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mulla\Box Sync\JZF\UNECE\Drin\Modeling\"/>
    </mc:Choice>
  </mc:AlternateContent>
  <bookViews>
    <workbookView xWindow="0" yWindow="0" windowWidth="19200" windowHeight="7050" tabRatio="846" firstSheet="9" activeTab="16"/>
  </bookViews>
  <sheets>
    <sheet name="Techs-Fuels Updated" sheetId="23" r:id="rId1"/>
    <sheet name="AL HPPs" sheetId="30" r:id="rId2"/>
    <sheet name="Electricity Trade" sheetId="26" r:id="rId3"/>
    <sheet name="Sets" sheetId="5" r:id="rId4"/>
    <sheet name="LoadCurve" sheetId="19" r:id="rId5"/>
    <sheet name="AvailabilityFactor" sheetId="9" r:id="rId6"/>
    <sheet name="CapacityFactor" sheetId="1" r:id="rId7"/>
    <sheet name="OperationalLife" sheetId="10" r:id="rId8"/>
    <sheet name="CTAU" sheetId="25" r:id="rId9"/>
    <sheet name="Residual Capacity" sheetId="24" r:id="rId10"/>
    <sheet name="Min Mac Cap" sheetId="27" r:id="rId11"/>
    <sheet name="ReserveMargin" sheetId="21" r:id="rId12"/>
    <sheet name="RE" sheetId="20" r:id="rId13"/>
    <sheet name="Emissions" sheetId="18" r:id="rId14"/>
    <sheet name="InputActivityRatio" sheetId="11" r:id="rId15"/>
    <sheet name="OutputActivityRatio" sheetId="12" r:id="rId16"/>
    <sheet name="Activity" sheetId="17" r:id="rId17"/>
    <sheet name="reserviors" sheetId="31" r:id="rId18"/>
    <sheet name="Storage" sheetId="15" r:id="rId19"/>
    <sheet name="Demand" sheetId="16" r:id="rId20"/>
    <sheet name="CapitalCost" sheetId="28" r:id="rId21"/>
    <sheet name="VariableCost" sheetId="4" r:id="rId22"/>
    <sheet name="FixedCost" sheetId="29" r:id="rId23"/>
    <sheet name="YearSplit" sheetId="3" r:id="rId24"/>
  </sheets>
  <externalReferences>
    <externalReference r:id="rId25"/>
    <externalReference r:id="rId26"/>
  </externalReferences>
  <definedNames>
    <definedName name="_xlnm._FilterDatabase" localSheetId="0" hidden="1">'Techs-Fuels Updated'!$1:$131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69" i="24" l="1"/>
  <c r="D269" i="24" s="1"/>
  <c r="E269" i="24" s="1"/>
  <c r="F269" i="24" s="1"/>
  <c r="G269" i="24" s="1"/>
  <c r="H269" i="24" s="1"/>
  <c r="I269" i="24" s="1"/>
  <c r="J269" i="24" s="1"/>
  <c r="K269" i="24" s="1"/>
  <c r="L269" i="24" s="1"/>
  <c r="M269" i="24" s="1"/>
  <c r="N269" i="24" s="1"/>
  <c r="O269" i="24" s="1"/>
  <c r="P269" i="24" s="1"/>
  <c r="Q269" i="24" s="1"/>
  <c r="R269" i="24" s="1"/>
  <c r="S269" i="24" s="1"/>
  <c r="T269" i="24" s="1"/>
  <c r="U269" i="24" s="1"/>
  <c r="V269" i="24" s="1"/>
  <c r="W269" i="24" s="1"/>
  <c r="X269" i="24" s="1"/>
  <c r="Y269" i="24" s="1"/>
  <c r="Z269" i="24" s="1"/>
  <c r="AA269" i="24" s="1"/>
  <c r="AB269" i="24" s="1"/>
  <c r="AC269" i="24" s="1"/>
  <c r="AD269" i="24" s="1"/>
  <c r="AE269" i="24" s="1"/>
  <c r="AF269" i="24" s="1"/>
  <c r="AG269" i="24" s="1"/>
  <c r="AH269" i="24" s="1"/>
  <c r="AI269" i="24" s="1"/>
  <c r="AJ269" i="24" s="1"/>
  <c r="AK269" i="24" s="1"/>
  <c r="C268" i="24"/>
  <c r="D268" i="24" s="1"/>
  <c r="E268" i="24" s="1"/>
  <c r="F268" i="24" s="1"/>
  <c r="G268" i="24" s="1"/>
  <c r="H268" i="24" s="1"/>
  <c r="I268" i="24" s="1"/>
  <c r="J268" i="24" s="1"/>
  <c r="K268" i="24" s="1"/>
  <c r="L268" i="24" s="1"/>
  <c r="M268" i="24" s="1"/>
  <c r="N268" i="24" s="1"/>
  <c r="O268" i="24" s="1"/>
  <c r="P268" i="24" s="1"/>
  <c r="Q268" i="24" s="1"/>
  <c r="R268" i="24" s="1"/>
  <c r="S268" i="24" s="1"/>
  <c r="T268" i="24" s="1"/>
  <c r="U268" i="24" s="1"/>
  <c r="V268" i="24" s="1"/>
  <c r="W268" i="24" s="1"/>
  <c r="X268" i="24" s="1"/>
  <c r="Y268" i="24" s="1"/>
  <c r="Z268" i="24" s="1"/>
  <c r="AA268" i="24" s="1"/>
  <c r="AB268" i="24" s="1"/>
  <c r="AC268" i="24" s="1"/>
  <c r="AD268" i="24" s="1"/>
  <c r="AE268" i="24" s="1"/>
  <c r="AF268" i="24" s="1"/>
  <c r="AG268" i="24" s="1"/>
  <c r="AH268" i="24" s="1"/>
  <c r="AI268" i="24" s="1"/>
  <c r="AJ268" i="24" s="1"/>
  <c r="AK268" i="24" s="1"/>
  <c r="B267" i="24"/>
  <c r="C267" i="24" s="1"/>
  <c r="D267" i="24" s="1"/>
  <c r="E267" i="24" s="1"/>
  <c r="F267" i="24" s="1"/>
  <c r="G267" i="24" s="1"/>
  <c r="H267" i="24" s="1"/>
  <c r="I267" i="24" s="1"/>
  <c r="J267" i="24" s="1"/>
  <c r="K267" i="24" s="1"/>
  <c r="L267" i="24" s="1"/>
  <c r="M267" i="24" s="1"/>
  <c r="N267" i="24" s="1"/>
  <c r="O267" i="24" s="1"/>
  <c r="P267" i="24" s="1"/>
  <c r="Q267" i="24" s="1"/>
  <c r="R267" i="24" s="1"/>
  <c r="S267" i="24" s="1"/>
  <c r="T267" i="24" s="1"/>
  <c r="U267" i="24" s="1"/>
  <c r="V267" i="24" s="1"/>
  <c r="W267" i="24" s="1"/>
  <c r="X267" i="24" s="1"/>
  <c r="Y267" i="24" s="1"/>
  <c r="Z267" i="24" s="1"/>
  <c r="AA267" i="24" s="1"/>
  <c r="AB267" i="24" s="1"/>
  <c r="AC267" i="24" s="1"/>
  <c r="AD267" i="24" s="1"/>
  <c r="AE267" i="24" s="1"/>
  <c r="AF267" i="24" s="1"/>
  <c r="AG267" i="24" s="1"/>
  <c r="AH267" i="24" s="1"/>
  <c r="AI267" i="24" s="1"/>
  <c r="AJ267" i="24" s="1"/>
  <c r="AK267" i="24" s="1"/>
  <c r="C265" i="24"/>
  <c r="D265" i="24" s="1"/>
  <c r="E265" i="24" s="1"/>
  <c r="F265" i="24" s="1"/>
  <c r="G265" i="24" s="1"/>
  <c r="H265" i="24" s="1"/>
  <c r="I265" i="24" s="1"/>
  <c r="J265" i="24" s="1"/>
  <c r="K265" i="24" s="1"/>
  <c r="L265" i="24" s="1"/>
  <c r="M265" i="24" s="1"/>
  <c r="N265" i="24" s="1"/>
  <c r="O265" i="24" s="1"/>
  <c r="P265" i="24" s="1"/>
  <c r="Q265" i="24" s="1"/>
  <c r="R265" i="24" s="1"/>
  <c r="S265" i="24" s="1"/>
  <c r="T265" i="24" s="1"/>
  <c r="U265" i="24" s="1"/>
  <c r="V265" i="24" s="1"/>
  <c r="W265" i="24" s="1"/>
  <c r="X265" i="24" s="1"/>
  <c r="Y265" i="24" s="1"/>
  <c r="Z265" i="24" s="1"/>
  <c r="AA265" i="24" s="1"/>
  <c r="AB265" i="24" s="1"/>
  <c r="AC265" i="24" s="1"/>
  <c r="AD265" i="24" s="1"/>
  <c r="AE265" i="24" s="1"/>
  <c r="AF265" i="24" s="1"/>
  <c r="AG265" i="24" s="1"/>
  <c r="AH265" i="24" s="1"/>
  <c r="AI265" i="24" s="1"/>
  <c r="AJ265" i="24" s="1"/>
  <c r="AK265" i="24" s="1"/>
  <c r="E264" i="24"/>
  <c r="F264" i="24" s="1"/>
  <c r="G264" i="24" s="1"/>
  <c r="H264" i="24" s="1"/>
  <c r="I264" i="24" s="1"/>
  <c r="J264" i="24" s="1"/>
  <c r="K264" i="24" s="1"/>
  <c r="L264" i="24" s="1"/>
  <c r="M264" i="24" s="1"/>
  <c r="N264" i="24" s="1"/>
  <c r="O264" i="24" s="1"/>
  <c r="P264" i="24" s="1"/>
  <c r="Q264" i="24" s="1"/>
  <c r="R264" i="24" s="1"/>
  <c r="S264" i="24" s="1"/>
  <c r="T264" i="24" s="1"/>
  <c r="U264" i="24" s="1"/>
  <c r="V264" i="24" s="1"/>
  <c r="W264" i="24" s="1"/>
  <c r="X264" i="24" s="1"/>
  <c r="Y264" i="24" s="1"/>
  <c r="Z264" i="24" s="1"/>
  <c r="AA264" i="24" s="1"/>
  <c r="AB264" i="24" s="1"/>
  <c r="AC264" i="24" s="1"/>
  <c r="AD264" i="24" s="1"/>
  <c r="AE264" i="24" s="1"/>
  <c r="AF264" i="24" s="1"/>
  <c r="AG264" i="24" s="1"/>
  <c r="AH264" i="24" s="1"/>
  <c r="AI264" i="24" s="1"/>
  <c r="AJ264" i="24" s="1"/>
  <c r="AK264" i="24" s="1"/>
  <c r="B264" i="24"/>
  <c r="C264" i="24" s="1"/>
  <c r="D264" i="24" s="1"/>
  <c r="C262" i="24"/>
  <c r="D262" i="24" s="1"/>
  <c r="E262" i="24" s="1"/>
  <c r="F262" i="24" s="1"/>
  <c r="G262" i="24" s="1"/>
  <c r="H262" i="24" s="1"/>
  <c r="I262" i="24" s="1"/>
  <c r="J262" i="24" s="1"/>
  <c r="K262" i="24" s="1"/>
  <c r="L262" i="24" s="1"/>
  <c r="M262" i="24" s="1"/>
  <c r="N262" i="24" s="1"/>
  <c r="O262" i="24" s="1"/>
  <c r="P262" i="24" s="1"/>
  <c r="Q262" i="24" s="1"/>
  <c r="R262" i="24" s="1"/>
  <c r="S262" i="24" s="1"/>
  <c r="T262" i="24" s="1"/>
  <c r="U262" i="24" s="1"/>
  <c r="V262" i="24" s="1"/>
  <c r="W262" i="24" s="1"/>
  <c r="X262" i="24" s="1"/>
  <c r="Y262" i="24" s="1"/>
  <c r="Z262" i="24" s="1"/>
  <c r="AA262" i="24" s="1"/>
  <c r="AB262" i="24" s="1"/>
  <c r="AC262" i="24" s="1"/>
  <c r="AD262" i="24" s="1"/>
  <c r="AE262" i="24" s="1"/>
  <c r="AF262" i="24" s="1"/>
  <c r="AG262" i="24" s="1"/>
  <c r="AH262" i="24" s="1"/>
  <c r="AI262" i="24" s="1"/>
  <c r="AJ262" i="24" s="1"/>
  <c r="AK262" i="24" s="1"/>
  <c r="C261" i="24"/>
  <c r="D261" i="24" s="1"/>
  <c r="E261" i="24" s="1"/>
  <c r="F261" i="24" s="1"/>
  <c r="G261" i="24" s="1"/>
  <c r="H261" i="24" s="1"/>
  <c r="I261" i="24" s="1"/>
  <c r="J261" i="24" s="1"/>
  <c r="K261" i="24" s="1"/>
  <c r="L261" i="24" s="1"/>
  <c r="M261" i="24" s="1"/>
  <c r="N261" i="24" s="1"/>
  <c r="O261" i="24" s="1"/>
  <c r="P261" i="24" s="1"/>
  <c r="Q261" i="24" s="1"/>
  <c r="R261" i="24" s="1"/>
  <c r="S261" i="24" s="1"/>
  <c r="T261" i="24" s="1"/>
  <c r="U261" i="24" s="1"/>
  <c r="V261" i="24" s="1"/>
  <c r="W261" i="24" s="1"/>
  <c r="X261" i="24" s="1"/>
  <c r="Y261" i="24" s="1"/>
  <c r="Z261" i="24" s="1"/>
  <c r="AA261" i="24" s="1"/>
  <c r="AB261" i="24" s="1"/>
  <c r="AC261" i="24" s="1"/>
  <c r="AD261" i="24" s="1"/>
  <c r="AE261" i="24" s="1"/>
  <c r="AF261" i="24" s="1"/>
  <c r="AG261" i="24" s="1"/>
  <c r="AH261" i="24" s="1"/>
  <c r="AI261" i="24" s="1"/>
  <c r="AJ261" i="24" s="1"/>
  <c r="AK261" i="24" s="1"/>
  <c r="B261" i="24"/>
  <c r="C259" i="24"/>
  <c r="D259" i="24" s="1"/>
  <c r="E259" i="24" s="1"/>
  <c r="F259" i="24" s="1"/>
  <c r="G259" i="24" s="1"/>
  <c r="H259" i="24" s="1"/>
  <c r="I259" i="24" s="1"/>
  <c r="J259" i="24" s="1"/>
  <c r="K259" i="24" s="1"/>
  <c r="L259" i="24" s="1"/>
  <c r="M259" i="24" s="1"/>
  <c r="N259" i="24" s="1"/>
  <c r="O259" i="24" s="1"/>
  <c r="P259" i="24" s="1"/>
  <c r="Q259" i="24" s="1"/>
  <c r="R259" i="24" s="1"/>
  <c r="S259" i="24" s="1"/>
  <c r="T259" i="24" s="1"/>
  <c r="U259" i="24" s="1"/>
  <c r="V259" i="24" s="1"/>
  <c r="W259" i="24" s="1"/>
  <c r="X259" i="24" s="1"/>
  <c r="Y259" i="24" s="1"/>
  <c r="Z259" i="24" s="1"/>
  <c r="AA259" i="24" s="1"/>
  <c r="AB259" i="24" s="1"/>
  <c r="AC259" i="24" s="1"/>
  <c r="AD259" i="24" s="1"/>
  <c r="AE259" i="24" s="1"/>
  <c r="AF259" i="24" s="1"/>
  <c r="AG259" i="24" s="1"/>
  <c r="AH259" i="24" s="1"/>
  <c r="AI259" i="24" s="1"/>
  <c r="AJ259" i="24" s="1"/>
  <c r="AK259" i="24" s="1"/>
  <c r="C258" i="24"/>
  <c r="D258" i="24" s="1"/>
  <c r="E258" i="24" s="1"/>
  <c r="F258" i="24" s="1"/>
  <c r="G258" i="24" s="1"/>
  <c r="H258" i="24" s="1"/>
  <c r="I258" i="24" s="1"/>
  <c r="J258" i="24" s="1"/>
  <c r="K258" i="24" s="1"/>
  <c r="L258" i="24" s="1"/>
  <c r="M258" i="24" s="1"/>
  <c r="N258" i="24" s="1"/>
  <c r="O258" i="24" s="1"/>
  <c r="P258" i="24" s="1"/>
  <c r="Q258" i="24" s="1"/>
  <c r="R258" i="24" s="1"/>
  <c r="S258" i="24" s="1"/>
  <c r="T258" i="24" s="1"/>
  <c r="U258" i="24" s="1"/>
  <c r="V258" i="24" s="1"/>
  <c r="W258" i="24" s="1"/>
  <c r="X258" i="24" s="1"/>
  <c r="Y258" i="24" s="1"/>
  <c r="Z258" i="24" s="1"/>
  <c r="AA258" i="24" s="1"/>
  <c r="AB258" i="24" s="1"/>
  <c r="AC258" i="24" s="1"/>
  <c r="AD258" i="24" s="1"/>
  <c r="AE258" i="24" s="1"/>
  <c r="AF258" i="24" s="1"/>
  <c r="AG258" i="24" s="1"/>
  <c r="AH258" i="24" s="1"/>
  <c r="AI258" i="24" s="1"/>
  <c r="AJ258" i="24" s="1"/>
  <c r="AK258" i="24" s="1"/>
  <c r="F257" i="24"/>
  <c r="G257" i="24" s="1"/>
  <c r="H257" i="24" s="1"/>
  <c r="I257" i="24" s="1"/>
  <c r="J257" i="24" s="1"/>
  <c r="K257" i="24" s="1"/>
  <c r="L257" i="24" s="1"/>
  <c r="M257" i="24" s="1"/>
  <c r="N257" i="24" s="1"/>
  <c r="O257" i="24" s="1"/>
  <c r="P257" i="24" s="1"/>
  <c r="Q257" i="24" s="1"/>
  <c r="R257" i="24" s="1"/>
  <c r="S257" i="24" s="1"/>
  <c r="T257" i="24" s="1"/>
  <c r="U257" i="24" s="1"/>
  <c r="V257" i="24" s="1"/>
  <c r="W257" i="24" s="1"/>
  <c r="X257" i="24" s="1"/>
  <c r="Y257" i="24" s="1"/>
  <c r="Z257" i="24" s="1"/>
  <c r="AA257" i="24" s="1"/>
  <c r="AB257" i="24" s="1"/>
  <c r="AC257" i="24" s="1"/>
  <c r="AD257" i="24" s="1"/>
  <c r="AE257" i="24" s="1"/>
  <c r="AF257" i="24" s="1"/>
  <c r="AG257" i="24" s="1"/>
  <c r="AH257" i="24" s="1"/>
  <c r="AI257" i="24" s="1"/>
  <c r="AJ257" i="24" s="1"/>
  <c r="AK257" i="24" s="1"/>
  <c r="B257" i="24"/>
  <c r="C257" i="24" s="1"/>
  <c r="D257" i="24" s="1"/>
  <c r="E257" i="24" s="1"/>
  <c r="C255" i="24"/>
  <c r="D255" i="24" s="1"/>
  <c r="E255" i="24" s="1"/>
  <c r="F255" i="24" s="1"/>
  <c r="G255" i="24" s="1"/>
  <c r="H255" i="24" s="1"/>
  <c r="I255" i="24" s="1"/>
  <c r="J255" i="24" s="1"/>
  <c r="K255" i="24" s="1"/>
  <c r="L255" i="24" s="1"/>
  <c r="M255" i="24" s="1"/>
  <c r="N255" i="24" s="1"/>
  <c r="O255" i="24" s="1"/>
  <c r="P255" i="24" s="1"/>
  <c r="Q255" i="24" s="1"/>
  <c r="R255" i="24" s="1"/>
  <c r="S255" i="24" s="1"/>
  <c r="T255" i="24" s="1"/>
  <c r="U255" i="24" s="1"/>
  <c r="V255" i="24" s="1"/>
  <c r="W255" i="24" s="1"/>
  <c r="X255" i="24" s="1"/>
  <c r="Y255" i="24" s="1"/>
  <c r="Z255" i="24" s="1"/>
  <c r="AA255" i="24" s="1"/>
  <c r="AB255" i="24" s="1"/>
  <c r="AC255" i="24" s="1"/>
  <c r="AD255" i="24" s="1"/>
  <c r="AE255" i="24" s="1"/>
  <c r="AF255" i="24" s="1"/>
  <c r="AG255" i="24" s="1"/>
  <c r="AH255" i="24" s="1"/>
  <c r="AI255" i="24" s="1"/>
  <c r="AJ255" i="24" s="1"/>
  <c r="AK255" i="24" s="1"/>
  <c r="B254" i="24"/>
  <c r="C254" i="24" s="1"/>
  <c r="D254" i="24" s="1"/>
  <c r="E254" i="24" s="1"/>
  <c r="F254" i="24" s="1"/>
  <c r="G254" i="24" s="1"/>
  <c r="H254" i="24" s="1"/>
  <c r="I254" i="24" s="1"/>
  <c r="J254" i="24" s="1"/>
  <c r="K254" i="24" s="1"/>
  <c r="L254" i="24" s="1"/>
  <c r="M254" i="24" s="1"/>
  <c r="N254" i="24" s="1"/>
  <c r="O254" i="24" s="1"/>
  <c r="P254" i="24" s="1"/>
  <c r="Q254" i="24" s="1"/>
  <c r="R254" i="24" s="1"/>
  <c r="S254" i="24" s="1"/>
  <c r="T254" i="24" s="1"/>
  <c r="U254" i="24" s="1"/>
  <c r="V254" i="24" s="1"/>
  <c r="W254" i="24" s="1"/>
  <c r="X254" i="24" s="1"/>
  <c r="Y254" i="24" s="1"/>
  <c r="Z254" i="24" s="1"/>
  <c r="AA254" i="24" s="1"/>
  <c r="AB254" i="24" s="1"/>
  <c r="AC254" i="24" s="1"/>
  <c r="AD254" i="24" s="1"/>
  <c r="AE254" i="24" s="1"/>
  <c r="AF254" i="24" s="1"/>
  <c r="AG254" i="24" s="1"/>
  <c r="AH254" i="24" s="1"/>
  <c r="AI254" i="24" s="1"/>
  <c r="AJ254" i="24" s="1"/>
  <c r="AK254" i="24" s="1"/>
  <c r="C252" i="24"/>
  <c r="D252" i="24" s="1"/>
  <c r="E252" i="24" s="1"/>
  <c r="F252" i="24" s="1"/>
  <c r="G252" i="24" s="1"/>
  <c r="H252" i="24" s="1"/>
  <c r="I252" i="24" s="1"/>
  <c r="J252" i="24" s="1"/>
  <c r="K252" i="24" s="1"/>
  <c r="L252" i="24" s="1"/>
  <c r="M252" i="24" s="1"/>
  <c r="N252" i="24" s="1"/>
  <c r="O252" i="24" s="1"/>
  <c r="P252" i="24" s="1"/>
  <c r="Q252" i="24" s="1"/>
  <c r="R252" i="24" s="1"/>
  <c r="S252" i="24" s="1"/>
  <c r="T252" i="24" s="1"/>
  <c r="U252" i="24" s="1"/>
  <c r="V252" i="24" s="1"/>
  <c r="W252" i="24" s="1"/>
  <c r="X252" i="24" s="1"/>
  <c r="Y252" i="24" s="1"/>
  <c r="Z252" i="24" s="1"/>
  <c r="AA252" i="24" s="1"/>
  <c r="AB252" i="24" s="1"/>
  <c r="AC252" i="24" s="1"/>
  <c r="AD252" i="24" s="1"/>
  <c r="AE252" i="24" s="1"/>
  <c r="AF252" i="24" s="1"/>
  <c r="AG252" i="24" s="1"/>
  <c r="AH252" i="24" s="1"/>
  <c r="AI252" i="24" s="1"/>
  <c r="AJ252" i="24" s="1"/>
  <c r="AK252" i="24" s="1"/>
  <c r="D251" i="24"/>
  <c r="E251" i="24" s="1"/>
  <c r="F251" i="24" s="1"/>
  <c r="G251" i="24" s="1"/>
  <c r="H251" i="24" s="1"/>
  <c r="I251" i="24" s="1"/>
  <c r="J251" i="24" s="1"/>
  <c r="K251" i="24" s="1"/>
  <c r="L251" i="24" s="1"/>
  <c r="M251" i="24" s="1"/>
  <c r="N251" i="24" s="1"/>
  <c r="O251" i="24" s="1"/>
  <c r="P251" i="24" s="1"/>
  <c r="Q251" i="24" s="1"/>
  <c r="R251" i="24" s="1"/>
  <c r="S251" i="24" s="1"/>
  <c r="T251" i="24" s="1"/>
  <c r="U251" i="24" s="1"/>
  <c r="V251" i="24" s="1"/>
  <c r="W251" i="24" s="1"/>
  <c r="X251" i="24" s="1"/>
  <c r="Y251" i="24" s="1"/>
  <c r="Z251" i="24" s="1"/>
  <c r="AA251" i="24" s="1"/>
  <c r="AB251" i="24" s="1"/>
  <c r="AC251" i="24" s="1"/>
  <c r="AD251" i="24" s="1"/>
  <c r="AE251" i="24" s="1"/>
  <c r="AF251" i="24" s="1"/>
  <c r="AG251" i="24" s="1"/>
  <c r="AH251" i="24" s="1"/>
  <c r="AI251" i="24" s="1"/>
  <c r="AJ251" i="24" s="1"/>
  <c r="AK251" i="24" s="1"/>
  <c r="B251" i="24"/>
  <c r="C251" i="24" s="1"/>
  <c r="B250" i="24"/>
  <c r="B253" i="24" s="1"/>
  <c r="B256" i="24" s="1"/>
  <c r="C249" i="24"/>
  <c r="D249" i="24" s="1"/>
  <c r="E249" i="24" s="1"/>
  <c r="F249" i="24" s="1"/>
  <c r="G249" i="24" s="1"/>
  <c r="H249" i="24" s="1"/>
  <c r="I249" i="24" s="1"/>
  <c r="J249" i="24" s="1"/>
  <c r="K249" i="24" s="1"/>
  <c r="L249" i="24" s="1"/>
  <c r="M249" i="24" s="1"/>
  <c r="N249" i="24" s="1"/>
  <c r="O249" i="24" s="1"/>
  <c r="P249" i="24" s="1"/>
  <c r="Q249" i="24" s="1"/>
  <c r="R249" i="24" s="1"/>
  <c r="S249" i="24" s="1"/>
  <c r="T249" i="24" s="1"/>
  <c r="U249" i="24" s="1"/>
  <c r="V249" i="24" s="1"/>
  <c r="W249" i="24" s="1"/>
  <c r="X249" i="24" s="1"/>
  <c r="Y249" i="24" s="1"/>
  <c r="Z249" i="24" s="1"/>
  <c r="AA249" i="24" s="1"/>
  <c r="AB249" i="24" s="1"/>
  <c r="AC249" i="24" s="1"/>
  <c r="AD249" i="24" s="1"/>
  <c r="AE249" i="24" s="1"/>
  <c r="AF249" i="24" s="1"/>
  <c r="AG249" i="24" s="1"/>
  <c r="AH249" i="24" s="1"/>
  <c r="AI249" i="24" s="1"/>
  <c r="AJ249" i="24" s="1"/>
  <c r="AK249" i="24" s="1"/>
  <c r="D248" i="24"/>
  <c r="E248" i="24" s="1"/>
  <c r="F248" i="24" s="1"/>
  <c r="G248" i="24" s="1"/>
  <c r="H248" i="24" s="1"/>
  <c r="I248" i="24" s="1"/>
  <c r="J248" i="24" s="1"/>
  <c r="K248" i="24" s="1"/>
  <c r="L248" i="24" s="1"/>
  <c r="M248" i="24" s="1"/>
  <c r="N248" i="24" s="1"/>
  <c r="O248" i="24" s="1"/>
  <c r="P248" i="24" s="1"/>
  <c r="Q248" i="24" s="1"/>
  <c r="R248" i="24" s="1"/>
  <c r="S248" i="24" s="1"/>
  <c r="T248" i="24" s="1"/>
  <c r="U248" i="24" s="1"/>
  <c r="V248" i="24" s="1"/>
  <c r="W248" i="24" s="1"/>
  <c r="X248" i="24" s="1"/>
  <c r="Y248" i="24" s="1"/>
  <c r="Z248" i="24" s="1"/>
  <c r="AA248" i="24" s="1"/>
  <c r="AB248" i="24" s="1"/>
  <c r="AC248" i="24" s="1"/>
  <c r="AD248" i="24" s="1"/>
  <c r="AE248" i="24" s="1"/>
  <c r="AF248" i="24" s="1"/>
  <c r="AG248" i="24" s="1"/>
  <c r="AH248" i="24" s="1"/>
  <c r="AI248" i="24" s="1"/>
  <c r="AJ248" i="24" s="1"/>
  <c r="AK248" i="24" s="1"/>
  <c r="C248" i="24"/>
  <c r="B242" i="24"/>
  <c r="C242" i="24" s="1"/>
  <c r="D242" i="24" s="1"/>
  <c r="E242" i="24" s="1"/>
  <c r="F242" i="24" s="1"/>
  <c r="G242" i="24" s="1"/>
  <c r="H242" i="24" s="1"/>
  <c r="I242" i="24" s="1"/>
  <c r="J242" i="24" s="1"/>
  <c r="K242" i="24" s="1"/>
  <c r="L242" i="24" s="1"/>
  <c r="M242" i="24" s="1"/>
  <c r="N242" i="24" s="1"/>
  <c r="O242" i="24" s="1"/>
  <c r="P242" i="24" s="1"/>
  <c r="Q242" i="24" s="1"/>
  <c r="R242" i="24" s="1"/>
  <c r="S242" i="24" s="1"/>
  <c r="T242" i="24" s="1"/>
  <c r="U242" i="24" s="1"/>
  <c r="V242" i="24" s="1"/>
  <c r="W242" i="24" s="1"/>
  <c r="X242" i="24" s="1"/>
  <c r="Y242" i="24" s="1"/>
  <c r="Z242" i="24" s="1"/>
  <c r="AA242" i="24" s="1"/>
  <c r="AB242" i="24" s="1"/>
  <c r="AC242" i="24" s="1"/>
  <c r="AD242" i="24" s="1"/>
  <c r="AE242" i="24" s="1"/>
  <c r="AF242" i="24" s="1"/>
  <c r="AG242" i="24" s="1"/>
  <c r="AH242" i="24" s="1"/>
  <c r="AI242" i="24" s="1"/>
  <c r="AJ242" i="24" s="1"/>
  <c r="AK242" i="24" s="1"/>
  <c r="C241" i="24"/>
  <c r="D241" i="24" s="1"/>
  <c r="E241" i="24" s="1"/>
  <c r="F241" i="24" s="1"/>
  <c r="G241" i="24" s="1"/>
  <c r="H241" i="24" s="1"/>
  <c r="I241" i="24" s="1"/>
  <c r="J241" i="24" s="1"/>
  <c r="K241" i="24" s="1"/>
  <c r="L241" i="24" s="1"/>
  <c r="M241" i="24" s="1"/>
  <c r="N241" i="24" s="1"/>
  <c r="O241" i="24" s="1"/>
  <c r="P241" i="24" s="1"/>
  <c r="Q241" i="24" s="1"/>
  <c r="R241" i="24" s="1"/>
  <c r="S241" i="24" s="1"/>
  <c r="T241" i="24" s="1"/>
  <c r="U241" i="24" s="1"/>
  <c r="V241" i="24" s="1"/>
  <c r="W241" i="24" s="1"/>
  <c r="X241" i="24" s="1"/>
  <c r="Y241" i="24" s="1"/>
  <c r="Z241" i="24" s="1"/>
  <c r="AA241" i="24" s="1"/>
  <c r="AB241" i="24" s="1"/>
  <c r="AC241" i="24" s="1"/>
  <c r="AD241" i="24" s="1"/>
  <c r="AE241" i="24" s="1"/>
  <c r="AF241" i="24" s="1"/>
  <c r="AG241" i="24" s="1"/>
  <c r="AH241" i="24" s="1"/>
  <c r="AI241" i="24" s="1"/>
  <c r="AJ241" i="24" s="1"/>
  <c r="AK241" i="24" s="1"/>
  <c r="B241" i="24"/>
  <c r="D240" i="24"/>
  <c r="E240" i="24" s="1"/>
  <c r="F240" i="24" s="1"/>
  <c r="G240" i="24" s="1"/>
  <c r="H240" i="24" s="1"/>
  <c r="I240" i="24" s="1"/>
  <c r="J240" i="24" s="1"/>
  <c r="K240" i="24" s="1"/>
  <c r="L240" i="24" s="1"/>
  <c r="M240" i="24" s="1"/>
  <c r="N240" i="24" s="1"/>
  <c r="O240" i="24" s="1"/>
  <c r="P240" i="24" s="1"/>
  <c r="Q240" i="24" s="1"/>
  <c r="R240" i="24" s="1"/>
  <c r="S240" i="24" s="1"/>
  <c r="T240" i="24" s="1"/>
  <c r="U240" i="24" s="1"/>
  <c r="V240" i="24" s="1"/>
  <c r="W240" i="24" s="1"/>
  <c r="X240" i="24" s="1"/>
  <c r="Y240" i="24" s="1"/>
  <c r="Z240" i="24" s="1"/>
  <c r="AA240" i="24" s="1"/>
  <c r="AB240" i="24" s="1"/>
  <c r="AC240" i="24" s="1"/>
  <c r="AD240" i="24" s="1"/>
  <c r="AE240" i="24" s="1"/>
  <c r="AF240" i="24" s="1"/>
  <c r="AG240" i="24" s="1"/>
  <c r="AH240" i="24" s="1"/>
  <c r="AI240" i="24" s="1"/>
  <c r="AJ240" i="24" s="1"/>
  <c r="AK240" i="24" s="1"/>
  <c r="B240" i="24"/>
  <c r="C240" i="24" s="1"/>
  <c r="C238" i="24"/>
  <c r="D238" i="24" s="1"/>
  <c r="E238" i="24" s="1"/>
  <c r="F238" i="24" s="1"/>
  <c r="G238" i="24" s="1"/>
  <c r="H238" i="24" s="1"/>
  <c r="I238" i="24" s="1"/>
  <c r="J238" i="24" s="1"/>
  <c r="K238" i="24" s="1"/>
  <c r="L238" i="24" s="1"/>
  <c r="M238" i="24" s="1"/>
  <c r="N238" i="24" s="1"/>
  <c r="O238" i="24" s="1"/>
  <c r="P238" i="24" s="1"/>
  <c r="Q238" i="24" s="1"/>
  <c r="R238" i="24" s="1"/>
  <c r="S238" i="24" s="1"/>
  <c r="T238" i="24" s="1"/>
  <c r="U238" i="24" s="1"/>
  <c r="V238" i="24" s="1"/>
  <c r="W238" i="24" s="1"/>
  <c r="X238" i="24" s="1"/>
  <c r="Y238" i="24" s="1"/>
  <c r="Z238" i="24" s="1"/>
  <c r="AA238" i="24" s="1"/>
  <c r="AB238" i="24" s="1"/>
  <c r="AC238" i="24" s="1"/>
  <c r="AD238" i="24" s="1"/>
  <c r="AE238" i="24" s="1"/>
  <c r="AF238" i="24" s="1"/>
  <c r="AG238" i="24" s="1"/>
  <c r="AH238" i="24" s="1"/>
  <c r="AI238" i="24" s="1"/>
  <c r="AJ238" i="24" s="1"/>
  <c r="AK238" i="24" s="1"/>
  <c r="B237" i="24"/>
  <c r="C237" i="24" s="1"/>
  <c r="D237" i="24" s="1"/>
  <c r="E237" i="24" s="1"/>
  <c r="F237" i="24" s="1"/>
  <c r="G237" i="24" s="1"/>
  <c r="H237" i="24" s="1"/>
  <c r="I237" i="24" s="1"/>
  <c r="J237" i="24" s="1"/>
  <c r="K237" i="24" s="1"/>
  <c r="L237" i="24" s="1"/>
  <c r="M237" i="24" s="1"/>
  <c r="N237" i="24" s="1"/>
  <c r="O237" i="24" s="1"/>
  <c r="P237" i="24" s="1"/>
  <c r="Q237" i="24" s="1"/>
  <c r="R237" i="24" s="1"/>
  <c r="S237" i="24" s="1"/>
  <c r="T237" i="24" s="1"/>
  <c r="U237" i="24" s="1"/>
  <c r="V237" i="24" s="1"/>
  <c r="W237" i="24" s="1"/>
  <c r="X237" i="24" s="1"/>
  <c r="Y237" i="24" s="1"/>
  <c r="Z237" i="24" s="1"/>
  <c r="AA237" i="24" s="1"/>
  <c r="AB237" i="24" s="1"/>
  <c r="AC237" i="24" s="1"/>
  <c r="AD237" i="24" s="1"/>
  <c r="AE237" i="24" s="1"/>
  <c r="AF237" i="24" s="1"/>
  <c r="AG237" i="24" s="1"/>
  <c r="AH237" i="24" s="1"/>
  <c r="AI237" i="24" s="1"/>
  <c r="AJ237" i="24" s="1"/>
  <c r="AK237" i="24" s="1"/>
  <c r="C235" i="24"/>
  <c r="D235" i="24" s="1"/>
  <c r="E235" i="24" s="1"/>
  <c r="F235" i="24" s="1"/>
  <c r="G235" i="24" s="1"/>
  <c r="H235" i="24" s="1"/>
  <c r="I235" i="24" s="1"/>
  <c r="J235" i="24" s="1"/>
  <c r="K235" i="24" s="1"/>
  <c r="L235" i="24" s="1"/>
  <c r="M235" i="24" s="1"/>
  <c r="N235" i="24" s="1"/>
  <c r="O235" i="24" s="1"/>
  <c r="P235" i="24" s="1"/>
  <c r="Q235" i="24" s="1"/>
  <c r="R235" i="24" s="1"/>
  <c r="S235" i="24" s="1"/>
  <c r="T235" i="24" s="1"/>
  <c r="U235" i="24" s="1"/>
  <c r="V235" i="24" s="1"/>
  <c r="W235" i="24" s="1"/>
  <c r="X235" i="24" s="1"/>
  <c r="Y235" i="24" s="1"/>
  <c r="Z235" i="24" s="1"/>
  <c r="AA235" i="24" s="1"/>
  <c r="AB235" i="24" s="1"/>
  <c r="AC235" i="24" s="1"/>
  <c r="AD235" i="24" s="1"/>
  <c r="AE235" i="24" s="1"/>
  <c r="AF235" i="24" s="1"/>
  <c r="AG235" i="24" s="1"/>
  <c r="AH235" i="24" s="1"/>
  <c r="AI235" i="24" s="1"/>
  <c r="AJ235" i="24" s="1"/>
  <c r="AK235" i="24" s="1"/>
  <c r="B234" i="24"/>
  <c r="C234" i="24" s="1"/>
  <c r="D234" i="24" s="1"/>
  <c r="E234" i="24" s="1"/>
  <c r="F234" i="24" s="1"/>
  <c r="G234" i="24" s="1"/>
  <c r="H234" i="24" s="1"/>
  <c r="I234" i="24" s="1"/>
  <c r="J234" i="24" s="1"/>
  <c r="K234" i="24" s="1"/>
  <c r="L234" i="24" s="1"/>
  <c r="M234" i="24" s="1"/>
  <c r="N234" i="24" s="1"/>
  <c r="O234" i="24" s="1"/>
  <c r="P234" i="24" s="1"/>
  <c r="Q234" i="24" s="1"/>
  <c r="R234" i="24" s="1"/>
  <c r="S234" i="24" s="1"/>
  <c r="T234" i="24" s="1"/>
  <c r="U234" i="24" s="1"/>
  <c r="V234" i="24" s="1"/>
  <c r="W234" i="24" s="1"/>
  <c r="X234" i="24" s="1"/>
  <c r="Y234" i="24" s="1"/>
  <c r="Z234" i="24" s="1"/>
  <c r="AA234" i="24" s="1"/>
  <c r="AB234" i="24" s="1"/>
  <c r="AC234" i="24" s="1"/>
  <c r="AD234" i="24" s="1"/>
  <c r="AE234" i="24" s="1"/>
  <c r="AF234" i="24" s="1"/>
  <c r="AG234" i="24" s="1"/>
  <c r="AH234" i="24" s="1"/>
  <c r="AI234" i="24" s="1"/>
  <c r="AJ234" i="24" s="1"/>
  <c r="AK234" i="24" s="1"/>
  <c r="C232" i="24"/>
  <c r="D232" i="24" s="1"/>
  <c r="E232" i="24" s="1"/>
  <c r="F232" i="24" s="1"/>
  <c r="G232" i="24" s="1"/>
  <c r="H232" i="24" s="1"/>
  <c r="I232" i="24" s="1"/>
  <c r="J232" i="24" s="1"/>
  <c r="K232" i="24" s="1"/>
  <c r="L232" i="24" s="1"/>
  <c r="M232" i="24" s="1"/>
  <c r="N232" i="24" s="1"/>
  <c r="O232" i="24" s="1"/>
  <c r="P232" i="24" s="1"/>
  <c r="Q232" i="24" s="1"/>
  <c r="R232" i="24" s="1"/>
  <c r="S232" i="24" s="1"/>
  <c r="T232" i="24" s="1"/>
  <c r="U232" i="24" s="1"/>
  <c r="V232" i="24" s="1"/>
  <c r="W232" i="24" s="1"/>
  <c r="X232" i="24" s="1"/>
  <c r="Y232" i="24" s="1"/>
  <c r="Z232" i="24" s="1"/>
  <c r="AA232" i="24" s="1"/>
  <c r="AB232" i="24" s="1"/>
  <c r="AC232" i="24" s="1"/>
  <c r="AD232" i="24" s="1"/>
  <c r="AE232" i="24" s="1"/>
  <c r="AF232" i="24" s="1"/>
  <c r="AG232" i="24" s="1"/>
  <c r="AH232" i="24" s="1"/>
  <c r="AI232" i="24" s="1"/>
  <c r="AJ232" i="24" s="1"/>
  <c r="AK232" i="24" s="1"/>
  <c r="C231" i="24"/>
  <c r="D231" i="24" s="1"/>
  <c r="E231" i="24" s="1"/>
  <c r="F231" i="24" s="1"/>
  <c r="G231" i="24" s="1"/>
  <c r="H231" i="24" s="1"/>
  <c r="I231" i="24" s="1"/>
  <c r="J231" i="24" s="1"/>
  <c r="K231" i="24" s="1"/>
  <c r="L231" i="24" s="1"/>
  <c r="M231" i="24" s="1"/>
  <c r="N231" i="24" s="1"/>
  <c r="O231" i="24" s="1"/>
  <c r="P231" i="24" s="1"/>
  <c r="Q231" i="24" s="1"/>
  <c r="R231" i="24" s="1"/>
  <c r="S231" i="24" s="1"/>
  <c r="T231" i="24" s="1"/>
  <c r="U231" i="24" s="1"/>
  <c r="V231" i="24" s="1"/>
  <c r="W231" i="24" s="1"/>
  <c r="X231" i="24" s="1"/>
  <c r="Y231" i="24" s="1"/>
  <c r="Z231" i="24" s="1"/>
  <c r="AA231" i="24" s="1"/>
  <c r="AB231" i="24" s="1"/>
  <c r="AC231" i="24" s="1"/>
  <c r="AD231" i="24" s="1"/>
  <c r="AE231" i="24" s="1"/>
  <c r="AF231" i="24" s="1"/>
  <c r="AG231" i="24" s="1"/>
  <c r="AH231" i="24" s="1"/>
  <c r="AI231" i="24" s="1"/>
  <c r="AJ231" i="24" s="1"/>
  <c r="AK231" i="24" s="1"/>
  <c r="C230" i="24"/>
  <c r="D230" i="24" s="1"/>
  <c r="E230" i="24" s="1"/>
  <c r="F230" i="24" s="1"/>
  <c r="G230" i="24" s="1"/>
  <c r="H230" i="24" s="1"/>
  <c r="I230" i="24" s="1"/>
  <c r="J230" i="24" s="1"/>
  <c r="K230" i="24" s="1"/>
  <c r="L230" i="24" s="1"/>
  <c r="M230" i="24" s="1"/>
  <c r="N230" i="24" s="1"/>
  <c r="O230" i="24" s="1"/>
  <c r="P230" i="24" s="1"/>
  <c r="Q230" i="24" s="1"/>
  <c r="R230" i="24" s="1"/>
  <c r="S230" i="24" s="1"/>
  <c r="T230" i="24" s="1"/>
  <c r="U230" i="24" s="1"/>
  <c r="V230" i="24" s="1"/>
  <c r="W230" i="24" s="1"/>
  <c r="X230" i="24" s="1"/>
  <c r="Y230" i="24" s="1"/>
  <c r="Z230" i="24" s="1"/>
  <c r="AA230" i="24" s="1"/>
  <c r="AB230" i="24" s="1"/>
  <c r="AC230" i="24" s="1"/>
  <c r="AD230" i="24" s="1"/>
  <c r="AE230" i="24" s="1"/>
  <c r="AF230" i="24" s="1"/>
  <c r="AG230" i="24" s="1"/>
  <c r="AH230" i="24" s="1"/>
  <c r="AI230" i="24" s="1"/>
  <c r="AJ230" i="24" s="1"/>
  <c r="AK230" i="24" s="1"/>
  <c r="B230" i="24"/>
  <c r="E228" i="24"/>
  <c r="F228" i="24" s="1"/>
  <c r="G228" i="24" s="1"/>
  <c r="H228" i="24" s="1"/>
  <c r="I228" i="24" s="1"/>
  <c r="J228" i="24" s="1"/>
  <c r="K228" i="24" s="1"/>
  <c r="L228" i="24" s="1"/>
  <c r="M228" i="24" s="1"/>
  <c r="N228" i="24" s="1"/>
  <c r="O228" i="24" s="1"/>
  <c r="P228" i="24" s="1"/>
  <c r="Q228" i="24" s="1"/>
  <c r="R228" i="24" s="1"/>
  <c r="S228" i="24" s="1"/>
  <c r="T228" i="24" s="1"/>
  <c r="U228" i="24" s="1"/>
  <c r="V228" i="24" s="1"/>
  <c r="W228" i="24" s="1"/>
  <c r="X228" i="24" s="1"/>
  <c r="Y228" i="24" s="1"/>
  <c r="Z228" i="24" s="1"/>
  <c r="AA228" i="24" s="1"/>
  <c r="AB228" i="24" s="1"/>
  <c r="AC228" i="24" s="1"/>
  <c r="AD228" i="24" s="1"/>
  <c r="AE228" i="24" s="1"/>
  <c r="AF228" i="24" s="1"/>
  <c r="AG228" i="24" s="1"/>
  <c r="AH228" i="24" s="1"/>
  <c r="AI228" i="24" s="1"/>
  <c r="AJ228" i="24" s="1"/>
  <c r="AK228" i="24" s="1"/>
  <c r="C228" i="24"/>
  <c r="D228" i="24" s="1"/>
  <c r="C227" i="24"/>
  <c r="D227" i="24" s="1"/>
  <c r="E227" i="24" s="1"/>
  <c r="F227" i="24" s="1"/>
  <c r="G227" i="24" s="1"/>
  <c r="H227" i="24" s="1"/>
  <c r="I227" i="24" s="1"/>
  <c r="J227" i="24" s="1"/>
  <c r="K227" i="24" s="1"/>
  <c r="L227" i="24" s="1"/>
  <c r="M227" i="24" s="1"/>
  <c r="N227" i="24" s="1"/>
  <c r="O227" i="24" s="1"/>
  <c r="P227" i="24" s="1"/>
  <c r="Q227" i="24" s="1"/>
  <c r="R227" i="24" s="1"/>
  <c r="S227" i="24" s="1"/>
  <c r="T227" i="24" s="1"/>
  <c r="U227" i="24" s="1"/>
  <c r="V227" i="24" s="1"/>
  <c r="W227" i="24" s="1"/>
  <c r="X227" i="24" s="1"/>
  <c r="Y227" i="24" s="1"/>
  <c r="Z227" i="24" s="1"/>
  <c r="AA227" i="24" s="1"/>
  <c r="AB227" i="24" s="1"/>
  <c r="AC227" i="24" s="1"/>
  <c r="AD227" i="24" s="1"/>
  <c r="AE227" i="24" s="1"/>
  <c r="AF227" i="24" s="1"/>
  <c r="AG227" i="24" s="1"/>
  <c r="AH227" i="24" s="1"/>
  <c r="AI227" i="24" s="1"/>
  <c r="AJ227" i="24" s="1"/>
  <c r="AK227" i="24" s="1"/>
  <c r="B227" i="24"/>
  <c r="C225" i="24"/>
  <c r="D225" i="24" s="1"/>
  <c r="E225" i="24" s="1"/>
  <c r="F225" i="24" s="1"/>
  <c r="G225" i="24" s="1"/>
  <c r="H225" i="24" s="1"/>
  <c r="I225" i="24" s="1"/>
  <c r="J225" i="24" s="1"/>
  <c r="K225" i="24" s="1"/>
  <c r="L225" i="24" s="1"/>
  <c r="M225" i="24" s="1"/>
  <c r="N225" i="24" s="1"/>
  <c r="O225" i="24" s="1"/>
  <c r="P225" i="24" s="1"/>
  <c r="Q225" i="24" s="1"/>
  <c r="R225" i="24" s="1"/>
  <c r="S225" i="24" s="1"/>
  <c r="T225" i="24" s="1"/>
  <c r="U225" i="24" s="1"/>
  <c r="V225" i="24" s="1"/>
  <c r="W225" i="24" s="1"/>
  <c r="X225" i="24" s="1"/>
  <c r="Y225" i="24" s="1"/>
  <c r="Z225" i="24" s="1"/>
  <c r="AA225" i="24" s="1"/>
  <c r="AB225" i="24" s="1"/>
  <c r="AC225" i="24" s="1"/>
  <c r="AD225" i="24" s="1"/>
  <c r="AE225" i="24" s="1"/>
  <c r="AF225" i="24" s="1"/>
  <c r="AG225" i="24" s="1"/>
  <c r="AH225" i="24" s="1"/>
  <c r="AI225" i="24" s="1"/>
  <c r="AJ225" i="24" s="1"/>
  <c r="AK225" i="24" s="1"/>
  <c r="B224" i="24"/>
  <c r="C224" i="24" s="1"/>
  <c r="D224" i="24" s="1"/>
  <c r="E224" i="24" s="1"/>
  <c r="F224" i="24" s="1"/>
  <c r="G224" i="24" s="1"/>
  <c r="H224" i="24" s="1"/>
  <c r="I224" i="24" s="1"/>
  <c r="J224" i="24" s="1"/>
  <c r="K224" i="24" s="1"/>
  <c r="L224" i="24" s="1"/>
  <c r="M224" i="24" s="1"/>
  <c r="N224" i="24" s="1"/>
  <c r="O224" i="24" s="1"/>
  <c r="P224" i="24" s="1"/>
  <c r="Q224" i="24" s="1"/>
  <c r="R224" i="24" s="1"/>
  <c r="S224" i="24" s="1"/>
  <c r="T224" i="24" s="1"/>
  <c r="U224" i="24" s="1"/>
  <c r="V224" i="24" s="1"/>
  <c r="W224" i="24" s="1"/>
  <c r="X224" i="24" s="1"/>
  <c r="Y224" i="24" s="1"/>
  <c r="Z224" i="24" s="1"/>
  <c r="AA224" i="24" s="1"/>
  <c r="AB224" i="24" s="1"/>
  <c r="AC224" i="24" s="1"/>
  <c r="AD224" i="24" s="1"/>
  <c r="AE224" i="24" s="1"/>
  <c r="AF224" i="24" s="1"/>
  <c r="AG224" i="24" s="1"/>
  <c r="AH224" i="24" s="1"/>
  <c r="AI224" i="24" s="1"/>
  <c r="AJ224" i="24" s="1"/>
  <c r="AK224" i="24" s="1"/>
  <c r="B223" i="24"/>
  <c r="C223" i="24" s="1"/>
  <c r="D223" i="24" s="1"/>
  <c r="E223" i="24" s="1"/>
  <c r="F223" i="24" s="1"/>
  <c r="G223" i="24" s="1"/>
  <c r="H223" i="24" s="1"/>
  <c r="I223" i="24" s="1"/>
  <c r="J223" i="24" s="1"/>
  <c r="K223" i="24" s="1"/>
  <c r="L223" i="24" s="1"/>
  <c r="M223" i="24" s="1"/>
  <c r="N223" i="24" s="1"/>
  <c r="O223" i="24" s="1"/>
  <c r="P223" i="24" s="1"/>
  <c r="Q223" i="24" s="1"/>
  <c r="R223" i="24" s="1"/>
  <c r="S223" i="24" s="1"/>
  <c r="T223" i="24" s="1"/>
  <c r="U223" i="24" s="1"/>
  <c r="V223" i="24" s="1"/>
  <c r="W223" i="24" s="1"/>
  <c r="X223" i="24" s="1"/>
  <c r="Y223" i="24" s="1"/>
  <c r="Z223" i="24" s="1"/>
  <c r="AA223" i="24" s="1"/>
  <c r="AB223" i="24" s="1"/>
  <c r="AC223" i="24" s="1"/>
  <c r="AD223" i="24" s="1"/>
  <c r="AE223" i="24" s="1"/>
  <c r="AF223" i="24" s="1"/>
  <c r="AG223" i="24" s="1"/>
  <c r="AH223" i="24" s="1"/>
  <c r="AI223" i="24" s="1"/>
  <c r="AJ223" i="24" s="1"/>
  <c r="AK223" i="24" s="1"/>
  <c r="E222" i="24"/>
  <c r="F222" i="24" s="1"/>
  <c r="G222" i="24" s="1"/>
  <c r="H222" i="24" s="1"/>
  <c r="I222" i="24" s="1"/>
  <c r="J222" i="24" s="1"/>
  <c r="K222" i="24" s="1"/>
  <c r="L222" i="24" s="1"/>
  <c r="M222" i="24" s="1"/>
  <c r="N222" i="24" s="1"/>
  <c r="O222" i="24" s="1"/>
  <c r="P222" i="24" s="1"/>
  <c r="Q222" i="24" s="1"/>
  <c r="R222" i="24" s="1"/>
  <c r="S222" i="24" s="1"/>
  <c r="T222" i="24" s="1"/>
  <c r="U222" i="24" s="1"/>
  <c r="V222" i="24" s="1"/>
  <c r="W222" i="24" s="1"/>
  <c r="X222" i="24" s="1"/>
  <c r="Y222" i="24" s="1"/>
  <c r="Z222" i="24" s="1"/>
  <c r="AA222" i="24" s="1"/>
  <c r="AB222" i="24" s="1"/>
  <c r="AC222" i="24" s="1"/>
  <c r="AD222" i="24" s="1"/>
  <c r="AE222" i="24" s="1"/>
  <c r="AF222" i="24" s="1"/>
  <c r="AG222" i="24" s="1"/>
  <c r="AH222" i="24" s="1"/>
  <c r="AI222" i="24" s="1"/>
  <c r="AJ222" i="24" s="1"/>
  <c r="AK222" i="24" s="1"/>
  <c r="D222" i="24"/>
  <c r="C222" i="24"/>
  <c r="C221" i="24"/>
  <c r="D221" i="24" s="1"/>
  <c r="E221" i="24" s="1"/>
  <c r="F221" i="24" s="1"/>
  <c r="G221" i="24" s="1"/>
  <c r="H221" i="24" s="1"/>
  <c r="I221" i="24" s="1"/>
  <c r="J221" i="24" s="1"/>
  <c r="K221" i="24" s="1"/>
  <c r="L221" i="24" s="1"/>
  <c r="M221" i="24" s="1"/>
  <c r="N221" i="24" s="1"/>
  <c r="O221" i="24" s="1"/>
  <c r="P221" i="24" s="1"/>
  <c r="Q221" i="24" s="1"/>
  <c r="R221" i="24" s="1"/>
  <c r="S221" i="24" s="1"/>
  <c r="T221" i="24" s="1"/>
  <c r="U221" i="24" s="1"/>
  <c r="V221" i="24" s="1"/>
  <c r="W221" i="24" s="1"/>
  <c r="X221" i="24" s="1"/>
  <c r="Y221" i="24" s="1"/>
  <c r="Z221" i="24" s="1"/>
  <c r="AA221" i="24" s="1"/>
  <c r="AB221" i="24" s="1"/>
  <c r="AC221" i="24" s="1"/>
  <c r="AD221" i="24" s="1"/>
  <c r="AE221" i="24" s="1"/>
  <c r="AF221" i="24" s="1"/>
  <c r="AG221" i="24" s="1"/>
  <c r="AH221" i="24" s="1"/>
  <c r="AI221" i="24" s="1"/>
  <c r="AJ221" i="24" s="1"/>
  <c r="AK221" i="24" s="1"/>
  <c r="D215" i="17"/>
  <c r="E215" i="17" s="1"/>
  <c r="F215" i="17" s="1"/>
  <c r="G215" i="17" s="1"/>
  <c r="H215" i="17" s="1"/>
  <c r="I215" i="17" s="1"/>
  <c r="J215" i="17" s="1"/>
  <c r="K215" i="17" s="1"/>
  <c r="L215" i="17" s="1"/>
  <c r="M215" i="17" s="1"/>
  <c r="N215" i="17" s="1"/>
  <c r="O215" i="17" s="1"/>
  <c r="P215" i="17" s="1"/>
  <c r="Q215" i="17" s="1"/>
  <c r="R215" i="17" s="1"/>
  <c r="S215" i="17" s="1"/>
  <c r="T215" i="17" s="1"/>
  <c r="U215" i="17" s="1"/>
  <c r="V215" i="17" s="1"/>
  <c r="W215" i="17" s="1"/>
  <c r="X215" i="17" s="1"/>
  <c r="Y215" i="17" s="1"/>
  <c r="Z215" i="17" s="1"/>
  <c r="AA215" i="17" s="1"/>
  <c r="AB215" i="17" s="1"/>
  <c r="AC215" i="17" s="1"/>
  <c r="AD215" i="17" s="1"/>
  <c r="AE215" i="17" s="1"/>
  <c r="AF215" i="17" s="1"/>
  <c r="AG215" i="17" s="1"/>
  <c r="AH215" i="17" s="1"/>
  <c r="AI215" i="17" s="1"/>
  <c r="AJ215" i="17" s="1"/>
  <c r="AK215" i="17" s="1"/>
  <c r="C215" i="17"/>
  <c r="J214" i="17"/>
  <c r="K214" i="17" s="1"/>
  <c r="L214" i="17" s="1"/>
  <c r="M214" i="17" s="1"/>
  <c r="N214" i="17" s="1"/>
  <c r="O214" i="17" s="1"/>
  <c r="P214" i="17" s="1"/>
  <c r="Q214" i="17" s="1"/>
  <c r="R214" i="17" s="1"/>
  <c r="S214" i="17" s="1"/>
  <c r="T214" i="17" s="1"/>
  <c r="U214" i="17" s="1"/>
  <c r="V214" i="17" s="1"/>
  <c r="W214" i="17" s="1"/>
  <c r="X214" i="17" s="1"/>
  <c r="Y214" i="17" s="1"/>
  <c r="Z214" i="17" s="1"/>
  <c r="AA214" i="17" s="1"/>
  <c r="AB214" i="17" s="1"/>
  <c r="AC214" i="17" s="1"/>
  <c r="AD214" i="17" s="1"/>
  <c r="AE214" i="17" s="1"/>
  <c r="AF214" i="17" s="1"/>
  <c r="AG214" i="17" s="1"/>
  <c r="AH214" i="17" s="1"/>
  <c r="AI214" i="17" s="1"/>
  <c r="AJ214" i="17" s="1"/>
  <c r="AK214" i="17" s="1"/>
  <c r="C214" i="17"/>
  <c r="D214" i="17" s="1"/>
  <c r="E214" i="17" s="1"/>
  <c r="F214" i="17" s="1"/>
  <c r="G214" i="17" s="1"/>
  <c r="H214" i="17" s="1"/>
  <c r="I214" i="17" s="1"/>
  <c r="C213" i="17"/>
  <c r="D213" i="17" s="1"/>
  <c r="E213" i="17" s="1"/>
  <c r="F213" i="17" s="1"/>
  <c r="G213" i="17" s="1"/>
  <c r="H213" i="17" s="1"/>
  <c r="I213" i="17" s="1"/>
  <c r="J213" i="17" s="1"/>
  <c r="K213" i="17" s="1"/>
  <c r="L213" i="17" s="1"/>
  <c r="M213" i="17" s="1"/>
  <c r="N213" i="17" s="1"/>
  <c r="O213" i="17" s="1"/>
  <c r="P213" i="17" s="1"/>
  <c r="Q213" i="17" s="1"/>
  <c r="R213" i="17" s="1"/>
  <c r="S213" i="17" s="1"/>
  <c r="T213" i="17" s="1"/>
  <c r="U213" i="17" s="1"/>
  <c r="V213" i="17" s="1"/>
  <c r="W213" i="17" s="1"/>
  <c r="X213" i="17" s="1"/>
  <c r="Y213" i="17" s="1"/>
  <c r="Z213" i="17" s="1"/>
  <c r="AA213" i="17" s="1"/>
  <c r="AB213" i="17" s="1"/>
  <c r="AC213" i="17" s="1"/>
  <c r="AD213" i="17" s="1"/>
  <c r="AE213" i="17" s="1"/>
  <c r="AF213" i="17" s="1"/>
  <c r="AG213" i="17" s="1"/>
  <c r="AH213" i="17" s="1"/>
  <c r="AI213" i="17" s="1"/>
  <c r="AJ213" i="17" s="1"/>
  <c r="AK213" i="17" s="1"/>
  <c r="C212" i="17"/>
  <c r="D212" i="17" s="1"/>
  <c r="E212" i="17" s="1"/>
  <c r="F212" i="17" s="1"/>
  <c r="G212" i="17" s="1"/>
  <c r="H212" i="17" s="1"/>
  <c r="I212" i="17" s="1"/>
  <c r="J212" i="17" s="1"/>
  <c r="K212" i="17" s="1"/>
  <c r="L212" i="17" s="1"/>
  <c r="M212" i="17" s="1"/>
  <c r="N212" i="17" s="1"/>
  <c r="O212" i="17" s="1"/>
  <c r="P212" i="17" s="1"/>
  <c r="Q212" i="17" s="1"/>
  <c r="R212" i="17" s="1"/>
  <c r="S212" i="17" s="1"/>
  <c r="T212" i="17" s="1"/>
  <c r="U212" i="17" s="1"/>
  <c r="V212" i="17" s="1"/>
  <c r="W212" i="17" s="1"/>
  <c r="X212" i="17" s="1"/>
  <c r="Y212" i="17" s="1"/>
  <c r="Z212" i="17" s="1"/>
  <c r="AA212" i="17" s="1"/>
  <c r="AB212" i="17" s="1"/>
  <c r="AC212" i="17" s="1"/>
  <c r="AD212" i="17" s="1"/>
  <c r="AE212" i="17" s="1"/>
  <c r="AF212" i="17" s="1"/>
  <c r="AG212" i="17" s="1"/>
  <c r="AH212" i="17" s="1"/>
  <c r="AI212" i="17" s="1"/>
  <c r="AJ212" i="17" s="1"/>
  <c r="AK212" i="17" s="1"/>
  <c r="K211" i="17"/>
  <c r="L211" i="17" s="1"/>
  <c r="M211" i="17" s="1"/>
  <c r="N211" i="17" s="1"/>
  <c r="O211" i="17" s="1"/>
  <c r="P211" i="17" s="1"/>
  <c r="Q211" i="17" s="1"/>
  <c r="R211" i="17" s="1"/>
  <c r="S211" i="17" s="1"/>
  <c r="T211" i="17" s="1"/>
  <c r="U211" i="17" s="1"/>
  <c r="V211" i="17" s="1"/>
  <c r="W211" i="17" s="1"/>
  <c r="X211" i="17" s="1"/>
  <c r="Y211" i="17" s="1"/>
  <c r="Z211" i="17" s="1"/>
  <c r="AA211" i="17" s="1"/>
  <c r="AB211" i="17" s="1"/>
  <c r="AC211" i="17" s="1"/>
  <c r="AD211" i="17" s="1"/>
  <c r="AE211" i="17" s="1"/>
  <c r="AF211" i="17" s="1"/>
  <c r="AG211" i="17" s="1"/>
  <c r="AH211" i="17" s="1"/>
  <c r="AI211" i="17" s="1"/>
  <c r="AJ211" i="17" s="1"/>
  <c r="AK211" i="17" s="1"/>
  <c r="C211" i="17"/>
  <c r="D211" i="17" s="1"/>
  <c r="E211" i="17" s="1"/>
  <c r="F211" i="17" s="1"/>
  <c r="G211" i="17" s="1"/>
  <c r="H211" i="17" s="1"/>
  <c r="I211" i="17" s="1"/>
  <c r="J211" i="17" s="1"/>
  <c r="F210" i="17"/>
  <c r="G210" i="17" s="1"/>
  <c r="H210" i="17" s="1"/>
  <c r="I210" i="17" s="1"/>
  <c r="J210" i="17" s="1"/>
  <c r="K210" i="17" s="1"/>
  <c r="L210" i="17" s="1"/>
  <c r="M210" i="17" s="1"/>
  <c r="N210" i="17" s="1"/>
  <c r="O210" i="17" s="1"/>
  <c r="P210" i="17" s="1"/>
  <c r="Q210" i="17" s="1"/>
  <c r="R210" i="17" s="1"/>
  <c r="S210" i="17" s="1"/>
  <c r="T210" i="17" s="1"/>
  <c r="U210" i="17" s="1"/>
  <c r="V210" i="17" s="1"/>
  <c r="W210" i="17" s="1"/>
  <c r="X210" i="17" s="1"/>
  <c r="Y210" i="17" s="1"/>
  <c r="Z210" i="17" s="1"/>
  <c r="AA210" i="17" s="1"/>
  <c r="AB210" i="17" s="1"/>
  <c r="AC210" i="17" s="1"/>
  <c r="AD210" i="17" s="1"/>
  <c r="AE210" i="17" s="1"/>
  <c r="AF210" i="17" s="1"/>
  <c r="AG210" i="17" s="1"/>
  <c r="AH210" i="17" s="1"/>
  <c r="AI210" i="17" s="1"/>
  <c r="AJ210" i="17" s="1"/>
  <c r="AK210" i="17" s="1"/>
  <c r="C210" i="17"/>
  <c r="D210" i="17" s="1"/>
  <c r="E210" i="17" s="1"/>
  <c r="D209" i="17"/>
  <c r="E209" i="17" s="1"/>
  <c r="F209" i="17" s="1"/>
  <c r="G209" i="17" s="1"/>
  <c r="H209" i="17" s="1"/>
  <c r="I209" i="17" s="1"/>
  <c r="J209" i="17" s="1"/>
  <c r="K209" i="17" s="1"/>
  <c r="L209" i="17" s="1"/>
  <c r="M209" i="17" s="1"/>
  <c r="N209" i="17" s="1"/>
  <c r="O209" i="17" s="1"/>
  <c r="P209" i="17" s="1"/>
  <c r="Q209" i="17" s="1"/>
  <c r="R209" i="17" s="1"/>
  <c r="S209" i="17" s="1"/>
  <c r="T209" i="17" s="1"/>
  <c r="U209" i="17" s="1"/>
  <c r="V209" i="17" s="1"/>
  <c r="W209" i="17" s="1"/>
  <c r="X209" i="17" s="1"/>
  <c r="Y209" i="17" s="1"/>
  <c r="Z209" i="17" s="1"/>
  <c r="AA209" i="17" s="1"/>
  <c r="AB209" i="17" s="1"/>
  <c r="AC209" i="17" s="1"/>
  <c r="AD209" i="17" s="1"/>
  <c r="AE209" i="17" s="1"/>
  <c r="AF209" i="17" s="1"/>
  <c r="AG209" i="17" s="1"/>
  <c r="AH209" i="17" s="1"/>
  <c r="AI209" i="17" s="1"/>
  <c r="AJ209" i="17" s="1"/>
  <c r="AK209" i="17" s="1"/>
  <c r="C209" i="17"/>
  <c r="L208" i="17"/>
  <c r="M208" i="17" s="1"/>
  <c r="N208" i="17" s="1"/>
  <c r="O208" i="17" s="1"/>
  <c r="P208" i="17" s="1"/>
  <c r="Q208" i="17" s="1"/>
  <c r="R208" i="17" s="1"/>
  <c r="S208" i="17" s="1"/>
  <c r="T208" i="17" s="1"/>
  <c r="U208" i="17" s="1"/>
  <c r="V208" i="17" s="1"/>
  <c r="W208" i="17" s="1"/>
  <c r="X208" i="17" s="1"/>
  <c r="Y208" i="17" s="1"/>
  <c r="Z208" i="17" s="1"/>
  <c r="AA208" i="17" s="1"/>
  <c r="AB208" i="17" s="1"/>
  <c r="AC208" i="17" s="1"/>
  <c r="AD208" i="17" s="1"/>
  <c r="AE208" i="17" s="1"/>
  <c r="AF208" i="17" s="1"/>
  <c r="AG208" i="17" s="1"/>
  <c r="AH208" i="17" s="1"/>
  <c r="AI208" i="17" s="1"/>
  <c r="AJ208" i="17" s="1"/>
  <c r="AK208" i="17" s="1"/>
  <c r="D208" i="17"/>
  <c r="E208" i="17" s="1"/>
  <c r="F208" i="17" s="1"/>
  <c r="G208" i="17" s="1"/>
  <c r="H208" i="17" s="1"/>
  <c r="I208" i="17" s="1"/>
  <c r="J208" i="17" s="1"/>
  <c r="K208" i="17" s="1"/>
  <c r="C208" i="17"/>
  <c r="B207" i="17"/>
  <c r="C207" i="17" s="1"/>
  <c r="D207" i="17" s="1"/>
  <c r="E207" i="17" s="1"/>
  <c r="F207" i="17" s="1"/>
  <c r="G207" i="17" s="1"/>
  <c r="H207" i="17" s="1"/>
  <c r="I207" i="17" s="1"/>
  <c r="J207" i="17" s="1"/>
  <c r="K207" i="17" s="1"/>
  <c r="L207" i="17" s="1"/>
  <c r="M207" i="17" s="1"/>
  <c r="N207" i="17" s="1"/>
  <c r="O207" i="17" s="1"/>
  <c r="P207" i="17" s="1"/>
  <c r="Q207" i="17" s="1"/>
  <c r="R207" i="17" s="1"/>
  <c r="S207" i="17" s="1"/>
  <c r="T207" i="17" s="1"/>
  <c r="U207" i="17" s="1"/>
  <c r="V207" i="17" s="1"/>
  <c r="W207" i="17" s="1"/>
  <c r="X207" i="17" s="1"/>
  <c r="Y207" i="17" s="1"/>
  <c r="Z207" i="17" s="1"/>
  <c r="AA207" i="17" s="1"/>
  <c r="AB207" i="17" s="1"/>
  <c r="AC207" i="17" s="1"/>
  <c r="AD207" i="17" s="1"/>
  <c r="AE207" i="17" s="1"/>
  <c r="AF207" i="17" s="1"/>
  <c r="AG207" i="17" s="1"/>
  <c r="AH207" i="17" s="1"/>
  <c r="AI207" i="17" s="1"/>
  <c r="AJ207" i="17" s="1"/>
  <c r="AK207" i="17" s="1"/>
  <c r="C206" i="17"/>
  <c r="D206" i="17" s="1"/>
  <c r="E206" i="17" s="1"/>
  <c r="F206" i="17" s="1"/>
  <c r="G206" i="17" s="1"/>
  <c r="H206" i="17" s="1"/>
  <c r="I206" i="17" s="1"/>
  <c r="J206" i="17" s="1"/>
  <c r="K206" i="17" s="1"/>
  <c r="L206" i="17" s="1"/>
  <c r="M206" i="17" s="1"/>
  <c r="N206" i="17" s="1"/>
  <c r="O206" i="17" s="1"/>
  <c r="P206" i="17" s="1"/>
  <c r="Q206" i="17" s="1"/>
  <c r="R206" i="17" s="1"/>
  <c r="S206" i="17" s="1"/>
  <c r="T206" i="17" s="1"/>
  <c r="U206" i="17" s="1"/>
  <c r="V206" i="17" s="1"/>
  <c r="W206" i="17" s="1"/>
  <c r="X206" i="17" s="1"/>
  <c r="Y206" i="17" s="1"/>
  <c r="Z206" i="17" s="1"/>
  <c r="AA206" i="17" s="1"/>
  <c r="AB206" i="17" s="1"/>
  <c r="AC206" i="17" s="1"/>
  <c r="AD206" i="17" s="1"/>
  <c r="AE206" i="17" s="1"/>
  <c r="AF206" i="17" s="1"/>
  <c r="AG206" i="17" s="1"/>
  <c r="AH206" i="17" s="1"/>
  <c r="AI206" i="17" s="1"/>
  <c r="AJ206" i="17" s="1"/>
  <c r="AK206" i="17" s="1"/>
  <c r="C205" i="17"/>
  <c r="D205" i="17" s="1"/>
  <c r="E205" i="17" s="1"/>
  <c r="F205" i="17" s="1"/>
  <c r="G205" i="17" s="1"/>
  <c r="H205" i="17" s="1"/>
  <c r="I205" i="17" s="1"/>
  <c r="J205" i="17" s="1"/>
  <c r="K205" i="17" s="1"/>
  <c r="L205" i="17" s="1"/>
  <c r="M205" i="17" s="1"/>
  <c r="N205" i="17" s="1"/>
  <c r="O205" i="17" s="1"/>
  <c r="P205" i="17" s="1"/>
  <c r="Q205" i="17" s="1"/>
  <c r="R205" i="17" s="1"/>
  <c r="S205" i="17" s="1"/>
  <c r="T205" i="17" s="1"/>
  <c r="U205" i="17" s="1"/>
  <c r="V205" i="17" s="1"/>
  <c r="W205" i="17" s="1"/>
  <c r="X205" i="17" s="1"/>
  <c r="Y205" i="17" s="1"/>
  <c r="Z205" i="17" s="1"/>
  <c r="AA205" i="17" s="1"/>
  <c r="AB205" i="17" s="1"/>
  <c r="AC205" i="17" s="1"/>
  <c r="AD205" i="17" s="1"/>
  <c r="AE205" i="17" s="1"/>
  <c r="AF205" i="17" s="1"/>
  <c r="AG205" i="17" s="1"/>
  <c r="AH205" i="17" s="1"/>
  <c r="AI205" i="17" s="1"/>
  <c r="AJ205" i="17" s="1"/>
  <c r="AK205" i="17" s="1"/>
  <c r="F204" i="17"/>
  <c r="G204" i="17" s="1"/>
  <c r="H204" i="17" s="1"/>
  <c r="I204" i="17" s="1"/>
  <c r="J204" i="17" s="1"/>
  <c r="K204" i="17" s="1"/>
  <c r="L204" i="17" s="1"/>
  <c r="M204" i="17" s="1"/>
  <c r="N204" i="17" s="1"/>
  <c r="O204" i="17" s="1"/>
  <c r="P204" i="17" s="1"/>
  <c r="Q204" i="17" s="1"/>
  <c r="R204" i="17" s="1"/>
  <c r="S204" i="17" s="1"/>
  <c r="T204" i="17" s="1"/>
  <c r="U204" i="17" s="1"/>
  <c r="V204" i="17" s="1"/>
  <c r="W204" i="17" s="1"/>
  <c r="X204" i="17" s="1"/>
  <c r="Y204" i="17" s="1"/>
  <c r="Z204" i="17" s="1"/>
  <c r="AA204" i="17" s="1"/>
  <c r="AB204" i="17" s="1"/>
  <c r="AC204" i="17" s="1"/>
  <c r="AD204" i="17" s="1"/>
  <c r="AE204" i="17" s="1"/>
  <c r="AF204" i="17" s="1"/>
  <c r="AG204" i="17" s="1"/>
  <c r="AH204" i="17" s="1"/>
  <c r="AI204" i="17" s="1"/>
  <c r="AJ204" i="17" s="1"/>
  <c r="AK204" i="17" s="1"/>
  <c r="D204" i="17"/>
  <c r="E204" i="17" s="1"/>
  <c r="C204" i="17"/>
  <c r="C203" i="17"/>
  <c r="D203" i="17" s="1"/>
  <c r="E203" i="17" s="1"/>
  <c r="F203" i="17" s="1"/>
  <c r="G203" i="17" s="1"/>
  <c r="H203" i="17" s="1"/>
  <c r="I203" i="17" s="1"/>
  <c r="J203" i="17" s="1"/>
  <c r="K203" i="17" s="1"/>
  <c r="L203" i="17" s="1"/>
  <c r="M203" i="17" s="1"/>
  <c r="N203" i="17" s="1"/>
  <c r="O203" i="17" s="1"/>
  <c r="P203" i="17" s="1"/>
  <c r="Q203" i="17" s="1"/>
  <c r="R203" i="17" s="1"/>
  <c r="S203" i="17" s="1"/>
  <c r="T203" i="17" s="1"/>
  <c r="U203" i="17" s="1"/>
  <c r="V203" i="17" s="1"/>
  <c r="W203" i="17" s="1"/>
  <c r="X203" i="17" s="1"/>
  <c r="Y203" i="17" s="1"/>
  <c r="Z203" i="17" s="1"/>
  <c r="AA203" i="17" s="1"/>
  <c r="AB203" i="17" s="1"/>
  <c r="AC203" i="17" s="1"/>
  <c r="AD203" i="17" s="1"/>
  <c r="AE203" i="17" s="1"/>
  <c r="AF203" i="17" s="1"/>
  <c r="AG203" i="17" s="1"/>
  <c r="AH203" i="17" s="1"/>
  <c r="AI203" i="17" s="1"/>
  <c r="AJ203" i="17" s="1"/>
  <c r="AK203" i="17" s="1"/>
  <c r="D202" i="17"/>
  <c r="E202" i="17" s="1"/>
  <c r="F202" i="17" s="1"/>
  <c r="G202" i="17" s="1"/>
  <c r="H202" i="17" s="1"/>
  <c r="I202" i="17" s="1"/>
  <c r="J202" i="17" s="1"/>
  <c r="K202" i="17" s="1"/>
  <c r="L202" i="17" s="1"/>
  <c r="M202" i="17" s="1"/>
  <c r="N202" i="17" s="1"/>
  <c r="O202" i="17" s="1"/>
  <c r="P202" i="17" s="1"/>
  <c r="Q202" i="17" s="1"/>
  <c r="R202" i="17" s="1"/>
  <c r="S202" i="17" s="1"/>
  <c r="T202" i="17" s="1"/>
  <c r="U202" i="17" s="1"/>
  <c r="V202" i="17" s="1"/>
  <c r="W202" i="17" s="1"/>
  <c r="X202" i="17" s="1"/>
  <c r="Y202" i="17" s="1"/>
  <c r="Z202" i="17" s="1"/>
  <c r="AA202" i="17" s="1"/>
  <c r="AB202" i="17" s="1"/>
  <c r="AC202" i="17" s="1"/>
  <c r="AD202" i="17" s="1"/>
  <c r="AE202" i="17" s="1"/>
  <c r="AF202" i="17" s="1"/>
  <c r="AG202" i="17" s="1"/>
  <c r="AH202" i="17" s="1"/>
  <c r="AI202" i="17" s="1"/>
  <c r="AJ202" i="17" s="1"/>
  <c r="AK202" i="17" s="1"/>
  <c r="C202" i="17"/>
  <c r="C201" i="17"/>
  <c r="D201" i="17" s="1"/>
  <c r="E201" i="17" s="1"/>
  <c r="F201" i="17" s="1"/>
  <c r="G201" i="17" s="1"/>
  <c r="H201" i="17" s="1"/>
  <c r="I201" i="17" s="1"/>
  <c r="J201" i="17" s="1"/>
  <c r="K201" i="17" s="1"/>
  <c r="L201" i="17" s="1"/>
  <c r="M201" i="17" s="1"/>
  <c r="N201" i="17" s="1"/>
  <c r="O201" i="17" s="1"/>
  <c r="P201" i="17" s="1"/>
  <c r="Q201" i="17" s="1"/>
  <c r="R201" i="17" s="1"/>
  <c r="S201" i="17" s="1"/>
  <c r="T201" i="17" s="1"/>
  <c r="U201" i="17" s="1"/>
  <c r="V201" i="17" s="1"/>
  <c r="W201" i="17" s="1"/>
  <c r="X201" i="17" s="1"/>
  <c r="Y201" i="17" s="1"/>
  <c r="Z201" i="17" s="1"/>
  <c r="AA201" i="17" s="1"/>
  <c r="AB201" i="17" s="1"/>
  <c r="AC201" i="17" s="1"/>
  <c r="AD201" i="17" s="1"/>
  <c r="AE201" i="17" s="1"/>
  <c r="AF201" i="17" s="1"/>
  <c r="AG201" i="17" s="1"/>
  <c r="AH201" i="17" s="1"/>
  <c r="AI201" i="17" s="1"/>
  <c r="AJ201" i="17" s="1"/>
  <c r="AK201" i="17" s="1"/>
  <c r="C200" i="17"/>
  <c r="D200" i="17" s="1"/>
  <c r="E200" i="17" s="1"/>
  <c r="F200" i="17" s="1"/>
  <c r="G200" i="17" s="1"/>
  <c r="H200" i="17" s="1"/>
  <c r="I200" i="17" s="1"/>
  <c r="J200" i="17" s="1"/>
  <c r="K200" i="17" s="1"/>
  <c r="L200" i="17" s="1"/>
  <c r="M200" i="17" s="1"/>
  <c r="N200" i="17" s="1"/>
  <c r="O200" i="17" s="1"/>
  <c r="P200" i="17" s="1"/>
  <c r="Q200" i="17" s="1"/>
  <c r="R200" i="17" s="1"/>
  <c r="S200" i="17" s="1"/>
  <c r="T200" i="17" s="1"/>
  <c r="U200" i="17" s="1"/>
  <c r="V200" i="17" s="1"/>
  <c r="W200" i="17" s="1"/>
  <c r="X200" i="17" s="1"/>
  <c r="Y200" i="17" s="1"/>
  <c r="Z200" i="17" s="1"/>
  <c r="AA200" i="17" s="1"/>
  <c r="AB200" i="17" s="1"/>
  <c r="AC200" i="17" s="1"/>
  <c r="AD200" i="17" s="1"/>
  <c r="AE200" i="17" s="1"/>
  <c r="AF200" i="17" s="1"/>
  <c r="AG200" i="17" s="1"/>
  <c r="AH200" i="17" s="1"/>
  <c r="AI200" i="17" s="1"/>
  <c r="AJ200" i="17" s="1"/>
  <c r="AK200" i="17" s="1"/>
  <c r="C199" i="17"/>
  <c r="D199" i="17" s="1"/>
  <c r="E199" i="17" s="1"/>
  <c r="F199" i="17" s="1"/>
  <c r="G199" i="17" s="1"/>
  <c r="H199" i="17" s="1"/>
  <c r="I199" i="17" s="1"/>
  <c r="J199" i="17" s="1"/>
  <c r="K199" i="17" s="1"/>
  <c r="L199" i="17" s="1"/>
  <c r="M199" i="17" s="1"/>
  <c r="N199" i="17" s="1"/>
  <c r="O199" i="17" s="1"/>
  <c r="P199" i="17" s="1"/>
  <c r="Q199" i="17" s="1"/>
  <c r="R199" i="17" s="1"/>
  <c r="S199" i="17" s="1"/>
  <c r="T199" i="17" s="1"/>
  <c r="U199" i="17" s="1"/>
  <c r="V199" i="17" s="1"/>
  <c r="W199" i="17" s="1"/>
  <c r="X199" i="17" s="1"/>
  <c r="Y199" i="17" s="1"/>
  <c r="Z199" i="17" s="1"/>
  <c r="AA199" i="17" s="1"/>
  <c r="AB199" i="17" s="1"/>
  <c r="AC199" i="17" s="1"/>
  <c r="AD199" i="17" s="1"/>
  <c r="AE199" i="17" s="1"/>
  <c r="AF199" i="17" s="1"/>
  <c r="AG199" i="17" s="1"/>
  <c r="AH199" i="17" s="1"/>
  <c r="AI199" i="17" s="1"/>
  <c r="AJ199" i="17" s="1"/>
  <c r="AK199" i="17" s="1"/>
  <c r="C198" i="17"/>
  <c r="D198" i="17" s="1"/>
  <c r="E198" i="17" s="1"/>
  <c r="F198" i="17" s="1"/>
  <c r="G198" i="17" s="1"/>
  <c r="H198" i="17" s="1"/>
  <c r="I198" i="17" s="1"/>
  <c r="J198" i="17" s="1"/>
  <c r="K198" i="17" s="1"/>
  <c r="L198" i="17" s="1"/>
  <c r="M198" i="17" s="1"/>
  <c r="N198" i="17" s="1"/>
  <c r="O198" i="17" s="1"/>
  <c r="P198" i="17" s="1"/>
  <c r="Q198" i="17" s="1"/>
  <c r="R198" i="17" s="1"/>
  <c r="S198" i="17" s="1"/>
  <c r="T198" i="17" s="1"/>
  <c r="U198" i="17" s="1"/>
  <c r="V198" i="17" s="1"/>
  <c r="W198" i="17" s="1"/>
  <c r="X198" i="17" s="1"/>
  <c r="Y198" i="17" s="1"/>
  <c r="Z198" i="17" s="1"/>
  <c r="AA198" i="17" s="1"/>
  <c r="AB198" i="17" s="1"/>
  <c r="AC198" i="17" s="1"/>
  <c r="AD198" i="17" s="1"/>
  <c r="AE198" i="17" s="1"/>
  <c r="AF198" i="17" s="1"/>
  <c r="AG198" i="17" s="1"/>
  <c r="AH198" i="17" s="1"/>
  <c r="AI198" i="17" s="1"/>
  <c r="AJ198" i="17" s="1"/>
  <c r="AK198" i="17" s="1"/>
  <c r="C197" i="17"/>
  <c r="D197" i="17" s="1"/>
  <c r="E197" i="17" s="1"/>
  <c r="F197" i="17" s="1"/>
  <c r="G197" i="17" s="1"/>
  <c r="H197" i="17" s="1"/>
  <c r="I197" i="17" s="1"/>
  <c r="J197" i="17" s="1"/>
  <c r="K197" i="17" s="1"/>
  <c r="L197" i="17" s="1"/>
  <c r="M197" i="17" s="1"/>
  <c r="N197" i="17" s="1"/>
  <c r="O197" i="17" s="1"/>
  <c r="P197" i="17" s="1"/>
  <c r="Q197" i="17" s="1"/>
  <c r="R197" i="17" s="1"/>
  <c r="S197" i="17" s="1"/>
  <c r="T197" i="17" s="1"/>
  <c r="U197" i="17" s="1"/>
  <c r="V197" i="17" s="1"/>
  <c r="W197" i="17" s="1"/>
  <c r="X197" i="17" s="1"/>
  <c r="Y197" i="17" s="1"/>
  <c r="Z197" i="17" s="1"/>
  <c r="AA197" i="17" s="1"/>
  <c r="AB197" i="17" s="1"/>
  <c r="AC197" i="17" s="1"/>
  <c r="AD197" i="17" s="1"/>
  <c r="AE197" i="17" s="1"/>
  <c r="AF197" i="17" s="1"/>
  <c r="AG197" i="17" s="1"/>
  <c r="AH197" i="17" s="1"/>
  <c r="AI197" i="17" s="1"/>
  <c r="AJ197" i="17" s="1"/>
  <c r="AK197" i="17" s="1"/>
  <c r="E196" i="17"/>
  <c r="F196" i="17" s="1"/>
  <c r="G196" i="17" s="1"/>
  <c r="H196" i="17" s="1"/>
  <c r="I196" i="17" s="1"/>
  <c r="J196" i="17" s="1"/>
  <c r="K196" i="17" s="1"/>
  <c r="L196" i="17" s="1"/>
  <c r="M196" i="17" s="1"/>
  <c r="N196" i="17" s="1"/>
  <c r="O196" i="17" s="1"/>
  <c r="P196" i="17" s="1"/>
  <c r="Q196" i="17" s="1"/>
  <c r="R196" i="17" s="1"/>
  <c r="S196" i="17" s="1"/>
  <c r="T196" i="17" s="1"/>
  <c r="U196" i="17" s="1"/>
  <c r="V196" i="17" s="1"/>
  <c r="W196" i="17" s="1"/>
  <c r="X196" i="17" s="1"/>
  <c r="Y196" i="17" s="1"/>
  <c r="Z196" i="17" s="1"/>
  <c r="AA196" i="17" s="1"/>
  <c r="AB196" i="17" s="1"/>
  <c r="AC196" i="17" s="1"/>
  <c r="AD196" i="17" s="1"/>
  <c r="AE196" i="17" s="1"/>
  <c r="AF196" i="17" s="1"/>
  <c r="AG196" i="17" s="1"/>
  <c r="AH196" i="17" s="1"/>
  <c r="AI196" i="17" s="1"/>
  <c r="AJ196" i="17" s="1"/>
  <c r="AK196" i="17" s="1"/>
  <c r="D196" i="17"/>
  <c r="C196" i="17"/>
  <c r="C195" i="17"/>
  <c r="D195" i="17" s="1"/>
  <c r="E195" i="17" s="1"/>
  <c r="F195" i="17" s="1"/>
  <c r="G195" i="17" s="1"/>
  <c r="H195" i="17" s="1"/>
  <c r="I195" i="17" s="1"/>
  <c r="J195" i="17" s="1"/>
  <c r="K195" i="17" s="1"/>
  <c r="L195" i="17" s="1"/>
  <c r="M195" i="17" s="1"/>
  <c r="N195" i="17" s="1"/>
  <c r="O195" i="17" s="1"/>
  <c r="P195" i="17" s="1"/>
  <c r="Q195" i="17" s="1"/>
  <c r="R195" i="17" s="1"/>
  <c r="S195" i="17" s="1"/>
  <c r="T195" i="17" s="1"/>
  <c r="U195" i="17" s="1"/>
  <c r="V195" i="17" s="1"/>
  <c r="W195" i="17" s="1"/>
  <c r="X195" i="17" s="1"/>
  <c r="Y195" i="17" s="1"/>
  <c r="Z195" i="17" s="1"/>
  <c r="AA195" i="17" s="1"/>
  <c r="AB195" i="17" s="1"/>
  <c r="AC195" i="17" s="1"/>
  <c r="AD195" i="17" s="1"/>
  <c r="AE195" i="17" s="1"/>
  <c r="AF195" i="17" s="1"/>
  <c r="AG195" i="17" s="1"/>
  <c r="AH195" i="17" s="1"/>
  <c r="AI195" i="17" s="1"/>
  <c r="AJ195" i="17" s="1"/>
  <c r="AK195" i="17" s="1"/>
  <c r="C194" i="17"/>
  <c r="D194" i="17" s="1"/>
  <c r="E194" i="17" s="1"/>
  <c r="F194" i="17" s="1"/>
  <c r="G194" i="17" s="1"/>
  <c r="H194" i="17" s="1"/>
  <c r="I194" i="17" s="1"/>
  <c r="J194" i="17" s="1"/>
  <c r="K194" i="17" s="1"/>
  <c r="L194" i="17" s="1"/>
  <c r="M194" i="17" s="1"/>
  <c r="N194" i="17" s="1"/>
  <c r="O194" i="17" s="1"/>
  <c r="P194" i="17" s="1"/>
  <c r="Q194" i="17" s="1"/>
  <c r="R194" i="17" s="1"/>
  <c r="S194" i="17" s="1"/>
  <c r="T194" i="17" s="1"/>
  <c r="U194" i="17" s="1"/>
  <c r="V194" i="17" s="1"/>
  <c r="W194" i="17" s="1"/>
  <c r="X194" i="17" s="1"/>
  <c r="Y194" i="17" s="1"/>
  <c r="Z194" i="17" s="1"/>
  <c r="AA194" i="17" s="1"/>
  <c r="AB194" i="17" s="1"/>
  <c r="AC194" i="17" s="1"/>
  <c r="AD194" i="17" s="1"/>
  <c r="AE194" i="17" s="1"/>
  <c r="AF194" i="17" s="1"/>
  <c r="AG194" i="17" s="1"/>
  <c r="AH194" i="17" s="1"/>
  <c r="AI194" i="17" s="1"/>
  <c r="AJ194" i="17" s="1"/>
  <c r="AK194" i="17" s="1"/>
  <c r="C189" i="17"/>
  <c r="D189" i="17" s="1"/>
  <c r="E189" i="17" s="1"/>
  <c r="F189" i="17" s="1"/>
  <c r="G189" i="17" s="1"/>
  <c r="H189" i="17" s="1"/>
  <c r="I189" i="17" s="1"/>
  <c r="J189" i="17" s="1"/>
  <c r="K189" i="17" s="1"/>
  <c r="L189" i="17" s="1"/>
  <c r="M189" i="17" s="1"/>
  <c r="N189" i="17" s="1"/>
  <c r="O189" i="17" s="1"/>
  <c r="P189" i="17" s="1"/>
  <c r="Q189" i="17" s="1"/>
  <c r="R189" i="17" s="1"/>
  <c r="S189" i="17" s="1"/>
  <c r="T189" i="17" s="1"/>
  <c r="U189" i="17" s="1"/>
  <c r="V189" i="17" s="1"/>
  <c r="W189" i="17" s="1"/>
  <c r="X189" i="17" s="1"/>
  <c r="Y189" i="17" s="1"/>
  <c r="Z189" i="17" s="1"/>
  <c r="AA189" i="17" s="1"/>
  <c r="AB189" i="17" s="1"/>
  <c r="AC189" i="17" s="1"/>
  <c r="AD189" i="17" s="1"/>
  <c r="AE189" i="17" s="1"/>
  <c r="AF189" i="17" s="1"/>
  <c r="AG189" i="17" s="1"/>
  <c r="AH189" i="17" s="1"/>
  <c r="AI189" i="17" s="1"/>
  <c r="AJ189" i="17" s="1"/>
  <c r="AK189" i="17" s="1"/>
  <c r="J188" i="17"/>
  <c r="K188" i="17" s="1"/>
  <c r="L188" i="17" s="1"/>
  <c r="M188" i="17" s="1"/>
  <c r="N188" i="17" s="1"/>
  <c r="O188" i="17" s="1"/>
  <c r="P188" i="17" s="1"/>
  <c r="Q188" i="17" s="1"/>
  <c r="R188" i="17" s="1"/>
  <c r="S188" i="17" s="1"/>
  <c r="T188" i="17" s="1"/>
  <c r="U188" i="17" s="1"/>
  <c r="V188" i="17" s="1"/>
  <c r="W188" i="17" s="1"/>
  <c r="X188" i="17" s="1"/>
  <c r="Y188" i="17" s="1"/>
  <c r="Z188" i="17" s="1"/>
  <c r="AA188" i="17" s="1"/>
  <c r="AB188" i="17" s="1"/>
  <c r="AC188" i="17" s="1"/>
  <c r="AD188" i="17" s="1"/>
  <c r="AE188" i="17" s="1"/>
  <c r="AF188" i="17" s="1"/>
  <c r="AG188" i="17" s="1"/>
  <c r="AH188" i="17" s="1"/>
  <c r="AI188" i="17" s="1"/>
  <c r="AJ188" i="17" s="1"/>
  <c r="AK188" i="17" s="1"/>
  <c r="C188" i="17"/>
  <c r="D188" i="17" s="1"/>
  <c r="E188" i="17" s="1"/>
  <c r="F188" i="17" s="1"/>
  <c r="G188" i="17" s="1"/>
  <c r="H188" i="17" s="1"/>
  <c r="I188" i="17" s="1"/>
  <c r="E187" i="17"/>
  <c r="F187" i="17" s="1"/>
  <c r="G187" i="17" s="1"/>
  <c r="H187" i="17" s="1"/>
  <c r="I187" i="17" s="1"/>
  <c r="J187" i="17" s="1"/>
  <c r="K187" i="17" s="1"/>
  <c r="L187" i="17" s="1"/>
  <c r="M187" i="17" s="1"/>
  <c r="N187" i="17" s="1"/>
  <c r="O187" i="17" s="1"/>
  <c r="P187" i="17" s="1"/>
  <c r="Q187" i="17" s="1"/>
  <c r="R187" i="17" s="1"/>
  <c r="S187" i="17" s="1"/>
  <c r="T187" i="17" s="1"/>
  <c r="U187" i="17" s="1"/>
  <c r="V187" i="17" s="1"/>
  <c r="W187" i="17" s="1"/>
  <c r="X187" i="17" s="1"/>
  <c r="Y187" i="17" s="1"/>
  <c r="Z187" i="17" s="1"/>
  <c r="AA187" i="17" s="1"/>
  <c r="AB187" i="17" s="1"/>
  <c r="AC187" i="17" s="1"/>
  <c r="AD187" i="17" s="1"/>
  <c r="AE187" i="17" s="1"/>
  <c r="AF187" i="17" s="1"/>
  <c r="AG187" i="17" s="1"/>
  <c r="AH187" i="17" s="1"/>
  <c r="AI187" i="17" s="1"/>
  <c r="AJ187" i="17" s="1"/>
  <c r="AK187" i="17" s="1"/>
  <c r="D187" i="17"/>
  <c r="C187" i="17"/>
  <c r="H186" i="17"/>
  <c r="I186" i="17" s="1"/>
  <c r="J186" i="17" s="1"/>
  <c r="K186" i="17" s="1"/>
  <c r="L186" i="17" s="1"/>
  <c r="M186" i="17" s="1"/>
  <c r="N186" i="17" s="1"/>
  <c r="O186" i="17" s="1"/>
  <c r="P186" i="17" s="1"/>
  <c r="Q186" i="17" s="1"/>
  <c r="R186" i="17" s="1"/>
  <c r="S186" i="17" s="1"/>
  <c r="T186" i="17" s="1"/>
  <c r="U186" i="17" s="1"/>
  <c r="V186" i="17" s="1"/>
  <c r="W186" i="17" s="1"/>
  <c r="X186" i="17" s="1"/>
  <c r="Y186" i="17" s="1"/>
  <c r="Z186" i="17" s="1"/>
  <c r="AA186" i="17" s="1"/>
  <c r="AB186" i="17" s="1"/>
  <c r="AC186" i="17" s="1"/>
  <c r="AD186" i="17" s="1"/>
  <c r="AE186" i="17" s="1"/>
  <c r="AF186" i="17" s="1"/>
  <c r="AG186" i="17" s="1"/>
  <c r="AH186" i="17" s="1"/>
  <c r="AI186" i="17" s="1"/>
  <c r="AJ186" i="17" s="1"/>
  <c r="AK186" i="17" s="1"/>
  <c r="D186" i="17"/>
  <c r="E186" i="17" s="1"/>
  <c r="F186" i="17" s="1"/>
  <c r="G186" i="17" s="1"/>
  <c r="C186" i="17"/>
  <c r="C185" i="17"/>
  <c r="D185" i="17" s="1"/>
  <c r="E185" i="17" s="1"/>
  <c r="F185" i="17" s="1"/>
  <c r="G185" i="17" s="1"/>
  <c r="H185" i="17" s="1"/>
  <c r="I185" i="17" s="1"/>
  <c r="J185" i="17" s="1"/>
  <c r="K185" i="17" s="1"/>
  <c r="L185" i="17" s="1"/>
  <c r="M185" i="17" s="1"/>
  <c r="N185" i="17" s="1"/>
  <c r="O185" i="17" s="1"/>
  <c r="P185" i="17" s="1"/>
  <c r="Q185" i="17" s="1"/>
  <c r="R185" i="17" s="1"/>
  <c r="S185" i="17" s="1"/>
  <c r="T185" i="17" s="1"/>
  <c r="U185" i="17" s="1"/>
  <c r="V185" i="17" s="1"/>
  <c r="W185" i="17" s="1"/>
  <c r="X185" i="17" s="1"/>
  <c r="Y185" i="17" s="1"/>
  <c r="Z185" i="17" s="1"/>
  <c r="AA185" i="17" s="1"/>
  <c r="AB185" i="17" s="1"/>
  <c r="AC185" i="17" s="1"/>
  <c r="AD185" i="17" s="1"/>
  <c r="AE185" i="17" s="1"/>
  <c r="AF185" i="17" s="1"/>
  <c r="AG185" i="17" s="1"/>
  <c r="AH185" i="17" s="1"/>
  <c r="AI185" i="17" s="1"/>
  <c r="AJ185" i="17" s="1"/>
  <c r="AK185" i="17" s="1"/>
  <c r="N184" i="17"/>
  <c r="O184" i="17" s="1"/>
  <c r="P184" i="17" s="1"/>
  <c r="Q184" i="17" s="1"/>
  <c r="R184" i="17" s="1"/>
  <c r="S184" i="17" s="1"/>
  <c r="T184" i="17" s="1"/>
  <c r="U184" i="17" s="1"/>
  <c r="V184" i="17" s="1"/>
  <c r="W184" i="17" s="1"/>
  <c r="X184" i="17" s="1"/>
  <c r="Y184" i="17" s="1"/>
  <c r="Z184" i="17" s="1"/>
  <c r="AA184" i="17" s="1"/>
  <c r="AB184" i="17" s="1"/>
  <c r="AC184" i="17" s="1"/>
  <c r="AD184" i="17" s="1"/>
  <c r="AE184" i="17" s="1"/>
  <c r="AF184" i="17" s="1"/>
  <c r="AG184" i="17" s="1"/>
  <c r="AH184" i="17" s="1"/>
  <c r="AI184" i="17" s="1"/>
  <c r="AJ184" i="17" s="1"/>
  <c r="AK184" i="17" s="1"/>
  <c r="F184" i="17"/>
  <c r="G184" i="17" s="1"/>
  <c r="H184" i="17" s="1"/>
  <c r="I184" i="17" s="1"/>
  <c r="J184" i="17" s="1"/>
  <c r="K184" i="17" s="1"/>
  <c r="L184" i="17" s="1"/>
  <c r="M184" i="17" s="1"/>
  <c r="E184" i="17"/>
  <c r="D184" i="17"/>
  <c r="C184" i="17"/>
  <c r="I183" i="17"/>
  <c r="J183" i="17" s="1"/>
  <c r="K183" i="17" s="1"/>
  <c r="L183" i="17" s="1"/>
  <c r="M183" i="17" s="1"/>
  <c r="N183" i="17" s="1"/>
  <c r="O183" i="17" s="1"/>
  <c r="P183" i="17" s="1"/>
  <c r="Q183" i="17" s="1"/>
  <c r="R183" i="17" s="1"/>
  <c r="S183" i="17" s="1"/>
  <c r="T183" i="17" s="1"/>
  <c r="U183" i="17" s="1"/>
  <c r="V183" i="17" s="1"/>
  <c r="W183" i="17" s="1"/>
  <c r="X183" i="17" s="1"/>
  <c r="Y183" i="17" s="1"/>
  <c r="Z183" i="17" s="1"/>
  <c r="AA183" i="17" s="1"/>
  <c r="AB183" i="17" s="1"/>
  <c r="AC183" i="17" s="1"/>
  <c r="AD183" i="17" s="1"/>
  <c r="AE183" i="17" s="1"/>
  <c r="AF183" i="17" s="1"/>
  <c r="AG183" i="17" s="1"/>
  <c r="AH183" i="17" s="1"/>
  <c r="AI183" i="17" s="1"/>
  <c r="AJ183" i="17" s="1"/>
  <c r="AK183" i="17" s="1"/>
  <c r="C183" i="17"/>
  <c r="D183" i="17" s="1"/>
  <c r="E183" i="17" s="1"/>
  <c r="F183" i="17" s="1"/>
  <c r="G183" i="17" s="1"/>
  <c r="H183" i="17" s="1"/>
  <c r="D182" i="17"/>
  <c r="E182" i="17" s="1"/>
  <c r="F182" i="17" s="1"/>
  <c r="G182" i="17" s="1"/>
  <c r="H182" i="17" s="1"/>
  <c r="I182" i="17" s="1"/>
  <c r="J182" i="17" s="1"/>
  <c r="K182" i="17" s="1"/>
  <c r="L182" i="17" s="1"/>
  <c r="M182" i="17" s="1"/>
  <c r="N182" i="17" s="1"/>
  <c r="O182" i="17" s="1"/>
  <c r="P182" i="17" s="1"/>
  <c r="Q182" i="17" s="1"/>
  <c r="R182" i="17" s="1"/>
  <c r="S182" i="17" s="1"/>
  <c r="T182" i="17" s="1"/>
  <c r="U182" i="17" s="1"/>
  <c r="V182" i="17" s="1"/>
  <c r="W182" i="17" s="1"/>
  <c r="X182" i="17" s="1"/>
  <c r="Y182" i="17" s="1"/>
  <c r="Z182" i="17" s="1"/>
  <c r="AA182" i="17" s="1"/>
  <c r="AB182" i="17" s="1"/>
  <c r="AC182" i="17" s="1"/>
  <c r="AD182" i="17" s="1"/>
  <c r="AE182" i="17" s="1"/>
  <c r="AF182" i="17" s="1"/>
  <c r="AG182" i="17" s="1"/>
  <c r="AH182" i="17" s="1"/>
  <c r="AI182" i="17" s="1"/>
  <c r="AJ182" i="17" s="1"/>
  <c r="AK182" i="17" s="1"/>
  <c r="C182" i="17"/>
  <c r="O181" i="17"/>
  <c r="P181" i="17" s="1"/>
  <c r="Q181" i="17" s="1"/>
  <c r="R181" i="17" s="1"/>
  <c r="S181" i="17" s="1"/>
  <c r="T181" i="17" s="1"/>
  <c r="U181" i="17" s="1"/>
  <c r="V181" i="17" s="1"/>
  <c r="W181" i="17" s="1"/>
  <c r="X181" i="17" s="1"/>
  <c r="Y181" i="17" s="1"/>
  <c r="Z181" i="17" s="1"/>
  <c r="AA181" i="17" s="1"/>
  <c r="AB181" i="17" s="1"/>
  <c r="AC181" i="17" s="1"/>
  <c r="AD181" i="17" s="1"/>
  <c r="AE181" i="17" s="1"/>
  <c r="AF181" i="17" s="1"/>
  <c r="AG181" i="17" s="1"/>
  <c r="AH181" i="17" s="1"/>
  <c r="AI181" i="17" s="1"/>
  <c r="AJ181" i="17" s="1"/>
  <c r="AK181" i="17" s="1"/>
  <c r="G181" i="17"/>
  <c r="H181" i="17" s="1"/>
  <c r="I181" i="17" s="1"/>
  <c r="J181" i="17" s="1"/>
  <c r="K181" i="17" s="1"/>
  <c r="L181" i="17" s="1"/>
  <c r="M181" i="17" s="1"/>
  <c r="N181" i="17" s="1"/>
  <c r="C181" i="17"/>
  <c r="D181" i="17" s="1"/>
  <c r="E181" i="17" s="1"/>
  <c r="F181" i="17" s="1"/>
  <c r="B181" i="17"/>
  <c r="C180" i="17"/>
  <c r="D180" i="17" s="1"/>
  <c r="E180" i="17" s="1"/>
  <c r="F180" i="17" s="1"/>
  <c r="G180" i="17" s="1"/>
  <c r="H180" i="17" s="1"/>
  <c r="I180" i="17" s="1"/>
  <c r="J180" i="17" s="1"/>
  <c r="K180" i="17" s="1"/>
  <c r="L180" i="17" s="1"/>
  <c r="M180" i="17" s="1"/>
  <c r="N180" i="17" s="1"/>
  <c r="O180" i="17" s="1"/>
  <c r="P180" i="17" s="1"/>
  <c r="Q180" i="17" s="1"/>
  <c r="R180" i="17" s="1"/>
  <c r="S180" i="17" s="1"/>
  <c r="T180" i="17" s="1"/>
  <c r="U180" i="17" s="1"/>
  <c r="V180" i="17" s="1"/>
  <c r="W180" i="17" s="1"/>
  <c r="X180" i="17" s="1"/>
  <c r="Y180" i="17" s="1"/>
  <c r="Z180" i="17" s="1"/>
  <c r="AA180" i="17" s="1"/>
  <c r="AB180" i="17" s="1"/>
  <c r="AC180" i="17" s="1"/>
  <c r="AD180" i="17" s="1"/>
  <c r="AE180" i="17" s="1"/>
  <c r="AF180" i="17" s="1"/>
  <c r="AG180" i="17" s="1"/>
  <c r="AH180" i="17" s="1"/>
  <c r="AI180" i="17" s="1"/>
  <c r="AJ180" i="17" s="1"/>
  <c r="AK180" i="17" s="1"/>
  <c r="C179" i="17"/>
  <c r="D179" i="17" s="1"/>
  <c r="E179" i="17" s="1"/>
  <c r="F179" i="17" s="1"/>
  <c r="G179" i="17" s="1"/>
  <c r="H179" i="17" s="1"/>
  <c r="I179" i="17" s="1"/>
  <c r="J179" i="17" s="1"/>
  <c r="K179" i="17" s="1"/>
  <c r="L179" i="17" s="1"/>
  <c r="M179" i="17" s="1"/>
  <c r="N179" i="17" s="1"/>
  <c r="O179" i="17" s="1"/>
  <c r="P179" i="17" s="1"/>
  <c r="Q179" i="17" s="1"/>
  <c r="R179" i="17" s="1"/>
  <c r="S179" i="17" s="1"/>
  <c r="T179" i="17" s="1"/>
  <c r="U179" i="17" s="1"/>
  <c r="V179" i="17" s="1"/>
  <c r="W179" i="17" s="1"/>
  <c r="X179" i="17" s="1"/>
  <c r="Y179" i="17" s="1"/>
  <c r="Z179" i="17" s="1"/>
  <c r="AA179" i="17" s="1"/>
  <c r="AB179" i="17" s="1"/>
  <c r="AC179" i="17" s="1"/>
  <c r="AD179" i="17" s="1"/>
  <c r="AE179" i="17" s="1"/>
  <c r="AF179" i="17" s="1"/>
  <c r="AG179" i="17" s="1"/>
  <c r="AH179" i="17" s="1"/>
  <c r="AI179" i="17" s="1"/>
  <c r="AJ179" i="17" s="1"/>
  <c r="AK179" i="17" s="1"/>
  <c r="C178" i="17"/>
  <c r="D178" i="17" s="1"/>
  <c r="E178" i="17" s="1"/>
  <c r="F178" i="17" s="1"/>
  <c r="G178" i="17" s="1"/>
  <c r="H178" i="17" s="1"/>
  <c r="I178" i="17" s="1"/>
  <c r="J178" i="17" s="1"/>
  <c r="K178" i="17" s="1"/>
  <c r="L178" i="17" s="1"/>
  <c r="M178" i="17" s="1"/>
  <c r="N178" i="17" s="1"/>
  <c r="O178" i="17" s="1"/>
  <c r="P178" i="17" s="1"/>
  <c r="Q178" i="17" s="1"/>
  <c r="R178" i="17" s="1"/>
  <c r="S178" i="17" s="1"/>
  <c r="T178" i="17" s="1"/>
  <c r="U178" i="17" s="1"/>
  <c r="V178" i="17" s="1"/>
  <c r="W178" i="17" s="1"/>
  <c r="X178" i="17" s="1"/>
  <c r="Y178" i="17" s="1"/>
  <c r="Z178" i="17" s="1"/>
  <c r="AA178" i="17" s="1"/>
  <c r="AB178" i="17" s="1"/>
  <c r="AC178" i="17" s="1"/>
  <c r="AD178" i="17" s="1"/>
  <c r="AE178" i="17" s="1"/>
  <c r="AF178" i="17" s="1"/>
  <c r="AG178" i="17" s="1"/>
  <c r="AH178" i="17" s="1"/>
  <c r="AI178" i="17" s="1"/>
  <c r="AJ178" i="17" s="1"/>
  <c r="AK178" i="17" s="1"/>
  <c r="C177" i="17"/>
  <c r="D177" i="17" s="1"/>
  <c r="E177" i="17" s="1"/>
  <c r="F177" i="17" s="1"/>
  <c r="G177" i="17" s="1"/>
  <c r="H177" i="17" s="1"/>
  <c r="I177" i="17" s="1"/>
  <c r="J177" i="17" s="1"/>
  <c r="K177" i="17" s="1"/>
  <c r="L177" i="17" s="1"/>
  <c r="M177" i="17" s="1"/>
  <c r="N177" i="17" s="1"/>
  <c r="O177" i="17" s="1"/>
  <c r="P177" i="17" s="1"/>
  <c r="Q177" i="17" s="1"/>
  <c r="R177" i="17" s="1"/>
  <c r="S177" i="17" s="1"/>
  <c r="T177" i="17" s="1"/>
  <c r="U177" i="17" s="1"/>
  <c r="V177" i="17" s="1"/>
  <c r="W177" i="17" s="1"/>
  <c r="X177" i="17" s="1"/>
  <c r="Y177" i="17" s="1"/>
  <c r="Z177" i="17" s="1"/>
  <c r="AA177" i="17" s="1"/>
  <c r="AB177" i="17" s="1"/>
  <c r="AC177" i="17" s="1"/>
  <c r="AD177" i="17" s="1"/>
  <c r="AE177" i="17" s="1"/>
  <c r="AF177" i="17" s="1"/>
  <c r="AG177" i="17" s="1"/>
  <c r="AH177" i="17" s="1"/>
  <c r="AI177" i="17" s="1"/>
  <c r="AJ177" i="17" s="1"/>
  <c r="AK177" i="17" s="1"/>
  <c r="G176" i="17"/>
  <c r="H176" i="17" s="1"/>
  <c r="I176" i="17" s="1"/>
  <c r="J176" i="17" s="1"/>
  <c r="K176" i="17" s="1"/>
  <c r="L176" i="17" s="1"/>
  <c r="M176" i="17" s="1"/>
  <c r="N176" i="17" s="1"/>
  <c r="O176" i="17" s="1"/>
  <c r="P176" i="17" s="1"/>
  <c r="Q176" i="17" s="1"/>
  <c r="R176" i="17" s="1"/>
  <c r="S176" i="17" s="1"/>
  <c r="T176" i="17" s="1"/>
  <c r="U176" i="17" s="1"/>
  <c r="V176" i="17" s="1"/>
  <c r="W176" i="17" s="1"/>
  <c r="X176" i="17" s="1"/>
  <c r="Y176" i="17" s="1"/>
  <c r="Z176" i="17" s="1"/>
  <c r="AA176" i="17" s="1"/>
  <c r="AB176" i="17" s="1"/>
  <c r="AC176" i="17" s="1"/>
  <c r="AD176" i="17" s="1"/>
  <c r="AE176" i="17" s="1"/>
  <c r="AF176" i="17" s="1"/>
  <c r="AG176" i="17" s="1"/>
  <c r="AH176" i="17" s="1"/>
  <c r="AI176" i="17" s="1"/>
  <c r="AJ176" i="17" s="1"/>
  <c r="AK176" i="17" s="1"/>
  <c r="D176" i="17"/>
  <c r="E176" i="17" s="1"/>
  <c r="F176" i="17" s="1"/>
  <c r="C176" i="17"/>
  <c r="C175" i="17"/>
  <c r="D175" i="17" s="1"/>
  <c r="E175" i="17" s="1"/>
  <c r="F175" i="17" s="1"/>
  <c r="G175" i="17" s="1"/>
  <c r="H175" i="17" s="1"/>
  <c r="I175" i="17" s="1"/>
  <c r="J175" i="17" s="1"/>
  <c r="K175" i="17" s="1"/>
  <c r="L175" i="17" s="1"/>
  <c r="M175" i="17" s="1"/>
  <c r="N175" i="17" s="1"/>
  <c r="O175" i="17" s="1"/>
  <c r="P175" i="17" s="1"/>
  <c r="Q175" i="17" s="1"/>
  <c r="R175" i="17" s="1"/>
  <c r="S175" i="17" s="1"/>
  <c r="T175" i="17" s="1"/>
  <c r="U175" i="17" s="1"/>
  <c r="V175" i="17" s="1"/>
  <c r="W175" i="17" s="1"/>
  <c r="X175" i="17" s="1"/>
  <c r="Y175" i="17" s="1"/>
  <c r="Z175" i="17" s="1"/>
  <c r="AA175" i="17" s="1"/>
  <c r="AB175" i="17" s="1"/>
  <c r="AC175" i="17" s="1"/>
  <c r="AD175" i="17" s="1"/>
  <c r="AE175" i="17" s="1"/>
  <c r="AF175" i="17" s="1"/>
  <c r="AG175" i="17" s="1"/>
  <c r="AH175" i="17" s="1"/>
  <c r="AI175" i="17" s="1"/>
  <c r="AJ175" i="17" s="1"/>
  <c r="AK175" i="17" s="1"/>
  <c r="C174" i="17"/>
  <c r="D174" i="17" s="1"/>
  <c r="E174" i="17" s="1"/>
  <c r="F174" i="17" s="1"/>
  <c r="G174" i="17" s="1"/>
  <c r="H174" i="17" s="1"/>
  <c r="I174" i="17" s="1"/>
  <c r="J174" i="17" s="1"/>
  <c r="K174" i="17" s="1"/>
  <c r="L174" i="17" s="1"/>
  <c r="M174" i="17" s="1"/>
  <c r="N174" i="17" s="1"/>
  <c r="O174" i="17" s="1"/>
  <c r="P174" i="17" s="1"/>
  <c r="Q174" i="17" s="1"/>
  <c r="R174" i="17" s="1"/>
  <c r="S174" i="17" s="1"/>
  <c r="T174" i="17" s="1"/>
  <c r="U174" i="17" s="1"/>
  <c r="V174" i="17" s="1"/>
  <c r="W174" i="17" s="1"/>
  <c r="X174" i="17" s="1"/>
  <c r="Y174" i="17" s="1"/>
  <c r="Z174" i="17" s="1"/>
  <c r="AA174" i="17" s="1"/>
  <c r="AB174" i="17" s="1"/>
  <c r="AC174" i="17" s="1"/>
  <c r="AD174" i="17" s="1"/>
  <c r="AE174" i="17" s="1"/>
  <c r="AF174" i="17" s="1"/>
  <c r="AG174" i="17" s="1"/>
  <c r="AH174" i="17" s="1"/>
  <c r="AI174" i="17" s="1"/>
  <c r="AJ174" i="17" s="1"/>
  <c r="AK174" i="17" s="1"/>
  <c r="E173" i="17"/>
  <c r="F173" i="17" s="1"/>
  <c r="G173" i="17" s="1"/>
  <c r="H173" i="17" s="1"/>
  <c r="I173" i="17" s="1"/>
  <c r="J173" i="17" s="1"/>
  <c r="K173" i="17" s="1"/>
  <c r="L173" i="17" s="1"/>
  <c r="M173" i="17" s="1"/>
  <c r="N173" i="17" s="1"/>
  <c r="O173" i="17" s="1"/>
  <c r="P173" i="17" s="1"/>
  <c r="Q173" i="17" s="1"/>
  <c r="R173" i="17" s="1"/>
  <c r="S173" i="17" s="1"/>
  <c r="T173" i="17" s="1"/>
  <c r="U173" i="17" s="1"/>
  <c r="V173" i="17" s="1"/>
  <c r="W173" i="17" s="1"/>
  <c r="X173" i="17" s="1"/>
  <c r="Y173" i="17" s="1"/>
  <c r="Z173" i="17" s="1"/>
  <c r="AA173" i="17" s="1"/>
  <c r="AB173" i="17" s="1"/>
  <c r="AC173" i="17" s="1"/>
  <c r="AD173" i="17" s="1"/>
  <c r="AE173" i="17" s="1"/>
  <c r="AF173" i="17" s="1"/>
  <c r="AG173" i="17" s="1"/>
  <c r="AH173" i="17" s="1"/>
  <c r="AI173" i="17" s="1"/>
  <c r="AJ173" i="17" s="1"/>
  <c r="AK173" i="17" s="1"/>
  <c r="D173" i="17"/>
  <c r="C173" i="17"/>
  <c r="C172" i="17"/>
  <c r="D172" i="17" s="1"/>
  <c r="E172" i="17" s="1"/>
  <c r="F172" i="17" s="1"/>
  <c r="G172" i="17" s="1"/>
  <c r="H172" i="17" s="1"/>
  <c r="I172" i="17" s="1"/>
  <c r="J172" i="17" s="1"/>
  <c r="K172" i="17" s="1"/>
  <c r="L172" i="17" s="1"/>
  <c r="M172" i="17" s="1"/>
  <c r="N172" i="17" s="1"/>
  <c r="O172" i="17" s="1"/>
  <c r="P172" i="17" s="1"/>
  <c r="Q172" i="17" s="1"/>
  <c r="R172" i="17" s="1"/>
  <c r="S172" i="17" s="1"/>
  <c r="T172" i="17" s="1"/>
  <c r="U172" i="17" s="1"/>
  <c r="V172" i="17" s="1"/>
  <c r="W172" i="17" s="1"/>
  <c r="X172" i="17" s="1"/>
  <c r="Y172" i="17" s="1"/>
  <c r="Z172" i="17" s="1"/>
  <c r="AA172" i="17" s="1"/>
  <c r="AB172" i="17" s="1"/>
  <c r="AC172" i="17" s="1"/>
  <c r="AD172" i="17" s="1"/>
  <c r="AE172" i="17" s="1"/>
  <c r="AF172" i="17" s="1"/>
  <c r="AG172" i="17" s="1"/>
  <c r="AH172" i="17" s="1"/>
  <c r="AI172" i="17" s="1"/>
  <c r="AJ172" i="17" s="1"/>
  <c r="AK172" i="17" s="1"/>
  <c r="C171" i="17"/>
  <c r="D171" i="17" s="1"/>
  <c r="E171" i="17" s="1"/>
  <c r="F171" i="17" s="1"/>
  <c r="G171" i="17" s="1"/>
  <c r="H171" i="17" s="1"/>
  <c r="I171" i="17" s="1"/>
  <c r="J171" i="17" s="1"/>
  <c r="K171" i="17" s="1"/>
  <c r="L171" i="17" s="1"/>
  <c r="M171" i="17" s="1"/>
  <c r="N171" i="17" s="1"/>
  <c r="O171" i="17" s="1"/>
  <c r="P171" i="17" s="1"/>
  <c r="Q171" i="17" s="1"/>
  <c r="R171" i="17" s="1"/>
  <c r="S171" i="17" s="1"/>
  <c r="T171" i="17" s="1"/>
  <c r="U171" i="17" s="1"/>
  <c r="V171" i="17" s="1"/>
  <c r="W171" i="17" s="1"/>
  <c r="X171" i="17" s="1"/>
  <c r="Y171" i="17" s="1"/>
  <c r="Z171" i="17" s="1"/>
  <c r="AA171" i="17" s="1"/>
  <c r="AB171" i="17" s="1"/>
  <c r="AC171" i="17" s="1"/>
  <c r="AD171" i="17" s="1"/>
  <c r="AE171" i="17" s="1"/>
  <c r="AF171" i="17" s="1"/>
  <c r="AG171" i="17" s="1"/>
  <c r="AH171" i="17" s="1"/>
  <c r="AI171" i="17" s="1"/>
  <c r="AJ171" i="17" s="1"/>
  <c r="AK171" i="17" s="1"/>
  <c r="C170" i="17"/>
  <c r="D170" i="17" s="1"/>
  <c r="E170" i="17" s="1"/>
  <c r="F170" i="17" s="1"/>
  <c r="G170" i="17" s="1"/>
  <c r="H170" i="17" s="1"/>
  <c r="I170" i="17" s="1"/>
  <c r="J170" i="17" s="1"/>
  <c r="K170" i="17" s="1"/>
  <c r="L170" i="17" s="1"/>
  <c r="M170" i="17" s="1"/>
  <c r="N170" i="17" s="1"/>
  <c r="O170" i="17" s="1"/>
  <c r="P170" i="17" s="1"/>
  <c r="Q170" i="17" s="1"/>
  <c r="R170" i="17" s="1"/>
  <c r="S170" i="17" s="1"/>
  <c r="T170" i="17" s="1"/>
  <c r="U170" i="17" s="1"/>
  <c r="V170" i="17" s="1"/>
  <c r="W170" i="17" s="1"/>
  <c r="X170" i="17" s="1"/>
  <c r="Y170" i="17" s="1"/>
  <c r="Z170" i="17" s="1"/>
  <c r="AA170" i="17" s="1"/>
  <c r="AB170" i="17" s="1"/>
  <c r="AC170" i="17" s="1"/>
  <c r="AD170" i="17" s="1"/>
  <c r="AE170" i="17" s="1"/>
  <c r="AF170" i="17" s="1"/>
  <c r="AG170" i="17" s="1"/>
  <c r="AH170" i="17" s="1"/>
  <c r="AI170" i="17" s="1"/>
  <c r="AJ170" i="17" s="1"/>
  <c r="AK170" i="17" s="1"/>
  <c r="C169" i="17"/>
  <c r="D169" i="17" s="1"/>
  <c r="E169" i="17" s="1"/>
  <c r="F169" i="17" s="1"/>
  <c r="G169" i="17" s="1"/>
  <c r="H169" i="17" s="1"/>
  <c r="I169" i="17" s="1"/>
  <c r="J169" i="17" s="1"/>
  <c r="K169" i="17" s="1"/>
  <c r="L169" i="17" s="1"/>
  <c r="M169" i="17" s="1"/>
  <c r="N169" i="17" s="1"/>
  <c r="O169" i="17" s="1"/>
  <c r="P169" i="17" s="1"/>
  <c r="Q169" i="17" s="1"/>
  <c r="R169" i="17" s="1"/>
  <c r="S169" i="17" s="1"/>
  <c r="T169" i="17" s="1"/>
  <c r="U169" i="17" s="1"/>
  <c r="V169" i="17" s="1"/>
  <c r="W169" i="17" s="1"/>
  <c r="X169" i="17" s="1"/>
  <c r="Y169" i="17" s="1"/>
  <c r="Z169" i="17" s="1"/>
  <c r="AA169" i="17" s="1"/>
  <c r="AB169" i="17" s="1"/>
  <c r="AC169" i="17" s="1"/>
  <c r="AD169" i="17" s="1"/>
  <c r="AE169" i="17" s="1"/>
  <c r="AF169" i="17" s="1"/>
  <c r="AG169" i="17" s="1"/>
  <c r="AH169" i="17" s="1"/>
  <c r="AI169" i="17" s="1"/>
  <c r="AJ169" i="17" s="1"/>
  <c r="AK169" i="17" s="1"/>
  <c r="C168" i="17"/>
  <c r="D168" i="17" s="1"/>
  <c r="E168" i="17" s="1"/>
  <c r="F168" i="17" s="1"/>
  <c r="G168" i="17" s="1"/>
  <c r="H168" i="17" s="1"/>
  <c r="I168" i="17" s="1"/>
  <c r="J168" i="17" s="1"/>
  <c r="K168" i="17" s="1"/>
  <c r="L168" i="17" s="1"/>
  <c r="M168" i="17" s="1"/>
  <c r="N168" i="17" s="1"/>
  <c r="O168" i="17" s="1"/>
  <c r="P168" i="17" s="1"/>
  <c r="Q168" i="17" s="1"/>
  <c r="R168" i="17" s="1"/>
  <c r="S168" i="17" s="1"/>
  <c r="T168" i="17" s="1"/>
  <c r="U168" i="17" s="1"/>
  <c r="V168" i="17" s="1"/>
  <c r="W168" i="17" s="1"/>
  <c r="X168" i="17" s="1"/>
  <c r="Y168" i="17" s="1"/>
  <c r="Z168" i="17" s="1"/>
  <c r="AA168" i="17" s="1"/>
  <c r="AB168" i="17" s="1"/>
  <c r="AC168" i="17" s="1"/>
  <c r="AD168" i="17" s="1"/>
  <c r="AE168" i="17" s="1"/>
  <c r="AF168" i="17" s="1"/>
  <c r="AG168" i="17" s="1"/>
  <c r="AH168" i="17" s="1"/>
  <c r="AI168" i="17" s="1"/>
  <c r="AJ168" i="17" s="1"/>
  <c r="AK168" i="17" s="1"/>
  <c r="B260" i="24" l="1"/>
  <c r="C256" i="24"/>
  <c r="D256" i="24" s="1"/>
  <c r="E256" i="24" s="1"/>
  <c r="F256" i="24" s="1"/>
  <c r="G256" i="24" s="1"/>
  <c r="H256" i="24" s="1"/>
  <c r="I256" i="24" s="1"/>
  <c r="J256" i="24" s="1"/>
  <c r="K256" i="24" s="1"/>
  <c r="L256" i="24" s="1"/>
  <c r="M256" i="24" s="1"/>
  <c r="N256" i="24" s="1"/>
  <c r="O256" i="24" s="1"/>
  <c r="P256" i="24" s="1"/>
  <c r="Q256" i="24" s="1"/>
  <c r="R256" i="24" s="1"/>
  <c r="S256" i="24" s="1"/>
  <c r="T256" i="24" s="1"/>
  <c r="U256" i="24" s="1"/>
  <c r="V256" i="24" s="1"/>
  <c r="W256" i="24" s="1"/>
  <c r="X256" i="24" s="1"/>
  <c r="Y256" i="24" s="1"/>
  <c r="Z256" i="24" s="1"/>
  <c r="AA256" i="24" s="1"/>
  <c r="AB256" i="24" s="1"/>
  <c r="AC256" i="24" s="1"/>
  <c r="AD256" i="24" s="1"/>
  <c r="AE256" i="24" s="1"/>
  <c r="AF256" i="24" s="1"/>
  <c r="AG256" i="24" s="1"/>
  <c r="AH256" i="24" s="1"/>
  <c r="AI256" i="24" s="1"/>
  <c r="AJ256" i="24" s="1"/>
  <c r="AK256" i="24" s="1"/>
  <c r="C253" i="24"/>
  <c r="D253" i="24" s="1"/>
  <c r="E253" i="24" s="1"/>
  <c r="F253" i="24" s="1"/>
  <c r="G253" i="24" s="1"/>
  <c r="H253" i="24" s="1"/>
  <c r="I253" i="24" s="1"/>
  <c r="J253" i="24" s="1"/>
  <c r="K253" i="24" s="1"/>
  <c r="L253" i="24" s="1"/>
  <c r="M253" i="24" s="1"/>
  <c r="N253" i="24" s="1"/>
  <c r="O253" i="24" s="1"/>
  <c r="P253" i="24" s="1"/>
  <c r="Q253" i="24" s="1"/>
  <c r="R253" i="24" s="1"/>
  <c r="S253" i="24" s="1"/>
  <c r="T253" i="24" s="1"/>
  <c r="U253" i="24" s="1"/>
  <c r="V253" i="24" s="1"/>
  <c r="W253" i="24" s="1"/>
  <c r="X253" i="24" s="1"/>
  <c r="Y253" i="24" s="1"/>
  <c r="Z253" i="24" s="1"/>
  <c r="AA253" i="24" s="1"/>
  <c r="AB253" i="24" s="1"/>
  <c r="AC253" i="24" s="1"/>
  <c r="AD253" i="24" s="1"/>
  <c r="AE253" i="24" s="1"/>
  <c r="AF253" i="24" s="1"/>
  <c r="AG253" i="24" s="1"/>
  <c r="AH253" i="24" s="1"/>
  <c r="AI253" i="24" s="1"/>
  <c r="AJ253" i="24" s="1"/>
  <c r="AK253" i="24" s="1"/>
  <c r="C250" i="24"/>
  <c r="D250" i="24" s="1"/>
  <c r="E250" i="24" s="1"/>
  <c r="F250" i="24" s="1"/>
  <c r="G250" i="24" s="1"/>
  <c r="H250" i="24" s="1"/>
  <c r="I250" i="24" s="1"/>
  <c r="J250" i="24" s="1"/>
  <c r="K250" i="24" s="1"/>
  <c r="L250" i="24" s="1"/>
  <c r="M250" i="24" s="1"/>
  <c r="N250" i="24" s="1"/>
  <c r="O250" i="24" s="1"/>
  <c r="P250" i="24" s="1"/>
  <c r="Q250" i="24" s="1"/>
  <c r="R250" i="24" s="1"/>
  <c r="S250" i="24" s="1"/>
  <c r="T250" i="24" s="1"/>
  <c r="U250" i="24" s="1"/>
  <c r="V250" i="24" s="1"/>
  <c r="W250" i="24" s="1"/>
  <c r="X250" i="24" s="1"/>
  <c r="Y250" i="24" s="1"/>
  <c r="Z250" i="24" s="1"/>
  <c r="AA250" i="24" s="1"/>
  <c r="AB250" i="24" s="1"/>
  <c r="AC250" i="24" s="1"/>
  <c r="AD250" i="24" s="1"/>
  <c r="AE250" i="24" s="1"/>
  <c r="AF250" i="24" s="1"/>
  <c r="AG250" i="24" s="1"/>
  <c r="AH250" i="24" s="1"/>
  <c r="AI250" i="24" s="1"/>
  <c r="AJ250" i="24" s="1"/>
  <c r="AK250" i="24" s="1"/>
  <c r="B226" i="24"/>
  <c r="D141" i="17"/>
  <c r="E141" i="17" s="1"/>
  <c r="F141" i="17" s="1"/>
  <c r="G141" i="17" s="1"/>
  <c r="H141" i="17" s="1"/>
  <c r="I141" i="17" s="1"/>
  <c r="J141" i="17" s="1"/>
  <c r="K141" i="17" s="1"/>
  <c r="L141" i="17" s="1"/>
  <c r="M141" i="17" s="1"/>
  <c r="N141" i="17" s="1"/>
  <c r="O141" i="17" s="1"/>
  <c r="P141" i="17" s="1"/>
  <c r="Q141" i="17" s="1"/>
  <c r="R141" i="17" s="1"/>
  <c r="S141" i="17" s="1"/>
  <c r="T141" i="17" s="1"/>
  <c r="U141" i="17" s="1"/>
  <c r="V141" i="17" s="1"/>
  <c r="W141" i="17" s="1"/>
  <c r="X141" i="17" s="1"/>
  <c r="Y141" i="17" s="1"/>
  <c r="Z141" i="17" s="1"/>
  <c r="AA141" i="17" s="1"/>
  <c r="AB141" i="17" s="1"/>
  <c r="AC141" i="17" s="1"/>
  <c r="AD141" i="17" s="1"/>
  <c r="AE141" i="17" s="1"/>
  <c r="AF141" i="17" s="1"/>
  <c r="AG141" i="17" s="1"/>
  <c r="AH141" i="17" s="1"/>
  <c r="AI141" i="17" s="1"/>
  <c r="AJ141" i="17" s="1"/>
  <c r="AK141" i="17" s="1"/>
  <c r="D142" i="17"/>
  <c r="E142" i="17" s="1"/>
  <c r="F142" i="17" s="1"/>
  <c r="G142" i="17" s="1"/>
  <c r="H142" i="17" s="1"/>
  <c r="I142" i="17" s="1"/>
  <c r="J142" i="17" s="1"/>
  <c r="K142" i="17" s="1"/>
  <c r="L142" i="17" s="1"/>
  <c r="M142" i="17" s="1"/>
  <c r="N142" i="17" s="1"/>
  <c r="O142" i="17" s="1"/>
  <c r="P142" i="17" s="1"/>
  <c r="Q142" i="17" s="1"/>
  <c r="R142" i="17" s="1"/>
  <c r="S142" i="17" s="1"/>
  <c r="T142" i="17" s="1"/>
  <c r="U142" i="17" s="1"/>
  <c r="V142" i="17" s="1"/>
  <c r="W142" i="17" s="1"/>
  <c r="X142" i="17" s="1"/>
  <c r="Y142" i="17" s="1"/>
  <c r="Z142" i="17" s="1"/>
  <c r="AA142" i="17" s="1"/>
  <c r="AB142" i="17" s="1"/>
  <c r="AC142" i="17" s="1"/>
  <c r="AD142" i="17" s="1"/>
  <c r="AE142" i="17" s="1"/>
  <c r="AF142" i="17" s="1"/>
  <c r="AG142" i="17" s="1"/>
  <c r="AH142" i="17" s="1"/>
  <c r="AI142" i="17" s="1"/>
  <c r="AJ142" i="17" s="1"/>
  <c r="AK142" i="17" s="1"/>
  <c r="D143" i="17"/>
  <c r="E143" i="17" s="1"/>
  <c r="F143" i="17" s="1"/>
  <c r="G143" i="17" s="1"/>
  <c r="H143" i="17" s="1"/>
  <c r="I143" i="17" s="1"/>
  <c r="J143" i="17" s="1"/>
  <c r="K143" i="17" s="1"/>
  <c r="L143" i="17"/>
  <c r="M143" i="17" s="1"/>
  <c r="N143" i="17" s="1"/>
  <c r="O143" i="17" s="1"/>
  <c r="P143" i="17" s="1"/>
  <c r="Q143" i="17" s="1"/>
  <c r="R143" i="17" s="1"/>
  <c r="S143" i="17" s="1"/>
  <c r="T143" i="17"/>
  <c r="U143" i="17" s="1"/>
  <c r="V143" i="17" s="1"/>
  <c r="W143" i="17" s="1"/>
  <c r="X143" i="17" s="1"/>
  <c r="Y143" i="17" s="1"/>
  <c r="Z143" i="17" s="1"/>
  <c r="AA143" i="17" s="1"/>
  <c r="AB143" i="17" s="1"/>
  <c r="AC143" i="17" s="1"/>
  <c r="AD143" i="17" s="1"/>
  <c r="AE143" i="17" s="1"/>
  <c r="AF143" i="17" s="1"/>
  <c r="AG143" i="17" s="1"/>
  <c r="AH143" i="17" s="1"/>
  <c r="AI143" i="17" s="1"/>
  <c r="AJ143" i="17" s="1"/>
  <c r="AK143" i="17" s="1"/>
  <c r="D144" i="17"/>
  <c r="E144" i="17" s="1"/>
  <c r="F144" i="17" s="1"/>
  <c r="G144" i="17" s="1"/>
  <c r="H144" i="17" s="1"/>
  <c r="I144" i="17" s="1"/>
  <c r="J144" i="17"/>
  <c r="K144" i="17" s="1"/>
  <c r="L144" i="17" s="1"/>
  <c r="M144" i="17" s="1"/>
  <c r="N144" i="17" s="1"/>
  <c r="O144" i="17" s="1"/>
  <c r="P144" i="17" s="1"/>
  <c r="Q144" i="17" s="1"/>
  <c r="R144" i="17"/>
  <c r="S144" i="17" s="1"/>
  <c r="T144" i="17" s="1"/>
  <c r="U144" i="17" s="1"/>
  <c r="V144" i="17" s="1"/>
  <c r="W144" i="17" s="1"/>
  <c r="X144" i="17" s="1"/>
  <c r="Y144" i="17" s="1"/>
  <c r="Z144" i="17" s="1"/>
  <c r="AA144" i="17" s="1"/>
  <c r="AB144" i="17" s="1"/>
  <c r="AC144" i="17" s="1"/>
  <c r="AD144" i="17" s="1"/>
  <c r="AE144" i="17" s="1"/>
  <c r="AF144" i="17" s="1"/>
  <c r="AG144" i="17" s="1"/>
  <c r="AH144" i="17" s="1"/>
  <c r="AI144" i="17" s="1"/>
  <c r="AJ144" i="17" s="1"/>
  <c r="AK144" i="17" s="1"/>
  <c r="D145" i="17"/>
  <c r="E145" i="17" s="1"/>
  <c r="F145" i="17" s="1"/>
  <c r="G145" i="17" s="1"/>
  <c r="H145" i="17"/>
  <c r="I145" i="17" s="1"/>
  <c r="J145" i="17" s="1"/>
  <c r="K145" i="17" s="1"/>
  <c r="L145" i="17"/>
  <c r="M145" i="17" s="1"/>
  <c r="N145" i="17" s="1"/>
  <c r="O145" i="17" s="1"/>
  <c r="P145" i="17"/>
  <c r="Q145" i="17" s="1"/>
  <c r="R145" i="17" s="1"/>
  <c r="S145" i="17" s="1"/>
  <c r="T145" i="17" s="1"/>
  <c r="U145" i="17" s="1"/>
  <c r="V145" i="17" s="1"/>
  <c r="W145" i="17" s="1"/>
  <c r="X145" i="17" s="1"/>
  <c r="Y145" i="17" s="1"/>
  <c r="Z145" i="17" s="1"/>
  <c r="AA145" i="17" s="1"/>
  <c r="AB145" i="17" s="1"/>
  <c r="AC145" i="17" s="1"/>
  <c r="AD145" i="17" s="1"/>
  <c r="AE145" i="17" s="1"/>
  <c r="AF145" i="17" s="1"/>
  <c r="AG145" i="17" s="1"/>
  <c r="AH145" i="17" s="1"/>
  <c r="AI145" i="17" s="1"/>
  <c r="AJ145" i="17" s="1"/>
  <c r="AK145" i="17" s="1"/>
  <c r="D146" i="17"/>
  <c r="E146" i="17" s="1"/>
  <c r="F146" i="17"/>
  <c r="G146" i="17" s="1"/>
  <c r="H146" i="17" s="1"/>
  <c r="I146" i="17" s="1"/>
  <c r="J146" i="17"/>
  <c r="K146" i="17" s="1"/>
  <c r="L146" i="17" s="1"/>
  <c r="M146" i="17" s="1"/>
  <c r="N146" i="17" s="1"/>
  <c r="O146" i="17" s="1"/>
  <c r="P146" i="17" s="1"/>
  <c r="Q146" i="17" s="1"/>
  <c r="R146" i="17" s="1"/>
  <c r="S146" i="17" s="1"/>
  <c r="T146" i="17" s="1"/>
  <c r="U146" i="17" s="1"/>
  <c r="V146" i="17" s="1"/>
  <c r="W146" i="17" s="1"/>
  <c r="X146" i="17" s="1"/>
  <c r="Y146" i="17" s="1"/>
  <c r="Z146" i="17" s="1"/>
  <c r="AA146" i="17" s="1"/>
  <c r="AB146" i="17" s="1"/>
  <c r="AC146" i="17" s="1"/>
  <c r="AD146" i="17" s="1"/>
  <c r="AE146" i="17" s="1"/>
  <c r="AF146" i="17" s="1"/>
  <c r="AG146" i="17" s="1"/>
  <c r="AH146" i="17" s="1"/>
  <c r="AI146" i="17" s="1"/>
  <c r="AJ146" i="17" s="1"/>
  <c r="AK146" i="17" s="1"/>
  <c r="D147" i="17"/>
  <c r="E147" i="17" s="1"/>
  <c r="F147" i="17" s="1"/>
  <c r="G147" i="17" s="1"/>
  <c r="H147" i="17"/>
  <c r="I147" i="17" s="1"/>
  <c r="J147" i="17" s="1"/>
  <c r="K147" i="17" s="1"/>
  <c r="L147" i="17" s="1"/>
  <c r="M147" i="17" s="1"/>
  <c r="N147" i="17" s="1"/>
  <c r="O147" i="17" s="1"/>
  <c r="P147" i="17" s="1"/>
  <c r="Q147" i="17" s="1"/>
  <c r="R147" i="17" s="1"/>
  <c r="S147" i="17" s="1"/>
  <c r="T147" i="17" s="1"/>
  <c r="U147" i="17" s="1"/>
  <c r="V147" i="17" s="1"/>
  <c r="W147" i="17" s="1"/>
  <c r="X147" i="17" s="1"/>
  <c r="Y147" i="17" s="1"/>
  <c r="Z147" i="17" s="1"/>
  <c r="AA147" i="17" s="1"/>
  <c r="AB147" i="17" s="1"/>
  <c r="AC147" i="17" s="1"/>
  <c r="AD147" i="17" s="1"/>
  <c r="AE147" i="17" s="1"/>
  <c r="AF147" i="17" s="1"/>
  <c r="AG147" i="17" s="1"/>
  <c r="AH147" i="17" s="1"/>
  <c r="AI147" i="17" s="1"/>
  <c r="AJ147" i="17" s="1"/>
  <c r="AK147" i="17" s="1"/>
  <c r="D148" i="17"/>
  <c r="E148" i="17" s="1"/>
  <c r="F148" i="17" s="1"/>
  <c r="G148" i="17" s="1"/>
  <c r="H148" i="17" s="1"/>
  <c r="I148" i="17" s="1"/>
  <c r="J148" i="17" s="1"/>
  <c r="K148" i="17" s="1"/>
  <c r="L148" i="17" s="1"/>
  <c r="M148" i="17" s="1"/>
  <c r="N148" i="17" s="1"/>
  <c r="O148" i="17" s="1"/>
  <c r="P148" i="17" s="1"/>
  <c r="Q148" i="17" s="1"/>
  <c r="R148" i="17" s="1"/>
  <c r="S148" i="17" s="1"/>
  <c r="T148" i="17" s="1"/>
  <c r="U148" i="17" s="1"/>
  <c r="V148" i="17" s="1"/>
  <c r="W148" i="17" s="1"/>
  <c r="X148" i="17" s="1"/>
  <c r="Y148" i="17" s="1"/>
  <c r="Z148" i="17" s="1"/>
  <c r="AA148" i="17" s="1"/>
  <c r="AB148" i="17" s="1"/>
  <c r="AC148" i="17" s="1"/>
  <c r="AD148" i="17" s="1"/>
  <c r="AE148" i="17" s="1"/>
  <c r="AF148" i="17" s="1"/>
  <c r="AG148" i="17" s="1"/>
  <c r="AH148" i="17" s="1"/>
  <c r="AI148" i="17" s="1"/>
  <c r="AJ148" i="17" s="1"/>
  <c r="AK148" i="17" s="1"/>
  <c r="D149" i="17"/>
  <c r="E149" i="17" s="1"/>
  <c r="F149" i="17" s="1"/>
  <c r="G149" i="17" s="1"/>
  <c r="H149" i="17"/>
  <c r="I149" i="17" s="1"/>
  <c r="J149" i="17" s="1"/>
  <c r="K149" i="17" s="1"/>
  <c r="L149" i="17"/>
  <c r="M149" i="17" s="1"/>
  <c r="N149" i="17" s="1"/>
  <c r="O149" i="17" s="1"/>
  <c r="P149" i="17" s="1"/>
  <c r="Q149" i="17" s="1"/>
  <c r="R149" i="17" s="1"/>
  <c r="S149" i="17" s="1"/>
  <c r="T149" i="17" s="1"/>
  <c r="U149" i="17" s="1"/>
  <c r="V149" i="17" s="1"/>
  <c r="W149" i="17" s="1"/>
  <c r="X149" i="17" s="1"/>
  <c r="Y149" i="17" s="1"/>
  <c r="Z149" i="17" s="1"/>
  <c r="AA149" i="17" s="1"/>
  <c r="AB149" i="17" s="1"/>
  <c r="AC149" i="17" s="1"/>
  <c r="AD149" i="17" s="1"/>
  <c r="AE149" i="17" s="1"/>
  <c r="AF149" i="17" s="1"/>
  <c r="AG149" i="17" s="1"/>
  <c r="AH149" i="17" s="1"/>
  <c r="AI149" i="17" s="1"/>
  <c r="AJ149" i="17" s="1"/>
  <c r="AK149" i="17" s="1"/>
  <c r="D150" i="17"/>
  <c r="E150" i="17" s="1"/>
  <c r="F150" i="17"/>
  <c r="G150" i="17" s="1"/>
  <c r="H150" i="17" s="1"/>
  <c r="I150" i="17" s="1"/>
  <c r="J150" i="17" s="1"/>
  <c r="K150" i="17" s="1"/>
  <c r="L150" i="17" s="1"/>
  <c r="M150" i="17" s="1"/>
  <c r="N150" i="17" s="1"/>
  <c r="O150" i="17" s="1"/>
  <c r="P150" i="17" s="1"/>
  <c r="Q150" i="17" s="1"/>
  <c r="R150" i="17" s="1"/>
  <c r="S150" i="17" s="1"/>
  <c r="T150" i="17" s="1"/>
  <c r="U150" i="17" s="1"/>
  <c r="V150" i="17" s="1"/>
  <c r="W150" i="17" s="1"/>
  <c r="X150" i="17" s="1"/>
  <c r="Y150" i="17" s="1"/>
  <c r="Z150" i="17" s="1"/>
  <c r="AA150" i="17" s="1"/>
  <c r="AB150" i="17" s="1"/>
  <c r="AC150" i="17" s="1"/>
  <c r="AD150" i="17" s="1"/>
  <c r="AE150" i="17" s="1"/>
  <c r="AF150" i="17" s="1"/>
  <c r="AG150" i="17" s="1"/>
  <c r="AH150" i="17" s="1"/>
  <c r="AI150" i="17" s="1"/>
  <c r="AJ150" i="17" s="1"/>
  <c r="AK150" i="17" s="1"/>
  <c r="D151" i="17"/>
  <c r="E151" i="17" s="1"/>
  <c r="F151" i="17" s="1"/>
  <c r="G151" i="17" s="1"/>
  <c r="H151" i="17" s="1"/>
  <c r="I151" i="17" s="1"/>
  <c r="J151" i="17" s="1"/>
  <c r="K151" i="17" s="1"/>
  <c r="L151" i="17" s="1"/>
  <c r="M151" i="17" s="1"/>
  <c r="N151" i="17" s="1"/>
  <c r="O151" i="17" s="1"/>
  <c r="P151" i="17" s="1"/>
  <c r="Q151" i="17" s="1"/>
  <c r="R151" i="17" s="1"/>
  <c r="S151" i="17" s="1"/>
  <c r="T151" i="17" s="1"/>
  <c r="U151" i="17" s="1"/>
  <c r="V151" i="17" s="1"/>
  <c r="W151" i="17" s="1"/>
  <c r="X151" i="17" s="1"/>
  <c r="Y151" i="17" s="1"/>
  <c r="Z151" i="17" s="1"/>
  <c r="AA151" i="17" s="1"/>
  <c r="AB151" i="17" s="1"/>
  <c r="AC151" i="17" s="1"/>
  <c r="AD151" i="17" s="1"/>
  <c r="AE151" i="17" s="1"/>
  <c r="AF151" i="17" s="1"/>
  <c r="AG151" i="17" s="1"/>
  <c r="AH151" i="17" s="1"/>
  <c r="AI151" i="17" s="1"/>
  <c r="AJ151" i="17" s="1"/>
  <c r="AK151" i="17" s="1"/>
  <c r="D152" i="17"/>
  <c r="E152" i="17" s="1"/>
  <c r="F152" i="17" s="1"/>
  <c r="G152" i="17" s="1"/>
  <c r="H152" i="17" s="1"/>
  <c r="I152" i="17" s="1"/>
  <c r="J152" i="17" s="1"/>
  <c r="K152" i="17" s="1"/>
  <c r="L152" i="17" s="1"/>
  <c r="M152" i="17" s="1"/>
  <c r="N152" i="17" s="1"/>
  <c r="O152" i="17" s="1"/>
  <c r="P152" i="17" s="1"/>
  <c r="Q152" i="17" s="1"/>
  <c r="R152" i="17" s="1"/>
  <c r="S152" i="17" s="1"/>
  <c r="T152" i="17" s="1"/>
  <c r="U152" i="17" s="1"/>
  <c r="V152" i="17" s="1"/>
  <c r="W152" i="17" s="1"/>
  <c r="X152" i="17" s="1"/>
  <c r="Y152" i="17" s="1"/>
  <c r="Z152" i="17" s="1"/>
  <c r="AA152" i="17" s="1"/>
  <c r="AB152" i="17" s="1"/>
  <c r="AC152" i="17" s="1"/>
  <c r="AD152" i="17" s="1"/>
  <c r="AE152" i="17" s="1"/>
  <c r="AF152" i="17" s="1"/>
  <c r="AG152" i="17" s="1"/>
  <c r="AH152" i="17" s="1"/>
  <c r="AI152" i="17" s="1"/>
  <c r="AJ152" i="17" s="1"/>
  <c r="AK152" i="17" s="1"/>
  <c r="D153" i="17"/>
  <c r="E153" i="17" s="1"/>
  <c r="F153" i="17"/>
  <c r="G153" i="17" s="1"/>
  <c r="H153" i="17"/>
  <c r="I153" i="17" s="1"/>
  <c r="J153" i="17" s="1"/>
  <c r="K153" i="17" s="1"/>
  <c r="L153" i="17"/>
  <c r="M153" i="17" s="1"/>
  <c r="N153" i="17" s="1"/>
  <c r="O153" i="17" s="1"/>
  <c r="P153" i="17" s="1"/>
  <c r="Q153" i="17" s="1"/>
  <c r="R153" i="17" s="1"/>
  <c r="S153" i="17" s="1"/>
  <c r="T153" i="17" s="1"/>
  <c r="U153" i="17" s="1"/>
  <c r="V153" i="17" s="1"/>
  <c r="W153" i="17" s="1"/>
  <c r="X153" i="17" s="1"/>
  <c r="Y153" i="17" s="1"/>
  <c r="Z153" i="17" s="1"/>
  <c r="AA153" i="17" s="1"/>
  <c r="AB153" i="17" s="1"/>
  <c r="AC153" i="17" s="1"/>
  <c r="AD153" i="17" s="1"/>
  <c r="AE153" i="17" s="1"/>
  <c r="AF153" i="17" s="1"/>
  <c r="AG153" i="17" s="1"/>
  <c r="AH153" i="17" s="1"/>
  <c r="AI153" i="17" s="1"/>
  <c r="AJ153" i="17" s="1"/>
  <c r="AK153" i="17" s="1"/>
  <c r="D154" i="17"/>
  <c r="E154" i="17" s="1"/>
  <c r="F154" i="17"/>
  <c r="G154" i="17" s="1"/>
  <c r="H154" i="17" s="1"/>
  <c r="I154" i="17" s="1"/>
  <c r="J154" i="17" s="1"/>
  <c r="K154" i="17" s="1"/>
  <c r="L154" i="17" s="1"/>
  <c r="M154" i="17" s="1"/>
  <c r="N154" i="17" s="1"/>
  <c r="O154" i="17" s="1"/>
  <c r="P154" i="17" s="1"/>
  <c r="Q154" i="17" s="1"/>
  <c r="R154" i="17" s="1"/>
  <c r="S154" i="17" s="1"/>
  <c r="T154" i="17" s="1"/>
  <c r="U154" i="17" s="1"/>
  <c r="V154" i="17" s="1"/>
  <c r="W154" i="17" s="1"/>
  <c r="X154" i="17" s="1"/>
  <c r="Y154" i="17" s="1"/>
  <c r="Z154" i="17" s="1"/>
  <c r="AA154" i="17" s="1"/>
  <c r="AB154" i="17" s="1"/>
  <c r="AC154" i="17" s="1"/>
  <c r="AD154" i="17" s="1"/>
  <c r="AE154" i="17" s="1"/>
  <c r="AF154" i="17" s="1"/>
  <c r="AG154" i="17" s="1"/>
  <c r="AH154" i="17" s="1"/>
  <c r="AI154" i="17" s="1"/>
  <c r="AJ154" i="17" s="1"/>
  <c r="AK154" i="17" s="1"/>
  <c r="D155" i="17"/>
  <c r="E155" i="17" s="1"/>
  <c r="F155" i="17" s="1"/>
  <c r="G155" i="17" s="1"/>
  <c r="H155" i="17"/>
  <c r="I155" i="17" s="1"/>
  <c r="J155" i="17"/>
  <c r="K155" i="17" s="1"/>
  <c r="L155" i="17" s="1"/>
  <c r="M155" i="17" s="1"/>
  <c r="N155" i="17" s="1"/>
  <c r="O155" i="17" s="1"/>
  <c r="P155" i="17" s="1"/>
  <c r="Q155" i="17" s="1"/>
  <c r="R155" i="17" s="1"/>
  <c r="S155" i="17" s="1"/>
  <c r="T155" i="17" s="1"/>
  <c r="U155" i="17" s="1"/>
  <c r="V155" i="17" s="1"/>
  <c r="W155" i="17" s="1"/>
  <c r="X155" i="17" s="1"/>
  <c r="Y155" i="17" s="1"/>
  <c r="Z155" i="17" s="1"/>
  <c r="AA155" i="17" s="1"/>
  <c r="AB155" i="17" s="1"/>
  <c r="AC155" i="17" s="1"/>
  <c r="AD155" i="17" s="1"/>
  <c r="AE155" i="17" s="1"/>
  <c r="AF155" i="17" s="1"/>
  <c r="AG155" i="17" s="1"/>
  <c r="AH155" i="17" s="1"/>
  <c r="AI155" i="17" s="1"/>
  <c r="AJ155" i="17" s="1"/>
  <c r="AK155" i="17" s="1"/>
  <c r="D156" i="17"/>
  <c r="E156" i="17" s="1"/>
  <c r="F156" i="17" s="1"/>
  <c r="G156" i="17" s="1"/>
  <c r="H156" i="17" s="1"/>
  <c r="I156" i="17" s="1"/>
  <c r="J156" i="17" s="1"/>
  <c r="K156" i="17" s="1"/>
  <c r="L156" i="17" s="1"/>
  <c r="M156" i="17" s="1"/>
  <c r="N156" i="17" s="1"/>
  <c r="O156" i="17" s="1"/>
  <c r="P156" i="17" s="1"/>
  <c r="Q156" i="17" s="1"/>
  <c r="R156" i="17" s="1"/>
  <c r="S156" i="17" s="1"/>
  <c r="T156" i="17" s="1"/>
  <c r="U156" i="17" s="1"/>
  <c r="V156" i="17" s="1"/>
  <c r="W156" i="17" s="1"/>
  <c r="X156" i="17" s="1"/>
  <c r="Y156" i="17" s="1"/>
  <c r="Z156" i="17" s="1"/>
  <c r="AA156" i="17" s="1"/>
  <c r="AB156" i="17" s="1"/>
  <c r="AC156" i="17" s="1"/>
  <c r="AD156" i="17" s="1"/>
  <c r="AE156" i="17" s="1"/>
  <c r="AF156" i="17" s="1"/>
  <c r="AG156" i="17" s="1"/>
  <c r="AH156" i="17" s="1"/>
  <c r="AI156" i="17" s="1"/>
  <c r="AJ156" i="17" s="1"/>
  <c r="AK156" i="17" s="1"/>
  <c r="D157" i="17"/>
  <c r="E157" i="17" s="1"/>
  <c r="F157" i="17" s="1"/>
  <c r="G157" i="17" s="1"/>
  <c r="H157" i="17" s="1"/>
  <c r="I157" i="17" s="1"/>
  <c r="J157" i="17" s="1"/>
  <c r="K157" i="17" s="1"/>
  <c r="L157" i="17" s="1"/>
  <c r="M157" i="17" s="1"/>
  <c r="N157" i="17" s="1"/>
  <c r="O157" i="17" s="1"/>
  <c r="P157" i="17" s="1"/>
  <c r="Q157" i="17" s="1"/>
  <c r="R157" i="17" s="1"/>
  <c r="S157" i="17" s="1"/>
  <c r="T157" i="17" s="1"/>
  <c r="U157" i="17" s="1"/>
  <c r="V157" i="17" s="1"/>
  <c r="W157" i="17" s="1"/>
  <c r="X157" i="17" s="1"/>
  <c r="Y157" i="17" s="1"/>
  <c r="Z157" i="17" s="1"/>
  <c r="AA157" i="17" s="1"/>
  <c r="AB157" i="17" s="1"/>
  <c r="AC157" i="17" s="1"/>
  <c r="AD157" i="17" s="1"/>
  <c r="AE157" i="17" s="1"/>
  <c r="AF157" i="17" s="1"/>
  <c r="AG157" i="17" s="1"/>
  <c r="AH157" i="17" s="1"/>
  <c r="AI157" i="17" s="1"/>
  <c r="AJ157" i="17" s="1"/>
  <c r="AK157" i="17" s="1"/>
  <c r="D158" i="17"/>
  <c r="E158" i="17"/>
  <c r="F158" i="17"/>
  <c r="G158" i="17" s="1"/>
  <c r="H158" i="17" s="1"/>
  <c r="I158" i="17" s="1"/>
  <c r="J158" i="17" s="1"/>
  <c r="K158" i="17" s="1"/>
  <c r="L158" i="17" s="1"/>
  <c r="M158" i="17" s="1"/>
  <c r="N158" i="17" s="1"/>
  <c r="O158" i="17" s="1"/>
  <c r="P158" i="17" s="1"/>
  <c r="Q158" i="17" s="1"/>
  <c r="R158" i="17" s="1"/>
  <c r="S158" i="17" s="1"/>
  <c r="T158" i="17" s="1"/>
  <c r="U158" i="17" s="1"/>
  <c r="V158" i="17" s="1"/>
  <c r="W158" i="17" s="1"/>
  <c r="X158" i="17" s="1"/>
  <c r="Y158" i="17" s="1"/>
  <c r="Z158" i="17" s="1"/>
  <c r="AA158" i="17" s="1"/>
  <c r="AB158" i="17" s="1"/>
  <c r="AC158" i="17" s="1"/>
  <c r="AD158" i="17" s="1"/>
  <c r="AE158" i="17" s="1"/>
  <c r="AF158" i="17" s="1"/>
  <c r="AG158" i="17" s="1"/>
  <c r="AH158" i="17" s="1"/>
  <c r="AI158" i="17" s="1"/>
  <c r="AJ158" i="17" s="1"/>
  <c r="AK158" i="17" s="1"/>
  <c r="D159" i="17"/>
  <c r="E159" i="17" s="1"/>
  <c r="F159" i="17" s="1"/>
  <c r="G159" i="17" s="1"/>
  <c r="H159" i="17" s="1"/>
  <c r="I159" i="17" s="1"/>
  <c r="J159" i="17" s="1"/>
  <c r="K159" i="17" s="1"/>
  <c r="L159" i="17" s="1"/>
  <c r="M159" i="17" s="1"/>
  <c r="N159" i="17" s="1"/>
  <c r="O159" i="17" s="1"/>
  <c r="P159" i="17" s="1"/>
  <c r="Q159" i="17" s="1"/>
  <c r="R159" i="17" s="1"/>
  <c r="S159" i="17" s="1"/>
  <c r="T159" i="17" s="1"/>
  <c r="U159" i="17" s="1"/>
  <c r="V159" i="17" s="1"/>
  <c r="W159" i="17" s="1"/>
  <c r="X159" i="17" s="1"/>
  <c r="Y159" i="17" s="1"/>
  <c r="Z159" i="17" s="1"/>
  <c r="AA159" i="17" s="1"/>
  <c r="AB159" i="17" s="1"/>
  <c r="AC159" i="17" s="1"/>
  <c r="AD159" i="17" s="1"/>
  <c r="AE159" i="17" s="1"/>
  <c r="AF159" i="17" s="1"/>
  <c r="AG159" i="17" s="1"/>
  <c r="AH159" i="17" s="1"/>
  <c r="AI159" i="17" s="1"/>
  <c r="AJ159" i="17" s="1"/>
  <c r="AK159" i="17" s="1"/>
  <c r="D160" i="17"/>
  <c r="E160" i="17" s="1"/>
  <c r="F160" i="17"/>
  <c r="G160" i="17"/>
  <c r="H160" i="17" s="1"/>
  <c r="I160" i="17" s="1"/>
  <c r="J160" i="17" s="1"/>
  <c r="K160" i="17" s="1"/>
  <c r="L160" i="17" s="1"/>
  <c r="M160" i="17" s="1"/>
  <c r="N160" i="17" s="1"/>
  <c r="O160" i="17" s="1"/>
  <c r="P160" i="17" s="1"/>
  <c r="Q160" i="17" s="1"/>
  <c r="R160" i="17" s="1"/>
  <c r="S160" i="17" s="1"/>
  <c r="T160" i="17" s="1"/>
  <c r="U160" i="17" s="1"/>
  <c r="V160" i="17" s="1"/>
  <c r="W160" i="17" s="1"/>
  <c r="X160" i="17" s="1"/>
  <c r="Y160" i="17" s="1"/>
  <c r="Z160" i="17" s="1"/>
  <c r="AA160" i="17" s="1"/>
  <c r="AB160" i="17" s="1"/>
  <c r="AC160" i="17" s="1"/>
  <c r="AD160" i="17" s="1"/>
  <c r="AE160" i="17" s="1"/>
  <c r="AF160" i="17" s="1"/>
  <c r="AG160" i="17" s="1"/>
  <c r="AH160" i="17" s="1"/>
  <c r="AI160" i="17" s="1"/>
  <c r="AJ160" i="17" s="1"/>
  <c r="AK160" i="17" s="1"/>
  <c r="D161" i="17"/>
  <c r="E161" i="17" s="1"/>
  <c r="F161" i="17" s="1"/>
  <c r="G161" i="17" s="1"/>
  <c r="H161" i="17" s="1"/>
  <c r="I161" i="17" s="1"/>
  <c r="J161" i="17" s="1"/>
  <c r="K161" i="17" s="1"/>
  <c r="L161" i="17" s="1"/>
  <c r="M161" i="17" s="1"/>
  <c r="N161" i="17" s="1"/>
  <c r="O161" i="17" s="1"/>
  <c r="P161" i="17" s="1"/>
  <c r="Q161" i="17" s="1"/>
  <c r="R161" i="17" s="1"/>
  <c r="S161" i="17" s="1"/>
  <c r="T161" i="17" s="1"/>
  <c r="U161" i="17" s="1"/>
  <c r="V161" i="17" s="1"/>
  <c r="W161" i="17" s="1"/>
  <c r="X161" i="17" s="1"/>
  <c r="Y161" i="17" s="1"/>
  <c r="Z161" i="17" s="1"/>
  <c r="AA161" i="17" s="1"/>
  <c r="AB161" i="17" s="1"/>
  <c r="AC161" i="17" s="1"/>
  <c r="AD161" i="17" s="1"/>
  <c r="AE161" i="17" s="1"/>
  <c r="AF161" i="17" s="1"/>
  <c r="AG161" i="17" s="1"/>
  <c r="AH161" i="17" s="1"/>
  <c r="AI161" i="17" s="1"/>
  <c r="AJ161" i="17" s="1"/>
  <c r="AK161" i="17" s="1"/>
  <c r="D162" i="17"/>
  <c r="E162" i="17"/>
  <c r="F162" i="17"/>
  <c r="G162" i="17"/>
  <c r="H162" i="17" s="1"/>
  <c r="I162" i="17" s="1"/>
  <c r="J162" i="17" s="1"/>
  <c r="K162" i="17" s="1"/>
  <c r="L162" i="17" s="1"/>
  <c r="M162" i="17" s="1"/>
  <c r="N162" i="17" s="1"/>
  <c r="O162" i="17" s="1"/>
  <c r="P162" i="17" s="1"/>
  <c r="Q162" i="17" s="1"/>
  <c r="R162" i="17" s="1"/>
  <c r="S162" i="17" s="1"/>
  <c r="T162" i="17" s="1"/>
  <c r="U162" i="17" s="1"/>
  <c r="V162" i="17" s="1"/>
  <c r="W162" i="17" s="1"/>
  <c r="X162" i="17" s="1"/>
  <c r="Y162" i="17" s="1"/>
  <c r="Z162" i="17" s="1"/>
  <c r="AA162" i="17" s="1"/>
  <c r="AB162" i="17" s="1"/>
  <c r="AC162" i="17" s="1"/>
  <c r="AD162" i="17" s="1"/>
  <c r="AE162" i="17" s="1"/>
  <c r="AF162" i="17" s="1"/>
  <c r="AG162" i="17" s="1"/>
  <c r="AH162" i="17" s="1"/>
  <c r="AI162" i="17" s="1"/>
  <c r="AJ162" i="17" s="1"/>
  <c r="AK162" i="17" s="1"/>
  <c r="C155" i="17"/>
  <c r="C156" i="17"/>
  <c r="C157" i="17"/>
  <c r="C158" i="17"/>
  <c r="C159" i="17"/>
  <c r="C160" i="17"/>
  <c r="C161" i="17"/>
  <c r="C162" i="17"/>
  <c r="C154" i="17"/>
  <c r="C153" i="17"/>
  <c r="C152" i="17"/>
  <c r="C151" i="17"/>
  <c r="C150" i="17"/>
  <c r="C149" i="17"/>
  <c r="C148" i="17"/>
  <c r="C147" i="17"/>
  <c r="C146" i="17"/>
  <c r="C145" i="17"/>
  <c r="C144" i="17"/>
  <c r="C143" i="17"/>
  <c r="C142" i="17"/>
  <c r="C141" i="17"/>
  <c r="B154" i="17"/>
  <c r="C260" i="24" l="1"/>
  <c r="D260" i="24" s="1"/>
  <c r="E260" i="24" s="1"/>
  <c r="F260" i="24" s="1"/>
  <c r="G260" i="24" s="1"/>
  <c r="H260" i="24" s="1"/>
  <c r="I260" i="24" s="1"/>
  <c r="J260" i="24" s="1"/>
  <c r="K260" i="24" s="1"/>
  <c r="L260" i="24" s="1"/>
  <c r="M260" i="24" s="1"/>
  <c r="N260" i="24" s="1"/>
  <c r="O260" i="24" s="1"/>
  <c r="P260" i="24" s="1"/>
  <c r="Q260" i="24" s="1"/>
  <c r="R260" i="24" s="1"/>
  <c r="S260" i="24" s="1"/>
  <c r="T260" i="24" s="1"/>
  <c r="U260" i="24" s="1"/>
  <c r="V260" i="24" s="1"/>
  <c r="W260" i="24" s="1"/>
  <c r="X260" i="24" s="1"/>
  <c r="Y260" i="24" s="1"/>
  <c r="Z260" i="24" s="1"/>
  <c r="AA260" i="24" s="1"/>
  <c r="AB260" i="24" s="1"/>
  <c r="AC260" i="24" s="1"/>
  <c r="AD260" i="24" s="1"/>
  <c r="AE260" i="24" s="1"/>
  <c r="AF260" i="24" s="1"/>
  <c r="AG260" i="24" s="1"/>
  <c r="AH260" i="24" s="1"/>
  <c r="AI260" i="24" s="1"/>
  <c r="AJ260" i="24" s="1"/>
  <c r="AK260" i="24" s="1"/>
  <c r="B263" i="24"/>
  <c r="C226" i="24"/>
  <c r="D226" i="24" s="1"/>
  <c r="E226" i="24" s="1"/>
  <c r="F226" i="24" s="1"/>
  <c r="G226" i="24" s="1"/>
  <c r="H226" i="24" s="1"/>
  <c r="I226" i="24" s="1"/>
  <c r="J226" i="24" s="1"/>
  <c r="K226" i="24" s="1"/>
  <c r="L226" i="24" s="1"/>
  <c r="M226" i="24" s="1"/>
  <c r="N226" i="24" s="1"/>
  <c r="O226" i="24" s="1"/>
  <c r="P226" i="24" s="1"/>
  <c r="Q226" i="24" s="1"/>
  <c r="R226" i="24" s="1"/>
  <c r="S226" i="24" s="1"/>
  <c r="T226" i="24" s="1"/>
  <c r="U226" i="24" s="1"/>
  <c r="V226" i="24" s="1"/>
  <c r="W226" i="24" s="1"/>
  <c r="X226" i="24" s="1"/>
  <c r="Y226" i="24" s="1"/>
  <c r="Z226" i="24" s="1"/>
  <c r="AA226" i="24" s="1"/>
  <c r="AB226" i="24" s="1"/>
  <c r="AC226" i="24" s="1"/>
  <c r="AD226" i="24" s="1"/>
  <c r="AE226" i="24" s="1"/>
  <c r="AF226" i="24" s="1"/>
  <c r="AG226" i="24" s="1"/>
  <c r="AH226" i="24" s="1"/>
  <c r="AI226" i="24" s="1"/>
  <c r="AJ226" i="24" s="1"/>
  <c r="AK226" i="24" s="1"/>
  <c r="B229" i="24"/>
  <c r="F154" i="4"/>
  <c r="G154" i="4"/>
  <c r="H154" i="4" s="1"/>
  <c r="I154" i="4" s="1"/>
  <c r="J154" i="4" s="1"/>
  <c r="K154" i="4" s="1"/>
  <c r="L154" i="4" s="1"/>
  <c r="M154" i="4" s="1"/>
  <c r="N154" i="4" s="1"/>
  <c r="O154" i="4" s="1"/>
  <c r="P154" i="4" s="1"/>
  <c r="Q154" i="4" s="1"/>
  <c r="R154" i="4" s="1"/>
  <c r="S154" i="4" s="1"/>
  <c r="T154" i="4" s="1"/>
  <c r="U154" i="4" s="1"/>
  <c r="V154" i="4" s="1"/>
  <c r="W154" i="4" s="1"/>
  <c r="X154" i="4" s="1"/>
  <c r="Y154" i="4" s="1"/>
  <c r="Z154" i="4" s="1"/>
  <c r="AA154" i="4" s="1"/>
  <c r="AB154" i="4" s="1"/>
  <c r="AC154" i="4" s="1"/>
  <c r="AD154" i="4" s="1"/>
  <c r="AE154" i="4" s="1"/>
  <c r="AF154" i="4" s="1"/>
  <c r="AG154" i="4" s="1"/>
  <c r="AH154" i="4" s="1"/>
  <c r="AI154" i="4" s="1"/>
  <c r="AJ154" i="4" s="1"/>
  <c r="AK154" i="4" s="1"/>
  <c r="AL154" i="4" s="1"/>
  <c r="AM154" i="4" s="1"/>
  <c r="AN154" i="4" s="1"/>
  <c r="E141" i="4"/>
  <c r="F153" i="4"/>
  <c r="G153" i="4" s="1"/>
  <c r="H153" i="4" s="1"/>
  <c r="I153" i="4" s="1"/>
  <c r="J153" i="4" s="1"/>
  <c r="K153" i="4" s="1"/>
  <c r="L153" i="4" s="1"/>
  <c r="M153" i="4" s="1"/>
  <c r="N153" i="4" s="1"/>
  <c r="O153" i="4" s="1"/>
  <c r="P153" i="4" s="1"/>
  <c r="Q153" i="4" s="1"/>
  <c r="R153" i="4" s="1"/>
  <c r="S153" i="4" s="1"/>
  <c r="T153" i="4" s="1"/>
  <c r="U153" i="4" s="1"/>
  <c r="V153" i="4" s="1"/>
  <c r="W153" i="4" s="1"/>
  <c r="X153" i="4" s="1"/>
  <c r="Y153" i="4" s="1"/>
  <c r="Z153" i="4" s="1"/>
  <c r="AA153" i="4" s="1"/>
  <c r="AB153" i="4" s="1"/>
  <c r="AC153" i="4" s="1"/>
  <c r="AD153" i="4" s="1"/>
  <c r="AE153" i="4" s="1"/>
  <c r="AF153" i="4" s="1"/>
  <c r="AG153" i="4" s="1"/>
  <c r="AH153" i="4" s="1"/>
  <c r="AI153" i="4" s="1"/>
  <c r="AJ153" i="4" s="1"/>
  <c r="AK153" i="4" s="1"/>
  <c r="AL153" i="4" s="1"/>
  <c r="AM153" i="4" s="1"/>
  <c r="AN153" i="4" s="1"/>
  <c r="AE45" i="4"/>
  <c r="AF45" i="4" s="1"/>
  <c r="AG45" i="4" s="1"/>
  <c r="AH45" i="4" s="1"/>
  <c r="AI45" i="4" s="1"/>
  <c r="AJ45" i="4" s="1"/>
  <c r="AK45" i="4" s="1"/>
  <c r="AL45" i="4" s="1"/>
  <c r="AM45" i="4" s="1"/>
  <c r="AN45" i="4" s="1"/>
  <c r="AE46" i="4"/>
  <c r="AF46" i="4"/>
  <c r="AG46" i="4" s="1"/>
  <c r="AH46" i="4"/>
  <c r="AI46" i="4" s="1"/>
  <c r="AJ46" i="4" s="1"/>
  <c r="AK46" i="4" s="1"/>
  <c r="AL46" i="4" s="1"/>
  <c r="AM46" i="4" s="1"/>
  <c r="AN46" i="4" s="1"/>
  <c r="AE47" i="4"/>
  <c r="AF47" i="4"/>
  <c r="AG47" i="4"/>
  <c r="AH47" i="4"/>
  <c r="AI47" i="4" s="1"/>
  <c r="AJ47" i="4" s="1"/>
  <c r="AK47" i="4" s="1"/>
  <c r="AL47" i="4" s="1"/>
  <c r="AM47" i="4" s="1"/>
  <c r="AN47" i="4" s="1"/>
  <c r="AE48" i="4"/>
  <c r="AF48" i="4" s="1"/>
  <c r="AG48" i="4" s="1"/>
  <c r="AH48" i="4" s="1"/>
  <c r="AI48" i="4" s="1"/>
  <c r="AJ48" i="4" s="1"/>
  <c r="AK48" i="4" s="1"/>
  <c r="AL48" i="4" s="1"/>
  <c r="AM48" i="4" s="1"/>
  <c r="AN48" i="4" s="1"/>
  <c r="AE49" i="4"/>
  <c r="AF49" i="4" s="1"/>
  <c r="AG49" i="4" s="1"/>
  <c r="AH49" i="4" s="1"/>
  <c r="AI49" i="4" s="1"/>
  <c r="AJ49" i="4" s="1"/>
  <c r="AK49" i="4" s="1"/>
  <c r="AL49" i="4" s="1"/>
  <c r="AM49" i="4" s="1"/>
  <c r="AN49" i="4" s="1"/>
  <c r="AE50" i="4"/>
  <c r="AF50" i="4"/>
  <c r="AG50" i="4" s="1"/>
  <c r="AH50" i="4"/>
  <c r="AI50" i="4" s="1"/>
  <c r="AJ50" i="4" s="1"/>
  <c r="AK50" i="4" s="1"/>
  <c r="AL50" i="4" s="1"/>
  <c r="AM50" i="4" s="1"/>
  <c r="AN50" i="4" s="1"/>
  <c r="AE51" i="4"/>
  <c r="AF51" i="4"/>
  <c r="AG51" i="4" s="1"/>
  <c r="AH51" i="4" s="1"/>
  <c r="AI51" i="4" s="1"/>
  <c r="AJ51" i="4" s="1"/>
  <c r="AK51" i="4" s="1"/>
  <c r="AL51" i="4" s="1"/>
  <c r="AM51" i="4" s="1"/>
  <c r="AN51" i="4" s="1"/>
  <c r="AE52" i="4"/>
  <c r="AF52" i="4" s="1"/>
  <c r="AG52" i="4" s="1"/>
  <c r="AH52" i="4" s="1"/>
  <c r="AI52" i="4" s="1"/>
  <c r="AJ52" i="4" s="1"/>
  <c r="AK52" i="4" s="1"/>
  <c r="AL52" i="4" s="1"/>
  <c r="AM52" i="4" s="1"/>
  <c r="AN52" i="4" s="1"/>
  <c r="AE53" i="4"/>
  <c r="AF53" i="4" s="1"/>
  <c r="AG53" i="4" s="1"/>
  <c r="AH53" i="4" s="1"/>
  <c r="AI53" i="4" s="1"/>
  <c r="AJ53" i="4"/>
  <c r="AK53" i="4" s="1"/>
  <c r="AL53" i="4" s="1"/>
  <c r="AM53" i="4" s="1"/>
  <c r="AN53" i="4" s="1"/>
  <c r="AE54" i="4"/>
  <c r="AF54" i="4"/>
  <c r="AG54" i="4" s="1"/>
  <c r="AH54" i="4"/>
  <c r="AI54" i="4"/>
  <c r="AJ54" i="4"/>
  <c r="AK54" i="4" s="1"/>
  <c r="AL54" i="4" s="1"/>
  <c r="AM54" i="4" s="1"/>
  <c r="AN54" i="4" s="1"/>
  <c r="AE55" i="4"/>
  <c r="AF55" i="4"/>
  <c r="AG55" i="4"/>
  <c r="AH55" i="4" s="1"/>
  <c r="AI55" i="4" s="1"/>
  <c r="AJ55" i="4" s="1"/>
  <c r="AK55" i="4" s="1"/>
  <c r="AL55" i="4" s="1"/>
  <c r="AM55" i="4" s="1"/>
  <c r="AN55" i="4" s="1"/>
  <c r="AE56" i="4"/>
  <c r="AF56" i="4" s="1"/>
  <c r="AG56" i="4" s="1"/>
  <c r="AH56" i="4" s="1"/>
  <c r="AI56" i="4" s="1"/>
  <c r="AJ56" i="4" s="1"/>
  <c r="AK56" i="4" s="1"/>
  <c r="AL56" i="4" s="1"/>
  <c r="AM56" i="4" s="1"/>
  <c r="AN56" i="4" s="1"/>
  <c r="AE57" i="4"/>
  <c r="AF57" i="4" s="1"/>
  <c r="AG57" i="4" s="1"/>
  <c r="AH57" i="4" s="1"/>
  <c r="AI57" i="4" s="1"/>
  <c r="AJ57" i="4"/>
  <c r="AK57" i="4"/>
  <c r="AL57" i="4" s="1"/>
  <c r="AM57" i="4" s="1"/>
  <c r="AN57" i="4" s="1"/>
  <c r="AE58" i="4"/>
  <c r="AF58" i="4"/>
  <c r="AG58" i="4" s="1"/>
  <c r="AH58" i="4" s="1"/>
  <c r="AI58" i="4" s="1"/>
  <c r="AJ58" i="4"/>
  <c r="AK58" i="4" s="1"/>
  <c r="AL58" i="4" s="1"/>
  <c r="AM58" i="4" s="1"/>
  <c r="AN58" i="4" s="1"/>
  <c r="AE59" i="4"/>
  <c r="AF59" i="4"/>
  <c r="AG59" i="4" s="1"/>
  <c r="AH59" i="4" s="1"/>
  <c r="AI59" i="4" s="1"/>
  <c r="AJ59" i="4" s="1"/>
  <c r="AK59" i="4" s="1"/>
  <c r="AL59" i="4" s="1"/>
  <c r="AM59" i="4" s="1"/>
  <c r="AN59" i="4" s="1"/>
  <c r="AE60" i="4"/>
  <c r="AF60" i="4"/>
  <c r="AG60" i="4" s="1"/>
  <c r="AH60" i="4" s="1"/>
  <c r="AI60" i="4" s="1"/>
  <c r="AJ60" i="4" s="1"/>
  <c r="AK60" i="4" s="1"/>
  <c r="AL60" i="4" s="1"/>
  <c r="AM60" i="4" s="1"/>
  <c r="AN60" i="4" s="1"/>
  <c r="AE61" i="4"/>
  <c r="AF61" i="4" s="1"/>
  <c r="AG61" i="4" s="1"/>
  <c r="AH61" i="4" s="1"/>
  <c r="AI61" i="4" s="1"/>
  <c r="AJ61" i="4"/>
  <c r="AK61" i="4"/>
  <c r="AL61" i="4" s="1"/>
  <c r="AM61" i="4" s="1"/>
  <c r="AN61" i="4" s="1"/>
  <c r="AE62" i="4"/>
  <c r="AF62" i="4"/>
  <c r="AG62" i="4"/>
  <c r="AH62" i="4"/>
  <c r="AI62" i="4"/>
  <c r="AJ62" i="4"/>
  <c r="AK62" i="4"/>
  <c r="AL62" i="4" s="1"/>
  <c r="AM62" i="4" s="1"/>
  <c r="AN62" i="4" s="1"/>
  <c r="AE63" i="4"/>
  <c r="AF63" i="4"/>
  <c r="AG63" i="4" s="1"/>
  <c r="AH63" i="4" s="1"/>
  <c r="AI63" i="4" s="1"/>
  <c r="AJ63" i="4" s="1"/>
  <c r="AK63" i="4" s="1"/>
  <c r="AL63" i="4" s="1"/>
  <c r="AM63" i="4" s="1"/>
  <c r="AN63" i="4" s="1"/>
  <c r="AE64" i="4"/>
  <c r="AF64" i="4" s="1"/>
  <c r="AG64" i="4" s="1"/>
  <c r="AH64" i="4" s="1"/>
  <c r="AI64" i="4" s="1"/>
  <c r="AJ64" i="4" s="1"/>
  <c r="AK64" i="4" s="1"/>
  <c r="AL64" i="4" s="1"/>
  <c r="AM64" i="4" s="1"/>
  <c r="AN64" i="4" s="1"/>
  <c r="AE65" i="4"/>
  <c r="AF65" i="4" s="1"/>
  <c r="AG65" i="4" s="1"/>
  <c r="AH65" i="4" s="1"/>
  <c r="AI65" i="4" s="1"/>
  <c r="AJ65" i="4"/>
  <c r="AK65" i="4"/>
  <c r="AL65" i="4"/>
  <c r="AM65" i="4" s="1"/>
  <c r="AN65" i="4" s="1"/>
  <c r="AE66" i="4"/>
  <c r="AF66" i="4"/>
  <c r="AG66" i="4"/>
  <c r="AH66" i="4"/>
  <c r="AI66" i="4"/>
  <c r="AJ66" i="4"/>
  <c r="AK66" i="4"/>
  <c r="AL66" i="4" s="1"/>
  <c r="AM66" i="4" s="1"/>
  <c r="AN66" i="4" s="1"/>
  <c r="AE67" i="4"/>
  <c r="AF67" i="4"/>
  <c r="AG67" i="4" s="1"/>
  <c r="AH67" i="4" s="1"/>
  <c r="AI67" i="4" s="1"/>
  <c r="AJ67" i="4" s="1"/>
  <c r="AK67" i="4" s="1"/>
  <c r="AL67" i="4" s="1"/>
  <c r="AM67" i="4" s="1"/>
  <c r="AN67" i="4" s="1"/>
  <c r="AE68" i="4"/>
  <c r="AF68" i="4"/>
  <c r="AG68" i="4" s="1"/>
  <c r="AH68" i="4" s="1"/>
  <c r="AI68" i="4" s="1"/>
  <c r="AJ68" i="4" s="1"/>
  <c r="AK68" i="4" s="1"/>
  <c r="AL68" i="4" s="1"/>
  <c r="AM68" i="4" s="1"/>
  <c r="AN68" i="4" s="1"/>
  <c r="AE69" i="4"/>
  <c r="AF69" i="4" s="1"/>
  <c r="AG69" i="4" s="1"/>
  <c r="AH69" i="4" s="1"/>
  <c r="AI69" i="4" s="1"/>
  <c r="AJ69" i="4"/>
  <c r="AK69" i="4"/>
  <c r="AL69" i="4"/>
  <c r="AM69" i="4" s="1"/>
  <c r="AN69" i="4" s="1"/>
  <c r="AE70" i="4"/>
  <c r="AF70" i="4"/>
  <c r="AG70" i="4"/>
  <c r="AH70" i="4"/>
  <c r="AI70" i="4"/>
  <c r="AJ70" i="4"/>
  <c r="AK70" i="4" s="1"/>
  <c r="AL70" i="4" s="1"/>
  <c r="AM70" i="4" s="1"/>
  <c r="AN70" i="4" s="1"/>
  <c r="AE71" i="4"/>
  <c r="AF71" i="4"/>
  <c r="AG71" i="4" s="1"/>
  <c r="AH71" i="4" s="1"/>
  <c r="AI71" i="4" s="1"/>
  <c r="AJ71" i="4" s="1"/>
  <c r="AK71" i="4" s="1"/>
  <c r="AL71" i="4" s="1"/>
  <c r="AM71" i="4" s="1"/>
  <c r="AN71" i="4" s="1"/>
  <c r="AE72" i="4"/>
  <c r="AF72" i="4" s="1"/>
  <c r="AG72" i="4" s="1"/>
  <c r="AH72" i="4" s="1"/>
  <c r="AI72" i="4" s="1"/>
  <c r="AJ72" i="4" s="1"/>
  <c r="AK72" i="4" s="1"/>
  <c r="AL72" i="4" s="1"/>
  <c r="AM72" i="4" s="1"/>
  <c r="AN72" i="4" s="1"/>
  <c r="AE73" i="4"/>
  <c r="AF73" i="4" s="1"/>
  <c r="AG73" i="4" s="1"/>
  <c r="AH73" i="4" s="1"/>
  <c r="AI73" i="4" s="1"/>
  <c r="AJ73" i="4"/>
  <c r="AK73" i="4"/>
  <c r="AL73" i="4" s="1"/>
  <c r="AM73" i="4" s="1"/>
  <c r="AN73" i="4" s="1"/>
  <c r="AE74" i="4"/>
  <c r="AF74" i="4"/>
  <c r="AG74" i="4"/>
  <c r="AH74" i="4"/>
  <c r="AI74" i="4"/>
  <c r="AJ74" i="4"/>
  <c r="AK74" i="4"/>
  <c r="AL74" i="4" s="1"/>
  <c r="AM74" i="4" s="1"/>
  <c r="AN74" i="4" s="1"/>
  <c r="AE75" i="4"/>
  <c r="AF75" i="4"/>
  <c r="AG75" i="4" s="1"/>
  <c r="AH75" i="4" s="1"/>
  <c r="AI75" i="4" s="1"/>
  <c r="AJ75" i="4" s="1"/>
  <c r="AK75" i="4" s="1"/>
  <c r="AL75" i="4" s="1"/>
  <c r="AM75" i="4" s="1"/>
  <c r="AN75" i="4" s="1"/>
  <c r="AE76" i="4"/>
  <c r="AF76" i="4" s="1"/>
  <c r="AG76" i="4" s="1"/>
  <c r="AH76" i="4" s="1"/>
  <c r="AI76" i="4" s="1"/>
  <c r="AJ76" i="4" s="1"/>
  <c r="AK76" i="4" s="1"/>
  <c r="AL76" i="4" s="1"/>
  <c r="AM76" i="4" s="1"/>
  <c r="AN76" i="4" s="1"/>
  <c r="AE77" i="4"/>
  <c r="AF77" i="4" s="1"/>
  <c r="AG77" i="4" s="1"/>
  <c r="AH77" i="4" s="1"/>
  <c r="AI77" i="4" s="1"/>
  <c r="AJ77" i="4"/>
  <c r="AK77" i="4"/>
  <c r="AL77" i="4"/>
  <c r="AM77" i="4" s="1"/>
  <c r="AN77" i="4" s="1"/>
  <c r="AE78" i="4"/>
  <c r="AF78" i="4" s="1"/>
  <c r="AG78" i="4" s="1"/>
  <c r="AH78" i="4" s="1"/>
  <c r="AI78" i="4" s="1"/>
  <c r="AJ78" i="4" s="1"/>
  <c r="AK78" i="4" s="1"/>
  <c r="AL78" i="4" s="1"/>
  <c r="AM78" i="4" s="1"/>
  <c r="AN78" i="4" s="1"/>
  <c r="AE79" i="4"/>
  <c r="AF79" i="4"/>
  <c r="AG79" i="4" s="1"/>
  <c r="AH79" i="4" s="1"/>
  <c r="AI79" i="4" s="1"/>
  <c r="AJ79" i="4" s="1"/>
  <c r="AK79" i="4" s="1"/>
  <c r="AL79" i="4" s="1"/>
  <c r="AM79" i="4" s="1"/>
  <c r="AN79" i="4" s="1"/>
  <c r="AE80" i="4"/>
  <c r="AF80" i="4" s="1"/>
  <c r="AG80" i="4" s="1"/>
  <c r="AH80" i="4" s="1"/>
  <c r="AI80" i="4" s="1"/>
  <c r="AJ80" i="4" s="1"/>
  <c r="AK80" i="4" s="1"/>
  <c r="AL80" i="4" s="1"/>
  <c r="AM80" i="4" s="1"/>
  <c r="AN80" i="4" s="1"/>
  <c r="AE81" i="4"/>
  <c r="AF81" i="4" s="1"/>
  <c r="AG81" i="4" s="1"/>
  <c r="AH81" i="4" s="1"/>
  <c r="AI81" i="4" s="1"/>
  <c r="AJ81" i="4" s="1"/>
  <c r="AK81" i="4" s="1"/>
  <c r="AL81" i="4" s="1"/>
  <c r="AM81" i="4"/>
  <c r="AN81" i="4" s="1"/>
  <c r="AE82" i="4"/>
  <c r="AF82" i="4" s="1"/>
  <c r="AG82" i="4" s="1"/>
  <c r="AH82" i="4" s="1"/>
  <c r="AI82" i="4" s="1"/>
  <c r="AJ82" i="4" s="1"/>
  <c r="AK82" i="4" s="1"/>
  <c r="AL82" i="4" s="1"/>
  <c r="AM82" i="4" s="1"/>
  <c r="AN82" i="4" s="1"/>
  <c r="AE83" i="4"/>
  <c r="AF83" i="4"/>
  <c r="AG83" i="4"/>
  <c r="AH83" i="4" s="1"/>
  <c r="AI83" i="4" s="1"/>
  <c r="AJ83" i="4" s="1"/>
  <c r="AK83" i="4" s="1"/>
  <c r="AL83" i="4" s="1"/>
  <c r="AM83" i="4" s="1"/>
  <c r="AN83" i="4" s="1"/>
  <c r="AE84" i="4"/>
  <c r="AF84" i="4" s="1"/>
  <c r="AG84" i="4" s="1"/>
  <c r="AH84" i="4" s="1"/>
  <c r="AI84" i="4" s="1"/>
  <c r="AJ84" i="4" s="1"/>
  <c r="AK84" i="4" s="1"/>
  <c r="AL84" i="4" s="1"/>
  <c r="AM84" i="4" s="1"/>
  <c r="AN84" i="4" s="1"/>
  <c r="AE85" i="4"/>
  <c r="AF85" i="4" s="1"/>
  <c r="AG85" i="4" s="1"/>
  <c r="AH85" i="4" s="1"/>
  <c r="AI85" i="4" s="1"/>
  <c r="AJ85" i="4"/>
  <c r="AK85" i="4" s="1"/>
  <c r="AL85" i="4" s="1"/>
  <c r="AM85" i="4" s="1"/>
  <c r="AN85" i="4" s="1"/>
  <c r="AE86" i="4"/>
  <c r="AF86" i="4" s="1"/>
  <c r="AG86" i="4" s="1"/>
  <c r="AH86" i="4"/>
  <c r="AI86" i="4" s="1"/>
  <c r="AJ86" i="4" s="1"/>
  <c r="AK86" i="4" s="1"/>
  <c r="AL86" i="4" s="1"/>
  <c r="AM86" i="4" s="1"/>
  <c r="AN86" i="4" s="1"/>
  <c r="AE87" i="4"/>
  <c r="AF87" i="4"/>
  <c r="AG87" i="4"/>
  <c r="AH87" i="4" s="1"/>
  <c r="AI87" i="4" s="1"/>
  <c r="AJ87" i="4" s="1"/>
  <c r="AK87" i="4" s="1"/>
  <c r="AL87" i="4" s="1"/>
  <c r="AM87" i="4" s="1"/>
  <c r="AN87" i="4" s="1"/>
  <c r="AE88" i="4"/>
  <c r="AF88" i="4"/>
  <c r="AG88" i="4" s="1"/>
  <c r="AH88" i="4" s="1"/>
  <c r="AI88" i="4" s="1"/>
  <c r="AJ88" i="4" s="1"/>
  <c r="AK88" i="4" s="1"/>
  <c r="AL88" i="4" s="1"/>
  <c r="AM88" i="4" s="1"/>
  <c r="AN88" i="4" s="1"/>
  <c r="AE89" i="4"/>
  <c r="AF89" i="4"/>
  <c r="AG89" i="4" s="1"/>
  <c r="AH89" i="4" s="1"/>
  <c r="AI89" i="4" s="1"/>
  <c r="AJ89" i="4" s="1"/>
  <c r="AK89" i="4" s="1"/>
  <c r="AL89" i="4" s="1"/>
  <c r="AM89" i="4" s="1"/>
  <c r="AN89" i="4" s="1"/>
  <c r="AE90" i="4"/>
  <c r="AF90" i="4" s="1"/>
  <c r="AG90" i="4" s="1"/>
  <c r="AH90" i="4"/>
  <c r="AI90" i="4" s="1"/>
  <c r="AJ90" i="4" s="1"/>
  <c r="AK90" i="4" s="1"/>
  <c r="AL90" i="4" s="1"/>
  <c r="AM90" i="4" s="1"/>
  <c r="AN90" i="4" s="1"/>
  <c r="AE91" i="4"/>
  <c r="AF91" i="4"/>
  <c r="AG91" i="4"/>
  <c r="AH91" i="4"/>
  <c r="AI91" i="4"/>
  <c r="AJ91" i="4" s="1"/>
  <c r="AK91" i="4" s="1"/>
  <c r="AL91" i="4" s="1"/>
  <c r="AM91" i="4" s="1"/>
  <c r="AN91" i="4" s="1"/>
  <c r="AE92" i="4"/>
  <c r="AF92" i="4" s="1"/>
  <c r="AG92" i="4" s="1"/>
  <c r="AH92" i="4" s="1"/>
  <c r="AI92" i="4" s="1"/>
  <c r="AJ92" i="4" s="1"/>
  <c r="AK92" i="4" s="1"/>
  <c r="AL92" i="4"/>
  <c r="AM92" i="4" s="1"/>
  <c r="AN92" i="4" s="1"/>
  <c r="AE93" i="4"/>
  <c r="AF93" i="4" s="1"/>
  <c r="AG93" i="4" s="1"/>
  <c r="AH93" i="4" s="1"/>
  <c r="AI93" i="4" s="1"/>
  <c r="AJ93" i="4" s="1"/>
  <c r="AK93" i="4" s="1"/>
  <c r="AL93" i="4" s="1"/>
  <c r="AM93" i="4"/>
  <c r="AN93" i="4" s="1"/>
  <c r="AE94" i="4"/>
  <c r="AF94" i="4" s="1"/>
  <c r="AG94" i="4" s="1"/>
  <c r="AH94" i="4"/>
  <c r="AI94" i="4" s="1"/>
  <c r="AJ94" i="4" s="1"/>
  <c r="AK94" i="4" s="1"/>
  <c r="AL94" i="4" s="1"/>
  <c r="AM94" i="4" s="1"/>
  <c r="AN94" i="4" s="1"/>
  <c r="AE95" i="4"/>
  <c r="AF95" i="4"/>
  <c r="AG95" i="4" s="1"/>
  <c r="AH95" i="4" s="1"/>
  <c r="AI95" i="4" s="1"/>
  <c r="AJ95" i="4" s="1"/>
  <c r="AK95" i="4" s="1"/>
  <c r="AL95" i="4" s="1"/>
  <c r="AM95" i="4" s="1"/>
  <c r="AN95" i="4" s="1"/>
  <c r="AE96" i="4"/>
  <c r="AF96" i="4"/>
  <c r="AG96" i="4"/>
  <c r="AH96" i="4" s="1"/>
  <c r="AI96" i="4" s="1"/>
  <c r="AJ96" i="4" s="1"/>
  <c r="AK96" i="4" s="1"/>
  <c r="AL96" i="4" s="1"/>
  <c r="AM96" i="4" s="1"/>
  <c r="AN96" i="4" s="1"/>
  <c r="AE97" i="4"/>
  <c r="AF97" i="4"/>
  <c r="AG97" i="4" s="1"/>
  <c r="AH97" i="4" s="1"/>
  <c r="AI97" i="4" s="1"/>
  <c r="AJ97" i="4"/>
  <c r="AK97" i="4" s="1"/>
  <c r="AL97" i="4" s="1"/>
  <c r="AM97" i="4" s="1"/>
  <c r="AN97" i="4" s="1"/>
  <c r="AE98" i="4"/>
  <c r="AF98" i="4" s="1"/>
  <c r="AG98" i="4" s="1"/>
  <c r="AH98" i="4"/>
  <c r="AI98" i="4"/>
  <c r="AJ98" i="4"/>
  <c r="AK98" i="4" s="1"/>
  <c r="AL98" i="4" s="1"/>
  <c r="AM98" i="4" s="1"/>
  <c r="AN98" i="4" s="1"/>
  <c r="AE99" i="4"/>
  <c r="AF99" i="4"/>
  <c r="AG99" i="4" s="1"/>
  <c r="AH99" i="4" s="1"/>
  <c r="AI99" i="4" s="1"/>
  <c r="AJ99" i="4" s="1"/>
  <c r="AK99" i="4" s="1"/>
  <c r="AL99" i="4" s="1"/>
  <c r="AM99" i="4" s="1"/>
  <c r="AN99" i="4" s="1"/>
  <c r="AE100" i="4"/>
  <c r="AF100" i="4"/>
  <c r="AG100" i="4" s="1"/>
  <c r="AH100" i="4" s="1"/>
  <c r="AI100" i="4" s="1"/>
  <c r="AJ100" i="4" s="1"/>
  <c r="AK100" i="4" s="1"/>
  <c r="AL100" i="4" s="1"/>
  <c r="AM100" i="4" s="1"/>
  <c r="AN100" i="4"/>
  <c r="AE101" i="4"/>
  <c r="AF101" i="4" s="1"/>
  <c r="AG101" i="4" s="1"/>
  <c r="AH101" i="4" s="1"/>
  <c r="AI101" i="4" s="1"/>
  <c r="AJ101" i="4" s="1"/>
  <c r="AK101" i="4" s="1"/>
  <c r="AL101" i="4" s="1"/>
  <c r="AM101" i="4" s="1"/>
  <c r="AN101" i="4" s="1"/>
  <c r="AE102" i="4"/>
  <c r="AF102" i="4" s="1"/>
  <c r="AG102" i="4" s="1"/>
  <c r="AH102" i="4"/>
  <c r="AI102" i="4" s="1"/>
  <c r="AJ102" i="4" s="1"/>
  <c r="AK102" i="4" s="1"/>
  <c r="AL102" i="4" s="1"/>
  <c r="AM102" i="4" s="1"/>
  <c r="AN102" i="4" s="1"/>
  <c r="AE103" i="4"/>
  <c r="AF103" i="4"/>
  <c r="AG103" i="4"/>
  <c r="AH103" i="4"/>
  <c r="AI103" i="4" s="1"/>
  <c r="AJ103" i="4" s="1"/>
  <c r="AK103" i="4" s="1"/>
  <c r="AL103" i="4" s="1"/>
  <c r="AM103" i="4" s="1"/>
  <c r="AN103" i="4" s="1"/>
  <c r="AE104" i="4"/>
  <c r="AF104" i="4"/>
  <c r="AG104" i="4"/>
  <c r="AH104" i="4"/>
  <c r="AI104" i="4" s="1"/>
  <c r="AJ104" i="4" s="1"/>
  <c r="AK104" i="4" s="1"/>
  <c r="AL104" i="4" s="1"/>
  <c r="AM104" i="4" s="1"/>
  <c r="AN104" i="4" s="1"/>
  <c r="AE105" i="4"/>
  <c r="AF105" i="4" s="1"/>
  <c r="AG105" i="4" s="1"/>
  <c r="AH105" i="4" s="1"/>
  <c r="AI105" i="4" s="1"/>
  <c r="AJ105" i="4" s="1"/>
  <c r="AK105" i="4" s="1"/>
  <c r="AL105" i="4" s="1"/>
  <c r="AM105" i="4" s="1"/>
  <c r="AN105" i="4" s="1"/>
  <c r="AE106" i="4"/>
  <c r="AF106" i="4" s="1"/>
  <c r="AG106" i="4" s="1"/>
  <c r="AH106" i="4" s="1"/>
  <c r="AI106" i="4" s="1"/>
  <c r="AJ106" i="4" s="1"/>
  <c r="AK106" i="4" s="1"/>
  <c r="AL106" i="4" s="1"/>
  <c r="AM106" i="4" s="1"/>
  <c r="AN106" i="4" s="1"/>
  <c r="AE107" i="4"/>
  <c r="AF107" i="4"/>
  <c r="AG107" i="4"/>
  <c r="AH107" i="4" s="1"/>
  <c r="AI107" i="4" s="1"/>
  <c r="AJ107" i="4" s="1"/>
  <c r="AK107" i="4" s="1"/>
  <c r="AL107" i="4" s="1"/>
  <c r="AM107" i="4" s="1"/>
  <c r="AN107" i="4" s="1"/>
  <c r="AE108" i="4"/>
  <c r="AF108" i="4" s="1"/>
  <c r="AG108" i="4" s="1"/>
  <c r="AH108" i="4" s="1"/>
  <c r="AI108" i="4" s="1"/>
  <c r="AJ108" i="4" s="1"/>
  <c r="AK108" i="4" s="1"/>
  <c r="AL108" i="4" s="1"/>
  <c r="AM108" i="4" s="1"/>
  <c r="AN108" i="4" s="1"/>
  <c r="AE109" i="4"/>
  <c r="AF109" i="4"/>
  <c r="AG109" i="4" s="1"/>
  <c r="AH109" i="4" s="1"/>
  <c r="AI109" i="4" s="1"/>
  <c r="AJ109" i="4" s="1"/>
  <c r="AK109" i="4" s="1"/>
  <c r="AL109" i="4" s="1"/>
  <c r="AM109" i="4" s="1"/>
  <c r="AN109" i="4" s="1"/>
  <c r="AE110" i="4"/>
  <c r="AF110" i="4" s="1"/>
  <c r="AG110" i="4" s="1"/>
  <c r="AH110" i="4"/>
  <c r="AI110" i="4"/>
  <c r="AJ110" i="4"/>
  <c r="AK110" i="4" s="1"/>
  <c r="AL110" i="4" s="1"/>
  <c r="AM110" i="4" s="1"/>
  <c r="AN110" i="4" s="1"/>
  <c r="AE111" i="4"/>
  <c r="AF111" i="4"/>
  <c r="AG111" i="4"/>
  <c r="AH111" i="4"/>
  <c r="AI111" i="4"/>
  <c r="AJ111" i="4"/>
  <c r="AK111" i="4" s="1"/>
  <c r="AL111" i="4" s="1"/>
  <c r="AM111" i="4" s="1"/>
  <c r="AN111" i="4" s="1"/>
  <c r="AE112" i="4"/>
  <c r="AF112" i="4" s="1"/>
  <c r="AG112" i="4" s="1"/>
  <c r="AH112" i="4" s="1"/>
  <c r="AI112" i="4"/>
  <c r="AJ112" i="4" s="1"/>
  <c r="AK112" i="4" s="1"/>
  <c r="AL112" i="4" s="1"/>
  <c r="AM112" i="4" s="1"/>
  <c r="AN112" i="4" s="1"/>
  <c r="AE113" i="4"/>
  <c r="AF113" i="4"/>
  <c r="AG113" i="4"/>
  <c r="AH113" i="4" s="1"/>
  <c r="AI113" i="4"/>
  <c r="AJ113" i="4"/>
  <c r="AK113" i="4" s="1"/>
  <c r="AL113" i="4" s="1"/>
  <c r="AM113" i="4" s="1"/>
  <c r="AN113" i="4" s="1"/>
  <c r="AE114" i="4"/>
  <c r="AF114" i="4" s="1"/>
  <c r="AG114" i="4"/>
  <c r="AH114" i="4"/>
  <c r="AI114" i="4"/>
  <c r="AJ114" i="4" s="1"/>
  <c r="AK114" i="4" s="1"/>
  <c r="AL114" i="4" s="1"/>
  <c r="AM114" i="4" s="1"/>
  <c r="AN114" i="4" s="1"/>
  <c r="AE115" i="4"/>
  <c r="AF115" i="4"/>
  <c r="AG115" i="4"/>
  <c r="AH115" i="4"/>
  <c r="AI115" i="4" s="1"/>
  <c r="AJ115" i="4" s="1"/>
  <c r="AK115" i="4" s="1"/>
  <c r="AL115" i="4" s="1"/>
  <c r="AM115" i="4" s="1"/>
  <c r="AN115" i="4" s="1"/>
  <c r="AE116" i="4"/>
  <c r="AF116" i="4"/>
  <c r="AG116" i="4" s="1"/>
  <c r="AH116" i="4" s="1"/>
  <c r="AI116" i="4" s="1"/>
  <c r="AJ116" i="4" s="1"/>
  <c r="AK116" i="4" s="1"/>
  <c r="AL116" i="4" s="1"/>
  <c r="AM116" i="4" s="1"/>
  <c r="AN116" i="4" s="1"/>
  <c r="AE117" i="4"/>
  <c r="AF117" i="4"/>
  <c r="AG117" i="4" s="1"/>
  <c r="AH117" i="4" s="1"/>
  <c r="AI117" i="4" s="1"/>
  <c r="AJ117" i="4" s="1"/>
  <c r="AK117" i="4" s="1"/>
  <c r="AL117" i="4" s="1"/>
  <c r="AM117" i="4" s="1"/>
  <c r="AN117" i="4" s="1"/>
  <c r="AE118" i="4"/>
  <c r="AF118" i="4" s="1"/>
  <c r="AG118" i="4" s="1"/>
  <c r="AH118" i="4" s="1"/>
  <c r="AI118" i="4" s="1"/>
  <c r="AJ118" i="4" s="1"/>
  <c r="AK118" i="4" s="1"/>
  <c r="AL118" i="4" s="1"/>
  <c r="AM118" i="4"/>
  <c r="AN118" i="4" s="1"/>
  <c r="AE119" i="4"/>
  <c r="AF119" i="4" s="1"/>
  <c r="AG119" i="4"/>
  <c r="AH119" i="4" s="1"/>
  <c r="AI119" i="4" s="1"/>
  <c r="AJ119" i="4" s="1"/>
  <c r="AK119" i="4" s="1"/>
  <c r="AL119" i="4" s="1"/>
  <c r="AM119" i="4" s="1"/>
  <c r="AN119" i="4" s="1"/>
  <c r="AE120" i="4"/>
  <c r="AF120" i="4" s="1"/>
  <c r="AG120" i="4" s="1"/>
  <c r="AH120" i="4" s="1"/>
  <c r="AI120" i="4" s="1"/>
  <c r="AJ120" i="4" s="1"/>
  <c r="AK120" i="4" s="1"/>
  <c r="AL120" i="4" s="1"/>
  <c r="AM120" i="4" s="1"/>
  <c r="AN120" i="4" s="1"/>
  <c r="AE121" i="4"/>
  <c r="AF121" i="4"/>
  <c r="AG121" i="4"/>
  <c r="AH121" i="4"/>
  <c r="AI121" i="4"/>
  <c r="AJ121" i="4" s="1"/>
  <c r="AK121" i="4" s="1"/>
  <c r="AL121" i="4" s="1"/>
  <c r="AM121" i="4" s="1"/>
  <c r="AN121" i="4" s="1"/>
  <c r="AE122" i="4"/>
  <c r="AF122" i="4"/>
  <c r="AG122" i="4" s="1"/>
  <c r="AH122" i="4" s="1"/>
  <c r="AI122" i="4" s="1"/>
  <c r="AJ122" i="4" s="1"/>
  <c r="AK122" i="4" s="1"/>
  <c r="AL122" i="4" s="1"/>
  <c r="AM122" i="4" s="1"/>
  <c r="AN122" i="4" s="1"/>
  <c r="AE123" i="4"/>
  <c r="AF123" i="4" s="1"/>
  <c r="AG123" i="4"/>
  <c r="AH123" i="4" s="1"/>
  <c r="AI123" i="4" s="1"/>
  <c r="AJ123" i="4" s="1"/>
  <c r="AK123" i="4" s="1"/>
  <c r="AL123" i="4" s="1"/>
  <c r="AM123" i="4" s="1"/>
  <c r="AN123" i="4" s="1"/>
  <c r="AE124" i="4"/>
  <c r="AF124" i="4" s="1"/>
  <c r="AG124" i="4" s="1"/>
  <c r="AH124" i="4" s="1"/>
  <c r="AI124" i="4" s="1"/>
  <c r="AJ124" i="4" s="1"/>
  <c r="AK124" i="4" s="1"/>
  <c r="AL124" i="4" s="1"/>
  <c r="AM124" i="4" s="1"/>
  <c r="AN124" i="4" s="1"/>
  <c r="AE125" i="4"/>
  <c r="AF125" i="4"/>
  <c r="AG125" i="4"/>
  <c r="AH125" i="4"/>
  <c r="AI125" i="4"/>
  <c r="AJ125" i="4" s="1"/>
  <c r="AK125" i="4" s="1"/>
  <c r="AL125" i="4" s="1"/>
  <c r="AM125" i="4" s="1"/>
  <c r="AN125" i="4" s="1"/>
  <c r="AE126" i="4"/>
  <c r="AF126" i="4"/>
  <c r="AG126" i="4"/>
  <c r="AH126" i="4" s="1"/>
  <c r="AI126" i="4"/>
  <c r="AJ126" i="4" s="1"/>
  <c r="AK126" i="4" s="1"/>
  <c r="AL126" i="4" s="1"/>
  <c r="AM126" i="4" s="1"/>
  <c r="AN126" i="4" s="1"/>
  <c r="AE127" i="4"/>
  <c r="AF127" i="4" s="1"/>
  <c r="AG127" i="4"/>
  <c r="AH127" i="4" s="1"/>
  <c r="AI127" i="4" s="1"/>
  <c r="AJ127" i="4" s="1"/>
  <c r="AK127" i="4" s="1"/>
  <c r="AL127" i="4" s="1"/>
  <c r="AM127" i="4" s="1"/>
  <c r="AN127" i="4" s="1"/>
  <c r="AE128" i="4"/>
  <c r="AF128" i="4" s="1"/>
  <c r="AG128" i="4" s="1"/>
  <c r="AH128" i="4" s="1"/>
  <c r="AI128" i="4" s="1"/>
  <c r="AJ128" i="4"/>
  <c r="AK128" i="4"/>
  <c r="AL128" i="4" s="1"/>
  <c r="AM128" i="4" s="1"/>
  <c r="AN128" i="4" s="1"/>
  <c r="AE129" i="4"/>
  <c r="AF129" i="4" s="1"/>
  <c r="AG129" i="4" s="1"/>
  <c r="AH129" i="4" s="1"/>
  <c r="AI129" i="4" s="1"/>
  <c r="AJ129" i="4" s="1"/>
  <c r="AK129" i="4" s="1"/>
  <c r="AL129" i="4" s="1"/>
  <c r="AM129" i="4" s="1"/>
  <c r="AN129" i="4" s="1"/>
  <c r="AE130" i="4"/>
  <c r="AF130" i="4"/>
  <c r="AG130" i="4" s="1"/>
  <c r="AH130" i="4" s="1"/>
  <c r="AI130" i="4" s="1"/>
  <c r="AJ130" i="4" s="1"/>
  <c r="AK130" i="4" s="1"/>
  <c r="AL130" i="4" s="1"/>
  <c r="AM130" i="4" s="1"/>
  <c r="AN130" i="4" s="1"/>
  <c r="AE131" i="4"/>
  <c r="AF131" i="4" s="1"/>
  <c r="AG131" i="4"/>
  <c r="AH131" i="4" s="1"/>
  <c r="AI131" i="4" s="1"/>
  <c r="AJ131" i="4" s="1"/>
  <c r="AK131" i="4" s="1"/>
  <c r="AL131" i="4" s="1"/>
  <c r="AM131" i="4" s="1"/>
  <c r="AN131" i="4" s="1"/>
  <c r="AE132" i="4"/>
  <c r="AF132" i="4" s="1"/>
  <c r="AG132" i="4" s="1"/>
  <c r="AH132" i="4" s="1"/>
  <c r="AI132" i="4" s="1"/>
  <c r="AJ132" i="4" s="1"/>
  <c r="AK132" i="4" s="1"/>
  <c r="AL132" i="4" s="1"/>
  <c r="AM132" i="4" s="1"/>
  <c r="AN132" i="4" s="1"/>
  <c r="AE133" i="4"/>
  <c r="AF133" i="4" s="1"/>
  <c r="AG133" i="4"/>
  <c r="AH133" i="4" s="1"/>
  <c r="AI133" i="4" s="1"/>
  <c r="AJ133" i="4" s="1"/>
  <c r="AK133" i="4" s="1"/>
  <c r="AL133" i="4" s="1"/>
  <c r="AM133" i="4" s="1"/>
  <c r="AN133" i="4" s="1"/>
  <c r="AE134" i="4"/>
  <c r="AF134" i="4"/>
  <c r="AG134" i="4" s="1"/>
  <c r="AH134" i="4" s="1"/>
  <c r="AI134" i="4" s="1"/>
  <c r="AJ134" i="4" s="1"/>
  <c r="AK134" i="4" s="1"/>
  <c r="AL134" i="4" s="1"/>
  <c r="AM134" i="4" s="1"/>
  <c r="AN134" i="4" s="1"/>
  <c r="AE135" i="4"/>
  <c r="AF135" i="4" s="1"/>
  <c r="AG135" i="4"/>
  <c r="AH135" i="4" s="1"/>
  <c r="AI135" i="4" s="1"/>
  <c r="AJ135" i="4" s="1"/>
  <c r="AK135" i="4" s="1"/>
  <c r="AL135" i="4" s="1"/>
  <c r="AM135" i="4" s="1"/>
  <c r="AN135" i="4" s="1"/>
  <c r="AE136" i="4"/>
  <c r="AF136" i="4" s="1"/>
  <c r="AG136" i="4" s="1"/>
  <c r="AH136" i="4" s="1"/>
  <c r="AI136" i="4" s="1"/>
  <c r="AJ136" i="4" s="1"/>
  <c r="AK136" i="4" s="1"/>
  <c r="AL136" i="4" s="1"/>
  <c r="AM136" i="4" s="1"/>
  <c r="AN136" i="4" s="1"/>
  <c r="AE137" i="4"/>
  <c r="AF137" i="4" s="1"/>
  <c r="AG137" i="4" s="1"/>
  <c r="AH137" i="4" s="1"/>
  <c r="AI137" i="4" s="1"/>
  <c r="AJ137" i="4" s="1"/>
  <c r="AK137" i="4" s="1"/>
  <c r="AL137" i="4" s="1"/>
  <c r="AM137" i="4" s="1"/>
  <c r="AN137" i="4" s="1"/>
  <c r="AE138" i="4"/>
  <c r="AF138" i="4" s="1"/>
  <c r="AG138" i="4" s="1"/>
  <c r="AH138" i="4" s="1"/>
  <c r="AI138" i="4" s="1"/>
  <c r="AJ138" i="4" s="1"/>
  <c r="AK138" i="4" s="1"/>
  <c r="AL138" i="4" s="1"/>
  <c r="AM138" i="4" s="1"/>
  <c r="AN138" i="4" s="1"/>
  <c r="AE139" i="4"/>
  <c r="AF139" i="4" s="1"/>
  <c r="AG139" i="4" s="1"/>
  <c r="AH139" i="4" s="1"/>
  <c r="AI139" i="4" s="1"/>
  <c r="AJ139" i="4" s="1"/>
  <c r="AK139" i="4" s="1"/>
  <c r="AL139" i="4" s="1"/>
  <c r="AM139" i="4" s="1"/>
  <c r="AN139" i="4" s="1"/>
  <c r="AE140" i="4"/>
  <c r="AF140" i="4" s="1"/>
  <c r="AG140" i="4" s="1"/>
  <c r="AH140" i="4" s="1"/>
  <c r="AI140" i="4" s="1"/>
  <c r="AJ140" i="4" s="1"/>
  <c r="AK140" i="4" s="1"/>
  <c r="AL140" i="4" s="1"/>
  <c r="AM140" i="4" s="1"/>
  <c r="AN140" i="4" s="1"/>
  <c r="AE141" i="4"/>
  <c r="AF141" i="4" s="1"/>
  <c r="AG141" i="4" s="1"/>
  <c r="AH141" i="4" s="1"/>
  <c r="AI141" i="4" s="1"/>
  <c r="AJ141" i="4" s="1"/>
  <c r="AK141" i="4" s="1"/>
  <c r="AL141" i="4" s="1"/>
  <c r="AM141" i="4" s="1"/>
  <c r="AN141" i="4" s="1"/>
  <c r="AE142" i="4"/>
  <c r="AF142" i="4"/>
  <c r="AG142" i="4" s="1"/>
  <c r="AH142" i="4" s="1"/>
  <c r="AI142" i="4" s="1"/>
  <c r="AJ142" i="4" s="1"/>
  <c r="AK142" i="4" s="1"/>
  <c r="AL142" i="4" s="1"/>
  <c r="AM142" i="4" s="1"/>
  <c r="AN142" i="4" s="1"/>
  <c r="AE143" i="4"/>
  <c r="AF143" i="4" s="1"/>
  <c r="AG143" i="4" s="1"/>
  <c r="AH143" i="4" s="1"/>
  <c r="AI143" i="4" s="1"/>
  <c r="AJ143" i="4" s="1"/>
  <c r="AK143" i="4" s="1"/>
  <c r="AL143" i="4" s="1"/>
  <c r="AM143" i="4" s="1"/>
  <c r="AN143" i="4" s="1"/>
  <c r="AE144" i="4"/>
  <c r="AF144" i="4" s="1"/>
  <c r="AG144" i="4" s="1"/>
  <c r="AH144" i="4" s="1"/>
  <c r="AI144" i="4" s="1"/>
  <c r="AJ144" i="4" s="1"/>
  <c r="AK144" i="4" s="1"/>
  <c r="AL144" i="4" s="1"/>
  <c r="AM144" i="4" s="1"/>
  <c r="AN144" i="4" s="1"/>
  <c r="AE145" i="4"/>
  <c r="AF145" i="4"/>
  <c r="AG145" i="4" s="1"/>
  <c r="AH145" i="4" s="1"/>
  <c r="AI145" i="4" s="1"/>
  <c r="AJ145" i="4" s="1"/>
  <c r="AK145" i="4" s="1"/>
  <c r="AL145" i="4" s="1"/>
  <c r="AM145" i="4" s="1"/>
  <c r="AN145" i="4" s="1"/>
  <c r="AE146" i="4"/>
  <c r="AF146" i="4" s="1"/>
  <c r="AG146" i="4" s="1"/>
  <c r="AH146" i="4" s="1"/>
  <c r="AI146" i="4" s="1"/>
  <c r="AJ146" i="4" s="1"/>
  <c r="AK146" i="4" s="1"/>
  <c r="AL146" i="4" s="1"/>
  <c r="AM146" i="4" s="1"/>
  <c r="AN146" i="4" s="1"/>
  <c r="AE147" i="4"/>
  <c r="AF147" i="4" s="1"/>
  <c r="AG147" i="4"/>
  <c r="AH147" i="4"/>
  <c r="AI147" i="4" s="1"/>
  <c r="AJ147" i="4" s="1"/>
  <c r="AK147" i="4" s="1"/>
  <c r="AL147" i="4" s="1"/>
  <c r="AM147" i="4" s="1"/>
  <c r="AN147" i="4" s="1"/>
  <c r="AE148" i="4"/>
  <c r="AF148" i="4"/>
  <c r="AG148" i="4"/>
  <c r="AH148" i="4" s="1"/>
  <c r="AI148" i="4" s="1"/>
  <c r="AJ148" i="4" s="1"/>
  <c r="AK148" i="4" s="1"/>
  <c r="AL148" i="4" s="1"/>
  <c r="AM148" i="4" s="1"/>
  <c r="AN148" i="4" s="1"/>
  <c r="AE149" i="4"/>
  <c r="AF149" i="4"/>
  <c r="AG149" i="4" s="1"/>
  <c r="AH149" i="4" s="1"/>
  <c r="AI149" i="4" s="1"/>
  <c r="AJ149" i="4" s="1"/>
  <c r="AK149" i="4" s="1"/>
  <c r="AL149" i="4" s="1"/>
  <c r="AM149" i="4" s="1"/>
  <c r="AN149" i="4" s="1"/>
  <c r="AE150" i="4"/>
  <c r="AF150" i="4" s="1"/>
  <c r="AG150" i="4" s="1"/>
  <c r="AH150" i="4" s="1"/>
  <c r="AI150" i="4" s="1"/>
  <c r="AJ150" i="4" s="1"/>
  <c r="AK150" i="4" s="1"/>
  <c r="AL150" i="4" s="1"/>
  <c r="AM150" i="4" s="1"/>
  <c r="AN150" i="4" s="1"/>
  <c r="AE151" i="4"/>
  <c r="AF151" i="4" s="1"/>
  <c r="AG151" i="4" s="1"/>
  <c r="AH151" i="4" s="1"/>
  <c r="AI151" i="4" s="1"/>
  <c r="AJ151" i="4" s="1"/>
  <c r="AK151" i="4" s="1"/>
  <c r="AL151" i="4" s="1"/>
  <c r="AM151" i="4" s="1"/>
  <c r="AN151" i="4" s="1"/>
  <c r="AE152" i="4"/>
  <c r="AF152" i="4" s="1"/>
  <c r="AG152" i="4" s="1"/>
  <c r="AH152" i="4" s="1"/>
  <c r="AI152" i="4" s="1"/>
  <c r="AJ152" i="4" s="1"/>
  <c r="AK152" i="4" s="1"/>
  <c r="AL152" i="4" s="1"/>
  <c r="AM152" i="4" s="1"/>
  <c r="AN152" i="4" s="1"/>
  <c r="AK46" i="17"/>
  <c r="AK47" i="17"/>
  <c r="AK48" i="17"/>
  <c r="AK49" i="17"/>
  <c r="AK50" i="17"/>
  <c r="AK51" i="17"/>
  <c r="AK52" i="17"/>
  <c r="AK53" i="17"/>
  <c r="AK54" i="17"/>
  <c r="AK55" i="17"/>
  <c r="AK56" i="17"/>
  <c r="AK57" i="17"/>
  <c r="AK58" i="17"/>
  <c r="AK59" i="17"/>
  <c r="AK60" i="17"/>
  <c r="AK61" i="17"/>
  <c r="AK62" i="17"/>
  <c r="AK63" i="17"/>
  <c r="AK64" i="17"/>
  <c r="AK65" i="17"/>
  <c r="AK66" i="17"/>
  <c r="AK67" i="17"/>
  <c r="AB46" i="17"/>
  <c r="AC46" i="17"/>
  <c r="AD46" i="17" s="1"/>
  <c r="AE46" i="17" s="1"/>
  <c r="AF46" i="17" s="1"/>
  <c r="AG46" i="17" s="1"/>
  <c r="AH46" i="17" s="1"/>
  <c r="AI46" i="17" s="1"/>
  <c r="AJ46" i="17" s="1"/>
  <c r="AB47" i="17"/>
  <c r="AC47" i="17" s="1"/>
  <c r="AD47" i="17" s="1"/>
  <c r="AE47" i="17" s="1"/>
  <c r="AF47" i="17" s="1"/>
  <c r="AG47" i="17" s="1"/>
  <c r="AH47" i="17" s="1"/>
  <c r="AI47" i="17" s="1"/>
  <c r="AJ47" i="17" s="1"/>
  <c r="AB48" i="17"/>
  <c r="AC48" i="17" s="1"/>
  <c r="AD48" i="17" s="1"/>
  <c r="AE48" i="17" s="1"/>
  <c r="AF48" i="17" s="1"/>
  <c r="AG48" i="17" s="1"/>
  <c r="AH48" i="17" s="1"/>
  <c r="AI48" i="17" s="1"/>
  <c r="AJ48" i="17" s="1"/>
  <c r="AB49" i="17"/>
  <c r="AC49" i="17" s="1"/>
  <c r="AD49" i="17" s="1"/>
  <c r="AE49" i="17" s="1"/>
  <c r="AF49" i="17" s="1"/>
  <c r="AG49" i="17" s="1"/>
  <c r="AH49" i="17" s="1"/>
  <c r="AI49" i="17" s="1"/>
  <c r="AJ49" i="17" s="1"/>
  <c r="AB50" i="17"/>
  <c r="AC50" i="17" s="1"/>
  <c r="AD50" i="17" s="1"/>
  <c r="AE50" i="17" s="1"/>
  <c r="AF50" i="17" s="1"/>
  <c r="AG50" i="17" s="1"/>
  <c r="AH50" i="17" s="1"/>
  <c r="AI50" i="17" s="1"/>
  <c r="AJ50" i="17" s="1"/>
  <c r="AB51" i="17"/>
  <c r="AC51" i="17" s="1"/>
  <c r="AD51" i="17" s="1"/>
  <c r="AE51" i="17" s="1"/>
  <c r="AF51" i="17" s="1"/>
  <c r="AG51" i="17" s="1"/>
  <c r="AH51" i="17" s="1"/>
  <c r="AI51" i="17" s="1"/>
  <c r="AJ51" i="17" s="1"/>
  <c r="AB52" i="17"/>
  <c r="AC52" i="17" s="1"/>
  <c r="AD52" i="17" s="1"/>
  <c r="AE52" i="17" s="1"/>
  <c r="AF52" i="17" s="1"/>
  <c r="AG52" i="17" s="1"/>
  <c r="AH52" i="17" s="1"/>
  <c r="AI52" i="17" s="1"/>
  <c r="AJ52" i="17" s="1"/>
  <c r="AB53" i="17"/>
  <c r="AC53" i="17"/>
  <c r="AD53" i="17"/>
  <c r="AE53" i="17" s="1"/>
  <c r="AF53" i="17" s="1"/>
  <c r="AG53" i="17" s="1"/>
  <c r="AH53" i="17" s="1"/>
  <c r="AI53" i="17" s="1"/>
  <c r="AJ53" i="17" s="1"/>
  <c r="AB54" i="17"/>
  <c r="AC54" i="17"/>
  <c r="AD54" i="17" s="1"/>
  <c r="AE54" i="17" s="1"/>
  <c r="AF54" i="17" s="1"/>
  <c r="AG54" i="17" s="1"/>
  <c r="AH54" i="17" s="1"/>
  <c r="AI54" i="17" s="1"/>
  <c r="AJ54" i="17" s="1"/>
  <c r="AB55" i="17"/>
  <c r="AC55" i="17" s="1"/>
  <c r="AD55" i="17" s="1"/>
  <c r="AE55" i="17" s="1"/>
  <c r="AF55" i="17" s="1"/>
  <c r="AG55" i="17" s="1"/>
  <c r="AH55" i="17" s="1"/>
  <c r="AI55" i="17" s="1"/>
  <c r="AJ55" i="17" s="1"/>
  <c r="AB56" i="17"/>
  <c r="AC56" i="17" s="1"/>
  <c r="AD56" i="17" s="1"/>
  <c r="AE56" i="17" s="1"/>
  <c r="AF56" i="17" s="1"/>
  <c r="AG56" i="17" s="1"/>
  <c r="AH56" i="17" s="1"/>
  <c r="AI56" i="17" s="1"/>
  <c r="AJ56" i="17" s="1"/>
  <c r="AB57" i="17"/>
  <c r="AC57" i="17" s="1"/>
  <c r="AD57" i="17" s="1"/>
  <c r="AE57" i="17" s="1"/>
  <c r="AF57" i="17" s="1"/>
  <c r="AG57" i="17" s="1"/>
  <c r="AH57" i="17" s="1"/>
  <c r="AI57" i="17" s="1"/>
  <c r="AJ57" i="17" s="1"/>
  <c r="AB58" i="17"/>
  <c r="AC58" i="17" s="1"/>
  <c r="AD58" i="17" s="1"/>
  <c r="AE58" i="17" s="1"/>
  <c r="AF58" i="17" s="1"/>
  <c r="AG58" i="17" s="1"/>
  <c r="AH58" i="17" s="1"/>
  <c r="AI58" i="17" s="1"/>
  <c r="AJ58" i="17" s="1"/>
  <c r="AB59" i="17"/>
  <c r="AC59" i="17" s="1"/>
  <c r="AD59" i="17" s="1"/>
  <c r="AE59" i="17" s="1"/>
  <c r="AF59" i="17" s="1"/>
  <c r="AG59" i="17" s="1"/>
  <c r="AH59" i="17" s="1"/>
  <c r="AI59" i="17" s="1"/>
  <c r="AJ59" i="17" s="1"/>
  <c r="AB60" i="17"/>
  <c r="AC60" i="17" s="1"/>
  <c r="AD60" i="17" s="1"/>
  <c r="AE60" i="17" s="1"/>
  <c r="AF60" i="17" s="1"/>
  <c r="AG60" i="17" s="1"/>
  <c r="AH60" i="17" s="1"/>
  <c r="AI60" i="17" s="1"/>
  <c r="AJ60" i="17" s="1"/>
  <c r="AB61" i="17"/>
  <c r="AC61" i="17"/>
  <c r="AD61" i="17"/>
  <c r="AE61" i="17" s="1"/>
  <c r="AF61" i="17" s="1"/>
  <c r="AG61" i="17" s="1"/>
  <c r="AH61" i="17" s="1"/>
  <c r="AI61" i="17" s="1"/>
  <c r="AJ61" i="17" s="1"/>
  <c r="AB62" i="17"/>
  <c r="AC62" i="17"/>
  <c r="AD62" i="17" s="1"/>
  <c r="AE62" i="17" s="1"/>
  <c r="AF62" i="17" s="1"/>
  <c r="AG62" i="17" s="1"/>
  <c r="AH62" i="17" s="1"/>
  <c r="AI62" i="17" s="1"/>
  <c r="AJ62" i="17" s="1"/>
  <c r="AB63" i="17"/>
  <c r="AC63" i="17" s="1"/>
  <c r="AD63" i="17" s="1"/>
  <c r="AE63" i="17" s="1"/>
  <c r="AF63" i="17" s="1"/>
  <c r="AG63" i="17" s="1"/>
  <c r="AH63" i="17" s="1"/>
  <c r="AI63" i="17" s="1"/>
  <c r="AJ63" i="17" s="1"/>
  <c r="AB64" i="17"/>
  <c r="AC64" i="17" s="1"/>
  <c r="AD64" i="17" s="1"/>
  <c r="AE64" i="17" s="1"/>
  <c r="AF64" i="17" s="1"/>
  <c r="AG64" i="17" s="1"/>
  <c r="AH64" i="17" s="1"/>
  <c r="AI64" i="17" s="1"/>
  <c r="AJ64" i="17" s="1"/>
  <c r="AB65" i="17"/>
  <c r="AC65" i="17" s="1"/>
  <c r="AD65" i="17" s="1"/>
  <c r="AE65" i="17" s="1"/>
  <c r="AF65" i="17" s="1"/>
  <c r="AG65" i="17" s="1"/>
  <c r="AH65" i="17" s="1"/>
  <c r="AI65" i="17" s="1"/>
  <c r="AJ65" i="17" s="1"/>
  <c r="AB66" i="17"/>
  <c r="AC66" i="17" s="1"/>
  <c r="AD66" i="17" s="1"/>
  <c r="AE66" i="17" s="1"/>
  <c r="AF66" i="17" s="1"/>
  <c r="AG66" i="17" s="1"/>
  <c r="AH66" i="17" s="1"/>
  <c r="AI66" i="17" s="1"/>
  <c r="AJ66" i="17" s="1"/>
  <c r="AB67" i="17"/>
  <c r="AC67" i="17" s="1"/>
  <c r="AD67" i="17" s="1"/>
  <c r="AE67" i="17" s="1"/>
  <c r="AF67" i="17" s="1"/>
  <c r="AG67" i="17" s="1"/>
  <c r="AH67" i="17" s="1"/>
  <c r="AI67" i="17" s="1"/>
  <c r="AJ67" i="17" s="1"/>
  <c r="AB5" i="27"/>
  <c r="AC5" i="27" s="1"/>
  <c r="AD5" i="27" s="1"/>
  <c r="AE5" i="27" s="1"/>
  <c r="AF5" i="27" s="1"/>
  <c r="AG5" i="27" s="1"/>
  <c r="AH5" i="27" s="1"/>
  <c r="AI5" i="27" s="1"/>
  <c r="AJ5" i="27" s="1"/>
  <c r="AK5" i="27" s="1"/>
  <c r="AB6" i="27"/>
  <c r="AC6" i="27"/>
  <c r="AD6" i="27" s="1"/>
  <c r="AE6" i="27" s="1"/>
  <c r="AF6" i="27" s="1"/>
  <c r="AG6" i="27" s="1"/>
  <c r="AH6" i="27" s="1"/>
  <c r="AI6" i="27" s="1"/>
  <c r="AJ6" i="27" s="1"/>
  <c r="AK6" i="27" s="1"/>
  <c r="AB7" i="27"/>
  <c r="AC7" i="27" s="1"/>
  <c r="AD7" i="27" s="1"/>
  <c r="AE7" i="27" s="1"/>
  <c r="AF7" i="27" s="1"/>
  <c r="AG7" i="27" s="1"/>
  <c r="AH7" i="27" s="1"/>
  <c r="AI7" i="27" s="1"/>
  <c r="AJ7" i="27" s="1"/>
  <c r="AK7" i="27" s="1"/>
  <c r="AB10" i="27"/>
  <c r="AC10" i="27" s="1"/>
  <c r="AD10" i="27" s="1"/>
  <c r="AE10" i="27" s="1"/>
  <c r="AF10" i="27" s="1"/>
  <c r="AG10" i="27" s="1"/>
  <c r="AH10" i="27" s="1"/>
  <c r="AI10" i="27" s="1"/>
  <c r="AJ10" i="27" s="1"/>
  <c r="AK10" i="27" s="1"/>
  <c r="AB31" i="27"/>
  <c r="AC31" i="27" s="1"/>
  <c r="AD31" i="27" s="1"/>
  <c r="AE31" i="27" s="1"/>
  <c r="AF31" i="27" s="1"/>
  <c r="AG31" i="27" s="1"/>
  <c r="AH31" i="27" s="1"/>
  <c r="AI31" i="27" s="1"/>
  <c r="AJ31" i="27" s="1"/>
  <c r="AK31" i="27" s="1"/>
  <c r="AB91" i="27"/>
  <c r="AC91" i="27" s="1"/>
  <c r="AD91" i="27" s="1"/>
  <c r="AE91" i="27" s="1"/>
  <c r="AF91" i="27" s="1"/>
  <c r="AG91" i="27" s="1"/>
  <c r="AH91" i="27" s="1"/>
  <c r="AI91" i="27" s="1"/>
  <c r="AJ91" i="27" s="1"/>
  <c r="AK91" i="27" s="1"/>
  <c r="AB166" i="24"/>
  <c r="AC166" i="24" s="1"/>
  <c r="AD166" i="24" s="1"/>
  <c r="AE166" i="24" s="1"/>
  <c r="AF166" i="24" s="1"/>
  <c r="AG166" i="24" s="1"/>
  <c r="AH166" i="24" s="1"/>
  <c r="AI166" i="24" s="1"/>
  <c r="AJ166" i="24" s="1"/>
  <c r="AK166" i="24" s="1"/>
  <c r="AB167" i="24"/>
  <c r="AC167" i="24" s="1"/>
  <c r="AD167" i="24" s="1"/>
  <c r="AE167" i="24" s="1"/>
  <c r="AF167" i="24" s="1"/>
  <c r="AG167" i="24" s="1"/>
  <c r="AH167" i="24" s="1"/>
  <c r="AI167" i="24" s="1"/>
  <c r="AJ167" i="24" s="1"/>
  <c r="AK167" i="24" s="1"/>
  <c r="AB168" i="24"/>
  <c r="AC168" i="24" s="1"/>
  <c r="AD168" i="24" s="1"/>
  <c r="AE168" i="24" s="1"/>
  <c r="AF168" i="24" s="1"/>
  <c r="AG168" i="24" s="1"/>
  <c r="AH168" i="24" s="1"/>
  <c r="AI168" i="24" s="1"/>
  <c r="AJ168" i="24" s="1"/>
  <c r="AK168" i="24" s="1"/>
  <c r="AB169" i="24"/>
  <c r="AC169" i="24" s="1"/>
  <c r="AD169" i="24" s="1"/>
  <c r="AE169" i="24" s="1"/>
  <c r="AF169" i="24" s="1"/>
  <c r="AG169" i="24" s="1"/>
  <c r="AH169" i="24" s="1"/>
  <c r="AI169" i="24" s="1"/>
  <c r="AJ169" i="24" s="1"/>
  <c r="AK169" i="24" s="1"/>
  <c r="AB170" i="24"/>
  <c r="AC170" i="24" s="1"/>
  <c r="AD170" i="24" s="1"/>
  <c r="AE170" i="24" s="1"/>
  <c r="AF170" i="24" s="1"/>
  <c r="AG170" i="24" s="1"/>
  <c r="AH170" i="24" s="1"/>
  <c r="AI170" i="24" s="1"/>
  <c r="AJ170" i="24" s="1"/>
  <c r="AK170" i="24" s="1"/>
  <c r="AB171" i="24"/>
  <c r="AC171" i="24" s="1"/>
  <c r="AD171" i="24" s="1"/>
  <c r="AE171" i="24" s="1"/>
  <c r="AF171" i="24" s="1"/>
  <c r="AG171" i="24" s="1"/>
  <c r="AH171" i="24" s="1"/>
  <c r="AI171" i="24" s="1"/>
  <c r="AJ171" i="24" s="1"/>
  <c r="AK171" i="24" s="1"/>
  <c r="AB173" i="24"/>
  <c r="AC173" i="24" s="1"/>
  <c r="AD173" i="24" s="1"/>
  <c r="AE173" i="24" s="1"/>
  <c r="AF173" i="24" s="1"/>
  <c r="AG173" i="24" s="1"/>
  <c r="AH173" i="24" s="1"/>
  <c r="AI173" i="24" s="1"/>
  <c r="AJ173" i="24" s="1"/>
  <c r="AK173" i="24" s="1"/>
  <c r="AB174" i="24"/>
  <c r="AC174" i="24" s="1"/>
  <c r="AD174" i="24" s="1"/>
  <c r="AE174" i="24" s="1"/>
  <c r="AF174" i="24" s="1"/>
  <c r="AG174" i="24" s="1"/>
  <c r="AH174" i="24" s="1"/>
  <c r="AI174" i="24" s="1"/>
  <c r="AJ174" i="24" s="1"/>
  <c r="AK174" i="24" s="1"/>
  <c r="AB176" i="24"/>
  <c r="AC176" i="24" s="1"/>
  <c r="AD176" i="24" s="1"/>
  <c r="AE176" i="24" s="1"/>
  <c r="AF176" i="24" s="1"/>
  <c r="AG176" i="24" s="1"/>
  <c r="AH176" i="24" s="1"/>
  <c r="AI176" i="24" s="1"/>
  <c r="AJ176" i="24" s="1"/>
  <c r="AK176" i="24" s="1"/>
  <c r="AB177" i="24"/>
  <c r="AC177" i="24" s="1"/>
  <c r="AD177" i="24" s="1"/>
  <c r="AE177" i="24" s="1"/>
  <c r="AF177" i="24" s="1"/>
  <c r="AG177" i="24" s="1"/>
  <c r="AH177" i="24" s="1"/>
  <c r="AI177" i="24" s="1"/>
  <c r="AJ177" i="24" s="1"/>
  <c r="AK177" i="24" s="1"/>
  <c r="AB178" i="24"/>
  <c r="AC178" i="24" s="1"/>
  <c r="AD178" i="24" s="1"/>
  <c r="AE178" i="24" s="1"/>
  <c r="AF178" i="24" s="1"/>
  <c r="AG178" i="24" s="1"/>
  <c r="AH178" i="24" s="1"/>
  <c r="AI178" i="24" s="1"/>
  <c r="AJ178" i="24" s="1"/>
  <c r="AK178" i="24" s="1"/>
  <c r="AB179" i="24"/>
  <c r="AC179" i="24" s="1"/>
  <c r="AD179" i="24" s="1"/>
  <c r="AE179" i="24" s="1"/>
  <c r="AF179" i="24" s="1"/>
  <c r="AG179" i="24" s="1"/>
  <c r="AH179" i="24" s="1"/>
  <c r="AI179" i="24" s="1"/>
  <c r="AJ179" i="24" s="1"/>
  <c r="AK179" i="24" s="1"/>
  <c r="AB180" i="24"/>
  <c r="AC180" i="24" s="1"/>
  <c r="AD180" i="24" s="1"/>
  <c r="AE180" i="24" s="1"/>
  <c r="AF180" i="24" s="1"/>
  <c r="AG180" i="24" s="1"/>
  <c r="AH180" i="24" s="1"/>
  <c r="AI180" i="24" s="1"/>
  <c r="AJ180" i="24" s="1"/>
  <c r="AK180" i="24" s="1"/>
  <c r="AB181" i="24"/>
  <c r="AC181" i="24" s="1"/>
  <c r="AD181" i="24" s="1"/>
  <c r="AE181" i="24" s="1"/>
  <c r="AF181" i="24" s="1"/>
  <c r="AG181" i="24" s="1"/>
  <c r="AH181" i="24" s="1"/>
  <c r="AI181" i="24" s="1"/>
  <c r="AJ181" i="24" s="1"/>
  <c r="AK181" i="24" s="1"/>
  <c r="AB183" i="24"/>
  <c r="AC183" i="24" s="1"/>
  <c r="AD183" i="24" s="1"/>
  <c r="AE183" i="24" s="1"/>
  <c r="AF183" i="24" s="1"/>
  <c r="AG183" i="24" s="1"/>
  <c r="AH183" i="24" s="1"/>
  <c r="AI183" i="24" s="1"/>
  <c r="AJ183" i="24" s="1"/>
  <c r="AK183" i="24" s="1"/>
  <c r="AB184" i="24"/>
  <c r="AC184" i="24" s="1"/>
  <c r="AD184" i="24" s="1"/>
  <c r="AE184" i="24" s="1"/>
  <c r="AF184" i="24" s="1"/>
  <c r="AG184" i="24" s="1"/>
  <c r="AH184" i="24" s="1"/>
  <c r="AI184" i="24" s="1"/>
  <c r="AJ184" i="24" s="1"/>
  <c r="AK184" i="24" s="1"/>
  <c r="AB186" i="24"/>
  <c r="AC186" i="24" s="1"/>
  <c r="AD186" i="24" s="1"/>
  <c r="AE186" i="24" s="1"/>
  <c r="AF186" i="24" s="1"/>
  <c r="AG186" i="24" s="1"/>
  <c r="AH186" i="24" s="1"/>
  <c r="AI186" i="24" s="1"/>
  <c r="AJ186" i="24" s="1"/>
  <c r="AK186" i="24" s="1"/>
  <c r="AB187" i="24"/>
  <c r="AC187" i="24" s="1"/>
  <c r="AD187" i="24" s="1"/>
  <c r="AE187" i="24" s="1"/>
  <c r="AF187" i="24" s="1"/>
  <c r="AG187" i="24" s="1"/>
  <c r="AH187" i="24" s="1"/>
  <c r="AI187" i="24" s="1"/>
  <c r="AJ187" i="24" s="1"/>
  <c r="AK187" i="24" s="1"/>
  <c r="AB141" i="24"/>
  <c r="AC141" i="24"/>
  <c r="AD141" i="24" s="1"/>
  <c r="AE141" i="24" s="1"/>
  <c r="AF141" i="24" s="1"/>
  <c r="AG141" i="24" s="1"/>
  <c r="AH141" i="24" s="1"/>
  <c r="AI141" i="24" s="1"/>
  <c r="AJ141" i="24" s="1"/>
  <c r="AK141" i="24" s="1"/>
  <c r="AB142" i="24"/>
  <c r="AC142" i="24" s="1"/>
  <c r="AD142" i="24" s="1"/>
  <c r="AE142" i="24" s="1"/>
  <c r="AF142" i="24" s="1"/>
  <c r="AG142" i="24" s="1"/>
  <c r="AH142" i="24" s="1"/>
  <c r="AI142" i="24" s="1"/>
  <c r="AJ142" i="24" s="1"/>
  <c r="AK142" i="24" s="1"/>
  <c r="AB143" i="24"/>
  <c r="AC143" i="24"/>
  <c r="AD143" i="24" s="1"/>
  <c r="AE143" i="24" s="1"/>
  <c r="AF143" i="24" s="1"/>
  <c r="AG143" i="24" s="1"/>
  <c r="AH143" i="24" s="1"/>
  <c r="AI143" i="24" s="1"/>
  <c r="AJ143" i="24" s="1"/>
  <c r="AK143" i="24" s="1"/>
  <c r="AB145" i="24"/>
  <c r="AC145" i="24"/>
  <c r="AD145" i="24"/>
  <c r="AE145" i="24" s="1"/>
  <c r="AF145" i="24" s="1"/>
  <c r="AG145" i="24" s="1"/>
  <c r="AH145" i="24" s="1"/>
  <c r="AI145" i="24" s="1"/>
  <c r="AJ145" i="24" s="1"/>
  <c r="AK145" i="24" s="1"/>
  <c r="AB146" i="24"/>
  <c r="AC146" i="24" s="1"/>
  <c r="AD146" i="24" s="1"/>
  <c r="AE146" i="24" s="1"/>
  <c r="AF146" i="24" s="1"/>
  <c r="AG146" i="24" s="1"/>
  <c r="AH146" i="24" s="1"/>
  <c r="AI146" i="24" s="1"/>
  <c r="AJ146" i="24" s="1"/>
  <c r="AK146" i="24" s="1"/>
  <c r="AB148" i="24"/>
  <c r="AC148" i="24"/>
  <c r="AD148" i="24" s="1"/>
  <c r="AE148" i="24" s="1"/>
  <c r="AF148" i="24" s="1"/>
  <c r="AG148" i="24" s="1"/>
  <c r="AH148" i="24" s="1"/>
  <c r="AI148" i="24" s="1"/>
  <c r="AJ148" i="24" s="1"/>
  <c r="AK148" i="24" s="1"/>
  <c r="AB149" i="24"/>
  <c r="AC149" i="24"/>
  <c r="AD149" i="24"/>
  <c r="AE149" i="24" s="1"/>
  <c r="AF149" i="24" s="1"/>
  <c r="AG149" i="24" s="1"/>
  <c r="AH149" i="24" s="1"/>
  <c r="AI149" i="24" s="1"/>
  <c r="AJ149" i="24" s="1"/>
  <c r="AK149" i="24" s="1"/>
  <c r="AB151" i="24"/>
  <c r="AC151" i="24"/>
  <c r="AD151" i="24" s="1"/>
  <c r="AE151" i="24" s="1"/>
  <c r="AF151" i="24" s="1"/>
  <c r="AG151" i="24" s="1"/>
  <c r="AH151" i="24" s="1"/>
  <c r="AI151" i="24" s="1"/>
  <c r="AJ151" i="24" s="1"/>
  <c r="AK151" i="24" s="1"/>
  <c r="AB152" i="24"/>
  <c r="AC152" i="24"/>
  <c r="AD152" i="24" s="1"/>
  <c r="AE152" i="24" s="1"/>
  <c r="AF152" i="24" s="1"/>
  <c r="AG152" i="24" s="1"/>
  <c r="AH152" i="24" s="1"/>
  <c r="AI152" i="24" s="1"/>
  <c r="AJ152" i="24" s="1"/>
  <c r="AK152" i="24" s="1"/>
  <c r="AB153" i="24"/>
  <c r="AC153" i="24"/>
  <c r="AD153" i="24"/>
  <c r="AE153" i="24" s="1"/>
  <c r="AF153" i="24" s="1"/>
  <c r="AG153" i="24" s="1"/>
  <c r="AH153" i="24" s="1"/>
  <c r="AI153" i="24" s="1"/>
  <c r="AJ153" i="24" s="1"/>
  <c r="AK153" i="24" s="1"/>
  <c r="AB155" i="24"/>
  <c r="AC155" i="24"/>
  <c r="AD155" i="24" s="1"/>
  <c r="AE155" i="24" s="1"/>
  <c r="AF155" i="24" s="1"/>
  <c r="AG155" i="24" s="1"/>
  <c r="AH155" i="24" s="1"/>
  <c r="AI155" i="24" s="1"/>
  <c r="AJ155" i="24" s="1"/>
  <c r="AK155" i="24" s="1"/>
  <c r="AB156" i="24"/>
  <c r="AC156" i="24"/>
  <c r="AD156" i="24" s="1"/>
  <c r="AE156" i="24" s="1"/>
  <c r="AF156" i="24" s="1"/>
  <c r="AG156" i="24" s="1"/>
  <c r="AH156" i="24" s="1"/>
  <c r="AI156" i="24" s="1"/>
  <c r="AJ156" i="24" s="1"/>
  <c r="AK156" i="24" s="1"/>
  <c r="AB158" i="24"/>
  <c r="AC158" i="24" s="1"/>
  <c r="AD158" i="24" s="1"/>
  <c r="AE158" i="24" s="1"/>
  <c r="AF158" i="24" s="1"/>
  <c r="AG158" i="24" s="1"/>
  <c r="AH158" i="24" s="1"/>
  <c r="AI158" i="24" s="1"/>
  <c r="AJ158" i="24" s="1"/>
  <c r="AK158" i="24" s="1"/>
  <c r="AB159" i="24"/>
  <c r="AC159" i="24"/>
  <c r="AD159" i="24" s="1"/>
  <c r="AE159" i="24" s="1"/>
  <c r="AF159" i="24" s="1"/>
  <c r="AG159" i="24" s="1"/>
  <c r="AH159" i="24" s="1"/>
  <c r="AI159" i="24" s="1"/>
  <c r="AJ159" i="24" s="1"/>
  <c r="AK159" i="24" s="1"/>
  <c r="AB161" i="24"/>
  <c r="AC161" i="24"/>
  <c r="AD161" i="24"/>
  <c r="AE161" i="24" s="1"/>
  <c r="AF161" i="24" s="1"/>
  <c r="AG161" i="24" s="1"/>
  <c r="AH161" i="24" s="1"/>
  <c r="AI161" i="24" s="1"/>
  <c r="AJ161" i="24" s="1"/>
  <c r="AK161" i="24" s="1"/>
  <c r="AB162" i="24"/>
  <c r="AC162" i="24" s="1"/>
  <c r="AD162" i="24" s="1"/>
  <c r="AE162" i="24" s="1"/>
  <c r="AF162" i="24" s="1"/>
  <c r="AG162" i="24" s="1"/>
  <c r="AH162" i="24" s="1"/>
  <c r="AI162" i="24" s="1"/>
  <c r="AJ162" i="24" s="1"/>
  <c r="AK162" i="24" s="1"/>
  <c r="C9" i="12"/>
  <c r="AD9" i="12"/>
  <c r="AE9" i="12" s="1"/>
  <c r="AF9" i="12" s="1"/>
  <c r="AG9" i="12" s="1"/>
  <c r="AH9" i="12" s="1"/>
  <c r="AI9" i="12" s="1"/>
  <c r="AJ9" i="12" s="1"/>
  <c r="AK9" i="12" s="1"/>
  <c r="AL9" i="12" s="1"/>
  <c r="AM9" i="12" s="1"/>
  <c r="AD10" i="12"/>
  <c r="AE10" i="12" s="1"/>
  <c r="AF10" i="12" s="1"/>
  <c r="AG10" i="12" s="1"/>
  <c r="AH10" i="12" s="1"/>
  <c r="AI10" i="12" s="1"/>
  <c r="AJ10" i="12" s="1"/>
  <c r="AK10" i="12" s="1"/>
  <c r="AL10" i="12" s="1"/>
  <c r="AM10" i="12" s="1"/>
  <c r="AD11" i="12"/>
  <c r="AE11" i="12" s="1"/>
  <c r="AF11" i="12" s="1"/>
  <c r="AG11" i="12" s="1"/>
  <c r="AH11" i="12" s="1"/>
  <c r="AI11" i="12" s="1"/>
  <c r="AJ11" i="12"/>
  <c r="AK11" i="12" s="1"/>
  <c r="AL11" i="12" s="1"/>
  <c r="AM11" i="12" s="1"/>
  <c r="AD12" i="12"/>
  <c r="AE12" i="12"/>
  <c r="AF12" i="12" s="1"/>
  <c r="AG12" i="12" s="1"/>
  <c r="AH12" i="12" s="1"/>
  <c r="AI12" i="12" s="1"/>
  <c r="AJ12" i="12" s="1"/>
  <c r="AK12" i="12" s="1"/>
  <c r="AL12" i="12" s="1"/>
  <c r="AM12" i="12" s="1"/>
  <c r="AD13" i="12"/>
  <c r="AE13" i="12" s="1"/>
  <c r="AF13" i="12" s="1"/>
  <c r="AG13" i="12" s="1"/>
  <c r="AH13" i="12" s="1"/>
  <c r="AI13" i="12" s="1"/>
  <c r="AJ13" i="12" s="1"/>
  <c r="AK13" i="12" s="1"/>
  <c r="AL13" i="12" s="1"/>
  <c r="AM13" i="12" s="1"/>
  <c r="AD14" i="12"/>
  <c r="AE14" i="12"/>
  <c r="AF14" i="12" s="1"/>
  <c r="AG14" i="12" s="1"/>
  <c r="AH14" i="12" s="1"/>
  <c r="AI14" i="12" s="1"/>
  <c r="AJ14" i="12" s="1"/>
  <c r="AK14" i="12" s="1"/>
  <c r="AL14" i="12" s="1"/>
  <c r="AM14" i="12" s="1"/>
  <c r="AD15" i="12"/>
  <c r="AE15" i="12" s="1"/>
  <c r="AF15" i="12" s="1"/>
  <c r="AG15" i="12" s="1"/>
  <c r="AH15" i="12" s="1"/>
  <c r="AI15" i="12" s="1"/>
  <c r="AJ15" i="12" s="1"/>
  <c r="AK15" i="12" s="1"/>
  <c r="AL15" i="12" s="1"/>
  <c r="AM15" i="12" s="1"/>
  <c r="AD16" i="12"/>
  <c r="AE16" i="12"/>
  <c r="AF16" i="12" s="1"/>
  <c r="AG16" i="12" s="1"/>
  <c r="AH16" i="12" s="1"/>
  <c r="AI16" i="12" s="1"/>
  <c r="AJ16" i="12" s="1"/>
  <c r="AK16" i="12" s="1"/>
  <c r="AL16" i="12" s="1"/>
  <c r="AM16" i="12" s="1"/>
  <c r="AD17" i="12"/>
  <c r="AE17" i="12" s="1"/>
  <c r="AF17" i="12" s="1"/>
  <c r="AG17" i="12" s="1"/>
  <c r="AH17" i="12" s="1"/>
  <c r="AI17" i="12" s="1"/>
  <c r="AJ17" i="12" s="1"/>
  <c r="AK17" i="12" s="1"/>
  <c r="AL17" i="12" s="1"/>
  <c r="AM17" i="12" s="1"/>
  <c r="AD18" i="12"/>
  <c r="AE18" i="12"/>
  <c r="AF18" i="12" s="1"/>
  <c r="AG18" i="12"/>
  <c r="AH18" i="12" s="1"/>
  <c r="AI18" i="12" s="1"/>
  <c r="AJ18" i="12" s="1"/>
  <c r="AK18" i="12" s="1"/>
  <c r="AL18" i="12" s="1"/>
  <c r="AM18" i="12" s="1"/>
  <c r="AD19" i="12"/>
  <c r="AE19" i="12" s="1"/>
  <c r="AF19" i="12" s="1"/>
  <c r="AG19" i="12" s="1"/>
  <c r="AH19" i="12" s="1"/>
  <c r="AI19" i="12" s="1"/>
  <c r="AJ19" i="12" s="1"/>
  <c r="AK19" i="12" s="1"/>
  <c r="AL19" i="12" s="1"/>
  <c r="AM19" i="12" s="1"/>
  <c r="AD20" i="12"/>
  <c r="AE20" i="12"/>
  <c r="AF20" i="12" s="1"/>
  <c r="AG20" i="12" s="1"/>
  <c r="AH20" i="12" s="1"/>
  <c r="AI20" i="12" s="1"/>
  <c r="AJ20" i="12" s="1"/>
  <c r="AK20" i="12" s="1"/>
  <c r="AL20" i="12" s="1"/>
  <c r="AM20" i="12"/>
  <c r="AD21" i="12"/>
  <c r="AE21" i="12" s="1"/>
  <c r="AF21" i="12" s="1"/>
  <c r="AG21" i="12" s="1"/>
  <c r="AH21" i="12"/>
  <c r="AI21" i="12" s="1"/>
  <c r="AJ21" i="12" s="1"/>
  <c r="AK21" i="12" s="1"/>
  <c r="AL21" i="12" s="1"/>
  <c r="AM21" i="12" s="1"/>
  <c r="AD22" i="12"/>
  <c r="AE22" i="12" s="1"/>
  <c r="AF22" i="12" s="1"/>
  <c r="AG22" i="12" s="1"/>
  <c r="AH22" i="12" s="1"/>
  <c r="AI22" i="12" s="1"/>
  <c r="AJ22" i="12" s="1"/>
  <c r="AK22" i="12" s="1"/>
  <c r="AL22" i="12" s="1"/>
  <c r="AM22" i="12" s="1"/>
  <c r="AD23" i="12"/>
  <c r="AE23" i="12" s="1"/>
  <c r="AF23" i="12" s="1"/>
  <c r="AG23" i="12" s="1"/>
  <c r="AH23" i="12" s="1"/>
  <c r="AI23" i="12" s="1"/>
  <c r="AJ23" i="12" s="1"/>
  <c r="AK23" i="12" s="1"/>
  <c r="AL23" i="12" s="1"/>
  <c r="AM23" i="12" s="1"/>
  <c r="AD24" i="12"/>
  <c r="AE24" i="12" s="1"/>
  <c r="AF24" i="12" s="1"/>
  <c r="AG24" i="12" s="1"/>
  <c r="AH24" i="12" s="1"/>
  <c r="AI24" i="12"/>
  <c r="AJ24" i="12" s="1"/>
  <c r="AK24" i="12" s="1"/>
  <c r="AL24" i="12" s="1"/>
  <c r="AM24" i="12" s="1"/>
  <c r="AD25" i="12"/>
  <c r="AE25" i="12" s="1"/>
  <c r="AF25" i="12" s="1"/>
  <c r="AG25" i="12" s="1"/>
  <c r="AH25" i="12" s="1"/>
  <c r="AI25" i="12" s="1"/>
  <c r="AJ25" i="12" s="1"/>
  <c r="AK25" i="12" s="1"/>
  <c r="AL25" i="12"/>
  <c r="AM25" i="12" s="1"/>
  <c r="AD26" i="12"/>
  <c r="AE26" i="12" s="1"/>
  <c r="AF26" i="12" s="1"/>
  <c r="AG26" i="12"/>
  <c r="AH26" i="12" s="1"/>
  <c r="AI26" i="12" s="1"/>
  <c r="AJ26" i="12" s="1"/>
  <c r="AK26" i="12" s="1"/>
  <c r="AL26" i="12" s="1"/>
  <c r="AM26" i="12" s="1"/>
  <c r="AD27" i="12"/>
  <c r="AE27" i="12" s="1"/>
  <c r="AF27" i="12" s="1"/>
  <c r="AG27" i="12" s="1"/>
  <c r="AH27" i="12" s="1"/>
  <c r="AI27" i="12" s="1"/>
  <c r="AJ27" i="12" s="1"/>
  <c r="AK27" i="12" s="1"/>
  <c r="AL27" i="12" s="1"/>
  <c r="AM27" i="12" s="1"/>
  <c r="AD28" i="12"/>
  <c r="AE28" i="12"/>
  <c r="AF28" i="12" s="1"/>
  <c r="AG28" i="12" s="1"/>
  <c r="AH28" i="12" s="1"/>
  <c r="AI28" i="12" s="1"/>
  <c r="AJ28" i="12" s="1"/>
  <c r="AK28" i="12" s="1"/>
  <c r="AL28" i="12" s="1"/>
  <c r="AM28" i="12"/>
  <c r="AD29" i="12"/>
  <c r="AE29" i="12" s="1"/>
  <c r="AF29" i="12" s="1"/>
  <c r="AG29" i="12" s="1"/>
  <c r="AH29" i="12"/>
  <c r="AI29" i="12" s="1"/>
  <c r="AJ29" i="12" s="1"/>
  <c r="AK29" i="12" s="1"/>
  <c r="AL29" i="12" s="1"/>
  <c r="AM29" i="12" s="1"/>
  <c r="AD30" i="12"/>
  <c r="AE30" i="12"/>
  <c r="AF30" i="12" s="1"/>
  <c r="AG30" i="12" s="1"/>
  <c r="AH30" i="12" s="1"/>
  <c r="AI30" i="12" s="1"/>
  <c r="AJ30" i="12" s="1"/>
  <c r="AK30" i="12"/>
  <c r="AL30" i="12" s="1"/>
  <c r="AM30" i="12" s="1"/>
  <c r="AD31" i="12"/>
  <c r="AE31" i="12"/>
  <c r="AF31" i="12"/>
  <c r="AG31" i="12" s="1"/>
  <c r="AH31" i="12" s="1"/>
  <c r="AI31" i="12" s="1"/>
  <c r="AJ31" i="12" s="1"/>
  <c r="AK31" i="12" s="1"/>
  <c r="AL31" i="12" s="1"/>
  <c r="AM31" i="12" s="1"/>
  <c r="AD32" i="12"/>
  <c r="AE32" i="12" s="1"/>
  <c r="AF32" i="12" s="1"/>
  <c r="AG32" i="12" s="1"/>
  <c r="AH32" i="12" s="1"/>
  <c r="AI32" i="12"/>
  <c r="AJ32" i="12" s="1"/>
  <c r="AK32" i="12" s="1"/>
  <c r="AL32" i="12" s="1"/>
  <c r="AM32" i="12" s="1"/>
  <c r="AD33" i="12"/>
  <c r="AE33" i="12" s="1"/>
  <c r="AF33" i="12" s="1"/>
  <c r="AG33" i="12" s="1"/>
  <c r="AH33" i="12" s="1"/>
  <c r="AI33" i="12" s="1"/>
  <c r="AJ33" i="12" s="1"/>
  <c r="AK33" i="12" s="1"/>
  <c r="AL33" i="12"/>
  <c r="AM33" i="12" s="1"/>
  <c r="AD34" i="12"/>
  <c r="AE34" i="12" s="1"/>
  <c r="AF34" i="12" s="1"/>
  <c r="AG34" i="12"/>
  <c r="AH34" i="12" s="1"/>
  <c r="AI34" i="12" s="1"/>
  <c r="AJ34" i="12" s="1"/>
  <c r="AK34" i="12" s="1"/>
  <c r="AL34" i="12" s="1"/>
  <c r="AM34" i="12" s="1"/>
  <c r="AD35" i="12"/>
  <c r="AE35" i="12" s="1"/>
  <c r="AF35" i="12" s="1"/>
  <c r="AG35" i="12" s="1"/>
  <c r="AH35" i="12" s="1"/>
  <c r="AI35" i="12" s="1"/>
  <c r="AJ35" i="12" s="1"/>
  <c r="AK35" i="12" s="1"/>
  <c r="AL35" i="12" s="1"/>
  <c r="AM35" i="12" s="1"/>
  <c r="AD36" i="12"/>
  <c r="AE36" i="12"/>
  <c r="AF36" i="12" s="1"/>
  <c r="AG36" i="12" s="1"/>
  <c r="AH36" i="12" s="1"/>
  <c r="AI36" i="12" s="1"/>
  <c r="AJ36" i="12" s="1"/>
  <c r="AK36" i="12" s="1"/>
  <c r="AL36" i="12" s="1"/>
  <c r="AM36" i="12"/>
  <c r="AD37" i="12"/>
  <c r="AE37" i="12"/>
  <c r="AF37" i="12" s="1"/>
  <c r="AG37" i="12" s="1"/>
  <c r="AH37" i="12" s="1"/>
  <c r="AI37" i="12" s="1"/>
  <c r="AJ37" i="12" s="1"/>
  <c r="AK37" i="12" s="1"/>
  <c r="AL37" i="12" s="1"/>
  <c r="AM37" i="12" s="1"/>
  <c r="AD38" i="12"/>
  <c r="AE38" i="12" s="1"/>
  <c r="AF38" i="12" s="1"/>
  <c r="AG38" i="12" s="1"/>
  <c r="AH38" i="12" s="1"/>
  <c r="AI38" i="12" s="1"/>
  <c r="AJ38" i="12" s="1"/>
  <c r="AK38" i="12"/>
  <c r="AL38" i="12" s="1"/>
  <c r="AM38" i="12" s="1"/>
  <c r="AD39" i="12"/>
  <c r="AE39" i="12" s="1"/>
  <c r="AF39" i="12"/>
  <c r="AG39" i="12" s="1"/>
  <c r="AH39" i="12" s="1"/>
  <c r="AI39" i="12" s="1"/>
  <c r="AJ39" i="12" s="1"/>
  <c r="AK39" i="12" s="1"/>
  <c r="AL39" i="12" s="1"/>
  <c r="AM39" i="12" s="1"/>
  <c r="AD40" i="12"/>
  <c r="AE40" i="12" s="1"/>
  <c r="AF40" i="12" s="1"/>
  <c r="AG40" i="12" s="1"/>
  <c r="AH40" i="12" s="1"/>
  <c r="AI40" i="12" s="1"/>
  <c r="AJ40" i="12" s="1"/>
  <c r="AK40" i="12" s="1"/>
  <c r="AL40" i="12" s="1"/>
  <c r="AM40" i="12" s="1"/>
  <c r="AD41" i="12"/>
  <c r="AE41" i="12" s="1"/>
  <c r="AF41" i="12" s="1"/>
  <c r="AG41" i="12" s="1"/>
  <c r="AH41" i="12" s="1"/>
  <c r="AI41" i="12" s="1"/>
  <c r="AJ41" i="12" s="1"/>
  <c r="AK41" i="12" s="1"/>
  <c r="AL41" i="12" s="1"/>
  <c r="AM41" i="12" s="1"/>
  <c r="AD42" i="12"/>
  <c r="AE42" i="12" s="1"/>
  <c r="AF42" i="12" s="1"/>
  <c r="AG42" i="12" s="1"/>
  <c r="AH42" i="12" s="1"/>
  <c r="AI42" i="12" s="1"/>
  <c r="AJ42" i="12" s="1"/>
  <c r="AK42" i="12" s="1"/>
  <c r="AL42" i="12" s="1"/>
  <c r="AM42" i="12" s="1"/>
  <c r="AD43" i="12"/>
  <c r="AE43" i="12"/>
  <c r="AF43" i="12" s="1"/>
  <c r="AG43" i="12" s="1"/>
  <c r="AH43" i="12" s="1"/>
  <c r="AI43" i="12" s="1"/>
  <c r="AJ43" i="12" s="1"/>
  <c r="AK43" i="12" s="1"/>
  <c r="AL43" i="12" s="1"/>
  <c r="AM43" i="12" s="1"/>
  <c r="AD44" i="12"/>
  <c r="AE44" i="12"/>
  <c r="AF44" i="12" s="1"/>
  <c r="AG44" i="12" s="1"/>
  <c r="AH44" i="12" s="1"/>
  <c r="AI44" i="12" s="1"/>
  <c r="AJ44" i="12" s="1"/>
  <c r="AK44" i="12" s="1"/>
  <c r="AL44" i="12" s="1"/>
  <c r="AM44" i="12"/>
  <c r="AD45" i="12"/>
  <c r="AE45" i="12" s="1"/>
  <c r="AF45" i="12" s="1"/>
  <c r="AG45" i="12" s="1"/>
  <c r="AH45" i="12"/>
  <c r="AI45" i="12" s="1"/>
  <c r="AJ45" i="12" s="1"/>
  <c r="AK45" i="12" s="1"/>
  <c r="AL45" i="12" s="1"/>
  <c r="AM45" i="12" s="1"/>
  <c r="AD46" i="12"/>
  <c r="AE46" i="12" s="1"/>
  <c r="AF46" i="12" s="1"/>
  <c r="AG46" i="12" s="1"/>
  <c r="AH46" i="12" s="1"/>
  <c r="AI46" i="12" s="1"/>
  <c r="AJ46" i="12" s="1"/>
  <c r="AK46" i="12" s="1"/>
  <c r="AL46" i="12" s="1"/>
  <c r="AM46" i="12" s="1"/>
  <c r="AD47" i="12"/>
  <c r="AE47" i="12" s="1"/>
  <c r="AF47" i="12" s="1"/>
  <c r="AG47" i="12" s="1"/>
  <c r="AH47" i="12" s="1"/>
  <c r="AI47" i="12" s="1"/>
  <c r="AJ47" i="12" s="1"/>
  <c r="AK47" i="12" s="1"/>
  <c r="AL47" i="12" s="1"/>
  <c r="AM47" i="12" s="1"/>
  <c r="AD48" i="12"/>
  <c r="AE48" i="12" s="1"/>
  <c r="AF48" i="12" s="1"/>
  <c r="AG48" i="12" s="1"/>
  <c r="AH48" i="12" s="1"/>
  <c r="AI48" i="12"/>
  <c r="AJ48" i="12" s="1"/>
  <c r="AK48" i="12" s="1"/>
  <c r="AL48" i="12" s="1"/>
  <c r="AM48" i="12" s="1"/>
  <c r="AD49" i="12"/>
  <c r="AE49" i="12" s="1"/>
  <c r="AF49" i="12" s="1"/>
  <c r="AG49" i="12" s="1"/>
  <c r="AH49" i="12" s="1"/>
  <c r="AI49" i="12" s="1"/>
  <c r="AJ49" i="12" s="1"/>
  <c r="AK49" i="12" s="1"/>
  <c r="AL49" i="12"/>
  <c r="AM49" i="12" s="1"/>
  <c r="AD50" i="12"/>
  <c r="AE50" i="12" s="1"/>
  <c r="AF50" i="12" s="1"/>
  <c r="AG50" i="12"/>
  <c r="AH50" i="12" s="1"/>
  <c r="AI50" i="12" s="1"/>
  <c r="AJ50" i="12" s="1"/>
  <c r="AK50" i="12" s="1"/>
  <c r="AL50" i="12" s="1"/>
  <c r="AM50" i="12" s="1"/>
  <c r="AD51" i="12"/>
  <c r="AE51" i="12" s="1"/>
  <c r="AF51" i="12" s="1"/>
  <c r="AG51" i="12" s="1"/>
  <c r="AH51" i="12" s="1"/>
  <c r="AI51" i="12" s="1"/>
  <c r="AJ51" i="12" s="1"/>
  <c r="AK51" i="12" s="1"/>
  <c r="AL51" i="12" s="1"/>
  <c r="AM51" i="12" s="1"/>
  <c r="AD52" i="12"/>
  <c r="AE52" i="12"/>
  <c r="AF52" i="12" s="1"/>
  <c r="AG52" i="12" s="1"/>
  <c r="AH52" i="12" s="1"/>
  <c r="AI52" i="12" s="1"/>
  <c r="AJ52" i="12" s="1"/>
  <c r="AK52" i="12" s="1"/>
  <c r="AL52" i="12" s="1"/>
  <c r="AM52" i="12"/>
  <c r="AD53" i="12"/>
  <c r="AE53" i="12" s="1"/>
  <c r="AF53" i="12" s="1"/>
  <c r="AG53" i="12" s="1"/>
  <c r="AH53" i="12"/>
  <c r="AI53" i="12" s="1"/>
  <c r="AJ53" i="12"/>
  <c r="AK53" i="12" s="1"/>
  <c r="AL53" i="12" s="1"/>
  <c r="AM53" i="12" s="1"/>
  <c r="AD54" i="12"/>
  <c r="AE54" i="12"/>
  <c r="AF54" i="12" s="1"/>
  <c r="AG54" i="12" s="1"/>
  <c r="AH54" i="12" s="1"/>
  <c r="AI54" i="12" s="1"/>
  <c r="AJ54" i="12" s="1"/>
  <c r="AK54" i="12" s="1"/>
  <c r="AL54" i="12" s="1"/>
  <c r="AM54" i="12" s="1"/>
  <c r="AD55" i="12"/>
  <c r="AE55" i="12" s="1"/>
  <c r="AF55" i="12" s="1"/>
  <c r="AG55" i="12" s="1"/>
  <c r="AH55" i="12" s="1"/>
  <c r="AI55" i="12" s="1"/>
  <c r="AJ55" i="12" s="1"/>
  <c r="AK55" i="12" s="1"/>
  <c r="AL55" i="12" s="1"/>
  <c r="AM55" i="12" s="1"/>
  <c r="AD56" i="12"/>
  <c r="AE56" i="12" s="1"/>
  <c r="AF56" i="12" s="1"/>
  <c r="AG56" i="12" s="1"/>
  <c r="AH56" i="12" s="1"/>
  <c r="AI56" i="12" s="1"/>
  <c r="AJ56" i="12"/>
  <c r="AK56" i="12" s="1"/>
  <c r="AL56" i="12" s="1"/>
  <c r="AM56" i="12" s="1"/>
  <c r="AD57" i="12"/>
  <c r="AE57" i="12"/>
  <c r="AF57" i="12" s="1"/>
  <c r="AG57" i="12" s="1"/>
  <c r="AH57" i="12" s="1"/>
  <c r="AI57" i="12" s="1"/>
  <c r="AJ57" i="12" s="1"/>
  <c r="AK57" i="12" s="1"/>
  <c r="AL57" i="12" s="1"/>
  <c r="AM57" i="12" s="1"/>
  <c r="AD58" i="12"/>
  <c r="AE58" i="12" s="1"/>
  <c r="AF58" i="12" s="1"/>
  <c r="AG58" i="12"/>
  <c r="AH58" i="12" s="1"/>
  <c r="AI58" i="12" s="1"/>
  <c r="AJ58" i="12" s="1"/>
  <c r="AK58" i="12" s="1"/>
  <c r="AL58" i="12" s="1"/>
  <c r="AM58" i="12" s="1"/>
  <c r="AD59" i="12"/>
  <c r="AE59" i="12" s="1"/>
  <c r="AF59" i="12" s="1"/>
  <c r="AG59" i="12" s="1"/>
  <c r="AH59" i="12" s="1"/>
  <c r="AI59" i="12" s="1"/>
  <c r="AJ59" i="12"/>
  <c r="AK59" i="12" s="1"/>
  <c r="AL59" i="12" s="1"/>
  <c r="AM59" i="12" s="1"/>
  <c r="AD60" i="12"/>
  <c r="AE60" i="12"/>
  <c r="AF60" i="12"/>
  <c r="AG60" i="12" s="1"/>
  <c r="AH60" i="12" s="1"/>
  <c r="AI60" i="12" s="1"/>
  <c r="AJ60" i="12" s="1"/>
  <c r="AK60" i="12" s="1"/>
  <c r="AL60" i="12" s="1"/>
  <c r="AM60" i="12" s="1"/>
  <c r="AD61" i="12"/>
  <c r="AE61" i="12"/>
  <c r="AF61" i="12" s="1"/>
  <c r="AG61" i="12" s="1"/>
  <c r="AH61" i="12" s="1"/>
  <c r="AI61" i="12"/>
  <c r="AJ61" i="12" s="1"/>
  <c r="AK61" i="12" s="1"/>
  <c r="AL61" i="12" s="1"/>
  <c r="AM61" i="12" s="1"/>
  <c r="AD62" i="12"/>
  <c r="AE62" i="12" s="1"/>
  <c r="AF62" i="12" s="1"/>
  <c r="AG62" i="12" s="1"/>
  <c r="AH62" i="12" s="1"/>
  <c r="AI62" i="12" s="1"/>
  <c r="AJ62" i="12" s="1"/>
  <c r="AK62" i="12" s="1"/>
  <c r="AL62" i="12"/>
  <c r="AM62" i="12" s="1"/>
  <c r="AD63" i="12"/>
  <c r="AE63" i="12"/>
  <c r="AF63" i="12"/>
  <c r="AG63" i="12"/>
  <c r="AH63" i="12" s="1"/>
  <c r="AI63" i="12" s="1"/>
  <c r="AJ63" i="12" s="1"/>
  <c r="AK63" i="12" s="1"/>
  <c r="AL63" i="12" s="1"/>
  <c r="AM63" i="12" s="1"/>
  <c r="AD64" i="12"/>
  <c r="AE64" i="12" s="1"/>
  <c r="AF64" i="12" s="1"/>
  <c r="AG64" i="12" s="1"/>
  <c r="AH64" i="12" s="1"/>
  <c r="AI64" i="12" s="1"/>
  <c r="AJ64" i="12" s="1"/>
  <c r="AK64" i="12" s="1"/>
  <c r="AL64" i="12" s="1"/>
  <c r="AM64" i="12" s="1"/>
  <c r="AD65" i="12"/>
  <c r="AE65" i="12"/>
  <c r="AF65" i="12" s="1"/>
  <c r="AG65" i="12" s="1"/>
  <c r="AH65" i="12" s="1"/>
  <c r="AI65" i="12" s="1"/>
  <c r="AJ65" i="12" s="1"/>
  <c r="AK65" i="12" s="1"/>
  <c r="AL65" i="12" s="1"/>
  <c r="AM65" i="12" s="1"/>
  <c r="AD66" i="12"/>
  <c r="AE66" i="12" s="1"/>
  <c r="AF66" i="12"/>
  <c r="AG66" i="12" s="1"/>
  <c r="AH66" i="12"/>
  <c r="AI66" i="12" s="1"/>
  <c r="AJ66" i="12" s="1"/>
  <c r="AK66" i="12" s="1"/>
  <c r="AL66" i="12" s="1"/>
  <c r="AM66" i="12" s="1"/>
  <c r="AD67" i="12"/>
  <c r="AE67" i="12"/>
  <c r="AF67" i="12" s="1"/>
  <c r="AG67" i="12" s="1"/>
  <c r="AH67" i="12" s="1"/>
  <c r="AI67" i="12" s="1"/>
  <c r="AJ67" i="12" s="1"/>
  <c r="AK67" i="12" s="1"/>
  <c r="AL67" i="12" s="1"/>
  <c r="AM67" i="12" s="1"/>
  <c r="AD68" i="12"/>
  <c r="AE68" i="12" s="1"/>
  <c r="AF68" i="12" s="1"/>
  <c r="AG68" i="12" s="1"/>
  <c r="AH68" i="12" s="1"/>
  <c r="AI68" i="12" s="1"/>
  <c r="AJ68" i="12" s="1"/>
  <c r="AK68" i="12" s="1"/>
  <c r="AL68" i="12" s="1"/>
  <c r="AM68" i="12" s="1"/>
  <c r="AD69" i="12"/>
  <c r="AE69" i="12"/>
  <c r="AF69" i="12" s="1"/>
  <c r="AG69" i="12" s="1"/>
  <c r="AH69" i="12" s="1"/>
  <c r="AI69" i="12"/>
  <c r="AJ69" i="12" s="1"/>
  <c r="AK69" i="12" s="1"/>
  <c r="AL69" i="12" s="1"/>
  <c r="AM69" i="12" s="1"/>
  <c r="AD70" i="12"/>
  <c r="AE70" i="12" s="1"/>
  <c r="AF70" i="12" s="1"/>
  <c r="AG70" i="12" s="1"/>
  <c r="AH70" i="12" s="1"/>
  <c r="AI70" i="12" s="1"/>
  <c r="AJ70" i="12" s="1"/>
  <c r="AK70" i="12" s="1"/>
  <c r="AL70" i="12" s="1"/>
  <c r="AM70" i="12" s="1"/>
  <c r="AD71" i="12"/>
  <c r="AE71" i="12"/>
  <c r="AF71" i="12" s="1"/>
  <c r="AG71" i="12"/>
  <c r="AH71" i="12" s="1"/>
  <c r="AI71" i="12" s="1"/>
  <c r="AJ71" i="12" s="1"/>
  <c r="AK71" i="12" s="1"/>
  <c r="AL71" i="12" s="1"/>
  <c r="AM71" i="12" s="1"/>
  <c r="AD72" i="12"/>
  <c r="AE72" i="12" s="1"/>
  <c r="AF72" i="12"/>
  <c r="AG72" i="12" s="1"/>
  <c r="AH72" i="12" s="1"/>
  <c r="AI72" i="12" s="1"/>
  <c r="AJ72" i="12" s="1"/>
  <c r="AK72" i="12" s="1"/>
  <c r="AL72" i="12" s="1"/>
  <c r="AM72" i="12" s="1"/>
  <c r="AD73" i="12"/>
  <c r="AE73" i="12"/>
  <c r="AF73" i="12" s="1"/>
  <c r="AG73" i="12"/>
  <c r="AH73" i="12" s="1"/>
  <c r="AI73" i="12" s="1"/>
  <c r="AJ73" i="12" s="1"/>
  <c r="AK73" i="12" s="1"/>
  <c r="AL73" i="12" s="1"/>
  <c r="AM73" i="12" s="1"/>
  <c r="AD74" i="12"/>
  <c r="AE74" i="12" s="1"/>
  <c r="AF74" i="12" s="1"/>
  <c r="AG74" i="12" s="1"/>
  <c r="AH74" i="12" s="1"/>
  <c r="AI74" i="12" s="1"/>
  <c r="AJ74" i="12" s="1"/>
  <c r="AK74" i="12" s="1"/>
  <c r="AL74" i="12" s="1"/>
  <c r="AM74" i="12" s="1"/>
  <c r="AD75" i="12"/>
  <c r="AE75" i="12"/>
  <c r="AF75" i="12" s="1"/>
  <c r="AG75" i="12" s="1"/>
  <c r="AH75" i="12" s="1"/>
  <c r="AI75" i="12" s="1"/>
  <c r="AJ75" i="12" s="1"/>
  <c r="AK75" i="12" s="1"/>
  <c r="AL75" i="12" s="1"/>
  <c r="AM75" i="12" s="1"/>
  <c r="AD76" i="12"/>
  <c r="AE76" i="12" s="1"/>
  <c r="AF76" i="12"/>
  <c r="AG76" i="12" s="1"/>
  <c r="AH76" i="12" s="1"/>
  <c r="AI76" i="12" s="1"/>
  <c r="AJ76" i="12" s="1"/>
  <c r="AK76" i="12" s="1"/>
  <c r="AL76" i="12" s="1"/>
  <c r="AM76" i="12" s="1"/>
  <c r="AD77" i="12"/>
  <c r="AE77" i="12"/>
  <c r="AF77" i="12" s="1"/>
  <c r="AG77" i="12" s="1"/>
  <c r="AH77" i="12" s="1"/>
  <c r="AI77" i="12" s="1"/>
  <c r="AJ77" i="12" s="1"/>
  <c r="AK77" i="12" s="1"/>
  <c r="AL77" i="12" s="1"/>
  <c r="AM77" i="12" s="1"/>
  <c r="AD78" i="12"/>
  <c r="AE78" i="12" s="1"/>
  <c r="AF78" i="12" s="1"/>
  <c r="AG78" i="12" s="1"/>
  <c r="AH78" i="12" s="1"/>
  <c r="AI78" i="12" s="1"/>
  <c r="AJ78" i="12" s="1"/>
  <c r="AK78" i="12" s="1"/>
  <c r="AL78" i="12" s="1"/>
  <c r="AM78" i="12" s="1"/>
  <c r="AD79" i="12"/>
  <c r="AE79" i="12" s="1"/>
  <c r="AF79" i="12" s="1"/>
  <c r="AG79" i="12" s="1"/>
  <c r="AH79" i="12" s="1"/>
  <c r="AI79" i="12" s="1"/>
  <c r="AJ79" i="12" s="1"/>
  <c r="AK79" i="12" s="1"/>
  <c r="AL79" i="12" s="1"/>
  <c r="AM79" i="12" s="1"/>
  <c r="AD80" i="12"/>
  <c r="AE80" i="12" s="1"/>
  <c r="AF80" i="12"/>
  <c r="AG80" i="12" s="1"/>
  <c r="AH80" i="12" s="1"/>
  <c r="AI80" i="12" s="1"/>
  <c r="AJ80" i="12" s="1"/>
  <c r="AK80" i="12" s="1"/>
  <c r="AL80" i="12" s="1"/>
  <c r="AM80" i="12" s="1"/>
  <c r="AD81" i="12"/>
  <c r="AE81" i="12"/>
  <c r="AF81" i="12" s="1"/>
  <c r="AG81" i="12" s="1"/>
  <c r="AH81" i="12" s="1"/>
  <c r="AI81" i="12" s="1"/>
  <c r="AJ81" i="12" s="1"/>
  <c r="AK81" i="12" s="1"/>
  <c r="AL81" i="12" s="1"/>
  <c r="AM81" i="12" s="1"/>
  <c r="AD82" i="12"/>
  <c r="AE82" i="12" s="1"/>
  <c r="AF82" i="12" s="1"/>
  <c r="AG82" i="12" s="1"/>
  <c r="AH82" i="12" s="1"/>
  <c r="AI82" i="12" s="1"/>
  <c r="AJ82" i="12" s="1"/>
  <c r="AK82" i="12" s="1"/>
  <c r="AL82" i="12" s="1"/>
  <c r="AM82" i="12" s="1"/>
  <c r="AD83" i="12"/>
  <c r="AE83" i="12"/>
  <c r="AF83" i="12" s="1"/>
  <c r="AG83" i="12" s="1"/>
  <c r="AH83" i="12" s="1"/>
  <c r="AI83" i="12" s="1"/>
  <c r="AJ83" i="12" s="1"/>
  <c r="AK83" i="12" s="1"/>
  <c r="AL83" i="12" s="1"/>
  <c r="AM83" i="12" s="1"/>
  <c r="AD84" i="12"/>
  <c r="AE84" i="12" s="1"/>
  <c r="AF84" i="12" s="1"/>
  <c r="AG84" i="12" s="1"/>
  <c r="AH84" i="12" s="1"/>
  <c r="AI84" i="12" s="1"/>
  <c r="AJ84" i="12" s="1"/>
  <c r="AK84" i="12" s="1"/>
  <c r="AL84" i="12" s="1"/>
  <c r="AM84" i="12" s="1"/>
  <c r="AD85" i="12"/>
  <c r="AE85" i="12"/>
  <c r="AF85" i="12" s="1"/>
  <c r="AG85" i="12" s="1"/>
  <c r="AH85" i="12" s="1"/>
  <c r="AI85" i="12" s="1"/>
  <c r="AJ85" i="12" s="1"/>
  <c r="AK85" i="12" s="1"/>
  <c r="AL85" i="12" s="1"/>
  <c r="AM85" i="12" s="1"/>
  <c r="AD86" i="12"/>
  <c r="AE86" i="12" s="1"/>
  <c r="AF86" i="12" s="1"/>
  <c r="AG86" i="12" s="1"/>
  <c r="AH86" i="12" s="1"/>
  <c r="AI86" i="12" s="1"/>
  <c r="AJ86" i="12" s="1"/>
  <c r="AK86" i="12" s="1"/>
  <c r="AL86" i="12" s="1"/>
  <c r="AM86" i="12" s="1"/>
  <c r="AD87" i="12"/>
  <c r="AE87" i="12" s="1"/>
  <c r="AF87" i="12" s="1"/>
  <c r="AG87" i="12" s="1"/>
  <c r="AH87" i="12" s="1"/>
  <c r="AI87" i="12" s="1"/>
  <c r="AJ87" i="12" s="1"/>
  <c r="AK87" i="12" s="1"/>
  <c r="AL87" i="12" s="1"/>
  <c r="AM87" i="12" s="1"/>
  <c r="AD88" i="12"/>
  <c r="AE88" i="12" s="1"/>
  <c r="AF88" i="12"/>
  <c r="AG88" i="12" s="1"/>
  <c r="AH88" i="12" s="1"/>
  <c r="AI88" i="12" s="1"/>
  <c r="AJ88" i="12" s="1"/>
  <c r="AK88" i="12" s="1"/>
  <c r="AL88" i="12" s="1"/>
  <c r="AM88" i="12" s="1"/>
  <c r="AD89" i="12"/>
  <c r="AE89" i="12"/>
  <c r="AF89" i="12" s="1"/>
  <c r="AG89" i="12"/>
  <c r="AH89" i="12" s="1"/>
  <c r="AI89" i="12" s="1"/>
  <c r="AJ89" i="12" s="1"/>
  <c r="AK89" i="12" s="1"/>
  <c r="AL89" i="12" s="1"/>
  <c r="AM89" i="12" s="1"/>
  <c r="AD90" i="12"/>
  <c r="AE90" i="12" s="1"/>
  <c r="AF90" i="12" s="1"/>
  <c r="AG90" i="12" s="1"/>
  <c r="AH90" i="12" s="1"/>
  <c r="AI90" i="12" s="1"/>
  <c r="AJ90" i="12" s="1"/>
  <c r="AK90" i="12" s="1"/>
  <c r="AL90" i="12" s="1"/>
  <c r="AM90" i="12" s="1"/>
  <c r="AD91" i="12"/>
  <c r="AE91" i="12"/>
  <c r="AF91" i="12" s="1"/>
  <c r="AG91" i="12" s="1"/>
  <c r="AH91" i="12" s="1"/>
  <c r="AI91" i="12" s="1"/>
  <c r="AJ91" i="12" s="1"/>
  <c r="AK91" i="12" s="1"/>
  <c r="AL91" i="12" s="1"/>
  <c r="AM91" i="12" s="1"/>
  <c r="AD92" i="12"/>
  <c r="AE92" i="12" s="1"/>
  <c r="AF92" i="12"/>
  <c r="AG92" i="12" s="1"/>
  <c r="AH92" i="12" s="1"/>
  <c r="AI92" i="12" s="1"/>
  <c r="AJ92" i="12" s="1"/>
  <c r="AK92" i="12" s="1"/>
  <c r="AL92" i="12" s="1"/>
  <c r="AM92" i="12" s="1"/>
  <c r="AD93" i="12"/>
  <c r="AE93" i="12"/>
  <c r="AF93" i="12" s="1"/>
  <c r="AG93" i="12" s="1"/>
  <c r="AH93" i="12" s="1"/>
  <c r="AI93" i="12" s="1"/>
  <c r="AJ93" i="12" s="1"/>
  <c r="AK93" i="12" s="1"/>
  <c r="AL93" i="12" s="1"/>
  <c r="AM93" i="12" s="1"/>
  <c r="AD94" i="12"/>
  <c r="AE94" i="12" s="1"/>
  <c r="AF94" i="12" s="1"/>
  <c r="AG94" i="12" s="1"/>
  <c r="AH94" i="12" s="1"/>
  <c r="AI94" i="12" s="1"/>
  <c r="AJ94" i="12" s="1"/>
  <c r="AK94" i="12" s="1"/>
  <c r="AL94" i="12" s="1"/>
  <c r="AM94" i="12" s="1"/>
  <c r="AD95" i="12"/>
  <c r="AE95" i="12" s="1"/>
  <c r="AF95" i="12" s="1"/>
  <c r="AG95" i="12"/>
  <c r="AH95" i="12" s="1"/>
  <c r="AI95" i="12" s="1"/>
  <c r="AJ95" i="12" s="1"/>
  <c r="AK95" i="12" s="1"/>
  <c r="AL95" i="12" s="1"/>
  <c r="AM95" i="12" s="1"/>
  <c r="AD96" i="12"/>
  <c r="AE96" i="12" s="1"/>
  <c r="AF96" i="12"/>
  <c r="AG96" i="12" s="1"/>
  <c r="AH96" i="12" s="1"/>
  <c r="AI96" i="12" s="1"/>
  <c r="AJ96" i="12" s="1"/>
  <c r="AK96" i="12" s="1"/>
  <c r="AL96" i="12" s="1"/>
  <c r="AM96" i="12" s="1"/>
  <c r="AD97" i="12"/>
  <c r="AE97" i="12"/>
  <c r="AF97" i="12" s="1"/>
  <c r="AG97" i="12"/>
  <c r="AH97" i="12" s="1"/>
  <c r="AI97" i="12" s="1"/>
  <c r="AJ97" i="12" s="1"/>
  <c r="AK97" i="12" s="1"/>
  <c r="AL97" i="12" s="1"/>
  <c r="AM97" i="12" s="1"/>
  <c r="AD98" i="12"/>
  <c r="AE98" i="12"/>
  <c r="AF98" i="12" s="1"/>
  <c r="AG98" i="12" s="1"/>
  <c r="AH98" i="12" s="1"/>
  <c r="AI98" i="12" s="1"/>
  <c r="AJ98" i="12" s="1"/>
  <c r="AK98" i="12" s="1"/>
  <c r="AL98" i="12" s="1"/>
  <c r="AM98" i="12" s="1"/>
  <c r="AD99" i="12"/>
  <c r="AE99" i="12"/>
  <c r="AF99" i="12" s="1"/>
  <c r="AG99" i="12"/>
  <c r="AH99" i="12" s="1"/>
  <c r="AI99" i="12" s="1"/>
  <c r="AJ99" i="12" s="1"/>
  <c r="AK99" i="12" s="1"/>
  <c r="AL99" i="12" s="1"/>
  <c r="AM99" i="12" s="1"/>
  <c r="AD100" i="12"/>
  <c r="AE100" i="12" s="1"/>
  <c r="AF100" i="12" s="1"/>
  <c r="AG100" i="12" s="1"/>
  <c r="AH100" i="12" s="1"/>
  <c r="AI100" i="12" s="1"/>
  <c r="AJ100" i="12" s="1"/>
  <c r="AK100" i="12" s="1"/>
  <c r="AL100" i="12" s="1"/>
  <c r="AM100" i="12" s="1"/>
  <c r="AD101" i="12"/>
  <c r="AE101" i="12"/>
  <c r="AF101" i="12" s="1"/>
  <c r="AG101" i="12" s="1"/>
  <c r="AH101" i="12" s="1"/>
  <c r="AI101" i="12" s="1"/>
  <c r="AJ101" i="12" s="1"/>
  <c r="AK101" i="12" s="1"/>
  <c r="AL101" i="12" s="1"/>
  <c r="AM101" i="12" s="1"/>
  <c r="AD102" i="12"/>
  <c r="AE102" i="12" s="1"/>
  <c r="AF102" i="12" s="1"/>
  <c r="AG102" i="12" s="1"/>
  <c r="AH102" i="12" s="1"/>
  <c r="AI102" i="12" s="1"/>
  <c r="AJ102" i="12" s="1"/>
  <c r="AK102" i="12" s="1"/>
  <c r="AL102" i="12" s="1"/>
  <c r="AM102" i="12" s="1"/>
  <c r="AD103" i="12"/>
  <c r="AE103" i="12"/>
  <c r="AF103" i="12" s="1"/>
  <c r="AG103" i="12" s="1"/>
  <c r="AH103" i="12" s="1"/>
  <c r="AI103" i="12" s="1"/>
  <c r="AJ103" i="12" s="1"/>
  <c r="AK103" i="12" s="1"/>
  <c r="AL103" i="12" s="1"/>
  <c r="AM103" i="12" s="1"/>
  <c r="AD104" i="12"/>
  <c r="AE104" i="12" s="1"/>
  <c r="AF104" i="12" s="1"/>
  <c r="AG104" i="12" s="1"/>
  <c r="AH104" i="12" s="1"/>
  <c r="AI104" i="12" s="1"/>
  <c r="AJ104" i="12" s="1"/>
  <c r="AK104" i="12" s="1"/>
  <c r="AL104" i="12" s="1"/>
  <c r="AM104" i="12" s="1"/>
  <c r="AD105" i="12"/>
  <c r="AE105" i="12"/>
  <c r="AF105" i="12" s="1"/>
  <c r="AG105" i="12" s="1"/>
  <c r="AH105" i="12" s="1"/>
  <c r="AI105" i="12" s="1"/>
  <c r="AJ105" i="12" s="1"/>
  <c r="AK105" i="12" s="1"/>
  <c r="AL105" i="12" s="1"/>
  <c r="AM105" i="12" s="1"/>
  <c r="AD106" i="12"/>
  <c r="AE106" i="12" s="1"/>
  <c r="AF106" i="12" s="1"/>
  <c r="AG106" i="12" s="1"/>
  <c r="AH106" i="12" s="1"/>
  <c r="AI106" i="12" s="1"/>
  <c r="AJ106" i="12" s="1"/>
  <c r="AK106" i="12" s="1"/>
  <c r="AL106" i="12" s="1"/>
  <c r="AM106" i="12" s="1"/>
  <c r="AD107" i="12"/>
  <c r="AE107" i="12"/>
  <c r="AF107" i="12" s="1"/>
  <c r="AG107" i="12" s="1"/>
  <c r="AH107" i="12" s="1"/>
  <c r="AI107" i="12" s="1"/>
  <c r="AJ107" i="12" s="1"/>
  <c r="AK107" i="12" s="1"/>
  <c r="AL107" i="12" s="1"/>
  <c r="AM107" i="12" s="1"/>
  <c r="AD108" i="12"/>
  <c r="AE108" i="12" s="1"/>
  <c r="AF108" i="12" s="1"/>
  <c r="AG108" i="12" s="1"/>
  <c r="AH108" i="12" s="1"/>
  <c r="AI108" i="12" s="1"/>
  <c r="AJ108" i="12" s="1"/>
  <c r="AK108" i="12" s="1"/>
  <c r="AL108" i="12" s="1"/>
  <c r="AM108" i="12" s="1"/>
  <c r="AD109" i="12"/>
  <c r="AE109" i="12"/>
  <c r="AF109" i="12" s="1"/>
  <c r="AG109" i="12" s="1"/>
  <c r="AH109" i="12" s="1"/>
  <c r="AI109" i="12" s="1"/>
  <c r="AJ109" i="12" s="1"/>
  <c r="AK109" i="12" s="1"/>
  <c r="AL109" i="12" s="1"/>
  <c r="AM109" i="12" s="1"/>
  <c r="AD110" i="12"/>
  <c r="AE110" i="12" s="1"/>
  <c r="AF110" i="12" s="1"/>
  <c r="AG110" i="12" s="1"/>
  <c r="AH110" i="12" s="1"/>
  <c r="AI110" i="12" s="1"/>
  <c r="AJ110" i="12" s="1"/>
  <c r="AK110" i="12" s="1"/>
  <c r="AL110" i="12" s="1"/>
  <c r="AM110" i="12" s="1"/>
  <c r="AD111" i="12"/>
  <c r="AE111" i="12" s="1"/>
  <c r="AF111" i="12" s="1"/>
  <c r="AG111" i="12" s="1"/>
  <c r="AH111" i="12" s="1"/>
  <c r="AI111" i="12" s="1"/>
  <c r="AJ111" i="12" s="1"/>
  <c r="AK111" i="12" s="1"/>
  <c r="AL111" i="12" s="1"/>
  <c r="AM111" i="12" s="1"/>
  <c r="AD112" i="12"/>
  <c r="AE112" i="12" s="1"/>
  <c r="AF112" i="12" s="1"/>
  <c r="AG112" i="12" s="1"/>
  <c r="AH112" i="12" s="1"/>
  <c r="AI112" i="12" s="1"/>
  <c r="AJ112" i="12" s="1"/>
  <c r="AK112" i="12" s="1"/>
  <c r="AL112" i="12" s="1"/>
  <c r="AM112" i="12" s="1"/>
  <c r="AD113" i="12"/>
  <c r="AE113" i="12"/>
  <c r="AF113" i="12" s="1"/>
  <c r="AG113" i="12" s="1"/>
  <c r="AH113" i="12" s="1"/>
  <c r="AI113" i="12" s="1"/>
  <c r="AJ113" i="12" s="1"/>
  <c r="AK113" i="12" s="1"/>
  <c r="AL113" i="12" s="1"/>
  <c r="AM113" i="12" s="1"/>
  <c r="AD114" i="12"/>
  <c r="AE114" i="12" s="1"/>
  <c r="AF114" i="12" s="1"/>
  <c r="AG114" i="12" s="1"/>
  <c r="AH114" i="12" s="1"/>
  <c r="AI114" i="12" s="1"/>
  <c r="AJ114" i="12" s="1"/>
  <c r="AK114" i="12" s="1"/>
  <c r="AL114" i="12" s="1"/>
  <c r="AM114" i="12" s="1"/>
  <c r="AD115" i="12"/>
  <c r="AE115" i="12"/>
  <c r="AF115" i="12" s="1"/>
  <c r="AG115" i="12" s="1"/>
  <c r="AH115" i="12" s="1"/>
  <c r="AI115" i="12" s="1"/>
  <c r="AJ115" i="12" s="1"/>
  <c r="AK115" i="12" s="1"/>
  <c r="AL115" i="12" s="1"/>
  <c r="AM115" i="12" s="1"/>
  <c r="AD116" i="12"/>
  <c r="AE116" i="12" s="1"/>
  <c r="AF116" i="12" s="1"/>
  <c r="AG116" i="12" s="1"/>
  <c r="AH116" i="12" s="1"/>
  <c r="AI116" i="12" s="1"/>
  <c r="AJ116" i="12" s="1"/>
  <c r="AK116" i="12" s="1"/>
  <c r="AL116" i="12" s="1"/>
  <c r="AM116" i="12" s="1"/>
  <c r="AD117" i="12"/>
  <c r="AE117" i="12" s="1"/>
  <c r="AF117" i="12" s="1"/>
  <c r="AG117" i="12" s="1"/>
  <c r="AH117" i="12" s="1"/>
  <c r="AI117" i="12" s="1"/>
  <c r="AJ117" i="12" s="1"/>
  <c r="AK117" i="12" s="1"/>
  <c r="AL117" i="12" s="1"/>
  <c r="AM117" i="12" s="1"/>
  <c r="AD118" i="12"/>
  <c r="AE118" i="12" s="1"/>
  <c r="AF118" i="12" s="1"/>
  <c r="AG118" i="12" s="1"/>
  <c r="AH118" i="12" s="1"/>
  <c r="AI118" i="12" s="1"/>
  <c r="AJ118" i="12" s="1"/>
  <c r="AK118" i="12" s="1"/>
  <c r="AL118" i="12" s="1"/>
  <c r="AM118" i="12" s="1"/>
  <c r="AD119" i="12"/>
  <c r="AE119" i="12"/>
  <c r="AF119" i="12" s="1"/>
  <c r="AG119" i="12" s="1"/>
  <c r="AH119" i="12" s="1"/>
  <c r="AI119" i="12" s="1"/>
  <c r="AJ119" i="12" s="1"/>
  <c r="AK119" i="12" s="1"/>
  <c r="AL119" i="12" s="1"/>
  <c r="AM119" i="12" s="1"/>
  <c r="AD120" i="12"/>
  <c r="AE120" i="12" s="1"/>
  <c r="AF120" i="12" s="1"/>
  <c r="AG120" i="12" s="1"/>
  <c r="AH120" i="12" s="1"/>
  <c r="AI120" i="12" s="1"/>
  <c r="AJ120" i="12" s="1"/>
  <c r="AK120" i="12" s="1"/>
  <c r="AL120" i="12" s="1"/>
  <c r="AM120" i="12" s="1"/>
  <c r="AD121" i="12"/>
  <c r="AE121" i="12"/>
  <c r="AF121" i="12" s="1"/>
  <c r="AG121" i="12" s="1"/>
  <c r="AH121" i="12" s="1"/>
  <c r="AI121" i="12" s="1"/>
  <c r="AJ121" i="12" s="1"/>
  <c r="AK121" i="12" s="1"/>
  <c r="AL121" i="12" s="1"/>
  <c r="AM121" i="12" s="1"/>
  <c r="AD122" i="12"/>
  <c r="AE122" i="12" s="1"/>
  <c r="AF122" i="12" s="1"/>
  <c r="AG122" i="12" s="1"/>
  <c r="AH122" i="12" s="1"/>
  <c r="AI122" i="12" s="1"/>
  <c r="AJ122" i="12" s="1"/>
  <c r="AK122" i="12" s="1"/>
  <c r="AL122" i="12" s="1"/>
  <c r="AM122" i="12" s="1"/>
  <c r="AD123" i="12"/>
  <c r="AE123" i="12"/>
  <c r="AF123" i="12" s="1"/>
  <c r="AG123" i="12" s="1"/>
  <c r="AH123" i="12" s="1"/>
  <c r="AI123" i="12" s="1"/>
  <c r="AJ123" i="12" s="1"/>
  <c r="AK123" i="12" s="1"/>
  <c r="AL123" i="12" s="1"/>
  <c r="AM123" i="12" s="1"/>
  <c r="AD124" i="12"/>
  <c r="AE124" i="12" s="1"/>
  <c r="AF124" i="12" s="1"/>
  <c r="AG124" i="12" s="1"/>
  <c r="AH124" i="12" s="1"/>
  <c r="AI124" i="12" s="1"/>
  <c r="AJ124" i="12" s="1"/>
  <c r="AK124" i="12" s="1"/>
  <c r="AL124" i="12" s="1"/>
  <c r="AM124" i="12" s="1"/>
  <c r="AD125" i="12"/>
  <c r="AE125" i="12" s="1"/>
  <c r="AF125" i="12" s="1"/>
  <c r="AG125" i="12" s="1"/>
  <c r="AH125" i="12" s="1"/>
  <c r="AI125" i="12" s="1"/>
  <c r="AJ125" i="12" s="1"/>
  <c r="AK125" i="12" s="1"/>
  <c r="AL125" i="12" s="1"/>
  <c r="AM125" i="12" s="1"/>
  <c r="AD7" i="11"/>
  <c r="AE7" i="11" s="1"/>
  <c r="AF7" i="11" s="1"/>
  <c r="AG7" i="11" s="1"/>
  <c r="AH7" i="11" s="1"/>
  <c r="AI7" i="11" s="1"/>
  <c r="AJ7" i="11" s="1"/>
  <c r="AK7" i="11" s="1"/>
  <c r="AL7" i="11" s="1"/>
  <c r="AM7" i="11" s="1"/>
  <c r="AD8" i="11"/>
  <c r="AE8" i="11" s="1"/>
  <c r="AF8" i="11" s="1"/>
  <c r="AG8" i="11" s="1"/>
  <c r="AH8" i="11" s="1"/>
  <c r="AI8" i="11" s="1"/>
  <c r="AJ8" i="11" s="1"/>
  <c r="AK8" i="11" s="1"/>
  <c r="AL8" i="11" s="1"/>
  <c r="AM8" i="11" s="1"/>
  <c r="AD9" i="11"/>
  <c r="AE9" i="11" s="1"/>
  <c r="AF9" i="11" s="1"/>
  <c r="AG9" i="11" s="1"/>
  <c r="AH9" i="11" s="1"/>
  <c r="AI9" i="11" s="1"/>
  <c r="AJ9" i="11" s="1"/>
  <c r="AK9" i="11" s="1"/>
  <c r="AL9" i="11" s="1"/>
  <c r="AM9" i="11" s="1"/>
  <c r="AD10" i="11"/>
  <c r="AE10" i="11"/>
  <c r="AF10" i="11" s="1"/>
  <c r="AG10" i="11" s="1"/>
  <c r="AH10" i="11" s="1"/>
  <c r="AI10" i="11" s="1"/>
  <c r="AJ10" i="11" s="1"/>
  <c r="AK10" i="11" s="1"/>
  <c r="AL10" i="11" s="1"/>
  <c r="AM10" i="11" s="1"/>
  <c r="AD11" i="11"/>
  <c r="AE11" i="11" s="1"/>
  <c r="AF11" i="11" s="1"/>
  <c r="AG11" i="11" s="1"/>
  <c r="AH11" i="11" s="1"/>
  <c r="AI11" i="11" s="1"/>
  <c r="AJ11" i="11" s="1"/>
  <c r="AK11" i="11" s="1"/>
  <c r="AL11" i="11" s="1"/>
  <c r="AM11" i="11" s="1"/>
  <c r="AD12" i="11"/>
  <c r="AE12" i="11" s="1"/>
  <c r="AF12" i="11" s="1"/>
  <c r="AG12" i="11" s="1"/>
  <c r="AH12" i="11" s="1"/>
  <c r="AI12" i="11" s="1"/>
  <c r="AJ12" i="11" s="1"/>
  <c r="AK12" i="11" s="1"/>
  <c r="AL12" i="11" s="1"/>
  <c r="AM12" i="11" s="1"/>
  <c r="AD13" i="11"/>
  <c r="AE13" i="11" s="1"/>
  <c r="AF13" i="11" s="1"/>
  <c r="AG13" i="11" s="1"/>
  <c r="AH13" i="11" s="1"/>
  <c r="AI13" i="11" s="1"/>
  <c r="AJ13" i="11" s="1"/>
  <c r="AK13" i="11" s="1"/>
  <c r="AL13" i="11" s="1"/>
  <c r="AM13" i="11" s="1"/>
  <c r="AD14" i="11"/>
  <c r="AE14" i="11"/>
  <c r="AF14" i="11" s="1"/>
  <c r="AG14" i="11" s="1"/>
  <c r="AH14" i="11" s="1"/>
  <c r="AI14" i="11" s="1"/>
  <c r="AJ14" i="11" s="1"/>
  <c r="AK14" i="11" s="1"/>
  <c r="AL14" i="11" s="1"/>
  <c r="AM14" i="11" s="1"/>
  <c r="AD15" i="11"/>
  <c r="AE15" i="11" s="1"/>
  <c r="AF15" i="11" s="1"/>
  <c r="AG15" i="11" s="1"/>
  <c r="AH15" i="11" s="1"/>
  <c r="AI15" i="11" s="1"/>
  <c r="AJ15" i="11" s="1"/>
  <c r="AK15" i="11" s="1"/>
  <c r="AL15" i="11" s="1"/>
  <c r="AM15" i="11" s="1"/>
  <c r="AD16" i="11"/>
  <c r="AE16" i="11" s="1"/>
  <c r="AF16" i="11" s="1"/>
  <c r="AG16" i="11" s="1"/>
  <c r="AH16" i="11" s="1"/>
  <c r="AI16" i="11" s="1"/>
  <c r="AJ16" i="11" s="1"/>
  <c r="AK16" i="11" s="1"/>
  <c r="AL16" i="11" s="1"/>
  <c r="AM16" i="11" s="1"/>
  <c r="AD17" i="11"/>
  <c r="AE17" i="11" s="1"/>
  <c r="AF17" i="11" s="1"/>
  <c r="AG17" i="11" s="1"/>
  <c r="AH17" i="11" s="1"/>
  <c r="AI17" i="11" s="1"/>
  <c r="AJ17" i="11" s="1"/>
  <c r="AK17" i="11" s="1"/>
  <c r="AL17" i="11" s="1"/>
  <c r="AM17" i="11" s="1"/>
  <c r="AD18" i="11"/>
  <c r="AE18" i="11"/>
  <c r="AF18" i="11" s="1"/>
  <c r="AG18" i="11" s="1"/>
  <c r="AH18" i="11" s="1"/>
  <c r="AI18" i="11" s="1"/>
  <c r="AJ18" i="11" s="1"/>
  <c r="AK18" i="11" s="1"/>
  <c r="AL18" i="11" s="1"/>
  <c r="AM18" i="11" s="1"/>
  <c r="AD19" i="11"/>
  <c r="AE19" i="11" s="1"/>
  <c r="AF19" i="11" s="1"/>
  <c r="AG19" i="11" s="1"/>
  <c r="AH19" i="11" s="1"/>
  <c r="AI19" i="11" s="1"/>
  <c r="AJ19" i="11" s="1"/>
  <c r="AK19" i="11" s="1"/>
  <c r="AL19" i="11" s="1"/>
  <c r="AM19" i="11" s="1"/>
  <c r="AD20" i="11"/>
  <c r="AE20" i="11" s="1"/>
  <c r="AF20" i="11" s="1"/>
  <c r="AG20" i="11" s="1"/>
  <c r="AH20" i="11" s="1"/>
  <c r="AI20" i="11" s="1"/>
  <c r="AJ20" i="11" s="1"/>
  <c r="AK20" i="11" s="1"/>
  <c r="AL20" i="11" s="1"/>
  <c r="AM20" i="11" s="1"/>
  <c r="AD21" i="11"/>
  <c r="AE21" i="11" s="1"/>
  <c r="AF21" i="11" s="1"/>
  <c r="AG21" i="11" s="1"/>
  <c r="AH21" i="11" s="1"/>
  <c r="AI21" i="11" s="1"/>
  <c r="AJ21" i="11" s="1"/>
  <c r="AK21" i="11" s="1"/>
  <c r="AL21" i="11" s="1"/>
  <c r="AM21" i="11" s="1"/>
  <c r="AD22" i="11"/>
  <c r="AE22" i="11"/>
  <c r="AF22" i="11" s="1"/>
  <c r="AG22" i="11" s="1"/>
  <c r="AH22" i="11" s="1"/>
  <c r="AI22" i="11" s="1"/>
  <c r="AJ22" i="11" s="1"/>
  <c r="AK22" i="11" s="1"/>
  <c r="AL22" i="11" s="1"/>
  <c r="AM22" i="11" s="1"/>
  <c r="AD23" i="11"/>
  <c r="AE23" i="11" s="1"/>
  <c r="AF23" i="11" s="1"/>
  <c r="AG23" i="11" s="1"/>
  <c r="AH23" i="11" s="1"/>
  <c r="AI23" i="11" s="1"/>
  <c r="AJ23" i="11" s="1"/>
  <c r="AK23" i="11" s="1"/>
  <c r="AL23" i="11" s="1"/>
  <c r="AM23" i="11" s="1"/>
  <c r="AD24" i="11"/>
  <c r="AE24" i="11" s="1"/>
  <c r="AF24" i="11" s="1"/>
  <c r="AG24" i="11" s="1"/>
  <c r="AH24" i="11" s="1"/>
  <c r="AI24" i="11" s="1"/>
  <c r="AJ24" i="11" s="1"/>
  <c r="AK24" i="11" s="1"/>
  <c r="AL24" i="11" s="1"/>
  <c r="AM24" i="11" s="1"/>
  <c r="AD25" i="11"/>
  <c r="AE25" i="11" s="1"/>
  <c r="AF25" i="11" s="1"/>
  <c r="AG25" i="11" s="1"/>
  <c r="AH25" i="11" s="1"/>
  <c r="AI25" i="11" s="1"/>
  <c r="AJ25" i="11" s="1"/>
  <c r="AK25" i="11" s="1"/>
  <c r="AL25" i="11" s="1"/>
  <c r="AM25" i="11" s="1"/>
  <c r="AD26" i="11"/>
  <c r="AE26" i="11"/>
  <c r="AF26" i="11" s="1"/>
  <c r="AG26" i="11" s="1"/>
  <c r="AH26" i="11" s="1"/>
  <c r="AI26" i="11" s="1"/>
  <c r="AJ26" i="11" s="1"/>
  <c r="AK26" i="11" s="1"/>
  <c r="AL26" i="11" s="1"/>
  <c r="AM26" i="11" s="1"/>
  <c r="AD27" i="11"/>
  <c r="AE27" i="11" s="1"/>
  <c r="AF27" i="11" s="1"/>
  <c r="AG27" i="11" s="1"/>
  <c r="AH27" i="11" s="1"/>
  <c r="AI27" i="11" s="1"/>
  <c r="AJ27" i="11" s="1"/>
  <c r="AK27" i="11" s="1"/>
  <c r="AL27" i="11" s="1"/>
  <c r="AM27" i="11" s="1"/>
  <c r="AD28" i="11"/>
  <c r="AE28" i="11" s="1"/>
  <c r="AF28" i="11" s="1"/>
  <c r="AG28" i="11" s="1"/>
  <c r="AH28" i="11" s="1"/>
  <c r="AI28" i="11" s="1"/>
  <c r="AJ28" i="11" s="1"/>
  <c r="AK28" i="11" s="1"/>
  <c r="AL28" i="11" s="1"/>
  <c r="AM28" i="11" s="1"/>
  <c r="AD29" i="11"/>
  <c r="AE29" i="11" s="1"/>
  <c r="AF29" i="11" s="1"/>
  <c r="AG29" i="11" s="1"/>
  <c r="AH29" i="11" s="1"/>
  <c r="AI29" i="11" s="1"/>
  <c r="AJ29" i="11" s="1"/>
  <c r="AK29" i="11" s="1"/>
  <c r="AL29" i="11" s="1"/>
  <c r="AM29" i="11" s="1"/>
  <c r="AD30" i="11"/>
  <c r="AE30" i="11"/>
  <c r="AF30" i="11" s="1"/>
  <c r="AG30" i="11" s="1"/>
  <c r="AH30" i="11" s="1"/>
  <c r="AI30" i="11" s="1"/>
  <c r="AJ30" i="11" s="1"/>
  <c r="AK30" i="11" s="1"/>
  <c r="AL30" i="11" s="1"/>
  <c r="AM30" i="11" s="1"/>
  <c r="AD31" i="11"/>
  <c r="AE31" i="11"/>
  <c r="AF31" i="11"/>
  <c r="AG31" i="11" s="1"/>
  <c r="AH31" i="11" s="1"/>
  <c r="AI31" i="11" s="1"/>
  <c r="AJ31" i="11" s="1"/>
  <c r="AK31" i="11" s="1"/>
  <c r="AL31" i="11" s="1"/>
  <c r="AM31" i="11" s="1"/>
  <c r="AD32" i="11"/>
  <c r="AE32" i="11" s="1"/>
  <c r="AF32" i="11" s="1"/>
  <c r="AG32" i="11" s="1"/>
  <c r="AH32" i="11" s="1"/>
  <c r="AI32" i="11" s="1"/>
  <c r="AJ32" i="11" s="1"/>
  <c r="AK32" i="11" s="1"/>
  <c r="AL32" i="11" s="1"/>
  <c r="AM32" i="11" s="1"/>
  <c r="AD33" i="11"/>
  <c r="AE33" i="11" s="1"/>
  <c r="AF33" i="11" s="1"/>
  <c r="AG33" i="11" s="1"/>
  <c r="AH33" i="11" s="1"/>
  <c r="AI33" i="11" s="1"/>
  <c r="AJ33" i="11" s="1"/>
  <c r="AK33" i="11" s="1"/>
  <c r="AL33" i="11" s="1"/>
  <c r="AM33" i="11" s="1"/>
  <c r="AD34" i="11"/>
  <c r="AE34" i="11"/>
  <c r="AF34" i="11" s="1"/>
  <c r="AG34" i="11" s="1"/>
  <c r="AH34" i="11" s="1"/>
  <c r="AI34" i="11" s="1"/>
  <c r="AJ34" i="11" s="1"/>
  <c r="AK34" i="11" s="1"/>
  <c r="AL34" i="11" s="1"/>
  <c r="AM34" i="11" s="1"/>
  <c r="AD35" i="11"/>
  <c r="AE35" i="11" s="1"/>
  <c r="AF35" i="11" s="1"/>
  <c r="AG35" i="11" s="1"/>
  <c r="AH35" i="11" s="1"/>
  <c r="AI35" i="11" s="1"/>
  <c r="AJ35" i="11" s="1"/>
  <c r="AK35" i="11" s="1"/>
  <c r="AL35" i="11" s="1"/>
  <c r="AM35" i="11" s="1"/>
  <c r="AD36" i="11"/>
  <c r="AE36" i="11" s="1"/>
  <c r="AF36" i="11" s="1"/>
  <c r="AG36" i="11" s="1"/>
  <c r="AH36" i="11" s="1"/>
  <c r="AI36" i="11" s="1"/>
  <c r="AJ36" i="11" s="1"/>
  <c r="AK36" i="11" s="1"/>
  <c r="AL36" i="11" s="1"/>
  <c r="AM36" i="11" s="1"/>
  <c r="AD37" i="11"/>
  <c r="AE37" i="11" s="1"/>
  <c r="AF37" i="11" s="1"/>
  <c r="AG37" i="11" s="1"/>
  <c r="AH37" i="11" s="1"/>
  <c r="AI37" i="11" s="1"/>
  <c r="AJ37" i="11" s="1"/>
  <c r="AK37" i="11" s="1"/>
  <c r="AL37" i="11" s="1"/>
  <c r="AM37" i="11" s="1"/>
  <c r="AD38" i="11"/>
  <c r="AE38" i="11"/>
  <c r="AF38" i="11" s="1"/>
  <c r="AG38" i="11" s="1"/>
  <c r="AH38" i="11" s="1"/>
  <c r="AI38" i="11" s="1"/>
  <c r="AJ38" i="11" s="1"/>
  <c r="AK38" i="11" s="1"/>
  <c r="AL38" i="11" s="1"/>
  <c r="AM38" i="11" s="1"/>
  <c r="AD39" i="11"/>
  <c r="AE39" i="11"/>
  <c r="AF39" i="11"/>
  <c r="AG39" i="11" s="1"/>
  <c r="AH39" i="11" s="1"/>
  <c r="AI39" i="11" s="1"/>
  <c r="AJ39" i="11" s="1"/>
  <c r="AK39" i="11" s="1"/>
  <c r="AL39" i="11" s="1"/>
  <c r="AM39" i="11" s="1"/>
  <c r="AD40" i="11"/>
  <c r="AE40" i="11" s="1"/>
  <c r="AF40" i="11" s="1"/>
  <c r="AG40" i="11" s="1"/>
  <c r="AH40" i="11" s="1"/>
  <c r="AI40" i="11" s="1"/>
  <c r="AJ40" i="11" s="1"/>
  <c r="AK40" i="11" s="1"/>
  <c r="AL40" i="11" s="1"/>
  <c r="AM40" i="11" s="1"/>
  <c r="AD41" i="11"/>
  <c r="AE41" i="11" s="1"/>
  <c r="AF41" i="11" s="1"/>
  <c r="AG41" i="11" s="1"/>
  <c r="AH41" i="11" s="1"/>
  <c r="AI41" i="11" s="1"/>
  <c r="AJ41" i="11" s="1"/>
  <c r="AK41" i="11" s="1"/>
  <c r="AL41" i="11" s="1"/>
  <c r="AM41" i="11" s="1"/>
  <c r="AD42" i="11"/>
  <c r="AE42" i="11"/>
  <c r="AF42" i="11" s="1"/>
  <c r="AG42" i="11" s="1"/>
  <c r="AH42" i="11" s="1"/>
  <c r="AI42" i="11" s="1"/>
  <c r="AJ42" i="11" s="1"/>
  <c r="AK42" i="11" s="1"/>
  <c r="AL42" i="11" s="1"/>
  <c r="AM42" i="11" s="1"/>
  <c r="AD43" i="11"/>
  <c r="AE43" i="11" s="1"/>
  <c r="AF43" i="11" s="1"/>
  <c r="AG43" i="11" s="1"/>
  <c r="AH43" i="11" s="1"/>
  <c r="AI43" i="11" s="1"/>
  <c r="AJ43" i="11" s="1"/>
  <c r="AK43" i="11" s="1"/>
  <c r="AL43" i="11" s="1"/>
  <c r="AM43" i="11" s="1"/>
  <c r="AD44" i="11"/>
  <c r="AE44" i="11" s="1"/>
  <c r="AF44" i="11" s="1"/>
  <c r="AG44" i="11" s="1"/>
  <c r="AH44" i="11" s="1"/>
  <c r="AI44" i="11" s="1"/>
  <c r="AJ44" i="11" s="1"/>
  <c r="AK44" i="11" s="1"/>
  <c r="AL44" i="11" s="1"/>
  <c r="AM44" i="11" s="1"/>
  <c r="AD45" i="11"/>
  <c r="AE45" i="11" s="1"/>
  <c r="AF45" i="11" s="1"/>
  <c r="AG45" i="11" s="1"/>
  <c r="AH45" i="11" s="1"/>
  <c r="AI45" i="11" s="1"/>
  <c r="AJ45" i="11" s="1"/>
  <c r="AK45" i="11" s="1"/>
  <c r="AL45" i="11" s="1"/>
  <c r="AM45" i="11" s="1"/>
  <c r="AD46" i="11"/>
  <c r="AE46" i="11"/>
  <c r="AF46" i="11" s="1"/>
  <c r="AG46" i="11" s="1"/>
  <c r="AH46" i="11" s="1"/>
  <c r="AI46" i="11"/>
  <c r="AJ46" i="11" s="1"/>
  <c r="AK46" i="11" s="1"/>
  <c r="AL46" i="11" s="1"/>
  <c r="AM46" i="11" s="1"/>
  <c r="AD47" i="11"/>
  <c r="AE47" i="11"/>
  <c r="AF47" i="11"/>
  <c r="AG47" i="11" s="1"/>
  <c r="AH47" i="11" s="1"/>
  <c r="AI47" i="11" s="1"/>
  <c r="AJ47" i="11" s="1"/>
  <c r="AK47" i="11" s="1"/>
  <c r="AL47" i="11" s="1"/>
  <c r="AM47" i="11" s="1"/>
  <c r="AD48" i="11"/>
  <c r="AE48" i="11" s="1"/>
  <c r="AF48" i="11" s="1"/>
  <c r="AG48" i="11" s="1"/>
  <c r="AH48" i="11" s="1"/>
  <c r="AI48" i="11" s="1"/>
  <c r="AJ48" i="11" s="1"/>
  <c r="AK48" i="11" s="1"/>
  <c r="AL48" i="11" s="1"/>
  <c r="AM48" i="11" s="1"/>
  <c r="AD49" i="11"/>
  <c r="AE49" i="11" s="1"/>
  <c r="AF49" i="11" s="1"/>
  <c r="AG49" i="11" s="1"/>
  <c r="AH49" i="11"/>
  <c r="AI49" i="11" s="1"/>
  <c r="AJ49" i="11" s="1"/>
  <c r="AK49" i="11" s="1"/>
  <c r="AL49" i="11" s="1"/>
  <c r="AM49" i="11" s="1"/>
  <c r="AD50" i="11"/>
  <c r="AE50" i="11"/>
  <c r="AF50" i="11" s="1"/>
  <c r="AG50" i="11" s="1"/>
  <c r="AH50" i="11" s="1"/>
  <c r="AI50" i="11" s="1"/>
  <c r="AJ50" i="11" s="1"/>
  <c r="AK50" i="11" s="1"/>
  <c r="AL50" i="11" s="1"/>
  <c r="AM50" i="11"/>
  <c r="AD51" i="11"/>
  <c r="AE51" i="11" s="1"/>
  <c r="AF51" i="11"/>
  <c r="AG51" i="11" s="1"/>
  <c r="AH51" i="11" s="1"/>
  <c r="AI51" i="11" s="1"/>
  <c r="AJ51" i="11" s="1"/>
  <c r="AK51" i="11" s="1"/>
  <c r="AL51" i="11" s="1"/>
  <c r="AM51" i="11" s="1"/>
  <c r="AD52" i="11"/>
  <c r="AE52" i="11" s="1"/>
  <c r="AF52" i="11" s="1"/>
  <c r="AG52" i="11" s="1"/>
  <c r="AH52" i="11" s="1"/>
  <c r="AI52" i="11" s="1"/>
  <c r="AJ52" i="11" s="1"/>
  <c r="AK52" i="11" s="1"/>
  <c r="AL52" i="11" s="1"/>
  <c r="AM52" i="11" s="1"/>
  <c r="AD53" i="11"/>
  <c r="AE53" i="11" s="1"/>
  <c r="AF53" i="11" s="1"/>
  <c r="AG53" i="11" s="1"/>
  <c r="AH53" i="11" s="1"/>
  <c r="AI53" i="11" s="1"/>
  <c r="AJ53" i="11" s="1"/>
  <c r="AK53" i="11" s="1"/>
  <c r="AL53" i="11" s="1"/>
  <c r="AM53" i="11" s="1"/>
  <c r="AD54" i="11"/>
  <c r="AE54" i="11"/>
  <c r="AF54" i="11" s="1"/>
  <c r="AG54" i="11" s="1"/>
  <c r="AH54" i="11" s="1"/>
  <c r="AI54" i="11"/>
  <c r="AJ54" i="11" s="1"/>
  <c r="AK54" i="11" s="1"/>
  <c r="AL54" i="11" s="1"/>
  <c r="AM54" i="11" s="1"/>
  <c r="AD55" i="11"/>
  <c r="AE55" i="11"/>
  <c r="AF55" i="11"/>
  <c r="AG55" i="11" s="1"/>
  <c r="AH55" i="11" s="1"/>
  <c r="AI55" i="11" s="1"/>
  <c r="AJ55" i="11"/>
  <c r="AK55" i="11" s="1"/>
  <c r="AL55" i="11" s="1"/>
  <c r="AM55" i="11" s="1"/>
  <c r="AD56" i="11"/>
  <c r="AE56" i="11" s="1"/>
  <c r="AF56" i="11" s="1"/>
  <c r="AG56" i="11"/>
  <c r="AH56" i="11" s="1"/>
  <c r="AI56" i="11" s="1"/>
  <c r="AJ56" i="11" s="1"/>
  <c r="AK56" i="11" s="1"/>
  <c r="AL56" i="11" s="1"/>
  <c r="AM56" i="11" s="1"/>
  <c r="AD57" i="11"/>
  <c r="AE57" i="11" s="1"/>
  <c r="AF57" i="11" s="1"/>
  <c r="AG57" i="11" s="1"/>
  <c r="AH57" i="11" s="1"/>
  <c r="AI57" i="11" s="1"/>
  <c r="AJ57" i="11" s="1"/>
  <c r="AK57" i="11" s="1"/>
  <c r="AL57" i="11" s="1"/>
  <c r="AM57" i="11" s="1"/>
  <c r="AD58" i="11"/>
  <c r="AE58" i="11"/>
  <c r="AF58" i="11" s="1"/>
  <c r="AG58" i="11" s="1"/>
  <c r="AH58" i="11" s="1"/>
  <c r="AI58" i="11" s="1"/>
  <c r="AJ58" i="11" s="1"/>
  <c r="AK58" i="11" s="1"/>
  <c r="AL58" i="11" s="1"/>
  <c r="AM58" i="11" s="1"/>
  <c r="AD59" i="11"/>
  <c r="AE59" i="11" s="1"/>
  <c r="AF59" i="11" s="1"/>
  <c r="AG59" i="11" s="1"/>
  <c r="AH59" i="11" s="1"/>
  <c r="AI59" i="11" s="1"/>
  <c r="AJ59" i="11" s="1"/>
  <c r="AK59" i="11"/>
  <c r="AL59" i="11" s="1"/>
  <c r="AM59" i="11" s="1"/>
  <c r="AD60" i="11"/>
  <c r="AE60" i="11" s="1"/>
  <c r="AF60" i="11"/>
  <c r="AG60" i="11" s="1"/>
  <c r="AH60" i="11" s="1"/>
  <c r="AI60" i="11" s="1"/>
  <c r="AJ60" i="11" s="1"/>
  <c r="AK60" i="11" s="1"/>
  <c r="AL60" i="11" s="1"/>
  <c r="AM60" i="11" s="1"/>
  <c r="AD61" i="11"/>
  <c r="AE61" i="11" s="1"/>
  <c r="AF61" i="11" s="1"/>
  <c r="AG61" i="11" s="1"/>
  <c r="AH61" i="11" s="1"/>
  <c r="AI61" i="11" s="1"/>
  <c r="AJ61" i="11" s="1"/>
  <c r="AK61" i="11" s="1"/>
  <c r="AL61" i="11" s="1"/>
  <c r="AM61" i="11" s="1"/>
  <c r="AD62" i="11"/>
  <c r="AE62" i="11"/>
  <c r="AF62" i="11" s="1"/>
  <c r="AG62" i="11" s="1"/>
  <c r="AH62" i="11"/>
  <c r="AI62" i="11" s="1"/>
  <c r="AJ62" i="11" s="1"/>
  <c r="AK62" i="11" s="1"/>
  <c r="AL62" i="11" s="1"/>
  <c r="AM62" i="11" s="1"/>
  <c r="AD63" i="11"/>
  <c r="AE63" i="11"/>
  <c r="AF63" i="11" s="1"/>
  <c r="AG63" i="11" s="1"/>
  <c r="AH63" i="11" s="1"/>
  <c r="AI63" i="11" s="1"/>
  <c r="AJ63" i="11" s="1"/>
  <c r="AK63" i="11" s="1"/>
  <c r="AL63" i="11" s="1"/>
  <c r="AM63" i="11" s="1"/>
  <c r="AD64" i="11"/>
  <c r="AE64" i="11" s="1"/>
  <c r="AF64" i="11" s="1"/>
  <c r="AG64" i="11" s="1"/>
  <c r="AH64" i="11" s="1"/>
  <c r="AI64" i="11" s="1"/>
  <c r="AJ64" i="11" s="1"/>
  <c r="AK64" i="11" s="1"/>
  <c r="AL64" i="11" s="1"/>
  <c r="AM64" i="11" s="1"/>
  <c r="AD65" i="11"/>
  <c r="AE65" i="11" s="1"/>
  <c r="AF65" i="11" s="1"/>
  <c r="AG65" i="11" s="1"/>
  <c r="AH65" i="11" s="1"/>
  <c r="AI65" i="11" s="1"/>
  <c r="AJ65" i="11" s="1"/>
  <c r="AK65" i="11" s="1"/>
  <c r="AL65" i="11" s="1"/>
  <c r="AM65" i="11" s="1"/>
  <c r="AD66" i="11"/>
  <c r="AE66" i="11" s="1"/>
  <c r="AF66" i="11" s="1"/>
  <c r="AG66" i="11" s="1"/>
  <c r="AH66" i="11" s="1"/>
  <c r="AI66" i="11"/>
  <c r="AJ66" i="11" s="1"/>
  <c r="AK66" i="11" s="1"/>
  <c r="AL66" i="11" s="1"/>
  <c r="AM66" i="11" s="1"/>
  <c r="AD67" i="11"/>
  <c r="AE67" i="11" s="1"/>
  <c r="AF67" i="11"/>
  <c r="AG67" i="11" s="1"/>
  <c r="AH67" i="11" s="1"/>
  <c r="AI67" i="11" s="1"/>
  <c r="AJ67" i="11" s="1"/>
  <c r="AK67" i="11"/>
  <c r="AL67" i="11" s="1"/>
  <c r="AM67" i="11" s="1"/>
  <c r="AD68" i="11"/>
  <c r="AE68" i="11" s="1"/>
  <c r="AF68" i="11"/>
  <c r="AG68" i="11" s="1"/>
  <c r="AH68" i="11" s="1"/>
  <c r="AI68" i="11" s="1"/>
  <c r="AJ68" i="11" s="1"/>
  <c r="AK68" i="11" s="1"/>
  <c r="AL68" i="11" s="1"/>
  <c r="AM68" i="11" s="1"/>
  <c r="AD69" i="11"/>
  <c r="AE69" i="11"/>
  <c r="AF69" i="11" s="1"/>
  <c r="AG69" i="11" s="1"/>
  <c r="AH69" i="11"/>
  <c r="AI69" i="11" s="1"/>
  <c r="AJ69" i="11" s="1"/>
  <c r="AK69" i="11" s="1"/>
  <c r="AL69" i="11" s="1"/>
  <c r="AM69" i="11" s="1"/>
  <c r="AD70" i="11"/>
  <c r="AE70" i="11"/>
  <c r="AF70" i="11"/>
  <c r="AG70" i="11" s="1"/>
  <c r="AH70" i="11"/>
  <c r="AI70" i="11" s="1"/>
  <c r="AJ70" i="11" s="1"/>
  <c r="AK70" i="11" s="1"/>
  <c r="AL70" i="11" s="1"/>
  <c r="AM70" i="11" s="1"/>
  <c r="AD71" i="11"/>
  <c r="AE71" i="11"/>
  <c r="AF71" i="11"/>
  <c r="AG71" i="11"/>
  <c r="AH71" i="11" s="1"/>
  <c r="AI71" i="11" s="1"/>
  <c r="AJ71" i="11" s="1"/>
  <c r="AK71" i="11" s="1"/>
  <c r="AL71" i="11" s="1"/>
  <c r="AM71" i="11" s="1"/>
  <c r="AD72" i="11"/>
  <c r="AE72" i="11" s="1"/>
  <c r="AF72" i="11" s="1"/>
  <c r="AG72" i="11" s="1"/>
  <c r="AH72" i="11" s="1"/>
  <c r="AI72" i="11" s="1"/>
  <c r="AJ72" i="11" s="1"/>
  <c r="AK72" i="11" s="1"/>
  <c r="AL72" i="11" s="1"/>
  <c r="AM72" i="11" s="1"/>
  <c r="AD73" i="11"/>
  <c r="AE73" i="11" s="1"/>
  <c r="AF73" i="11" s="1"/>
  <c r="AG73" i="11" s="1"/>
  <c r="AH73" i="11" s="1"/>
  <c r="AI73" i="11" s="1"/>
  <c r="AJ73" i="11" s="1"/>
  <c r="AK73" i="11" s="1"/>
  <c r="AL73" i="11" s="1"/>
  <c r="AM73" i="11" s="1"/>
  <c r="AD74" i="11"/>
  <c r="AE74" i="11" s="1"/>
  <c r="AF74" i="11" s="1"/>
  <c r="AG74" i="11" s="1"/>
  <c r="AH74" i="11" s="1"/>
  <c r="AI74" i="11" s="1"/>
  <c r="AJ74" i="11" s="1"/>
  <c r="AK74" i="11" s="1"/>
  <c r="AL74" i="11" s="1"/>
  <c r="AM74" i="11" s="1"/>
  <c r="AD75" i="11"/>
  <c r="AE75" i="11"/>
  <c r="AF75" i="11" s="1"/>
  <c r="AG75" i="11" s="1"/>
  <c r="AH75" i="11" s="1"/>
  <c r="AI75" i="11" s="1"/>
  <c r="AJ75" i="11" s="1"/>
  <c r="AK75" i="11" s="1"/>
  <c r="AL75" i="11" s="1"/>
  <c r="AM75" i="11"/>
  <c r="AD76" i="11"/>
  <c r="AE76" i="11"/>
  <c r="AF76" i="11" s="1"/>
  <c r="AG76" i="11" s="1"/>
  <c r="AH76" i="11" s="1"/>
  <c r="AI76" i="11" s="1"/>
  <c r="AJ76" i="11" s="1"/>
  <c r="AK76" i="11" s="1"/>
  <c r="AL76" i="11" s="1"/>
  <c r="AM76" i="11" s="1"/>
  <c r="AD77" i="11"/>
  <c r="AE77" i="11" s="1"/>
  <c r="AF77" i="11" s="1"/>
  <c r="AG77" i="11" s="1"/>
  <c r="AH77" i="11" s="1"/>
  <c r="AI77" i="11" s="1"/>
  <c r="AJ77" i="11" s="1"/>
  <c r="AK77" i="11" s="1"/>
  <c r="AL77" i="11" s="1"/>
  <c r="AM77" i="11" s="1"/>
  <c r="AD78" i="11"/>
  <c r="AE78" i="11" s="1"/>
  <c r="AF78" i="11" s="1"/>
  <c r="AG78" i="11"/>
  <c r="AH78" i="11" s="1"/>
  <c r="AI78" i="11" s="1"/>
  <c r="AJ78" i="11" s="1"/>
  <c r="AK78" i="11" s="1"/>
  <c r="AL78" i="11"/>
  <c r="AM78" i="11" s="1"/>
  <c r="AD79" i="11"/>
  <c r="AE79" i="11" s="1"/>
  <c r="AF79" i="11" s="1"/>
  <c r="AG79" i="11" s="1"/>
  <c r="AH79" i="11" s="1"/>
  <c r="AI79" i="11"/>
  <c r="AJ79" i="11" s="1"/>
  <c r="AK79" i="11" s="1"/>
  <c r="AL79" i="11" s="1"/>
  <c r="AM79" i="11" s="1"/>
  <c r="AD80" i="11"/>
  <c r="AE80" i="11" s="1"/>
  <c r="AF80" i="11" s="1"/>
  <c r="AG80" i="11" s="1"/>
  <c r="AH80" i="11" s="1"/>
  <c r="AI80" i="11" s="1"/>
  <c r="AJ80" i="11" s="1"/>
  <c r="AK80" i="11" s="1"/>
  <c r="AL80" i="11" s="1"/>
  <c r="AM80" i="11" s="1"/>
  <c r="AD81" i="11"/>
  <c r="AE81" i="11"/>
  <c r="AF81" i="11"/>
  <c r="AG81" i="11" s="1"/>
  <c r="AH81" i="11" s="1"/>
  <c r="AI81" i="11" s="1"/>
  <c r="AJ81" i="11" s="1"/>
  <c r="AK81" i="11" s="1"/>
  <c r="AL81" i="11" s="1"/>
  <c r="AM81" i="11" s="1"/>
  <c r="AD82" i="11"/>
  <c r="AE82" i="11"/>
  <c r="AF82" i="11" s="1"/>
  <c r="AG82" i="11" s="1"/>
  <c r="AH82" i="11"/>
  <c r="AI82" i="11" s="1"/>
  <c r="AJ82" i="11" s="1"/>
  <c r="AK82" i="11"/>
  <c r="AL82" i="11" s="1"/>
  <c r="AM82" i="11" s="1"/>
  <c r="AD83" i="11"/>
  <c r="AE83" i="11"/>
  <c r="AF83" i="11" s="1"/>
  <c r="AG83" i="11" s="1"/>
  <c r="AH83" i="11" s="1"/>
  <c r="AI83" i="11" s="1"/>
  <c r="AJ83" i="11" s="1"/>
  <c r="AK83" i="11" s="1"/>
  <c r="AL83" i="11" s="1"/>
  <c r="AM83" i="11" s="1"/>
  <c r="AD84" i="11"/>
  <c r="AE84" i="11"/>
  <c r="AF84" i="11" s="1"/>
  <c r="AG84" i="11" s="1"/>
  <c r="AH84" i="11" s="1"/>
  <c r="AI84" i="11" s="1"/>
  <c r="AJ84" i="11"/>
  <c r="AK84" i="11" s="1"/>
  <c r="AL84" i="11" s="1"/>
  <c r="AM84" i="11"/>
  <c r="AD85" i="11"/>
  <c r="AE85" i="11" s="1"/>
  <c r="AF85" i="11" s="1"/>
  <c r="AG85" i="11"/>
  <c r="AH85" i="11" s="1"/>
  <c r="AI85" i="11" s="1"/>
  <c r="AJ85" i="11" s="1"/>
  <c r="AK85" i="11" s="1"/>
  <c r="AL85" i="11" s="1"/>
  <c r="AM85" i="11" s="1"/>
  <c r="AD86" i="11"/>
  <c r="AE86" i="11" s="1"/>
  <c r="AF86" i="11" s="1"/>
  <c r="AG86" i="11" s="1"/>
  <c r="AH86" i="11" s="1"/>
  <c r="AI86" i="11" s="1"/>
  <c r="AJ86" i="11" s="1"/>
  <c r="AK86" i="11" s="1"/>
  <c r="AL86" i="11" s="1"/>
  <c r="AM86" i="11" s="1"/>
  <c r="AD87" i="11"/>
  <c r="AE87" i="11" s="1"/>
  <c r="AF87" i="11" s="1"/>
  <c r="AG87" i="11" s="1"/>
  <c r="AH87" i="11" s="1"/>
  <c r="AI87" i="11"/>
  <c r="AJ87" i="11" s="1"/>
  <c r="AK87" i="11" s="1"/>
  <c r="AL87" i="11" s="1"/>
  <c r="AM87" i="11" s="1"/>
  <c r="AD88" i="11"/>
  <c r="AE88" i="11" s="1"/>
  <c r="AF88" i="11" s="1"/>
  <c r="AG88" i="11" s="1"/>
  <c r="AH88" i="11" s="1"/>
  <c r="AI88" i="11" s="1"/>
  <c r="AJ88" i="11" s="1"/>
  <c r="AK88" i="11" s="1"/>
  <c r="AL88" i="11" s="1"/>
  <c r="AM88" i="11" s="1"/>
  <c r="AD89" i="11"/>
  <c r="AE89" i="11"/>
  <c r="AF89" i="11"/>
  <c r="AG89" i="11" s="1"/>
  <c r="AH89" i="11" s="1"/>
  <c r="AI89" i="11" s="1"/>
  <c r="AJ89" i="11" s="1"/>
  <c r="AK89" i="11" s="1"/>
  <c r="AL89" i="11" s="1"/>
  <c r="AM89" i="11" s="1"/>
  <c r="AD90" i="11"/>
  <c r="AE90" i="11"/>
  <c r="AF90" i="11" s="1"/>
  <c r="AG90" i="11" s="1"/>
  <c r="AH90" i="11" s="1"/>
  <c r="AI90" i="11" s="1"/>
  <c r="AJ90" i="11" s="1"/>
  <c r="AK90" i="11" s="1"/>
  <c r="AL90" i="11" s="1"/>
  <c r="AM90" i="11" s="1"/>
  <c r="AD91" i="11"/>
  <c r="AE91" i="11"/>
  <c r="AF91" i="11" s="1"/>
  <c r="AG91" i="11" s="1"/>
  <c r="AH91" i="11" s="1"/>
  <c r="AI91" i="11" s="1"/>
  <c r="AJ91" i="11" s="1"/>
  <c r="AK91" i="11" s="1"/>
  <c r="AL91" i="11" s="1"/>
  <c r="AM91" i="11" s="1"/>
  <c r="AD92" i="11"/>
  <c r="AE92" i="11"/>
  <c r="AF92" i="11" s="1"/>
  <c r="AG92" i="11" s="1"/>
  <c r="AH92" i="11" s="1"/>
  <c r="AI92" i="11" s="1"/>
  <c r="AJ92" i="11" s="1"/>
  <c r="AK92" i="11" s="1"/>
  <c r="AL92" i="11" s="1"/>
  <c r="AM92" i="11" s="1"/>
  <c r="AD93" i="11"/>
  <c r="AE93" i="11" s="1"/>
  <c r="AF93" i="11" s="1"/>
  <c r="AG93" i="11"/>
  <c r="AH93" i="11" s="1"/>
  <c r="AI93" i="11" s="1"/>
  <c r="AJ93" i="11" s="1"/>
  <c r="AK93" i="11" s="1"/>
  <c r="AL93" i="11" s="1"/>
  <c r="AM93" i="11" s="1"/>
  <c r="AD94" i="11"/>
  <c r="AE94" i="11" s="1"/>
  <c r="AF94" i="11" s="1"/>
  <c r="AG94" i="11" s="1"/>
  <c r="AH94" i="11" s="1"/>
  <c r="AI94" i="11" s="1"/>
  <c r="AJ94" i="11" s="1"/>
  <c r="AK94" i="11" s="1"/>
  <c r="AL94" i="11" s="1"/>
  <c r="AM94" i="11" s="1"/>
  <c r="AD95" i="11"/>
  <c r="AE95" i="11" s="1"/>
  <c r="AF95" i="11"/>
  <c r="AG95" i="11" s="1"/>
  <c r="AH95" i="11" s="1"/>
  <c r="AI95" i="11" s="1"/>
  <c r="AJ95" i="11" s="1"/>
  <c r="AK95" i="11" s="1"/>
  <c r="AL95" i="11" s="1"/>
  <c r="AM95" i="11" s="1"/>
  <c r="AD96" i="11"/>
  <c r="AE96" i="11" s="1"/>
  <c r="AF96" i="11"/>
  <c r="AG96" i="11" s="1"/>
  <c r="AH96" i="11" s="1"/>
  <c r="AI96" i="11"/>
  <c r="AJ96" i="11" s="1"/>
  <c r="AK96" i="11" s="1"/>
  <c r="AL96" i="11" s="1"/>
  <c r="AM96" i="11" s="1"/>
  <c r="AD97" i="11"/>
  <c r="AE97" i="11"/>
  <c r="AF97" i="11"/>
  <c r="AG97" i="11" s="1"/>
  <c r="AH97" i="11" s="1"/>
  <c r="AI97" i="11" s="1"/>
  <c r="AJ97" i="11" s="1"/>
  <c r="AK97" i="11" s="1"/>
  <c r="AL97" i="11" s="1"/>
  <c r="AM97" i="11" s="1"/>
  <c r="AD98" i="11"/>
  <c r="AE98" i="11"/>
  <c r="AF98" i="11" s="1"/>
  <c r="AG98" i="11" s="1"/>
  <c r="AH98" i="11" s="1"/>
  <c r="AI98" i="11" s="1"/>
  <c r="AJ98" i="11" s="1"/>
  <c r="AK98" i="11" s="1"/>
  <c r="AL98" i="11" s="1"/>
  <c r="AM98" i="11" s="1"/>
  <c r="AD99" i="11"/>
  <c r="AE99" i="11"/>
  <c r="AF99" i="11" s="1"/>
  <c r="AG99" i="11" s="1"/>
  <c r="AH99" i="11"/>
  <c r="AI99" i="11" s="1"/>
  <c r="AJ99" i="11" s="1"/>
  <c r="AK99" i="11" s="1"/>
  <c r="AL99" i="11" s="1"/>
  <c r="AM99" i="11" s="1"/>
  <c r="AD100" i="11"/>
  <c r="AE100" i="11"/>
  <c r="AF100" i="11" s="1"/>
  <c r="AG100" i="11" s="1"/>
  <c r="AH100" i="11" s="1"/>
  <c r="AI100" i="11" s="1"/>
  <c r="AJ100" i="11" s="1"/>
  <c r="AK100" i="11" s="1"/>
  <c r="AL100" i="11" s="1"/>
  <c r="AM100" i="11" s="1"/>
  <c r="AD101" i="11"/>
  <c r="AE101" i="11" s="1"/>
  <c r="AF101" i="11" s="1"/>
  <c r="AG101" i="11" s="1"/>
  <c r="AH101" i="11" s="1"/>
  <c r="AI101" i="11" s="1"/>
  <c r="AJ101" i="11" s="1"/>
  <c r="AK101" i="11" s="1"/>
  <c r="AL101" i="11" s="1"/>
  <c r="AM101" i="11" s="1"/>
  <c r="AD102" i="11"/>
  <c r="AE102" i="11" s="1"/>
  <c r="AF102" i="11" s="1"/>
  <c r="AG102" i="11" s="1"/>
  <c r="AH102" i="11" s="1"/>
  <c r="AI102" i="11" s="1"/>
  <c r="AJ102" i="11" s="1"/>
  <c r="AK102" i="11" s="1"/>
  <c r="AL102" i="11" s="1"/>
  <c r="AM102" i="11" s="1"/>
  <c r="AD103" i="11"/>
  <c r="AE103" i="11" s="1"/>
  <c r="AF103" i="11" s="1"/>
  <c r="AG103" i="11" s="1"/>
  <c r="AH103" i="11" s="1"/>
  <c r="AI103" i="11" s="1"/>
  <c r="AJ103" i="11" s="1"/>
  <c r="AK103" i="11" s="1"/>
  <c r="AL103" i="11" s="1"/>
  <c r="AM103" i="11" s="1"/>
  <c r="AD104" i="11"/>
  <c r="AE104" i="11" s="1"/>
  <c r="AF104" i="11" s="1"/>
  <c r="AG104" i="11" s="1"/>
  <c r="AH104" i="11" s="1"/>
  <c r="AI104" i="11" s="1"/>
  <c r="AJ104" i="11" s="1"/>
  <c r="AK104" i="11" s="1"/>
  <c r="AL104" i="11" s="1"/>
  <c r="AM104" i="11" s="1"/>
  <c r="AD105" i="11"/>
  <c r="AE105" i="11"/>
  <c r="AF105" i="11"/>
  <c r="AG105" i="11" s="1"/>
  <c r="AH105" i="11" s="1"/>
  <c r="AI105" i="11" s="1"/>
  <c r="AJ105" i="11" s="1"/>
  <c r="AK105" i="11" s="1"/>
  <c r="AL105" i="11" s="1"/>
  <c r="AM105" i="11" s="1"/>
  <c r="AD106" i="11"/>
  <c r="AE106" i="11" s="1"/>
  <c r="AF106" i="11" s="1"/>
  <c r="AG106" i="11" s="1"/>
  <c r="AH106" i="11" s="1"/>
  <c r="AI106" i="11" s="1"/>
  <c r="AJ106" i="11" s="1"/>
  <c r="AK106" i="11" s="1"/>
  <c r="AL106" i="11" s="1"/>
  <c r="AM106" i="11" s="1"/>
  <c r="AD107" i="11"/>
  <c r="AE107" i="11"/>
  <c r="AF107" i="11" s="1"/>
  <c r="AG107" i="11" s="1"/>
  <c r="AH107" i="11"/>
  <c r="AI107" i="11" s="1"/>
  <c r="AJ107" i="11" s="1"/>
  <c r="AK107" i="11" s="1"/>
  <c r="AL107" i="11" s="1"/>
  <c r="AM107" i="11" s="1"/>
  <c r="AD108" i="11"/>
  <c r="AE108" i="11"/>
  <c r="AF108" i="11"/>
  <c r="AG108" i="11" s="1"/>
  <c r="AH108" i="11" s="1"/>
  <c r="AI108" i="11" s="1"/>
  <c r="AJ108" i="11" s="1"/>
  <c r="AK108" i="11" s="1"/>
  <c r="AL108" i="11" s="1"/>
  <c r="AM108" i="11" s="1"/>
  <c r="AD109" i="11"/>
  <c r="AE109" i="11" s="1"/>
  <c r="AF109" i="11" s="1"/>
  <c r="AG109" i="11"/>
  <c r="AH109" i="11" s="1"/>
  <c r="AI109" i="11"/>
  <c r="AJ109" i="11" s="1"/>
  <c r="AK109" i="11" s="1"/>
  <c r="AL109" i="11" s="1"/>
  <c r="AM109" i="11" s="1"/>
  <c r="AD110" i="11"/>
  <c r="AE110" i="11" s="1"/>
  <c r="AF110" i="11" s="1"/>
  <c r="AG110" i="11" s="1"/>
  <c r="AH110" i="11" s="1"/>
  <c r="AI110" i="11" s="1"/>
  <c r="AJ110" i="11" s="1"/>
  <c r="AK110" i="11" s="1"/>
  <c r="AL110" i="11" s="1"/>
  <c r="AM110" i="11" s="1"/>
  <c r="AD111" i="11"/>
  <c r="AE111" i="11"/>
  <c r="AF111" i="11" s="1"/>
  <c r="AG111" i="11" s="1"/>
  <c r="AH111" i="11" s="1"/>
  <c r="AI111" i="11" s="1"/>
  <c r="AJ111" i="11" s="1"/>
  <c r="AK111" i="11" s="1"/>
  <c r="AL111" i="11" s="1"/>
  <c r="AM111" i="11" s="1"/>
  <c r="AD112" i="11"/>
  <c r="AE112" i="11" s="1"/>
  <c r="AF112" i="11"/>
  <c r="AG112" i="11" s="1"/>
  <c r="AH112" i="11" s="1"/>
  <c r="AI112" i="11" s="1"/>
  <c r="AJ112" i="11" s="1"/>
  <c r="AK112" i="11" s="1"/>
  <c r="AL112" i="11" s="1"/>
  <c r="AM112" i="11" s="1"/>
  <c r="AD113" i="11"/>
  <c r="AE113" i="11"/>
  <c r="AF113" i="11"/>
  <c r="AG113" i="11" s="1"/>
  <c r="AH113" i="11" s="1"/>
  <c r="AI113" i="11" s="1"/>
  <c r="AJ113" i="11" s="1"/>
  <c r="AK113" i="11" s="1"/>
  <c r="AL113" i="11" s="1"/>
  <c r="AM113" i="11" s="1"/>
  <c r="AD114" i="11"/>
  <c r="AE114" i="11" s="1"/>
  <c r="AF114" i="11" s="1"/>
  <c r="AG114" i="11" s="1"/>
  <c r="AH114" i="11" s="1"/>
  <c r="AI114" i="11" s="1"/>
  <c r="AJ114" i="11" s="1"/>
  <c r="AK114" i="11" s="1"/>
  <c r="AL114" i="11" s="1"/>
  <c r="AM114" i="11" s="1"/>
  <c r="AD115" i="11"/>
  <c r="AE115" i="11"/>
  <c r="AF115" i="11" s="1"/>
  <c r="AG115" i="11" s="1"/>
  <c r="AH115" i="11" s="1"/>
  <c r="AI115" i="11" s="1"/>
  <c r="AJ115" i="11" s="1"/>
  <c r="AK115" i="11" s="1"/>
  <c r="AL115" i="11" s="1"/>
  <c r="AM115" i="11" s="1"/>
  <c r="AD116" i="11"/>
  <c r="AE116" i="11" s="1"/>
  <c r="AF116" i="11" s="1"/>
  <c r="AG116" i="11" s="1"/>
  <c r="AH116" i="11" s="1"/>
  <c r="AI116" i="11" s="1"/>
  <c r="AJ116" i="11" s="1"/>
  <c r="AK116" i="11" s="1"/>
  <c r="AL116" i="11" s="1"/>
  <c r="AM116" i="11" s="1"/>
  <c r="AD117" i="11"/>
  <c r="AE117" i="11" s="1"/>
  <c r="AF117" i="11" s="1"/>
  <c r="AG117" i="11" s="1"/>
  <c r="AH117" i="11" s="1"/>
  <c r="AI117" i="11" s="1"/>
  <c r="AJ117" i="11" s="1"/>
  <c r="AK117" i="11" s="1"/>
  <c r="AL117" i="11" s="1"/>
  <c r="AM117" i="11" s="1"/>
  <c r="AD118" i="11"/>
  <c r="AE118" i="11" s="1"/>
  <c r="AF118" i="11"/>
  <c r="AG118" i="11"/>
  <c r="AH118" i="11" s="1"/>
  <c r="AI118" i="11" s="1"/>
  <c r="AJ118" i="11" s="1"/>
  <c r="AK118" i="11" s="1"/>
  <c r="AL118" i="11" s="1"/>
  <c r="AM118" i="11" s="1"/>
  <c r="AD119" i="11"/>
  <c r="AE119" i="11" s="1"/>
  <c r="AF119" i="11" s="1"/>
  <c r="AG119" i="11" s="1"/>
  <c r="AH119" i="11" s="1"/>
  <c r="AI119" i="11" s="1"/>
  <c r="AJ119" i="11" s="1"/>
  <c r="AK119" i="11" s="1"/>
  <c r="AL119" i="11" s="1"/>
  <c r="AM119" i="11" s="1"/>
  <c r="AD120" i="11"/>
  <c r="AE120" i="11" s="1"/>
  <c r="AF120" i="11" s="1"/>
  <c r="AG120" i="11" s="1"/>
  <c r="AH120" i="11" s="1"/>
  <c r="AI120" i="11" s="1"/>
  <c r="AJ120" i="11" s="1"/>
  <c r="AK120" i="11" s="1"/>
  <c r="AL120" i="11" s="1"/>
  <c r="AM120" i="11" s="1"/>
  <c r="AD121" i="11"/>
  <c r="AE121" i="11"/>
  <c r="AF121" i="11" s="1"/>
  <c r="AG121" i="11" s="1"/>
  <c r="AH121" i="11" s="1"/>
  <c r="AI121" i="11" s="1"/>
  <c r="AJ121" i="11" s="1"/>
  <c r="AK121" i="11" s="1"/>
  <c r="AL121" i="11" s="1"/>
  <c r="AM121" i="11" s="1"/>
  <c r="AD122" i="11"/>
  <c r="AE122" i="11" s="1"/>
  <c r="AF122" i="11" s="1"/>
  <c r="AG122" i="11" s="1"/>
  <c r="AH122" i="11" s="1"/>
  <c r="AI122" i="11" s="1"/>
  <c r="AJ122" i="11" s="1"/>
  <c r="AK122" i="11" s="1"/>
  <c r="AL122" i="11" s="1"/>
  <c r="AM122" i="11" s="1"/>
  <c r="AD123" i="11"/>
  <c r="AE123" i="11"/>
  <c r="AF123" i="11" s="1"/>
  <c r="AG123" i="11" s="1"/>
  <c r="AH123" i="11" s="1"/>
  <c r="AI123" i="11" s="1"/>
  <c r="AJ123" i="11" s="1"/>
  <c r="AK123" i="11" s="1"/>
  <c r="AL123" i="11" s="1"/>
  <c r="AM123" i="11" s="1"/>
  <c r="AD124" i="11"/>
  <c r="AE124" i="11" s="1"/>
  <c r="AF124" i="11" s="1"/>
  <c r="AG124" i="11" s="1"/>
  <c r="AH124" i="11" s="1"/>
  <c r="AI124" i="11" s="1"/>
  <c r="AJ124" i="11" s="1"/>
  <c r="AK124" i="11" s="1"/>
  <c r="AL124" i="11" s="1"/>
  <c r="AM124" i="11" s="1"/>
  <c r="AD125" i="11"/>
  <c r="AE125" i="11" s="1"/>
  <c r="AF125" i="11" s="1"/>
  <c r="AG125" i="11" s="1"/>
  <c r="AH125" i="11" s="1"/>
  <c r="AI125" i="11" s="1"/>
  <c r="AJ125" i="11" s="1"/>
  <c r="AK125" i="11" s="1"/>
  <c r="AL125" i="11" s="1"/>
  <c r="AM125" i="11" s="1"/>
  <c r="AD126" i="11"/>
  <c r="AE126" i="11" s="1"/>
  <c r="AF126" i="11" s="1"/>
  <c r="AG126" i="11" s="1"/>
  <c r="AH126" i="11" s="1"/>
  <c r="AI126" i="11" s="1"/>
  <c r="AJ126" i="11" s="1"/>
  <c r="AK126" i="11" s="1"/>
  <c r="AL126" i="11" s="1"/>
  <c r="AM126" i="11" s="1"/>
  <c r="AD127" i="11"/>
  <c r="AE127" i="11"/>
  <c r="AF127" i="11" s="1"/>
  <c r="AG127" i="11" s="1"/>
  <c r="AH127" i="11" s="1"/>
  <c r="AI127" i="11" s="1"/>
  <c r="AJ127" i="11" s="1"/>
  <c r="AK127" i="11" s="1"/>
  <c r="AL127" i="11" s="1"/>
  <c r="AM127" i="11" s="1"/>
  <c r="AD128" i="11"/>
  <c r="AE128" i="11" s="1"/>
  <c r="AF128" i="11"/>
  <c r="AG128" i="11" s="1"/>
  <c r="AH128" i="11" s="1"/>
  <c r="AI128" i="11" s="1"/>
  <c r="AJ128" i="11" s="1"/>
  <c r="AK128" i="11" s="1"/>
  <c r="AL128" i="11" s="1"/>
  <c r="AM128" i="11" s="1"/>
  <c r="AD129" i="11"/>
  <c r="AE129" i="11"/>
  <c r="AF129" i="11"/>
  <c r="AG129" i="11" s="1"/>
  <c r="AH129" i="11" s="1"/>
  <c r="AI129" i="11" s="1"/>
  <c r="AJ129" i="11" s="1"/>
  <c r="AK129" i="11" s="1"/>
  <c r="AL129" i="11" s="1"/>
  <c r="AM129" i="11" s="1"/>
  <c r="AD130" i="11"/>
  <c r="AE130" i="11"/>
  <c r="AF130" i="11" s="1"/>
  <c r="AG130" i="11" s="1"/>
  <c r="AH130" i="11" s="1"/>
  <c r="AI130" i="11" s="1"/>
  <c r="AJ130" i="11" s="1"/>
  <c r="AK130" i="11" s="1"/>
  <c r="AL130" i="11" s="1"/>
  <c r="AM130" i="11" s="1"/>
  <c r="AD131" i="11"/>
  <c r="AE131" i="11"/>
  <c r="AF131" i="11" s="1"/>
  <c r="AG131" i="11"/>
  <c r="AH131" i="11" s="1"/>
  <c r="AI131" i="11" s="1"/>
  <c r="AJ131" i="11" s="1"/>
  <c r="AK131" i="11" s="1"/>
  <c r="AL131" i="11" s="1"/>
  <c r="AM131" i="11" s="1"/>
  <c r="AD132" i="11"/>
  <c r="AE132" i="11"/>
  <c r="AF132" i="11" s="1"/>
  <c r="AG132" i="11" s="1"/>
  <c r="AH132" i="11" s="1"/>
  <c r="AI132" i="11" s="1"/>
  <c r="AJ132" i="11" s="1"/>
  <c r="AK132" i="11" s="1"/>
  <c r="AL132" i="11" s="1"/>
  <c r="AM132" i="11" s="1"/>
  <c r="AD133" i="11"/>
  <c r="AE133" i="11"/>
  <c r="AF133" i="11" s="1"/>
  <c r="AG133" i="11" s="1"/>
  <c r="AH133" i="11" s="1"/>
  <c r="AI133" i="11" s="1"/>
  <c r="AJ133" i="11" s="1"/>
  <c r="AK133" i="11" s="1"/>
  <c r="AL133" i="11" s="1"/>
  <c r="AM133" i="11" s="1"/>
  <c r="AD134" i="11"/>
  <c r="AE134" i="11"/>
  <c r="AF134" i="11"/>
  <c r="AG134" i="11" s="1"/>
  <c r="AH134" i="11" s="1"/>
  <c r="AI134" i="11" s="1"/>
  <c r="AJ134" i="11" s="1"/>
  <c r="AK134" i="11" s="1"/>
  <c r="AL134" i="11" s="1"/>
  <c r="AM134" i="11" s="1"/>
  <c r="AD135" i="11"/>
  <c r="AE135" i="11"/>
  <c r="AF135" i="11" s="1"/>
  <c r="AG135" i="11" s="1"/>
  <c r="AH135" i="11" s="1"/>
  <c r="AI135" i="11" s="1"/>
  <c r="AJ135" i="11" s="1"/>
  <c r="AK135" i="11" s="1"/>
  <c r="AL135" i="11" s="1"/>
  <c r="AM135" i="11" s="1"/>
  <c r="AD136" i="11"/>
  <c r="AE136" i="11" s="1"/>
  <c r="AF136" i="11" s="1"/>
  <c r="AG136" i="11" s="1"/>
  <c r="AH136" i="11" s="1"/>
  <c r="AI136" i="11" s="1"/>
  <c r="AJ136" i="11" s="1"/>
  <c r="AK136" i="11" s="1"/>
  <c r="AL136" i="11" s="1"/>
  <c r="AM136" i="11" s="1"/>
  <c r="AM6" i="29"/>
  <c r="AM7" i="29"/>
  <c r="AM8" i="29"/>
  <c r="AM9" i="29"/>
  <c r="AM10" i="29"/>
  <c r="AM11" i="29"/>
  <c r="AM12" i="29"/>
  <c r="AM13" i="29"/>
  <c r="AM14" i="29"/>
  <c r="AM15" i="29"/>
  <c r="AM16" i="29"/>
  <c r="AM17" i="29"/>
  <c r="AM18" i="29"/>
  <c r="AM19" i="29"/>
  <c r="AM20" i="29"/>
  <c r="AM21" i="29"/>
  <c r="AM22" i="29"/>
  <c r="AM23" i="29"/>
  <c r="AM24" i="29"/>
  <c r="AM25" i="29"/>
  <c r="AM26" i="29"/>
  <c r="AM27" i="29"/>
  <c r="AM28" i="29"/>
  <c r="AM29" i="29"/>
  <c r="AM30" i="29"/>
  <c r="AM31" i="29"/>
  <c r="AM32" i="29"/>
  <c r="AM33" i="29"/>
  <c r="AM34" i="29"/>
  <c r="AM35" i="29"/>
  <c r="AM36" i="29"/>
  <c r="AM37" i="29"/>
  <c r="AM38" i="29"/>
  <c r="AM39" i="29"/>
  <c r="AM40" i="29"/>
  <c r="AM41" i="29"/>
  <c r="AM42" i="29"/>
  <c r="AM43" i="29"/>
  <c r="AM44" i="29"/>
  <c r="AM45" i="29"/>
  <c r="AM46" i="29"/>
  <c r="AM47" i="29"/>
  <c r="AM48" i="29"/>
  <c r="AM49" i="29"/>
  <c r="AM50" i="29"/>
  <c r="AM51" i="29"/>
  <c r="AM52" i="29"/>
  <c r="AM53" i="29"/>
  <c r="AM54" i="29"/>
  <c r="AM55" i="29"/>
  <c r="AM56" i="29"/>
  <c r="AM57" i="29"/>
  <c r="AM58" i="29"/>
  <c r="AM59" i="29"/>
  <c r="AM60" i="29"/>
  <c r="AM61" i="29"/>
  <c r="AM62" i="29"/>
  <c r="AM63" i="29"/>
  <c r="AM64" i="29"/>
  <c r="AM65" i="29"/>
  <c r="AM66" i="29"/>
  <c r="AM67" i="29"/>
  <c r="AM68" i="29"/>
  <c r="AM69" i="29"/>
  <c r="AM70" i="29"/>
  <c r="AM71" i="29"/>
  <c r="AM72" i="29"/>
  <c r="AM73" i="29"/>
  <c r="AM74" i="29"/>
  <c r="AM75" i="29"/>
  <c r="AM76" i="29"/>
  <c r="AM77" i="29"/>
  <c r="AM78" i="29"/>
  <c r="AM79" i="29"/>
  <c r="AM80" i="29"/>
  <c r="AM81" i="29"/>
  <c r="AM82" i="29"/>
  <c r="AM83" i="29"/>
  <c r="AM84" i="29"/>
  <c r="AM85" i="29"/>
  <c r="AM86" i="29"/>
  <c r="AM87" i="29"/>
  <c r="AM88" i="29"/>
  <c r="AM89" i="29"/>
  <c r="AM90" i="29"/>
  <c r="AM91" i="29"/>
  <c r="AM92" i="29"/>
  <c r="AM93" i="29"/>
  <c r="AM94" i="29"/>
  <c r="AM95" i="29"/>
  <c r="AM96" i="29"/>
  <c r="AM97" i="29"/>
  <c r="AM98" i="29"/>
  <c r="AM99" i="29"/>
  <c r="AM100" i="29"/>
  <c r="AM101" i="29"/>
  <c r="AM102" i="29"/>
  <c r="AM103" i="29"/>
  <c r="AM104" i="29"/>
  <c r="AM105" i="29"/>
  <c r="AM106" i="29"/>
  <c r="AM107" i="29"/>
  <c r="AM108" i="29"/>
  <c r="AM109" i="29"/>
  <c r="AM110" i="29"/>
  <c r="AM111" i="29"/>
  <c r="AM112" i="29"/>
  <c r="AM113" i="29"/>
  <c r="AD6" i="29"/>
  <c r="AE6" i="29"/>
  <c r="AF6" i="29" s="1"/>
  <c r="AG6" i="29" s="1"/>
  <c r="AH6" i="29" s="1"/>
  <c r="AI6" i="29" s="1"/>
  <c r="AJ6" i="29" s="1"/>
  <c r="AK6" i="29" s="1"/>
  <c r="AL6" i="29" s="1"/>
  <c r="AD7" i="29"/>
  <c r="AE7" i="29" s="1"/>
  <c r="AF7" i="29" s="1"/>
  <c r="AG7" i="29" s="1"/>
  <c r="AH7" i="29" s="1"/>
  <c r="AI7" i="29" s="1"/>
  <c r="AJ7" i="29" s="1"/>
  <c r="AK7" i="29" s="1"/>
  <c r="AL7" i="29" s="1"/>
  <c r="AD8" i="29"/>
  <c r="AE8" i="29"/>
  <c r="AF8" i="29"/>
  <c r="AG8" i="29"/>
  <c r="AH8" i="29" s="1"/>
  <c r="AI8" i="29" s="1"/>
  <c r="AJ8" i="29" s="1"/>
  <c r="AK8" i="29" s="1"/>
  <c r="AL8" i="29" s="1"/>
  <c r="AD9" i="29"/>
  <c r="AE9" i="29"/>
  <c r="AF9" i="29"/>
  <c r="AG9" i="29" s="1"/>
  <c r="AH9" i="29" s="1"/>
  <c r="AI9" i="29" s="1"/>
  <c r="AJ9" i="29" s="1"/>
  <c r="AK9" i="29" s="1"/>
  <c r="AL9" i="29" s="1"/>
  <c r="AD10" i="29"/>
  <c r="AE10" i="29"/>
  <c r="AF10" i="29" s="1"/>
  <c r="AG10" i="29" s="1"/>
  <c r="AH10" i="29" s="1"/>
  <c r="AI10" i="29" s="1"/>
  <c r="AJ10" i="29" s="1"/>
  <c r="AK10" i="29" s="1"/>
  <c r="AL10" i="29" s="1"/>
  <c r="AD11" i="29"/>
  <c r="AE11" i="29"/>
  <c r="AF11" i="29" s="1"/>
  <c r="AG11" i="29" s="1"/>
  <c r="AH11" i="29" s="1"/>
  <c r="AI11" i="29" s="1"/>
  <c r="AJ11" i="29" s="1"/>
  <c r="AK11" i="29" s="1"/>
  <c r="AL11" i="29" s="1"/>
  <c r="AD12" i="29"/>
  <c r="AE12" i="29" s="1"/>
  <c r="AF12" i="29" s="1"/>
  <c r="AG12" i="29" s="1"/>
  <c r="AH12" i="29" s="1"/>
  <c r="AI12" i="29" s="1"/>
  <c r="AJ12" i="29" s="1"/>
  <c r="AK12" i="29" s="1"/>
  <c r="AL12" i="29" s="1"/>
  <c r="AD13" i="29"/>
  <c r="AE13" i="29" s="1"/>
  <c r="AF13" i="29" s="1"/>
  <c r="AG13" i="29" s="1"/>
  <c r="AH13" i="29" s="1"/>
  <c r="AI13" i="29" s="1"/>
  <c r="AJ13" i="29"/>
  <c r="AK13" i="29" s="1"/>
  <c r="AL13" i="29" s="1"/>
  <c r="AD14" i="29"/>
  <c r="AE14" i="29"/>
  <c r="AF14" i="29" s="1"/>
  <c r="AG14" i="29" s="1"/>
  <c r="AH14" i="29" s="1"/>
  <c r="AI14" i="29" s="1"/>
  <c r="AJ14" i="29" s="1"/>
  <c r="AK14" i="29" s="1"/>
  <c r="AL14" i="29" s="1"/>
  <c r="AD15" i="29"/>
  <c r="AE15" i="29" s="1"/>
  <c r="AF15" i="29" s="1"/>
  <c r="AG15" i="29" s="1"/>
  <c r="AH15" i="29" s="1"/>
  <c r="AI15" i="29" s="1"/>
  <c r="AJ15" i="29" s="1"/>
  <c r="AK15" i="29" s="1"/>
  <c r="AL15" i="29" s="1"/>
  <c r="AD16" i="29"/>
  <c r="AE16" i="29"/>
  <c r="AF16" i="29" s="1"/>
  <c r="AG16" i="29"/>
  <c r="AH16" i="29" s="1"/>
  <c r="AI16" i="29" s="1"/>
  <c r="AJ16" i="29" s="1"/>
  <c r="AK16" i="29" s="1"/>
  <c r="AL16" i="29" s="1"/>
  <c r="AD17" i="29"/>
  <c r="AE17" i="29" s="1"/>
  <c r="AF17" i="29"/>
  <c r="AG17" i="29" s="1"/>
  <c r="AH17" i="29" s="1"/>
  <c r="AI17" i="29" s="1"/>
  <c r="AJ17" i="29" s="1"/>
  <c r="AK17" i="29" s="1"/>
  <c r="AL17" i="29" s="1"/>
  <c r="AD18" i="29"/>
  <c r="AE18" i="29"/>
  <c r="AF18" i="29" s="1"/>
  <c r="AG18" i="29" s="1"/>
  <c r="AH18" i="29" s="1"/>
  <c r="AI18" i="29" s="1"/>
  <c r="AJ18" i="29" s="1"/>
  <c r="AK18" i="29" s="1"/>
  <c r="AL18" i="29" s="1"/>
  <c r="AD19" i="29"/>
  <c r="AE19" i="29"/>
  <c r="AF19" i="29" s="1"/>
  <c r="AG19" i="29" s="1"/>
  <c r="AH19" i="29" s="1"/>
  <c r="AI19" i="29" s="1"/>
  <c r="AJ19" i="29" s="1"/>
  <c r="AK19" i="29" s="1"/>
  <c r="AL19" i="29" s="1"/>
  <c r="AD20" i="29"/>
  <c r="AE20" i="29"/>
  <c r="AF20" i="29" s="1"/>
  <c r="AG20" i="29" s="1"/>
  <c r="AH20" i="29" s="1"/>
  <c r="AI20" i="29" s="1"/>
  <c r="AJ20" i="29" s="1"/>
  <c r="AK20" i="29" s="1"/>
  <c r="AL20" i="29" s="1"/>
  <c r="AD21" i="29"/>
  <c r="AE21" i="29" s="1"/>
  <c r="AF21" i="29" s="1"/>
  <c r="AG21" i="29" s="1"/>
  <c r="AH21" i="29" s="1"/>
  <c r="AI21" i="29" s="1"/>
  <c r="AJ21" i="29"/>
  <c r="AK21" i="29" s="1"/>
  <c r="AL21" i="29" s="1"/>
  <c r="AD22" i="29"/>
  <c r="AE22" i="29"/>
  <c r="AF22" i="29" s="1"/>
  <c r="AG22" i="29" s="1"/>
  <c r="AH22" i="29" s="1"/>
  <c r="AI22" i="29" s="1"/>
  <c r="AJ22" i="29" s="1"/>
  <c r="AK22" i="29" s="1"/>
  <c r="AL22" i="29" s="1"/>
  <c r="AD23" i="29"/>
  <c r="AE23" i="29" s="1"/>
  <c r="AF23" i="29" s="1"/>
  <c r="AG23" i="29" s="1"/>
  <c r="AH23" i="29" s="1"/>
  <c r="AI23" i="29" s="1"/>
  <c r="AJ23" i="29" s="1"/>
  <c r="AK23" i="29" s="1"/>
  <c r="AL23" i="29" s="1"/>
  <c r="AD24" i="29"/>
  <c r="AE24" i="29"/>
  <c r="AF24" i="29" s="1"/>
  <c r="AG24" i="29"/>
  <c r="AH24" i="29" s="1"/>
  <c r="AI24" i="29" s="1"/>
  <c r="AJ24" i="29" s="1"/>
  <c r="AK24" i="29" s="1"/>
  <c r="AL24" i="29" s="1"/>
  <c r="AD25" i="29"/>
  <c r="AE25" i="29" s="1"/>
  <c r="AF25" i="29" s="1"/>
  <c r="AG25" i="29" s="1"/>
  <c r="AH25" i="29" s="1"/>
  <c r="AI25" i="29" s="1"/>
  <c r="AJ25" i="29" s="1"/>
  <c r="AK25" i="29" s="1"/>
  <c r="AL25" i="29" s="1"/>
  <c r="AD26" i="29"/>
  <c r="AE26" i="29"/>
  <c r="AF26" i="29" s="1"/>
  <c r="AG26" i="29" s="1"/>
  <c r="AH26" i="29" s="1"/>
  <c r="AI26" i="29" s="1"/>
  <c r="AJ26" i="29" s="1"/>
  <c r="AK26" i="29" s="1"/>
  <c r="AL26" i="29" s="1"/>
  <c r="AD27" i="29"/>
  <c r="AE27" i="29" s="1"/>
  <c r="AF27" i="29" s="1"/>
  <c r="AG27" i="29" s="1"/>
  <c r="AH27" i="29" s="1"/>
  <c r="AI27" i="29" s="1"/>
  <c r="AJ27" i="29" s="1"/>
  <c r="AK27" i="29" s="1"/>
  <c r="AL27" i="29" s="1"/>
  <c r="AD28" i="29"/>
  <c r="AE28" i="29"/>
  <c r="AF28" i="29" s="1"/>
  <c r="AG28" i="29" s="1"/>
  <c r="AH28" i="29" s="1"/>
  <c r="AI28" i="29" s="1"/>
  <c r="AJ28" i="29" s="1"/>
  <c r="AK28" i="29" s="1"/>
  <c r="AL28" i="29" s="1"/>
  <c r="AD29" i="29"/>
  <c r="AE29" i="29" s="1"/>
  <c r="AF29" i="29" s="1"/>
  <c r="AG29" i="29" s="1"/>
  <c r="AH29" i="29" s="1"/>
  <c r="AI29" i="29" s="1"/>
  <c r="AJ29" i="29" s="1"/>
  <c r="AK29" i="29" s="1"/>
  <c r="AL29" i="29" s="1"/>
  <c r="AD30" i="29"/>
  <c r="AE30" i="29"/>
  <c r="AF30" i="29"/>
  <c r="AG30" i="29"/>
  <c r="AH30" i="29" s="1"/>
  <c r="AI30" i="29" s="1"/>
  <c r="AJ30" i="29" s="1"/>
  <c r="AK30" i="29" s="1"/>
  <c r="AL30" i="29" s="1"/>
  <c r="AD31" i="29"/>
  <c r="AE31" i="29"/>
  <c r="AF31" i="29"/>
  <c r="AG31" i="29" s="1"/>
  <c r="AH31" i="29" s="1"/>
  <c r="AI31" i="29" s="1"/>
  <c r="AJ31" i="29" s="1"/>
  <c r="AK31" i="29" s="1"/>
  <c r="AL31" i="29" s="1"/>
  <c r="AD32" i="29"/>
  <c r="AE32" i="29"/>
  <c r="AF32" i="29" s="1"/>
  <c r="AG32" i="29"/>
  <c r="AH32" i="29" s="1"/>
  <c r="AI32" i="29" s="1"/>
  <c r="AJ32" i="29" s="1"/>
  <c r="AK32" i="29" s="1"/>
  <c r="AL32" i="29" s="1"/>
  <c r="AD33" i="29"/>
  <c r="AE33" i="29" s="1"/>
  <c r="AF33" i="29"/>
  <c r="AG33" i="29" s="1"/>
  <c r="AH33" i="29" s="1"/>
  <c r="AI33" i="29" s="1"/>
  <c r="AJ33" i="29" s="1"/>
  <c r="AK33" i="29" s="1"/>
  <c r="AL33" i="29" s="1"/>
  <c r="AD34" i="29"/>
  <c r="AE34" i="29"/>
  <c r="AF34" i="29" s="1"/>
  <c r="AG34" i="29" s="1"/>
  <c r="AH34" i="29" s="1"/>
  <c r="AI34" i="29" s="1"/>
  <c r="AJ34" i="29" s="1"/>
  <c r="AK34" i="29" s="1"/>
  <c r="AL34" i="29" s="1"/>
  <c r="AD35" i="29"/>
  <c r="AE35" i="29"/>
  <c r="AF35" i="29" s="1"/>
  <c r="AG35" i="29" s="1"/>
  <c r="AH35" i="29" s="1"/>
  <c r="AI35" i="29" s="1"/>
  <c r="AJ35" i="29" s="1"/>
  <c r="AK35" i="29" s="1"/>
  <c r="AL35" i="29" s="1"/>
  <c r="AD36" i="29"/>
  <c r="AE36" i="29"/>
  <c r="AF36" i="29" s="1"/>
  <c r="AG36" i="29" s="1"/>
  <c r="AH36" i="29" s="1"/>
  <c r="AI36" i="29" s="1"/>
  <c r="AJ36" i="29" s="1"/>
  <c r="AK36" i="29" s="1"/>
  <c r="AL36" i="29" s="1"/>
  <c r="AD37" i="29"/>
  <c r="AE37" i="29" s="1"/>
  <c r="AF37" i="29" s="1"/>
  <c r="AG37" i="29" s="1"/>
  <c r="AH37" i="29" s="1"/>
  <c r="AI37" i="29" s="1"/>
  <c r="AJ37" i="29"/>
  <c r="AK37" i="29" s="1"/>
  <c r="AL37" i="29" s="1"/>
  <c r="AD38" i="29"/>
  <c r="AE38" i="29"/>
  <c r="AF38" i="29" s="1"/>
  <c r="AG38" i="29" s="1"/>
  <c r="AH38" i="29" s="1"/>
  <c r="AI38" i="29" s="1"/>
  <c r="AJ38" i="29" s="1"/>
  <c r="AK38" i="29" s="1"/>
  <c r="AL38" i="29" s="1"/>
  <c r="AD39" i="29"/>
  <c r="AE39" i="29" s="1"/>
  <c r="AF39" i="29" s="1"/>
  <c r="AG39" i="29" s="1"/>
  <c r="AH39" i="29" s="1"/>
  <c r="AI39" i="29" s="1"/>
  <c r="AJ39" i="29" s="1"/>
  <c r="AK39" i="29" s="1"/>
  <c r="AL39" i="29" s="1"/>
  <c r="AD40" i="29"/>
  <c r="AE40" i="29"/>
  <c r="AF40" i="29" s="1"/>
  <c r="AG40" i="29"/>
  <c r="AH40" i="29" s="1"/>
  <c r="AI40" i="29" s="1"/>
  <c r="AJ40" i="29" s="1"/>
  <c r="AK40" i="29" s="1"/>
  <c r="AL40" i="29" s="1"/>
  <c r="AD41" i="29"/>
  <c r="AE41" i="29" s="1"/>
  <c r="AF41" i="29" s="1"/>
  <c r="AG41" i="29" s="1"/>
  <c r="AH41" i="29" s="1"/>
  <c r="AI41" i="29" s="1"/>
  <c r="AJ41" i="29" s="1"/>
  <c r="AK41" i="29" s="1"/>
  <c r="AL41" i="29" s="1"/>
  <c r="AD42" i="29"/>
  <c r="AE42" i="29"/>
  <c r="AF42" i="29" s="1"/>
  <c r="AG42" i="29" s="1"/>
  <c r="AH42" i="29" s="1"/>
  <c r="AI42" i="29" s="1"/>
  <c r="AJ42" i="29" s="1"/>
  <c r="AK42" i="29" s="1"/>
  <c r="AL42" i="29" s="1"/>
  <c r="AD43" i="29"/>
  <c r="AE43" i="29" s="1"/>
  <c r="AF43" i="29" s="1"/>
  <c r="AG43" i="29" s="1"/>
  <c r="AH43" i="29" s="1"/>
  <c r="AI43" i="29" s="1"/>
  <c r="AJ43" i="29" s="1"/>
  <c r="AK43" i="29" s="1"/>
  <c r="AL43" i="29" s="1"/>
  <c r="AD44" i="29"/>
  <c r="AE44" i="29"/>
  <c r="AF44" i="29" s="1"/>
  <c r="AG44" i="29" s="1"/>
  <c r="AH44" i="29" s="1"/>
  <c r="AI44" i="29" s="1"/>
  <c r="AJ44" i="29" s="1"/>
  <c r="AK44" i="29" s="1"/>
  <c r="AL44" i="29" s="1"/>
  <c r="AD45" i="29"/>
  <c r="AE45" i="29" s="1"/>
  <c r="AF45" i="29" s="1"/>
  <c r="AG45" i="29" s="1"/>
  <c r="AH45" i="29" s="1"/>
  <c r="AI45" i="29" s="1"/>
  <c r="AJ45" i="29" s="1"/>
  <c r="AK45" i="29" s="1"/>
  <c r="AL45" i="29" s="1"/>
  <c r="AD46" i="29"/>
  <c r="AE46" i="29"/>
  <c r="AF46" i="29"/>
  <c r="AG46" i="29" s="1"/>
  <c r="AH46" i="29" s="1"/>
  <c r="AI46" i="29"/>
  <c r="AJ46" i="29" s="1"/>
  <c r="AK46" i="29" s="1"/>
  <c r="AL46" i="29" s="1"/>
  <c r="AD47" i="29"/>
  <c r="AE47" i="29"/>
  <c r="AF47" i="29"/>
  <c r="AG47" i="29" s="1"/>
  <c r="AH47" i="29"/>
  <c r="AI47" i="29" s="1"/>
  <c r="AJ47" i="29" s="1"/>
  <c r="AK47" i="29" s="1"/>
  <c r="AL47" i="29" s="1"/>
  <c r="AD48" i="29"/>
  <c r="AE48" i="29"/>
  <c r="AF48" i="29" s="1"/>
  <c r="AG48" i="29" s="1"/>
  <c r="AH48" i="29" s="1"/>
  <c r="AI48" i="29" s="1"/>
  <c r="AJ48" i="29" s="1"/>
  <c r="AK48" i="29" s="1"/>
  <c r="AL48" i="29" s="1"/>
  <c r="AD49" i="29"/>
  <c r="AE49" i="29" s="1"/>
  <c r="AF49" i="29" s="1"/>
  <c r="AG49" i="29" s="1"/>
  <c r="AH49" i="29" s="1"/>
  <c r="AI49" i="29" s="1"/>
  <c r="AJ49" i="29" s="1"/>
  <c r="AK49" i="29" s="1"/>
  <c r="AL49" i="29" s="1"/>
  <c r="AD50" i="29"/>
  <c r="AE50" i="29"/>
  <c r="AF50" i="29"/>
  <c r="AG50" i="29" s="1"/>
  <c r="AH50" i="29" s="1"/>
  <c r="AI50" i="29" s="1"/>
  <c r="AJ50" i="29" s="1"/>
  <c r="AK50" i="29" s="1"/>
  <c r="AL50" i="29" s="1"/>
  <c r="AD51" i="29"/>
  <c r="AE51" i="29" s="1"/>
  <c r="AF51" i="29" s="1"/>
  <c r="AG51" i="29" s="1"/>
  <c r="AH51" i="29" s="1"/>
  <c r="AI51" i="29" s="1"/>
  <c r="AJ51" i="29" s="1"/>
  <c r="AK51" i="29" s="1"/>
  <c r="AL51" i="29" s="1"/>
  <c r="AD52" i="29"/>
  <c r="AE52" i="29" s="1"/>
  <c r="AF52" i="29" s="1"/>
  <c r="AG52" i="29" s="1"/>
  <c r="AH52" i="29" s="1"/>
  <c r="AI52" i="29" s="1"/>
  <c r="AJ52" i="29" s="1"/>
  <c r="AK52" i="29" s="1"/>
  <c r="AL52" i="29" s="1"/>
  <c r="AD53" i="29"/>
  <c r="AE53" i="29" s="1"/>
  <c r="AF53" i="29" s="1"/>
  <c r="AG53" i="29" s="1"/>
  <c r="AH53" i="29" s="1"/>
  <c r="AI53" i="29" s="1"/>
  <c r="AJ53" i="29" s="1"/>
  <c r="AK53" i="29" s="1"/>
  <c r="AL53" i="29" s="1"/>
  <c r="AD54" i="29"/>
  <c r="AE54" i="29"/>
  <c r="AF54" i="29"/>
  <c r="AG54" i="29" s="1"/>
  <c r="AH54" i="29" s="1"/>
  <c r="AI54" i="29" s="1"/>
  <c r="AJ54" i="29" s="1"/>
  <c r="AK54" i="29" s="1"/>
  <c r="AL54" i="29" s="1"/>
  <c r="AD55" i="29"/>
  <c r="AE55" i="29"/>
  <c r="AF55" i="29" s="1"/>
  <c r="AG55" i="29" s="1"/>
  <c r="AH55" i="29" s="1"/>
  <c r="AI55" i="29" s="1"/>
  <c r="AJ55" i="29" s="1"/>
  <c r="AK55" i="29" s="1"/>
  <c r="AL55" i="29" s="1"/>
  <c r="AD56" i="29"/>
  <c r="AE56" i="29" s="1"/>
  <c r="AF56" i="29" s="1"/>
  <c r="AG56" i="29"/>
  <c r="AH56" i="29" s="1"/>
  <c r="AI56" i="29" s="1"/>
  <c r="AJ56" i="29" s="1"/>
  <c r="AK56" i="29" s="1"/>
  <c r="AL56" i="29" s="1"/>
  <c r="AD57" i="29"/>
  <c r="AE57" i="29" s="1"/>
  <c r="AF57" i="29" s="1"/>
  <c r="AG57" i="29" s="1"/>
  <c r="AH57" i="29" s="1"/>
  <c r="AI57" i="29" s="1"/>
  <c r="AJ57" i="29" s="1"/>
  <c r="AK57" i="29" s="1"/>
  <c r="AL57" i="29" s="1"/>
  <c r="AD58" i="29"/>
  <c r="AE58" i="29"/>
  <c r="AF58" i="29" s="1"/>
  <c r="AG58" i="29" s="1"/>
  <c r="AH58" i="29" s="1"/>
  <c r="AI58" i="29" s="1"/>
  <c r="AJ58" i="29" s="1"/>
  <c r="AK58" i="29" s="1"/>
  <c r="AL58" i="29" s="1"/>
  <c r="AD59" i="29"/>
  <c r="AE59" i="29" s="1"/>
  <c r="AF59" i="29" s="1"/>
  <c r="AG59" i="29" s="1"/>
  <c r="AH59" i="29" s="1"/>
  <c r="AI59" i="29" s="1"/>
  <c r="AJ59" i="29" s="1"/>
  <c r="AK59" i="29" s="1"/>
  <c r="AL59" i="29" s="1"/>
  <c r="AD60" i="29"/>
  <c r="AE60" i="29"/>
  <c r="AF60" i="29" s="1"/>
  <c r="AG60" i="29" s="1"/>
  <c r="AH60" i="29" s="1"/>
  <c r="AI60" i="29" s="1"/>
  <c r="AJ60" i="29" s="1"/>
  <c r="AK60" i="29" s="1"/>
  <c r="AL60" i="29" s="1"/>
  <c r="AD61" i="29"/>
  <c r="AE61" i="29" s="1"/>
  <c r="AF61" i="29" s="1"/>
  <c r="AG61" i="29" s="1"/>
  <c r="AH61" i="29" s="1"/>
  <c r="AI61" i="29" s="1"/>
  <c r="AJ61" i="29" s="1"/>
  <c r="AK61" i="29" s="1"/>
  <c r="AL61" i="29" s="1"/>
  <c r="AD62" i="29"/>
  <c r="AE62" i="29"/>
  <c r="AF62" i="29"/>
  <c r="AG62" i="29" s="1"/>
  <c r="AH62" i="29" s="1"/>
  <c r="AI62" i="29"/>
  <c r="AJ62" i="29" s="1"/>
  <c r="AK62" i="29" s="1"/>
  <c r="AL62" i="29" s="1"/>
  <c r="AD63" i="29"/>
  <c r="AE63" i="29"/>
  <c r="AF63" i="29" s="1"/>
  <c r="AG63" i="29" s="1"/>
  <c r="AH63" i="29" s="1"/>
  <c r="AI63" i="29" s="1"/>
  <c r="AJ63" i="29" s="1"/>
  <c r="AK63" i="29" s="1"/>
  <c r="AL63" i="29" s="1"/>
  <c r="AD64" i="29"/>
  <c r="AE64" i="29" s="1"/>
  <c r="AF64" i="29" s="1"/>
  <c r="AG64" i="29" s="1"/>
  <c r="AH64" i="29" s="1"/>
  <c r="AI64" i="29" s="1"/>
  <c r="AJ64" i="29" s="1"/>
  <c r="AK64" i="29" s="1"/>
  <c r="AL64" i="29" s="1"/>
  <c r="AD65" i="29"/>
  <c r="AE65" i="29" s="1"/>
  <c r="AF65" i="29"/>
  <c r="AG65" i="29" s="1"/>
  <c r="AH65" i="29" s="1"/>
  <c r="AI65" i="29" s="1"/>
  <c r="AJ65" i="29" s="1"/>
  <c r="AK65" i="29" s="1"/>
  <c r="AL65" i="29" s="1"/>
  <c r="AD66" i="29"/>
  <c r="AE66" i="29"/>
  <c r="AF66" i="29" s="1"/>
  <c r="AG66" i="29" s="1"/>
  <c r="AH66" i="29" s="1"/>
  <c r="AI66" i="29" s="1"/>
  <c r="AJ66" i="29" s="1"/>
  <c r="AK66" i="29" s="1"/>
  <c r="AL66" i="29" s="1"/>
  <c r="AD67" i="29"/>
  <c r="AE67" i="29" s="1"/>
  <c r="AF67" i="29" s="1"/>
  <c r="AG67" i="29" s="1"/>
  <c r="AH67" i="29" s="1"/>
  <c r="AI67" i="29" s="1"/>
  <c r="AJ67" i="29" s="1"/>
  <c r="AK67" i="29" s="1"/>
  <c r="AL67" i="29" s="1"/>
  <c r="AD68" i="29"/>
  <c r="AE68" i="29"/>
  <c r="AF68" i="29" s="1"/>
  <c r="AG68" i="29" s="1"/>
  <c r="AH68" i="29" s="1"/>
  <c r="AI68" i="29" s="1"/>
  <c r="AJ68" i="29" s="1"/>
  <c r="AK68" i="29" s="1"/>
  <c r="AL68" i="29" s="1"/>
  <c r="AD69" i="29"/>
  <c r="AE69" i="29" s="1"/>
  <c r="AF69" i="29" s="1"/>
  <c r="AG69" i="29" s="1"/>
  <c r="AH69" i="29" s="1"/>
  <c r="AI69" i="29" s="1"/>
  <c r="AJ69" i="29" s="1"/>
  <c r="AK69" i="29" s="1"/>
  <c r="AL69" i="29" s="1"/>
  <c r="AD70" i="29"/>
  <c r="AE70" i="29"/>
  <c r="AF70" i="29" s="1"/>
  <c r="AG70" i="29" s="1"/>
  <c r="AH70" i="29" s="1"/>
  <c r="AI70" i="29" s="1"/>
  <c r="AJ70" i="29" s="1"/>
  <c r="AK70" i="29" s="1"/>
  <c r="AL70" i="29" s="1"/>
  <c r="AD71" i="29"/>
  <c r="AE71" i="29" s="1"/>
  <c r="AF71" i="29" s="1"/>
  <c r="AG71" i="29" s="1"/>
  <c r="AH71" i="29" s="1"/>
  <c r="AI71" i="29" s="1"/>
  <c r="AJ71" i="29" s="1"/>
  <c r="AK71" i="29" s="1"/>
  <c r="AL71" i="29" s="1"/>
  <c r="AD72" i="29"/>
  <c r="AE72" i="29"/>
  <c r="AF72" i="29" s="1"/>
  <c r="AG72" i="29" s="1"/>
  <c r="AH72" i="29" s="1"/>
  <c r="AI72" i="29" s="1"/>
  <c r="AJ72" i="29" s="1"/>
  <c r="AK72" i="29" s="1"/>
  <c r="AL72" i="29" s="1"/>
  <c r="AD73" i="29"/>
  <c r="AE73" i="29" s="1"/>
  <c r="AF73" i="29" s="1"/>
  <c r="AG73" i="29" s="1"/>
  <c r="AH73" i="29" s="1"/>
  <c r="AI73" i="29" s="1"/>
  <c r="AJ73" i="29" s="1"/>
  <c r="AK73" i="29" s="1"/>
  <c r="AL73" i="29" s="1"/>
  <c r="AD74" i="29"/>
  <c r="AE74" i="29"/>
  <c r="AF74" i="29" s="1"/>
  <c r="AG74" i="29" s="1"/>
  <c r="AH74" i="29" s="1"/>
  <c r="AI74" i="29" s="1"/>
  <c r="AJ74" i="29" s="1"/>
  <c r="AK74" i="29" s="1"/>
  <c r="AL74" i="29" s="1"/>
  <c r="AD75" i="29"/>
  <c r="AE75" i="29" s="1"/>
  <c r="AF75" i="29" s="1"/>
  <c r="AG75" i="29" s="1"/>
  <c r="AH75" i="29" s="1"/>
  <c r="AI75" i="29" s="1"/>
  <c r="AJ75" i="29" s="1"/>
  <c r="AK75" i="29" s="1"/>
  <c r="AL75" i="29" s="1"/>
  <c r="AD76" i="29"/>
  <c r="AE76" i="29"/>
  <c r="AF76" i="29" s="1"/>
  <c r="AG76" i="29" s="1"/>
  <c r="AH76" i="29" s="1"/>
  <c r="AI76" i="29" s="1"/>
  <c r="AJ76" i="29" s="1"/>
  <c r="AK76" i="29" s="1"/>
  <c r="AL76" i="29" s="1"/>
  <c r="AD77" i="29"/>
  <c r="AE77" i="29" s="1"/>
  <c r="AF77" i="29" s="1"/>
  <c r="AG77" i="29" s="1"/>
  <c r="AH77" i="29" s="1"/>
  <c r="AI77" i="29" s="1"/>
  <c r="AJ77" i="29" s="1"/>
  <c r="AK77" i="29" s="1"/>
  <c r="AL77" i="29" s="1"/>
  <c r="AD78" i="29"/>
  <c r="AE78" i="29"/>
  <c r="AF78" i="29" s="1"/>
  <c r="AG78" i="29" s="1"/>
  <c r="AH78" i="29" s="1"/>
  <c r="AI78" i="29" s="1"/>
  <c r="AJ78" i="29" s="1"/>
  <c r="AK78" i="29" s="1"/>
  <c r="AL78" i="29" s="1"/>
  <c r="AD79" i="29"/>
  <c r="AE79" i="29" s="1"/>
  <c r="AF79" i="29" s="1"/>
  <c r="AG79" i="29" s="1"/>
  <c r="AH79" i="29" s="1"/>
  <c r="AI79" i="29" s="1"/>
  <c r="AJ79" i="29" s="1"/>
  <c r="AK79" i="29" s="1"/>
  <c r="AL79" i="29" s="1"/>
  <c r="AD80" i="29"/>
  <c r="AE80" i="29"/>
  <c r="AF80" i="29" s="1"/>
  <c r="AG80" i="29" s="1"/>
  <c r="AH80" i="29" s="1"/>
  <c r="AI80" i="29" s="1"/>
  <c r="AJ80" i="29" s="1"/>
  <c r="AK80" i="29" s="1"/>
  <c r="AL80" i="29" s="1"/>
  <c r="AD81" i="29"/>
  <c r="AE81" i="29" s="1"/>
  <c r="AF81" i="29" s="1"/>
  <c r="AG81" i="29" s="1"/>
  <c r="AH81" i="29" s="1"/>
  <c r="AI81" i="29" s="1"/>
  <c r="AJ81" i="29" s="1"/>
  <c r="AK81" i="29" s="1"/>
  <c r="AL81" i="29" s="1"/>
  <c r="AD82" i="29"/>
  <c r="AE82" i="29"/>
  <c r="AF82" i="29" s="1"/>
  <c r="AG82" i="29" s="1"/>
  <c r="AH82" i="29" s="1"/>
  <c r="AI82" i="29" s="1"/>
  <c r="AJ82" i="29" s="1"/>
  <c r="AK82" i="29" s="1"/>
  <c r="AL82" i="29" s="1"/>
  <c r="AD83" i="29"/>
  <c r="AE83" i="29" s="1"/>
  <c r="AF83" i="29" s="1"/>
  <c r="AG83" i="29" s="1"/>
  <c r="AH83" i="29" s="1"/>
  <c r="AI83" i="29" s="1"/>
  <c r="AJ83" i="29" s="1"/>
  <c r="AK83" i="29" s="1"/>
  <c r="AL83" i="29" s="1"/>
  <c r="AD84" i="29"/>
  <c r="AE84" i="29"/>
  <c r="AF84" i="29" s="1"/>
  <c r="AG84" i="29" s="1"/>
  <c r="AH84" i="29" s="1"/>
  <c r="AI84" i="29" s="1"/>
  <c r="AJ84" i="29" s="1"/>
  <c r="AK84" i="29" s="1"/>
  <c r="AL84" i="29" s="1"/>
  <c r="AD85" i="29"/>
  <c r="AE85" i="29" s="1"/>
  <c r="AF85" i="29" s="1"/>
  <c r="AG85" i="29" s="1"/>
  <c r="AH85" i="29" s="1"/>
  <c r="AI85" i="29" s="1"/>
  <c r="AJ85" i="29" s="1"/>
  <c r="AK85" i="29" s="1"/>
  <c r="AL85" i="29" s="1"/>
  <c r="AD86" i="29"/>
  <c r="AE86" i="29"/>
  <c r="AF86" i="29" s="1"/>
  <c r="AG86" i="29" s="1"/>
  <c r="AH86" i="29" s="1"/>
  <c r="AI86" i="29" s="1"/>
  <c r="AJ86" i="29" s="1"/>
  <c r="AK86" i="29" s="1"/>
  <c r="AL86" i="29" s="1"/>
  <c r="AD87" i="29"/>
  <c r="AE87" i="29" s="1"/>
  <c r="AF87" i="29" s="1"/>
  <c r="AG87" i="29" s="1"/>
  <c r="AH87" i="29" s="1"/>
  <c r="AI87" i="29" s="1"/>
  <c r="AJ87" i="29" s="1"/>
  <c r="AK87" i="29" s="1"/>
  <c r="AL87" i="29" s="1"/>
  <c r="AD88" i="29"/>
  <c r="AE88" i="29"/>
  <c r="AF88" i="29" s="1"/>
  <c r="AG88" i="29" s="1"/>
  <c r="AH88" i="29" s="1"/>
  <c r="AI88" i="29" s="1"/>
  <c r="AJ88" i="29" s="1"/>
  <c r="AK88" i="29" s="1"/>
  <c r="AL88" i="29" s="1"/>
  <c r="AD89" i="29"/>
  <c r="AE89" i="29" s="1"/>
  <c r="AF89" i="29" s="1"/>
  <c r="AG89" i="29" s="1"/>
  <c r="AH89" i="29" s="1"/>
  <c r="AI89" i="29" s="1"/>
  <c r="AJ89" i="29" s="1"/>
  <c r="AK89" i="29" s="1"/>
  <c r="AL89" i="29" s="1"/>
  <c r="AD90" i="29"/>
  <c r="AE90" i="29"/>
  <c r="AF90" i="29" s="1"/>
  <c r="AG90" i="29" s="1"/>
  <c r="AH90" i="29" s="1"/>
  <c r="AI90" i="29" s="1"/>
  <c r="AJ90" i="29" s="1"/>
  <c r="AK90" i="29" s="1"/>
  <c r="AL90" i="29" s="1"/>
  <c r="AD91" i="29"/>
  <c r="AE91" i="29" s="1"/>
  <c r="AF91" i="29" s="1"/>
  <c r="AG91" i="29" s="1"/>
  <c r="AH91" i="29" s="1"/>
  <c r="AI91" i="29" s="1"/>
  <c r="AJ91" i="29" s="1"/>
  <c r="AK91" i="29" s="1"/>
  <c r="AL91" i="29" s="1"/>
  <c r="AD92" i="29"/>
  <c r="AE92" i="29" s="1"/>
  <c r="AF92" i="29" s="1"/>
  <c r="AG92" i="29" s="1"/>
  <c r="AH92" i="29" s="1"/>
  <c r="AI92" i="29" s="1"/>
  <c r="AJ92" i="29" s="1"/>
  <c r="AK92" i="29" s="1"/>
  <c r="AL92" i="29" s="1"/>
  <c r="AD93" i="29"/>
  <c r="AE93" i="29" s="1"/>
  <c r="AF93" i="29" s="1"/>
  <c r="AG93" i="29" s="1"/>
  <c r="AH93" i="29" s="1"/>
  <c r="AI93" i="29" s="1"/>
  <c r="AJ93" i="29" s="1"/>
  <c r="AK93" i="29" s="1"/>
  <c r="AL93" i="29" s="1"/>
  <c r="AD94" i="29"/>
  <c r="AE94" i="29"/>
  <c r="AF94" i="29" s="1"/>
  <c r="AG94" i="29" s="1"/>
  <c r="AH94" i="29" s="1"/>
  <c r="AI94" i="29" s="1"/>
  <c r="AJ94" i="29" s="1"/>
  <c r="AK94" i="29" s="1"/>
  <c r="AL94" i="29" s="1"/>
  <c r="AD95" i="29"/>
  <c r="AE95" i="29" s="1"/>
  <c r="AF95" i="29" s="1"/>
  <c r="AG95" i="29" s="1"/>
  <c r="AH95" i="29" s="1"/>
  <c r="AI95" i="29" s="1"/>
  <c r="AJ95" i="29" s="1"/>
  <c r="AK95" i="29" s="1"/>
  <c r="AL95" i="29" s="1"/>
  <c r="AD96" i="29"/>
  <c r="AE96" i="29"/>
  <c r="AF96" i="29" s="1"/>
  <c r="AG96" i="29" s="1"/>
  <c r="AH96" i="29" s="1"/>
  <c r="AI96" i="29" s="1"/>
  <c r="AJ96" i="29" s="1"/>
  <c r="AK96" i="29" s="1"/>
  <c r="AL96" i="29" s="1"/>
  <c r="AD97" i="29"/>
  <c r="AE97" i="29" s="1"/>
  <c r="AF97" i="29" s="1"/>
  <c r="AG97" i="29" s="1"/>
  <c r="AH97" i="29" s="1"/>
  <c r="AI97" i="29" s="1"/>
  <c r="AJ97" i="29" s="1"/>
  <c r="AK97" i="29" s="1"/>
  <c r="AL97" i="29" s="1"/>
  <c r="AD98" i="29"/>
  <c r="AE98" i="29"/>
  <c r="AF98" i="29" s="1"/>
  <c r="AG98" i="29" s="1"/>
  <c r="AH98" i="29" s="1"/>
  <c r="AI98" i="29" s="1"/>
  <c r="AJ98" i="29" s="1"/>
  <c r="AK98" i="29" s="1"/>
  <c r="AL98" i="29" s="1"/>
  <c r="AD99" i="29"/>
  <c r="AE99" i="29" s="1"/>
  <c r="AF99" i="29" s="1"/>
  <c r="AG99" i="29" s="1"/>
  <c r="AH99" i="29" s="1"/>
  <c r="AI99" i="29" s="1"/>
  <c r="AJ99" i="29" s="1"/>
  <c r="AK99" i="29" s="1"/>
  <c r="AL99" i="29" s="1"/>
  <c r="AD100" i="29"/>
  <c r="AE100" i="29" s="1"/>
  <c r="AF100" i="29" s="1"/>
  <c r="AG100" i="29" s="1"/>
  <c r="AH100" i="29" s="1"/>
  <c r="AI100" i="29" s="1"/>
  <c r="AJ100" i="29" s="1"/>
  <c r="AK100" i="29" s="1"/>
  <c r="AL100" i="29" s="1"/>
  <c r="AD101" i="29"/>
  <c r="AE101" i="29" s="1"/>
  <c r="AF101" i="29" s="1"/>
  <c r="AG101" i="29" s="1"/>
  <c r="AH101" i="29" s="1"/>
  <c r="AI101" i="29" s="1"/>
  <c r="AJ101" i="29" s="1"/>
  <c r="AK101" i="29" s="1"/>
  <c r="AL101" i="29" s="1"/>
  <c r="AD102" i="29"/>
  <c r="AE102" i="29"/>
  <c r="AF102" i="29" s="1"/>
  <c r="AG102" i="29" s="1"/>
  <c r="AH102" i="29" s="1"/>
  <c r="AI102" i="29" s="1"/>
  <c r="AJ102" i="29" s="1"/>
  <c r="AK102" i="29" s="1"/>
  <c r="AL102" i="29" s="1"/>
  <c r="AD103" i="29"/>
  <c r="AE103" i="29" s="1"/>
  <c r="AF103" i="29" s="1"/>
  <c r="AG103" i="29" s="1"/>
  <c r="AH103" i="29" s="1"/>
  <c r="AI103" i="29" s="1"/>
  <c r="AJ103" i="29" s="1"/>
  <c r="AK103" i="29" s="1"/>
  <c r="AL103" i="29" s="1"/>
  <c r="AD104" i="29"/>
  <c r="AE104" i="29"/>
  <c r="AF104" i="29" s="1"/>
  <c r="AG104" i="29" s="1"/>
  <c r="AH104" i="29" s="1"/>
  <c r="AI104" i="29" s="1"/>
  <c r="AJ104" i="29" s="1"/>
  <c r="AK104" i="29" s="1"/>
  <c r="AL104" i="29" s="1"/>
  <c r="AD105" i="29"/>
  <c r="AE105" i="29" s="1"/>
  <c r="AF105" i="29" s="1"/>
  <c r="AG105" i="29" s="1"/>
  <c r="AH105" i="29" s="1"/>
  <c r="AI105" i="29" s="1"/>
  <c r="AJ105" i="29" s="1"/>
  <c r="AK105" i="29" s="1"/>
  <c r="AL105" i="29" s="1"/>
  <c r="AD106" i="29"/>
  <c r="AE106" i="29"/>
  <c r="AF106" i="29" s="1"/>
  <c r="AG106" i="29" s="1"/>
  <c r="AH106" i="29" s="1"/>
  <c r="AI106" i="29" s="1"/>
  <c r="AJ106" i="29" s="1"/>
  <c r="AK106" i="29" s="1"/>
  <c r="AL106" i="29" s="1"/>
  <c r="AD107" i="29"/>
  <c r="AE107" i="29" s="1"/>
  <c r="AF107" i="29" s="1"/>
  <c r="AG107" i="29" s="1"/>
  <c r="AH107" i="29" s="1"/>
  <c r="AI107" i="29" s="1"/>
  <c r="AJ107" i="29" s="1"/>
  <c r="AK107" i="29" s="1"/>
  <c r="AL107" i="29" s="1"/>
  <c r="AD108" i="29"/>
  <c r="AE108" i="29" s="1"/>
  <c r="AF108" i="29" s="1"/>
  <c r="AG108" i="29" s="1"/>
  <c r="AH108" i="29" s="1"/>
  <c r="AI108" i="29" s="1"/>
  <c r="AJ108" i="29" s="1"/>
  <c r="AK108" i="29" s="1"/>
  <c r="AL108" i="29" s="1"/>
  <c r="AD109" i="29"/>
  <c r="AE109" i="29" s="1"/>
  <c r="AF109" i="29" s="1"/>
  <c r="AG109" i="29" s="1"/>
  <c r="AH109" i="29" s="1"/>
  <c r="AI109" i="29" s="1"/>
  <c r="AJ109" i="29" s="1"/>
  <c r="AK109" i="29" s="1"/>
  <c r="AL109" i="29" s="1"/>
  <c r="AD110" i="29"/>
  <c r="AE110" i="29"/>
  <c r="AF110" i="29" s="1"/>
  <c r="AG110" i="29" s="1"/>
  <c r="AH110" i="29" s="1"/>
  <c r="AI110" i="29" s="1"/>
  <c r="AJ110" i="29" s="1"/>
  <c r="AK110" i="29" s="1"/>
  <c r="AL110" i="29" s="1"/>
  <c r="AD111" i="29"/>
  <c r="AE111" i="29" s="1"/>
  <c r="AF111" i="29" s="1"/>
  <c r="AG111" i="29" s="1"/>
  <c r="AH111" i="29" s="1"/>
  <c r="AI111" i="29" s="1"/>
  <c r="AJ111" i="29" s="1"/>
  <c r="AK111" i="29" s="1"/>
  <c r="AL111" i="29" s="1"/>
  <c r="AD112" i="29"/>
  <c r="AE112" i="29"/>
  <c r="AF112" i="29" s="1"/>
  <c r="AG112" i="29" s="1"/>
  <c r="AH112" i="29" s="1"/>
  <c r="AI112" i="29" s="1"/>
  <c r="AJ112" i="29" s="1"/>
  <c r="AK112" i="29" s="1"/>
  <c r="AL112" i="29" s="1"/>
  <c r="AD113" i="29"/>
  <c r="AE113" i="29" s="1"/>
  <c r="AF113" i="29" s="1"/>
  <c r="AG113" i="29" s="1"/>
  <c r="AH113" i="29" s="1"/>
  <c r="AI113" i="29" s="1"/>
  <c r="AJ113" i="29" s="1"/>
  <c r="AK113" i="29" s="1"/>
  <c r="AL113" i="29" s="1"/>
  <c r="G6" i="28"/>
  <c r="AL3" i="28"/>
  <c r="AM3" i="28" s="1"/>
  <c r="AN3" i="28" s="1"/>
  <c r="AO3" i="28" s="1"/>
  <c r="AP3" i="28" s="1"/>
  <c r="AL4" i="28"/>
  <c r="AM4" i="28"/>
  <c r="AN4" i="28" s="1"/>
  <c r="AO4" i="28" s="1"/>
  <c r="AP4" i="28" s="1"/>
  <c r="AL5" i="28"/>
  <c r="AM5" i="28" s="1"/>
  <c r="AN5" i="28" s="1"/>
  <c r="AO5" i="28" s="1"/>
  <c r="AP5" i="28" s="1"/>
  <c r="AL7" i="28"/>
  <c r="AM7" i="28"/>
  <c r="AN7" i="28"/>
  <c r="AO7" i="28" s="1"/>
  <c r="AP7" i="28" s="1"/>
  <c r="AL12" i="28"/>
  <c r="AM12" i="28"/>
  <c r="AN12" i="28" s="1"/>
  <c r="AO12" i="28" s="1"/>
  <c r="AP12" i="28" s="1"/>
  <c r="AL18" i="28"/>
  <c r="AM18" i="28" s="1"/>
  <c r="AN18" i="28" s="1"/>
  <c r="AO18" i="28" s="1"/>
  <c r="AP18" i="28" s="1"/>
  <c r="AL19" i="28"/>
  <c r="AM19" i="28" s="1"/>
  <c r="AN19" i="28" s="1"/>
  <c r="AO19" i="28" s="1"/>
  <c r="AP19" i="28" s="1"/>
  <c r="AL20" i="28"/>
  <c r="AM20" i="28"/>
  <c r="AN20" i="28" s="1"/>
  <c r="AO20" i="28" s="1"/>
  <c r="AP20" i="28" s="1"/>
  <c r="AL21" i="28"/>
  <c r="AM21" i="28" s="1"/>
  <c r="AN21" i="28" s="1"/>
  <c r="AO21" i="28" s="1"/>
  <c r="AP21" i="28" s="1"/>
  <c r="AL22" i="28"/>
  <c r="AM22" i="28"/>
  <c r="AN22" i="28" s="1"/>
  <c r="AO22" i="28" s="1"/>
  <c r="AP22" i="28" s="1"/>
  <c r="AL23" i="28"/>
  <c r="AM23" i="28" s="1"/>
  <c r="AN23" i="28" s="1"/>
  <c r="AO23" i="28" s="1"/>
  <c r="AP23" i="28" s="1"/>
  <c r="AL24" i="28"/>
  <c r="AM24" i="28"/>
  <c r="AN24" i="28" s="1"/>
  <c r="AO24" i="28" s="1"/>
  <c r="AP24" i="28" s="1"/>
  <c r="AL25" i="28"/>
  <c r="AM25" i="28" s="1"/>
  <c r="AN25" i="28" s="1"/>
  <c r="AO25" i="28" s="1"/>
  <c r="AP25" i="28" s="1"/>
  <c r="AL26" i="28"/>
  <c r="AM26" i="28" s="1"/>
  <c r="AN26" i="28" s="1"/>
  <c r="AO26" i="28" s="1"/>
  <c r="AP26" i="28" s="1"/>
  <c r="AL27" i="28"/>
  <c r="AM27" i="28" s="1"/>
  <c r="AN27" i="28" s="1"/>
  <c r="AO27" i="28" s="1"/>
  <c r="AP27" i="28" s="1"/>
  <c r="AL28" i="28"/>
  <c r="AM28" i="28"/>
  <c r="AN28" i="28" s="1"/>
  <c r="AO28" i="28" s="1"/>
  <c r="AP28" i="28" s="1"/>
  <c r="AL29" i="28"/>
  <c r="AM29" i="28" s="1"/>
  <c r="AN29" i="28" s="1"/>
  <c r="AO29" i="28" s="1"/>
  <c r="AP29" i="28" s="1"/>
  <c r="AL30" i="28"/>
  <c r="AM30" i="28"/>
  <c r="AN30" i="28" s="1"/>
  <c r="AO30" i="28" s="1"/>
  <c r="AP30" i="28" s="1"/>
  <c r="AL31" i="28"/>
  <c r="AM31" i="28" s="1"/>
  <c r="AN31" i="28" s="1"/>
  <c r="AO31" i="28" s="1"/>
  <c r="AP31" i="28" s="1"/>
  <c r="AL32" i="28"/>
  <c r="AM32" i="28"/>
  <c r="AN32" i="28" s="1"/>
  <c r="AO32" i="28" s="1"/>
  <c r="AP32" i="28" s="1"/>
  <c r="AL33" i="28"/>
  <c r="AM33" i="28" s="1"/>
  <c r="AN33" i="28" s="1"/>
  <c r="AO33" i="28" s="1"/>
  <c r="AP33" i="28" s="1"/>
  <c r="AL34" i="28"/>
  <c r="AM34" i="28" s="1"/>
  <c r="AN34" i="28" s="1"/>
  <c r="AO34" i="28" s="1"/>
  <c r="AP34" i="28" s="1"/>
  <c r="AL35" i="28"/>
  <c r="AM35" i="28" s="1"/>
  <c r="AN35" i="28" s="1"/>
  <c r="AO35" i="28" s="1"/>
  <c r="AP35" i="28" s="1"/>
  <c r="AL36" i="28"/>
  <c r="AM36" i="28"/>
  <c r="AN36" i="28" s="1"/>
  <c r="AO36" i="28" s="1"/>
  <c r="AP36" i="28" s="1"/>
  <c r="AL37" i="28"/>
  <c r="AM37" i="28" s="1"/>
  <c r="AN37" i="28" s="1"/>
  <c r="AO37" i="28" s="1"/>
  <c r="AP37" i="28" s="1"/>
  <c r="AL38" i="28"/>
  <c r="AM38" i="28"/>
  <c r="AN38" i="28" s="1"/>
  <c r="AO38" i="28" s="1"/>
  <c r="AP38" i="28" s="1"/>
  <c r="AL39" i="28"/>
  <c r="AM39" i="28" s="1"/>
  <c r="AN39" i="28" s="1"/>
  <c r="AO39" i="28" s="1"/>
  <c r="AP39" i="28" s="1"/>
  <c r="AL40" i="28"/>
  <c r="AM40" i="28"/>
  <c r="AN40" i="28" s="1"/>
  <c r="AO40" i="28" s="1"/>
  <c r="AP40" i="28" s="1"/>
  <c r="AL41" i="28"/>
  <c r="AM41" i="28" s="1"/>
  <c r="AN41" i="28" s="1"/>
  <c r="AO41" i="28" s="1"/>
  <c r="AP41" i="28" s="1"/>
  <c r="AL42" i="28"/>
  <c r="AM42" i="28" s="1"/>
  <c r="AN42" i="28" s="1"/>
  <c r="AO42" i="28" s="1"/>
  <c r="AP42" i="28" s="1"/>
  <c r="AL43" i="28"/>
  <c r="AM43" i="28" s="1"/>
  <c r="AN43" i="28" s="1"/>
  <c r="AO43" i="28" s="1"/>
  <c r="AP43" i="28" s="1"/>
  <c r="AL44" i="28"/>
  <c r="AM44" i="28"/>
  <c r="AN44" i="28" s="1"/>
  <c r="AO44" i="28" s="1"/>
  <c r="AP44" i="28" s="1"/>
  <c r="AL45" i="28"/>
  <c r="AM45" i="28" s="1"/>
  <c r="AN45" i="28" s="1"/>
  <c r="AO45" i="28" s="1"/>
  <c r="AP45" i="28" s="1"/>
  <c r="AL46" i="28"/>
  <c r="AM46" i="28"/>
  <c r="AN46" i="28" s="1"/>
  <c r="AO46" i="28" s="1"/>
  <c r="AP46" i="28" s="1"/>
  <c r="AL47" i="28"/>
  <c r="AM47" i="28" s="1"/>
  <c r="AN47" i="28" s="1"/>
  <c r="AO47" i="28" s="1"/>
  <c r="AP47" i="28" s="1"/>
  <c r="AL48" i="28"/>
  <c r="AM48" i="28"/>
  <c r="AN48" i="28" s="1"/>
  <c r="AO48" i="28" s="1"/>
  <c r="AP48" i="28" s="1"/>
  <c r="AL49" i="28"/>
  <c r="AM49" i="28" s="1"/>
  <c r="AN49" i="28" s="1"/>
  <c r="AO49" i="28" s="1"/>
  <c r="AP49" i="28" s="1"/>
  <c r="AL50" i="28"/>
  <c r="AM50" i="28" s="1"/>
  <c r="AN50" i="28" s="1"/>
  <c r="AO50" i="28" s="1"/>
  <c r="AP50" i="28" s="1"/>
  <c r="AL51" i="28"/>
  <c r="AM51" i="28"/>
  <c r="AN51" i="28"/>
  <c r="AO51" i="28" s="1"/>
  <c r="AP51" i="28" s="1"/>
  <c r="AL52" i="28"/>
  <c r="AM52" i="28"/>
  <c r="AN52" i="28" s="1"/>
  <c r="AO52" i="28" s="1"/>
  <c r="AP52" i="28" s="1"/>
  <c r="AL53" i="28"/>
  <c r="AM53" i="28" s="1"/>
  <c r="AN53" i="28" s="1"/>
  <c r="AO53" i="28" s="1"/>
  <c r="AP53" i="28" s="1"/>
  <c r="AL54" i="28"/>
  <c r="AM54" i="28"/>
  <c r="AN54" i="28"/>
  <c r="AO54" i="28"/>
  <c r="AP54" i="28" s="1"/>
  <c r="AL55" i="28"/>
  <c r="AM55" i="28" s="1"/>
  <c r="AN55" i="28" s="1"/>
  <c r="AO55" i="28" s="1"/>
  <c r="AP55" i="28" s="1"/>
  <c r="AL56" i="28"/>
  <c r="AM56" i="28"/>
  <c r="AN56" i="28" s="1"/>
  <c r="AO56" i="28" s="1"/>
  <c r="AP56" i="28" s="1"/>
  <c r="AL57" i="28"/>
  <c r="AM57" i="28" s="1"/>
  <c r="AN57" i="28" s="1"/>
  <c r="AO57" i="28" s="1"/>
  <c r="AP57" i="28" s="1"/>
  <c r="AL58" i="28"/>
  <c r="AM58" i="28" s="1"/>
  <c r="AN58" i="28" s="1"/>
  <c r="AO58" i="28" s="1"/>
  <c r="AP58" i="28" s="1"/>
  <c r="AL59" i="28"/>
  <c r="AM59" i="28"/>
  <c r="AN59" i="28"/>
  <c r="AO59" i="28" s="1"/>
  <c r="AP59" i="28" s="1"/>
  <c r="AL60" i="28"/>
  <c r="AM60" i="28"/>
  <c r="AN60" i="28" s="1"/>
  <c r="AO60" i="28" s="1"/>
  <c r="AP60" i="28" s="1"/>
  <c r="AL61" i="28"/>
  <c r="AM61" i="28" s="1"/>
  <c r="AN61" i="28" s="1"/>
  <c r="AO61" i="28" s="1"/>
  <c r="AP61" i="28" s="1"/>
  <c r="AL62" i="28"/>
  <c r="AM62" i="28"/>
  <c r="AN62" i="28"/>
  <c r="AO62" i="28"/>
  <c r="AP62" i="28" s="1"/>
  <c r="AL63" i="28"/>
  <c r="AM63" i="28" s="1"/>
  <c r="AN63" i="28" s="1"/>
  <c r="AO63" i="28" s="1"/>
  <c r="AP63" i="28" s="1"/>
  <c r="AL64" i="28"/>
  <c r="AM64" i="28"/>
  <c r="AN64" i="28" s="1"/>
  <c r="AO64" i="28" s="1"/>
  <c r="AP64" i="28" s="1"/>
  <c r="AL65" i="28"/>
  <c r="AM65" i="28" s="1"/>
  <c r="AN65" i="28" s="1"/>
  <c r="AO65" i="28" s="1"/>
  <c r="AP65" i="28" s="1"/>
  <c r="AL66" i="28"/>
  <c r="AM66" i="28" s="1"/>
  <c r="AN66" i="28" s="1"/>
  <c r="AO66" i="28" s="1"/>
  <c r="AP66" i="28" s="1"/>
  <c r="AL67" i="28"/>
  <c r="AM67" i="28"/>
  <c r="AN67" i="28"/>
  <c r="AO67" i="28" s="1"/>
  <c r="AP67" i="28" s="1"/>
  <c r="AL72" i="28"/>
  <c r="AM72" i="28"/>
  <c r="AN72" i="28" s="1"/>
  <c r="AO72" i="28" s="1"/>
  <c r="AP72" i="28" s="1"/>
  <c r="AL73" i="28"/>
  <c r="AM73" i="28" s="1"/>
  <c r="AN73" i="28" s="1"/>
  <c r="AO73" i="28" s="1"/>
  <c r="AP73" i="28" s="1"/>
  <c r="AL74" i="28"/>
  <c r="AM74" i="28" s="1"/>
  <c r="AN74" i="28" s="1"/>
  <c r="AO74" i="28" s="1"/>
  <c r="AP74" i="28" s="1"/>
  <c r="AL75" i="28"/>
  <c r="AM75" i="28"/>
  <c r="AN75" i="28"/>
  <c r="AO75" i="28" s="1"/>
  <c r="AP75" i="28" s="1"/>
  <c r="AL76" i="28"/>
  <c r="AM76" i="28"/>
  <c r="AN76" i="28" s="1"/>
  <c r="AO76" i="28" s="1"/>
  <c r="AP76" i="28" s="1"/>
  <c r="AL78" i="28"/>
  <c r="AM78" i="28"/>
  <c r="AN78" i="28"/>
  <c r="AO78" i="28"/>
  <c r="AP78" i="28" s="1"/>
  <c r="AL79" i="28"/>
  <c r="AM79" i="28" s="1"/>
  <c r="AN79" i="28" s="1"/>
  <c r="AO79" i="28" s="1"/>
  <c r="AP79" i="28" s="1"/>
  <c r="AL80" i="28"/>
  <c r="AM80" i="28"/>
  <c r="AN80" i="28" s="1"/>
  <c r="AO80" i="28" s="1"/>
  <c r="AP80" i="28" s="1"/>
  <c r="AL81" i="28"/>
  <c r="AM81" i="28" s="1"/>
  <c r="AN81" i="28" s="1"/>
  <c r="AO81" i="28" s="1"/>
  <c r="AP81" i="28" s="1"/>
  <c r="AL94" i="28"/>
  <c r="AM94" i="28"/>
  <c r="AN94" i="28"/>
  <c r="AO94" i="28"/>
  <c r="AP94" i="28" s="1"/>
  <c r="AL98" i="28"/>
  <c r="AM98" i="28" s="1"/>
  <c r="AN98" i="28" s="1"/>
  <c r="AO98" i="28" s="1"/>
  <c r="AP98" i="28" s="1"/>
  <c r="AL100" i="28"/>
  <c r="AM100" i="28"/>
  <c r="AN100" i="28" s="1"/>
  <c r="AO100" i="28" s="1"/>
  <c r="AP100" i="28" s="1"/>
  <c r="AL101" i="28"/>
  <c r="AM101" i="28" s="1"/>
  <c r="AN101" i="28" s="1"/>
  <c r="AO101" i="28" s="1"/>
  <c r="AP101" i="28" s="1"/>
  <c r="AL102" i="28"/>
  <c r="AM102" i="28"/>
  <c r="AN102" i="28"/>
  <c r="AO102" i="28"/>
  <c r="AP102" i="28" s="1"/>
  <c r="AL103" i="28"/>
  <c r="AM103" i="28"/>
  <c r="AN103" i="28"/>
  <c r="AO103" i="28" s="1"/>
  <c r="AP103" i="28" s="1"/>
  <c r="AL104" i="28"/>
  <c r="AM104" i="28"/>
  <c r="AN104" i="28" s="1"/>
  <c r="AO104" i="28" s="1"/>
  <c r="AP104" i="28" s="1"/>
  <c r="AG3" i="28"/>
  <c r="AH3" i="28"/>
  <c r="AI3" i="28" s="1"/>
  <c r="AJ3" i="28" s="1"/>
  <c r="AK3" i="28" s="1"/>
  <c r="AG4" i="28"/>
  <c r="AH4" i="28" s="1"/>
  <c r="AI4" i="28" s="1"/>
  <c r="AJ4" i="28" s="1"/>
  <c r="AK4" i="28" s="1"/>
  <c r="AG5" i="28"/>
  <c r="AH5" i="28" s="1"/>
  <c r="AI5" i="28" s="1"/>
  <c r="AJ5" i="28" s="1"/>
  <c r="AK5" i="28" s="1"/>
  <c r="AG7" i="28"/>
  <c r="AH7" i="28" s="1"/>
  <c r="AI7" i="28" s="1"/>
  <c r="AJ7" i="28" s="1"/>
  <c r="AK7" i="28" s="1"/>
  <c r="AG12" i="28"/>
  <c r="AH12" i="28"/>
  <c r="AI12" i="28"/>
  <c r="AJ12" i="28" s="1"/>
  <c r="AK12" i="28" s="1"/>
  <c r="AG18" i="28"/>
  <c r="AH18" i="28" s="1"/>
  <c r="AI18" i="28" s="1"/>
  <c r="AJ18" i="28" s="1"/>
  <c r="AK18" i="28" s="1"/>
  <c r="AG19" i="28"/>
  <c r="AH19" i="28"/>
  <c r="AI19" i="28" s="1"/>
  <c r="AJ19" i="28" s="1"/>
  <c r="AK19" i="28" s="1"/>
  <c r="AG20" i="28"/>
  <c r="AH20" i="28"/>
  <c r="AI20" i="28"/>
  <c r="AJ20" i="28" s="1"/>
  <c r="AK20" i="28" s="1"/>
  <c r="AG21" i="28"/>
  <c r="AH21" i="28" s="1"/>
  <c r="AI21" i="28" s="1"/>
  <c r="AJ21" i="28" s="1"/>
  <c r="AK21" i="28" s="1"/>
  <c r="AG22" i="28"/>
  <c r="AH22" i="28" s="1"/>
  <c r="AI22" i="28" s="1"/>
  <c r="AJ22" i="28" s="1"/>
  <c r="AK22" i="28" s="1"/>
  <c r="AG23" i="28"/>
  <c r="AH23" i="28" s="1"/>
  <c r="AI23" i="28" s="1"/>
  <c r="AJ23" i="28" s="1"/>
  <c r="AK23" i="28" s="1"/>
  <c r="AG24" i="28"/>
  <c r="AH24" i="28" s="1"/>
  <c r="AI24" i="28" s="1"/>
  <c r="AJ24" i="28" s="1"/>
  <c r="AK24" i="28" s="1"/>
  <c r="AG25" i="28"/>
  <c r="AH25" i="28"/>
  <c r="AI25" i="28" s="1"/>
  <c r="AJ25" i="28" s="1"/>
  <c r="AK25" i="28" s="1"/>
  <c r="AG26" i="28"/>
  <c r="AH26" i="28" s="1"/>
  <c r="AI26" i="28" s="1"/>
  <c r="AJ26" i="28" s="1"/>
  <c r="AK26" i="28" s="1"/>
  <c r="AG27" i="28"/>
  <c r="AH27" i="28"/>
  <c r="AI27" i="28" s="1"/>
  <c r="AJ27" i="28" s="1"/>
  <c r="AK27" i="28" s="1"/>
  <c r="AG28" i="28"/>
  <c r="AH28" i="28"/>
  <c r="AI28" i="28"/>
  <c r="AJ28" i="28" s="1"/>
  <c r="AK28" i="28" s="1"/>
  <c r="AG29" i="28"/>
  <c r="AH29" i="28" s="1"/>
  <c r="AI29" i="28" s="1"/>
  <c r="AJ29" i="28" s="1"/>
  <c r="AK29" i="28" s="1"/>
  <c r="AG30" i="28"/>
  <c r="AH30" i="28" s="1"/>
  <c r="AI30" i="28" s="1"/>
  <c r="AJ30" i="28" s="1"/>
  <c r="AK30" i="28" s="1"/>
  <c r="AG31" i="28"/>
  <c r="AH31" i="28" s="1"/>
  <c r="AI31" i="28" s="1"/>
  <c r="AJ31" i="28" s="1"/>
  <c r="AK31" i="28" s="1"/>
  <c r="AG32" i="28"/>
  <c r="AH32" i="28" s="1"/>
  <c r="AI32" i="28" s="1"/>
  <c r="AJ32" i="28" s="1"/>
  <c r="AK32" i="28" s="1"/>
  <c r="AG33" i="28"/>
  <c r="AH33" i="28"/>
  <c r="AI33" i="28" s="1"/>
  <c r="AJ33" i="28" s="1"/>
  <c r="AK33" i="28" s="1"/>
  <c r="AG34" i="28"/>
  <c r="AH34" i="28" s="1"/>
  <c r="AI34" i="28" s="1"/>
  <c r="AJ34" i="28" s="1"/>
  <c r="AK34" i="28" s="1"/>
  <c r="AG35" i="28"/>
  <c r="AH35" i="28"/>
  <c r="AI35" i="28" s="1"/>
  <c r="AJ35" i="28" s="1"/>
  <c r="AK35" i="28" s="1"/>
  <c r="AG36" i="28"/>
  <c r="AH36" i="28"/>
  <c r="AI36" i="28"/>
  <c r="AJ36" i="28" s="1"/>
  <c r="AK36" i="28" s="1"/>
  <c r="AG37" i="28"/>
  <c r="AH37" i="28" s="1"/>
  <c r="AI37" i="28" s="1"/>
  <c r="AJ37" i="28" s="1"/>
  <c r="AK37" i="28" s="1"/>
  <c r="AG38" i="28"/>
  <c r="AH38" i="28" s="1"/>
  <c r="AI38" i="28" s="1"/>
  <c r="AJ38" i="28" s="1"/>
  <c r="AK38" i="28" s="1"/>
  <c r="AG39" i="28"/>
  <c r="AH39" i="28" s="1"/>
  <c r="AI39" i="28" s="1"/>
  <c r="AJ39" i="28" s="1"/>
  <c r="AK39" i="28" s="1"/>
  <c r="AG40" i="28"/>
  <c r="AH40" i="28" s="1"/>
  <c r="AI40" i="28" s="1"/>
  <c r="AJ40" i="28" s="1"/>
  <c r="AK40" i="28" s="1"/>
  <c r="AG41" i="28"/>
  <c r="AH41" i="28"/>
  <c r="AI41" i="28" s="1"/>
  <c r="AJ41" i="28" s="1"/>
  <c r="AK41" i="28" s="1"/>
  <c r="AG42" i="28"/>
  <c r="AH42" i="28" s="1"/>
  <c r="AI42" i="28" s="1"/>
  <c r="AJ42" i="28" s="1"/>
  <c r="AK42" i="28" s="1"/>
  <c r="AG43" i="28"/>
  <c r="AH43" i="28"/>
  <c r="AI43" i="28" s="1"/>
  <c r="AJ43" i="28" s="1"/>
  <c r="AK43" i="28" s="1"/>
  <c r="AG44" i="28"/>
  <c r="AH44" i="28"/>
  <c r="AI44" i="28"/>
  <c r="AJ44" i="28" s="1"/>
  <c r="AK44" i="28" s="1"/>
  <c r="AG45" i="28"/>
  <c r="AH45" i="28"/>
  <c r="AI45" i="28" s="1"/>
  <c r="AJ45" i="28" s="1"/>
  <c r="AK45" i="28" s="1"/>
  <c r="AG46" i="28"/>
  <c r="AH46" i="28" s="1"/>
  <c r="AI46" i="28" s="1"/>
  <c r="AJ46" i="28" s="1"/>
  <c r="AK46" i="28" s="1"/>
  <c r="AG47" i="28"/>
  <c r="AH47" i="28" s="1"/>
  <c r="AI47" i="28" s="1"/>
  <c r="AJ47" i="28" s="1"/>
  <c r="AK47" i="28" s="1"/>
  <c r="AG48" i="28"/>
  <c r="AH48" i="28" s="1"/>
  <c r="AI48" i="28" s="1"/>
  <c r="AJ48" i="28" s="1"/>
  <c r="AK48" i="28" s="1"/>
  <c r="AG49" i="28"/>
  <c r="AH49" i="28"/>
  <c r="AI49" i="28" s="1"/>
  <c r="AJ49" i="28" s="1"/>
  <c r="AK49" i="28" s="1"/>
  <c r="AG50" i="28"/>
  <c r="AH50" i="28" s="1"/>
  <c r="AI50" i="28" s="1"/>
  <c r="AJ50" i="28" s="1"/>
  <c r="AK50" i="28" s="1"/>
  <c r="AG51" i="28"/>
  <c r="AH51" i="28"/>
  <c r="AI51" i="28" s="1"/>
  <c r="AJ51" i="28" s="1"/>
  <c r="AK51" i="28" s="1"/>
  <c r="AG52" i="28"/>
  <c r="AH52" i="28"/>
  <c r="AI52" i="28"/>
  <c r="AJ52" i="28" s="1"/>
  <c r="AK52" i="28" s="1"/>
  <c r="AG53" i="28"/>
  <c r="AH53" i="28"/>
  <c r="AI53" i="28" s="1"/>
  <c r="AJ53" i="28" s="1"/>
  <c r="AK53" i="28" s="1"/>
  <c r="AG54" i="28"/>
  <c r="AH54" i="28" s="1"/>
  <c r="AI54" i="28" s="1"/>
  <c r="AJ54" i="28" s="1"/>
  <c r="AK54" i="28" s="1"/>
  <c r="AG55" i="28"/>
  <c r="AH55" i="28" s="1"/>
  <c r="AI55" i="28" s="1"/>
  <c r="AJ55" i="28" s="1"/>
  <c r="AK55" i="28" s="1"/>
  <c r="AG56" i="28"/>
  <c r="AH56" i="28" s="1"/>
  <c r="AI56" i="28" s="1"/>
  <c r="AJ56" i="28" s="1"/>
  <c r="AK56" i="28" s="1"/>
  <c r="AG57" i="28"/>
  <c r="AH57" i="28"/>
  <c r="AI57" i="28"/>
  <c r="AJ57" i="28"/>
  <c r="AK57" i="28" s="1"/>
  <c r="AG58" i="28"/>
  <c r="AH58" i="28" s="1"/>
  <c r="AI58" i="28" s="1"/>
  <c r="AJ58" i="28" s="1"/>
  <c r="AK58" i="28" s="1"/>
  <c r="AG59" i="28"/>
  <c r="AH59" i="28"/>
  <c r="AI59" i="28" s="1"/>
  <c r="AJ59" i="28" s="1"/>
  <c r="AK59" i="28" s="1"/>
  <c r="AG60" i="28"/>
  <c r="AH60" i="28"/>
  <c r="AI60" i="28"/>
  <c r="AJ60" i="28"/>
  <c r="AK60" i="28"/>
  <c r="AG61" i="28"/>
  <c r="AH61" i="28" s="1"/>
  <c r="AI61" i="28" s="1"/>
  <c r="AJ61" i="28" s="1"/>
  <c r="AK61" i="28" s="1"/>
  <c r="AG62" i="28"/>
  <c r="AH62" i="28"/>
  <c r="AI62" i="28"/>
  <c r="AJ62" i="28" s="1"/>
  <c r="AK62" i="28" s="1"/>
  <c r="AG63" i="28"/>
  <c r="AH63" i="28" s="1"/>
  <c r="AI63" i="28" s="1"/>
  <c r="AJ63" i="28" s="1"/>
  <c r="AK63" i="28" s="1"/>
  <c r="AG64" i="28"/>
  <c r="AH64" i="28" s="1"/>
  <c r="AI64" i="28" s="1"/>
  <c r="AJ64" i="28" s="1"/>
  <c r="AK64" i="28" s="1"/>
  <c r="AG65" i="28"/>
  <c r="AH65" i="28"/>
  <c r="AI65" i="28"/>
  <c r="AJ65" i="28"/>
  <c r="AK65" i="28" s="1"/>
  <c r="AG66" i="28"/>
  <c r="AH66" i="28" s="1"/>
  <c r="AI66" i="28" s="1"/>
  <c r="AJ66" i="28" s="1"/>
  <c r="AK66" i="28" s="1"/>
  <c r="AG67" i="28"/>
  <c r="AH67" i="28"/>
  <c r="AI67" i="28" s="1"/>
  <c r="AJ67" i="28" s="1"/>
  <c r="AK67" i="28" s="1"/>
  <c r="AG72" i="28"/>
  <c r="AH72" i="28" s="1"/>
  <c r="AI72" i="28" s="1"/>
  <c r="AJ72" i="28" s="1"/>
  <c r="AK72" i="28" s="1"/>
  <c r="AG73" i="28"/>
  <c r="AH73" i="28"/>
  <c r="AI73" i="28" s="1"/>
  <c r="AJ73" i="28" s="1"/>
  <c r="AK73" i="28" s="1"/>
  <c r="AG74" i="28"/>
  <c r="AH74" i="28" s="1"/>
  <c r="AI74" i="28" s="1"/>
  <c r="AJ74" i="28" s="1"/>
  <c r="AK74" i="28" s="1"/>
  <c r="AG75" i="28"/>
  <c r="AH75" i="28"/>
  <c r="AI75" i="28" s="1"/>
  <c r="AJ75" i="28" s="1"/>
  <c r="AK75" i="28" s="1"/>
  <c r="AG76" i="28"/>
  <c r="AH76" i="28"/>
  <c r="AI76" i="28"/>
  <c r="AJ76" i="28" s="1"/>
  <c r="AK76" i="28" s="1"/>
  <c r="AG78" i="28"/>
  <c r="AH78" i="28" s="1"/>
  <c r="AI78" i="28" s="1"/>
  <c r="AJ78" i="28" s="1"/>
  <c r="AK78" i="28" s="1"/>
  <c r="AG79" i="28"/>
  <c r="AH79" i="28" s="1"/>
  <c r="AI79" i="28" s="1"/>
  <c r="AJ79" i="28" s="1"/>
  <c r="AK79" i="28" s="1"/>
  <c r="AG80" i="28"/>
  <c r="AH80" i="28" s="1"/>
  <c r="AI80" i="28" s="1"/>
  <c r="AJ80" i="28" s="1"/>
  <c r="AK80" i="28" s="1"/>
  <c r="AG81" i="28"/>
  <c r="AH81" i="28"/>
  <c r="AI81" i="28" s="1"/>
  <c r="AJ81" i="28" s="1"/>
  <c r="AK81" i="28" s="1"/>
  <c r="AG94" i="28"/>
  <c r="AH94" i="28" s="1"/>
  <c r="AI94" i="28" s="1"/>
  <c r="AJ94" i="28" s="1"/>
  <c r="AK94" i="28" s="1"/>
  <c r="AG98" i="28"/>
  <c r="AH98" i="28" s="1"/>
  <c r="AI98" i="28" s="1"/>
  <c r="AJ98" i="28" s="1"/>
  <c r="AK98" i="28" s="1"/>
  <c r="AG100" i="28"/>
  <c r="AH100" i="28"/>
  <c r="AI100" i="28"/>
  <c r="AJ100" i="28" s="1"/>
  <c r="AK100" i="28" s="1"/>
  <c r="AG101" i="28"/>
  <c r="AH101" i="28" s="1"/>
  <c r="AI101" i="28" s="1"/>
  <c r="AJ101" i="28" s="1"/>
  <c r="AK101" i="28" s="1"/>
  <c r="AG102" i="28"/>
  <c r="AH102" i="28" s="1"/>
  <c r="AI102" i="28" s="1"/>
  <c r="AJ102" i="28" s="1"/>
  <c r="AK102" i="28" s="1"/>
  <c r="AG103" i="28"/>
  <c r="AH103" i="28" s="1"/>
  <c r="AI103" i="28" s="1"/>
  <c r="AJ103" i="28" s="1"/>
  <c r="AK103" i="28" s="1"/>
  <c r="AG104" i="28"/>
  <c r="AH104" i="28" s="1"/>
  <c r="AI104" i="28" s="1"/>
  <c r="AJ104" i="28" s="1"/>
  <c r="AK104" i="28" s="1"/>
  <c r="AB1420" i="1"/>
  <c r="AC1420" i="1"/>
  <c r="AD1420" i="1" s="1"/>
  <c r="AE1420" i="1" s="1"/>
  <c r="AF1420" i="1" s="1"/>
  <c r="AG1420" i="1" s="1"/>
  <c r="AH1420" i="1" s="1"/>
  <c r="AI1420" i="1" s="1"/>
  <c r="AJ1420" i="1" s="1"/>
  <c r="AK1420" i="1" s="1"/>
  <c r="AB1421" i="1"/>
  <c r="AC1421" i="1"/>
  <c r="AD1421" i="1"/>
  <c r="AE1421" i="1"/>
  <c r="AF1421" i="1"/>
  <c r="AG1421" i="1" s="1"/>
  <c r="AH1421" i="1" s="1"/>
  <c r="AI1421" i="1" s="1"/>
  <c r="AJ1421" i="1" s="1"/>
  <c r="AK1421" i="1" s="1"/>
  <c r="AB1422" i="1"/>
  <c r="AC1422" i="1"/>
  <c r="AD1422" i="1"/>
  <c r="AE1422" i="1" s="1"/>
  <c r="AF1422" i="1" s="1"/>
  <c r="AG1422" i="1" s="1"/>
  <c r="AH1422" i="1" s="1"/>
  <c r="AI1422" i="1" s="1"/>
  <c r="AJ1422" i="1" s="1"/>
  <c r="AK1422" i="1" s="1"/>
  <c r="AB1423" i="1"/>
  <c r="AC1423" i="1" s="1"/>
  <c r="AD1423" i="1" s="1"/>
  <c r="AE1423" i="1" s="1"/>
  <c r="AF1423" i="1" s="1"/>
  <c r="AG1423" i="1" s="1"/>
  <c r="AH1423" i="1" s="1"/>
  <c r="AI1423" i="1" s="1"/>
  <c r="AJ1423" i="1" s="1"/>
  <c r="AK1423" i="1" s="1"/>
  <c r="AB1424" i="1"/>
  <c r="AC1424" i="1"/>
  <c r="AD1424" i="1" s="1"/>
  <c r="AE1424" i="1" s="1"/>
  <c r="AF1424" i="1" s="1"/>
  <c r="AG1424" i="1" s="1"/>
  <c r="AH1424" i="1" s="1"/>
  <c r="AI1424" i="1" s="1"/>
  <c r="AJ1424" i="1" s="1"/>
  <c r="AK1424" i="1" s="1"/>
  <c r="AB1425" i="1"/>
  <c r="AC1425" i="1"/>
  <c r="AD1425" i="1"/>
  <c r="AE1425" i="1"/>
  <c r="AF1425" i="1"/>
  <c r="AG1425" i="1" s="1"/>
  <c r="AH1425" i="1" s="1"/>
  <c r="AI1425" i="1" s="1"/>
  <c r="AJ1425" i="1" s="1"/>
  <c r="AK1425" i="1" s="1"/>
  <c r="AB1426" i="1"/>
  <c r="AC1426" i="1"/>
  <c r="AD1426" i="1"/>
  <c r="AE1426" i="1" s="1"/>
  <c r="AF1426" i="1" s="1"/>
  <c r="AG1426" i="1" s="1"/>
  <c r="AH1426" i="1" s="1"/>
  <c r="AI1426" i="1" s="1"/>
  <c r="AJ1426" i="1" s="1"/>
  <c r="AK1426" i="1" s="1"/>
  <c r="AB1427" i="1"/>
  <c r="AC1427" i="1" s="1"/>
  <c r="AD1427" i="1" s="1"/>
  <c r="AE1427" i="1" s="1"/>
  <c r="AF1427" i="1" s="1"/>
  <c r="AG1427" i="1" s="1"/>
  <c r="AH1427" i="1" s="1"/>
  <c r="AI1427" i="1" s="1"/>
  <c r="AJ1427" i="1" s="1"/>
  <c r="AK1427" i="1" s="1"/>
  <c r="AB1428" i="1"/>
  <c r="AC1428" i="1"/>
  <c r="AD1428" i="1" s="1"/>
  <c r="AE1428" i="1" s="1"/>
  <c r="AF1428" i="1" s="1"/>
  <c r="AG1428" i="1" s="1"/>
  <c r="AH1428" i="1" s="1"/>
  <c r="AI1428" i="1" s="1"/>
  <c r="AJ1428" i="1" s="1"/>
  <c r="AK1428" i="1" s="1"/>
  <c r="AB1429" i="1"/>
  <c r="AC1429" i="1"/>
  <c r="AD1429" i="1"/>
  <c r="AE1429" i="1"/>
  <c r="AF1429" i="1"/>
  <c r="AG1429" i="1" s="1"/>
  <c r="AH1429" i="1" s="1"/>
  <c r="AI1429" i="1" s="1"/>
  <c r="AJ1429" i="1" s="1"/>
  <c r="AK1429" i="1" s="1"/>
  <c r="AB1430" i="1"/>
  <c r="AC1430" i="1"/>
  <c r="AD1430" i="1"/>
  <c r="AE1430" i="1" s="1"/>
  <c r="AF1430" i="1" s="1"/>
  <c r="AG1430" i="1" s="1"/>
  <c r="AH1430" i="1" s="1"/>
  <c r="AI1430" i="1" s="1"/>
  <c r="AJ1430" i="1" s="1"/>
  <c r="AK1430" i="1" s="1"/>
  <c r="AB1431" i="1"/>
  <c r="AC1431" i="1" s="1"/>
  <c r="AD1431" i="1" s="1"/>
  <c r="AE1431" i="1" s="1"/>
  <c r="AF1431" i="1" s="1"/>
  <c r="AG1431" i="1" s="1"/>
  <c r="AH1431" i="1" s="1"/>
  <c r="AI1431" i="1" s="1"/>
  <c r="AJ1431" i="1" s="1"/>
  <c r="AK1431" i="1" s="1"/>
  <c r="AB1432" i="1"/>
  <c r="AC1432" i="1"/>
  <c r="AD1432" i="1" s="1"/>
  <c r="AE1432" i="1" s="1"/>
  <c r="AF1432" i="1" s="1"/>
  <c r="AG1432" i="1" s="1"/>
  <c r="AH1432" i="1" s="1"/>
  <c r="AI1432" i="1" s="1"/>
  <c r="AJ1432" i="1" s="1"/>
  <c r="AK1432" i="1" s="1"/>
  <c r="AB1433" i="1"/>
  <c r="AC1433" i="1"/>
  <c r="AD1433" i="1"/>
  <c r="AE1433" i="1"/>
  <c r="AF1433" i="1"/>
  <c r="AG1433" i="1" s="1"/>
  <c r="AH1433" i="1" s="1"/>
  <c r="AI1433" i="1" s="1"/>
  <c r="AJ1433" i="1" s="1"/>
  <c r="AK1433" i="1" s="1"/>
  <c r="AB1434" i="1"/>
  <c r="AC1434" i="1"/>
  <c r="AD1434" i="1"/>
  <c r="AE1434" i="1" s="1"/>
  <c r="AF1434" i="1" s="1"/>
  <c r="AG1434" i="1" s="1"/>
  <c r="AH1434" i="1" s="1"/>
  <c r="AI1434" i="1" s="1"/>
  <c r="AJ1434" i="1" s="1"/>
  <c r="AK1434" i="1" s="1"/>
  <c r="AB1435" i="1"/>
  <c r="AC1435" i="1" s="1"/>
  <c r="AD1435" i="1" s="1"/>
  <c r="AE1435" i="1" s="1"/>
  <c r="AF1435" i="1" s="1"/>
  <c r="AG1435" i="1" s="1"/>
  <c r="AH1435" i="1" s="1"/>
  <c r="AI1435" i="1" s="1"/>
  <c r="AJ1435" i="1" s="1"/>
  <c r="AK1435" i="1" s="1"/>
  <c r="AB1436" i="1"/>
  <c r="AC1436" i="1"/>
  <c r="AD1436" i="1" s="1"/>
  <c r="AE1436" i="1" s="1"/>
  <c r="AF1436" i="1" s="1"/>
  <c r="AG1436" i="1" s="1"/>
  <c r="AH1436" i="1" s="1"/>
  <c r="AI1436" i="1" s="1"/>
  <c r="AJ1436" i="1" s="1"/>
  <c r="AK1436" i="1" s="1"/>
  <c r="AB1437" i="1"/>
  <c r="AC1437" i="1"/>
  <c r="AD1437" i="1"/>
  <c r="AE1437" i="1"/>
  <c r="AF1437" i="1"/>
  <c r="AG1437" i="1" s="1"/>
  <c r="AH1437" i="1" s="1"/>
  <c r="AI1437" i="1" s="1"/>
  <c r="AJ1437" i="1" s="1"/>
  <c r="AK1437" i="1" s="1"/>
  <c r="AB1438" i="1"/>
  <c r="AC1438" i="1"/>
  <c r="AD1438" i="1"/>
  <c r="AE1438" i="1" s="1"/>
  <c r="AF1438" i="1" s="1"/>
  <c r="AG1438" i="1" s="1"/>
  <c r="AH1438" i="1" s="1"/>
  <c r="AI1438" i="1" s="1"/>
  <c r="AJ1438" i="1" s="1"/>
  <c r="AK1438" i="1" s="1"/>
  <c r="AB1439" i="1"/>
  <c r="AC1439" i="1" s="1"/>
  <c r="AD1439" i="1" s="1"/>
  <c r="AE1439" i="1" s="1"/>
  <c r="AF1439" i="1" s="1"/>
  <c r="AG1439" i="1" s="1"/>
  <c r="AH1439" i="1" s="1"/>
  <c r="AI1439" i="1" s="1"/>
  <c r="AJ1439" i="1" s="1"/>
  <c r="AK1439" i="1" s="1"/>
  <c r="AB1440" i="1"/>
  <c r="AC1440" i="1"/>
  <c r="AD1440" i="1" s="1"/>
  <c r="AE1440" i="1" s="1"/>
  <c r="AF1440" i="1" s="1"/>
  <c r="AG1440" i="1" s="1"/>
  <c r="AH1440" i="1" s="1"/>
  <c r="AI1440" i="1" s="1"/>
  <c r="AJ1440" i="1" s="1"/>
  <c r="AK1440" i="1" s="1"/>
  <c r="AB1441" i="1"/>
  <c r="AC1441" i="1"/>
  <c r="AD1441" i="1"/>
  <c r="AE1441" i="1"/>
  <c r="AF1441" i="1"/>
  <c r="AG1441" i="1" s="1"/>
  <c r="AH1441" i="1" s="1"/>
  <c r="AI1441" i="1" s="1"/>
  <c r="AJ1441" i="1" s="1"/>
  <c r="AK1441" i="1" s="1"/>
  <c r="AB1442" i="1"/>
  <c r="AC1442" i="1"/>
  <c r="AD1442" i="1"/>
  <c r="AE1442" i="1" s="1"/>
  <c r="AF1442" i="1" s="1"/>
  <c r="AG1442" i="1" s="1"/>
  <c r="AH1442" i="1" s="1"/>
  <c r="AI1442" i="1" s="1"/>
  <c r="AJ1442" i="1" s="1"/>
  <c r="AK1442" i="1" s="1"/>
  <c r="AB1443" i="1"/>
  <c r="AC1443" i="1" s="1"/>
  <c r="AD1443" i="1" s="1"/>
  <c r="AE1443" i="1" s="1"/>
  <c r="AF1443" i="1" s="1"/>
  <c r="AG1443" i="1" s="1"/>
  <c r="AH1443" i="1" s="1"/>
  <c r="AI1443" i="1" s="1"/>
  <c r="AJ1443" i="1" s="1"/>
  <c r="AK1443" i="1" s="1"/>
  <c r="AB1444" i="1"/>
  <c r="AC1444" i="1"/>
  <c r="AD1444" i="1" s="1"/>
  <c r="AE1444" i="1" s="1"/>
  <c r="AF1444" i="1" s="1"/>
  <c r="AG1444" i="1" s="1"/>
  <c r="AH1444" i="1" s="1"/>
  <c r="AI1444" i="1" s="1"/>
  <c r="AJ1444" i="1" s="1"/>
  <c r="AK1444" i="1" s="1"/>
  <c r="AB1445" i="1"/>
  <c r="AC1445" i="1"/>
  <c r="AD1445" i="1"/>
  <c r="AE1445" i="1"/>
  <c r="AF1445" i="1"/>
  <c r="AG1445" i="1" s="1"/>
  <c r="AH1445" i="1" s="1"/>
  <c r="AI1445" i="1" s="1"/>
  <c r="AJ1445" i="1" s="1"/>
  <c r="AK1445" i="1" s="1"/>
  <c r="AB1446" i="1"/>
  <c r="AC1446" i="1"/>
  <c r="AD1446" i="1"/>
  <c r="AE1446" i="1" s="1"/>
  <c r="AF1446" i="1" s="1"/>
  <c r="AG1446" i="1" s="1"/>
  <c r="AH1446" i="1" s="1"/>
  <c r="AI1446" i="1" s="1"/>
  <c r="AJ1446" i="1" s="1"/>
  <c r="AK1446" i="1" s="1"/>
  <c r="AB1447" i="1"/>
  <c r="AC1447" i="1" s="1"/>
  <c r="AD1447" i="1" s="1"/>
  <c r="AE1447" i="1" s="1"/>
  <c r="AF1447" i="1" s="1"/>
  <c r="AG1447" i="1" s="1"/>
  <c r="AH1447" i="1" s="1"/>
  <c r="AI1447" i="1" s="1"/>
  <c r="AJ1447" i="1" s="1"/>
  <c r="AK1447" i="1" s="1"/>
  <c r="AB1448" i="1"/>
  <c r="AC1448" i="1"/>
  <c r="AD1448" i="1" s="1"/>
  <c r="AE1448" i="1" s="1"/>
  <c r="AF1448" i="1" s="1"/>
  <c r="AG1448" i="1" s="1"/>
  <c r="AH1448" i="1" s="1"/>
  <c r="AI1448" i="1" s="1"/>
  <c r="AJ1448" i="1" s="1"/>
  <c r="AK1448" i="1" s="1"/>
  <c r="AB1449" i="1"/>
  <c r="AC1449" i="1"/>
  <c r="AD1449" i="1"/>
  <c r="AE1449" i="1"/>
  <c r="AF1449" i="1"/>
  <c r="AG1449" i="1" s="1"/>
  <c r="AH1449" i="1" s="1"/>
  <c r="AI1449" i="1" s="1"/>
  <c r="AJ1449" i="1" s="1"/>
  <c r="AK1449" i="1" s="1"/>
  <c r="AB1450" i="1"/>
  <c r="AC1450" i="1"/>
  <c r="AD1450" i="1"/>
  <c r="AE1450" i="1" s="1"/>
  <c r="AF1450" i="1" s="1"/>
  <c r="AG1450" i="1" s="1"/>
  <c r="AH1450" i="1" s="1"/>
  <c r="AI1450" i="1" s="1"/>
  <c r="AJ1450" i="1" s="1"/>
  <c r="AK1450" i="1" s="1"/>
  <c r="AB1451" i="1"/>
  <c r="AC1451" i="1" s="1"/>
  <c r="AD1451" i="1" s="1"/>
  <c r="AE1451" i="1" s="1"/>
  <c r="AF1451" i="1" s="1"/>
  <c r="AG1451" i="1" s="1"/>
  <c r="AH1451" i="1" s="1"/>
  <c r="AI1451" i="1" s="1"/>
  <c r="AJ1451" i="1" s="1"/>
  <c r="AK1451" i="1" s="1"/>
  <c r="AB1452" i="1"/>
  <c r="AC1452" i="1"/>
  <c r="AD1452" i="1" s="1"/>
  <c r="AE1452" i="1" s="1"/>
  <c r="AF1452" i="1" s="1"/>
  <c r="AG1452" i="1" s="1"/>
  <c r="AH1452" i="1" s="1"/>
  <c r="AI1452" i="1" s="1"/>
  <c r="AJ1452" i="1" s="1"/>
  <c r="AK1452" i="1" s="1"/>
  <c r="AB1453" i="1"/>
  <c r="AC1453" i="1"/>
  <c r="AD1453" i="1"/>
  <c r="AE1453" i="1"/>
  <c r="AF1453" i="1"/>
  <c r="AG1453" i="1" s="1"/>
  <c r="AH1453" i="1" s="1"/>
  <c r="AI1453" i="1" s="1"/>
  <c r="AJ1453" i="1" s="1"/>
  <c r="AK1453" i="1" s="1"/>
  <c r="AB1454" i="1"/>
  <c r="AC1454" i="1"/>
  <c r="AD1454" i="1"/>
  <c r="AE1454" i="1" s="1"/>
  <c r="AF1454" i="1" s="1"/>
  <c r="AG1454" i="1" s="1"/>
  <c r="AH1454" i="1" s="1"/>
  <c r="AI1454" i="1" s="1"/>
  <c r="AJ1454" i="1" s="1"/>
  <c r="AK1454" i="1" s="1"/>
  <c r="AB1455" i="1"/>
  <c r="AC1455" i="1" s="1"/>
  <c r="AD1455" i="1" s="1"/>
  <c r="AE1455" i="1" s="1"/>
  <c r="AF1455" i="1" s="1"/>
  <c r="AG1455" i="1" s="1"/>
  <c r="AH1455" i="1" s="1"/>
  <c r="AI1455" i="1" s="1"/>
  <c r="AJ1455" i="1" s="1"/>
  <c r="AK1455" i="1" s="1"/>
  <c r="AB1456" i="1"/>
  <c r="AC1456" i="1"/>
  <c r="AD1456" i="1" s="1"/>
  <c r="AE1456" i="1" s="1"/>
  <c r="AF1456" i="1" s="1"/>
  <c r="AG1456" i="1" s="1"/>
  <c r="AH1456" i="1" s="1"/>
  <c r="AI1456" i="1" s="1"/>
  <c r="AJ1456" i="1" s="1"/>
  <c r="AK1456" i="1" s="1"/>
  <c r="AB1457" i="1"/>
  <c r="AC1457" i="1"/>
  <c r="AD1457" i="1"/>
  <c r="AE1457" i="1"/>
  <c r="AF1457" i="1"/>
  <c r="AG1457" i="1" s="1"/>
  <c r="AH1457" i="1" s="1"/>
  <c r="AI1457" i="1" s="1"/>
  <c r="AJ1457" i="1" s="1"/>
  <c r="AK1457" i="1" s="1"/>
  <c r="AB1458" i="1"/>
  <c r="AC1458" i="1"/>
  <c r="AD1458" i="1"/>
  <c r="AE1458" i="1" s="1"/>
  <c r="AF1458" i="1" s="1"/>
  <c r="AG1458" i="1" s="1"/>
  <c r="AH1458" i="1" s="1"/>
  <c r="AI1458" i="1" s="1"/>
  <c r="AJ1458" i="1" s="1"/>
  <c r="AK1458" i="1" s="1"/>
  <c r="AB1459" i="1"/>
  <c r="AC1459" i="1" s="1"/>
  <c r="AD1459" i="1" s="1"/>
  <c r="AE1459" i="1" s="1"/>
  <c r="AF1459" i="1" s="1"/>
  <c r="AG1459" i="1" s="1"/>
  <c r="AH1459" i="1" s="1"/>
  <c r="AI1459" i="1" s="1"/>
  <c r="AJ1459" i="1" s="1"/>
  <c r="AK1459" i="1" s="1"/>
  <c r="AB1460" i="1"/>
  <c r="AC1460" i="1"/>
  <c r="AD1460" i="1" s="1"/>
  <c r="AE1460" i="1" s="1"/>
  <c r="AF1460" i="1" s="1"/>
  <c r="AG1460" i="1" s="1"/>
  <c r="AH1460" i="1" s="1"/>
  <c r="AI1460" i="1" s="1"/>
  <c r="AJ1460" i="1" s="1"/>
  <c r="AK1460" i="1" s="1"/>
  <c r="AB1461" i="1"/>
  <c r="AC1461" i="1"/>
  <c r="AD1461" i="1"/>
  <c r="AE1461" i="1"/>
  <c r="AF1461" i="1"/>
  <c r="AG1461" i="1" s="1"/>
  <c r="AH1461" i="1" s="1"/>
  <c r="AI1461" i="1" s="1"/>
  <c r="AJ1461" i="1" s="1"/>
  <c r="AK1461" i="1" s="1"/>
  <c r="AB1462" i="1"/>
  <c r="AC1462" i="1"/>
  <c r="AD1462" i="1"/>
  <c r="AE1462" i="1" s="1"/>
  <c r="AF1462" i="1" s="1"/>
  <c r="AG1462" i="1" s="1"/>
  <c r="AH1462" i="1" s="1"/>
  <c r="AI1462" i="1" s="1"/>
  <c r="AJ1462" i="1" s="1"/>
  <c r="AK1462" i="1" s="1"/>
  <c r="AB1463" i="1"/>
  <c r="AC1463" i="1" s="1"/>
  <c r="AD1463" i="1" s="1"/>
  <c r="AE1463" i="1" s="1"/>
  <c r="AF1463" i="1" s="1"/>
  <c r="AG1463" i="1" s="1"/>
  <c r="AH1463" i="1" s="1"/>
  <c r="AI1463" i="1" s="1"/>
  <c r="AJ1463" i="1" s="1"/>
  <c r="AK1463" i="1" s="1"/>
  <c r="AB1464" i="1"/>
  <c r="AC1464" i="1"/>
  <c r="AD1464" i="1" s="1"/>
  <c r="AE1464" i="1" s="1"/>
  <c r="AF1464" i="1" s="1"/>
  <c r="AG1464" i="1" s="1"/>
  <c r="AH1464" i="1" s="1"/>
  <c r="AI1464" i="1" s="1"/>
  <c r="AJ1464" i="1" s="1"/>
  <c r="AK1464" i="1" s="1"/>
  <c r="AB1465" i="1"/>
  <c r="AC1465" i="1"/>
  <c r="AD1465" i="1" s="1"/>
  <c r="AE1465" i="1" s="1"/>
  <c r="AF1465" i="1" s="1"/>
  <c r="AG1465" i="1" s="1"/>
  <c r="AH1465" i="1" s="1"/>
  <c r="AI1465" i="1" s="1"/>
  <c r="AJ1465" i="1" s="1"/>
  <c r="AK1465" i="1" s="1"/>
  <c r="AB1466" i="1"/>
  <c r="AC1466" i="1"/>
  <c r="AD1466" i="1"/>
  <c r="AE1466" i="1" s="1"/>
  <c r="AF1466" i="1" s="1"/>
  <c r="AG1466" i="1" s="1"/>
  <c r="AH1466" i="1" s="1"/>
  <c r="AI1466" i="1" s="1"/>
  <c r="AJ1466" i="1" s="1"/>
  <c r="AK1466" i="1" s="1"/>
  <c r="AB1467" i="1"/>
  <c r="AC1467" i="1" s="1"/>
  <c r="AD1467" i="1" s="1"/>
  <c r="AE1467" i="1" s="1"/>
  <c r="AF1467" i="1" s="1"/>
  <c r="AG1467" i="1" s="1"/>
  <c r="AH1467" i="1" s="1"/>
  <c r="AI1467" i="1" s="1"/>
  <c r="AJ1467" i="1" s="1"/>
  <c r="AK1467" i="1" s="1"/>
  <c r="AB1468" i="1"/>
  <c r="AC1468" i="1"/>
  <c r="AD1468" i="1" s="1"/>
  <c r="AE1468" i="1" s="1"/>
  <c r="AF1468" i="1" s="1"/>
  <c r="AG1468" i="1" s="1"/>
  <c r="AH1468" i="1" s="1"/>
  <c r="AI1468" i="1" s="1"/>
  <c r="AJ1468" i="1" s="1"/>
  <c r="AK1468" i="1" s="1"/>
  <c r="AB1469" i="1"/>
  <c r="AC1469" i="1"/>
  <c r="AD1469" i="1" s="1"/>
  <c r="AE1469" i="1" s="1"/>
  <c r="AF1469" i="1" s="1"/>
  <c r="AG1469" i="1" s="1"/>
  <c r="AH1469" i="1" s="1"/>
  <c r="AI1469" i="1" s="1"/>
  <c r="AJ1469" i="1" s="1"/>
  <c r="AK1469" i="1" s="1"/>
  <c r="AB1470" i="1"/>
  <c r="AC1470" i="1"/>
  <c r="AD1470" i="1"/>
  <c r="AE1470" i="1" s="1"/>
  <c r="AF1470" i="1" s="1"/>
  <c r="AG1470" i="1" s="1"/>
  <c r="AH1470" i="1" s="1"/>
  <c r="AI1470" i="1" s="1"/>
  <c r="AJ1470" i="1" s="1"/>
  <c r="AK1470" i="1" s="1"/>
  <c r="AB1471" i="1"/>
  <c r="AC1471" i="1" s="1"/>
  <c r="AD1471" i="1" s="1"/>
  <c r="AE1471" i="1" s="1"/>
  <c r="AF1471" i="1" s="1"/>
  <c r="AG1471" i="1" s="1"/>
  <c r="AH1471" i="1" s="1"/>
  <c r="AI1471" i="1" s="1"/>
  <c r="AJ1471" i="1" s="1"/>
  <c r="AK1471" i="1" s="1"/>
  <c r="AB1364" i="1"/>
  <c r="AC1364" i="1"/>
  <c r="AD1364" i="1" s="1"/>
  <c r="AE1364" i="1" s="1"/>
  <c r="AF1364" i="1" s="1"/>
  <c r="AG1364" i="1" s="1"/>
  <c r="AH1364" i="1" s="1"/>
  <c r="AI1364" i="1" s="1"/>
  <c r="AJ1364" i="1" s="1"/>
  <c r="AK1364" i="1" s="1"/>
  <c r="AB1365" i="1"/>
  <c r="AC1365" i="1" s="1"/>
  <c r="AD1365" i="1" s="1"/>
  <c r="AE1365" i="1" s="1"/>
  <c r="AF1365" i="1" s="1"/>
  <c r="AG1365" i="1" s="1"/>
  <c r="AH1365" i="1" s="1"/>
  <c r="AI1365" i="1" s="1"/>
  <c r="AJ1365" i="1" s="1"/>
  <c r="AK1365" i="1" s="1"/>
  <c r="AB1366" i="1"/>
  <c r="AC1366" i="1"/>
  <c r="AD1366" i="1" s="1"/>
  <c r="AE1366" i="1" s="1"/>
  <c r="AF1366" i="1" s="1"/>
  <c r="AG1366" i="1" s="1"/>
  <c r="AH1366" i="1" s="1"/>
  <c r="AI1366" i="1" s="1"/>
  <c r="AJ1366" i="1" s="1"/>
  <c r="AK1366" i="1" s="1"/>
  <c r="AB1367" i="1"/>
  <c r="AC1367" i="1"/>
  <c r="AD1367" i="1" s="1"/>
  <c r="AE1367" i="1" s="1"/>
  <c r="AF1367" i="1" s="1"/>
  <c r="AG1367" i="1" s="1"/>
  <c r="AH1367" i="1" s="1"/>
  <c r="AI1367" i="1" s="1"/>
  <c r="AJ1367" i="1" s="1"/>
  <c r="AK1367" i="1" s="1"/>
  <c r="AB1368" i="1"/>
  <c r="AC1368" i="1"/>
  <c r="AD1368" i="1"/>
  <c r="AE1368" i="1" s="1"/>
  <c r="AF1368" i="1" s="1"/>
  <c r="AG1368" i="1" s="1"/>
  <c r="AH1368" i="1" s="1"/>
  <c r="AI1368" i="1" s="1"/>
  <c r="AJ1368" i="1" s="1"/>
  <c r="AK1368" i="1" s="1"/>
  <c r="AB1369" i="1"/>
  <c r="AC1369" i="1" s="1"/>
  <c r="AD1369" i="1" s="1"/>
  <c r="AE1369" i="1" s="1"/>
  <c r="AF1369" i="1" s="1"/>
  <c r="AG1369" i="1" s="1"/>
  <c r="AH1369" i="1" s="1"/>
  <c r="AI1369" i="1" s="1"/>
  <c r="AJ1369" i="1" s="1"/>
  <c r="AK1369" i="1" s="1"/>
  <c r="AB1370" i="1"/>
  <c r="AC1370" i="1"/>
  <c r="AD1370" i="1" s="1"/>
  <c r="AE1370" i="1" s="1"/>
  <c r="AF1370" i="1" s="1"/>
  <c r="AG1370" i="1" s="1"/>
  <c r="AH1370" i="1" s="1"/>
  <c r="AI1370" i="1" s="1"/>
  <c r="AJ1370" i="1" s="1"/>
  <c r="AK1370" i="1" s="1"/>
  <c r="AB1371" i="1"/>
  <c r="AC1371" i="1"/>
  <c r="AD1371" i="1" s="1"/>
  <c r="AE1371" i="1" s="1"/>
  <c r="AF1371" i="1" s="1"/>
  <c r="AG1371" i="1" s="1"/>
  <c r="AH1371" i="1" s="1"/>
  <c r="AI1371" i="1" s="1"/>
  <c r="AJ1371" i="1" s="1"/>
  <c r="AK1371" i="1" s="1"/>
  <c r="AB1372" i="1"/>
  <c r="AC1372" i="1"/>
  <c r="AD1372" i="1"/>
  <c r="AE1372" i="1" s="1"/>
  <c r="AF1372" i="1" s="1"/>
  <c r="AG1372" i="1" s="1"/>
  <c r="AH1372" i="1" s="1"/>
  <c r="AI1372" i="1" s="1"/>
  <c r="AJ1372" i="1" s="1"/>
  <c r="AK1372" i="1" s="1"/>
  <c r="AB1373" i="1"/>
  <c r="AC1373" i="1" s="1"/>
  <c r="AD1373" i="1" s="1"/>
  <c r="AE1373" i="1" s="1"/>
  <c r="AF1373" i="1" s="1"/>
  <c r="AG1373" i="1" s="1"/>
  <c r="AH1373" i="1" s="1"/>
  <c r="AI1373" i="1" s="1"/>
  <c r="AJ1373" i="1" s="1"/>
  <c r="AK1373" i="1" s="1"/>
  <c r="AB1374" i="1"/>
  <c r="AC1374" i="1"/>
  <c r="AD1374" i="1" s="1"/>
  <c r="AE1374" i="1" s="1"/>
  <c r="AF1374" i="1" s="1"/>
  <c r="AG1374" i="1" s="1"/>
  <c r="AH1374" i="1" s="1"/>
  <c r="AI1374" i="1" s="1"/>
  <c r="AJ1374" i="1" s="1"/>
  <c r="AK1374" i="1" s="1"/>
  <c r="AB1375" i="1"/>
  <c r="AC1375" i="1"/>
  <c r="AD1375" i="1" s="1"/>
  <c r="AE1375" i="1" s="1"/>
  <c r="AF1375" i="1" s="1"/>
  <c r="AG1375" i="1" s="1"/>
  <c r="AH1375" i="1" s="1"/>
  <c r="AI1375" i="1" s="1"/>
  <c r="AJ1375" i="1" s="1"/>
  <c r="AK1375" i="1" s="1"/>
  <c r="AB1376" i="1"/>
  <c r="AC1376" i="1"/>
  <c r="AD1376" i="1"/>
  <c r="AE1376" i="1" s="1"/>
  <c r="AF1376" i="1" s="1"/>
  <c r="AG1376" i="1" s="1"/>
  <c r="AH1376" i="1" s="1"/>
  <c r="AI1376" i="1" s="1"/>
  <c r="AJ1376" i="1" s="1"/>
  <c r="AK1376" i="1" s="1"/>
  <c r="AB1377" i="1"/>
  <c r="AC1377" i="1" s="1"/>
  <c r="AD1377" i="1" s="1"/>
  <c r="AE1377" i="1" s="1"/>
  <c r="AF1377" i="1" s="1"/>
  <c r="AG1377" i="1" s="1"/>
  <c r="AH1377" i="1" s="1"/>
  <c r="AI1377" i="1" s="1"/>
  <c r="AJ1377" i="1" s="1"/>
  <c r="AK1377" i="1" s="1"/>
  <c r="AB1378" i="1"/>
  <c r="AC1378" i="1"/>
  <c r="AD1378" i="1" s="1"/>
  <c r="AE1378" i="1" s="1"/>
  <c r="AF1378" i="1" s="1"/>
  <c r="AG1378" i="1" s="1"/>
  <c r="AH1378" i="1" s="1"/>
  <c r="AI1378" i="1" s="1"/>
  <c r="AJ1378" i="1" s="1"/>
  <c r="AK1378" i="1" s="1"/>
  <c r="AB1379" i="1"/>
  <c r="AC1379" i="1"/>
  <c r="AD1379" i="1" s="1"/>
  <c r="AE1379" i="1" s="1"/>
  <c r="AF1379" i="1" s="1"/>
  <c r="AG1379" i="1" s="1"/>
  <c r="AH1379" i="1" s="1"/>
  <c r="AI1379" i="1" s="1"/>
  <c r="AJ1379" i="1" s="1"/>
  <c r="AK1379" i="1" s="1"/>
  <c r="AB1380" i="1"/>
  <c r="AC1380" i="1"/>
  <c r="AD1380" i="1"/>
  <c r="AE1380" i="1" s="1"/>
  <c r="AF1380" i="1" s="1"/>
  <c r="AG1380" i="1" s="1"/>
  <c r="AH1380" i="1" s="1"/>
  <c r="AI1380" i="1" s="1"/>
  <c r="AJ1380" i="1" s="1"/>
  <c r="AK1380" i="1" s="1"/>
  <c r="AB1381" i="1"/>
  <c r="AC1381" i="1" s="1"/>
  <c r="AD1381" i="1" s="1"/>
  <c r="AE1381" i="1" s="1"/>
  <c r="AF1381" i="1" s="1"/>
  <c r="AG1381" i="1" s="1"/>
  <c r="AH1381" i="1" s="1"/>
  <c r="AI1381" i="1" s="1"/>
  <c r="AJ1381" i="1" s="1"/>
  <c r="AK1381" i="1" s="1"/>
  <c r="AB1382" i="1"/>
  <c r="AC1382" i="1"/>
  <c r="AD1382" i="1" s="1"/>
  <c r="AE1382" i="1" s="1"/>
  <c r="AF1382" i="1" s="1"/>
  <c r="AG1382" i="1" s="1"/>
  <c r="AH1382" i="1" s="1"/>
  <c r="AI1382" i="1" s="1"/>
  <c r="AJ1382" i="1" s="1"/>
  <c r="AK1382" i="1" s="1"/>
  <c r="AB1383" i="1"/>
  <c r="AC1383" i="1"/>
  <c r="AD1383" i="1" s="1"/>
  <c r="AE1383" i="1" s="1"/>
  <c r="AF1383" i="1" s="1"/>
  <c r="AG1383" i="1" s="1"/>
  <c r="AH1383" i="1" s="1"/>
  <c r="AI1383" i="1" s="1"/>
  <c r="AJ1383" i="1" s="1"/>
  <c r="AK1383" i="1" s="1"/>
  <c r="AB1384" i="1"/>
  <c r="AC1384" i="1"/>
  <c r="AD1384" i="1"/>
  <c r="AE1384" i="1" s="1"/>
  <c r="AF1384" i="1" s="1"/>
  <c r="AG1384" i="1" s="1"/>
  <c r="AH1384" i="1" s="1"/>
  <c r="AI1384" i="1" s="1"/>
  <c r="AJ1384" i="1" s="1"/>
  <c r="AK1384" i="1" s="1"/>
  <c r="AB1385" i="1"/>
  <c r="AC1385" i="1" s="1"/>
  <c r="AD1385" i="1" s="1"/>
  <c r="AE1385" i="1" s="1"/>
  <c r="AF1385" i="1" s="1"/>
  <c r="AG1385" i="1" s="1"/>
  <c r="AH1385" i="1" s="1"/>
  <c r="AI1385" i="1" s="1"/>
  <c r="AJ1385" i="1" s="1"/>
  <c r="AK1385" i="1" s="1"/>
  <c r="AB1386" i="1"/>
  <c r="AC1386" i="1"/>
  <c r="AD1386" i="1" s="1"/>
  <c r="AE1386" i="1" s="1"/>
  <c r="AF1386" i="1" s="1"/>
  <c r="AG1386" i="1" s="1"/>
  <c r="AH1386" i="1" s="1"/>
  <c r="AI1386" i="1" s="1"/>
  <c r="AJ1386" i="1" s="1"/>
  <c r="AK1386" i="1" s="1"/>
  <c r="AB1387" i="1"/>
  <c r="AC1387" i="1"/>
  <c r="AD1387" i="1" s="1"/>
  <c r="AE1387" i="1" s="1"/>
  <c r="AF1387" i="1" s="1"/>
  <c r="AG1387" i="1" s="1"/>
  <c r="AH1387" i="1" s="1"/>
  <c r="AI1387" i="1" s="1"/>
  <c r="AJ1387" i="1" s="1"/>
  <c r="AK1387" i="1" s="1"/>
  <c r="AB1388" i="1"/>
  <c r="AC1388" i="1"/>
  <c r="AD1388" i="1"/>
  <c r="AE1388" i="1" s="1"/>
  <c r="AF1388" i="1" s="1"/>
  <c r="AG1388" i="1" s="1"/>
  <c r="AH1388" i="1" s="1"/>
  <c r="AI1388" i="1" s="1"/>
  <c r="AJ1388" i="1" s="1"/>
  <c r="AK1388" i="1" s="1"/>
  <c r="AB1389" i="1"/>
  <c r="AC1389" i="1" s="1"/>
  <c r="AD1389" i="1" s="1"/>
  <c r="AE1389" i="1" s="1"/>
  <c r="AF1389" i="1" s="1"/>
  <c r="AG1389" i="1" s="1"/>
  <c r="AH1389" i="1" s="1"/>
  <c r="AI1389" i="1" s="1"/>
  <c r="AJ1389" i="1" s="1"/>
  <c r="AK1389" i="1" s="1"/>
  <c r="AB1390" i="1"/>
  <c r="AC1390" i="1"/>
  <c r="AD1390" i="1" s="1"/>
  <c r="AE1390" i="1" s="1"/>
  <c r="AF1390" i="1" s="1"/>
  <c r="AG1390" i="1" s="1"/>
  <c r="AH1390" i="1" s="1"/>
  <c r="AI1390" i="1" s="1"/>
  <c r="AJ1390" i="1" s="1"/>
  <c r="AK1390" i="1" s="1"/>
  <c r="AB1391" i="1"/>
  <c r="AC1391" i="1"/>
  <c r="AD1391" i="1" s="1"/>
  <c r="AE1391" i="1" s="1"/>
  <c r="AF1391" i="1" s="1"/>
  <c r="AG1391" i="1" s="1"/>
  <c r="AH1391" i="1" s="1"/>
  <c r="AI1391" i="1" s="1"/>
  <c r="AJ1391" i="1" s="1"/>
  <c r="AK1391" i="1" s="1"/>
  <c r="AB1392" i="1"/>
  <c r="AC1392" i="1"/>
  <c r="AD1392" i="1"/>
  <c r="AE1392" i="1" s="1"/>
  <c r="AF1392" i="1" s="1"/>
  <c r="AG1392" i="1" s="1"/>
  <c r="AH1392" i="1" s="1"/>
  <c r="AI1392" i="1" s="1"/>
  <c r="AJ1392" i="1" s="1"/>
  <c r="AK1392" i="1" s="1"/>
  <c r="AB1393" i="1"/>
  <c r="AC1393" i="1" s="1"/>
  <c r="AD1393" i="1" s="1"/>
  <c r="AE1393" i="1" s="1"/>
  <c r="AF1393" i="1" s="1"/>
  <c r="AG1393" i="1" s="1"/>
  <c r="AH1393" i="1" s="1"/>
  <c r="AI1393" i="1" s="1"/>
  <c r="AJ1393" i="1" s="1"/>
  <c r="AK1393" i="1" s="1"/>
  <c r="AB1394" i="1"/>
  <c r="AC1394" i="1"/>
  <c r="AD1394" i="1" s="1"/>
  <c r="AE1394" i="1" s="1"/>
  <c r="AF1394" i="1" s="1"/>
  <c r="AG1394" i="1" s="1"/>
  <c r="AH1394" i="1" s="1"/>
  <c r="AI1394" i="1" s="1"/>
  <c r="AJ1394" i="1" s="1"/>
  <c r="AK1394" i="1" s="1"/>
  <c r="AB1395" i="1"/>
  <c r="AC1395" i="1"/>
  <c r="AD1395" i="1" s="1"/>
  <c r="AE1395" i="1" s="1"/>
  <c r="AF1395" i="1" s="1"/>
  <c r="AG1395" i="1" s="1"/>
  <c r="AH1395" i="1" s="1"/>
  <c r="AI1395" i="1" s="1"/>
  <c r="AJ1395" i="1" s="1"/>
  <c r="AK1395" i="1" s="1"/>
  <c r="AB1396" i="1"/>
  <c r="AC1396" i="1"/>
  <c r="AD1396" i="1"/>
  <c r="AE1396" i="1" s="1"/>
  <c r="AF1396" i="1" s="1"/>
  <c r="AG1396" i="1" s="1"/>
  <c r="AH1396" i="1" s="1"/>
  <c r="AI1396" i="1" s="1"/>
  <c r="AJ1396" i="1" s="1"/>
  <c r="AK1396" i="1" s="1"/>
  <c r="AB1397" i="1"/>
  <c r="AC1397" i="1" s="1"/>
  <c r="AD1397" i="1" s="1"/>
  <c r="AE1397" i="1" s="1"/>
  <c r="AF1397" i="1" s="1"/>
  <c r="AG1397" i="1" s="1"/>
  <c r="AH1397" i="1" s="1"/>
  <c r="AI1397" i="1" s="1"/>
  <c r="AJ1397" i="1" s="1"/>
  <c r="AK1397" i="1" s="1"/>
  <c r="AB1398" i="1"/>
  <c r="AC1398" i="1"/>
  <c r="AD1398" i="1" s="1"/>
  <c r="AE1398" i="1" s="1"/>
  <c r="AF1398" i="1" s="1"/>
  <c r="AG1398" i="1" s="1"/>
  <c r="AH1398" i="1" s="1"/>
  <c r="AI1398" i="1" s="1"/>
  <c r="AJ1398" i="1" s="1"/>
  <c r="AK1398" i="1" s="1"/>
  <c r="AB1399" i="1"/>
  <c r="AC1399" i="1"/>
  <c r="AD1399" i="1" s="1"/>
  <c r="AE1399" i="1" s="1"/>
  <c r="AF1399" i="1" s="1"/>
  <c r="AG1399" i="1" s="1"/>
  <c r="AH1399" i="1" s="1"/>
  <c r="AI1399" i="1" s="1"/>
  <c r="AJ1399" i="1" s="1"/>
  <c r="AK1399" i="1" s="1"/>
  <c r="AB1400" i="1"/>
  <c r="AC1400" i="1"/>
  <c r="AD1400" i="1"/>
  <c r="AE1400" i="1" s="1"/>
  <c r="AF1400" i="1" s="1"/>
  <c r="AG1400" i="1" s="1"/>
  <c r="AH1400" i="1" s="1"/>
  <c r="AI1400" i="1" s="1"/>
  <c r="AJ1400" i="1" s="1"/>
  <c r="AK1400" i="1" s="1"/>
  <c r="AB1401" i="1"/>
  <c r="AC1401" i="1" s="1"/>
  <c r="AD1401" i="1" s="1"/>
  <c r="AE1401" i="1" s="1"/>
  <c r="AF1401" i="1" s="1"/>
  <c r="AG1401" i="1" s="1"/>
  <c r="AH1401" i="1" s="1"/>
  <c r="AI1401" i="1" s="1"/>
  <c r="AJ1401" i="1" s="1"/>
  <c r="AK1401" i="1" s="1"/>
  <c r="AB1402" i="1"/>
  <c r="AC1402" i="1"/>
  <c r="AD1402" i="1" s="1"/>
  <c r="AE1402" i="1" s="1"/>
  <c r="AF1402" i="1" s="1"/>
  <c r="AG1402" i="1" s="1"/>
  <c r="AH1402" i="1" s="1"/>
  <c r="AI1402" i="1" s="1"/>
  <c r="AJ1402" i="1" s="1"/>
  <c r="AK1402" i="1" s="1"/>
  <c r="AB1403" i="1"/>
  <c r="AC1403" i="1"/>
  <c r="AD1403" i="1" s="1"/>
  <c r="AE1403" i="1" s="1"/>
  <c r="AF1403" i="1" s="1"/>
  <c r="AG1403" i="1" s="1"/>
  <c r="AH1403" i="1" s="1"/>
  <c r="AI1403" i="1" s="1"/>
  <c r="AJ1403" i="1" s="1"/>
  <c r="AK1403" i="1" s="1"/>
  <c r="AB1404" i="1"/>
  <c r="AC1404" i="1"/>
  <c r="AD1404" i="1"/>
  <c r="AE1404" i="1" s="1"/>
  <c r="AF1404" i="1" s="1"/>
  <c r="AG1404" i="1" s="1"/>
  <c r="AH1404" i="1" s="1"/>
  <c r="AI1404" i="1" s="1"/>
  <c r="AJ1404" i="1" s="1"/>
  <c r="AK1404" i="1" s="1"/>
  <c r="AB1405" i="1"/>
  <c r="AC1405" i="1" s="1"/>
  <c r="AD1405" i="1" s="1"/>
  <c r="AE1405" i="1" s="1"/>
  <c r="AF1405" i="1" s="1"/>
  <c r="AG1405" i="1" s="1"/>
  <c r="AH1405" i="1" s="1"/>
  <c r="AI1405" i="1" s="1"/>
  <c r="AJ1405" i="1" s="1"/>
  <c r="AK1405" i="1" s="1"/>
  <c r="AB1406" i="1"/>
  <c r="AC1406" i="1"/>
  <c r="AD1406" i="1" s="1"/>
  <c r="AE1406" i="1" s="1"/>
  <c r="AF1406" i="1" s="1"/>
  <c r="AG1406" i="1" s="1"/>
  <c r="AH1406" i="1" s="1"/>
  <c r="AI1406" i="1" s="1"/>
  <c r="AJ1406" i="1" s="1"/>
  <c r="AK1406" i="1" s="1"/>
  <c r="AB1407" i="1"/>
  <c r="AC1407" i="1"/>
  <c r="AD1407" i="1" s="1"/>
  <c r="AE1407" i="1" s="1"/>
  <c r="AF1407" i="1" s="1"/>
  <c r="AG1407" i="1" s="1"/>
  <c r="AH1407" i="1" s="1"/>
  <c r="AI1407" i="1" s="1"/>
  <c r="AJ1407" i="1" s="1"/>
  <c r="AK1407" i="1" s="1"/>
  <c r="AB1408" i="1"/>
  <c r="AC1408" i="1"/>
  <c r="AD1408" i="1"/>
  <c r="AE1408" i="1" s="1"/>
  <c r="AF1408" i="1" s="1"/>
  <c r="AG1408" i="1" s="1"/>
  <c r="AH1408" i="1" s="1"/>
  <c r="AI1408" i="1" s="1"/>
  <c r="AJ1408" i="1" s="1"/>
  <c r="AK1408" i="1" s="1"/>
  <c r="AB1409" i="1"/>
  <c r="AC1409" i="1" s="1"/>
  <c r="AD1409" i="1" s="1"/>
  <c r="AE1409" i="1" s="1"/>
  <c r="AF1409" i="1" s="1"/>
  <c r="AG1409" i="1" s="1"/>
  <c r="AH1409" i="1" s="1"/>
  <c r="AI1409" i="1" s="1"/>
  <c r="AJ1409" i="1" s="1"/>
  <c r="AK1409" i="1" s="1"/>
  <c r="AB1410" i="1"/>
  <c r="AC1410" i="1"/>
  <c r="AD1410" i="1" s="1"/>
  <c r="AE1410" i="1" s="1"/>
  <c r="AF1410" i="1" s="1"/>
  <c r="AG1410" i="1" s="1"/>
  <c r="AH1410" i="1" s="1"/>
  <c r="AI1410" i="1" s="1"/>
  <c r="AJ1410" i="1" s="1"/>
  <c r="AK1410" i="1" s="1"/>
  <c r="AB1411" i="1"/>
  <c r="AC1411" i="1"/>
  <c r="AD1411" i="1" s="1"/>
  <c r="AE1411" i="1" s="1"/>
  <c r="AF1411" i="1" s="1"/>
  <c r="AG1411" i="1" s="1"/>
  <c r="AH1411" i="1" s="1"/>
  <c r="AI1411" i="1" s="1"/>
  <c r="AJ1411" i="1" s="1"/>
  <c r="AK1411" i="1" s="1"/>
  <c r="AB1412" i="1"/>
  <c r="AC1412" i="1"/>
  <c r="AD1412" i="1"/>
  <c r="AE1412" i="1" s="1"/>
  <c r="AF1412" i="1" s="1"/>
  <c r="AG1412" i="1" s="1"/>
  <c r="AH1412" i="1" s="1"/>
  <c r="AI1412" i="1" s="1"/>
  <c r="AJ1412" i="1" s="1"/>
  <c r="AK1412" i="1" s="1"/>
  <c r="AB1413" i="1"/>
  <c r="AC1413" i="1" s="1"/>
  <c r="AD1413" i="1" s="1"/>
  <c r="AE1413" i="1" s="1"/>
  <c r="AF1413" i="1" s="1"/>
  <c r="AG1413" i="1" s="1"/>
  <c r="AH1413" i="1" s="1"/>
  <c r="AI1413" i="1" s="1"/>
  <c r="AJ1413" i="1" s="1"/>
  <c r="AK1413" i="1" s="1"/>
  <c r="AB1414" i="1"/>
  <c r="AC1414" i="1"/>
  <c r="AD1414" i="1" s="1"/>
  <c r="AE1414" i="1" s="1"/>
  <c r="AF1414" i="1" s="1"/>
  <c r="AG1414" i="1" s="1"/>
  <c r="AH1414" i="1" s="1"/>
  <c r="AI1414" i="1" s="1"/>
  <c r="AJ1414" i="1" s="1"/>
  <c r="AK1414" i="1" s="1"/>
  <c r="AB1415" i="1"/>
  <c r="AC1415" i="1"/>
  <c r="AD1415" i="1" s="1"/>
  <c r="AE1415" i="1" s="1"/>
  <c r="AF1415" i="1" s="1"/>
  <c r="AG1415" i="1" s="1"/>
  <c r="AH1415" i="1" s="1"/>
  <c r="AI1415" i="1" s="1"/>
  <c r="AJ1415" i="1" s="1"/>
  <c r="AK1415" i="1" s="1"/>
  <c r="AB1308" i="1"/>
  <c r="AC1308" i="1" s="1"/>
  <c r="AD1308" i="1" s="1"/>
  <c r="AE1308" i="1" s="1"/>
  <c r="AF1308" i="1" s="1"/>
  <c r="AG1308" i="1" s="1"/>
  <c r="AH1308" i="1" s="1"/>
  <c r="AI1308" i="1" s="1"/>
  <c r="AJ1308" i="1" s="1"/>
  <c r="AK1308" i="1" s="1"/>
  <c r="AB1309" i="1"/>
  <c r="AC1309" i="1" s="1"/>
  <c r="AD1309" i="1" s="1"/>
  <c r="AE1309" i="1" s="1"/>
  <c r="AF1309" i="1" s="1"/>
  <c r="AG1309" i="1" s="1"/>
  <c r="AH1309" i="1" s="1"/>
  <c r="AI1309" i="1" s="1"/>
  <c r="AJ1309" i="1" s="1"/>
  <c r="AK1309" i="1" s="1"/>
  <c r="AB1310" i="1"/>
  <c r="AC1310" i="1" s="1"/>
  <c r="AD1310" i="1" s="1"/>
  <c r="AE1310" i="1" s="1"/>
  <c r="AF1310" i="1" s="1"/>
  <c r="AG1310" i="1" s="1"/>
  <c r="AH1310" i="1" s="1"/>
  <c r="AI1310" i="1" s="1"/>
  <c r="AJ1310" i="1" s="1"/>
  <c r="AK1310" i="1" s="1"/>
  <c r="AB1311" i="1"/>
  <c r="AC1311" i="1"/>
  <c r="AD1311" i="1" s="1"/>
  <c r="AE1311" i="1" s="1"/>
  <c r="AF1311" i="1" s="1"/>
  <c r="AG1311" i="1" s="1"/>
  <c r="AH1311" i="1" s="1"/>
  <c r="AI1311" i="1" s="1"/>
  <c r="AJ1311" i="1" s="1"/>
  <c r="AK1311" i="1" s="1"/>
  <c r="AB1312" i="1"/>
  <c r="AC1312" i="1" s="1"/>
  <c r="AD1312" i="1" s="1"/>
  <c r="AE1312" i="1" s="1"/>
  <c r="AF1312" i="1" s="1"/>
  <c r="AG1312" i="1" s="1"/>
  <c r="AH1312" i="1" s="1"/>
  <c r="AI1312" i="1" s="1"/>
  <c r="AJ1312" i="1" s="1"/>
  <c r="AK1312" i="1" s="1"/>
  <c r="AB1313" i="1"/>
  <c r="AC1313" i="1" s="1"/>
  <c r="AD1313" i="1" s="1"/>
  <c r="AE1313" i="1" s="1"/>
  <c r="AF1313" i="1" s="1"/>
  <c r="AG1313" i="1" s="1"/>
  <c r="AH1313" i="1" s="1"/>
  <c r="AI1313" i="1" s="1"/>
  <c r="AJ1313" i="1" s="1"/>
  <c r="AK1313" i="1" s="1"/>
  <c r="AB1314" i="1"/>
  <c r="AC1314" i="1" s="1"/>
  <c r="AD1314" i="1" s="1"/>
  <c r="AE1314" i="1" s="1"/>
  <c r="AF1314" i="1" s="1"/>
  <c r="AG1314" i="1" s="1"/>
  <c r="AH1314" i="1" s="1"/>
  <c r="AI1314" i="1" s="1"/>
  <c r="AJ1314" i="1" s="1"/>
  <c r="AK1314" i="1" s="1"/>
  <c r="AB1315" i="1"/>
  <c r="AC1315" i="1"/>
  <c r="AD1315" i="1" s="1"/>
  <c r="AE1315" i="1" s="1"/>
  <c r="AF1315" i="1" s="1"/>
  <c r="AG1315" i="1" s="1"/>
  <c r="AH1315" i="1" s="1"/>
  <c r="AI1315" i="1" s="1"/>
  <c r="AJ1315" i="1" s="1"/>
  <c r="AK1315" i="1" s="1"/>
  <c r="AB1316" i="1"/>
  <c r="AC1316" i="1" s="1"/>
  <c r="AD1316" i="1" s="1"/>
  <c r="AE1316" i="1" s="1"/>
  <c r="AF1316" i="1" s="1"/>
  <c r="AG1316" i="1" s="1"/>
  <c r="AH1316" i="1" s="1"/>
  <c r="AI1316" i="1" s="1"/>
  <c r="AJ1316" i="1" s="1"/>
  <c r="AK1316" i="1" s="1"/>
  <c r="AB1317" i="1"/>
  <c r="AC1317" i="1" s="1"/>
  <c r="AD1317" i="1" s="1"/>
  <c r="AE1317" i="1" s="1"/>
  <c r="AF1317" i="1" s="1"/>
  <c r="AG1317" i="1" s="1"/>
  <c r="AH1317" i="1" s="1"/>
  <c r="AI1317" i="1" s="1"/>
  <c r="AJ1317" i="1" s="1"/>
  <c r="AK1317" i="1" s="1"/>
  <c r="AB1318" i="1"/>
  <c r="AC1318" i="1" s="1"/>
  <c r="AD1318" i="1" s="1"/>
  <c r="AE1318" i="1" s="1"/>
  <c r="AF1318" i="1" s="1"/>
  <c r="AG1318" i="1" s="1"/>
  <c r="AH1318" i="1" s="1"/>
  <c r="AI1318" i="1" s="1"/>
  <c r="AJ1318" i="1" s="1"/>
  <c r="AK1318" i="1" s="1"/>
  <c r="AB1319" i="1"/>
  <c r="AC1319" i="1"/>
  <c r="AD1319" i="1" s="1"/>
  <c r="AE1319" i="1" s="1"/>
  <c r="AF1319" i="1" s="1"/>
  <c r="AG1319" i="1" s="1"/>
  <c r="AH1319" i="1" s="1"/>
  <c r="AI1319" i="1" s="1"/>
  <c r="AJ1319" i="1" s="1"/>
  <c r="AK1319" i="1" s="1"/>
  <c r="AB1320" i="1"/>
  <c r="AC1320" i="1" s="1"/>
  <c r="AD1320" i="1" s="1"/>
  <c r="AE1320" i="1" s="1"/>
  <c r="AF1320" i="1" s="1"/>
  <c r="AG1320" i="1" s="1"/>
  <c r="AH1320" i="1" s="1"/>
  <c r="AI1320" i="1" s="1"/>
  <c r="AJ1320" i="1" s="1"/>
  <c r="AK1320" i="1" s="1"/>
  <c r="AB1321" i="1"/>
  <c r="AC1321" i="1" s="1"/>
  <c r="AD1321" i="1" s="1"/>
  <c r="AE1321" i="1" s="1"/>
  <c r="AF1321" i="1" s="1"/>
  <c r="AG1321" i="1" s="1"/>
  <c r="AH1321" i="1" s="1"/>
  <c r="AI1321" i="1" s="1"/>
  <c r="AJ1321" i="1" s="1"/>
  <c r="AK1321" i="1" s="1"/>
  <c r="AB1322" i="1"/>
  <c r="AC1322" i="1" s="1"/>
  <c r="AD1322" i="1" s="1"/>
  <c r="AE1322" i="1" s="1"/>
  <c r="AF1322" i="1" s="1"/>
  <c r="AG1322" i="1" s="1"/>
  <c r="AH1322" i="1" s="1"/>
  <c r="AI1322" i="1" s="1"/>
  <c r="AJ1322" i="1" s="1"/>
  <c r="AK1322" i="1" s="1"/>
  <c r="AB1323" i="1"/>
  <c r="AC1323" i="1"/>
  <c r="AD1323" i="1" s="1"/>
  <c r="AE1323" i="1" s="1"/>
  <c r="AF1323" i="1" s="1"/>
  <c r="AG1323" i="1" s="1"/>
  <c r="AH1323" i="1" s="1"/>
  <c r="AI1323" i="1" s="1"/>
  <c r="AJ1323" i="1" s="1"/>
  <c r="AK1323" i="1" s="1"/>
  <c r="AB1324" i="1"/>
  <c r="AC1324" i="1" s="1"/>
  <c r="AD1324" i="1" s="1"/>
  <c r="AE1324" i="1" s="1"/>
  <c r="AF1324" i="1" s="1"/>
  <c r="AG1324" i="1" s="1"/>
  <c r="AH1324" i="1" s="1"/>
  <c r="AI1324" i="1" s="1"/>
  <c r="AJ1324" i="1" s="1"/>
  <c r="AK1324" i="1" s="1"/>
  <c r="AB1325" i="1"/>
  <c r="AC1325" i="1" s="1"/>
  <c r="AD1325" i="1" s="1"/>
  <c r="AE1325" i="1" s="1"/>
  <c r="AF1325" i="1" s="1"/>
  <c r="AG1325" i="1" s="1"/>
  <c r="AH1325" i="1" s="1"/>
  <c r="AI1325" i="1" s="1"/>
  <c r="AJ1325" i="1" s="1"/>
  <c r="AK1325" i="1" s="1"/>
  <c r="AB1326" i="1"/>
  <c r="AC1326" i="1" s="1"/>
  <c r="AD1326" i="1" s="1"/>
  <c r="AE1326" i="1" s="1"/>
  <c r="AF1326" i="1" s="1"/>
  <c r="AG1326" i="1" s="1"/>
  <c r="AH1326" i="1" s="1"/>
  <c r="AI1326" i="1" s="1"/>
  <c r="AJ1326" i="1" s="1"/>
  <c r="AK1326" i="1" s="1"/>
  <c r="AB1327" i="1"/>
  <c r="AC1327" i="1"/>
  <c r="AD1327" i="1" s="1"/>
  <c r="AE1327" i="1" s="1"/>
  <c r="AF1327" i="1" s="1"/>
  <c r="AG1327" i="1" s="1"/>
  <c r="AH1327" i="1" s="1"/>
  <c r="AI1327" i="1" s="1"/>
  <c r="AJ1327" i="1" s="1"/>
  <c r="AK1327" i="1" s="1"/>
  <c r="AB1328" i="1"/>
  <c r="AC1328" i="1" s="1"/>
  <c r="AD1328" i="1" s="1"/>
  <c r="AE1328" i="1" s="1"/>
  <c r="AF1328" i="1" s="1"/>
  <c r="AG1328" i="1" s="1"/>
  <c r="AH1328" i="1" s="1"/>
  <c r="AI1328" i="1" s="1"/>
  <c r="AJ1328" i="1" s="1"/>
  <c r="AK1328" i="1" s="1"/>
  <c r="AB1329" i="1"/>
  <c r="AC1329" i="1"/>
  <c r="AD1329" i="1"/>
  <c r="AE1329" i="1" s="1"/>
  <c r="AF1329" i="1" s="1"/>
  <c r="AG1329" i="1" s="1"/>
  <c r="AH1329" i="1" s="1"/>
  <c r="AI1329" i="1" s="1"/>
  <c r="AJ1329" i="1" s="1"/>
  <c r="AK1329" i="1" s="1"/>
  <c r="AB1330" i="1"/>
  <c r="AC1330" i="1" s="1"/>
  <c r="AD1330" i="1" s="1"/>
  <c r="AE1330" i="1" s="1"/>
  <c r="AF1330" i="1" s="1"/>
  <c r="AG1330" i="1" s="1"/>
  <c r="AH1330" i="1" s="1"/>
  <c r="AI1330" i="1" s="1"/>
  <c r="AJ1330" i="1" s="1"/>
  <c r="AK1330" i="1" s="1"/>
  <c r="AB1331" i="1"/>
  <c r="AC1331" i="1"/>
  <c r="AD1331" i="1" s="1"/>
  <c r="AE1331" i="1" s="1"/>
  <c r="AF1331" i="1" s="1"/>
  <c r="AG1331" i="1" s="1"/>
  <c r="AH1331" i="1" s="1"/>
  <c r="AI1331" i="1" s="1"/>
  <c r="AJ1331" i="1" s="1"/>
  <c r="AK1331" i="1" s="1"/>
  <c r="AB1332" i="1"/>
  <c r="AC1332" i="1" s="1"/>
  <c r="AD1332" i="1" s="1"/>
  <c r="AE1332" i="1" s="1"/>
  <c r="AF1332" i="1" s="1"/>
  <c r="AG1332" i="1" s="1"/>
  <c r="AH1332" i="1" s="1"/>
  <c r="AI1332" i="1" s="1"/>
  <c r="AJ1332" i="1" s="1"/>
  <c r="AK1332" i="1" s="1"/>
  <c r="AB1333" i="1"/>
  <c r="AC1333" i="1"/>
  <c r="AD1333" i="1"/>
  <c r="AE1333" i="1" s="1"/>
  <c r="AF1333" i="1" s="1"/>
  <c r="AG1333" i="1" s="1"/>
  <c r="AH1333" i="1" s="1"/>
  <c r="AI1333" i="1" s="1"/>
  <c r="AJ1333" i="1" s="1"/>
  <c r="AK1333" i="1" s="1"/>
  <c r="AB1334" i="1"/>
  <c r="AC1334" i="1" s="1"/>
  <c r="AD1334" i="1" s="1"/>
  <c r="AE1334" i="1" s="1"/>
  <c r="AF1334" i="1" s="1"/>
  <c r="AG1334" i="1" s="1"/>
  <c r="AH1334" i="1" s="1"/>
  <c r="AI1334" i="1" s="1"/>
  <c r="AJ1334" i="1" s="1"/>
  <c r="AK1334" i="1" s="1"/>
  <c r="AB1335" i="1"/>
  <c r="AC1335" i="1"/>
  <c r="AD1335" i="1" s="1"/>
  <c r="AE1335" i="1" s="1"/>
  <c r="AF1335" i="1" s="1"/>
  <c r="AG1335" i="1" s="1"/>
  <c r="AH1335" i="1" s="1"/>
  <c r="AI1335" i="1" s="1"/>
  <c r="AJ1335" i="1" s="1"/>
  <c r="AK1335" i="1" s="1"/>
  <c r="AB1336" i="1"/>
  <c r="AC1336" i="1" s="1"/>
  <c r="AD1336" i="1" s="1"/>
  <c r="AE1336" i="1" s="1"/>
  <c r="AF1336" i="1" s="1"/>
  <c r="AG1336" i="1" s="1"/>
  <c r="AH1336" i="1" s="1"/>
  <c r="AI1336" i="1" s="1"/>
  <c r="AJ1336" i="1" s="1"/>
  <c r="AK1336" i="1" s="1"/>
  <c r="AB1337" i="1"/>
  <c r="AC1337" i="1"/>
  <c r="AD1337" i="1"/>
  <c r="AE1337" i="1" s="1"/>
  <c r="AF1337" i="1" s="1"/>
  <c r="AG1337" i="1" s="1"/>
  <c r="AH1337" i="1" s="1"/>
  <c r="AI1337" i="1" s="1"/>
  <c r="AJ1337" i="1" s="1"/>
  <c r="AK1337" i="1" s="1"/>
  <c r="AB1338" i="1"/>
  <c r="AC1338" i="1" s="1"/>
  <c r="AD1338" i="1" s="1"/>
  <c r="AE1338" i="1" s="1"/>
  <c r="AF1338" i="1" s="1"/>
  <c r="AG1338" i="1" s="1"/>
  <c r="AH1338" i="1" s="1"/>
  <c r="AI1338" i="1" s="1"/>
  <c r="AJ1338" i="1" s="1"/>
  <c r="AK1338" i="1" s="1"/>
  <c r="AB1339" i="1"/>
  <c r="AC1339" i="1"/>
  <c r="AD1339" i="1" s="1"/>
  <c r="AE1339" i="1" s="1"/>
  <c r="AF1339" i="1" s="1"/>
  <c r="AG1339" i="1" s="1"/>
  <c r="AH1339" i="1" s="1"/>
  <c r="AI1339" i="1" s="1"/>
  <c r="AJ1339" i="1" s="1"/>
  <c r="AK1339" i="1" s="1"/>
  <c r="AB1340" i="1"/>
  <c r="AC1340" i="1" s="1"/>
  <c r="AD1340" i="1" s="1"/>
  <c r="AE1340" i="1" s="1"/>
  <c r="AF1340" i="1" s="1"/>
  <c r="AG1340" i="1" s="1"/>
  <c r="AH1340" i="1" s="1"/>
  <c r="AI1340" i="1" s="1"/>
  <c r="AJ1340" i="1" s="1"/>
  <c r="AK1340" i="1" s="1"/>
  <c r="AB1341" i="1"/>
  <c r="AC1341" i="1"/>
  <c r="AD1341" i="1"/>
  <c r="AE1341" i="1" s="1"/>
  <c r="AF1341" i="1" s="1"/>
  <c r="AG1341" i="1" s="1"/>
  <c r="AH1341" i="1" s="1"/>
  <c r="AI1341" i="1" s="1"/>
  <c r="AJ1341" i="1" s="1"/>
  <c r="AK1341" i="1" s="1"/>
  <c r="AB1342" i="1"/>
  <c r="AC1342" i="1" s="1"/>
  <c r="AD1342" i="1" s="1"/>
  <c r="AE1342" i="1" s="1"/>
  <c r="AF1342" i="1" s="1"/>
  <c r="AG1342" i="1" s="1"/>
  <c r="AH1342" i="1" s="1"/>
  <c r="AI1342" i="1" s="1"/>
  <c r="AJ1342" i="1" s="1"/>
  <c r="AK1342" i="1" s="1"/>
  <c r="AB1343" i="1"/>
  <c r="AC1343" i="1"/>
  <c r="AD1343" i="1" s="1"/>
  <c r="AE1343" i="1" s="1"/>
  <c r="AF1343" i="1" s="1"/>
  <c r="AG1343" i="1" s="1"/>
  <c r="AH1343" i="1" s="1"/>
  <c r="AI1343" i="1" s="1"/>
  <c r="AJ1343" i="1" s="1"/>
  <c r="AK1343" i="1" s="1"/>
  <c r="AB1344" i="1"/>
  <c r="AC1344" i="1" s="1"/>
  <c r="AD1344" i="1" s="1"/>
  <c r="AE1344" i="1" s="1"/>
  <c r="AF1344" i="1" s="1"/>
  <c r="AG1344" i="1" s="1"/>
  <c r="AH1344" i="1" s="1"/>
  <c r="AI1344" i="1" s="1"/>
  <c r="AJ1344" i="1" s="1"/>
  <c r="AK1344" i="1" s="1"/>
  <c r="AB1345" i="1"/>
  <c r="AC1345" i="1"/>
  <c r="AD1345" i="1"/>
  <c r="AE1345" i="1" s="1"/>
  <c r="AF1345" i="1" s="1"/>
  <c r="AG1345" i="1" s="1"/>
  <c r="AH1345" i="1" s="1"/>
  <c r="AI1345" i="1" s="1"/>
  <c r="AJ1345" i="1" s="1"/>
  <c r="AK1345" i="1" s="1"/>
  <c r="AB1346" i="1"/>
  <c r="AC1346" i="1" s="1"/>
  <c r="AD1346" i="1" s="1"/>
  <c r="AE1346" i="1" s="1"/>
  <c r="AF1346" i="1" s="1"/>
  <c r="AG1346" i="1" s="1"/>
  <c r="AH1346" i="1" s="1"/>
  <c r="AI1346" i="1" s="1"/>
  <c r="AJ1346" i="1" s="1"/>
  <c r="AK1346" i="1" s="1"/>
  <c r="AB1347" i="1"/>
  <c r="AC1347" i="1"/>
  <c r="AD1347" i="1" s="1"/>
  <c r="AE1347" i="1" s="1"/>
  <c r="AF1347" i="1" s="1"/>
  <c r="AG1347" i="1" s="1"/>
  <c r="AH1347" i="1" s="1"/>
  <c r="AI1347" i="1" s="1"/>
  <c r="AJ1347" i="1" s="1"/>
  <c r="AK1347" i="1" s="1"/>
  <c r="AB1348" i="1"/>
  <c r="AC1348" i="1" s="1"/>
  <c r="AD1348" i="1" s="1"/>
  <c r="AE1348" i="1" s="1"/>
  <c r="AF1348" i="1" s="1"/>
  <c r="AG1348" i="1" s="1"/>
  <c r="AH1348" i="1" s="1"/>
  <c r="AI1348" i="1" s="1"/>
  <c r="AJ1348" i="1" s="1"/>
  <c r="AK1348" i="1" s="1"/>
  <c r="AB1349" i="1"/>
  <c r="AC1349" i="1"/>
  <c r="AD1349" i="1"/>
  <c r="AE1349" i="1" s="1"/>
  <c r="AF1349" i="1" s="1"/>
  <c r="AG1349" i="1" s="1"/>
  <c r="AH1349" i="1" s="1"/>
  <c r="AI1349" i="1" s="1"/>
  <c r="AJ1349" i="1" s="1"/>
  <c r="AK1349" i="1" s="1"/>
  <c r="AB1350" i="1"/>
  <c r="AC1350" i="1" s="1"/>
  <c r="AD1350" i="1" s="1"/>
  <c r="AE1350" i="1" s="1"/>
  <c r="AF1350" i="1" s="1"/>
  <c r="AG1350" i="1" s="1"/>
  <c r="AH1350" i="1" s="1"/>
  <c r="AI1350" i="1" s="1"/>
  <c r="AJ1350" i="1" s="1"/>
  <c r="AK1350" i="1" s="1"/>
  <c r="AB1351" i="1"/>
  <c r="AC1351" i="1"/>
  <c r="AD1351" i="1" s="1"/>
  <c r="AE1351" i="1" s="1"/>
  <c r="AF1351" i="1" s="1"/>
  <c r="AG1351" i="1" s="1"/>
  <c r="AH1351" i="1" s="1"/>
  <c r="AI1351" i="1" s="1"/>
  <c r="AJ1351" i="1" s="1"/>
  <c r="AK1351" i="1" s="1"/>
  <c r="AB1352" i="1"/>
  <c r="AC1352" i="1" s="1"/>
  <c r="AD1352" i="1" s="1"/>
  <c r="AE1352" i="1" s="1"/>
  <c r="AF1352" i="1" s="1"/>
  <c r="AG1352" i="1" s="1"/>
  <c r="AH1352" i="1" s="1"/>
  <c r="AI1352" i="1" s="1"/>
  <c r="AJ1352" i="1" s="1"/>
  <c r="AK1352" i="1" s="1"/>
  <c r="AB1353" i="1"/>
  <c r="AC1353" i="1"/>
  <c r="AD1353" i="1"/>
  <c r="AE1353" i="1" s="1"/>
  <c r="AF1353" i="1" s="1"/>
  <c r="AG1353" i="1" s="1"/>
  <c r="AH1353" i="1" s="1"/>
  <c r="AI1353" i="1" s="1"/>
  <c r="AJ1353" i="1" s="1"/>
  <c r="AK1353" i="1" s="1"/>
  <c r="AB1354" i="1"/>
  <c r="AC1354" i="1" s="1"/>
  <c r="AD1354" i="1" s="1"/>
  <c r="AE1354" i="1" s="1"/>
  <c r="AF1354" i="1" s="1"/>
  <c r="AG1354" i="1" s="1"/>
  <c r="AH1354" i="1" s="1"/>
  <c r="AI1354" i="1" s="1"/>
  <c r="AJ1354" i="1" s="1"/>
  <c r="AK1354" i="1" s="1"/>
  <c r="AB1355" i="1"/>
  <c r="AC1355" i="1"/>
  <c r="AD1355" i="1" s="1"/>
  <c r="AE1355" i="1" s="1"/>
  <c r="AF1355" i="1" s="1"/>
  <c r="AG1355" i="1" s="1"/>
  <c r="AH1355" i="1" s="1"/>
  <c r="AI1355" i="1" s="1"/>
  <c r="AJ1355" i="1" s="1"/>
  <c r="AK1355" i="1" s="1"/>
  <c r="AB1356" i="1"/>
  <c r="AC1356" i="1" s="1"/>
  <c r="AD1356" i="1" s="1"/>
  <c r="AE1356" i="1" s="1"/>
  <c r="AF1356" i="1" s="1"/>
  <c r="AG1356" i="1" s="1"/>
  <c r="AH1356" i="1" s="1"/>
  <c r="AI1356" i="1" s="1"/>
  <c r="AJ1356" i="1" s="1"/>
  <c r="AK1356" i="1" s="1"/>
  <c r="AB1357" i="1"/>
  <c r="AC1357" i="1"/>
  <c r="AD1357" i="1"/>
  <c r="AE1357" i="1" s="1"/>
  <c r="AF1357" i="1" s="1"/>
  <c r="AG1357" i="1" s="1"/>
  <c r="AH1357" i="1" s="1"/>
  <c r="AI1357" i="1" s="1"/>
  <c r="AJ1357" i="1" s="1"/>
  <c r="AK1357" i="1" s="1"/>
  <c r="AB1358" i="1"/>
  <c r="AC1358" i="1" s="1"/>
  <c r="AD1358" i="1" s="1"/>
  <c r="AE1358" i="1" s="1"/>
  <c r="AF1358" i="1" s="1"/>
  <c r="AG1358" i="1" s="1"/>
  <c r="AH1358" i="1" s="1"/>
  <c r="AI1358" i="1" s="1"/>
  <c r="AJ1358" i="1" s="1"/>
  <c r="AK1358" i="1" s="1"/>
  <c r="AB1359" i="1"/>
  <c r="AC1359" i="1"/>
  <c r="AD1359" i="1" s="1"/>
  <c r="AE1359" i="1" s="1"/>
  <c r="AF1359" i="1" s="1"/>
  <c r="AG1359" i="1" s="1"/>
  <c r="AH1359" i="1" s="1"/>
  <c r="AI1359" i="1" s="1"/>
  <c r="AJ1359" i="1" s="1"/>
  <c r="AK1359" i="1" s="1"/>
  <c r="AB1252" i="1"/>
  <c r="AC1252" i="1" s="1"/>
  <c r="AD1252" i="1" s="1"/>
  <c r="AE1252" i="1" s="1"/>
  <c r="AF1252" i="1" s="1"/>
  <c r="AG1252" i="1" s="1"/>
  <c r="AH1252" i="1" s="1"/>
  <c r="AI1252" i="1" s="1"/>
  <c r="AJ1252" i="1" s="1"/>
  <c r="AK1252" i="1" s="1"/>
  <c r="AB1253" i="1"/>
  <c r="AC1253" i="1" s="1"/>
  <c r="AD1253" i="1" s="1"/>
  <c r="AE1253" i="1" s="1"/>
  <c r="AF1253" i="1" s="1"/>
  <c r="AG1253" i="1" s="1"/>
  <c r="AH1253" i="1" s="1"/>
  <c r="AI1253" i="1" s="1"/>
  <c r="AJ1253" i="1" s="1"/>
  <c r="AK1253" i="1" s="1"/>
  <c r="AB1254" i="1"/>
  <c r="AC1254" i="1" s="1"/>
  <c r="AD1254" i="1" s="1"/>
  <c r="AE1254" i="1" s="1"/>
  <c r="AF1254" i="1" s="1"/>
  <c r="AG1254" i="1" s="1"/>
  <c r="AH1254" i="1" s="1"/>
  <c r="AI1254" i="1" s="1"/>
  <c r="AJ1254" i="1" s="1"/>
  <c r="AK1254" i="1" s="1"/>
  <c r="AB1255" i="1"/>
  <c r="AC1255" i="1"/>
  <c r="AD1255" i="1" s="1"/>
  <c r="AE1255" i="1" s="1"/>
  <c r="AF1255" i="1" s="1"/>
  <c r="AG1255" i="1" s="1"/>
  <c r="AH1255" i="1" s="1"/>
  <c r="AI1255" i="1" s="1"/>
  <c r="AJ1255" i="1" s="1"/>
  <c r="AK1255" i="1" s="1"/>
  <c r="AB1256" i="1"/>
  <c r="AC1256" i="1" s="1"/>
  <c r="AD1256" i="1" s="1"/>
  <c r="AE1256" i="1" s="1"/>
  <c r="AF1256" i="1" s="1"/>
  <c r="AG1256" i="1" s="1"/>
  <c r="AH1256" i="1" s="1"/>
  <c r="AI1256" i="1" s="1"/>
  <c r="AJ1256" i="1" s="1"/>
  <c r="AK1256" i="1" s="1"/>
  <c r="AB1257" i="1"/>
  <c r="AC1257" i="1" s="1"/>
  <c r="AD1257" i="1" s="1"/>
  <c r="AE1257" i="1" s="1"/>
  <c r="AF1257" i="1" s="1"/>
  <c r="AG1257" i="1" s="1"/>
  <c r="AH1257" i="1" s="1"/>
  <c r="AI1257" i="1" s="1"/>
  <c r="AJ1257" i="1" s="1"/>
  <c r="AK1257" i="1" s="1"/>
  <c r="AB1258" i="1"/>
  <c r="AC1258" i="1" s="1"/>
  <c r="AD1258" i="1" s="1"/>
  <c r="AE1258" i="1" s="1"/>
  <c r="AF1258" i="1" s="1"/>
  <c r="AG1258" i="1" s="1"/>
  <c r="AH1258" i="1" s="1"/>
  <c r="AI1258" i="1" s="1"/>
  <c r="AJ1258" i="1" s="1"/>
  <c r="AK1258" i="1" s="1"/>
  <c r="AB1259" i="1"/>
  <c r="AC1259" i="1"/>
  <c r="AD1259" i="1" s="1"/>
  <c r="AE1259" i="1" s="1"/>
  <c r="AF1259" i="1" s="1"/>
  <c r="AG1259" i="1" s="1"/>
  <c r="AH1259" i="1" s="1"/>
  <c r="AI1259" i="1" s="1"/>
  <c r="AJ1259" i="1" s="1"/>
  <c r="AK1259" i="1" s="1"/>
  <c r="AB1260" i="1"/>
  <c r="AC1260" i="1" s="1"/>
  <c r="AD1260" i="1" s="1"/>
  <c r="AE1260" i="1" s="1"/>
  <c r="AF1260" i="1" s="1"/>
  <c r="AG1260" i="1" s="1"/>
  <c r="AH1260" i="1" s="1"/>
  <c r="AI1260" i="1" s="1"/>
  <c r="AJ1260" i="1" s="1"/>
  <c r="AK1260" i="1" s="1"/>
  <c r="AB1261" i="1"/>
  <c r="AC1261" i="1" s="1"/>
  <c r="AD1261" i="1" s="1"/>
  <c r="AE1261" i="1" s="1"/>
  <c r="AF1261" i="1" s="1"/>
  <c r="AG1261" i="1" s="1"/>
  <c r="AH1261" i="1" s="1"/>
  <c r="AI1261" i="1" s="1"/>
  <c r="AJ1261" i="1" s="1"/>
  <c r="AK1261" i="1" s="1"/>
  <c r="AB1262" i="1"/>
  <c r="AC1262" i="1" s="1"/>
  <c r="AD1262" i="1" s="1"/>
  <c r="AE1262" i="1" s="1"/>
  <c r="AF1262" i="1" s="1"/>
  <c r="AG1262" i="1" s="1"/>
  <c r="AH1262" i="1" s="1"/>
  <c r="AI1262" i="1" s="1"/>
  <c r="AJ1262" i="1" s="1"/>
  <c r="AK1262" i="1" s="1"/>
  <c r="AB1263" i="1"/>
  <c r="AC1263" i="1"/>
  <c r="AD1263" i="1" s="1"/>
  <c r="AE1263" i="1" s="1"/>
  <c r="AF1263" i="1" s="1"/>
  <c r="AG1263" i="1" s="1"/>
  <c r="AH1263" i="1" s="1"/>
  <c r="AI1263" i="1" s="1"/>
  <c r="AJ1263" i="1" s="1"/>
  <c r="AK1263" i="1" s="1"/>
  <c r="AB1264" i="1"/>
  <c r="AC1264" i="1" s="1"/>
  <c r="AD1264" i="1" s="1"/>
  <c r="AE1264" i="1" s="1"/>
  <c r="AF1264" i="1" s="1"/>
  <c r="AG1264" i="1" s="1"/>
  <c r="AH1264" i="1" s="1"/>
  <c r="AI1264" i="1" s="1"/>
  <c r="AJ1264" i="1" s="1"/>
  <c r="AK1264" i="1" s="1"/>
  <c r="AB1265" i="1"/>
  <c r="AC1265" i="1" s="1"/>
  <c r="AD1265" i="1" s="1"/>
  <c r="AE1265" i="1" s="1"/>
  <c r="AF1265" i="1" s="1"/>
  <c r="AG1265" i="1" s="1"/>
  <c r="AH1265" i="1" s="1"/>
  <c r="AI1265" i="1" s="1"/>
  <c r="AJ1265" i="1" s="1"/>
  <c r="AK1265" i="1" s="1"/>
  <c r="AB1266" i="1"/>
  <c r="AC1266" i="1" s="1"/>
  <c r="AD1266" i="1" s="1"/>
  <c r="AE1266" i="1" s="1"/>
  <c r="AF1266" i="1" s="1"/>
  <c r="AG1266" i="1" s="1"/>
  <c r="AH1266" i="1" s="1"/>
  <c r="AI1266" i="1" s="1"/>
  <c r="AJ1266" i="1" s="1"/>
  <c r="AK1266" i="1" s="1"/>
  <c r="AB1267" i="1"/>
  <c r="AC1267" i="1"/>
  <c r="AD1267" i="1" s="1"/>
  <c r="AE1267" i="1" s="1"/>
  <c r="AF1267" i="1" s="1"/>
  <c r="AG1267" i="1" s="1"/>
  <c r="AH1267" i="1" s="1"/>
  <c r="AI1267" i="1" s="1"/>
  <c r="AJ1267" i="1" s="1"/>
  <c r="AK1267" i="1" s="1"/>
  <c r="AB1268" i="1"/>
  <c r="AC1268" i="1" s="1"/>
  <c r="AD1268" i="1" s="1"/>
  <c r="AE1268" i="1" s="1"/>
  <c r="AF1268" i="1" s="1"/>
  <c r="AG1268" i="1" s="1"/>
  <c r="AH1268" i="1" s="1"/>
  <c r="AI1268" i="1" s="1"/>
  <c r="AJ1268" i="1" s="1"/>
  <c r="AK1268" i="1" s="1"/>
  <c r="AB1269" i="1"/>
  <c r="AC1269" i="1" s="1"/>
  <c r="AD1269" i="1" s="1"/>
  <c r="AE1269" i="1" s="1"/>
  <c r="AF1269" i="1" s="1"/>
  <c r="AG1269" i="1" s="1"/>
  <c r="AH1269" i="1" s="1"/>
  <c r="AI1269" i="1" s="1"/>
  <c r="AJ1269" i="1" s="1"/>
  <c r="AK1269" i="1" s="1"/>
  <c r="AB1270" i="1"/>
  <c r="AC1270" i="1" s="1"/>
  <c r="AD1270" i="1" s="1"/>
  <c r="AE1270" i="1" s="1"/>
  <c r="AF1270" i="1" s="1"/>
  <c r="AG1270" i="1" s="1"/>
  <c r="AH1270" i="1" s="1"/>
  <c r="AI1270" i="1" s="1"/>
  <c r="AJ1270" i="1" s="1"/>
  <c r="AK1270" i="1" s="1"/>
  <c r="AB1271" i="1"/>
  <c r="AC1271" i="1"/>
  <c r="AD1271" i="1" s="1"/>
  <c r="AE1271" i="1" s="1"/>
  <c r="AF1271" i="1" s="1"/>
  <c r="AG1271" i="1" s="1"/>
  <c r="AH1271" i="1" s="1"/>
  <c r="AI1271" i="1" s="1"/>
  <c r="AJ1271" i="1" s="1"/>
  <c r="AK1271" i="1" s="1"/>
  <c r="AB1272" i="1"/>
  <c r="AC1272" i="1" s="1"/>
  <c r="AD1272" i="1" s="1"/>
  <c r="AE1272" i="1" s="1"/>
  <c r="AF1272" i="1" s="1"/>
  <c r="AG1272" i="1" s="1"/>
  <c r="AH1272" i="1" s="1"/>
  <c r="AI1272" i="1" s="1"/>
  <c r="AJ1272" i="1" s="1"/>
  <c r="AK1272" i="1" s="1"/>
  <c r="AB1273" i="1"/>
  <c r="AC1273" i="1" s="1"/>
  <c r="AD1273" i="1" s="1"/>
  <c r="AE1273" i="1" s="1"/>
  <c r="AF1273" i="1" s="1"/>
  <c r="AG1273" i="1" s="1"/>
  <c r="AH1273" i="1" s="1"/>
  <c r="AI1273" i="1" s="1"/>
  <c r="AJ1273" i="1" s="1"/>
  <c r="AK1273" i="1" s="1"/>
  <c r="AB1274" i="1"/>
  <c r="AC1274" i="1" s="1"/>
  <c r="AD1274" i="1" s="1"/>
  <c r="AE1274" i="1" s="1"/>
  <c r="AF1274" i="1" s="1"/>
  <c r="AG1274" i="1" s="1"/>
  <c r="AH1274" i="1" s="1"/>
  <c r="AI1274" i="1" s="1"/>
  <c r="AJ1274" i="1" s="1"/>
  <c r="AK1274" i="1" s="1"/>
  <c r="AB1275" i="1"/>
  <c r="AC1275" i="1"/>
  <c r="AD1275" i="1" s="1"/>
  <c r="AE1275" i="1" s="1"/>
  <c r="AF1275" i="1" s="1"/>
  <c r="AG1275" i="1" s="1"/>
  <c r="AH1275" i="1" s="1"/>
  <c r="AI1275" i="1" s="1"/>
  <c r="AJ1275" i="1" s="1"/>
  <c r="AK1275" i="1" s="1"/>
  <c r="AB1276" i="1"/>
  <c r="AC1276" i="1" s="1"/>
  <c r="AD1276" i="1" s="1"/>
  <c r="AE1276" i="1" s="1"/>
  <c r="AF1276" i="1" s="1"/>
  <c r="AG1276" i="1" s="1"/>
  <c r="AH1276" i="1" s="1"/>
  <c r="AI1276" i="1" s="1"/>
  <c r="AJ1276" i="1" s="1"/>
  <c r="AK1276" i="1" s="1"/>
  <c r="AB1277" i="1"/>
  <c r="AC1277" i="1" s="1"/>
  <c r="AD1277" i="1" s="1"/>
  <c r="AE1277" i="1" s="1"/>
  <c r="AF1277" i="1" s="1"/>
  <c r="AG1277" i="1" s="1"/>
  <c r="AH1277" i="1" s="1"/>
  <c r="AI1277" i="1" s="1"/>
  <c r="AJ1277" i="1" s="1"/>
  <c r="AK1277" i="1" s="1"/>
  <c r="AB1278" i="1"/>
  <c r="AC1278" i="1" s="1"/>
  <c r="AD1278" i="1" s="1"/>
  <c r="AE1278" i="1" s="1"/>
  <c r="AF1278" i="1" s="1"/>
  <c r="AG1278" i="1" s="1"/>
  <c r="AH1278" i="1" s="1"/>
  <c r="AI1278" i="1" s="1"/>
  <c r="AJ1278" i="1" s="1"/>
  <c r="AK1278" i="1" s="1"/>
  <c r="AB1279" i="1"/>
  <c r="AC1279" i="1"/>
  <c r="AD1279" i="1" s="1"/>
  <c r="AE1279" i="1" s="1"/>
  <c r="AF1279" i="1" s="1"/>
  <c r="AG1279" i="1" s="1"/>
  <c r="AH1279" i="1" s="1"/>
  <c r="AI1279" i="1" s="1"/>
  <c r="AJ1279" i="1" s="1"/>
  <c r="AK1279" i="1" s="1"/>
  <c r="AB1280" i="1"/>
  <c r="AC1280" i="1" s="1"/>
  <c r="AD1280" i="1" s="1"/>
  <c r="AE1280" i="1" s="1"/>
  <c r="AF1280" i="1" s="1"/>
  <c r="AG1280" i="1" s="1"/>
  <c r="AH1280" i="1" s="1"/>
  <c r="AI1280" i="1" s="1"/>
  <c r="AJ1280" i="1" s="1"/>
  <c r="AK1280" i="1" s="1"/>
  <c r="AB1281" i="1"/>
  <c r="AC1281" i="1" s="1"/>
  <c r="AD1281" i="1" s="1"/>
  <c r="AE1281" i="1" s="1"/>
  <c r="AF1281" i="1" s="1"/>
  <c r="AG1281" i="1" s="1"/>
  <c r="AH1281" i="1" s="1"/>
  <c r="AI1281" i="1" s="1"/>
  <c r="AJ1281" i="1" s="1"/>
  <c r="AK1281" i="1" s="1"/>
  <c r="AB1282" i="1"/>
  <c r="AC1282" i="1" s="1"/>
  <c r="AD1282" i="1" s="1"/>
  <c r="AE1282" i="1" s="1"/>
  <c r="AF1282" i="1" s="1"/>
  <c r="AG1282" i="1" s="1"/>
  <c r="AH1282" i="1" s="1"/>
  <c r="AI1282" i="1" s="1"/>
  <c r="AJ1282" i="1" s="1"/>
  <c r="AK1282" i="1" s="1"/>
  <c r="AB1283" i="1"/>
  <c r="AC1283" i="1"/>
  <c r="AD1283" i="1" s="1"/>
  <c r="AE1283" i="1" s="1"/>
  <c r="AF1283" i="1" s="1"/>
  <c r="AG1283" i="1" s="1"/>
  <c r="AH1283" i="1" s="1"/>
  <c r="AI1283" i="1" s="1"/>
  <c r="AJ1283" i="1" s="1"/>
  <c r="AK1283" i="1" s="1"/>
  <c r="AB1284" i="1"/>
  <c r="AC1284" i="1" s="1"/>
  <c r="AD1284" i="1" s="1"/>
  <c r="AE1284" i="1" s="1"/>
  <c r="AF1284" i="1" s="1"/>
  <c r="AG1284" i="1" s="1"/>
  <c r="AH1284" i="1" s="1"/>
  <c r="AI1284" i="1" s="1"/>
  <c r="AJ1284" i="1" s="1"/>
  <c r="AK1284" i="1" s="1"/>
  <c r="AB1285" i="1"/>
  <c r="AC1285" i="1" s="1"/>
  <c r="AD1285" i="1" s="1"/>
  <c r="AE1285" i="1" s="1"/>
  <c r="AF1285" i="1" s="1"/>
  <c r="AG1285" i="1" s="1"/>
  <c r="AH1285" i="1" s="1"/>
  <c r="AI1285" i="1" s="1"/>
  <c r="AJ1285" i="1" s="1"/>
  <c r="AK1285" i="1" s="1"/>
  <c r="AB1286" i="1"/>
  <c r="AC1286" i="1" s="1"/>
  <c r="AD1286" i="1" s="1"/>
  <c r="AE1286" i="1" s="1"/>
  <c r="AF1286" i="1" s="1"/>
  <c r="AG1286" i="1" s="1"/>
  <c r="AH1286" i="1" s="1"/>
  <c r="AI1286" i="1" s="1"/>
  <c r="AJ1286" i="1" s="1"/>
  <c r="AK1286" i="1" s="1"/>
  <c r="AB1287" i="1"/>
  <c r="AC1287" i="1"/>
  <c r="AD1287" i="1" s="1"/>
  <c r="AE1287" i="1" s="1"/>
  <c r="AF1287" i="1" s="1"/>
  <c r="AG1287" i="1" s="1"/>
  <c r="AH1287" i="1" s="1"/>
  <c r="AI1287" i="1" s="1"/>
  <c r="AJ1287" i="1" s="1"/>
  <c r="AK1287" i="1" s="1"/>
  <c r="AB1288" i="1"/>
  <c r="AC1288" i="1" s="1"/>
  <c r="AD1288" i="1" s="1"/>
  <c r="AE1288" i="1" s="1"/>
  <c r="AF1288" i="1" s="1"/>
  <c r="AG1288" i="1" s="1"/>
  <c r="AH1288" i="1" s="1"/>
  <c r="AI1288" i="1" s="1"/>
  <c r="AJ1288" i="1" s="1"/>
  <c r="AK1288" i="1" s="1"/>
  <c r="AB1289" i="1"/>
  <c r="AC1289" i="1" s="1"/>
  <c r="AD1289" i="1" s="1"/>
  <c r="AE1289" i="1" s="1"/>
  <c r="AF1289" i="1" s="1"/>
  <c r="AG1289" i="1" s="1"/>
  <c r="AH1289" i="1" s="1"/>
  <c r="AI1289" i="1" s="1"/>
  <c r="AJ1289" i="1" s="1"/>
  <c r="AK1289" i="1" s="1"/>
  <c r="AB1290" i="1"/>
  <c r="AC1290" i="1" s="1"/>
  <c r="AD1290" i="1" s="1"/>
  <c r="AE1290" i="1" s="1"/>
  <c r="AF1290" i="1" s="1"/>
  <c r="AG1290" i="1" s="1"/>
  <c r="AH1290" i="1" s="1"/>
  <c r="AI1290" i="1" s="1"/>
  <c r="AJ1290" i="1" s="1"/>
  <c r="AK1290" i="1" s="1"/>
  <c r="AB1291" i="1"/>
  <c r="AC1291" i="1"/>
  <c r="AD1291" i="1" s="1"/>
  <c r="AE1291" i="1" s="1"/>
  <c r="AF1291" i="1" s="1"/>
  <c r="AG1291" i="1" s="1"/>
  <c r="AH1291" i="1" s="1"/>
  <c r="AI1291" i="1" s="1"/>
  <c r="AJ1291" i="1" s="1"/>
  <c r="AK1291" i="1" s="1"/>
  <c r="AB1292" i="1"/>
  <c r="AC1292" i="1" s="1"/>
  <c r="AD1292" i="1" s="1"/>
  <c r="AE1292" i="1" s="1"/>
  <c r="AF1292" i="1" s="1"/>
  <c r="AG1292" i="1" s="1"/>
  <c r="AH1292" i="1" s="1"/>
  <c r="AI1292" i="1" s="1"/>
  <c r="AJ1292" i="1" s="1"/>
  <c r="AK1292" i="1" s="1"/>
  <c r="AB1293" i="1"/>
  <c r="AC1293" i="1" s="1"/>
  <c r="AD1293" i="1" s="1"/>
  <c r="AE1293" i="1" s="1"/>
  <c r="AF1293" i="1" s="1"/>
  <c r="AG1293" i="1" s="1"/>
  <c r="AH1293" i="1" s="1"/>
  <c r="AI1293" i="1" s="1"/>
  <c r="AJ1293" i="1" s="1"/>
  <c r="AK1293" i="1" s="1"/>
  <c r="AB1294" i="1"/>
  <c r="AC1294" i="1" s="1"/>
  <c r="AD1294" i="1" s="1"/>
  <c r="AE1294" i="1" s="1"/>
  <c r="AF1294" i="1" s="1"/>
  <c r="AG1294" i="1" s="1"/>
  <c r="AH1294" i="1" s="1"/>
  <c r="AI1294" i="1" s="1"/>
  <c r="AJ1294" i="1" s="1"/>
  <c r="AK1294" i="1" s="1"/>
  <c r="AB1295" i="1"/>
  <c r="AC1295" i="1"/>
  <c r="AD1295" i="1" s="1"/>
  <c r="AE1295" i="1" s="1"/>
  <c r="AF1295" i="1" s="1"/>
  <c r="AG1295" i="1" s="1"/>
  <c r="AH1295" i="1" s="1"/>
  <c r="AI1295" i="1" s="1"/>
  <c r="AJ1295" i="1" s="1"/>
  <c r="AK1295" i="1" s="1"/>
  <c r="AB1296" i="1"/>
  <c r="AC1296" i="1" s="1"/>
  <c r="AD1296" i="1" s="1"/>
  <c r="AE1296" i="1" s="1"/>
  <c r="AF1296" i="1" s="1"/>
  <c r="AG1296" i="1" s="1"/>
  <c r="AH1296" i="1" s="1"/>
  <c r="AI1296" i="1" s="1"/>
  <c r="AJ1296" i="1" s="1"/>
  <c r="AK1296" i="1" s="1"/>
  <c r="AB1297" i="1"/>
  <c r="AC1297" i="1" s="1"/>
  <c r="AD1297" i="1" s="1"/>
  <c r="AE1297" i="1" s="1"/>
  <c r="AF1297" i="1" s="1"/>
  <c r="AG1297" i="1" s="1"/>
  <c r="AH1297" i="1" s="1"/>
  <c r="AI1297" i="1" s="1"/>
  <c r="AJ1297" i="1" s="1"/>
  <c r="AK1297" i="1" s="1"/>
  <c r="AB1298" i="1"/>
  <c r="AC1298" i="1" s="1"/>
  <c r="AD1298" i="1" s="1"/>
  <c r="AE1298" i="1" s="1"/>
  <c r="AF1298" i="1" s="1"/>
  <c r="AG1298" i="1" s="1"/>
  <c r="AH1298" i="1" s="1"/>
  <c r="AI1298" i="1" s="1"/>
  <c r="AJ1298" i="1" s="1"/>
  <c r="AK1298" i="1" s="1"/>
  <c r="AB1299" i="1"/>
  <c r="AC1299" i="1"/>
  <c r="AD1299" i="1" s="1"/>
  <c r="AE1299" i="1" s="1"/>
  <c r="AF1299" i="1" s="1"/>
  <c r="AG1299" i="1" s="1"/>
  <c r="AH1299" i="1" s="1"/>
  <c r="AI1299" i="1" s="1"/>
  <c r="AJ1299" i="1" s="1"/>
  <c r="AK1299" i="1" s="1"/>
  <c r="AB1300" i="1"/>
  <c r="AC1300" i="1" s="1"/>
  <c r="AD1300" i="1" s="1"/>
  <c r="AE1300" i="1" s="1"/>
  <c r="AF1300" i="1" s="1"/>
  <c r="AG1300" i="1" s="1"/>
  <c r="AH1300" i="1" s="1"/>
  <c r="AI1300" i="1" s="1"/>
  <c r="AJ1300" i="1" s="1"/>
  <c r="AK1300" i="1" s="1"/>
  <c r="AB1301" i="1"/>
  <c r="AC1301" i="1" s="1"/>
  <c r="AD1301" i="1" s="1"/>
  <c r="AE1301" i="1" s="1"/>
  <c r="AF1301" i="1" s="1"/>
  <c r="AG1301" i="1" s="1"/>
  <c r="AH1301" i="1" s="1"/>
  <c r="AI1301" i="1" s="1"/>
  <c r="AJ1301" i="1" s="1"/>
  <c r="AK1301" i="1" s="1"/>
  <c r="AB1302" i="1"/>
  <c r="AC1302" i="1" s="1"/>
  <c r="AD1302" i="1" s="1"/>
  <c r="AE1302" i="1" s="1"/>
  <c r="AF1302" i="1" s="1"/>
  <c r="AG1302" i="1" s="1"/>
  <c r="AH1302" i="1" s="1"/>
  <c r="AI1302" i="1" s="1"/>
  <c r="AJ1302" i="1" s="1"/>
  <c r="AK1302" i="1" s="1"/>
  <c r="AB1303" i="1"/>
  <c r="AC1303" i="1"/>
  <c r="AD1303" i="1" s="1"/>
  <c r="AE1303" i="1" s="1"/>
  <c r="AF1303" i="1" s="1"/>
  <c r="AG1303" i="1" s="1"/>
  <c r="AH1303" i="1" s="1"/>
  <c r="AI1303" i="1" s="1"/>
  <c r="AJ1303" i="1" s="1"/>
  <c r="AK1303" i="1" s="1"/>
  <c r="AB1194" i="1"/>
  <c r="AC1194" i="1" s="1"/>
  <c r="AD1194" i="1" s="1"/>
  <c r="AE1194" i="1" s="1"/>
  <c r="AF1194" i="1" s="1"/>
  <c r="AG1194" i="1" s="1"/>
  <c r="AH1194" i="1" s="1"/>
  <c r="AI1194" i="1" s="1"/>
  <c r="AJ1194" i="1" s="1"/>
  <c r="AK1194" i="1" s="1"/>
  <c r="AB1195" i="1"/>
  <c r="AC1195" i="1"/>
  <c r="AD1195" i="1"/>
  <c r="AE1195" i="1" s="1"/>
  <c r="AF1195" i="1" s="1"/>
  <c r="AG1195" i="1" s="1"/>
  <c r="AH1195" i="1" s="1"/>
  <c r="AI1195" i="1" s="1"/>
  <c r="AJ1195" i="1" s="1"/>
  <c r="AK1195" i="1" s="1"/>
  <c r="AB1196" i="1"/>
  <c r="AC1196" i="1" s="1"/>
  <c r="AD1196" i="1" s="1"/>
  <c r="AE1196" i="1" s="1"/>
  <c r="AF1196" i="1" s="1"/>
  <c r="AG1196" i="1" s="1"/>
  <c r="AH1196" i="1" s="1"/>
  <c r="AI1196" i="1" s="1"/>
  <c r="AJ1196" i="1" s="1"/>
  <c r="AK1196" i="1" s="1"/>
  <c r="AB1197" i="1"/>
  <c r="AC1197" i="1"/>
  <c r="AD1197" i="1" s="1"/>
  <c r="AE1197" i="1" s="1"/>
  <c r="AF1197" i="1" s="1"/>
  <c r="AG1197" i="1" s="1"/>
  <c r="AH1197" i="1" s="1"/>
  <c r="AI1197" i="1" s="1"/>
  <c r="AJ1197" i="1" s="1"/>
  <c r="AK1197" i="1" s="1"/>
  <c r="AB1198" i="1"/>
  <c r="AC1198" i="1" s="1"/>
  <c r="AD1198" i="1" s="1"/>
  <c r="AE1198" i="1" s="1"/>
  <c r="AF1198" i="1" s="1"/>
  <c r="AG1198" i="1" s="1"/>
  <c r="AH1198" i="1" s="1"/>
  <c r="AI1198" i="1" s="1"/>
  <c r="AJ1198" i="1" s="1"/>
  <c r="AK1198" i="1" s="1"/>
  <c r="AB1199" i="1"/>
  <c r="AC1199" i="1"/>
  <c r="AD1199" i="1"/>
  <c r="AE1199" i="1" s="1"/>
  <c r="AF1199" i="1" s="1"/>
  <c r="AG1199" i="1" s="1"/>
  <c r="AH1199" i="1" s="1"/>
  <c r="AI1199" i="1" s="1"/>
  <c r="AJ1199" i="1" s="1"/>
  <c r="AK1199" i="1" s="1"/>
  <c r="AB1200" i="1"/>
  <c r="AC1200" i="1" s="1"/>
  <c r="AD1200" i="1" s="1"/>
  <c r="AE1200" i="1" s="1"/>
  <c r="AF1200" i="1" s="1"/>
  <c r="AG1200" i="1" s="1"/>
  <c r="AH1200" i="1" s="1"/>
  <c r="AI1200" i="1" s="1"/>
  <c r="AJ1200" i="1" s="1"/>
  <c r="AK1200" i="1" s="1"/>
  <c r="AB1201" i="1"/>
  <c r="AC1201" i="1"/>
  <c r="AD1201" i="1" s="1"/>
  <c r="AE1201" i="1" s="1"/>
  <c r="AF1201" i="1" s="1"/>
  <c r="AG1201" i="1" s="1"/>
  <c r="AH1201" i="1" s="1"/>
  <c r="AI1201" i="1" s="1"/>
  <c r="AJ1201" i="1" s="1"/>
  <c r="AK1201" i="1" s="1"/>
  <c r="AB1202" i="1"/>
  <c r="AC1202" i="1" s="1"/>
  <c r="AD1202" i="1" s="1"/>
  <c r="AE1202" i="1" s="1"/>
  <c r="AF1202" i="1" s="1"/>
  <c r="AG1202" i="1" s="1"/>
  <c r="AH1202" i="1" s="1"/>
  <c r="AI1202" i="1" s="1"/>
  <c r="AJ1202" i="1" s="1"/>
  <c r="AK1202" i="1" s="1"/>
  <c r="AB1203" i="1"/>
  <c r="AC1203" i="1"/>
  <c r="AD1203" i="1"/>
  <c r="AE1203" i="1" s="1"/>
  <c r="AF1203" i="1" s="1"/>
  <c r="AG1203" i="1" s="1"/>
  <c r="AH1203" i="1" s="1"/>
  <c r="AI1203" i="1" s="1"/>
  <c r="AJ1203" i="1" s="1"/>
  <c r="AK1203" i="1" s="1"/>
  <c r="AB1204" i="1"/>
  <c r="AC1204" i="1" s="1"/>
  <c r="AD1204" i="1" s="1"/>
  <c r="AE1204" i="1" s="1"/>
  <c r="AF1204" i="1" s="1"/>
  <c r="AG1204" i="1" s="1"/>
  <c r="AH1204" i="1" s="1"/>
  <c r="AI1204" i="1" s="1"/>
  <c r="AJ1204" i="1" s="1"/>
  <c r="AK1204" i="1" s="1"/>
  <c r="AB1205" i="1"/>
  <c r="AC1205" i="1"/>
  <c r="AD1205" i="1" s="1"/>
  <c r="AE1205" i="1" s="1"/>
  <c r="AF1205" i="1" s="1"/>
  <c r="AG1205" i="1" s="1"/>
  <c r="AH1205" i="1" s="1"/>
  <c r="AI1205" i="1" s="1"/>
  <c r="AJ1205" i="1" s="1"/>
  <c r="AK1205" i="1" s="1"/>
  <c r="AB1206" i="1"/>
  <c r="AC1206" i="1" s="1"/>
  <c r="AD1206" i="1" s="1"/>
  <c r="AE1206" i="1" s="1"/>
  <c r="AF1206" i="1" s="1"/>
  <c r="AG1206" i="1" s="1"/>
  <c r="AH1206" i="1" s="1"/>
  <c r="AI1206" i="1" s="1"/>
  <c r="AJ1206" i="1" s="1"/>
  <c r="AK1206" i="1" s="1"/>
  <c r="AB1207" i="1"/>
  <c r="AC1207" i="1"/>
  <c r="AD1207" i="1"/>
  <c r="AE1207" i="1" s="1"/>
  <c r="AF1207" i="1" s="1"/>
  <c r="AG1207" i="1" s="1"/>
  <c r="AH1207" i="1" s="1"/>
  <c r="AI1207" i="1" s="1"/>
  <c r="AJ1207" i="1" s="1"/>
  <c r="AK1207" i="1" s="1"/>
  <c r="AB1208" i="1"/>
  <c r="AC1208" i="1" s="1"/>
  <c r="AD1208" i="1" s="1"/>
  <c r="AE1208" i="1" s="1"/>
  <c r="AF1208" i="1" s="1"/>
  <c r="AG1208" i="1" s="1"/>
  <c r="AH1208" i="1" s="1"/>
  <c r="AI1208" i="1" s="1"/>
  <c r="AJ1208" i="1" s="1"/>
  <c r="AK1208" i="1" s="1"/>
  <c r="AB1209" i="1"/>
  <c r="AC1209" i="1"/>
  <c r="AD1209" i="1" s="1"/>
  <c r="AE1209" i="1" s="1"/>
  <c r="AF1209" i="1" s="1"/>
  <c r="AG1209" i="1" s="1"/>
  <c r="AH1209" i="1" s="1"/>
  <c r="AI1209" i="1" s="1"/>
  <c r="AJ1209" i="1" s="1"/>
  <c r="AK1209" i="1" s="1"/>
  <c r="AB1210" i="1"/>
  <c r="AC1210" i="1" s="1"/>
  <c r="AD1210" i="1" s="1"/>
  <c r="AE1210" i="1" s="1"/>
  <c r="AF1210" i="1" s="1"/>
  <c r="AG1210" i="1" s="1"/>
  <c r="AH1210" i="1" s="1"/>
  <c r="AI1210" i="1" s="1"/>
  <c r="AJ1210" i="1" s="1"/>
  <c r="AK1210" i="1" s="1"/>
  <c r="AB1211" i="1"/>
  <c r="AC1211" i="1"/>
  <c r="AD1211" i="1"/>
  <c r="AE1211" i="1" s="1"/>
  <c r="AF1211" i="1" s="1"/>
  <c r="AG1211" i="1" s="1"/>
  <c r="AH1211" i="1" s="1"/>
  <c r="AI1211" i="1" s="1"/>
  <c r="AJ1211" i="1" s="1"/>
  <c r="AK1211" i="1" s="1"/>
  <c r="AB1212" i="1"/>
  <c r="AC1212" i="1" s="1"/>
  <c r="AD1212" i="1" s="1"/>
  <c r="AE1212" i="1" s="1"/>
  <c r="AF1212" i="1" s="1"/>
  <c r="AG1212" i="1" s="1"/>
  <c r="AH1212" i="1" s="1"/>
  <c r="AI1212" i="1" s="1"/>
  <c r="AJ1212" i="1" s="1"/>
  <c r="AK1212" i="1" s="1"/>
  <c r="AB1213" i="1"/>
  <c r="AC1213" i="1"/>
  <c r="AD1213" i="1" s="1"/>
  <c r="AE1213" i="1" s="1"/>
  <c r="AF1213" i="1" s="1"/>
  <c r="AG1213" i="1" s="1"/>
  <c r="AH1213" i="1" s="1"/>
  <c r="AI1213" i="1" s="1"/>
  <c r="AJ1213" i="1" s="1"/>
  <c r="AK1213" i="1" s="1"/>
  <c r="AB1214" i="1"/>
  <c r="AC1214" i="1" s="1"/>
  <c r="AD1214" i="1" s="1"/>
  <c r="AE1214" i="1" s="1"/>
  <c r="AF1214" i="1" s="1"/>
  <c r="AG1214" i="1" s="1"/>
  <c r="AH1214" i="1" s="1"/>
  <c r="AI1214" i="1" s="1"/>
  <c r="AJ1214" i="1" s="1"/>
  <c r="AK1214" i="1" s="1"/>
  <c r="AB1215" i="1"/>
  <c r="AC1215" i="1" s="1"/>
  <c r="AD1215" i="1" s="1"/>
  <c r="AE1215" i="1" s="1"/>
  <c r="AF1215" i="1" s="1"/>
  <c r="AG1215" i="1" s="1"/>
  <c r="AH1215" i="1" s="1"/>
  <c r="AI1215" i="1" s="1"/>
  <c r="AJ1215" i="1" s="1"/>
  <c r="AK1215" i="1" s="1"/>
  <c r="AB1216" i="1"/>
  <c r="AC1216" i="1" s="1"/>
  <c r="AD1216" i="1" s="1"/>
  <c r="AE1216" i="1" s="1"/>
  <c r="AF1216" i="1" s="1"/>
  <c r="AG1216" i="1" s="1"/>
  <c r="AH1216" i="1" s="1"/>
  <c r="AI1216" i="1" s="1"/>
  <c r="AJ1216" i="1" s="1"/>
  <c r="AK1216" i="1" s="1"/>
  <c r="AB1217" i="1"/>
  <c r="AC1217" i="1"/>
  <c r="AD1217" i="1" s="1"/>
  <c r="AE1217" i="1" s="1"/>
  <c r="AF1217" i="1" s="1"/>
  <c r="AG1217" i="1" s="1"/>
  <c r="AH1217" i="1" s="1"/>
  <c r="AI1217" i="1" s="1"/>
  <c r="AJ1217" i="1" s="1"/>
  <c r="AK1217" i="1" s="1"/>
  <c r="AB1218" i="1"/>
  <c r="AC1218" i="1" s="1"/>
  <c r="AD1218" i="1" s="1"/>
  <c r="AE1218" i="1" s="1"/>
  <c r="AF1218" i="1" s="1"/>
  <c r="AG1218" i="1" s="1"/>
  <c r="AH1218" i="1" s="1"/>
  <c r="AI1218" i="1" s="1"/>
  <c r="AJ1218" i="1" s="1"/>
  <c r="AK1218" i="1" s="1"/>
  <c r="AB1219" i="1"/>
  <c r="AC1219" i="1" s="1"/>
  <c r="AD1219" i="1" s="1"/>
  <c r="AE1219" i="1" s="1"/>
  <c r="AF1219" i="1" s="1"/>
  <c r="AG1219" i="1" s="1"/>
  <c r="AH1219" i="1" s="1"/>
  <c r="AI1219" i="1" s="1"/>
  <c r="AJ1219" i="1" s="1"/>
  <c r="AK1219" i="1" s="1"/>
  <c r="AB1220" i="1"/>
  <c r="AC1220" i="1" s="1"/>
  <c r="AD1220" i="1" s="1"/>
  <c r="AE1220" i="1" s="1"/>
  <c r="AF1220" i="1" s="1"/>
  <c r="AG1220" i="1" s="1"/>
  <c r="AH1220" i="1" s="1"/>
  <c r="AI1220" i="1" s="1"/>
  <c r="AJ1220" i="1" s="1"/>
  <c r="AK1220" i="1" s="1"/>
  <c r="AB1221" i="1"/>
  <c r="AC1221" i="1"/>
  <c r="AD1221" i="1" s="1"/>
  <c r="AE1221" i="1" s="1"/>
  <c r="AF1221" i="1" s="1"/>
  <c r="AG1221" i="1" s="1"/>
  <c r="AH1221" i="1" s="1"/>
  <c r="AI1221" i="1" s="1"/>
  <c r="AJ1221" i="1" s="1"/>
  <c r="AK1221" i="1" s="1"/>
  <c r="AB1222" i="1"/>
  <c r="AC1222" i="1" s="1"/>
  <c r="AD1222" i="1" s="1"/>
  <c r="AE1222" i="1" s="1"/>
  <c r="AF1222" i="1" s="1"/>
  <c r="AG1222" i="1" s="1"/>
  <c r="AH1222" i="1" s="1"/>
  <c r="AI1222" i="1" s="1"/>
  <c r="AJ1222" i="1" s="1"/>
  <c r="AK1222" i="1" s="1"/>
  <c r="AB1223" i="1"/>
  <c r="AC1223" i="1" s="1"/>
  <c r="AD1223" i="1" s="1"/>
  <c r="AE1223" i="1" s="1"/>
  <c r="AF1223" i="1" s="1"/>
  <c r="AG1223" i="1" s="1"/>
  <c r="AH1223" i="1" s="1"/>
  <c r="AI1223" i="1" s="1"/>
  <c r="AJ1223" i="1" s="1"/>
  <c r="AK1223" i="1" s="1"/>
  <c r="AB1224" i="1"/>
  <c r="AC1224" i="1" s="1"/>
  <c r="AD1224" i="1" s="1"/>
  <c r="AE1224" i="1" s="1"/>
  <c r="AF1224" i="1" s="1"/>
  <c r="AG1224" i="1" s="1"/>
  <c r="AH1224" i="1" s="1"/>
  <c r="AI1224" i="1" s="1"/>
  <c r="AJ1224" i="1" s="1"/>
  <c r="AK1224" i="1" s="1"/>
  <c r="AB1225" i="1"/>
  <c r="AC1225" i="1"/>
  <c r="AD1225" i="1" s="1"/>
  <c r="AE1225" i="1" s="1"/>
  <c r="AF1225" i="1" s="1"/>
  <c r="AG1225" i="1" s="1"/>
  <c r="AH1225" i="1" s="1"/>
  <c r="AI1225" i="1" s="1"/>
  <c r="AJ1225" i="1" s="1"/>
  <c r="AK1225" i="1" s="1"/>
  <c r="AB1226" i="1"/>
  <c r="AC1226" i="1" s="1"/>
  <c r="AD1226" i="1" s="1"/>
  <c r="AE1226" i="1" s="1"/>
  <c r="AF1226" i="1" s="1"/>
  <c r="AG1226" i="1" s="1"/>
  <c r="AH1226" i="1" s="1"/>
  <c r="AI1226" i="1" s="1"/>
  <c r="AJ1226" i="1" s="1"/>
  <c r="AK1226" i="1" s="1"/>
  <c r="AB1227" i="1"/>
  <c r="AC1227" i="1" s="1"/>
  <c r="AD1227" i="1" s="1"/>
  <c r="AE1227" i="1" s="1"/>
  <c r="AF1227" i="1" s="1"/>
  <c r="AG1227" i="1" s="1"/>
  <c r="AH1227" i="1" s="1"/>
  <c r="AI1227" i="1" s="1"/>
  <c r="AJ1227" i="1" s="1"/>
  <c r="AK1227" i="1" s="1"/>
  <c r="AB1228" i="1"/>
  <c r="AC1228" i="1" s="1"/>
  <c r="AD1228" i="1" s="1"/>
  <c r="AE1228" i="1" s="1"/>
  <c r="AF1228" i="1" s="1"/>
  <c r="AG1228" i="1" s="1"/>
  <c r="AH1228" i="1" s="1"/>
  <c r="AI1228" i="1" s="1"/>
  <c r="AJ1228" i="1" s="1"/>
  <c r="AK1228" i="1" s="1"/>
  <c r="AB1229" i="1"/>
  <c r="AC1229" i="1"/>
  <c r="AD1229" i="1" s="1"/>
  <c r="AE1229" i="1" s="1"/>
  <c r="AF1229" i="1" s="1"/>
  <c r="AG1229" i="1" s="1"/>
  <c r="AH1229" i="1" s="1"/>
  <c r="AI1229" i="1" s="1"/>
  <c r="AJ1229" i="1" s="1"/>
  <c r="AK1229" i="1" s="1"/>
  <c r="AB1230" i="1"/>
  <c r="AC1230" i="1" s="1"/>
  <c r="AD1230" i="1" s="1"/>
  <c r="AE1230" i="1" s="1"/>
  <c r="AF1230" i="1" s="1"/>
  <c r="AG1230" i="1" s="1"/>
  <c r="AH1230" i="1" s="1"/>
  <c r="AI1230" i="1" s="1"/>
  <c r="AJ1230" i="1" s="1"/>
  <c r="AK1230" i="1" s="1"/>
  <c r="AB1231" i="1"/>
  <c r="AC1231" i="1" s="1"/>
  <c r="AD1231" i="1" s="1"/>
  <c r="AE1231" i="1" s="1"/>
  <c r="AF1231" i="1" s="1"/>
  <c r="AG1231" i="1" s="1"/>
  <c r="AH1231" i="1" s="1"/>
  <c r="AI1231" i="1" s="1"/>
  <c r="AJ1231" i="1" s="1"/>
  <c r="AK1231" i="1" s="1"/>
  <c r="AB1232" i="1"/>
  <c r="AC1232" i="1" s="1"/>
  <c r="AD1232" i="1" s="1"/>
  <c r="AE1232" i="1" s="1"/>
  <c r="AF1232" i="1" s="1"/>
  <c r="AG1232" i="1" s="1"/>
  <c r="AH1232" i="1" s="1"/>
  <c r="AI1232" i="1" s="1"/>
  <c r="AJ1232" i="1" s="1"/>
  <c r="AK1232" i="1" s="1"/>
  <c r="AB1233" i="1"/>
  <c r="AC1233" i="1"/>
  <c r="AD1233" i="1" s="1"/>
  <c r="AE1233" i="1" s="1"/>
  <c r="AF1233" i="1" s="1"/>
  <c r="AG1233" i="1" s="1"/>
  <c r="AH1233" i="1" s="1"/>
  <c r="AI1233" i="1" s="1"/>
  <c r="AJ1233" i="1" s="1"/>
  <c r="AK1233" i="1" s="1"/>
  <c r="AB1234" i="1"/>
  <c r="AC1234" i="1" s="1"/>
  <c r="AD1234" i="1" s="1"/>
  <c r="AE1234" i="1" s="1"/>
  <c r="AF1234" i="1" s="1"/>
  <c r="AG1234" i="1" s="1"/>
  <c r="AH1234" i="1" s="1"/>
  <c r="AI1234" i="1" s="1"/>
  <c r="AJ1234" i="1" s="1"/>
  <c r="AK1234" i="1" s="1"/>
  <c r="AB1235" i="1"/>
  <c r="AC1235" i="1" s="1"/>
  <c r="AD1235" i="1" s="1"/>
  <c r="AE1235" i="1" s="1"/>
  <c r="AF1235" i="1" s="1"/>
  <c r="AG1235" i="1" s="1"/>
  <c r="AH1235" i="1" s="1"/>
  <c r="AI1235" i="1" s="1"/>
  <c r="AJ1235" i="1" s="1"/>
  <c r="AK1235" i="1" s="1"/>
  <c r="AB1236" i="1"/>
  <c r="AC1236" i="1" s="1"/>
  <c r="AD1236" i="1" s="1"/>
  <c r="AE1236" i="1" s="1"/>
  <c r="AF1236" i="1" s="1"/>
  <c r="AG1236" i="1" s="1"/>
  <c r="AH1236" i="1" s="1"/>
  <c r="AI1236" i="1" s="1"/>
  <c r="AJ1236" i="1" s="1"/>
  <c r="AK1236" i="1" s="1"/>
  <c r="AB1237" i="1"/>
  <c r="AC1237" i="1"/>
  <c r="AD1237" i="1" s="1"/>
  <c r="AE1237" i="1" s="1"/>
  <c r="AF1237" i="1" s="1"/>
  <c r="AG1237" i="1" s="1"/>
  <c r="AH1237" i="1" s="1"/>
  <c r="AI1237" i="1" s="1"/>
  <c r="AJ1237" i="1" s="1"/>
  <c r="AK1237" i="1" s="1"/>
  <c r="AB1238" i="1"/>
  <c r="AC1238" i="1" s="1"/>
  <c r="AD1238" i="1" s="1"/>
  <c r="AE1238" i="1" s="1"/>
  <c r="AF1238" i="1" s="1"/>
  <c r="AG1238" i="1" s="1"/>
  <c r="AH1238" i="1" s="1"/>
  <c r="AI1238" i="1" s="1"/>
  <c r="AJ1238" i="1" s="1"/>
  <c r="AK1238" i="1" s="1"/>
  <c r="AB1239" i="1"/>
  <c r="AC1239" i="1" s="1"/>
  <c r="AD1239" i="1" s="1"/>
  <c r="AE1239" i="1" s="1"/>
  <c r="AF1239" i="1" s="1"/>
  <c r="AG1239" i="1" s="1"/>
  <c r="AH1239" i="1" s="1"/>
  <c r="AI1239" i="1" s="1"/>
  <c r="AJ1239" i="1" s="1"/>
  <c r="AK1239" i="1" s="1"/>
  <c r="AB1240" i="1"/>
  <c r="AC1240" i="1" s="1"/>
  <c r="AD1240" i="1" s="1"/>
  <c r="AE1240" i="1" s="1"/>
  <c r="AF1240" i="1" s="1"/>
  <c r="AG1240" i="1" s="1"/>
  <c r="AH1240" i="1" s="1"/>
  <c r="AI1240" i="1" s="1"/>
  <c r="AJ1240" i="1" s="1"/>
  <c r="AK1240" i="1" s="1"/>
  <c r="AB1241" i="1"/>
  <c r="AC1241" i="1"/>
  <c r="AD1241" i="1" s="1"/>
  <c r="AE1241" i="1" s="1"/>
  <c r="AF1241" i="1" s="1"/>
  <c r="AG1241" i="1" s="1"/>
  <c r="AH1241" i="1" s="1"/>
  <c r="AI1241" i="1" s="1"/>
  <c r="AJ1241" i="1" s="1"/>
  <c r="AK1241" i="1" s="1"/>
  <c r="AB1242" i="1"/>
  <c r="AC1242" i="1" s="1"/>
  <c r="AD1242" i="1" s="1"/>
  <c r="AE1242" i="1" s="1"/>
  <c r="AF1242" i="1" s="1"/>
  <c r="AG1242" i="1" s="1"/>
  <c r="AH1242" i="1" s="1"/>
  <c r="AI1242" i="1" s="1"/>
  <c r="AJ1242" i="1" s="1"/>
  <c r="AK1242" i="1" s="1"/>
  <c r="AB1243" i="1"/>
  <c r="AC1243" i="1" s="1"/>
  <c r="AD1243" i="1" s="1"/>
  <c r="AE1243" i="1" s="1"/>
  <c r="AF1243" i="1" s="1"/>
  <c r="AG1243" i="1" s="1"/>
  <c r="AH1243" i="1" s="1"/>
  <c r="AI1243" i="1" s="1"/>
  <c r="AJ1243" i="1" s="1"/>
  <c r="AK1243" i="1" s="1"/>
  <c r="AB1244" i="1"/>
  <c r="AC1244" i="1" s="1"/>
  <c r="AD1244" i="1" s="1"/>
  <c r="AE1244" i="1" s="1"/>
  <c r="AF1244" i="1" s="1"/>
  <c r="AG1244" i="1" s="1"/>
  <c r="AH1244" i="1" s="1"/>
  <c r="AI1244" i="1" s="1"/>
  <c r="AJ1244" i="1" s="1"/>
  <c r="AK1244" i="1" s="1"/>
  <c r="AB1245" i="1"/>
  <c r="AC1245" i="1"/>
  <c r="AD1245" i="1" s="1"/>
  <c r="AE1245" i="1" s="1"/>
  <c r="AF1245" i="1" s="1"/>
  <c r="AG1245" i="1" s="1"/>
  <c r="AH1245" i="1" s="1"/>
  <c r="AI1245" i="1" s="1"/>
  <c r="AJ1245" i="1" s="1"/>
  <c r="AK1245" i="1" s="1"/>
  <c r="AB1138" i="1"/>
  <c r="AC1138" i="1"/>
  <c r="AD1138" i="1" s="1"/>
  <c r="AE1138" i="1" s="1"/>
  <c r="AF1138" i="1" s="1"/>
  <c r="AG1138" i="1" s="1"/>
  <c r="AH1138" i="1" s="1"/>
  <c r="AI1138" i="1" s="1"/>
  <c r="AJ1138" i="1" s="1"/>
  <c r="AK1138" i="1" s="1"/>
  <c r="AB1139" i="1"/>
  <c r="AC1139" i="1" s="1"/>
  <c r="AD1139" i="1" s="1"/>
  <c r="AE1139" i="1" s="1"/>
  <c r="AF1139" i="1" s="1"/>
  <c r="AG1139" i="1" s="1"/>
  <c r="AH1139" i="1" s="1"/>
  <c r="AI1139" i="1" s="1"/>
  <c r="AJ1139" i="1" s="1"/>
  <c r="AK1139" i="1" s="1"/>
  <c r="AB1140" i="1"/>
  <c r="AC1140" i="1"/>
  <c r="AD1140" i="1" s="1"/>
  <c r="AE1140" i="1" s="1"/>
  <c r="AF1140" i="1" s="1"/>
  <c r="AG1140" i="1" s="1"/>
  <c r="AH1140" i="1" s="1"/>
  <c r="AI1140" i="1" s="1"/>
  <c r="AJ1140" i="1" s="1"/>
  <c r="AK1140" i="1" s="1"/>
  <c r="AB1141" i="1"/>
  <c r="AC1141" i="1"/>
  <c r="AD1141" i="1" s="1"/>
  <c r="AE1141" i="1" s="1"/>
  <c r="AF1141" i="1" s="1"/>
  <c r="AG1141" i="1" s="1"/>
  <c r="AH1141" i="1" s="1"/>
  <c r="AI1141" i="1" s="1"/>
  <c r="AJ1141" i="1" s="1"/>
  <c r="AK1141" i="1" s="1"/>
  <c r="AB1142" i="1"/>
  <c r="AC1142" i="1"/>
  <c r="AD1142" i="1" s="1"/>
  <c r="AE1142" i="1" s="1"/>
  <c r="AF1142" i="1" s="1"/>
  <c r="AG1142" i="1" s="1"/>
  <c r="AH1142" i="1" s="1"/>
  <c r="AI1142" i="1" s="1"/>
  <c r="AJ1142" i="1" s="1"/>
  <c r="AK1142" i="1" s="1"/>
  <c r="AB1143" i="1"/>
  <c r="AC1143" i="1" s="1"/>
  <c r="AD1143" i="1" s="1"/>
  <c r="AE1143" i="1" s="1"/>
  <c r="AF1143" i="1" s="1"/>
  <c r="AG1143" i="1" s="1"/>
  <c r="AH1143" i="1" s="1"/>
  <c r="AI1143" i="1" s="1"/>
  <c r="AJ1143" i="1" s="1"/>
  <c r="AK1143" i="1" s="1"/>
  <c r="AB1144" i="1"/>
  <c r="AC1144" i="1"/>
  <c r="AD1144" i="1" s="1"/>
  <c r="AE1144" i="1" s="1"/>
  <c r="AF1144" i="1" s="1"/>
  <c r="AG1144" i="1" s="1"/>
  <c r="AH1144" i="1" s="1"/>
  <c r="AI1144" i="1" s="1"/>
  <c r="AJ1144" i="1" s="1"/>
  <c r="AK1144" i="1" s="1"/>
  <c r="AB1145" i="1"/>
  <c r="AC1145" i="1"/>
  <c r="AD1145" i="1" s="1"/>
  <c r="AE1145" i="1" s="1"/>
  <c r="AF1145" i="1" s="1"/>
  <c r="AG1145" i="1" s="1"/>
  <c r="AH1145" i="1" s="1"/>
  <c r="AI1145" i="1" s="1"/>
  <c r="AJ1145" i="1" s="1"/>
  <c r="AK1145" i="1" s="1"/>
  <c r="AB1146" i="1"/>
  <c r="AC1146" i="1"/>
  <c r="AD1146" i="1" s="1"/>
  <c r="AE1146" i="1" s="1"/>
  <c r="AF1146" i="1" s="1"/>
  <c r="AG1146" i="1" s="1"/>
  <c r="AH1146" i="1" s="1"/>
  <c r="AI1146" i="1" s="1"/>
  <c r="AJ1146" i="1" s="1"/>
  <c r="AK1146" i="1" s="1"/>
  <c r="AB1147" i="1"/>
  <c r="AC1147" i="1" s="1"/>
  <c r="AD1147" i="1" s="1"/>
  <c r="AE1147" i="1" s="1"/>
  <c r="AF1147" i="1" s="1"/>
  <c r="AG1147" i="1" s="1"/>
  <c r="AH1147" i="1" s="1"/>
  <c r="AI1147" i="1" s="1"/>
  <c r="AJ1147" i="1" s="1"/>
  <c r="AK1147" i="1" s="1"/>
  <c r="AB1148" i="1"/>
  <c r="AC1148" i="1"/>
  <c r="AD1148" i="1" s="1"/>
  <c r="AE1148" i="1" s="1"/>
  <c r="AF1148" i="1" s="1"/>
  <c r="AG1148" i="1" s="1"/>
  <c r="AH1148" i="1" s="1"/>
  <c r="AI1148" i="1" s="1"/>
  <c r="AJ1148" i="1" s="1"/>
  <c r="AK1148" i="1" s="1"/>
  <c r="AB1149" i="1"/>
  <c r="AC1149" i="1"/>
  <c r="AD1149" i="1" s="1"/>
  <c r="AE1149" i="1" s="1"/>
  <c r="AF1149" i="1" s="1"/>
  <c r="AG1149" i="1" s="1"/>
  <c r="AH1149" i="1" s="1"/>
  <c r="AI1149" i="1" s="1"/>
  <c r="AJ1149" i="1" s="1"/>
  <c r="AK1149" i="1" s="1"/>
  <c r="AB1150" i="1"/>
  <c r="AC1150" i="1"/>
  <c r="AD1150" i="1"/>
  <c r="AE1150" i="1" s="1"/>
  <c r="AF1150" i="1" s="1"/>
  <c r="AG1150" i="1" s="1"/>
  <c r="AH1150" i="1" s="1"/>
  <c r="AI1150" i="1" s="1"/>
  <c r="AJ1150" i="1" s="1"/>
  <c r="AK1150" i="1" s="1"/>
  <c r="AB1151" i="1"/>
  <c r="AC1151" i="1" s="1"/>
  <c r="AD1151" i="1" s="1"/>
  <c r="AE1151" i="1" s="1"/>
  <c r="AF1151" i="1" s="1"/>
  <c r="AG1151" i="1" s="1"/>
  <c r="AH1151" i="1" s="1"/>
  <c r="AI1151" i="1" s="1"/>
  <c r="AJ1151" i="1" s="1"/>
  <c r="AK1151" i="1" s="1"/>
  <c r="AB1152" i="1"/>
  <c r="AC1152" i="1"/>
  <c r="AD1152" i="1" s="1"/>
  <c r="AE1152" i="1" s="1"/>
  <c r="AF1152" i="1" s="1"/>
  <c r="AG1152" i="1" s="1"/>
  <c r="AH1152" i="1" s="1"/>
  <c r="AI1152" i="1" s="1"/>
  <c r="AJ1152" i="1" s="1"/>
  <c r="AK1152" i="1" s="1"/>
  <c r="AB1153" i="1"/>
  <c r="AC1153" i="1"/>
  <c r="AD1153" i="1" s="1"/>
  <c r="AE1153" i="1" s="1"/>
  <c r="AF1153" i="1" s="1"/>
  <c r="AG1153" i="1" s="1"/>
  <c r="AH1153" i="1" s="1"/>
  <c r="AI1153" i="1" s="1"/>
  <c r="AJ1153" i="1" s="1"/>
  <c r="AK1153" i="1" s="1"/>
  <c r="AB1154" i="1"/>
  <c r="AC1154" i="1"/>
  <c r="AD1154" i="1"/>
  <c r="AE1154" i="1" s="1"/>
  <c r="AF1154" i="1" s="1"/>
  <c r="AG1154" i="1" s="1"/>
  <c r="AH1154" i="1" s="1"/>
  <c r="AI1154" i="1" s="1"/>
  <c r="AJ1154" i="1" s="1"/>
  <c r="AK1154" i="1" s="1"/>
  <c r="AB1155" i="1"/>
  <c r="AC1155" i="1" s="1"/>
  <c r="AD1155" i="1" s="1"/>
  <c r="AE1155" i="1" s="1"/>
  <c r="AF1155" i="1" s="1"/>
  <c r="AG1155" i="1" s="1"/>
  <c r="AH1155" i="1" s="1"/>
  <c r="AI1155" i="1" s="1"/>
  <c r="AJ1155" i="1" s="1"/>
  <c r="AK1155" i="1" s="1"/>
  <c r="AB1156" i="1"/>
  <c r="AC1156" i="1"/>
  <c r="AD1156" i="1" s="1"/>
  <c r="AE1156" i="1" s="1"/>
  <c r="AF1156" i="1" s="1"/>
  <c r="AG1156" i="1" s="1"/>
  <c r="AH1156" i="1" s="1"/>
  <c r="AI1156" i="1" s="1"/>
  <c r="AJ1156" i="1" s="1"/>
  <c r="AK1156" i="1" s="1"/>
  <c r="AB1157" i="1"/>
  <c r="AC1157" i="1"/>
  <c r="AD1157" i="1" s="1"/>
  <c r="AE1157" i="1" s="1"/>
  <c r="AF1157" i="1" s="1"/>
  <c r="AG1157" i="1" s="1"/>
  <c r="AH1157" i="1" s="1"/>
  <c r="AI1157" i="1" s="1"/>
  <c r="AJ1157" i="1" s="1"/>
  <c r="AK1157" i="1" s="1"/>
  <c r="AB1158" i="1"/>
  <c r="AC1158" i="1"/>
  <c r="AD1158" i="1"/>
  <c r="AE1158" i="1" s="1"/>
  <c r="AF1158" i="1" s="1"/>
  <c r="AG1158" i="1" s="1"/>
  <c r="AH1158" i="1" s="1"/>
  <c r="AI1158" i="1" s="1"/>
  <c r="AJ1158" i="1" s="1"/>
  <c r="AK1158" i="1" s="1"/>
  <c r="AB1159" i="1"/>
  <c r="AC1159" i="1" s="1"/>
  <c r="AD1159" i="1" s="1"/>
  <c r="AE1159" i="1" s="1"/>
  <c r="AF1159" i="1" s="1"/>
  <c r="AG1159" i="1" s="1"/>
  <c r="AH1159" i="1" s="1"/>
  <c r="AI1159" i="1" s="1"/>
  <c r="AJ1159" i="1" s="1"/>
  <c r="AK1159" i="1" s="1"/>
  <c r="AB1160" i="1"/>
  <c r="AC1160" i="1"/>
  <c r="AD1160" i="1" s="1"/>
  <c r="AE1160" i="1" s="1"/>
  <c r="AF1160" i="1" s="1"/>
  <c r="AG1160" i="1" s="1"/>
  <c r="AH1160" i="1" s="1"/>
  <c r="AI1160" i="1" s="1"/>
  <c r="AJ1160" i="1" s="1"/>
  <c r="AK1160" i="1" s="1"/>
  <c r="AB1161" i="1"/>
  <c r="AC1161" i="1"/>
  <c r="AD1161" i="1" s="1"/>
  <c r="AE1161" i="1" s="1"/>
  <c r="AF1161" i="1" s="1"/>
  <c r="AG1161" i="1" s="1"/>
  <c r="AH1161" i="1" s="1"/>
  <c r="AI1161" i="1" s="1"/>
  <c r="AJ1161" i="1" s="1"/>
  <c r="AK1161" i="1" s="1"/>
  <c r="AB1162" i="1"/>
  <c r="AC1162" i="1"/>
  <c r="AD1162" i="1"/>
  <c r="AE1162" i="1" s="1"/>
  <c r="AF1162" i="1" s="1"/>
  <c r="AG1162" i="1" s="1"/>
  <c r="AH1162" i="1" s="1"/>
  <c r="AI1162" i="1" s="1"/>
  <c r="AJ1162" i="1" s="1"/>
  <c r="AK1162" i="1" s="1"/>
  <c r="AB1163" i="1"/>
  <c r="AC1163" i="1" s="1"/>
  <c r="AD1163" i="1" s="1"/>
  <c r="AE1163" i="1" s="1"/>
  <c r="AF1163" i="1" s="1"/>
  <c r="AG1163" i="1" s="1"/>
  <c r="AH1163" i="1" s="1"/>
  <c r="AI1163" i="1" s="1"/>
  <c r="AJ1163" i="1" s="1"/>
  <c r="AK1163" i="1" s="1"/>
  <c r="AB1164" i="1"/>
  <c r="AC1164" i="1"/>
  <c r="AD1164" i="1" s="1"/>
  <c r="AE1164" i="1" s="1"/>
  <c r="AF1164" i="1" s="1"/>
  <c r="AG1164" i="1" s="1"/>
  <c r="AH1164" i="1" s="1"/>
  <c r="AI1164" i="1" s="1"/>
  <c r="AJ1164" i="1" s="1"/>
  <c r="AK1164" i="1" s="1"/>
  <c r="AB1165" i="1"/>
  <c r="AC1165" i="1"/>
  <c r="AD1165" i="1" s="1"/>
  <c r="AE1165" i="1" s="1"/>
  <c r="AF1165" i="1" s="1"/>
  <c r="AG1165" i="1" s="1"/>
  <c r="AH1165" i="1" s="1"/>
  <c r="AI1165" i="1" s="1"/>
  <c r="AJ1165" i="1" s="1"/>
  <c r="AK1165" i="1" s="1"/>
  <c r="AB1166" i="1"/>
  <c r="AC1166" i="1"/>
  <c r="AD1166" i="1"/>
  <c r="AE1166" i="1" s="1"/>
  <c r="AF1166" i="1" s="1"/>
  <c r="AG1166" i="1" s="1"/>
  <c r="AH1166" i="1" s="1"/>
  <c r="AI1166" i="1" s="1"/>
  <c r="AJ1166" i="1" s="1"/>
  <c r="AK1166" i="1" s="1"/>
  <c r="AB1167" i="1"/>
  <c r="AC1167" i="1" s="1"/>
  <c r="AD1167" i="1" s="1"/>
  <c r="AE1167" i="1" s="1"/>
  <c r="AF1167" i="1" s="1"/>
  <c r="AG1167" i="1" s="1"/>
  <c r="AH1167" i="1" s="1"/>
  <c r="AI1167" i="1" s="1"/>
  <c r="AJ1167" i="1" s="1"/>
  <c r="AK1167" i="1" s="1"/>
  <c r="AB1168" i="1"/>
  <c r="AC1168" i="1"/>
  <c r="AD1168" i="1" s="1"/>
  <c r="AE1168" i="1" s="1"/>
  <c r="AF1168" i="1" s="1"/>
  <c r="AG1168" i="1" s="1"/>
  <c r="AH1168" i="1" s="1"/>
  <c r="AI1168" i="1" s="1"/>
  <c r="AJ1168" i="1" s="1"/>
  <c r="AK1168" i="1" s="1"/>
  <c r="AB1169" i="1"/>
  <c r="AC1169" i="1"/>
  <c r="AD1169" i="1" s="1"/>
  <c r="AE1169" i="1" s="1"/>
  <c r="AF1169" i="1" s="1"/>
  <c r="AG1169" i="1" s="1"/>
  <c r="AH1169" i="1" s="1"/>
  <c r="AI1169" i="1" s="1"/>
  <c r="AJ1169" i="1" s="1"/>
  <c r="AK1169" i="1" s="1"/>
  <c r="AB1170" i="1"/>
  <c r="AC1170" i="1"/>
  <c r="AD1170" i="1"/>
  <c r="AE1170" i="1" s="1"/>
  <c r="AF1170" i="1" s="1"/>
  <c r="AG1170" i="1" s="1"/>
  <c r="AH1170" i="1" s="1"/>
  <c r="AI1170" i="1" s="1"/>
  <c r="AJ1170" i="1" s="1"/>
  <c r="AK1170" i="1" s="1"/>
  <c r="AB1171" i="1"/>
  <c r="AC1171" i="1" s="1"/>
  <c r="AD1171" i="1" s="1"/>
  <c r="AE1171" i="1" s="1"/>
  <c r="AF1171" i="1" s="1"/>
  <c r="AG1171" i="1" s="1"/>
  <c r="AH1171" i="1" s="1"/>
  <c r="AI1171" i="1" s="1"/>
  <c r="AJ1171" i="1" s="1"/>
  <c r="AK1171" i="1" s="1"/>
  <c r="AB1172" i="1"/>
  <c r="AC1172" i="1"/>
  <c r="AD1172" i="1" s="1"/>
  <c r="AE1172" i="1" s="1"/>
  <c r="AF1172" i="1" s="1"/>
  <c r="AG1172" i="1" s="1"/>
  <c r="AH1172" i="1" s="1"/>
  <c r="AI1172" i="1" s="1"/>
  <c r="AJ1172" i="1" s="1"/>
  <c r="AK1172" i="1" s="1"/>
  <c r="AB1173" i="1"/>
  <c r="AC1173" i="1"/>
  <c r="AD1173" i="1" s="1"/>
  <c r="AE1173" i="1" s="1"/>
  <c r="AF1173" i="1" s="1"/>
  <c r="AG1173" i="1" s="1"/>
  <c r="AH1173" i="1" s="1"/>
  <c r="AI1173" i="1" s="1"/>
  <c r="AJ1173" i="1" s="1"/>
  <c r="AK1173" i="1" s="1"/>
  <c r="AB1174" i="1"/>
  <c r="AC1174" i="1"/>
  <c r="AD1174" i="1"/>
  <c r="AE1174" i="1" s="1"/>
  <c r="AF1174" i="1" s="1"/>
  <c r="AG1174" i="1" s="1"/>
  <c r="AH1174" i="1" s="1"/>
  <c r="AI1174" i="1" s="1"/>
  <c r="AJ1174" i="1" s="1"/>
  <c r="AK1174" i="1" s="1"/>
  <c r="AB1175" i="1"/>
  <c r="AC1175" i="1" s="1"/>
  <c r="AD1175" i="1" s="1"/>
  <c r="AE1175" i="1" s="1"/>
  <c r="AF1175" i="1" s="1"/>
  <c r="AG1175" i="1" s="1"/>
  <c r="AH1175" i="1" s="1"/>
  <c r="AI1175" i="1" s="1"/>
  <c r="AJ1175" i="1" s="1"/>
  <c r="AK1175" i="1" s="1"/>
  <c r="AB1176" i="1"/>
  <c r="AC1176" i="1"/>
  <c r="AD1176" i="1" s="1"/>
  <c r="AE1176" i="1" s="1"/>
  <c r="AF1176" i="1" s="1"/>
  <c r="AG1176" i="1" s="1"/>
  <c r="AH1176" i="1" s="1"/>
  <c r="AI1176" i="1" s="1"/>
  <c r="AJ1176" i="1" s="1"/>
  <c r="AK1176" i="1" s="1"/>
  <c r="AB1177" i="1"/>
  <c r="AC1177" i="1"/>
  <c r="AD1177" i="1" s="1"/>
  <c r="AE1177" i="1" s="1"/>
  <c r="AF1177" i="1" s="1"/>
  <c r="AG1177" i="1" s="1"/>
  <c r="AH1177" i="1" s="1"/>
  <c r="AI1177" i="1" s="1"/>
  <c r="AJ1177" i="1" s="1"/>
  <c r="AK1177" i="1" s="1"/>
  <c r="AB1178" i="1"/>
  <c r="AC1178" i="1"/>
  <c r="AD1178" i="1"/>
  <c r="AE1178" i="1" s="1"/>
  <c r="AF1178" i="1" s="1"/>
  <c r="AG1178" i="1" s="1"/>
  <c r="AH1178" i="1" s="1"/>
  <c r="AI1178" i="1" s="1"/>
  <c r="AJ1178" i="1" s="1"/>
  <c r="AK1178" i="1" s="1"/>
  <c r="AB1179" i="1"/>
  <c r="AC1179" i="1" s="1"/>
  <c r="AD1179" i="1" s="1"/>
  <c r="AE1179" i="1" s="1"/>
  <c r="AF1179" i="1" s="1"/>
  <c r="AG1179" i="1" s="1"/>
  <c r="AH1179" i="1" s="1"/>
  <c r="AI1179" i="1" s="1"/>
  <c r="AJ1179" i="1" s="1"/>
  <c r="AK1179" i="1" s="1"/>
  <c r="AB1180" i="1"/>
  <c r="AC1180" i="1"/>
  <c r="AD1180" i="1" s="1"/>
  <c r="AE1180" i="1" s="1"/>
  <c r="AF1180" i="1" s="1"/>
  <c r="AG1180" i="1" s="1"/>
  <c r="AH1180" i="1" s="1"/>
  <c r="AI1180" i="1" s="1"/>
  <c r="AJ1180" i="1" s="1"/>
  <c r="AK1180" i="1" s="1"/>
  <c r="AB1181" i="1"/>
  <c r="AC1181" i="1"/>
  <c r="AD1181" i="1" s="1"/>
  <c r="AE1181" i="1" s="1"/>
  <c r="AF1181" i="1" s="1"/>
  <c r="AG1181" i="1" s="1"/>
  <c r="AH1181" i="1" s="1"/>
  <c r="AI1181" i="1" s="1"/>
  <c r="AJ1181" i="1" s="1"/>
  <c r="AK1181" i="1" s="1"/>
  <c r="AB1182" i="1"/>
  <c r="AC1182" i="1"/>
  <c r="AD1182" i="1"/>
  <c r="AE1182" i="1" s="1"/>
  <c r="AF1182" i="1" s="1"/>
  <c r="AG1182" i="1" s="1"/>
  <c r="AH1182" i="1" s="1"/>
  <c r="AI1182" i="1" s="1"/>
  <c r="AJ1182" i="1" s="1"/>
  <c r="AK1182" i="1" s="1"/>
  <c r="AB1183" i="1"/>
  <c r="AC1183" i="1" s="1"/>
  <c r="AD1183" i="1" s="1"/>
  <c r="AE1183" i="1" s="1"/>
  <c r="AF1183" i="1" s="1"/>
  <c r="AG1183" i="1" s="1"/>
  <c r="AH1183" i="1" s="1"/>
  <c r="AI1183" i="1" s="1"/>
  <c r="AJ1183" i="1" s="1"/>
  <c r="AK1183" i="1" s="1"/>
  <c r="AB1184" i="1"/>
  <c r="AC1184" i="1"/>
  <c r="AD1184" i="1" s="1"/>
  <c r="AE1184" i="1" s="1"/>
  <c r="AF1184" i="1" s="1"/>
  <c r="AG1184" i="1" s="1"/>
  <c r="AH1184" i="1" s="1"/>
  <c r="AI1184" i="1" s="1"/>
  <c r="AJ1184" i="1" s="1"/>
  <c r="AK1184" i="1" s="1"/>
  <c r="AB1185" i="1"/>
  <c r="AC1185" i="1"/>
  <c r="AD1185" i="1" s="1"/>
  <c r="AE1185" i="1" s="1"/>
  <c r="AF1185" i="1" s="1"/>
  <c r="AG1185" i="1" s="1"/>
  <c r="AH1185" i="1" s="1"/>
  <c r="AI1185" i="1" s="1"/>
  <c r="AJ1185" i="1" s="1"/>
  <c r="AK1185" i="1" s="1"/>
  <c r="AB1186" i="1"/>
  <c r="AC1186" i="1"/>
  <c r="AD1186" i="1"/>
  <c r="AE1186" i="1" s="1"/>
  <c r="AF1186" i="1" s="1"/>
  <c r="AG1186" i="1" s="1"/>
  <c r="AH1186" i="1" s="1"/>
  <c r="AI1186" i="1" s="1"/>
  <c r="AJ1186" i="1" s="1"/>
  <c r="AK1186" i="1" s="1"/>
  <c r="AB1187" i="1"/>
  <c r="AC1187" i="1" s="1"/>
  <c r="AD1187" i="1" s="1"/>
  <c r="AE1187" i="1" s="1"/>
  <c r="AF1187" i="1" s="1"/>
  <c r="AG1187" i="1" s="1"/>
  <c r="AH1187" i="1" s="1"/>
  <c r="AI1187" i="1" s="1"/>
  <c r="AJ1187" i="1" s="1"/>
  <c r="AK1187" i="1" s="1"/>
  <c r="AB1188" i="1"/>
  <c r="AC1188" i="1"/>
  <c r="AD1188" i="1" s="1"/>
  <c r="AE1188" i="1" s="1"/>
  <c r="AF1188" i="1" s="1"/>
  <c r="AG1188" i="1" s="1"/>
  <c r="AH1188" i="1" s="1"/>
  <c r="AI1188" i="1" s="1"/>
  <c r="AJ1188" i="1" s="1"/>
  <c r="AK1188" i="1" s="1"/>
  <c r="AB1189" i="1"/>
  <c r="AC1189" i="1"/>
  <c r="AD1189" i="1" s="1"/>
  <c r="AE1189" i="1" s="1"/>
  <c r="AF1189" i="1" s="1"/>
  <c r="AG1189" i="1" s="1"/>
  <c r="AH1189" i="1" s="1"/>
  <c r="AI1189" i="1" s="1"/>
  <c r="AJ1189" i="1" s="1"/>
  <c r="AK1189" i="1" s="1"/>
  <c r="AB1081" i="1"/>
  <c r="AC1081" i="1"/>
  <c r="AD1081" i="1" s="1"/>
  <c r="AE1081" i="1" s="1"/>
  <c r="AF1081" i="1" s="1"/>
  <c r="AG1081" i="1" s="1"/>
  <c r="AH1081" i="1" s="1"/>
  <c r="AI1081" i="1" s="1"/>
  <c r="AJ1081" i="1" s="1"/>
  <c r="AK1081" i="1" s="1"/>
  <c r="AB1082" i="1"/>
  <c r="AC1082" i="1" s="1"/>
  <c r="AD1082" i="1" s="1"/>
  <c r="AE1082" i="1" s="1"/>
  <c r="AF1082" i="1" s="1"/>
  <c r="AG1082" i="1" s="1"/>
  <c r="AH1082" i="1" s="1"/>
  <c r="AI1082" i="1" s="1"/>
  <c r="AJ1082" i="1" s="1"/>
  <c r="AK1082" i="1" s="1"/>
  <c r="AB1083" i="1"/>
  <c r="AC1083" i="1"/>
  <c r="AD1083" i="1" s="1"/>
  <c r="AE1083" i="1" s="1"/>
  <c r="AF1083" i="1" s="1"/>
  <c r="AG1083" i="1" s="1"/>
  <c r="AH1083" i="1" s="1"/>
  <c r="AI1083" i="1" s="1"/>
  <c r="AJ1083" i="1" s="1"/>
  <c r="AK1083" i="1" s="1"/>
  <c r="AB1084" i="1"/>
  <c r="AC1084" i="1"/>
  <c r="AD1084" i="1" s="1"/>
  <c r="AE1084" i="1" s="1"/>
  <c r="AF1084" i="1" s="1"/>
  <c r="AG1084" i="1" s="1"/>
  <c r="AH1084" i="1" s="1"/>
  <c r="AI1084" i="1" s="1"/>
  <c r="AJ1084" i="1" s="1"/>
  <c r="AK1084" i="1" s="1"/>
  <c r="AB1085" i="1"/>
  <c r="AC1085" i="1"/>
  <c r="AD1085" i="1"/>
  <c r="AE1085" i="1" s="1"/>
  <c r="AF1085" i="1" s="1"/>
  <c r="AG1085" i="1" s="1"/>
  <c r="AH1085" i="1" s="1"/>
  <c r="AI1085" i="1" s="1"/>
  <c r="AJ1085" i="1" s="1"/>
  <c r="AK1085" i="1" s="1"/>
  <c r="AB1086" i="1"/>
  <c r="AC1086" i="1" s="1"/>
  <c r="AD1086" i="1" s="1"/>
  <c r="AE1086" i="1" s="1"/>
  <c r="AF1086" i="1" s="1"/>
  <c r="AG1086" i="1" s="1"/>
  <c r="AH1086" i="1" s="1"/>
  <c r="AI1086" i="1" s="1"/>
  <c r="AJ1086" i="1" s="1"/>
  <c r="AK1086" i="1" s="1"/>
  <c r="AB1087" i="1"/>
  <c r="AC1087" i="1"/>
  <c r="AD1087" i="1" s="1"/>
  <c r="AE1087" i="1" s="1"/>
  <c r="AF1087" i="1" s="1"/>
  <c r="AG1087" i="1" s="1"/>
  <c r="AH1087" i="1" s="1"/>
  <c r="AI1087" i="1" s="1"/>
  <c r="AJ1087" i="1" s="1"/>
  <c r="AK1087" i="1" s="1"/>
  <c r="AB1088" i="1"/>
  <c r="AC1088" i="1"/>
  <c r="AD1088" i="1" s="1"/>
  <c r="AE1088" i="1" s="1"/>
  <c r="AF1088" i="1" s="1"/>
  <c r="AG1088" i="1" s="1"/>
  <c r="AH1088" i="1" s="1"/>
  <c r="AI1088" i="1" s="1"/>
  <c r="AJ1088" i="1" s="1"/>
  <c r="AK1088" i="1" s="1"/>
  <c r="AB1089" i="1"/>
  <c r="AC1089" i="1"/>
  <c r="AD1089" i="1"/>
  <c r="AE1089" i="1" s="1"/>
  <c r="AF1089" i="1" s="1"/>
  <c r="AG1089" i="1" s="1"/>
  <c r="AH1089" i="1" s="1"/>
  <c r="AI1089" i="1" s="1"/>
  <c r="AJ1089" i="1" s="1"/>
  <c r="AK1089" i="1" s="1"/>
  <c r="AB1090" i="1"/>
  <c r="AC1090" i="1" s="1"/>
  <c r="AD1090" i="1" s="1"/>
  <c r="AE1090" i="1" s="1"/>
  <c r="AF1090" i="1" s="1"/>
  <c r="AG1090" i="1" s="1"/>
  <c r="AH1090" i="1" s="1"/>
  <c r="AI1090" i="1" s="1"/>
  <c r="AJ1090" i="1" s="1"/>
  <c r="AK1090" i="1" s="1"/>
  <c r="AB1091" i="1"/>
  <c r="AC1091" i="1"/>
  <c r="AD1091" i="1" s="1"/>
  <c r="AE1091" i="1" s="1"/>
  <c r="AF1091" i="1" s="1"/>
  <c r="AG1091" i="1" s="1"/>
  <c r="AH1091" i="1" s="1"/>
  <c r="AI1091" i="1" s="1"/>
  <c r="AJ1091" i="1" s="1"/>
  <c r="AK1091" i="1" s="1"/>
  <c r="AB1092" i="1"/>
  <c r="AC1092" i="1"/>
  <c r="AD1092" i="1" s="1"/>
  <c r="AE1092" i="1" s="1"/>
  <c r="AF1092" i="1" s="1"/>
  <c r="AG1092" i="1" s="1"/>
  <c r="AH1092" i="1" s="1"/>
  <c r="AI1092" i="1" s="1"/>
  <c r="AJ1092" i="1" s="1"/>
  <c r="AK1092" i="1" s="1"/>
  <c r="AB1093" i="1"/>
  <c r="AC1093" i="1"/>
  <c r="AD1093" i="1"/>
  <c r="AE1093" i="1" s="1"/>
  <c r="AF1093" i="1" s="1"/>
  <c r="AG1093" i="1" s="1"/>
  <c r="AH1093" i="1" s="1"/>
  <c r="AI1093" i="1" s="1"/>
  <c r="AJ1093" i="1" s="1"/>
  <c r="AK1093" i="1" s="1"/>
  <c r="AB1094" i="1"/>
  <c r="AC1094" i="1" s="1"/>
  <c r="AD1094" i="1" s="1"/>
  <c r="AE1094" i="1" s="1"/>
  <c r="AF1094" i="1" s="1"/>
  <c r="AG1094" i="1" s="1"/>
  <c r="AH1094" i="1" s="1"/>
  <c r="AI1094" i="1" s="1"/>
  <c r="AJ1094" i="1" s="1"/>
  <c r="AK1094" i="1" s="1"/>
  <c r="AB1095" i="1"/>
  <c r="AC1095" i="1"/>
  <c r="AD1095" i="1" s="1"/>
  <c r="AE1095" i="1" s="1"/>
  <c r="AF1095" i="1" s="1"/>
  <c r="AG1095" i="1" s="1"/>
  <c r="AH1095" i="1" s="1"/>
  <c r="AI1095" i="1" s="1"/>
  <c r="AJ1095" i="1" s="1"/>
  <c r="AK1095" i="1" s="1"/>
  <c r="AB1096" i="1"/>
  <c r="AC1096" i="1"/>
  <c r="AD1096" i="1" s="1"/>
  <c r="AE1096" i="1" s="1"/>
  <c r="AF1096" i="1" s="1"/>
  <c r="AG1096" i="1" s="1"/>
  <c r="AH1096" i="1" s="1"/>
  <c r="AI1096" i="1" s="1"/>
  <c r="AJ1096" i="1" s="1"/>
  <c r="AK1096" i="1" s="1"/>
  <c r="AB1097" i="1"/>
  <c r="AC1097" i="1"/>
  <c r="AD1097" i="1"/>
  <c r="AE1097" i="1" s="1"/>
  <c r="AF1097" i="1" s="1"/>
  <c r="AG1097" i="1" s="1"/>
  <c r="AH1097" i="1" s="1"/>
  <c r="AI1097" i="1" s="1"/>
  <c r="AJ1097" i="1" s="1"/>
  <c r="AK1097" i="1" s="1"/>
  <c r="AB1098" i="1"/>
  <c r="AC1098" i="1" s="1"/>
  <c r="AD1098" i="1" s="1"/>
  <c r="AE1098" i="1" s="1"/>
  <c r="AF1098" i="1" s="1"/>
  <c r="AG1098" i="1" s="1"/>
  <c r="AH1098" i="1" s="1"/>
  <c r="AI1098" i="1" s="1"/>
  <c r="AJ1098" i="1" s="1"/>
  <c r="AK1098" i="1" s="1"/>
  <c r="AB1099" i="1"/>
  <c r="AC1099" i="1"/>
  <c r="AD1099" i="1"/>
  <c r="AE1099" i="1"/>
  <c r="AF1099" i="1" s="1"/>
  <c r="AG1099" i="1" s="1"/>
  <c r="AH1099" i="1" s="1"/>
  <c r="AI1099" i="1" s="1"/>
  <c r="AJ1099" i="1" s="1"/>
  <c r="AK1099" i="1" s="1"/>
  <c r="AB1100" i="1"/>
  <c r="AC1100" i="1"/>
  <c r="AD1100" i="1" s="1"/>
  <c r="AE1100" i="1" s="1"/>
  <c r="AF1100" i="1" s="1"/>
  <c r="AG1100" i="1" s="1"/>
  <c r="AH1100" i="1" s="1"/>
  <c r="AI1100" i="1" s="1"/>
  <c r="AJ1100" i="1" s="1"/>
  <c r="AK1100" i="1" s="1"/>
  <c r="AB1101" i="1"/>
  <c r="AC1101" i="1"/>
  <c r="AD1101" i="1"/>
  <c r="AE1101" i="1" s="1"/>
  <c r="AF1101" i="1" s="1"/>
  <c r="AG1101" i="1" s="1"/>
  <c r="AH1101" i="1" s="1"/>
  <c r="AI1101" i="1" s="1"/>
  <c r="AJ1101" i="1" s="1"/>
  <c r="AK1101" i="1" s="1"/>
  <c r="AB1102" i="1"/>
  <c r="AC1102" i="1" s="1"/>
  <c r="AD1102" i="1" s="1"/>
  <c r="AE1102" i="1" s="1"/>
  <c r="AF1102" i="1" s="1"/>
  <c r="AG1102" i="1" s="1"/>
  <c r="AH1102" i="1" s="1"/>
  <c r="AI1102" i="1" s="1"/>
  <c r="AJ1102" i="1" s="1"/>
  <c r="AK1102" i="1" s="1"/>
  <c r="AB1103" i="1"/>
  <c r="AC1103" i="1"/>
  <c r="AD1103" i="1" s="1"/>
  <c r="AE1103" i="1" s="1"/>
  <c r="AF1103" i="1" s="1"/>
  <c r="AG1103" i="1" s="1"/>
  <c r="AH1103" i="1" s="1"/>
  <c r="AI1103" i="1" s="1"/>
  <c r="AJ1103" i="1" s="1"/>
  <c r="AK1103" i="1" s="1"/>
  <c r="AB1104" i="1"/>
  <c r="AC1104" i="1"/>
  <c r="AD1104" i="1" s="1"/>
  <c r="AE1104" i="1" s="1"/>
  <c r="AF1104" i="1" s="1"/>
  <c r="AG1104" i="1" s="1"/>
  <c r="AH1104" i="1" s="1"/>
  <c r="AI1104" i="1" s="1"/>
  <c r="AJ1104" i="1" s="1"/>
  <c r="AK1104" i="1" s="1"/>
  <c r="AB1105" i="1"/>
  <c r="AC1105" i="1"/>
  <c r="AD1105" i="1"/>
  <c r="AE1105" i="1" s="1"/>
  <c r="AF1105" i="1" s="1"/>
  <c r="AG1105" i="1" s="1"/>
  <c r="AH1105" i="1" s="1"/>
  <c r="AI1105" i="1" s="1"/>
  <c r="AJ1105" i="1" s="1"/>
  <c r="AK1105" i="1" s="1"/>
  <c r="AB1106" i="1"/>
  <c r="AC1106" i="1" s="1"/>
  <c r="AD1106" i="1" s="1"/>
  <c r="AE1106" i="1" s="1"/>
  <c r="AF1106" i="1" s="1"/>
  <c r="AG1106" i="1" s="1"/>
  <c r="AH1106" i="1" s="1"/>
  <c r="AI1106" i="1" s="1"/>
  <c r="AJ1106" i="1" s="1"/>
  <c r="AK1106" i="1" s="1"/>
  <c r="AB1107" i="1"/>
  <c r="AC1107" i="1"/>
  <c r="AD1107" i="1" s="1"/>
  <c r="AE1107" i="1" s="1"/>
  <c r="AF1107" i="1" s="1"/>
  <c r="AG1107" i="1" s="1"/>
  <c r="AH1107" i="1" s="1"/>
  <c r="AI1107" i="1" s="1"/>
  <c r="AJ1107" i="1" s="1"/>
  <c r="AK1107" i="1" s="1"/>
  <c r="AB1108" i="1"/>
  <c r="AC1108" i="1"/>
  <c r="AD1108" i="1" s="1"/>
  <c r="AE1108" i="1" s="1"/>
  <c r="AF1108" i="1" s="1"/>
  <c r="AG1108" i="1" s="1"/>
  <c r="AH1108" i="1" s="1"/>
  <c r="AI1108" i="1" s="1"/>
  <c r="AJ1108" i="1" s="1"/>
  <c r="AK1108" i="1" s="1"/>
  <c r="AB1109" i="1"/>
  <c r="AC1109" i="1"/>
  <c r="AD1109" i="1"/>
  <c r="AE1109" i="1" s="1"/>
  <c r="AF1109" i="1" s="1"/>
  <c r="AG1109" i="1" s="1"/>
  <c r="AH1109" i="1" s="1"/>
  <c r="AI1109" i="1" s="1"/>
  <c r="AJ1109" i="1" s="1"/>
  <c r="AK1109" i="1" s="1"/>
  <c r="AB1110" i="1"/>
  <c r="AC1110" i="1" s="1"/>
  <c r="AD1110" i="1" s="1"/>
  <c r="AE1110" i="1" s="1"/>
  <c r="AF1110" i="1" s="1"/>
  <c r="AG1110" i="1" s="1"/>
  <c r="AH1110" i="1" s="1"/>
  <c r="AI1110" i="1" s="1"/>
  <c r="AJ1110" i="1" s="1"/>
  <c r="AK1110" i="1" s="1"/>
  <c r="AB1111" i="1"/>
  <c r="AC1111" i="1"/>
  <c r="AD1111" i="1" s="1"/>
  <c r="AE1111" i="1" s="1"/>
  <c r="AF1111" i="1" s="1"/>
  <c r="AG1111" i="1" s="1"/>
  <c r="AH1111" i="1" s="1"/>
  <c r="AI1111" i="1" s="1"/>
  <c r="AJ1111" i="1" s="1"/>
  <c r="AK1111" i="1" s="1"/>
  <c r="AB1112" i="1"/>
  <c r="AC1112" i="1"/>
  <c r="AD1112" i="1" s="1"/>
  <c r="AE1112" i="1" s="1"/>
  <c r="AF1112" i="1" s="1"/>
  <c r="AG1112" i="1" s="1"/>
  <c r="AH1112" i="1" s="1"/>
  <c r="AI1112" i="1" s="1"/>
  <c r="AJ1112" i="1" s="1"/>
  <c r="AK1112" i="1" s="1"/>
  <c r="AB1113" i="1"/>
  <c r="AC1113" i="1"/>
  <c r="AD1113" i="1"/>
  <c r="AE1113" i="1" s="1"/>
  <c r="AF1113" i="1" s="1"/>
  <c r="AG1113" i="1" s="1"/>
  <c r="AH1113" i="1" s="1"/>
  <c r="AI1113" i="1" s="1"/>
  <c r="AJ1113" i="1" s="1"/>
  <c r="AK1113" i="1" s="1"/>
  <c r="AB1114" i="1"/>
  <c r="AC1114" i="1" s="1"/>
  <c r="AD1114" i="1" s="1"/>
  <c r="AE1114" i="1" s="1"/>
  <c r="AF1114" i="1" s="1"/>
  <c r="AG1114" i="1" s="1"/>
  <c r="AH1114" i="1" s="1"/>
  <c r="AI1114" i="1" s="1"/>
  <c r="AJ1114" i="1" s="1"/>
  <c r="AK1114" i="1" s="1"/>
  <c r="AB1115" i="1"/>
  <c r="AC1115" i="1"/>
  <c r="AD1115" i="1"/>
  <c r="AE1115" i="1"/>
  <c r="AF1115" i="1" s="1"/>
  <c r="AG1115" i="1" s="1"/>
  <c r="AH1115" i="1" s="1"/>
  <c r="AI1115" i="1" s="1"/>
  <c r="AJ1115" i="1" s="1"/>
  <c r="AK1115" i="1" s="1"/>
  <c r="AB1116" i="1"/>
  <c r="AC1116" i="1"/>
  <c r="AD1116" i="1" s="1"/>
  <c r="AE1116" i="1" s="1"/>
  <c r="AF1116" i="1" s="1"/>
  <c r="AG1116" i="1" s="1"/>
  <c r="AH1116" i="1" s="1"/>
  <c r="AI1116" i="1" s="1"/>
  <c r="AJ1116" i="1" s="1"/>
  <c r="AK1116" i="1" s="1"/>
  <c r="AB1117" i="1"/>
  <c r="AC1117" i="1"/>
  <c r="AD1117" i="1"/>
  <c r="AE1117" i="1" s="1"/>
  <c r="AF1117" i="1" s="1"/>
  <c r="AG1117" i="1" s="1"/>
  <c r="AH1117" i="1" s="1"/>
  <c r="AI1117" i="1" s="1"/>
  <c r="AJ1117" i="1" s="1"/>
  <c r="AK1117" i="1" s="1"/>
  <c r="AB1118" i="1"/>
  <c r="AC1118" i="1" s="1"/>
  <c r="AD1118" i="1" s="1"/>
  <c r="AE1118" i="1" s="1"/>
  <c r="AF1118" i="1" s="1"/>
  <c r="AG1118" i="1" s="1"/>
  <c r="AH1118" i="1" s="1"/>
  <c r="AI1118" i="1" s="1"/>
  <c r="AJ1118" i="1" s="1"/>
  <c r="AK1118" i="1" s="1"/>
  <c r="AB1119" i="1"/>
  <c r="AC1119" i="1"/>
  <c r="AD1119" i="1"/>
  <c r="AE1119" i="1"/>
  <c r="AF1119" i="1" s="1"/>
  <c r="AG1119" i="1" s="1"/>
  <c r="AH1119" i="1" s="1"/>
  <c r="AI1119" i="1" s="1"/>
  <c r="AJ1119" i="1" s="1"/>
  <c r="AK1119" i="1" s="1"/>
  <c r="AB1120" i="1"/>
  <c r="AC1120" i="1"/>
  <c r="AD1120" i="1" s="1"/>
  <c r="AE1120" i="1" s="1"/>
  <c r="AF1120" i="1" s="1"/>
  <c r="AG1120" i="1" s="1"/>
  <c r="AH1120" i="1" s="1"/>
  <c r="AI1120" i="1" s="1"/>
  <c r="AJ1120" i="1" s="1"/>
  <c r="AK1120" i="1" s="1"/>
  <c r="AB1121" i="1"/>
  <c r="AC1121" i="1"/>
  <c r="AD1121" i="1"/>
  <c r="AE1121" i="1" s="1"/>
  <c r="AF1121" i="1" s="1"/>
  <c r="AG1121" i="1" s="1"/>
  <c r="AH1121" i="1" s="1"/>
  <c r="AI1121" i="1" s="1"/>
  <c r="AJ1121" i="1" s="1"/>
  <c r="AK1121" i="1" s="1"/>
  <c r="AB1122" i="1"/>
  <c r="AC1122" i="1" s="1"/>
  <c r="AD1122" i="1" s="1"/>
  <c r="AE1122" i="1" s="1"/>
  <c r="AF1122" i="1" s="1"/>
  <c r="AG1122" i="1" s="1"/>
  <c r="AH1122" i="1" s="1"/>
  <c r="AI1122" i="1" s="1"/>
  <c r="AJ1122" i="1" s="1"/>
  <c r="AK1122" i="1" s="1"/>
  <c r="AB1123" i="1"/>
  <c r="AC1123" i="1"/>
  <c r="AD1123" i="1"/>
  <c r="AE1123" i="1"/>
  <c r="AF1123" i="1" s="1"/>
  <c r="AG1123" i="1" s="1"/>
  <c r="AH1123" i="1" s="1"/>
  <c r="AI1123" i="1" s="1"/>
  <c r="AJ1123" i="1" s="1"/>
  <c r="AK1123" i="1" s="1"/>
  <c r="AB1124" i="1"/>
  <c r="AC1124" i="1"/>
  <c r="AD1124" i="1" s="1"/>
  <c r="AE1124" i="1" s="1"/>
  <c r="AF1124" i="1" s="1"/>
  <c r="AG1124" i="1" s="1"/>
  <c r="AH1124" i="1" s="1"/>
  <c r="AI1124" i="1" s="1"/>
  <c r="AJ1124" i="1" s="1"/>
  <c r="AK1124" i="1" s="1"/>
  <c r="AB1125" i="1"/>
  <c r="AC1125" i="1"/>
  <c r="AD1125" i="1"/>
  <c r="AE1125" i="1" s="1"/>
  <c r="AF1125" i="1" s="1"/>
  <c r="AG1125" i="1" s="1"/>
  <c r="AH1125" i="1" s="1"/>
  <c r="AI1125" i="1" s="1"/>
  <c r="AJ1125" i="1" s="1"/>
  <c r="AK1125" i="1" s="1"/>
  <c r="AB1126" i="1"/>
  <c r="AC1126" i="1" s="1"/>
  <c r="AD1126" i="1" s="1"/>
  <c r="AE1126" i="1" s="1"/>
  <c r="AF1126" i="1" s="1"/>
  <c r="AG1126" i="1" s="1"/>
  <c r="AH1126" i="1" s="1"/>
  <c r="AI1126" i="1" s="1"/>
  <c r="AJ1126" i="1" s="1"/>
  <c r="AK1126" i="1" s="1"/>
  <c r="AB1127" i="1"/>
  <c r="AC1127" i="1"/>
  <c r="AD1127" i="1"/>
  <c r="AE1127" i="1"/>
  <c r="AF1127" i="1" s="1"/>
  <c r="AG1127" i="1" s="1"/>
  <c r="AH1127" i="1" s="1"/>
  <c r="AI1127" i="1" s="1"/>
  <c r="AJ1127" i="1" s="1"/>
  <c r="AK1127" i="1" s="1"/>
  <c r="AB1128" i="1"/>
  <c r="AC1128" i="1"/>
  <c r="AD1128" i="1" s="1"/>
  <c r="AE1128" i="1" s="1"/>
  <c r="AF1128" i="1" s="1"/>
  <c r="AG1128" i="1" s="1"/>
  <c r="AH1128" i="1" s="1"/>
  <c r="AI1128" i="1" s="1"/>
  <c r="AJ1128" i="1" s="1"/>
  <c r="AK1128" i="1" s="1"/>
  <c r="AB1129" i="1"/>
  <c r="AC1129" i="1"/>
  <c r="AD1129" i="1"/>
  <c r="AE1129" i="1" s="1"/>
  <c r="AF1129" i="1" s="1"/>
  <c r="AG1129" i="1" s="1"/>
  <c r="AH1129" i="1" s="1"/>
  <c r="AI1129" i="1" s="1"/>
  <c r="AJ1129" i="1" s="1"/>
  <c r="AK1129" i="1" s="1"/>
  <c r="AB1130" i="1"/>
  <c r="AC1130" i="1" s="1"/>
  <c r="AD1130" i="1" s="1"/>
  <c r="AE1130" i="1" s="1"/>
  <c r="AF1130" i="1" s="1"/>
  <c r="AG1130" i="1" s="1"/>
  <c r="AH1130" i="1" s="1"/>
  <c r="AI1130" i="1" s="1"/>
  <c r="AJ1130" i="1" s="1"/>
  <c r="AK1130" i="1" s="1"/>
  <c r="AB1131" i="1"/>
  <c r="AC1131" i="1"/>
  <c r="AD1131" i="1"/>
  <c r="AE1131" i="1"/>
  <c r="AF1131" i="1" s="1"/>
  <c r="AG1131" i="1" s="1"/>
  <c r="AH1131" i="1" s="1"/>
  <c r="AI1131" i="1" s="1"/>
  <c r="AJ1131" i="1" s="1"/>
  <c r="AK1131" i="1" s="1"/>
  <c r="AB1132" i="1"/>
  <c r="AC1132" i="1"/>
  <c r="AD1132" i="1" s="1"/>
  <c r="AE1132" i="1" s="1"/>
  <c r="AF1132" i="1" s="1"/>
  <c r="AG1132" i="1" s="1"/>
  <c r="AH1132" i="1" s="1"/>
  <c r="AI1132" i="1" s="1"/>
  <c r="AJ1132" i="1" s="1"/>
  <c r="AK1132" i="1" s="1"/>
  <c r="AB1025" i="1"/>
  <c r="AC1025" i="1" s="1"/>
  <c r="AD1025" i="1" s="1"/>
  <c r="AE1025" i="1" s="1"/>
  <c r="AF1025" i="1" s="1"/>
  <c r="AG1025" i="1" s="1"/>
  <c r="AH1025" i="1" s="1"/>
  <c r="AI1025" i="1" s="1"/>
  <c r="AJ1025" i="1" s="1"/>
  <c r="AK1025" i="1" s="1"/>
  <c r="AB1026" i="1"/>
  <c r="AC1026" i="1" s="1"/>
  <c r="AD1026" i="1" s="1"/>
  <c r="AE1026" i="1" s="1"/>
  <c r="AF1026" i="1" s="1"/>
  <c r="AG1026" i="1" s="1"/>
  <c r="AH1026" i="1" s="1"/>
  <c r="AI1026" i="1" s="1"/>
  <c r="AJ1026" i="1" s="1"/>
  <c r="AK1026" i="1" s="1"/>
  <c r="AB1027" i="1"/>
  <c r="AC1027" i="1" s="1"/>
  <c r="AD1027" i="1" s="1"/>
  <c r="AE1027" i="1" s="1"/>
  <c r="AF1027" i="1" s="1"/>
  <c r="AG1027" i="1" s="1"/>
  <c r="AH1027" i="1" s="1"/>
  <c r="AI1027" i="1" s="1"/>
  <c r="AJ1027" i="1" s="1"/>
  <c r="AK1027" i="1" s="1"/>
  <c r="AB1028" i="1"/>
  <c r="AC1028" i="1" s="1"/>
  <c r="AD1028" i="1" s="1"/>
  <c r="AE1028" i="1" s="1"/>
  <c r="AF1028" i="1" s="1"/>
  <c r="AG1028" i="1" s="1"/>
  <c r="AH1028" i="1" s="1"/>
  <c r="AI1028" i="1" s="1"/>
  <c r="AJ1028" i="1" s="1"/>
  <c r="AK1028" i="1" s="1"/>
  <c r="AB1029" i="1"/>
  <c r="AC1029" i="1" s="1"/>
  <c r="AD1029" i="1" s="1"/>
  <c r="AE1029" i="1" s="1"/>
  <c r="AF1029" i="1" s="1"/>
  <c r="AG1029" i="1" s="1"/>
  <c r="AH1029" i="1" s="1"/>
  <c r="AI1029" i="1" s="1"/>
  <c r="AJ1029" i="1" s="1"/>
  <c r="AK1029" i="1" s="1"/>
  <c r="AB1030" i="1"/>
  <c r="AC1030" i="1" s="1"/>
  <c r="AD1030" i="1" s="1"/>
  <c r="AE1030" i="1" s="1"/>
  <c r="AF1030" i="1" s="1"/>
  <c r="AG1030" i="1" s="1"/>
  <c r="AH1030" i="1" s="1"/>
  <c r="AI1030" i="1" s="1"/>
  <c r="AJ1030" i="1" s="1"/>
  <c r="AK1030" i="1" s="1"/>
  <c r="AB1031" i="1"/>
  <c r="AC1031" i="1" s="1"/>
  <c r="AD1031" i="1" s="1"/>
  <c r="AE1031" i="1" s="1"/>
  <c r="AF1031" i="1" s="1"/>
  <c r="AG1031" i="1" s="1"/>
  <c r="AH1031" i="1" s="1"/>
  <c r="AI1031" i="1" s="1"/>
  <c r="AJ1031" i="1" s="1"/>
  <c r="AK1031" i="1" s="1"/>
  <c r="AB1032" i="1"/>
  <c r="AC1032" i="1" s="1"/>
  <c r="AD1032" i="1" s="1"/>
  <c r="AE1032" i="1" s="1"/>
  <c r="AF1032" i="1" s="1"/>
  <c r="AG1032" i="1" s="1"/>
  <c r="AH1032" i="1" s="1"/>
  <c r="AI1032" i="1" s="1"/>
  <c r="AJ1032" i="1" s="1"/>
  <c r="AK1032" i="1" s="1"/>
  <c r="AB1033" i="1"/>
  <c r="AC1033" i="1" s="1"/>
  <c r="AD1033" i="1" s="1"/>
  <c r="AE1033" i="1" s="1"/>
  <c r="AF1033" i="1" s="1"/>
  <c r="AG1033" i="1" s="1"/>
  <c r="AH1033" i="1" s="1"/>
  <c r="AI1033" i="1" s="1"/>
  <c r="AJ1033" i="1" s="1"/>
  <c r="AK1033" i="1" s="1"/>
  <c r="AB1034" i="1"/>
  <c r="AC1034" i="1" s="1"/>
  <c r="AD1034" i="1" s="1"/>
  <c r="AE1034" i="1" s="1"/>
  <c r="AF1034" i="1" s="1"/>
  <c r="AG1034" i="1" s="1"/>
  <c r="AH1034" i="1" s="1"/>
  <c r="AI1034" i="1" s="1"/>
  <c r="AJ1034" i="1" s="1"/>
  <c r="AK1034" i="1" s="1"/>
  <c r="AB1035" i="1"/>
  <c r="AC1035" i="1" s="1"/>
  <c r="AD1035" i="1" s="1"/>
  <c r="AE1035" i="1" s="1"/>
  <c r="AF1035" i="1" s="1"/>
  <c r="AG1035" i="1" s="1"/>
  <c r="AH1035" i="1" s="1"/>
  <c r="AI1035" i="1" s="1"/>
  <c r="AJ1035" i="1" s="1"/>
  <c r="AK1035" i="1" s="1"/>
  <c r="AB1036" i="1"/>
  <c r="AC1036" i="1" s="1"/>
  <c r="AD1036" i="1" s="1"/>
  <c r="AE1036" i="1" s="1"/>
  <c r="AF1036" i="1" s="1"/>
  <c r="AG1036" i="1" s="1"/>
  <c r="AH1036" i="1" s="1"/>
  <c r="AI1036" i="1" s="1"/>
  <c r="AJ1036" i="1" s="1"/>
  <c r="AK1036" i="1" s="1"/>
  <c r="AB1037" i="1"/>
  <c r="AC1037" i="1" s="1"/>
  <c r="AD1037" i="1" s="1"/>
  <c r="AE1037" i="1" s="1"/>
  <c r="AF1037" i="1" s="1"/>
  <c r="AG1037" i="1" s="1"/>
  <c r="AH1037" i="1" s="1"/>
  <c r="AI1037" i="1" s="1"/>
  <c r="AJ1037" i="1" s="1"/>
  <c r="AK1037" i="1" s="1"/>
  <c r="AB1038" i="1"/>
  <c r="AC1038" i="1" s="1"/>
  <c r="AD1038" i="1" s="1"/>
  <c r="AE1038" i="1" s="1"/>
  <c r="AF1038" i="1" s="1"/>
  <c r="AG1038" i="1" s="1"/>
  <c r="AH1038" i="1" s="1"/>
  <c r="AI1038" i="1" s="1"/>
  <c r="AJ1038" i="1" s="1"/>
  <c r="AK1038" i="1" s="1"/>
  <c r="AB1039" i="1"/>
  <c r="AC1039" i="1" s="1"/>
  <c r="AD1039" i="1" s="1"/>
  <c r="AE1039" i="1" s="1"/>
  <c r="AF1039" i="1" s="1"/>
  <c r="AG1039" i="1" s="1"/>
  <c r="AH1039" i="1" s="1"/>
  <c r="AI1039" i="1" s="1"/>
  <c r="AJ1039" i="1" s="1"/>
  <c r="AK1039" i="1" s="1"/>
  <c r="AB1040" i="1"/>
  <c r="AC1040" i="1" s="1"/>
  <c r="AD1040" i="1" s="1"/>
  <c r="AE1040" i="1" s="1"/>
  <c r="AF1040" i="1" s="1"/>
  <c r="AG1040" i="1" s="1"/>
  <c r="AH1040" i="1" s="1"/>
  <c r="AI1040" i="1" s="1"/>
  <c r="AJ1040" i="1" s="1"/>
  <c r="AK1040" i="1" s="1"/>
  <c r="AB1041" i="1"/>
  <c r="AC1041" i="1" s="1"/>
  <c r="AD1041" i="1" s="1"/>
  <c r="AE1041" i="1" s="1"/>
  <c r="AF1041" i="1" s="1"/>
  <c r="AG1041" i="1" s="1"/>
  <c r="AH1041" i="1" s="1"/>
  <c r="AI1041" i="1" s="1"/>
  <c r="AJ1041" i="1" s="1"/>
  <c r="AK1041" i="1" s="1"/>
  <c r="AB1042" i="1"/>
  <c r="AC1042" i="1" s="1"/>
  <c r="AD1042" i="1" s="1"/>
  <c r="AE1042" i="1" s="1"/>
  <c r="AF1042" i="1" s="1"/>
  <c r="AG1042" i="1" s="1"/>
  <c r="AH1042" i="1" s="1"/>
  <c r="AI1042" i="1" s="1"/>
  <c r="AJ1042" i="1" s="1"/>
  <c r="AK1042" i="1" s="1"/>
  <c r="AB1043" i="1"/>
  <c r="AC1043" i="1" s="1"/>
  <c r="AD1043" i="1" s="1"/>
  <c r="AE1043" i="1" s="1"/>
  <c r="AF1043" i="1" s="1"/>
  <c r="AG1043" i="1" s="1"/>
  <c r="AH1043" i="1" s="1"/>
  <c r="AI1043" i="1" s="1"/>
  <c r="AJ1043" i="1" s="1"/>
  <c r="AK1043" i="1" s="1"/>
  <c r="AB1044" i="1"/>
  <c r="AC1044" i="1" s="1"/>
  <c r="AD1044" i="1" s="1"/>
  <c r="AE1044" i="1" s="1"/>
  <c r="AF1044" i="1" s="1"/>
  <c r="AG1044" i="1" s="1"/>
  <c r="AH1044" i="1" s="1"/>
  <c r="AI1044" i="1" s="1"/>
  <c r="AJ1044" i="1" s="1"/>
  <c r="AK1044" i="1" s="1"/>
  <c r="AB1045" i="1"/>
  <c r="AC1045" i="1" s="1"/>
  <c r="AD1045" i="1" s="1"/>
  <c r="AE1045" i="1" s="1"/>
  <c r="AF1045" i="1" s="1"/>
  <c r="AG1045" i="1" s="1"/>
  <c r="AH1045" i="1" s="1"/>
  <c r="AI1045" i="1" s="1"/>
  <c r="AJ1045" i="1" s="1"/>
  <c r="AK1045" i="1" s="1"/>
  <c r="AB1046" i="1"/>
  <c r="AC1046" i="1" s="1"/>
  <c r="AD1046" i="1" s="1"/>
  <c r="AE1046" i="1" s="1"/>
  <c r="AF1046" i="1" s="1"/>
  <c r="AG1046" i="1" s="1"/>
  <c r="AH1046" i="1" s="1"/>
  <c r="AI1046" i="1" s="1"/>
  <c r="AJ1046" i="1" s="1"/>
  <c r="AK1046" i="1" s="1"/>
  <c r="AB1047" i="1"/>
  <c r="AC1047" i="1" s="1"/>
  <c r="AD1047" i="1" s="1"/>
  <c r="AE1047" i="1" s="1"/>
  <c r="AF1047" i="1" s="1"/>
  <c r="AG1047" i="1" s="1"/>
  <c r="AH1047" i="1" s="1"/>
  <c r="AI1047" i="1" s="1"/>
  <c r="AJ1047" i="1" s="1"/>
  <c r="AK1047" i="1" s="1"/>
  <c r="AB1048" i="1"/>
  <c r="AC1048" i="1" s="1"/>
  <c r="AD1048" i="1" s="1"/>
  <c r="AE1048" i="1" s="1"/>
  <c r="AF1048" i="1" s="1"/>
  <c r="AG1048" i="1" s="1"/>
  <c r="AH1048" i="1" s="1"/>
  <c r="AI1048" i="1" s="1"/>
  <c r="AJ1048" i="1" s="1"/>
  <c r="AK1048" i="1" s="1"/>
  <c r="AB1049" i="1"/>
  <c r="AC1049" i="1" s="1"/>
  <c r="AD1049" i="1" s="1"/>
  <c r="AE1049" i="1" s="1"/>
  <c r="AF1049" i="1" s="1"/>
  <c r="AG1049" i="1" s="1"/>
  <c r="AH1049" i="1" s="1"/>
  <c r="AI1049" i="1" s="1"/>
  <c r="AJ1049" i="1" s="1"/>
  <c r="AK1049" i="1" s="1"/>
  <c r="AB1050" i="1"/>
  <c r="AC1050" i="1" s="1"/>
  <c r="AD1050" i="1" s="1"/>
  <c r="AE1050" i="1" s="1"/>
  <c r="AF1050" i="1" s="1"/>
  <c r="AG1050" i="1" s="1"/>
  <c r="AH1050" i="1" s="1"/>
  <c r="AI1050" i="1" s="1"/>
  <c r="AJ1050" i="1" s="1"/>
  <c r="AK1050" i="1" s="1"/>
  <c r="AB1051" i="1"/>
  <c r="AC1051" i="1" s="1"/>
  <c r="AD1051" i="1" s="1"/>
  <c r="AE1051" i="1" s="1"/>
  <c r="AF1051" i="1" s="1"/>
  <c r="AG1051" i="1" s="1"/>
  <c r="AH1051" i="1" s="1"/>
  <c r="AI1051" i="1" s="1"/>
  <c r="AJ1051" i="1" s="1"/>
  <c r="AK1051" i="1" s="1"/>
  <c r="AB1052" i="1"/>
  <c r="AC1052" i="1" s="1"/>
  <c r="AD1052" i="1" s="1"/>
  <c r="AE1052" i="1" s="1"/>
  <c r="AF1052" i="1" s="1"/>
  <c r="AG1052" i="1" s="1"/>
  <c r="AH1052" i="1" s="1"/>
  <c r="AI1052" i="1" s="1"/>
  <c r="AJ1052" i="1" s="1"/>
  <c r="AK1052" i="1" s="1"/>
  <c r="AB1053" i="1"/>
  <c r="AC1053" i="1" s="1"/>
  <c r="AD1053" i="1" s="1"/>
  <c r="AE1053" i="1" s="1"/>
  <c r="AF1053" i="1" s="1"/>
  <c r="AG1053" i="1" s="1"/>
  <c r="AH1053" i="1" s="1"/>
  <c r="AI1053" i="1" s="1"/>
  <c r="AJ1053" i="1" s="1"/>
  <c r="AK1053" i="1" s="1"/>
  <c r="AB1054" i="1"/>
  <c r="AC1054" i="1" s="1"/>
  <c r="AD1054" i="1" s="1"/>
  <c r="AE1054" i="1" s="1"/>
  <c r="AF1054" i="1" s="1"/>
  <c r="AG1054" i="1" s="1"/>
  <c r="AH1054" i="1" s="1"/>
  <c r="AI1054" i="1" s="1"/>
  <c r="AJ1054" i="1" s="1"/>
  <c r="AK1054" i="1" s="1"/>
  <c r="AB1055" i="1"/>
  <c r="AC1055" i="1" s="1"/>
  <c r="AD1055" i="1" s="1"/>
  <c r="AE1055" i="1" s="1"/>
  <c r="AF1055" i="1" s="1"/>
  <c r="AG1055" i="1" s="1"/>
  <c r="AH1055" i="1" s="1"/>
  <c r="AI1055" i="1" s="1"/>
  <c r="AJ1055" i="1" s="1"/>
  <c r="AK1055" i="1" s="1"/>
  <c r="AB1056" i="1"/>
  <c r="AC1056" i="1" s="1"/>
  <c r="AD1056" i="1" s="1"/>
  <c r="AE1056" i="1" s="1"/>
  <c r="AF1056" i="1" s="1"/>
  <c r="AG1056" i="1" s="1"/>
  <c r="AH1056" i="1" s="1"/>
  <c r="AI1056" i="1" s="1"/>
  <c r="AJ1056" i="1" s="1"/>
  <c r="AK1056" i="1" s="1"/>
  <c r="AB1057" i="1"/>
  <c r="AC1057" i="1" s="1"/>
  <c r="AD1057" i="1" s="1"/>
  <c r="AE1057" i="1" s="1"/>
  <c r="AF1057" i="1" s="1"/>
  <c r="AG1057" i="1" s="1"/>
  <c r="AH1057" i="1" s="1"/>
  <c r="AI1057" i="1" s="1"/>
  <c r="AJ1057" i="1" s="1"/>
  <c r="AK1057" i="1" s="1"/>
  <c r="AB1058" i="1"/>
  <c r="AC1058" i="1" s="1"/>
  <c r="AD1058" i="1" s="1"/>
  <c r="AE1058" i="1" s="1"/>
  <c r="AF1058" i="1" s="1"/>
  <c r="AG1058" i="1" s="1"/>
  <c r="AH1058" i="1" s="1"/>
  <c r="AI1058" i="1" s="1"/>
  <c r="AJ1058" i="1" s="1"/>
  <c r="AK1058" i="1" s="1"/>
  <c r="AB1059" i="1"/>
  <c r="AC1059" i="1" s="1"/>
  <c r="AD1059" i="1" s="1"/>
  <c r="AE1059" i="1" s="1"/>
  <c r="AF1059" i="1" s="1"/>
  <c r="AG1059" i="1" s="1"/>
  <c r="AH1059" i="1" s="1"/>
  <c r="AI1059" i="1" s="1"/>
  <c r="AJ1059" i="1" s="1"/>
  <c r="AK1059" i="1" s="1"/>
  <c r="AB1060" i="1"/>
  <c r="AC1060" i="1" s="1"/>
  <c r="AD1060" i="1" s="1"/>
  <c r="AE1060" i="1" s="1"/>
  <c r="AF1060" i="1" s="1"/>
  <c r="AG1060" i="1" s="1"/>
  <c r="AH1060" i="1" s="1"/>
  <c r="AI1060" i="1" s="1"/>
  <c r="AJ1060" i="1" s="1"/>
  <c r="AK1060" i="1" s="1"/>
  <c r="AB1061" i="1"/>
  <c r="AC1061" i="1" s="1"/>
  <c r="AD1061" i="1" s="1"/>
  <c r="AE1061" i="1" s="1"/>
  <c r="AF1061" i="1" s="1"/>
  <c r="AG1061" i="1" s="1"/>
  <c r="AH1061" i="1" s="1"/>
  <c r="AI1061" i="1" s="1"/>
  <c r="AJ1061" i="1" s="1"/>
  <c r="AK1061" i="1" s="1"/>
  <c r="AB1062" i="1"/>
  <c r="AC1062" i="1" s="1"/>
  <c r="AD1062" i="1" s="1"/>
  <c r="AE1062" i="1" s="1"/>
  <c r="AF1062" i="1" s="1"/>
  <c r="AG1062" i="1" s="1"/>
  <c r="AH1062" i="1" s="1"/>
  <c r="AI1062" i="1" s="1"/>
  <c r="AJ1062" i="1" s="1"/>
  <c r="AK1062" i="1" s="1"/>
  <c r="AB1063" i="1"/>
  <c r="AC1063" i="1" s="1"/>
  <c r="AD1063" i="1" s="1"/>
  <c r="AE1063" i="1" s="1"/>
  <c r="AF1063" i="1" s="1"/>
  <c r="AG1063" i="1" s="1"/>
  <c r="AH1063" i="1" s="1"/>
  <c r="AI1063" i="1" s="1"/>
  <c r="AJ1063" i="1" s="1"/>
  <c r="AK1063" i="1" s="1"/>
  <c r="AB1064" i="1"/>
  <c r="AC1064" i="1" s="1"/>
  <c r="AD1064" i="1" s="1"/>
  <c r="AE1064" i="1" s="1"/>
  <c r="AF1064" i="1" s="1"/>
  <c r="AG1064" i="1" s="1"/>
  <c r="AH1064" i="1" s="1"/>
  <c r="AI1064" i="1" s="1"/>
  <c r="AJ1064" i="1" s="1"/>
  <c r="AK1064" i="1" s="1"/>
  <c r="AB1065" i="1"/>
  <c r="AC1065" i="1" s="1"/>
  <c r="AD1065" i="1" s="1"/>
  <c r="AE1065" i="1" s="1"/>
  <c r="AF1065" i="1" s="1"/>
  <c r="AG1065" i="1" s="1"/>
  <c r="AH1065" i="1" s="1"/>
  <c r="AI1065" i="1" s="1"/>
  <c r="AJ1065" i="1" s="1"/>
  <c r="AK1065" i="1" s="1"/>
  <c r="AB1066" i="1"/>
  <c r="AC1066" i="1" s="1"/>
  <c r="AD1066" i="1" s="1"/>
  <c r="AE1066" i="1" s="1"/>
  <c r="AF1066" i="1" s="1"/>
  <c r="AG1066" i="1" s="1"/>
  <c r="AH1066" i="1" s="1"/>
  <c r="AI1066" i="1" s="1"/>
  <c r="AJ1066" i="1" s="1"/>
  <c r="AK1066" i="1" s="1"/>
  <c r="AB1067" i="1"/>
  <c r="AC1067" i="1" s="1"/>
  <c r="AD1067" i="1" s="1"/>
  <c r="AE1067" i="1" s="1"/>
  <c r="AF1067" i="1" s="1"/>
  <c r="AG1067" i="1" s="1"/>
  <c r="AH1067" i="1" s="1"/>
  <c r="AI1067" i="1" s="1"/>
  <c r="AJ1067" i="1" s="1"/>
  <c r="AK1067" i="1" s="1"/>
  <c r="AB1068" i="1"/>
  <c r="AC1068" i="1" s="1"/>
  <c r="AD1068" i="1" s="1"/>
  <c r="AE1068" i="1" s="1"/>
  <c r="AF1068" i="1" s="1"/>
  <c r="AG1068" i="1" s="1"/>
  <c r="AH1068" i="1" s="1"/>
  <c r="AI1068" i="1" s="1"/>
  <c r="AJ1068" i="1" s="1"/>
  <c r="AK1068" i="1" s="1"/>
  <c r="AB1069" i="1"/>
  <c r="AC1069" i="1" s="1"/>
  <c r="AD1069" i="1" s="1"/>
  <c r="AE1069" i="1" s="1"/>
  <c r="AF1069" i="1" s="1"/>
  <c r="AG1069" i="1" s="1"/>
  <c r="AH1069" i="1" s="1"/>
  <c r="AI1069" i="1" s="1"/>
  <c r="AJ1069" i="1" s="1"/>
  <c r="AK1069" i="1" s="1"/>
  <c r="AB1070" i="1"/>
  <c r="AC1070" i="1" s="1"/>
  <c r="AD1070" i="1" s="1"/>
  <c r="AE1070" i="1" s="1"/>
  <c r="AF1070" i="1" s="1"/>
  <c r="AG1070" i="1" s="1"/>
  <c r="AH1070" i="1" s="1"/>
  <c r="AI1070" i="1" s="1"/>
  <c r="AJ1070" i="1" s="1"/>
  <c r="AK1070" i="1" s="1"/>
  <c r="AB1071" i="1"/>
  <c r="AC1071" i="1" s="1"/>
  <c r="AD1071" i="1" s="1"/>
  <c r="AE1071" i="1" s="1"/>
  <c r="AF1071" i="1" s="1"/>
  <c r="AG1071" i="1" s="1"/>
  <c r="AH1071" i="1" s="1"/>
  <c r="AI1071" i="1" s="1"/>
  <c r="AJ1071" i="1" s="1"/>
  <c r="AK1071" i="1" s="1"/>
  <c r="AB1072" i="1"/>
  <c r="AC1072" i="1" s="1"/>
  <c r="AD1072" i="1" s="1"/>
  <c r="AE1072" i="1" s="1"/>
  <c r="AF1072" i="1" s="1"/>
  <c r="AG1072" i="1" s="1"/>
  <c r="AH1072" i="1" s="1"/>
  <c r="AI1072" i="1" s="1"/>
  <c r="AJ1072" i="1" s="1"/>
  <c r="AK1072" i="1" s="1"/>
  <c r="AB1073" i="1"/>
  <c r="AC1073" i="1" s="1"/>
  <c r="AD1073" i="1" s="1"/>
  <c r="AE1073" i="1" s="1"/>
  <c r="AF1073" i="1" s="1"/>
  <c r="AG1073" i="1" s="1"/>
  <c r="AH1073" i="1" s="1"/>
  <c r="AI1073" i="1" s="1"/>
  <c r="AJ1073" i="1" s="1"/>
  <c r="AK1073" i="1" s="1"/>
  <c r="AB1074" i="1"/>
  <c r="AC1074" i="1" s="1"/>
  <c r="AD1074" i="1" s="1"/>
  <c r="AE1074" i="1" s="1"/>
  <c r="AF1074" i="1" s="1"/>
  <c r="AG1074" i="1" s="1"/>
  <c r="AH1074" i="1" s="1"/>
  <c r="AI1074" i="1" s="1"/>
  <c r="AJ1074" i="1" s="1"/>
  <c r="AK1074" i="1" s="1"/>
  <c r="AB1075" i="1"/>
  <c r="AC1075" i="1" s="1"/>
  <c r="AD1075" i="1"/>
  <c r="AE1075" i="1" s="1"/>
  <c r="AF1075" i="1" s="1"/>
  <c r="AG1075" i="1" s="1"/>
  <c r="AH1075" i="1" s="1"/>
  <c r="AI1075" i="1" s="1"/>
  <c r="AJ1075" i="1" s="1"/>
  <c r="AK1075" i="1" s="1"/>
  <c r="AB1076" i="1"/>
  <c r="AC1076" i="1" s="1"/>
  <c r="AD1076" i="1" s="1"/>
  <c r="AE1076" i="1" s="1"/>
  <c r="AF1076" i="1" s="1"/>
  <c r="AG1076" i="1" s="1"/>
  <c r="AH1076" i="1" s="1"/>
  <c r="AI1076" i="1" s="1"/>
  <c r="AJ1076" i="1" s="1"/>
  <c r="AK1076" i="1" s="1"/>
  <c r="AB969" i="1"/>
  <c r="AC969" i="1"/>
  <c r="AD969" i="1" s="1"/>
  <c r="AE969" i="1" s="1"/>
  <c r="AF969" i="1" s="1"/>
  <c r="AG969" i="1" s="1"/>
  <c r="AH969" i="1" s="1"/>
  <c r="AI969" i="1" s="1"/>
  <c r="AJ969" i="1" s="1"/>
  <c r="AK969" i="1" s="1"/>
  <c r="AB970" i="1"/>
  <c r="AC970" i="1"/>
  <c r="AD970" i="1" s="1"/>
  <c r="AE970" i="1" s="1"/>
  <c r="AF970" i="1" s="1"/>
  <c r="AG970" i="1" s="1"/>
  <c r="AH970" i="1" s="1"/>
  <c r="AI970" i="1" s="1"/>
  <c r="AJ970" i="1" s="1"/>
  <c r="AK970" i="1" s="1"/>
  <c r="AB971" i="1"/>
  <c r="AC971" i="1" s="1"/>
  <c r="AD971" i="1" s="1"/>
  <c r="AE971" i="1" s="1"/>
  <c r="AF971" i="1" s="1"/>
  <c r="AG971" i="1" s="1"/>
  <c r="AH971" i="1" s="1"/>
  <c r="AI971" i="1" s="1"/>
  <c r="AJ971" i="1" s="1"/>
  <c r="AK971" i="1" s="1"/>
  <c r="AB972" i="1"/>
  <c r="AC972" i="1"/>
  <c r="AD972" i="1" s="1"/>
  <c r="AE972" i="1" s="1"/>
  <c r="AF972" i="1" s="1"/>
  <c r="AG972" i="1" s="1"/>
  <c r="AH972" i="1" s="1"/>
  <c r="AI972" i="1" s="1"/>
  <c r="AJ972" i="1" s="1"/>
  <c r="AK972" i="1" s="1"/>
  <c r="AB973" i="1"/>
  <c r="AC973" i="1"/>
  <c r="AD973" i="1" s="1"/>
  <c r="AE973" i="1" s="1"/>
  <c r="AF973" i="1" s="1"/>
  <c r="AG973" i="1" s="1"/>
  <c r="AH973" i="1" s="1"/>
  <c r="AI973" i="1" s="1"/>
  <c r="AJ973" i="1" s="1"/>
  <c r="AK973" i="1" s="1"/>
  <c r="AB974" i="1"/>
  <c r="AC974" i="1"/>
  <c r="AD974" i="1" s="1"/>
  <c r="AE974" i="1" s="1"/>
  <c r="AF974" i="1" s="1"/>
  <c r="AG974" i="1" s="1"/>
  <c r="AH974" i="1" s="1"/>
  <c r="AI974" i="1" s="1"/>
  <c r="AJ974" i="1" s="1"/>
  <c r="AK974" i="1" s="1"/>
  <c r="AB975" i="1"/>
  <c r="AC975" i="1" s="1"/>
  <c r="AD975" i="1" s="1"/>
  <c r="AE975" i="1" s="1"/>
  <c r="AF975" i="1" s="1"/>
  <c r="AG975" i="1" s="1"/>
  <c r="AH975" i="1" s="1"/>
  <c r="AI975" i="1" s="1"/>
  <c r="AJ975" i="1" s="1"/>
  <c r="AK975" i="1" s="1"/>
  <c r="AB976" i="1"/>
  <c r="AC976" i="1"/>
  <c r="AD976" i="1" s="1"/>
  <c r="AE976" i="1" s="1"/>
  <c r="AF976" i="1" s="1"/>
  <c r="AG976" i="1" s="1"/>
  <c r="AH976" i="1" s="1"/>
  <c r="AI976" i="1" s="1"/>
  <c r="AJ976" i="1" s="1"/>
  <c r="AK976" i="1" s="1"/>
  <c r="AB977" i="1"/>
  <c r="AC977" i="1"/>
  <c r="AD977" i="1" s="1"/>
  <c r="AE977" i="1" s="1"/>
  <c r="AF977" i="1" s="1"/>
  <c r="AG977" i="1" s="1"/>
  <c r="AH977" i="1" s="1"/>
  <c r="AI977" i="1" s="1"/>
  <c r="AJ977" i="1" s="1"/>
  <c r="AK977" i="1" s="1"/>
  <c r="AB978" i="1"/>
  <c r="AC978" i="1"/>
  <c r="AD978" i="1" s="1"/>
  <c r="AE978" i="1" s="1"/>
  <c r="AF978" i="1" s="1"/>
  <c r="AG978" i="1" s="1"/>
  <c r="AH978" i="1" s="1"/>
  <c r="AI978" i="1" s="1"/>
  <c r="AJ978" i="1" s="1"/>
  <c r="AK978" i="1" s="1"/>
  <c r="AB979" i="1"/>
  <c r="AC979" i="1" s="1"/>
  <c r="AD979" i="1" s="1"/>
  <c r="AE979" i="1" s="1"/>
  <c r="AF979" i="1" s="1"/>
  <c r="AG979" i="1" s="1"/>
  <c r="AH979" i="1" s="1"/>
  <c r="AI979" i="1" s="1"/>
  <c r="AJ979" i="1" s="1"/>
  <c r="AK979" i="1" s="1"/>
  <c r="AB980" i="1"/>
  <c r="AC980" i="1"/>
  <c r="AD980" i="1" s="1"/>
  <c r="AE980" i="1" s="1"/>
  <c r="AF980" i="1" s="1"/>
  <c r="AG980" i="1" s="1"/>
  <c r="AH980" i="1" s="1"/>
  <c r="AI980" i="1" s="1"/>
  <c r="AJ980" i="1" s="1"/>
  <c r="AK980" i="1" s="1"/>
  <c r="AB981" i="1"/>
  <c r="AC981" i="1"/>
  <c r="AD981" i="1" s="1"/>
  <c r="AE981" i="1" s="1"/>
  <c r="AF981" i="1" s="1"/>
  <c r="AG981" i="1" s="1"/>
  <c r="AH981" i="1" s="1"/>
  <c r="AI981" i="1" s="1"/>
  <c r="AJ981" i="1" s="1"/>
  <c r="AK981" i="1" s="1"/>
  <c r="AB982" i="1"/>
  <c r="AC982" i="1"/>
  <c r="AD982" i="1" s="1"/>
  <c r="AE982" i="1" s="1"/>
  <c r="AF982" i="1" s="1"/>
  <c r="AG982" i="1" s="1"/>
  <c r="AH982" i="1" s="1"/>
  <c r="AI982" i="1" s="1"/>
  <c r="AJ982" i="1" s="1"/>
  <c r="AK982" i="1" s="1"/>
  <c r="AB983" i="1"/>
  <c r="AC983" i="1" s="1"/>
  <c r="AD983" i="1" s="1"/>
  <c r="AE983" i="1" s="1"/>
  <c r="AF983" i="1" s="1"/>
  <c r="AG983" i="1" s="1"/>
  <c r="AH983" i="1" s="1"/>
  <c r="AI983" i="1" s="1"/>
  <c r="AJ983" i="1" s="1"/>
  <c r="AK983" i="1" s="1"/>
  <c r="AB984" i="1"/>
  <c r="AC984" i="1"/>
  <c r="AD984" i="1" s="1"/>
  <c r="AE984" i="1" s="1"/>
  <c r="AF984" i="1" s="1"/>
  <c r="AG984" i="1" s="1"/>
  <c r="AH984" i="1" s="1"/>
  <c r="AI984" i="1" s="1"/>
  <c r="AJ984" i="1" s="1"/>
  <c r="AK984" i="1" s="1"/>
  <c r="AB985" i="1"/>
  <c r="AC985" i="1"/>
  <c r="AD985" i="1" s="1"/>
  <c r="AE985" i="1" s="1"/>
  <c r="AF985" i="1" s="1"/>
  <c r="AG985" i="1" s="1"/>
  <c r="AH985" i="1" s="1"/>
  <c r="AI985" i="1" s="1"/>
  <c r="AJ985" i="1" s="1"/>
  <c r="AK985" i="1" s="1"/>
  <c r="AB986" i="1"/>
  <c r="AC986" i="1"/>
  <c r="AD986" i="1" s="1"/>
  <c r="AE986" i="1" s="1"/>
  <c r="AF986" i="1" s="1"/>
  <c r="AG986" i="1" s="1"/>
  <c r="AH986" i="1" s="1"/>
  <c r="AI986" i="1" s="1"/>
  <c r="AJ986" i="1" s="1"/>
  <c r="AK986" i="1" s="1"/>
  <c r="AB987" i="1"/>
  <c r="AC987" i="1" s="1"/>
  <c r="AD987" i="1" s="1"/>
  <c r="AE987" i="1" s="1"/>
  <c r="AF987" i="1" s="1"/>
  <c r="AG987" i="1" s="1"/>
  <c r="AH987" i="1" s="1"/>
  <c r="AI987" i="1" s="1"/>
  <c r="AJ987" i="1" s="1"/>
  <c r="AK987" i="1" s="1"/>
  <c r="AB988" i="1"/>
  <c r="AC988" i="1"/>
  <c r="AD988" i="1" s="1"/>
  <c r="AE988" i="1" s="1"/>
  <c r="AF988" i="1" s="1"/>
  <c r="AG988" i="1" s="1"/>
  <c r="AH988" i="1" s="1"/>
  <c r="AI988" i="1" s="1"/>
  <c r="AJ988" i="1" s="1"/>
  <c r="AK988" i="1" s="1"/>
  <c r="AB989" i="1"/>
  <c r="AC989" i="1"/>
  <c r="AD989" i="1" s="1"/>
  <c r="AE989" i="1" s="1"/>
  <c r="AF989" i="1" s="1"/>
  <c r="AG989" i="1" s="1"/>
  <c r="AH989" i="1" s="1"/>
  <c r="AI989" i="1" s="1"/>
  <c r="AJ989" i="1" s="1"/>
  <c r="AK989" i="1" s="1"/>
  <c r="AB990" i="1"/>
  <c r="AC990" i="1"/>
  <c r="AD990" i="1" s="1"/>
  <c r="AE990" i="1" s="1"/>
  <c r="AF990" i="1" s="1"/>
  <c r="AG990" i="1" s="1"/>
  <c r="AH990" i="1" s="1"/>
  <c r="AI990" i="1" s="1"/>
  <c r="AJ990" i="1" s="1"/>
  <c r="AK990" i="1" s="1"/>
  <c r="AB991" i="1"/>
  <c r="AC991" i="1" s="1"/>
  <c r="AD991" i="1" s="1"/>
  <c r="AE991" i="1" s="1"/>
  <c r="AF991" i="1" s="1"/>
  <c r="AG991" i="1" s="1"/>
  <c r="AH991" i="1" s="1"/>
  <c r="AI991" i="1" s="1"/>
  <c r="AJ991" i="1" s="1"/>
  <c r="AK991" i="1" s="1"/>
  <c r="AB992" i="1"/>
  <c r="AC992" i="1"/>
  <c r="AD992" i="1" s="1"/>
  <c r="AE992" i="1" s="1"/>
  <c r="AF992" i="1" s="1"/>
  <c r="AG992" i="1" s="1"/>
  <c r="AH992" i="1" s="1"/>
  <c r="AI992" i="1" s="1"/>
  <c r="AJ992" i="1" s="1"/>
  <c r="AK992" i="1" s="1"/>
  <c r="AB993" i="1"/>
  <c r="AC993" i="1"/>
  <c r="AD993" i="1" s="1"/>
  <c r="AE993" i="1" s="1"/>
  <c r="AF993" i="1" s="1"/>
  <c r="AG993" i="1" s="1"/>
  <c r="AH993" i="1" s="1"/>
  <c r="AI993" i="1" s="1"/>
  <c r="AJ993" i="1" s="1"/>
  <c r="AK993" i="1" s="1"/>
  <c r="AB994" i="1"/>
  <c r="AC994" i="1"/>
  <c r="AD994" i="1" s="1"/>
  <c r="AE994" i="1" s="1"/>
  <c r="AF994" i="1" s="1"/>
  <c r="AG994" i="1" s="1"/>
  <c r="AH994" i="1" s="1"/>
  <c r="AI994" i="1" s="1"/>
  <c r="AJ994" i="1" s="1"/>
  <c r="AK994" i="1" s="1"/>
  <c r="AB995" i="1"/>
  <c r="AC995" i="1" s="1"/>
  <c r="AD995" i="1" s="1"/>
  <c r="AE995" i="1" s="1"/>
  <c r="AF995" i="1" s="1"/>
  <c r="AG995" i="1" s="1"/>
  <c r="AH995" i="1" s="1"/>
  <c r="AI995" i="1" s="1"/>
  <c r="AJ995" i="1" s="1"/>
  <c r="AK995" i="1" s="1"/>
  <c r="AB996" i="1"/>
  <c r="AC996" i="1"/>
  <c r="AD996" i="1" s="1"/>
  <c r="AE996" i="1" s="1"/>
  <c r="AF996" i="1" s="1"/>
  <c r="AG996" i="1" s="1"/>
  <c r="AH996" i="1" s="1"/>
  <c r="AI996" i="1" s="1"/>
  <c r="AJ996" i="1" s="1"/>
  <c r="AK996" i="1" s="1"/>
  <c r="AB997" i="1"/>
  <c r="AC997" i="1"/>
  <c r="AD997" i="1" s="1"/>
  <c r="AE997" i="1" s="1"/>
  <c r="AF997" i="1" s="1"/>
  <c r="AG997" i="1" s="1"/>
  <c r="AH997" i="1" s="1"/>
  <c r="AI997" i="1" s="1"/>
  <c r="AJ997" i="1" s="1"/>
  <c r="AK997" i="1" s="1"/>
  <c r="AB998" i="1"/>
  <c r="AC998" i="1"/>
  <c r="AD998" i="1" s="1"/>
  <c r="AE998" i="1" s="1"/>
  <c r="AF998" i="1" s="1"/>
  <c r="AG998" i="1" s="1"/>
  <c r="AH998" i="1" s="1"/>
  <c r="AI998" i="1" s="1"/>
  <c r="AJ998" i="1" s="1"/>
  <c r="AK998" i="1" s="1"/>
  <c r="AB999" i="1"/>
  <c r="AC999" i="1" s="1"/>
  <c r="AD999" i="1" s="1"/>
  <c r="AE999" i="1" s="1"/>
  <c r="AF999" i="1" s="1"/>
  <c r="AG999" i="1" s="1"/>
  <c r="AH999" i="1" s="1"/>
  <c r="AI999" i="1" s="1"/>
  <c r="AJ999" i="1" s="1"/>
  <c r="AK999" i="1" s="1"/>
  <c r="AB1000" i="1"/>
  <c r="AC1000" i="1"/>
  <c r="AD1000" i="1" s="1"/>
  <c r="AE1000" i="1" s="1"/>
  <c r="AF1000" i="1" s="1"/>
  <c r="AG1000" i="1" s="1"/>
  <c r="AH1000" i="1" s="1"/>
  <c r="AI1000" i="1" s="1"/>
  <c r="AJ1000" i="1" s="1"/>
  <c r="AK1000" i="1" s="1"/>
  <c r="AB1001" i="1"/>
  <c r="AC1001" i="1"/>
  <c r="AD1001" i="1" s="1"/>
  <c r="AE1001" i="1" s="1"/>
  <c r="AF1001" i="1" s="1"/>
  <c r="AG1001" i="1" s="1"/>
  <c r="AH1001" i="1" s="1"/>
  <c r="AI1001" i="1" s="1"/>
  <c r="AJ1001" i="1" s="1"/>
  <c r="AK1001" i="1" s="1"/>
  <c r="AB1002" i="1"/>
  <c r="AC1002" i="1"/>
  <c r="AD1002" i="1" s="1"/>
  <c r="AE1002" i="1" s="1"/>
  <c r="AF1002" i="1" s="1"/>
  <c r="AG1002" i="1" s="1"/>
  <c r="AH1002" i="1" s="1"/>
  <c r="AI1002" i="1" s="1"/>
  <c r="AJ1002" i="1" s="1"/>
  <c r="AK1002" i="1" s="1"/>
  <c r="AB1003" i="1"/>
  <c r="AC1003" i="1" s="1"/>
  <c r="AD1003" i="1" s="1"/>
  <c r="AE1003" i="1" s="1"/>
  <c r="AF1003" i="1" s="1"/>
  <c r="AG1003" i="1" s="1"/>
  <c r="AH1003" i="1" s="1"/>
  <c r="AI1003" i="1" s="1"/>
  <c r="AJ1003" i="1" s="1"/>
  <c r="AK1003" i="1" s="1"/>
  <c r="AB1004" i="1"/>
  <c r="AC1004" i="1"/>
  <c r="AD1004" i="1" s="1"/>
  <c r="AE1004" i="1" s="1"/>
  <c r="AF1004" i="1" s="1"/>
  <c r="AG1004" i="1" s="1"/>
  <c r="AH1004" i="1" s="1"/>
  <c r="AI1004" i="1" s="1"/>
  <c r="AJ1004" i="1" s="1"/>
  <c r="AK1004" i="1" s="1"/>
  <c r="AB1005" i="1"/>
  <c r="AC1005" i="1"/>
  <c r="AD1005" i="1" s="1"/>
  <c r="AE1005" i="1" s="1"/>
  <c r="AF1005" i="1" s="1"/>
  <c r="AG1005" i="1" s="1"/>
  <c r="AH1005" i="1" s="1"/>
  <c r="AI1005" i="1" s="1"/>
  <c r="AJ1005" i="1" s="1"/>
  <c r="AK1005" i="1" s="1"/>
  <c r="AB1006" i="1"/>
  <c r="AC1006" i="1"/>
  <c r="AD1006" i="1" s="1"/>
  <c r="AE1006" i="1" s="1"/>
  <c r="AF1006" i="1" s="1"/>
  <c r="AG1006" i="1" s="1"/>
  <c r="AH1006" i="1" s="1"/>
  <c r="AI1006" i="1" s="1"/>
  <c r="AJ1006" i="1" s="1"/>
  <c r="AK1006" i="1" s="1"/>
  <c r="AB1007" i="1"/>
  <c r="AC1007" i="1" s="1"/>
  <c r="AD1007" i="1" s="1"/>
  <c r="AE1007" i="1" s="1"/>
  <c r="AF1007" i="1" s="1"/>
  <c r="AG1007" i="1" s="1"/>
  <c r="AH1007" i="1" s="1"/>
  <c r="AI1007" i="1" s="1"/>
  <c r="AJ1007" i="1" s="1"/>
  <c r="AK1007" i="1" s="1"/>
  <c r="AB1008" i="1"/>
  <c r="AC1008" i="1"/>
  <c r="AD1008" i="1" s="1"/>
  <c r="AE1008" i="1" s="1"/>
  <c r="AF1008" i="1" s="1"/>
  <c r="AG1008" i="1" s="1"/>
  <c r="AH1008" i="1" s="1"/>
  <c r="AI1008" i="1" s="1"/>
  <c r="AJ1008" i="1" s="1"/>
  <c r="AK1008" i="1" s="1"/>
  <c r="AB1009" i="1"/>
  <c r="AC1009" i="1"/>
  <c r="AD1009" i="1" s="1"/>
  <c r="AE1009" i="1" s="1"/>
  <c r="AF1009" i="1" s="1"/>
  <c r="AG1009" i="1" s="1"/>
  <c r="AH1009" i="1" s="1"/>
  <c r="AI1009" i="1" s="1"/>
  <c r="AJ1009" i="1" s="1"/>
  <c r="AK1009" i="1" s="1"/>
  <c r="AB1010" i="1"/>
  <c r="AC1010" i="1"/>
  <c r="AD1010" i="1" s="1"/>
  <c r="AE1010" i="1" s="1"/>
  <c r="AF1010" i="1" s="1"/>
  <c r="AG1010" i="1" s="1"/>
  <c r="AH1010" i="1" s="1"/>
  <c r="AI1010" i="1" s="1"/>
  <c r="AJ1010" i="1" s="1"/>
  <c r="AK1010" i="1" s="1"/>
  <c r="AB1011" i="1"/>
  <c r="AC1011" i="1" s="1"/>
  <c r="AD1011" i="1" s="1"/>
  <c r="AE1011" i="1" s="1"/>
  <c r="AF1011" i="1" s="1"/>
  <c r="AG1011" i="1" s="1"/>
  <c r="AH1011" i="1" s="1"/>
  <c r="AI1011" i="1" s="1"/>
  <c r="AJ1011" i="1" s="1"/>
  <c r="AK1011" i="1" s="1"/>
  <c r="AB1012" i="1"/>
  <c r="AC1012" i="1"/>
  <c r="AD1012" i="1" s="1"/>
  <c r="AE1012" i="1" s="1"/>
  <c r="AF1012" i="1" s="1"/>
  <c r="AG1012" i="1" s="1"/>
  <c r="AH1012" i="1" s="1"/>
  <c r="AI1012" i="1" s="1"/>
  <c r="AJ1012" i="1" s="1"/>
  <c r="AK1012" i="1" s="1"/>
  <c r="AB1013" i="1"/>
  <c r="AC1013" i="1"/>
  <c r="AD1013" i="1" s="1"/>
  <c r="AE1013" i="1" s="1"/>
  <c r="AF1013" i="1" s="1"/>
  <c r="AG1013" i="1" s="1"/>
  <c r="AH1013" i="1" s="1"/>
  <c r="AI1013" i="1" s="1"/>
  <c r="AJ1013" i="1" s="1"/>
  <c r="AK1013" i="1" s="1"/>
  <c r="AB1014" i="1"/>
  <c r="AC1014" i="1"/>
  <c r="AD1014" i="1" s="1"/>
  <c r="AE1014" i="1" s="1"/>
  <c r="AF1014" i="1" s="1"/>
  <c r="AG1014" i="1" s="1"/>
  <c r="AH1014" i="1" s="1"/>
  <c r="AI1014" i="1" s="1"/>
  <c r="AJ1014" i="1" s="1"/>
  <c r="AK1014" i="1" s="1"/>
  <c r="AB1015" i="1"/>
  <c r="AC1015" i="1" s="1"/>
  <c r="AD1015" i="1" s="1"/>
  <c r="AE1015" i="1" s="1"/>
  <c r="AF1015" i="1" s="1"/>
  <c r="AG1015" i="1" s="1"/>
  <c r="AH1015" i="1" s="1"/>
  <c r="AI1015" i="1" s="1"/>
  <c r="AJ1015" i="1" s="1"/>
  <c r="AK1015" i="1" s="1"/>
  <c r="AB1016" i="1"/>
  <c r="AC1016" i="1"/>
  <c r="AD1016" i="1" s="1"/>
  <c r="AE1016" i="1" s="1"/>
  <c r="AF1016" i="1" s="1"/>
  <c r="AG1016" i="1" s="1"/>
  <c r="AH1016" i="1" s="1"/>
  <c r="AI1016" i="1" s="1"/>
  <c r="AJ1016" i="1" s="1"/>
  <c r="AK1016" i="1" s="1"/>
  <c r="AB1017" i="1"/>
  <c r="AC1017" i="1"/>
  <c r="AD1017" i="1" s="1"/>
  <c r="AE1017" i="1" s="1"/>
  <c r="AF1017" i="1" s="1"/>
  <c r="AG1017" i="1" s="1"/>
  <c r="AH1017" i="1" s="1"/>
  <c r="AI1017" i="1" s="1"/>
  <c r="AJ1017" i="1" s="1"/>
  <c r="AK1017" i="1" s="1"/>
  <c r="AB1018" i="1"/>
  <c r="AC1018" i="1"/>
  <c r="AD1018" i="1" s="1"/>
  <c r="AE1018" i="1" s="1"/>
  <c r="AF1018" i="1" s="1"/>
  <c r="AG1018" i="1" s="1"/>
  <c r="AH1018" i="1" s="1"/>
  <c r="AI1018" i="1" s="1"/>
  <c r="AJ1018" i="1" s="1"/>
  <c r="AK1018" i="1" s="1"/>
  <c r="AB1019" i="1"/>
  <c r="AC1019" i="1" s="1"/>
  <c r="AD1019" i="1" s="1"/>
  <c r="AE1019" i="1" s="1"/>
  <c r="AF1019" i="1" s="1"/>
  <c r="AG1019" i="1" s="1"/>
  <c r="AH1019" i="1" s="1"/>
  <c r="AI1019" i="1" s="1"/>
  <c r="AJ1019" i="1" s="1"/>
  <c r="AK1019" i="1" s="1"/>
  <c r="AB1020" i="1"/>
  <c r="AC1020" i="1"/>
  <c r="AD1020" i="1" s="1"/>
  <c r="AE1020" i="1" s="1"/>
  <c r="AF1020" i="1" s="1"/>
  <c r="AG1020" i="1" s="1"/>
  <c r="AH1020" i="1" s="1"/>
  <c r="AI1020" i="1" s="1"/>
  <c r="AJ1020" i="1" s="1"/>
  <c r="AK1020" i="1" s="1"/>
  <c r="AB913" i="1"/>
  <c r="AC913" i="1" s="1"/>
  <c r="AD913" i="1" s="1"/>
  <c r="AE913" i="1" s="1"/>
  <c r="AF913" i="1" s="1"/>
  <c r="AG913" i="1" s="1"/>
  <c r="AH913" i="1" s="1"/>
  <c r="AI913" i="1" s="1"/>
  <c r="AJ913" i="1" s="1"/>
  <c r="AK913" i="1" s="1"/>
  <c r="AB914" i="1"/>
  <c r="AC914" i="1" s="1"/>
  <c r="AD914" i="1" s="1"/>
  <c r="AE914" i="1" s="1"/>
  <c r="AF914" i="1" s="1"/>
  <c r="AG914" i="1" s="1"/>
  <c r="AH914" i="1" s="1"/>
  <c r="AI914" i="1" s="1"/>
  <c r="AJ914" i="1" s="1"/>
  <c r="AK914" i="1" s="1"/>
  <c r="AB915" i="1"/>
  <c r="AC915" i="1" s="1"/>
  <c r="AD915" i="1" s="1"/>
  <c r="AE915" i="1" s="1"/>
  <c r="AF915" i="1" s="1"/>
  <c r="AG915" i="1" s="1"/>
  <c r="AH915" i="1" s="1"/>
  <c r="AI915" i="1" s="1"/>
  <c r="AJ915" i="1" s="1"/>
  <c r="AK915" i="1" s="1"/>
  <c r="AB916" i="1"/>
  <c r="AC916" i="1" s="1"/>
  <c r="AD916" i="1" s="1"/>
  <c r="AE916" i="1" s="1"/>
  <c r="AF916" i="1" s="1"/>
  <c r="AG916" i="1" s="1"/>
  <c r="AH916" i="1" s="1"/>
  <c r="AI916" i="1" s="1"/>
  <c r="AJ916" i="1" s="1"/>
  <c r="AK916" i="1" s="1"/>
  <c r="AB917" i="1"/>
  <c r="AC917" i="1" s="1"/>
  <c r="AD917" i="1" s="1"/>
  <c r="AE917" i="1" s="1"/>
  <c r="AF917" i="1" s="1"/>
  <c r="AG917" i="1" s="1"/>
  <c r="AH917" i="1" s="1"/>
  <c r="AI917" i="1" s="1"/>
  <c r="AJ917" i="1" s="1"/>
  <c r="AK917" i="1" s="1"/>
  <c r="AB918" i="1"/>
  <c r="AC918" i="1" s="1"/>
  <c r="AD918" i="1" s="1"/>
  <c r="AE918" i="1" s="1"/>
  <c r="AF918" i="1" s="1"/>
  <c r="AG918" i="1" s="1"/>
  <c r="AH918" i="1" s="1"/>
  <c r="AI918" i="1" s="1"/>
  <c r="AJ918" i="1" s="1"/>
  <c r="AK918" i="1" s="1"/>
  <c r="AB919" i="1"/>
  <c r="AC919" i="1" s="1"/>
  <c r="AD919" i="1" s="1"/>
  <c r="AE919" i="1" s="1"/>
  <c r="AF919" i="1" s="1"/>
  <c r="AG919" i="1" s="1"/>
  <c r="AH919" i="1" s="1"/>
  <c r="AI919" i="1" s="1"/>
  <c r="AJ919" i="1" s="1"/>
  <c r="AK919" i="1" s="1"/>
  <c r="AB920" i="1"/>
  <c r="AC920" i="1" s="1"/>
  <c r="AD920" i="1" s="1"/>
  <c r="AE920" i="1" s="1"/>
  <c r="AF920" i="1" s="1"/>
  <c r="AG920" i="1" s="1"/>
  <c r="AH920" i="1" s="1"/>
  <c r="AI920" i="1" s="1"/>
  <c r="AJ920" i="1" s="1"/>
  <c r="AK920" i="1" s="1"/>
  <c r="AB921" i="1"/>
  <c r="AC921" i="1" s="1"/>
  <c r="AD921" i="1" s="1"/>
  <c r="AE921" i="1" s="1"/>
  <c r="AF921" i="1" s="1"/>
  <c r="AG921" i="1" s="1"/>
  <c r="AH921" i="1" s="1"/>
  <c r="AI921" i="1" s="1"/>
  <c r="AJ921" i="1" s="1"/>
  <c r="AK921" i="1" s="1"/>
  <c r="AB922" i="1"/>
  <c r="AC922" i="1" s="1"/>
  <c r="AD922" i="1" s="1"/>
  <c r="AE922" i="1" s="1"/>
  <c r="AF922" i="1" s="1"/>
  <c r="AG922" i="1" s="1"/>
  <c r="AH922" i="1" s="1"/>
  <c r="AI922" i="1" s="1"/>
  <c r="AJ922" i="1" s="1"/>
  <c r="AK922" i="1" s="1"/>
  <c r="AB923" i="1"/>
  <c r="AC923" i="1" s="1"/>
  <c r="AD923" i="1" s="1"/>
  <c r="AE923" i="1" s="1"/>
  <c r="AF923" i="1" s="1"/>
  <c r="AG923" i="1" s="1"/>
  <c r="AH923" i="1" s="1"/>
  <c r="AI923" i="1" s="1"/>
  <c r="AJ923" i="1" s="1"/>
  <c r="AK923" i="1" s="1"/>
  <c r="AB924" i="1"/>
  <c r="AC924" i="1" s="1"/>
  <c r="AD924" i="1" s="1"/>
  <c r="AE924" i="1" s="1"/>
  <c r="AF924" i="1" s="1"/>
  <c r="AG924" i="1" s="1"/>
  <c r="AH924" i="1" s="1"/>
  <c r="AI924" i="1" s="1"/>
  <c r="AJ924" i="1" s="1"/>
  <c r="AK924" i="1" s="1"/>
  <c r="AB925" i="1"/>
  <c r="AC925" i="1" s="1"/>
  <c r="AD925" i="1" s="1"/>
  <c r="AE925" i="1" s="1"/>
  <c r="AF925" i="1" s="1"/>
  <c r="AG925" i="1" s="1"/>
  <c r="AH925" i="1" s="1"/>
  <c r="AI925" i="1" s="1"/>
  <c r="AJ925" i="1" s="1"/>
  <c r="AK925" i="1" s="1"/>
  <c r="AB926" i="1"/>
  <c r="AC926" i="1" s="1"/>
  <c r="AD926" i="1" s="1"/>
  <c r="AE926" i="1" s="1"/>
  <c r="AF926" i="1" s="1"/>
  <c r="AG926" i="1" s="1"/>
  <c r="AH926" i="1" s="1"/>
  <c r="AI926" i="1" s="1"/>
  <c r="AJ926" i="1" s="1"/>
  <c r="AK926" i="1" s="1"/>
  <c r="AB927" i="1"/>
  <c r="AC927" i="1" s="1"/>
  <c r="AD927" i="1" s="1"/>
  <c r="AE927" i="1" s="1"/>
  <c r="AF927" i="1" s="1"/>
  <c r="AG927" i="1" s="1"/>
  <c r="AH927" i="1" s="1"/>
  <c r="AI927" i="1" s="1"/>
  <c r="AJ927" i="1" s="1"/>
  <c r="AK927" i="1" s="1"/>
  <c r="AB928" i="1"/>
  <c r="AC928" i="1" s="1"/>
  <c r="AD928" i="1" s="1"/>
  <c r="AE928" i="1" s="1"/>
  <c r="AF928" i="1" s="1"/>
  <c r="AG928" i="1" s="1"/>
  <c r="AH928" i="1" s="1"/>
  <c r="AI928" i="1" s="1"/>
  <c r="AJ928" i="1" s="1"/>
  <c r="AK928" i="1" s="1"/>
  <c r="AB929" i="1"/>
  <c r="AC929" i="1" s="1"/>
  <c r="AD929" i="1" s="1"/>
  <c r="AE929" i="1" s="1"/>
  <c r="AF929" i="1" s="1"/>
  <c r="AG929" i="1" s="1"/>
  <c r="AH929" i="1" s="1"/>
  <c r="AI929" i="1" s="1"/>
  <c r="AJ929" i="1" s="1"/>
  <c r="AK929" i="1" s="1"/>
  <c r="AB930" i="1"/>
  <c r="AC930" i="1" s="1"/>
  <c r="AD930" i="1" s="1"/>
  <c r="AE930" i="1" s="1"/>
  <c r="AF930" i="1" s="1"/>
  <c r="AG930" i="1" s="1"/>
  <c r="AH930" i="1" s="1"/>
  <c r="AI930" i="1" s="1"/>
  <c r="AJ930" i="1" s="1"/>
  <c r="AK930" i="1" s="1"/>
  <c r="AB931" i="1"/>
  <c r="AC931" i="1" s="1"/>
  <c r="AD931" i="1" s="1"/>
  <c r="AE931" i="1" s="1"/>
  <c r="AF931" i="1" s="1"/>
  <c r="AG931" i="1" s="1"/>
  <c r="AH931" i="1" s="1"/>
  <c r="AI931" i="1" s="1"/>
  <c r="AJ931" i="1" s="1"/>
  <c r="AK931" i="1" s="1"/>
  <c r="AB932" i="1"/>
  <c r="AC932" i="1" s="1"/>
  <c r="AD932" i="1" s="1"/>
  <c r="AE932" i="1" s="1"/>
  <c r="AF932" i="1" s="1"/>
  <c r="AG932" i="1" s="1"/>
  <c r="AH932" i="1" s="1"/>
  <c r="AI932" i="1" s="1"/>
  <c r="AJ932" i="1" s="1"/>
  <c r="AK932" i="1" s="1"/>
  <c r="AB933" i="1"/>
  <c r="AC933" i="1" s="1"/>
  <c r="AD933" i="1" s="1"/>
  <c r="AE933" i="1" s="1"/>
  <c r="AF933" i="1" s="1"/>
  <c r="AG933" i="1" s="1"/>
  <c r="AH933" i="1" s="1"/>
  <c r="AI933" i="1" s="1"/>
  <c r="AJ933" i="1" s="1"/>
  <c r="AK933" i="1" s="1"/>
  <c r="AB934" i="1"/>
  <c r="AC934" i="1" s="1"/>
  <c r="AD934" i="1" s="1"/>
  <c r="AE934" i="1" s="1"/>
  <c r="AF934" i="1" s="1"/>
  <c r="AG934" i="1" s="1"/>
  <c r="AH934" i="1" s="1"/>
  <c r="AI934" i="1" s="1"/>
  <c r="AJ934" i="1" s="1"/>
  <c r="AK934" i="1" s="1"/>
  <c r="AB935" i="1"/>
  <c r="AC935" i="1" s="1"/>
  <c r="AD935" i="1" s="1"/>
  <c r="AE935" i="1" s="1"/>
  <c r="AF935" i="1" s="1"/>
  <c r="AG935" i="1" s="1"/>
  <c r="AH935" i="1" s="1"/>
  <c r="AI935" i="1" s="1"/>
  <c r="AJ935" i="1" s="1"/>
  <c r="AK935" i="1" s="1"/>
  <c r="AB936" i="1"/>
  <c r="AC936" i="1" s="1"/>
  <c r="AD936" i="1" s="1"/>
  <c r="AE936" i="1" s="1"/>
  <c r="AF936" i="1" s="1"/>
  <c r="AG936" i="1" s="1"/>
  <c r="AH936" i="1" s="1"/>
  <c r="AI936" i="1" s="1"/>
  <c r="AJ936" i="1" s="1"/>
  <c r="AK936" i="1" s="1"/>
  <c r="AB937" i="1"/>
  <c r="AC937" i="1" s="1"/>
  <c r="AD937" i="1" s="1"/>
  <c r="AE937" i="1" s="1"/>
  <c r="AF937" i="1" s="1"/>
  <c r="AG937" i="1" s="1"/>
  <c r="AH937" i="1" s="1"/>
  <c r="AI937" i="1" s="1"/>
  <c r="AJ937" i="1" s="1"/>
  <c r="AK937" i="1" s="1"/>
  <c r="AB938" i="1"/>
  <c r="AC938" i="1" s="1"/>
  <c r="AD938" i="1" s="1"/>
  <c r="AE938" i="1" s="1"/>
  <c r="AF938" i="1" s="1"/>
  <c r="AG938" i="1" s="1"/>
  <c r="AH938" i="1" s="1"/>
  <c r="AI938" i="1" s="1"/>
  <c r="AJ938" i="1" s="1"/>
  <c r="AK938" i="1" s="1"/>
  <c r="AB939" i="1"/>
  <c r="AC939" i="1" s="1"/>
  <c r="AD939" i="1" s="1"/>
  <c r="AE939" i="1" s="1"/>
  <c r="AF939" i="1" s="1"/>
  <c r="AG939" i="1" s="1"/>
  <c r="AH939" i="1" s="1"/>
  <c r="AI939" i="1" s="1"/>
  <c r="AJ939" i="1" s="1"/>
  <c r="AK939" i="1" s="1"/>
  <c r="AB940" i="1"/>
  <c r="AC940" i="1" s="1"/>
  <c r="AD940" i="1" s="1"/>
  <c r="AE940" i="1" s="1"/>
  <c r="AF940" i="1" s="1"/>
  <c r="AG940" i="1" s="1"/>
  <c r="AH940" i="1" s="1"/>
  <c r="AI940" i="1" s="1"/>
  <c r="AJ940" i="1" s="1"/>
  <c r="AK940" i="1" s="1"/>
  <c r="AB941" i="1"/>
  <c r="AC941" i="1" s="1"/>
  <c r="AD941" i="1" s="1"/>
  <c r="AE941" i="1" s="1"/>
  <c r="AF941" i="1" s="1"/>
  <c r="AG941" i="1" s="1"/>
  <c r="AH941" i="1" s="1"/>
  <c r="AI941" i="1" s="1"/>
  <c r="AJ941" i="1" s="1"/>
  <c r="AK941" i="1" s="1"/>
  <c r="AB942" i="1"/>
  <c r="AC942" i="1" s="1"/>
  <c r="AD942" i="1" s="1"/>
  <c r="AE942" i="1" s="1"/>
  <c r="AF942" i="1" s="1"/>
  <c r="AG942" i="1" s="1"/>
  <c r="AH942" i="1" s="1"/>
  <c r="AI942" i="1" s="1"/>
  <c r="AJ942" i="1" s="1"/>
  <c r="AK942" i="1" s="1"/>
  <c r="AB943" i="1"/>
  <c r="AC943" i="1" s="1"/>
  <c r="AD943" i="1" s="1"/>
  <c r="AE943" i="1" s="1"/>
  <c r="AF943" i="1" s="1"/>
  <c r="AG943" i="1" s="1"/>
  <c r="AH943" i="1" s="1"/>
  <c r="AI943" i="1" s="1"/>
  <c r="AJ943" i="1" s="1"/>
  <c r="AK943" i="1" s="1"/>
  <c r="AB944" i="1"/>
  <c r="AC944" i="1" s="1"/>
  <c r="AD944" i="1" s="1"/>
  <c r="AE944" i="1" s="1"/>
  <c r="AF944" i="1" s="1"/>
  <c r="AG944" i="1" s="1"/>
  <c r="AH944" i="1" s="1"/>
  <c r="AI944" i="1" s="1"/>
  <c r="AJ944" i="1" s="1"/>
  <c r="AK944" i="1" s="1"/>
  <c r="AB945" i="1"/>
  <c r="AC945" i="1" s="1"/>
  <c r="AD945" i="1" s="1"/>
  <c r="AE945" i="1" s="1"/>
  <c r="AF945" i="1" s="1"/>
  <c r="AG945" i="1" s="1"/>
  <c r="AH945" i="1" s="1"/>
  <c r="AI945" i="1" s="1"/>
  <c r="AJ945" i="1" s="1"/>
  <c r="AK945" i="1" s="1"/>
  <c r="AB946" i="1"/>
  <c r="AC946" i="1" s="1"/>
  <c r="AD946" i="1" s="1"/>
  <c r="AE946" i="1" s="1"/>
  <c r="AF946" i="1" s="1"/>
  <c r="AG946" i="1" s="1"/>
  <c r="AH946" i="1" s="1"/>
  <c r="AI946" i="1" s="1"/>
  <c r="AJ946" i="1" s="1"/>
  <c r="AK946" i="1" s="1"/>
  <c r="AB947" i="1"/>
  <c r="AC947" i="1" s="1"/>
  <c r="AD947" i="1" s="1"/>
  <c r="AE947" i="1" s="1"/>
  <c r="AF947" i="1" s="1"/>
  <c r="AG947" i="1" s="1"/>
  <c r="AH947" i="1" s="1"/>
  <c r="AI947" i="1" s="1"/>
  <c r="AJ947" i="1" s="1"/>
  <c r="AK947" i="1" s="1"/>
  <c r="AB948" i="1"/>
  <c r="AC948" i="1" s="1"/>
  <c r="AD948" i="1" s="1"/>
  <c r="AE948" i="1" s="1"/>
  <c r="AF948" i="1" s="1"/>
  <c r="AG948" i="1" s="1"/>
  <c r="AH948" i="1" s="1"/>
  <c r="AI948" i="1" s="1"/>
  <c r="AJ948" i="1" s="1"/>
  <c r="AK948" i="1" s="1"/>
  <c r="AB949" i="1"/>
  <c r="AC949" i="1" s="1"/>
  <c r="AD949" i="1" s="1"/>
  <c r="AE949" i="1" s="1"/>
  <c r="AF949" i="1" s="1"/>
  <c r="AG949" i="1" s="1"/>
  <c r="AH949" i="1" s="1"/>
  <c r="AI949" i="1" s="1"/>
  <c r="AJ949" i="1" s="1"/>
  <c r="AK949" i="1" s="1"/>
  <c r="AB950" i="1"/>
  <c r="AC950" i="1" s="1"/>
  <c r="AD950" i="1" s="1"/>
  <c r="AE950" i="1" s="1"/>
  <c r="AF950" i="1" s="1"/>
  <c r="AG950" i="1" s="1"/>
  <c r="AH950" i="1" s="1"/>
  <c r="AI950" i="1" s="1"/>
  <c r="AJ950" i="1" s="1"/>
  <c r="AK950" i="1" s="1"/>
  <c r="AB951" i="1"/>
  <c r="AC951" i="1" s="1"/>
  <c r="AD951" i="1" s="1"/>
  <c r="AE951" i="1" s="1"/>
  <c r="AF951" i="1" s="1"/>
  <c r="AG951" i="1" s="1"/>
  <c r="AH951" i="1" s="1"/>
  <c r="AI951" i="1" s="1"/>
  <c r="AJ951" i="1" s="1"/>
  <c r="AK951" i="1" s="1"/>
  <c r="AB952" i="1"/>
  <c r="AC952" i="1" s="1"/>
  <c r="AD952" i="1" s="1"/>
  <c r="AE952" i="1" s="1"/>
  <c r="AF952" i="1" s="1"/>
  <c r="AG952" i="1" s="1"/>
  <c r="AH952" i="1" s="1"/>
  <c r="AI952" i="1" s="1"/>
  <c r="AJ952" i="1" s="1"/>
  <c r="AK952" i="1" s="1"/>
  <c r="AB953" i="1"/>
  <c r="AC953" i="1" s="1"/>
  <c r="AD953" i="1" s="1"/>
  <c r="AE953" i="1" s="1"/>
  <c r="AF953" i="1" s="1"/>
  <c r="AG953" i="1" s="1"/>
  <c r="AH953" i="1" s="1"/>
  <c r="AI953" i="1" s="1"/>
  <c r="AJ953" i="1" s="1"/>
  <c r="AK953" i="1" s="1"/>
  <c r="AB954" i="1"/>
  <c r="AC954" i="1" s="1"/>
  <c r="AD954" i="1" s="1"/>
  <c r="AE954" i="1" s="1"/>
  <c r="AF954" i="1" s="1"/>
  <c r="AG954" i="1" s="1"/>
  <c r="AH954" i="1" s="1"/>
  <c r="AI954" i="1" s="1"/>
  <c r="AJ954" i="1" s="1"/>
  <c r="AK954" i="1" s="1"/>
  <c r="AB955" i="1"/>
  <c r="AC955" i="1" s="1"/>
  <c r="AD955" i="1" s="1"/>
  <c r="AE955" i="1" s="1"/>
  <c r="AF955" i="1" s="1"/>
  <c r="AG955" i="1" s="1"/>
  <c r="AH955" i="1" s="1"/>
  <c r="AI955" i="1" s="1"/>
  <c r="AJ955" i="1" s="1"/>
  <c r="AK955" i="1" s="1"/>
  <c r="AB956" i="1"/>
  <c r="AC956" i="1" s="1"/>
  <c r="AD956" i="1" s="1"/>
  <c r="AE956" i="1" s="1"/>
  <c r="AF956" i="1" s="1"/>
  <c r="AG956" i="1" s="1"/>
  <c r="AH956" i="1" s="1"/>
  <c r="AI956" i="1" s="1"/>
  <c r="AJ956" i="1" s="1"/>
  <c r="AK956" i="1" s="1"/>
  <c r="AB957" i="1"/>
  <c r="AC957" i="1" s="1"/>
  <c r="AD957" i="1" s="1"/>
  <c r="AE957" i="1" s="1"/>
  <c r="AF957" i="1" s="1"/>
  <c r="AG957" i="1" s="1"/>
  <c r="AH957" i="1" s="1"/>
  <c r="AI957" i="1" s="1"/>
  <c r="AJ957" i="1" s="1"/>
  <c r="AK957" i="1" s="1"/>
  <c r="AB958" i="1"/>
  <c r="AC958" i="1" s="1"/>
  <c r="AD958" i="1" s="1"/>
  <c r="AE958" i="1" s="1"/>
  <c r="AF958" i="1" s="1"/>
  <c r="AG958" i="1" s="1"/>
  <c r="AH958" i="1" s="1"/>
  <c r="AI958" i="1" s="1"/>
  <c r="AJ958" i="1" s="1"/>
  <c r="AK958" i="1" s="1"/>
  <c r="AB959" i="1"/>
  <c r="AC959" i="1" s="1"/>
  <c r="AD959" i="1" s="1"/>
  <c r="AE959" i="1" s="1"/>
  <c r="AF959" i="1" s="1"/>
  <c r="AG959" i="1" s="1"/>
  <c r="AH959" i="1" s="1"/>
  <c r="AI959" i="1" s="1"/>
  <c r="AJ959" i="1" s="1"/>
  <c r="AK959" i="1" s="1"/>
  <c r="AB960" i="1"/>
  <c r="AC960" i="1" s="1"/>
  <c r="AD960" i="1" s="1"/>
  <c r="AE960" i="1" s="1"/>
  <c r="AF960" i="1" s="1"/>
  <c r="AG960" i="1" s="1"/>
  <c r="AH960" i="1" s="1"/>
  <c r="AI960" i="1" s="1"/>
  <c r="AJ960" i="1" s="1"/>
  <c r="AK960" i="1" s="1"/>
  <c r="AB961" i="1"/>
  <c r="AC961" i="1" s="1"/>
  <c r="AD961" i="1" s="1"/>
  <c r="AE961" i="1" s="1"/>
  <c r="AF961" i="1" s="1"/>
  <c r="AG961" i="1" s="1"/>
  <c r="AH961" i="1" s="1"/>
  <c r="AI961" i="1" s="1"/>
  <c r="AJ961" i="1" s="1"/>
  <c r="AK961" i="1" s="1"/>
  <c r="AB962" i="1"/>
  <c r="AC962" i="1" s="1"/>
  <c r="AD962" i="1" s="1"/>
  <c r="AE962" i="1" s="1"/>
  <c r="AF962" i="1" s="1"/>
  <c r="AG962" i="1" s="1"/>
  <c r="AH962" i="1" s="1"/>
  <c r="AI962" i="1" s="1"/>
  <c r="AJ962" i="1" s="1"/>
  <c r="AK962" i="1" s="1"/>
  <c r="AB963" i="1"/>
  <c r="AC963" i="1" s="1"/>
  <c r="AD963" i="1" s="1"/>
  <c r="AE963" i="1" s="1"/>
  <c r="AF963" i="1" s="1"/>
  <c r="AG963" i="1" s="1"/>
  <c r="AH963" i="1" s="1"/>
  <c r="AI963" i="1" s="1"/>
  <c r="AJ963" i="1" s="1"/>
  <c r="AK963" i="1" s="1"/>
  <c r="AB964" i="1"/>
  <c r="AC964" i="1" s="1"/>
  <c r="AD964" i="1" s="1"/>
  <c r="AE964" i="1" s="1"/>
  <c r="AF964" i="1" s="1"/>
  <c r="AG964" i="1" s="1"/>
  <c r="AH964" i="1" s="1"/>
  <c r="AI964" i="1" s="1"/>
  <c r="AJ964" i="1" s="1"/>
  <c r="AK964" i="1" s="1"/>
  <c r="AB857" i="1"/>
  <c r="AC857" i="1"/>
  <c r="AD857" i="1" s="1"/>
  <c r="AE857" i="1" s="1"/>
  <c r="AF857" i="1" s="1"/>
  <c r="AG857" i="1" s="1"/>
  <c r="AH857" i="1" s="1"/>
  <c r="AI857" i="1" s="1"/>
  <c r="AJ857" i="1" s="1"/>
  <c r="AK857" i="1" s="1"/>
  <c r="AB858" i="1"/>
  <c r="AC858" i="1"/>
  <c r="AD858" i="1" s="1"/>
  <c r="AE858" i="1" s="1"/>
  <c r="AF858" i="1" s="1"/>
  <c r="AG858" i="1" s="1"/>
  <c r="AH858" i="1" s="1"/>
  <c r="AI858" i="1" s="1"/>
  <c r="AJ858" i="1" s="1"/>
  <c r="AK858" i="1" s="1"/>
  <c r="AB859" i="1"/>
  <c r="AC859" i="1" s="1"/>
  <c r="AD859" i="1" s="1"/>
  <c r="AE859" i="1" s="1"/>
  <c r="AF859" i="1" s="1"/>
  <c r="AG859" i="1" s="1"/>
  <c r="AH859" i="1" s="1"/>
  <c r="AI859" i="1" s="1"/>
  <c r="AJ859" i="1" s="1"/>
  <c r="AK859" i="1" s="1"/>
  <c r="AB860" i="1"/>
  <c r="AC860" i="1"/>
  <c r="AD860" i="1"/>
  <c r="AE860" i="1"/>
  <c r="AF860" i="1" s="1"/>
  <c r="AG860" i="1" s="1"/>
  <c r="AH860" i="1" s="1"/>
  <c r="AI860" i="1" s="1"/>
  <c r="AJ860" i="1" s="1"/>
  <c r="AK860" i="1" s="1"/>
  <c r="AB861" i="1"/>
  <c r="AC861" i="1"/>
  <c r="AD861" i="1" s="1"/>
  <c r="AE861" i="1" s="1"/>
  <c r="AF861" i="1" s="1"/>
  <c r="AG861" i="1" s="1"/>
  <c r="AH861" i="1" s="1"/>
  <c r="AI861" i="1" s="1"/>
  <c r="AJ861" i="1" s="1"/>
  <c r="AK861" i="1" s="1"/>
  <c r="AB862" i="1"/>
  <c r="AC862" i="1"/>
  <c r="AD862" i="1" s="1"/>
  <c r="AE862" i="1" s="1"/>
  <c r="AF862" i="1" s="1"/>
  <c r="AG862" i="1" s="1"/>
  <c r="AH862" i="1" s="1"/>
  <c r="AI862" i="1" s="1"/>
  <c r="AJ862" i="1" s="1"/>
  <c r="AK862" i="1" s="1"/>
  <c r="AB863" i="1"/>
  <c r="AC863" i="1" s="1"/>
  <c r="AD863" i="1" s="1"/>
  <c r="AE863" i="1" s="1"/>
  <c r="AF863" i="1" s="1"/>
  <c r="AG863" i="1" s="1"/>
  <c r="AH863" i="1" s="1"/>
  <c r="AI863" i="1" s="1"/>
  <c r="AJ863" i="1" s="1"/>
  <c r="AK863" i="1" s="1"/>
  <c r="AB864" i="1"/>
  <c r="AC864" i="1"/>
  <c r="AD864" i="1"/>
  <c r="AE864" i="1"/>
  <c r="AF864" i="1" s="1"/>
  <c r="AG864" i="1" s="1"/>
  <c r="AH864" i="1" s="1"/>
  <c r="AI864" i="1" s="1"/>
  <c r="AJ864" i="1" s="1"/>
  <c r="AK864" i="1" s="1"/>
  <c r="AB865" i="1"/>
  <c r="AC865" i="1"/>
  <c r="AD865" i="1" s="1"/>
  <c r="AE865" i="1" s="1"/>
  <c r="AF865" i="1" s="1"/>
  <c r="AG865" i="1" s="1"/>
  <c r="AH865" i="1" s="1"/>
  <c r="AI865" i="1" s="1"/>
  <c r="AJ865" i="1" s="1"/>
  <c r="AK865" i="1" s="1"/>
  <c r="AB866" i="1"/>
  <c r="AC866" i="1"/>
  <c r="AD866" i="1" s="1"/>
  <c r="AE866" i="1" s="1"/>
  <c r="AF866" i="1" s="1"/>
  <c r="AG866" i="1" s="1"/>
  <c r="AH866" i="1" s="1"/>
  <c r="AI866" i="1" s="1"/>
  <c r="AJ866" i="1" s="1"/>
  <c r="AK866" i="1" s="1"/>
  <c r="AB867" i="1"/>
  <c r="AC867" i="1" s="1"/>
  <c r="AD867" i="1" s="1"/>
  <c r="AE867" i="1" s="1"/>
  <c r="AF867" i="1" s="1"/>
  <c r="AG867" i="1" s="1"/>
  <c r="AH867" i="1" s="1"/>
  <c r="AI867" i="1" s="1"/>
  <c r="AJ867" i="1" s="1"/>
  <c r="AK867" i="1" s="1"/>
  <c r="AB868" i="1"/>
  <c r="AC868" i="1"/>
  <c r="AD868" i="1"/>
  <c r="AE868" i="1"/>
  <c r="AF868" i="1" s="1"/>
  <c r="AG868" i="1" s="1"/>
  <c r="AH868" i="1" s="1"/>
  <c r="AI868" i="1" s="1"/>
  <c r="AJ868" i="1" s="1"/>
  <c r="AK868" i="1" s="1"/>
  <c r="AB869" i="1"/>
  <c r="AC869" i="1"/>
  <c r="AD869" i="1" s="1"/>
  <c r="AE869" i="1" s="1"/>
  <c r="AF869" i="1" s="1"/>
  <c r="AG869" i="1" s="1"/>
  <c r="AH869" i="1" s="1"/>
  <c r="AI869" i="1" s="1"/>
  <c r="AJ869" i="1" s="1"/>
  <c r="AK869" i="1" s="1"/>
  <c r="AB870" i="1"/>
  <c r="AC870" i="1"/>
  <c r="AD870" i="1" s="1"/>
  <c r="AE870" i="1" s="1"/>
  <c r="AF870" i="1" s="1"/>
  <c r="AG870" i="1" s="1"/>
  <c r="AH870" i="1" s="1"/>
  <c r="AI870" i="1" s="1"/>
  <c r="AJ870" i="1" s="1"/>
  <c r="AK870" i="1" s="1"/>
  <c r="AB871" i="1"/>
  <c r="AC871" i="1" s="1"/>
  <c r="AD871" i="1" s="1"/>
  <c r="AE871" i="1" s="1"/>
  <c r="AF871" i="1" s="1"/>
  <c r="AG871" i="1" s="1"/>
  <c r="AH871" i="1" s="1"/>
  <c r="AI871" i="1" s="1"/>
  <c r="AJ871" i="1" s="1"/>
  <c r="AK871" i="1" s="1"/>
  <c r="AB872" i="1"/>
  <c r="AC872" i="1" s="1"/>
  <c r="AD872" i="1" s="1"/>
  <c r="AE872" i="1" s="1"/>
  <c r="AF872" i="1" s="1"/>
  <c r="AG872" i="1" s="1"/>
  <c r="AH872" i="1" s="1"/>
  <c r="AI872" i="1" s="1"/>
  <c r="AJ872" i="1" s="1"/>
  <c r="AK872" i="1" s="1"/>
  <c r="AB873" i="1"/>
  <c r="AC873" i="1"/>
  <c r="AD873" i="1" s="1"/>
  <c r="AE873" i="1" s="1"/>
  <c r="AF873" i="1" s="1"/>
  <c r="AG873" i="1" s="1"/>
  <c r="AH873" i="1" s="1"/>
  <c r="AI873" i="1" s="1"/>
  <c r="AJ873" i="1" s="1"/>
  <c r="AK873" i="1" s="1"/>
  <c r="AB874" i="1"/>
  <c r="AC874" i="1"/>
  <c r="AD874" i="1" s="1"/>
  <c r="AE874" i="1" s="1"/>
  <c r="AF874" i="1" s="1"/>
  <c r="AG874" i="1" s="1"/>
  <c r="AH874" i="1" s="1"/>
  <c r="AI874" i="1" s="1"/>
  <c r="AJ874" i="1" s="1"/>
  <c r="AK874" i="1" s="1"/>
  <c r="AB875" i="1"/>
  <c r="AC875" i="1" s="1"/>
  <c r="AD875" i="1" s="1"/>
  <c r="AE875" i="1" s="1"/>
  <c r="AF875" i="1" s="1"/>
  <c r="AG875" i="1" s="1"/>
  <c r="AH875" i="1" s="1"/>
  <c r="AI875" i="1" s="1"/>
  <c r="AJ875" i="1" s="1"/>
  <c r="AK875" i="1" s="1"/>
  <c r="AB876" i="1"/>
  <c r="AC876" i="1" s="1"/>
  <c r="AD876" i="1" s="1"/>
  <c r="AE876" i="1" s="1"/>
  <c r="AF876" i="1" s="1"/>
  <c r="AG876" i="1" s="1"/>
  <c r="AH876" i="1" s="1"/>
  <c r="AI876" i="1" s="1"/>
  <c r="AJ876" i="1" s="1"/>
  <c r="AK876" i="1" s="1"/>
  <c r="AB877" i="1"/>
  <c r="AC877" i="1"/>
  <c r="AD877" i="1" s="1"/>
  <c r="AE877" i="1" s="1"/>
  <c r="AF877" i="1" s="1"/>
  <c r="AG877" i="1" s="1"/>
  <c r="AH877" i="1" s="1"/>
  <c r="AI877" i="1" s="1"/>
  <c r="AJ877" i="1" s="1"/>
  <c r="AK877" i="1" s="1"/>
  <c r="AB878" i="1"/>
  <c r="AC878" i="1"/>
  <c r="AD878" i="1" s="1"/>
  <c r="AE878" i="1" s="1"/>
  <c r="AF878" i="1" s="1"/>
  <c r="AG878" i="1" s="1"/>
  <c r="AH878" i="1" s="1"/>
  <c r="AI878" i="1" s="1"/>
  <c r="AJ878" i="1" s="1"/>
  <c r="AK878" i="1" s="1"/>
  <c r="AB879" i="1"/>
  <c r="AC879" i="1" s="1"/>
  <c r="AD879" i="1" s="1"/>
  <c r="AE879" i="1" s="1"/>
  <c r="AF879" i="1" s="1"/>
  <c r="AG879" i="1" s="1"/>
  <c r="AH879" i="1" s="1"/>
  <c r="AI879" i="1" s="1"/>
  <c r="AJ879" i="1" s="1"/>
  <c r="AK879" i="1" s="1"/>
  <c r="AB880" i="1"/>
  <c r="AC880" i="1" s="1"/>
  <c r="AD880" i="1" s="1"/>
  <c r="AE880" i="1" s="1"/>
  <c r="AF880" i="1" s="1"/>
  <c r="AG880" i="1" s="1"/>
  <c r="AH880" i="1" s="1"/>
  <c r="AI880" i="1" s="1"/>
  <c r="AJ880" i="1" s="1"/>
  <c r="AK880" i="1" s="1"/>
  <c r="AB881" i="1"/>
  <c r="AC881" i="1"/>
  <c r="AD881" i="1" s="1"/>
  <c r="AE881" i="1" s="1"/>
  <c r="AF881" i="1" s="1"/>
  <c r="AG881" i="1" s="1"/>
  <c r="AH881" i="1" s="1"/>
  <c r="AI881" i="1" s="1"/>
  <c r="AJ881" i="1" s="1"/>
  <c r="AK881" i="1" s="1"/>
  <c r="AB882" i="1"/>
  <c r="AC882" i="1"/>
  <c r="AD882" i="1" s="1"/>
  <c r="AE882" i="1" s="1"/>
  <c r="AF882" i="1" s="1"/>
  <c r="AG882" i="1" s="1"/>
  <c r="AH882" i="1" s="1"/>
  <c r="AI882" i="1" s="1"/>
  <c r="AJ882" i="1" s="1"/>
  <c r="AK882" i="1" s="1"/>
  <c r="AB883" i="1"/>
  <c r="AC883" i="1" s="1"/>
  <c r="AD883" i="1" s="1"/>
  <c r="AE883" i="1" s="1"/>
  <c r="AF883" i="1" s="1"/>
  <c r="AG883" i="1" s="1"/>
  <c r="AH883" i="1" s="1"/>
  <c r="AI883" i="1" s="1"/>
  <c r="AJ883" i="1" s="1"/>
  <c r="AK883" i="1" s="1"/>
  <c r="AB884" i="1"/>
  <c r="AC884" i="1" s="1"/>
  <c r="AD884" i="1" s="1"/>
  <c r="AE884" i="1" s="1"/>
  <c r="AF884" i="1" s="1"/>
  <c r="AG884" i="1" s="1"/>
  <c r="AH884" i="1" s="1"/>
  <c r="AI884" i="1" s="1"/>
  <c r="AJ884" i="1" s="1"/>
  <c r="AK884" i="1" s="1"/>
  <c r="AB885" i="1"/>
  <c r="AC885" i="1"/>
  <c r="AD885" i="1" s="1"/>
  <c r="AE885" i="1" s="1"/>
  <c r="AF885" i="1" s="1"/>
  <c r="AG885" i="1" s="1"/>
  <c r="AH885" i="1" s="1"/>
  <c r="AI885" i="1" s="1"/>
  <c r="AJ885" i="1" s="1"/>
  <c r="AK885" i="1" s="1"/>
  <c r="AB886" i="1"/>
  <c r="AC886" i="1"/>
  <c r="AD886" i="1" s="1"/>
  <c r="AE886" i="1" s="1"/>
  <c r="AF886" i="1" s="1"/>
  <c r="AG886" i="1" s="1"/>
  <c r="AH886" i="1" s="1"/>
  <c r="AI886" i="1" s="1"/>
  <c r="AJ886" i="1" s="1"/>
  <c r="AK886" i="1" s="1"/>
  <c r="AB887" i="1"/>
  <c r="AC887" i="1" s="1"/>
  <c r="AD887" i="1" s="1"/>
  <c r="AE887" i="1" s="1"/>
  <c r="AF887" i="1" s="1"/>
  <c r="AG887" i="1" s="1"/>
  <c r="AH887" i="1" s="1"/>
  <c r="AI887" i="1" s="1"/>
  <c r="AJ887" i="1" s="1"/>
  <c r="AK887" i="1" s="1"/>
  <c r="AB888" i="1"/>
  <c r="AC888" i="1" s="1"/>
  <c r="AD888" i="1" s="1"/>
  <c r="AE888" i="1" s="1"/>
  <c r="AF888" i="1" s="1"/>
  <c r="AG888" i="1" s="1"/>
  <c r="AH888" i="1" s="1"/>
  <c r="AI888" i="1" s="1"/>
  <c r="AJ888" i="1" s="1"/>
  <c r="AK888" i="1" s="1"/>
  <c r="AB889" i="1"/>
  <c r="AC889" i="1"/>
  <c r="AD889" i="1" s="1"/>
  <c r="AE889" i="1" s="1"/>
  <c r="AF889" i="1" s="1"/>
  <c r="AG889" i="1" s="1"/>
  <c r="AH889" i="1" s="1"/>
  <c r="AI889" i="1" s="1"/>
  <c r="AJ889" i="1" s="1"/>
  <c r="AK889" i="1" s="1"/>
  <c r="AB890" i="1"/>
  <c r="AC890" i="1"/>
  <c r="AD890" i="1" s="1"/>
  <c r="AE890" i="1" s="1"/>
  <c r="AF890" i="1" s="1"/>
  <c r="AG890" i="1" s="1"/>
  <c r="AH890" i="1" s="1"/>
  <c r="AI890" i="1" s="1"/>
  <c r="AJ890" i="1" s="1"/>
  <c r="AK890" i="1" s="1"/>
  <c r="AB891" i="1"/>
  <c r="AC891" i="1" s="1"/>
  <c r="AD891" i="1" s="1"/>
  <c r="AE891" i="1" s="1"/>
  <c r="AF891" i="1" s="1"/>
  <c r="AG891" i="1" s="1"/>
  <c r="AH891" i="1" s="1"/>
  <c r="AI891" i="1" s="1"/>
  <c r="AJ891" i="1" s="1"/>
  <c r="AK891" i="1" s="1"/>
  <c r="AB892" i="1"/>
  <c r="AC892" i="1" s="1"/>
  <c r="AD892" i="1" s="1"/>
  <c r="AE892" i="1" s="1"/>
  <c r="AF892" i="1" s="1"/>
  <c r="AG892" i="1" s="1"/>
  <c r="AH892" i="1" s="1"/>
  <c r="AI892" i="1" s="1"/>
  <c r="AJ892" i="1" s="1"/>
  <c r="AK892" i="1" s="1"/>
  <c r="AB893" i="1"/>
  <c r="AC893" i="1"/>
  <c r="AD893" i="1" s="1"/>
  <c r="AE893" i="1" s="1"/>
  <c r="AF893" i="1" s="1"/>
  <c r="AG893" i="1" s="1"/>
  <c r="AH893" i="1" s="1"/>
  <c r="AI893" i="1" s="1"/>
  <c r="AJ893" i="1" s="1"/>
  <c r="AK893" i="1" s="1"/>
  <c r="AB894" i="1"/>
  <c r="AC894" i="1"/>
  <c r="AD894" i="1" s="1"/>
  <c r="AE894" i="1" s="1"/>
  <c r="AF894" i="1" s="1"/>
  <c r="AG894" i="1" s="1"/>
  <c r="AH894" i="1" s="1"/>
  <c r="AI894" i="1" s="1"/>
  <c r="AJ894" i="1" s="1"/>
  <c r="AK894" i="1" s="1"/>
  <c r="AB895" i="1"/>
  <c r="AC895" i="1" s="1"/>
  <c r="AD895" i="1" s="1"/>
  <c r="AE895" i="1" s="1"/>
  <c r="AF895" i="1" s="1"/>
  <c r="AG895" i="1" s="1"/>
  <c r="AH895" i="1" s="1"/>
  <c r="AI895" i="1" s="1"/>
  <c r="AJ895" i="1" s="1"/>
  <c r="AK895" i="1" s="1"/>
  <c r="AB896" i="1"/>
  <c r="AC896" i="1" s="1"/>
  <c r="AD896" i="1" s="1"/>
  <c r="AE896" i="1" s="1"/>
  <c r="AF896" i="1" s="1"/>
  <c r="AG896" i="1" s="1"/>
  <c r="AH896" i="1" s="1"/>
  <c r="AI896" i="1" s="1"/>
  <c r="AJ896" i="1" s="1"/>
  <c r="AK896" i="1" s="1"/>
  <c r="AB897" i="1"/>
  <c r="AC897" i="1"/>
  <c r="AD897" i="1" s="1"/>
  <c r="AE897" i="1" s="1"/>
  <c r="AF897" i="1" s="1"/>
  <c r="AG897" i="1" s="1"/>
  <c r="AH897" i="1" s="1"/>
  <c r="AI897" i="1" s="1"/>
  <c r="AJ897" i="1" s="1"/>
  <c r="AK897" i="1" s="1"/>
  <c r="AB898" i="1"/>
  <c r="AC898" i="1"/>
  <c r="AD898" i="1" s="1"/>
  <c r="AE898" i="1" s="1"/>
  <c r="AF898" i="1" s="1"/>
  <c r="AG898" i="1" s="1"/>
  <c r="AH898" i="1" s="1"/>
  <c r="AI898" i="1" s="1"/>
  <c r="AJ898" i="1" s="1"/>
  <c r="AK898" i="1" s="1"/>
  <c r="AB899" i="1"/>
  <c r="AC899" i="1" s="1"/>
  <c r="AD899" i="1" s="1"/>
  <c r="AE899" i="1" s="1"/>
  <c r="AF899" i="1" s="1"/>
  <c r="AG899" i="1" s="1"/>
  <c r="AH899" i="1" s="1"/>
  <c r="AI899" i="1" s="1"/>
  <c r="AJ899" i="1" s="1"/>
  <c r="AK899" i="1" s="1"/>
  <c r="AB900" i="1"/>
  <c r="AC900" i="1" s="1"/>
  <c r="AD900" i="1" s="1"/>
  <c r="AE900" i="1" s="1"/>
  <c r="AF900" i="1" s="1"/>
  <c r="AG900" i="1" s="1"/>
  <c r="AH900" i="1" s="1"/>
  <c r="AI900" i="1" s="1"/>
  <c r="AJ900" i="1" s="1"/>
  <c r="AK900" i="1" s="1"/>
  <c r="AB901" i="1"/>
  <c r="AC901" i="1"/>
  <c r="AD901" i="1" s="1"/>
  <c r="AE901" i="1" s="1"/>
  <c r="AF901" i="1" s="1"/>
  <c r="AG901" i="1" s="1"/>
  <c r="AH901" i="1" s="1"/>
  <c r="AI901" i="1" s="1"/>
  <c r="AJ901" i="1" s="1"/>
  <c r="AK901" i="1" s="1"/>
  <c r="AB902" i="1"/>
  <c r="AC902" i="1"/>
  <c r="AD902" i="1" s="1"/>
  <c r="AE902" i="1" s="1"/>
  <c r="AF902" i="1" s="1"/>
  <c r="AG902" i="1" s="1"/>
  <c r="AH902" i="1" s="1"/>
  <c r="AI902" i="1" s="1"/>
  <c r="AJ902" i="1" s="1"/>
  <c r="AK902" i="1" s="1"/>
  <c r="AB903" i="1"/>
  <c r="AC903" i="1" s="1"/>
  <c r="AD903" i="1" s="1"/>
  <c r="AE903" i="1" s="1"/>
  <c r="AF903" i="1" s="1"/>
  <c r="AG903" i="1" s="1"/>
  <c r="AH903" i="1" s="1"/>
  <c r="AI903" i="1" s="1"/>
  <c r="AJ903" i="1" s="1"/>
  <c r="AK903" i="1" s="1"/>
  <c r="AB904" i="1"/>
  <c r="AC904" i="1" s="1"/>
  <c r="AD904" i="1" s="1"/>
  <c r="AE904" i="1" s="1"/>
  <c r="AF904" i="1" s="1"/>
  <c r="AG904" i="1" s="1"/>
  <c r="AH904" i="1" s="1"/>
  <c r="AI904" i="1" s="1"/>
  <c r="AJ904" i="1" s="1"/>
  <c r="AK904" i="1" s="1"/>
  <c r="AB905" i="1"/>
  <c r="AC905" i="1"/>
  <c r="AD905" i="1" s="1"/>
  <c r="AE905" i="1" s="1"/>
  <c r="AF905" i="1" s="1"/>
  <c r="AG905" i="1" s="1"/>
  <c r="AH905" i="1" s="1"/>
  <c r="AI905" i="1" s="1"/>
  <c r="AJ905" i="1" s="1"/>
  <c r="AK905" i="1" s="1"/>
  <c r="AB906" i="1"/>
  <c r="AC906" i="1"/>
  <c r="AD906" i="1" s="1"/>
  <c r="AE906" i="1" s="1"/>
  <c r="AF906" i="1" s="1"/>
  <c r="AG906" i="1" s="1"/>
  <c r="AH906" i="1" s="1"/>
  <c r="AI906" i="1" s="1"/>
  <c r="AJ906" i="1" s="1"/>
  <c r="AK906" i="1" s="1"/>
  <c r="AB907" i="1"/>
  <c r="AC907" i="1" s="1"/>
  <c r="AD907" i="1" s="1"/>
  <c r="AE907" i="1" s="1"/>
  <c r="AF907" i="1" s="1"/>
  <c r="AG907" i="1" s="1"/>
  <c r="AH907" i="1" s="1"/>
  <c r="AI907" i="1" s="1"/>
  <c r="AJ907" i="1" s="1"/>
  <c r="AK907" i="1" s="1"/>
  <c r="AB908" i="1"/>
  <c r="AC908" i="1" s="1"/>
  <c r="AD908" i="1" s="1"/>
  <c r="AE908" i="1" s="1"/>
  <c r="AF908" i="1" s="1"/>
  <c r="AG908" i="1" s="1"/>
  <c r="AH908" i="1" s="1"/>
  <c r="AI908" i="1" s="1"/>
  <c r="AJ908" i="1" s="1"/>
  <c r="AK908" i="1" s="1"/>
  <c r="AB834" i="1"/>
  <c r="AC834" i="1" s="1"/>
  <c r="AD834" i="1" s="1"/>
  <c r="AE834" i="1" s="1"/>
  <c r="AF834" i="1" s="1"/>
  <c r="AG834" i="1" s="1"/>
  <c r="AH834" i="1" s="1"/>
  <c r="AI834" i="1" s="1"/>
  <c r="AJ834" i="1" s="1"/>
  <c r="AK834" i="1" s="1"/>
  <c r="AB835" i="1"/>
  <c r="AC835" i="1" s="1"/>
  <c r="AD835" i="1" s="1"/>
  <c r="AE835" i="1" s="1"/>
  <c r="AF835" i="1" s="1"/>
  <c r="AG835" i="1" s="1"/>
  <c r="AH835" i="1" s="1"/>
  <c r="AI835" i="1" s="1"/>
  <c r="AJ835" i="1" s="1"/>
  <c r="AK835" i="1" s="1"/>
  <c r="AB836" i="1"/>
  <c r="AC836" i="1"/>
  <c r="AD836" i="1"/>
  <c r="AE836" i="1"/>
  <c r="AF836" i="1" s="1"/>
  <c r="AG836" i="1" s="1"/>
  <c r="AH836" i="1" s="1"/>
  <c r="AI836" i="1" s="1"/>
  <c r="AJ836" i="1" s="1"/>
  <c r="AK836" i="1" s="1"/>
  <c r="AB837" i="1"/>
  <c r="AC837" i="1"/>
  <c r="AD837" i="1" s="1"/>
  <c r="AE837" i="1" s="1"/>
  <c r="AF837" i="1" s="1"/>
  <c r="AG837" i="1" s="1"/>
  <c r="AH837" i="1" s="1"/>
  <c r="AI837" i="1" s="1"/>
  <c r="AJ837" i="1" s="1"/>
  <c r="AK837" i="1" s="1"/>
  <c r="AB838" i="1"/>
  <c r="AC838" i="1" s="1"/>
  <c r="AD838" i="1" s="1"/>
  <c r="AE838" i="1" s="1"/>
  <c r="AF838" i="1" s="1"/>
  <c r="AG838" i="1" s="1"/>
  <c r="AH838" i="1" s="1"/>
  <c r="AI838" i="1" s="1"/>
  <c r="AJ838" i="1" s="1"/>
  <c r="AK838" i="1" s="1"/>
  <c r="AB839" i="1"/>
  <c r="AC839" i="1" s="1"/>
  <c r="AD839" i="1" s="1"/>
  <c r="AE839" i="1" s="1"/>
  <c r="AF839" i="1" s="1"/>
  <c r="AG839" i="1" s="1"/>
  <c r="AH839" i="1" s="1"/>
  <c r="AI839" i="1" s="1"/>
  <c r="AJ839" i="1" s="1"/>
  <c r="AK839" i="1" s="1"/>
  <c r="AB840" i="1"/>
  <c r="AC840" i="1"/>
  <c r="AD840" i="1"/>
  <c r="AE840" i="1"/>
  <c r="AF840" i="1" s="1"/>
  <c r="AG840" i="1" s="1"/>
  <c r="AH840" i="1" s="1"/>
  <c r="AI840" i="1" s="1"/>
  <c r="AJ840" i="1" s="1"/>
  <c r="AK840" i="1" s="1"/>
  <c r="AB841" i="1"/>
  <c r="AC841" i="1"/>
  <c r="AD841" i="1" s="1"/>
  <c r="AE841" i="1" s="1"/>
  <c r="AF841" i="1" s="1"/>
  <c r="AG841" i="1" s="1"/>
  <c r="AH841" i="1" s="1"/>
  <c r="AI841" i="1" s="1"/>
  <c r="AJ841" i="1" s="1"/>
  <c r="AK841" i="1" s="1"/>
  <c r="AB842" i="1"/>
  <c r="AC842" i="1" s="1"/>
  <c r="AD842" i="1" s="1"/>
  <c r="AE842" i="1" s="1"/>
  <c r="AF842" i="1" s="1"/>
  <c r="AG842" i="1" s="1"/>
  <c r="AH842" i="1" s="1"/>
  <c r="AI842" i="1" s="1"/>
  <c r="AJ842" i="1" s="1"/>
  <c r="AK842" i="1" s="1"/>
  <c r="AB843" i="1"/>
  <c r="AC843" i="1" s="1"/>
  <c r="AD843" i="1" s="1"/>
  <c r="AE843" i="1" s="1"/>
  <c r="AF843" i="1" s="1"/>
  <c r="AG843" i="1" s="1"/>
  <c r="AH843" i="1" s="1"/>
  <c r="AI843" i="1" s="1"/>
  <c r="AJ843" i="1" s="1"/>
  <c r="AK843" i="1" s="1"/>
  <c r="AB844" i="1"/>
  <c r="AC844" i="1"/>
  <c r="AD844" i="1"/>
  <c r="AE844" i="1"/>
  <c r="AF844" i="1" s="1"/>
  <c r="AG844" i="1" s="1"/>
  <c r="AH844" i="1" s="1"/>
  <c r="AI844" i="1" s="1"/>
  <c r="AJ844" i="1" s="1"/>
  <c r="AK844" i="1" s="1"/>
  <c r="AB845" i="1"/>
  <c r="AC845" i="1"/>
  <c r="AD845" i="1" s="1"/>
  <c r="AE845" i="1" s="1"/>
  <c r="AF845" i="1" s="1"/>
  <c r="AG845" i="1" s="1"/>
  <c r="AH845" i="1" s="1"/>
  <c r="AI845" i="1" s="1"/>
  <c r="AJ845" i="1" s="1"/>
  <c r="AK845" i="1" s="1"/>
  <c r="AB846" i="1"/>
  <c r="AC846" i="1" s="1"/>
  <c r="AD846" i="1" s="1"/>
  <c r="AE846" i="1" s="1"/>
  <c r="AF846" i="1" s="1"/>
  <c r="AG846" i="1" s="1"/>
  <c r="AH846" i="1" s="1"/>
  <c r="AI846" i="1" s="1"/>
  <c r="AJ846" i="1" s="1"/>
  <c r="AK846" i="1" s="1"/>
  <c r="AB847" i="1"/>
  <c r="AC847" i="1" s="1"/>
  <c r="AD847" i="1" s="1"/>
  <c r="AE847" i="1" s="1"/>
  <c r="AF847" i="1" s="1"/>
  <c r="AG847" i="1" s="1"/>
  <c r="AH847" i="1" s="1"/>
  <c r="AI847" i="1" s="1"/>
  <c r="AJ847" i="1" s="1"/>
  <c r="AK847" i="1" s="1"/>
  <c r="AB848" i="1"/>
  <c r="AC848" i="1"/>
  <c r="AD848" i="1"/>
  <c r="AE848" i="1"/>
  <c r="AF848" i="1" s="1"/>
  <c r="AG848" i="1" s="1"/>
  <c r="AH848" i="1" s="1"/>
  <c r="AI848" i="1" s="1"/>
  <c r="AJ848" i="1" s="1"/>
  <c r="AK848" i="1" s="1"/>
  <c r="AB849" i="1"/>
  <c r="AC849" i="1"/>
  <c r="AD849" i="1" s="1"/>
  <c r="AE849" i="1" s="1"/>
  <c r="AF849" i="1" s="1"/>
  <c r="AG849" i="1" s="1"/>
  <c r="AH849" i="1" s="1"/>
  <c r="AI849" i="1" s="1"/>
  <c r="AJ849" i="1" s="1"/>
  <c r="AK849" i="1" s="1"/>
  <c r="AB741" i="1"/>
  <c r="AC741" i="1" s="1"/>
  <c r="AD741" i="1" s="1"/>
  <c r="AE741" i="1" s="1"/>
  <c r="AF741" i="1" s="1"/>
  <c r="AG741" i="1" s="1"/>
  <c r="AH741" i="1" s="1"/>
  <c r="AI741" i="1" s="1"/>
  <c r="AJ741" i="1" s="1"/>
  <c r="AK741" i="1" s="1"/>
  <c r="AB742" i="1"/>
  <c r="AC742" i="1"/>
  <c r="AD742" i="1"/>
  <c r="AE742" i="1"/>
  <c r="AF742" i="1"/>
  <c r="AG742" i="1" s="1"/>
  <c r="AH742" i="1" s="1"/>
  <c r="AI742" i="1" s="1"/>
  <c r="AJ742" i="1" s="1"/>
  <c r="AK742" i="1" s="1"/>
  <c r="AB743" i="1"/>
  <c r="AC743" i="1"/>
  <c r="AD743" i="1"/>
  <c r="AE743" i="1" s="1"/>
  <c r="AF743" i="1" s="1"/>
  <c r="AG743" i="1" s="1"/>
  <c r="AH743" i="1" s="1"/>
  <c r="AI743" i="1" s="1"/>
  <c r="AJ743" i="1" s="1"/>
  <c r="AK743" i="1" s="1"/>
  <c r="AB744" i="1"/>
  <c r="AC744" i="1" s="1"/>
  <c r="AD744" i="1" s="1"/>
  <c r="AE744" i="1" s="1"/>
  <c r="AF744" i="1" s="1"/>
  <c r="AG744" i="1" s="1"/>
  <c r="AH744" i="1" s="1"/>
  <c r="AI744" i="1" s="1"/>
  <c r="AJ744" i="1" s="1"/>
  <c r="AK744" i="1" s="1"/>
  <c r="AB745" i="1"/>
  <c r="AC745" i="1" s="1"/>
  <c r="AD745" i="1" s="1"/>
  <c r="AE745" i="1" s="1"/>
  <c r="AF745" i="1" s="1"/>
  <c r="AG745" i="1" s="1"/>
  <c r="AH745" i="1" s="1"/>
  <c r="AI745" i="1" s="1"/>
  <c r="AJ745" i="1" s="1"/>
  <c r="AK745" i="1" s="1"/>
  <c r="AB746" i="1"/>
  <c r="AC746" i="1"/>
  <c r="AD746" i="1"/>
  <c r="AE746" i="1"/>
  <c r="AF746" i="1"/>
  <c r="AG746" i="1" s="1"/>
  <c r="AH746" i="1" s="1"/>
  <c r="AI746" i="1" s="1"/>
  <c r="AJ746" i="1" s="1"/>
  <c r="AK746" i="1" s="1"/>
  <c r="AB747" i="1"/>
  <c r="AC747" i="1"/>
  <c r="AD747" i="1"/>
  <c r="AE747" i="1" s="1"/>
  <c r="AF747" i="1" s="1"/>
  <c r="AG747" i="1" s="1"/>
  <c r="AH747" i="1" s="1"/>
  <c r="AI747" i="1" s="1"/>
  <c r="AJ747" i="1" s="1"/>
  <c r="AK747" i="1" s="1"/>
  <c r="AB748" i="1"/>
  <c r="AC748" i="1" s="1"/>
  <c r="AD748" i="1" s="1"/>
  <c r="AE748" i="1" s="1"/>
  <c r="AF748" i="1" s="1"/>
  <c r="AG748" i="1" s="1"/>
  <c r="AH748" i="1" s="1"/>
  <c r="AI748" i="1" s="1"/>
  <c r="AJ748" i="1" s="1"/>
  <c r="AK748" i="1" s="1"/>
  <c r="AB749" i="1"/>
  <c r="AC749" i="1" s="1"/>
  <c r="AD749" i="1" s="1"/>
  <c r="AE749" i="1" s="1"/>
  <c r="AF749" i="1" s="1"/>
  <c r="AG749" i="1" s="1"/>
  <c r="AH749" i="1" s="1"/>
  <c r="AI749" i="1" s="1"/>
  <c r="AJ749" i="1" s="1"/>
  <c r="AK749" i="1" s="1"/>
  <c r="AB750" i="1"/>
  <c r="AC750" i="1"/>
  <c r="AD750" i="1"/>
  <c r="AE750" i="1"/>
  <c r="AF750" i="1"/>
  <c r="AG750" i="1" s="1"/>
  <c r="AH750" i="1" s="1"/>
  <c r="AI750" i="1" s="1"/>
  <c r="AJ750" i="1" s="1"/>
  <c r="AK750" i="1" s="1"/>
  <c r="AB751" i="1"/>
  <c r="AC751" i="1"/>
  <c r="AD751" i="1"/>
  <c r="AE751" i="1" s="1"/>
  <c r="AF751" i="1" s="1"/>
  <c r="AG751" i="1" s="1"/>
  <c r="AH751" i="1" s="1"/>
  <c r="AI751" i="1" s="1"/>
  <c r="AJ751" i="1" s="1"/>
  <c r="AK751" i="1" s="1"/>
  <c r="AB752" i="1"/>
  <c r="AC752" i="1" s="1"/>
  <c r="AD752" i="1" s="1"/>
  <c r="AE752" i="1" s="1"/>
  <c r="AF752" i="1" s="1"/>
  <c r="AG752" i="1" s="1"/>
  <c r="AH752" i="1" s="1"/>
  <c r="AI752" i="1" s="1"/>
  <c r="AJ752" i="1" s="1"/>
  <c r="AK752" i="1" s="1"/>
  <c r="AB753" i="1"/>
  <c r="AC753" i="1" s="1"/>
  <c r="AD753" i="1" s="1"/>
  <c r="AE753" i="1" s="1"/>
  <c r="AF753" i="1" s="1"/>
  <c r="AG753" i="1" s="1"/>
  <c r="AH753" i="1" s="1"/>
  <c r="AI753" i="1" s="1"/>
  <c r="AJ753" i="1" s="1"/>
  <c r="AK753" i="1" s="1"/>
  <c r="AB754" i="1"/>
  <c r="AC754" i="1"/>
  <c r="AD754" i="1" s="1"/>
  <c r="AE754" i="1" s="1"/>
  <c r="AF754" i="1" s="1"/>
  <c r="AG754" i="1" s="1"/>
  <c r="AH754" i="1" s="1"/>
  <c r="AI754" i="1" s="1"/>
  <c r="AJ754" i="1" s="1"/>
  <c r="AK754" i="1" s="1"/>
  <c r="AB755" i="1"/>
  <c r="AC755" i="1"/>
  <c r="AD755" i="1"/>
  <c r="AE755" i="1" s="1"/>
  <c r="AF755" i="1" s="1"/>
  <c r="AG755" i="1" s="1"/>
  <c r="AH755" i="1" s="1"/>
  <c r="AI755" i="1" s="1"/>
  <c r="AJ755" i="1" s="1"/>
  <c r="AK755" i="1" s="1"/>
  <c r="AB756" i="1"/>
  <c r="AC756" i="1" s="1"/>
  <c r="AD756" i="1" s="1"/>
  <c r="AE756" i="1" s="1"/>
  <c r="AF756" i="1" s="1"/>
  <c r="AG756" i="1" s="1"/>
  <c r="AH756" i="1" s="1"/>
  <c r="AI756" i="1" s="1"/>
  <c r="AJ756" i="1" s="1"/>
  <c r="AK756" i="1" s="1"/>
  <c r="AB757" i="1"/>
  <c r="AC757" i="1"/>
  <c r="AD757" i="1"/>
  <c r="AE757" i="1"/>
  <c r="AF757" i="1" s="1"/>
  <c r="AG757" i="1" s="1"/>
  <c r="AH757" i="1" s="1"/>
  <c r="AI757" i="1" s="1"/>
  <c r="AJ757" i="1" s="1"/>
  <c r="AK757" i="1" s="1"/>
  <c r="AB758" i="1"/>
  <c r="AC758" i="1"/>
  <c r="AD758" i="1" s="1"/>
  <c r="AE758" i="1" s="1"/>
  <c r="AF758" i="1" s="1"/>
  <c r="AG758" i="1" s="1"/>
  <c r="AH758" i="1" s="1"/>
  <c r="AI758" i="1" s="1"/>
  <c r="AJ758" i="1" s="1"/>
  <c r="AK758" i="1" s="1"/>
  <c r="AB759" i="1"/>
  <c r="AC759" i="1"/>
  <c r="AD759" i="1"/>
  <c r="AE759" i="1" s="1"/>
  <c r="AF759" i="1" s="1"/>
  <c r="AG759" i="1" s="1"/>
  <c r="AH759" i="1" s="1"/>
  <c r="AI759" i="1" s="1"/>
  <c r="AJ759" i="1" s="1"/>
  <c r="AK759" i="1" s="1"/>
  <c r="AB760" i="1"/>
  <c r="AC760" i="1" s="1"/>
  <c r="AD760" i="1" s="1"/>
  <c r="AE760" i="1" s="1"/>
  <c r="AF760" i="1" s="1"/>
  <c r="AG760" i="1" s="1"/>
  <c r="AH760" i="1" s="1"/>
  <c r="AI760" i="1" s="1"/>
  <c r="AJ760" i="1" s="1"/>
  <c r="AK760" i="1" s="1"/>
  <c r="AB761" i="1"/>
  <c r="AC761" i="1"/>
  <c r="AD761" i="1"/>
  <c r="AE761" i="1"/>
  <c r="AF761" i="1" s="1"/>
  <c r="AG761" i="1" s="1"/>
  <c r="AH761" i="1" s="1"/>
  <c r="AI761" i="1" s="1"/>
  <c r="AJ761" i="1" s="1"/>
  <c r="AK761" i="1" s="1"/>
  <c r="AB762" i="1"/>
  <c r="AC762" i="1"/>
  <c r="AD762" i="1" s="1"/>
  <c r="AE762" i="1" s="1"/>
  <c r="AF762" i="1" s="1"/>
  <c r="AG762" i="1" s="1"/>
  <c r="AH762" i="1" s="1"/>
  <c r="AI762" i="1" s="1"/>
  <c r="AJ762" i="1" s="1"/>
  <c r="AK762" i="1" s="1"/>
  <c r="AB763" i="1"/>
  <c r="AC763" i="1" s="1"/>
  <c r="AD763" i="1" s="1"/>
  <c r="AE763" i="1" s="1"/>
  <c r="AF763" i="1" s="1"/>
  <c r="AG763" i="1" s="1"/>
  <c r="AH763" i="1" s="1"/>
  <c r="AI763" i="1" s="1"/>
  <c r="AJ763" i="1" s="1"/>
  <c r="AK763" i="1" s="1"/>
  <c r="AB764" i="1"/>
  <c r="AC764" i="1" s="1"/>
  <c r="AD764" i="1" s="1"/>
  <c r="AE764" i="1" s="1"/>
  <c r="AF764" i="1" s="1"/>
  <c r="AG764" i="1" s="1"/>
  <c r="AH764" i="1" s="1"/>
  <c r="AI764" i="1" s="1"/>
  <c r="AJ764" i="1" s="1"/>
  <c r="AK764" i="1" s="1"/>
  <c r="AB765" i="1"/>
  <c r="AC765" i="1"/>
  <c r="AD765" i="1"/>
  <c r="AE765" i="1"/>
  <c r="AF765" i="1" s="1"/>
  <c r="AG765" i="1" s="1"/>
  <c r="AH765" i="1" s="1"/>
  <c r="AI765" i="1" s="1"/>
  <c r="AJ765" i="1" s="1"/>
  <c r="AK765" i="1" s="1"/>
  <c r="AB766" i="1"/>
  <c r="AC766" i="1"/>
  <c r="AD766" i="1" s="1"/>
  <c r="AE766" i="1" s="1"/>
  <c r="AF766" i="1" s="1"/>
  <c r="AG766" i="1" s="1"/>
  <c r="AH766" i="1" s="1"/>
  <c r="AI766" i="1" s="1"/>
  <c r="AJ766" i="1" s="1"/>
  <c r="AK766" i="1" s="1"/>
  <c r="AB767" i="1"/>
  <c r="AC767" i="1" s="1"/>
  <c r="AD767" i="1" s="1"/>
  <c r="AE767" i="1" s="1"/>
  <c r="AF767" i="1" s="1"/>
  <c r="AG767" i="1" s="1"/>
  <c r="AH767" i="1" s="1"/>
  <c r="AI767" i="1" s="1"/>
  <c r="AJ767" i="1" s="1"/>
  <c r="AK767" i="1" s="1"/>
  <c r="AB768" i="1"/>
  <c r="AC768" i="1" s="1"/>
  <c r="AD768" i="1" s="1"/>
  <c r="AE768" i="1" s="1"/>
  <c r="AF768" i="1" s="1"/>
  <c r="AG768" i="1" s="1"/>
  <c r="AH768" i="1" s="1"/>
  <c r="AI768" i="1" s="1"/>
  <c r="AJ768" i="1" s="1"/>
  <c r="AK768" i="1" s="1"/>
  <c r="AB769" i="1"/>
  <c r="AC769" i="1"/>
  <c r="AD769" i="1"/>
  <c r="AE769" i="1"/>
  <c r="AF769" i="1" s="1"/>
  <c r="AG769" i="1" s="1"/>
  <c r="AH769" i="1" s="1"/>
  <c r="AI769" i="1" s="1"/>
  <c r="AJ769" i="1" s="1"/>
  <c r="AK769" i="1" s="1"/>
  <c r="AB770" i="1"/>
  <c r="AC770" i="1"/>
  <c r="AD770" i="1" s="1"/>
  <c r="AE770" i="1" s="1"/>
  <c r="AF770" i="1" s="1"/>
  <c r="AG770" i="1" s="1"/>
  <c r="AH770" i="1" s="1"/>
  <c r="AI770" i="1" s="1"/>
  <c r="AJ770" i="1" s="1"/>
  <c r="AK770" i="1" s="1"/>
  <c r="AB771" i="1"/>
  <c r="AC771" i="1" s="1"/>
  <c r="AD771" i="1" s="1"/>
  <c r="AE771" i="1" s="1"/>
  <c r="AF771" i="1" s="1"/>
  <c r="AG771" i="1" s="1"/>
  <c r="AH771" i="1" s="1"/>
  <c r="AI771" i="1" s="1"/>
  <c r="AJ771" i="1" s="1"/>
  <c r="AK771" i="1" s="1"/>
  <c r="AB772" i="1"/>
  <c r="AC772" i="1" s="1"/>
  <c r="AD772" i="1" s="1"/>
  <c r="AE772" i="1" s="1"/>
  <c r="AF772" i="1" s="1"/>
  <c r="AG772" i="1" s="1"/>
  <c r="AH772" i="1" s="1"/>
  <c r="AI772" i="1" s="1"/>
  <c r="AJ772" i="1" s="1"/>
  <c r="AK772" i="1" s="1"/>
  <c r="AB773" i="1"/>
  <c r="AC773" i="1"/>
  <c r="AD773" i="1"/>
  <c r="AE773" i="1"/>
  <c r="AF773" i="1" s="1"/>
  <c r="AG773" i="1" s="1"/>
  <c r="AH773" i="1" s="1"/>
  <c r="AI773" i="1" s="1"/>
  <c r="AJ773" i="1" s="1"/>
  <c r="AK773" i="1" s="1"/>
  <c r="AB774" i="1"/>
  <c r="AC774" i="1"/>
  <c r="AD774" i="1" s="1"/>
  <c r="AE774" i="1" s="1"/>
  <c r="AF774" i="1" s="1"/>
  <c r="AG774" i="1" s="1"/>
  <c r="AH774" i="1" s="1"/>
  <c r="AI774" i="1" s="1"/>
  <c r="AJ774" i="1" s="1"/>
  <c r="AK774" i="1" s="1"/>
  <c r="AB775" i="1"/>
  <c r="AC775" i="1" s="1"/>
  <c r="AD775" i="1" s="1"/>
  <c r="AE775" i="1" s="1"/>
  <c r="AF775" i="1" s="1"/>
  <c r="AG775" i="1" s="1"/>
  <c r="AH775" i="1" s="1"/>
  <c r="AI775" i="1" s="1"/>
  <c r="AJ775" i="1" s="1"/>
  <c r="AK775" i="1" s="1"/>
  <c r="AB776" i="1"/>
  <c r="AC776" i="1" s="1"/>
  <c r="AD776" i="1" s="1"/>
  <c r="AE776" i="1" s="1"/>
  <c r="AF776" i="1" s="1"/>
  <c r="AG776" i="1" s="1"/>
  <c r="AH776" i="1" s="1"/>
  <c r="AI776" i="1" s="1"/>
  <c r="AJ776" i="1" s="1"/>
  <c r="AK776" i="1" s="1"/>
  <c r="AB777" i="1"/>
  <c r="AC777" i="1"/>
  <c r="AD777" i="1"/>
  <c r="AE777" i="1"/>
  <c r="AF777" i="1" s="1"/>
  <c r="AG777" i="1" s="1"/>
  <c r="AH777" i="1" s="1"/>
  <c r="AI777" i="1" s="1"/>
  <c r="AJ777" i="1" s="1"/>
  <c r="AK777" i="1" s="1"/>
  <c r="AB778" i="1"/>
  <c r="AC778" i="1"/>
  <c r="AD778" i="1" s="1"/>
  <c r="AE778" i="1" s="1"/>
  <c r="AF778" i="1" s="1"/>
  <c r="AG778" i="1" s="1"/>
  <c r="AH778" i="1" s="1"/>
  <c r="AI778" i="1" s="1"/>
  <c r="AJ778" i="1" s="1"/>
  <c r="AK778" i="1" s="1"/>
  <c r="AB779" i="1"/>
  <c r="AC779" i="1" s="1"/>
  <c r="AD779" i="1" s="1"/>
  <c r="AE779" i="1" s="1"/>
  <c r="AF779" i="1" s="1"/>
  <c r="AG779" i="1" s="1"/>
  <c r="AH779" i="1" s="1"/>
  <c r="AI779" i="1" s="1"/>
  <c r="AJ779" i="1" s="1"/>
  <c r="AK779" i="1" s="1"/>
  <c r="AB780" i="1"/>
  <c r="AC780" i="1" s="1"/>
  <c r="AD780" i="1" s="1"/>
  <c r="AE780" i="1" s="1"/>
  <c r="AF780" i="1" s="1"/>
  <c r="AG780" i="1" s="1"/>
  <c r="AH780" i="1" s="1"/>
  <c r="AI780" i="1" s="1"/>
  <c r="AJ780" i="1" s="1"/>
  <c r="AK780" i="1" s="1"/>
  <c r="AB781" i="1"/>
  <c r="AC781" i="1"/>
  <c r="AD781" i="1"/>
  <c r="AE781" i="1"/>
  <c r="AF781" i="1" s="1"/>
  <c r="AG781" i="1" s="1"/>
  <c r="AH781" i="1" s="1"/>
  <c r="AI781" i="1" s="1"/>
  <c r="AJ781" i="1" s="1"/>
  <c r="AK781" i="1" s="1"/>
  <c r="AB782" i="1"/>
  <c r="AC782" i="1"/>
  <c r="AD782" i="1" s="1"/>
  <c r="AE782" i="1" s="1"/>
  <c r="AF782" i="1" s="1"/>
  <c r="AG782" i="1" s="1"/>
  <c r="AH782" i="1" s="1"/>
  <c r="AI782" i="1" s="1"/>
  <c r="AJ782" i="1" s="1"/>
  <c r="AK782" i="1" s="1"/>
  <c r="AB783" i="1"/>
  <c r="AC783" i="1" s="1"/>
  <c r="AD783" i="1" s="1"/>
  <c r="AE783" i="1" s="1"/>
  <c r="AF783" i="1" s="1"/>
  <c r="AG783" i="1" s="1"/>
  <c r="AH783" i="1" s="1"/>
  <c r="AI783" i="1" s="1"/>
  <c r="AJ783" i="1" s="1"/>
  <c r="AK783" i="1" s="1"/>
  <c r="AB784" i="1"/>
  <c r="AC784" i="1" s="1"/>
  <c r="AD784" i="1" s="1"/>
  <c r="AE784" i="1" s="1"/>
  <c r="AF784" i="1" s="1"/>
  <c r="AG784" i="1" s="1"/>
  <c r="AH784" i="1" s="1"/>
  <c r="AI784" i="1" s="1"/>
  <c r="AJ784" i="1" s="1"/>
  <c r="AK784" i="1" s="1"/>
  <c r="AB785" i="1"/>
  <c r="AC785" i="1"/>
  <c r="AD785" i="1"/>
  <c r="AE785" i="1"/>
  <c r="AF785" i="1" s="1"/>
  <c r="AG785" i="1" s="1"/>
  <c r="AH785" i="1" s="1"/>
  <c r="AI785" i="1" s="1"/>
  <c r="AJ785" i="1" s="1"/>
  <c r="AK785" i="1" s="1"/>
  <c r="AB786" i="1"/>
  <c r="AC786" i="1"/>
  <c r="AD786" i="1" s="1"/>
  <c r="AE786" i="1" s="1"/>
  <c r="AF786" i="1" s="1"/>
  <c r="AG786" i="1" s="1"/>
  <c r="AH786" i="1" s="1"/>
  <c r="AI786" i="1" s="1"/>
  <c r="AJ786" i="1" s="1"/>
  <c r="AK786" i="1" s="1"/>
  <c r="AB787" i="1"/>
  <c r="AC787" i="1" s="1"/>
  <c r="AD787" i="1" s="1"/>
  <c r="AE787" i="1" s="1"/>
  <c r="AF787" i="1" s="1"/>
  <c r="AG787" i="1" s="1"/>
  <c r="AH787" i="1" s="1"/>
  <c r="AI787" i="1" s="1"/>
  <c r="AJ787" i="1" s="1"/>
  <c r="AK787" i="1" s="1"/>
  <c r="AB788" i="1"/>
  <c r="AC788" i="1" s="1"/>
  <c r="AD788" i="1" s="1"/>
  <c r="AE788" i="1" s="1"/>
  <c r="AF788" i="1" s="1"/>
  <c r="AG788" i="1" s="1"/>
  <c r="AH788" i="1" s="1"/>
  <c r="AI788" i="1" s="1"/>
  <c r="AJ788" i="1" s="1"/>
  <c r="AK788" i="1" s="1"/>
  <c r="AB789" i="1"/>
  <c r="AC789" i="1"/>
  <c r="AD789" i="1"/>
  <c r="AE789" i="1"/>
  <c r="AF789" i="1" s="1"/>
  <c r="AG789" i="1" s="1"/>
  <c r="AH789" i="1" s="1"/>
  <c r="AI789" i="1" s="1"/>
  <c r="AJ789" i="1" s="1"/>
  <c r="AK789" i="1" s="1"/>
  <c r="AB790" i="1"/>
  <c r="AC790" i="1"/>
  <c r="AD790" i="1" s="1"/>
  <c r="AE790" i="1" s="1"/>
  <c r="AF790" i="1" s="1"/>
  <c r="AG790" i="1" s="1"/>
  <c r="AH790" i="1" s="1"/>
  <c r="AI790" i="1" s="1"/>
  <c r="AJ790" i="1" s="1"/>
  <c r="AK790" i="1" s="1"/>
  <c r="AB791" i="1"/>
  <c r="AC791" i="1" s="1"/>
  <c r="AD791" i="1" s="1"/>
  <c r="AE791" i="1" s="1"/>
  <c r="AF791" i="1" s="1"/>
  <c r="AG791" i="1" s="1"/>
  <c r="AH791" i="1" s="1"/>
  <c r="AI791" i="1" s="1"/>
  <c r="AJ791" i="1" s="1"/>
  <c r="AK791" i="1" s="1"/>
  <c r="AB792" i="1"/>
  <c r="AC792" i="1" s="1"/>
  <c r="AD792" i="1" s="1"/>
  <c r="AE792" i="1" s="1"/>
  <c r="AF792" i="1" s="1"/>
  <c r="AG792" i="1" s="1"/>
  <c r="AH792" i="1" s="1"/>
  <c r="AI792" i="1" s="1"/>
  <c r="AJ792" i="1" s="1"/>
  <c r="AK792" i="1" s="1"/>
  <c r="AB685" i="1"/>
  <c r="AC685" i="1"/>
  <c r="AD685" i="1" s="1"/>
  <c r="AE685" i="1" s="1"/>
  <c r="AF685" i="1" s="1"/>
  <c r="AG685" i="1" s="1"/>
  <c r="AH685" i="1" s="1"/>
  <c r="AI685" i="1" s="1"/>
  <c r="AJ685" i="1" s="1"/>
  <c r="AK685" i="1" s="1"/>
  <c r="AB686" i="1"/>
  <c r="AC686" i="1" s="1"/>
  <c r="AD686" i="1" s="1"/>
  <c r="AE686" i="1" s="1"/>
  <c r="AF686" i="1" s="1"/>
  <c r="AG686" i="1" s="1"/>
  <c r="AH686" i="1" s="1"/>
  <c r="AI686" i="1" s="1"/>
  <c r="AJ686" i="1" s="1"/>
  <c r="AK686" i="1" s="1"/>
  <c r="AB687" i="1"/>
  <c r="AC687" i="1"/>
  <c r="AD687" i="1"/>
  <c r="AE687" i="1" s="1"/>
  <c r="AF687" i="1" s="1"/>
  <c r="AG687" i="1" s="1"/>
  <c r="AH687" i="1" s="1"/>
  <c r="AI687" i="1" s="1"/>
  <c r="AJ687" i="1" s="1"/>
  <c r="AK687" i="1" s="1"/>
  <c r="AB688" i="1"/>
  <c r="AC688" i="1" s="1"/>
  <c r="AD688" i="1" s="1"/>
  <c r="AE688" i="1" s="1"/>
  <c r="AF688" i="1" s="1"/>
  <c r="AG688" i="1" s="1"/>
  <c r="AH688" i="1" s="1"/>
  <c r="AI688" i="1" s="1"/>
  <c r="AJ688" i="1" s="1"/>
  <c r="AK688" i="1" s="1"/>
  <c r="AB689" i="1"/>
  <c r="AC689" i="1"/>
  <c r="AD689" i="1" s="1"/>
  <c r="AE689" i="1" s="1"/>
  <c r="AF689" i="1" s="1"/>
  <c r="AG689" i="1" s="1"/>
  <c r="AH689" i="1" s="1"/>
  <c r="AI689" i="1" s="1"/>
  <c r="AJ689" i="1" s="1"/>
  <c r="AK689" i="1" s="1"/>
  <c r="AB690" i="1"/>
  <c r="AC690" i="1" s="1"/>
  <c r="AD690" i="1" s="1"/>
  <c r="AE690" i="1" s="1"/>
  <c r="AF690" i="1" s="1"/>
  <c r="AG690" i="1" s="1"/>
  <c r="AH690" i="1" s="1"/>
  <c r="AI690" i="1" s="1"/>
  <c r="AJ690" i="1" s="1"/>
  <c r="AK690" i="1" s="1"/>
  <c r="AB691" i="1"/>
  <c r="AC691" i="1"/>
  <c r="AD691" i="1"/>
  <c r="AE691" i="1" s="1"/>
  <c r="AF691" i="1" s="1"/>
  <c r="AG691" i="1" s="1"/>
  <c r="AH691" i="1" s="1"/>
  <c r="AI691" i="1" s="1"/>
  <c r="AJ691" i="1" s="1"/>
  <c r="AK691" i="1" s="1"/>
  <c r="AB692" i="1"/>
  <c r="AC692" i="1" s="1"/>
  <c r="AD692" i="1" s="1"/>
  <c r="AE692" i="1" s="1"/>
  <c r="AF692" i="1" s="1"/>
  <c r="AG692" i="1" s="1"/>
  <c r="AH692" i="1" s="1"/>
  <c r="AI692" i="1" s="1"/>
  <c r="AJ692" i="1" s="1"/>
  <c r="AK692" i="1" s="1"/>
  <c r="AB693" i="1"/>
  <c r="AC693" i="1"/>
  <c r="AD693" i="1" s="1"/>
  <c r="AE693" i="1" s="1"/>
  <c r="AF693" i="1" s="1"/>
  <c r="AG693" i="1" s="1"/>
  <c r="AH693" i="1" s="1"/>
  <c r="AI693" i="1" s="1"/>
  <c r="AJ693" i="1" s="1"/>
  <c r="AK693" i="1" s="1"/>
  <c r="AB694" i="1"/>
  <c r="AC694" i="1" s="1"/>
  <c r="AD694" i="1" s="1"/>
  <c r="AE694" i="1" s="1"/>
  <c r="AF694" i="1" s="1"/>
  <c r="AG694" i="1" s="1"/>
  <c r="AH694" i="1" s="1"/>
  <c r="AI694" i="1" s="1"/>
  <c r="AJ694" i="1" s="1"/>
  <c r="AK694" i="1" s="1"/>
  <c r="AB695" i="1"/>
  <c r="AC695" i="1"/>
  <c r="AD695" i="1"/>
  <c r="AE695" i="1" s="1"/>
  <c r="AF695" i="1" s="1"/>
  <c r="AG695" i="1" s="1"/>
  <c r="AH695" i="1" s="1"/>
  <c r="AI695" i="1" s="1"/>
  <c r="AJ695" i="1" s="1"/>
  <c r="AK695" i="1" s="1"/>
  <c r="AB696" i="1"/>
  <c r="AC696" i="1" s="1"/>
  <c r="AD696" i="1" s="1"/>
  <c r="AE696" i="1" s="1"/>
  <c r="AF696" i="1" s="1"/>
  <c r="AG696" i="1" s="1"/>
  <c r="AH696" i="1" s="1"/>
  <c r="AI696" i="1" s="1"/>
  <c r="AJ696" i="1" s="1"/>
  <c r="AK696" i="1" s="1"/>
  <c r="AB697" i="1"/>
  <c r="AC697" i="1"/>
  <c r="AD697" i="1" s="1"/>
  <c r="AE697" i="1" s="1"/>
  <c r="AF697" i="1" s="1"/>
  <c r="AG697" i="1" s="1"/>
  <c r="AH697" i="1" s="1"/>
  <c r="AI697" i="1" s="1"/>
  <c r="AJ697" i="1" s="1"/>
  <c r="AK697" i="1" s="1"/>
  <c r="AB698" i="1"/>
  <c r="AC698" i="1" s="1"/>
  <c r="AD698" i="1" s="1"/>
  <c r="AE698" i="1" s="1"/>
  <c r="AF698" i="1" s="1"/>
  <c r="AG698" i="1" s="1"/>
  <c r="AH698" i="1" s="1"/>
  <c r="AI698" i="1" s="1"/>
  <c r="AJ698" i="1" s="1"/>
  <c r="AK698" i="1" s="1"/>
  <c r="AB699" i="1"/>
  <c r="AC699" i="1"/>
  <c r="AD699" i="1"/>
  <c r="AE699" i="1" s="1"/>
  <c r="AF699" i="1" s="1"/>
  <c r="AG699" i="1" s="1"/>
  <c r="AH699" i="1" s="1"/>
  <c r="AI699" i="1" s="1"/>
  <c r="AJ699" i="1" s="1"/>
  <c r="AK699" i="1" s="1"/>
  <c r="AB700" i="1"/>
  <c r="AC700" i="1" s="1"/>
  <c r="AD700" i="1" s="1"/>
  <c r="AE700" i="1" s="1"/>
  <c r="AF700" i="1" s="1"/>
  <c r="AG700" i="1" s="1"/>
  <c r="AH700" i="1" s="1"/>
  <c r="AI700" i="1" s="1"/>
  <c r="AJ700" i="1" s="1"/>
  <c r="AK700" i="1" s="1"/>
  <c r="AB701" i="1"/>
  <c r="AC701" i="1"/>
  <c r="AD701" i="1" s="1"/>
  <c r="AE701" i="1" s="1"/>
  <c r="AF701" i="1" s="1"/>
  <c r="AG701" i="1" s="1"/>
  <c r="AH701" i="1" s="1"/>
  <c r="AI701" i="1" s="1"/>
  <c r="AJ701" i="1" s="1"/>
  <c r="AK701" i="1" s="1"/>
  <c r="AB702" i="1"/>
  <c r="AC702" i="1" s="1"/>
  <c r="AD702" i="1" s="1"/>
  <c r="AE702" i="1" s="1"/>
  <c r="AF702" i="1" s="1"/>
  <c r="AG702" i="1" s="1"/>
  <c r="AH702" i="1" s="1"/>
  <c r="AI702" i="1" s="1"/>
  <c r="AJ702" i="1" s="1"/>
  <c r="AK702" i="1" s="1"/>
  <c r="AB703" i="1"/>
  <c r="AC703" i="1"/>
  <c r="AD703" i="1"/>
  <c r="AE703" i="1" s="1"/>
  <c r="AF703" i="1" s="1"/>
  <c r="AG703" i="1" s="1"/>
  <c r="AH703" i="1" s="1"/>
  <c r="AI703" i="1" s="1"/>
  <c r="AJ703" i="1" s="1"/>
  <c r="AK703" i="1" s="1"/>
  <c r="AB704" i="1"/>
  <c r="AC704" i="1" s="1"/>
  <c r="AD704" i="1" s="1"/>
  <c r="AE704" i="1" s="1"/>
  <c r="AF704" i="1" s="1"/>
  <c r="AG704" i="1" s="1"/>
  <c r="AH704" i="1" s="1"/>
  <c r="AI704" i="1" s="1"/>
  <c r="AJ704" i="1" s="1"/>
  <c r="AK704" i="1" s="1"/>
  <c r="AB705" i="1"/>
  <c r="AC705" i="1"/>
  <c r="AD705" i="1" s="1"/>
  <c r="AE705" i="1" s="1"/>
  <c r="AF705" i="1" s="1"/>
  <c r="AG705" i="1" s="1"/>
  <c r="AH705" i="1" s="1"/>
  <c r="AI705" i="1" s="1"/>
  <c r="AJ705" i="1" s="1"/>
  <c r="AK705" i="1" s="1"/>
  <c r="AB706" i="1"/>
  <c r="AC706" i="1" s="1"/>
  <c r="AD706" i="1" s="1"/>
  <c r="AE706" i="1" s="1"/>
  <c r="AF706" i="1" s="1"/>
  <c r="AG706" i="1" s="1"/>
  <c r="AH706" i="1" s="1"/>
  <c r="AI706" i="1" s="1"/>
  <c r="AJ706" i="1" s="1"/>
  <c r="AK706" i="1" s="1"/>
  <c r="AB707" i="1"/>
  <c r="AC707" i="1"/>
  <c r="AD707" i="1"/>
  <c r="AE707" i="1" s="1"/>
  <c r="AF707" i="1" s="1"/>
  <c r="AG707" i="1" s="1"/>
  <c r="AH707" i="1" s="1"/>
  <c r="AI707" i="1" s="1"/>
  <c r="AJ707" i="1" s="1"/>
  <c r="AK707" i="1" s="1"/>
  <c r="AB708" i="1"/>
  <c r="AC708" i="1" s="1"/>
  <c r="AD708" i="1" s="1"/>
  <c r="AE708" i="1" s="1"/>
  <c r="AF708" i="1" s="1"/>
  <c r="AG708" i="1" s="1"/>
  <c r="AH708" i="1" s="1"/>
  <c r="AI708" i="1" s="1"/>
  <c r="AJ708" i="1" s="1"/>
  <c r="AK708" i="1" s="1"/>
  <c r="AB709" i="1"/>
  <c r="AC709" i="1"/>
  <c r="AD709" i="1" s="1"/>
  <c r="AE709" i="1" s="1"/>
  <c r="AF709" i="1" s="1"/>
  <c r="AG709" i="1" s="1"/>
  <c r="AH709" i="1" s="1"/>
  <c r="AI709" i="1" s="1"/>
  <c r="AJ709" i="1" s="1"/>
  <c r="AK709" i="1" s="1"/>
  <c r="AB710" i="1"/>
  <c r="AC710" i="1" s="1"/>
  <c r="AD710" i="1" s="1"/>
  <c r="AE710" i="1" s="1"/>
  <c r="AF710" i="1" s="1"/>
  <c r="AG710" i="1" s="1"/>
  <c r="AH710" i="1" s="1"/>
  <c r="AI710" i="1" s="1"/>
  <c r="AJ710" i="1" s="1"/>
  <c r="AK710" i="1" s="1"/>
  <c r="AB711" i="1"/>
  <c r="AC711" i="1"/>
  <c r="AD711" i="1"/>
  <c r="AE711" i="1" s="1"/>
  <c r="AF711" i="1" s="1"/>
  <c r="AG711" i="1" s="1"/>
  <c r="AH711" i="1" s="1"/>
  <c r="AI711" i="1" s="1"/>
  <c r="AJ711" i="1" s="1"/>
  <c r="AK711" i="1" s="1"/>
  <c r="AB712" i="1"/>
  <c r="AC712" i="1" s="1"/>
  <c r="AD712" i="1" s="1"/>
  <c r="AE712" i="1" s="1"/>
  <c r="AF712" i="1" s="1"/>
  <c r="AG712" i="1" s="1"/>
  <c r="AH712" i="1" s="1"/>
  <c r="AI712" i="1" s="1"/>
  <c r="AJ712" i="1" s="1"/>
  <c r="AK712" i="1" s="1"/>
  <c r="AB713" i="1"/>
  <c r="AC713" i="1"/>
  <c r="AD713" i="1" s="1"/>
  <c r="AE713" i="1" s="1"/>
  <c r="AF713" i="1" s="1"/>
  <c r="AG713" i="1" s="1"/>
  <c r="AH713" i="1" s="1"/>
  <c r="AI713" i="1" s="1"/>
  <c r="AJ713" i="1" s="1"/>
  <c r="AK713" i="1" s="1"/>
  <c r="AB714" i="1"/>
  <c r="AC714" i="1" s="1"/>
  <c r="AD714" i="1" s="1"/>
  <c r="AE714" i="1" s="1"/>
  <c r="AF714" i="1" s="1"/>
  <c r="AG714" i="1" s="1"/>
  <c r="AH714" i="1" s="1"/>
  <c r="AI714" i="1" s="1"/>
  <c r="AJ714" i="1" s="1"/>
  <c r="AK714" i="1" s="1"/>
  <c r="AB715" i="1"/>
  <c r="AC715" i="1"/>
  <c r="AD715" i="1"/>
  <c r="AE715" i="1" s="1"/>
  <c r="AF715" i="1" s="1"/>
  <c r="AG715" i="1" s="1"/>
  <c r="AH715" i="1" s="1"/>
  <c r="AI715" i="1" s="1"/>
  <c r="AJ715" i="1" s="1"/>
  <c r="AK715" i="1" s="1"/>
  <c r="AB716" i="1"/>
  <c r="AC716" i="1" s="1"/>
  <c r="AD716" i="1" s="1"/>
  <c r="AE716" i="1" s="1"/>
  <c r="AF716" i="1" s="1"/>
  <c r="AG716" i="1" s="1"/>
  <c r="AH716" i="1" s="1"/>
  <c r="AI716" i="1" s="1"/>
  <c r="AJ716" i="1" s="1"/>
  <c r="AK716" i="1" s="1"/>
  <c r="AB717" i="1"/>
  <c r="AC717" i="1"/>
  <c r="AD717" i="1" s="1"/>
  <c r="AE717" i="1" s="1"/>
  <c r="AF717" i="1" s="1"/>
  <c r="AG717" i="1" s="1"/>
  <c r="AH717" i="1" s="1"/>
  <c r="AI717" i="1" s="1"/>
  <c r="AJ717" i="1" s="1"/>
  <c r="AK717" i="1" s="1"/>
  <c r="AB718" i="1"/>
  <c r="AC718" i="1" s="1"/>
  <c r="AD718" i="1" s="1"/>
  <c r="AE718" i="1" s="1"/>
  <c r="AF718" i="1" s="1"/>
  <c r="AG718" i="1" s="1"/>
  <c r="AH718" i="1" s="1"/>
  <c r="AI718" i="1" s="1"/>
  <c r="AJ718" i="1" s="1"/>
  <c r="AK718" i="1" s="1"/>
  <c r="AB719" i="1"/>
  <c r="AC719" i="1"/>
  <c r="AD719" i="1"/>
  <c r="AE719" i="1" s="1"/>
  <c r="AF719" i="1" s="1"/>
  <c r="AG719" i="1" s="1"/>
  <c r="AH719" i="1" s="1"/>
  <c r="AI719" i="1" s="1"/>
  <c r="AJ719" i="1" s="1"/>
  <c r="AK719" i="1" s="1"/>
  <c r="AB720" i="1"/>
  <c r="AC720" i="1" s="1"/>
  <c r="AD720" i="1" s="1"/>
  <c r="AE720" i="1" s="1"/>
  <c r="AF720" i="1" s="1"/>
  <c r="AG720" i="1" s="1"/>
  <c r="AH720" i="1" s="1"/>
  <c r="AI720" i="1" s="1"/>
  <c r="AJ720" i="1" s="1"/>
  <c r="AK720" i="1" s="1"/>
  <c r="AB721" i="1"/>
  <c r="AC721" i="1"/>
  <c r="AD721" i="1" s="1"/>
  <c r="AE721" i="1" s="1"/>
  <c r="AF721" i="1" s="1"/>
  <c r="AG721" i="1" s="1"/>
  <c r="AH721" i="1" s="1"/>
  <c r="AI721" i="1" s="1"/>
  <c r="AJ721" i="1" s="1"/>
  <c r="AK721" i="1" s="1"/>
  <c r="AB722" i="1"/>
  <c r="AC722" i="1" s="1"/>
  <c r="AD722" i="1" s="1"/>
  <c r="AE722" i="1" s="1"/>
  <c r="AF722" i="1" s="1"/>
  <c r="AG722" i="1" s="1"/>
  <c r="AH722" i="1" s="1"/>
  <c r="AI722" i="1" s="1"/>
  <c r="AJ722" i="1" s="1"/>
  <c r="AK722" i="1" s="1"/>
  <c r="AB723" i="1"/>
  <c r="AC723" i="1"/>
  <c r="AD723" i="1"/>
  <c r="AE723" i="1" s="1"/>
  <c r="AF723" i="1" s="1"/>
  <c r="AG723" i="1" s="1"/>
  <c r="AH723" i="1" s="1"/>
  <c r="AI723" i="1" s="1"/>
  <c r="AJ723" i="1" s="1"/>
  <c r="AK723" i="1" s="1"/>
  <c r="AB724" i="1"/>
  <c r="AC724" i="1" s="1"/>
  <c r="AD724" i="1" s="1"/>
  <c r="AE724" i="1" s="1"/>
  <c r="AF724" i="1" s="1"/>
  <c r="AG724" i="1" s="1"/>
  <c r="AH724" i="1" s="1"/>
  <c r="AI724" i="1" s="1"/>
  <c r="AJ724" i="1" s="1"/>
  <c r="AK724" i="1" s="1"/>
  <c r="AB725" i="1"/>
  <c r="AC725" i="1"/>
  <c r="AD725" i="1" s="1"/>
  <c r="AE725" i="1" s="1"/>
  <c r="AF725" i="1" s="1"/>
  <c r="AG725" i="1" s="1"/>
  <c r="AH725" i="1" s="1"/>
  <c r="AI725" i="1" s="1"/>
  <c r="AJ725" i="1" s="1"/>
  <c r="AK725" i="1" s="1"/>
  <c r="AB726" i="1"/>
  <c r="AC726" i="1" s="1"/>
  <c r="AD726" i="1" s="1"/>
  <c r="AE726" i="1" s="1"/>
  <c r="AF726" i="1" s="1"/>
  <c r="AG726" i="1" s="1"/>
  <c r="AH726" i="1" s="1"/>
  <c r="AI726" i="1" s="1"/>
  <c r="AJ726" i="1" s="1"/>
  <c r="AK726" i="1" s="1"/>
  <c r="AB727" i="1"/>
  <c r="AC727" i="1"/>
  <c r="AD727" i="1"/>
  <c r="AE727" i="1" s="1"/>
  <c r="AF727" i="1" s="1"/>
  <c r="AG727" i="1" s="1"/>
  <c r="AH727" i="1" s="1"/>
  <c r="AI727" i="1" s="1"/>
  <c r="AJ727" i="1" s="1"/>
  <c r="AK727" i="1" s="1"/>
  <c r="AB728" i="1"/>
  <c r="AC728" i="1" s="1"/>
  <c r="AD728" i="1" s="1"/>
  <c r="AE728" i="1" s="1"/>
  <c r="AF728" i="1" s="1"/>
  <c r="AG728" i="1" s="1"/>
  <c r="AH728" i="1" s="1"/>
  <c r="AI728" i="1" s="1"/>
  <c r="AJ728" i="1" s="1"/>
  <c r="AK728" i="1" s="1"/>
  <c r="AB729" i="1"/>
  <c r="AC729" i="1"/>
  <c r="AD729" i="1" s="1"/>
  <c r="AE729" i="1" s="1"/>
  <c r="AF729" i="1" s="1"/>
  <c r="AG729" i="1" s="1"/>
  <c r="AH729" i="1" s="1"/>
  <c r="AI729" i="1" s="1"/>
  <c r="AJ729" i="1" s="1"/>
  <c r="AK729" i="1" s="1"/>
  <c r="AB730" i="1"/>
  <c r="AC730" i="1" s="1"/>
  <c r="AD730" i="1" s="1"/>
  <c r="AE730" i="1" s="1"/>
  <c r="AF730" i="1" s="1"/>
  <c r="AG730" i="1" s="1"/>
  <c r="AH730" i="1" s="1"/>
  <c r="AI730" i="1" s="1"/>
  <c r="AJ730" i="1" s="1"/>
  <c r="AK730" i="1" s="1"/>
  <c r="AB731" i="1"/>
  <c r="AC731" i="1"/>
  <c r="AD731" i="1"/>
  <c r="AE731" i="1" s="1"/>
  <c r="AF731" i="1" s="1"/>
  <c r="AG731" i="1" s="1"/>
  <c r="AH731" i="1" s="1"/>
  <c r="AI731" i="1" s="1"/>
  <c r="AJ731" i="1" s="1"/>
  <c r="AK731" i="1" s="1"/>
  <c r="AB732" i="1"/>
  <c r="AC732" i="1" s="1"/>
  <c r="AD732" i="1" s="1"/>
  <c r="AE732" i="1" s="1"/>
  <c r="AF732" i="1" s="1"/>
  <c r="AG732" i="1" s="1"/>
  <c r="AH732" i="1" s="1"/>
  <c r="AI732" i="1" s="1"/>
  <c r="AJ732" i="1" s="1"/>
  <c r="AK732" i="1" s="1"/>
  <c r="AB733" i="1"/>
  <c r="AC733" i="1"/>
  <c r="AD733" i="1" s="1"/>
  <c r="AE733" i="1" s="1"/>
  <c r="AF733" i="1" s="1"/>
  <c r="AG733" i="1" s="1"/>
  <c r="AH733" i="1" s="1"/>
  <c r="AI733" i="1" s="1"/>
  <c r="AJ733" i="1" s="1"/>
  <c r="AK733" i="1" s="1"/>
  <c r="AB734" i="1"/>
  <c r="AC734" i="1" s="1"/>
  <c r="AD734" i="1" s="1"/>
  <c r="AE734" i="1" s="1"/>
  <c r="AF734" i="1" s="1"/>
  <c r="AG734" i="1" s="1"/>
  <c r="AH734" i="1" s="1"/>
  <c r="AI734" i="1" s="1"/>
  <c r="AJ734" i="1" s="1"/>
  <c r="AK734" i="1" s="1"/>
  <c r="AB735" i="1"/>
  <c r="AC735" i="1"/>
  <c r="AD735" i="1"/>
  <c r="AE735" i="1" s="1"/>
  <c r="AF735" i="1" s="1"/>
  <c r="AG735" i="1" s="1"/>
  <c r="AH735" i="1" s="1"/>
  <c r="AI735" i="1" s="1"/>
  <c r="AJ735" i="1" s="1"/>
  <c r="AK735" i="1" s="1"/>
  <c r="AB736" i="1"/>
  <c r="AC736" i="1" s="1"/>
  <c r="AD736" i="1" s="1"/>
  <c r="AE736" i="1" s="1"/>
  <c r="AF736" i="1" s="1"/>
  <c r="AG736" i="1" s="1"/>
  <c r="AH736" i="1" s="1"/>
  <c r="AI736" i="1" s="1"/>
  <c r="AJ736" i="1" s="1"/>
  <c r="AK736" i="1" s="1"/>
  <c r="AB628" i="1"/>
  <c r="AC628" i="1" s="1"/>
  <c r="AD628" i="1" s="1"/>
  <c r="AE628" i="1" s="1"/>
  <c r="AF628" i="1" s="1"/>
  <c r="AG628" i="1" s="1"/>
  <c r="AH628" i="1" s="1"/>
  <c r="AI628" i="1" s="1"/>
  <c r="AJ628" i="1" s="1"/>
  <c r="AK628" i="1" s="1"/>
  <c r="AB629" i="1"/>
  <c r="AC629" i="1" s="1"/>
  <c r="AD629" i="1" s="1"/>
  <c r="AE629" i="1" s="1"/>
  <c r="AF629" i="1" s="1"/>
  <c r="AG629" i="1" s="1"/>
  <c r="AH629" i="1" s="1"/>
  <c r="AI629" i="1" s="1"/>
  <c r="AJ629" i="1" s="1"/>
  <c r="AK629" i="1" s="1"/>
  <c r="AB630" i="1"/>
  <c r="AC630" i="1" s="1"/>
  <c r="AD630" i="1" s="1"/>
  <c r="AE630" i="1" s="1"/>
  <c r="AF630" i="1" s="1"/>
  <c r="AG630" i="1" s="1"/>
  <c r="AH630" i="1" s="1"/>
  <c r="AI630" i="1" s="1"/>
  <c r="AJ630" i="1" s="1"/>
  <c r="AK630" i="1" s="1"/>
  <c r="AB631" i="1"/>
  <c r="AC631" i="1" s="1"/>
  <c r="AD631" i="1" s="1"/>
  <c r="AE631" i="1" s="1"/>
  <c r="AF631" i="1" s="1"/>
  <c r="AG631" i="1" s="1"/>
  <c r="AH631" i="1" s="1"/>
  <c r="AI631" i="1" s="1"/>
  <c r="AJ631" i="1" s="1"/>
  <c r="AK631" i="1" s="1"/>
  <c r="AB632" i="1"/>
  <c r="AC632" i="1" s="1"/>
  <c r="AD632" i="1" s="1"/>
  <c r="AE632" i="1" s="1"/>
  <c r="AF632" i="1" s="1"/>
  <c r="AG632" i="1" s="1"/>
  <c r="AH632" i="1" s="1"/>
  <c r="AI632" i="1" s="1"/>
  <c r="AJ632" i="1" s="1"/>
  <c r="AK632" i="1" s="1"/>
  <c r="AB633" i="1"/>
  <c r="AC633" i="1" s="1"/>
  <c r="AD633" i="1" s="1"/>
  <c r="AE633" i="1" s="1"/>
  <c r="AF633" i="1" s="1"/>
  <c r="AG633" i="1" s="1"/>
  <c r="AH633" i="1" s="1"/>
  <c r="AI633" i="1" s="1"/>
  <c r="AJ633" i="1" s="1"/>
  <c r="AK633" i="1" s="1"/>
  <c r="AB634" i="1"/>
  <c r="AC634" i="1" s="1"/>
  <c r="AD634" i="1" s="1"/>
  <c r="AE634" i="1" s="1"/>
  <c r="AF634" i="1" s="1"/>
  <c r="AG634" i="1" s="1"/>
  <c r="AH634" i="1" s="1"/>
  <c r="AI634" i="1" s="1"/>
  <c r="AJ634" i="1" s="1"/>
  <c r="AK634" i="1" s="1"/>
  <c r="AB635" i="1"/>
  <c r="AC635" i="1" s="1"/>
  <c r="AD635" i="1" s="1"/>
  <c r="AE635" i="1" s="1"/>
  <c r="AF635" i="1" s="1"/>
  <c r="AG635" i="1" s="1"/>
  <c r="AH635" i="1" s="1"/>
  <c r="AI635" i="1" s="1"/>
  <c r="AJ635" i="1" s="1"/>
  <c r="AK635" i="1" s="1"/>
  <c r="AB636" i="1"/>
  <c r="AC636" i="1" s="1"/>
  <c r="AD636" i="1" s="1"/>
  <c r="AE636" i="1" s="1"/>
  <c r="AF636" i="1" s="1"/>
  <c r="AG636" i="1" s="1"/>
  <c r="AH636" i="1" s="1"/>
  <c r="AI636" i="1" s="1"/>
  <c r="AJ636" i="1" s="1"/>
  <c r="AK636" i="1" s="1"/>
  <c r="AB637" i="1"/>
  <c r="AC637" i="1" s="1"/>
  <c r="AD637" i="1" s="1"/>
  <c r="AE637" i="1" s="1"/>
  <c r="AF637" i="1" s="1"/>
  <c r="AG637" i="1" s="1"/>
  <c r="AH637" i="1" s="1"/>
  <c r="AI637" i="1" s="1"/>
  <c r="AJ637" i="1" s="1"/>
  <c r="AK637" i="1" s="1"/>
  <c r="AB638" i="1"/>
  <c r="AC638" i="1" s="1"/>
  <c r="AD638" i="1" s="1"/>
  <c r="AE638" i="1" s="1"/>
  <c r="AF638" i="1" s="1"/>
  <c r="AG638" i="1" s="1"/>
  <c r="AH638" i="1" s="1"/>
  <c r="AI638" i="1" s="1"/>
  <c r="AJ638" i="1" s="1"/>
  <c r="AK638" i="1" s="1"/>
  <c r="AB639" i="1"/>
  <c r="AC639" i="1" s="1"/>
  <c r="AD639" i="1" s="1"/>
  <c r="AE639" i="1" s="1"/>
  <c r="AF639" i="1" s="1"/>
  <c r="AG639" i="1" s="1"/>
  <c r="AH639" i="1" s="1"/>
  <c r="AI639" i="1" s="1"/>
  <c r="AJ639" i="1" s="1"/>
  <c r="AK639" i="1" s="1"/>
  <c r="AB640" i="1"/>
  <c r="AC640" i="1" s="1"/>
  <c r="AD640" i="1" s="1"/>
  <c r="AE640" i="1" s="1"/>
  <c r="AF640" i="1" s="1"/>
  <c r="AG640" i="1" s="1"/>
  <c r="AH640" i="1" s="1"/>
  <c r="AI640" i="1" s="1"/>
  <c r="AJ640" i="1" s="1"/>
  <c r="AK640" i="1" s="1"/>
  <c r="AB641" i="1"/>
  <c r="AC641" i="1" s="1"/>
  <c r="AD641" i="1" s="1"/>
  <c r="AE641" i="1" s="1"/>
  <c r="AF641" i="1" s="1"/>
  <c r="AG641" i="1" s="1"/>
  <c r="AH641" i="1" s="1"/>
  <c r="AI641" i="1" s="1"/>
  <c r="AJ641" i="1" s="1"/>
  <c r="AK641" i="1" s="1"/>
  <c r="AB642" i="1"/>
  <c r="AC642" i="1" s="1"/>
  <c r="AD642" i="1" s="1"/>
  <c r="AE642" i="1" s="1"/>
  <c r="AF642" i="1" s="1"/>
  <c r="AG642" i="1" s="1"/>
  <c r="AH642" i="1" s="1"/>
  <c r="AI642" i="1" s="1"/>
  <c r="AJ642" i="1" s="1"/>
  <c r="AK642" i="1" s="1"/>
  <c r="AB643" i="1"/>
  <c r="AC643" i="1" s="1"/>
  <c r="AD643" i="1" s="1"/>
  <c r="AE643" i="1" s="1"/>
  <c r="AF643" i="1" s="1"/>
  <c r="AG643" i="1" s="1"/>
  <c r="AH643" i="1" s="1"/>
  <c r="AI643" i="1" s="1"/>
  <c r="AJ643" i="1" s="1"/>
  <c r="AK643" i="1" s="1"/>
  <c r="AB644" i="1"/>
  <c r="AC644" i="1"/>
  <c r="AD644" i="1"/>
  <c r="AE644" i="1" s="1"/>
  <c r="AF644" i="1" s="1"/>
  <c r="AG644" i="1" s="1"/>
  <c r="AH644" i="1" s="1"/>
  <c r="AI644" i="1" s="1"/>
  <c r="AJ644" i="1" s="1"/>
  <c r="AK644" i="1" s="1"/>
  <c r="AB645" i="1"/>
  <c r="AC645" i="1" s="1"/>
  <c r="AD645" i="1" s="1"/>
  <c r="AE645" i="1" s="1"/>
  <c r="AF645" i="1" s="1"/>
  <c r="AG645" i="1" s="1"/>
  <c r="AH645" i="1" s="1"/>
  <c r="AI645" i="1" s="1"/>
  <c r="AJ645" i="1" s="1"/>
  <c r="AK645" i="1" s="1"/>
  <c r="AB646" i="1"/>
  <c r="AC646" i="1" s="1"/>
  <c r="AD646" i="1" s="1"/>
  <c r="AE646" i="1" s="1"/>
  <c r="AF646" i="1" s="1"/>
  <c r="AG646" i="1" s="1"/>
  <c r="AH646" i="1" s="1"/>
  <c r="AI646" i="1" s="1"/>
  <c r="AJ646" i="1" s="1"/>
  <c r="AK646" i="1" s="1"/>
  <c r="AB647" i="1"/>
  <c r="AC647" i="1" s="1"/>
  <c r="AD647" i="1" s="1"/>
  <c r="AE647" i="1" s="1"/>
  <c r="AF647" i="1" s="1"/>
  <c r="AG647" i="1" s="1"/>
  <c r="AH647" i="1" s="1"/>
  <c r="AI647" i="1" s="1"/>
  <c r="AJ647" i="1" s="1"/>
  <c r="AK647" i="1" s="1"/>
  <c r="AB648" i="1"/>
  <c r="AC648" i="1"/>
  <c r="AD648" i="1"/>
  <c r="AE648" i="1" s="1"/>
  <c r="AF648" i="1" s="1"/>
  <c r="AG648" i="1" s="1"/>
  <c r="AH648" i="1" s="1"/>
  <c r="AI648" i="1" s="1"/>
  <c r="AJ648" i="1" s="1"/>
  <c r="AK648" i="1" s="1"/>
  <c r="AB649" i="1"/>
  <c r="AC649" i="1" s="1"/>
  <c r="AD649" i="1" s="1"/>
  <c r="AE649" i="1" s="1"/>
  <c r="AF649" i="1" s="1"/>
  <c r="AG649" i="1" s="1"/>
  <c r="AH649" i="1" s="1"/>
  <c r="AI649" i="1" s="1"/>
  <c r="AJ649" i="1" s="1"/>
  <c r="AK649" i="1" s="1"/>
  <c r="AB650" i="1"/>
  <c r="AC650" i="1" s="1"/>
  <c r="AD650" i="1" s="1"/>
  <c r="AE650" i="1" s="1"/>
  <c r="AF650" i="1" s="1"/>
  <c r="AG650" i="1" s="1"/>
  <c r="AH650" i="1" s="1"/>
  <c r="AI650" i="1" s="1"/>
  <c r="AJ650" i="1" s="1"/>
  <c r="AK650" i="1" s="1"/>
  <c r="AB651" i="1"/>
  <c r="AC651" i="1" s="1"/>
  <c r="AD651" i="1" s="1"/>
  <c r="AE651" i="1" s="1"/>
  <c r="AF651" i="1" s="1"/>
  <c r="AG651" i="1" s="1"/>
  <c r="AH651" i="1" s="1"/>
  <c r="AI651" i="1" s="1"/>
  <c r="AJ651" i="1" s="1"/>
  <c r="AK651" i="1" s="1"/>
  <c r="AB652" i="1"/>
  <c r="AC652" i="1"/>
  <c r="AD652" i="1"/>
  <c r="AE652" i="1" s="1"/>
  <c r="AF652" i="1" s="1"/>
  <c r="AG652" i="1" s="1"/>
  <c r="AH652" i="1" s="1"/>
  <c r="AI652" i="1" s="1"/>
  <c r="AJ652" i="1" s="1"/>
  <c r="AK652" i="1" s="1"/>
  <c r="AB653" i="1"/>
  <c r="AC653" i="1" s="1"/>
  <c r="AD653" i="1" s="1"/>
  <c r="AE653" i="1" s="1"/>
  <c r="AF653" i="1" s="1"/>
  <c r="AG653" i="1" s="1"/>
  <c r="AH653" i="1" s="1"/>
  <c r="AI653" i="1" s="1"/>
  <c r="AJ653" i="1" s="1"/>
  <c r="AK653" i="1" s="1"/>
  <c r="AB654" i="1"/>
  <c r="AC654" i="1" s="1"/>
  <c r="AD654" i="1" s="1"/>
  <c r="AE654" i="1" s="1"/>
  <c r="AF654" i="1" s="1"/>
  <c r="AG654" i="1" s="1"/>
  <c r="AH654" i="1" s="1"/>
  <c r="AI654" i="1" s="1"/>
  <c r="AJ654" i="1" s="1"/>
  <c r="AK654" i="1" s="1"/>
  <c r="AB655" i="1"/>
  <c r="AC655" i="1" s="1"/>
  <c r="AD655" i="1" s="1"/>
  <c r="AE655" i="1" s="1"/>
  <c r="AF655" i="1" s="1"/>
  <c r="AG655" i="1" s="1"/>
  <c r="AH655" i="1" s="1"/>
  <c r="AI655" i="1" s="1"/>
  <c r="AJ655" i="1" s="1"/>
  <c r="AK655" i="1" s="1"/>
  <c r="AB656" i="1"/>
  <c r="AC656" i="1"/>
  <c r="AD656" i="1"/>
  <c r="AE656" i="1" s="1"/>
  <c r="AF656" i="1" s="1"/>
  <c r="AG656" i="1" s="1"/>
  <c r="AH656" i="1" s="1"/>
  <c r="AI656" i="1" s="1"/>
  <c r="AJ656" i="1" s="1"/>
  <c r="AK656" i="1" s="1"/>
  <c r="AB657" i="1"/>
  <c r="AC657" i="1" s="1"/>
  <c r="AD657" i="1" s="1"/>
  <c r="AE657" i="1" s="1"/>
  <c r="AF657" i="1" s="1"/>
  <c r="AG657" i="1" s="1"/>
  <c r="AH657" i="1" s="1"/>
  <c r="AI657" i="1" s="1"/>
  <c r="AJ657" i="1" s="1"/>
  <c r="AK657" i="1" s="1"/>
  <c r="AB658" i="1"/>
  <c r="AC658" i="1" s="1"/>
  <c r="AD658" i="1" s="1"/>
  <c r="AE658" i="1" s="1"/>
  <c r="AF658" i="1" s="1"/>
  <c r="AG658" i="1" s="1"/>
  <c r="AH658" i="1" s="1"/>
  <c r="AI658" i="1" s="1"/>
  <c r="AJ658" i="1" s="1"/>
  <c r="AK658" i="1" s="1"/>
  <c r="AB659" i="1"/>
  <c r="AC659" i="1" s="1"/>
  <c r="AD659" i="1" s="1"/>
  <c r="AE659" i="1" s="1"/>
  <c r="AF659" i="1" s="1"/>
  <c r="AG659" i="1" s="1"/>
  <c r="AH659" i="1" s="1"/>
  <c r="AI659" i="1" s="1"/>
  <c r="AJ659" i="1" s="1"/>
  <c r="AK659" i="1" s="1"/>
  <c r="AB660" i="1"/>
  <c r="AC660" i="1"/>
  <c r="AD660" i="1"/>
  <c r="AE660" i="1" s="1"/>
  <c r="AF660" i="1" s="1"/>
  <c r="AG660" i="1" s="1"/>
  <c r="AH660" i="1" s="1"/>
  <c r="AI660" i="1" s="1"/>
  <c r="AJ660" i="1" s="1"/>
  <c r="AK660" i="1" s="1"/>
  <c r="AB661" i="1"/>
  <c r="AC661" i="1" s="1"/>
  <c r="AD661" i="1" s="1"/>
  <c r="AE661" i="1" s="1"/>
  <c r="AF661" i="1" s="1"/>
  <c r="AG661" i="1" s="1"/>
  <c r="AH661" i="1" s="1"/>
  <c r="AI661" i="1" s="1"/>
  <c r="AJ661" i="1" s="1"/>
  <c r="AK661" i="1" s="1"/>
  <c r="AB662" i="1"/>
  <c r="AC662" i="1" s="1"/>
  <c r="AD662" i="1" s="1"/>
  <c r="AE662" i="1" s="1"/>
  <c r="AF662" i="1" s="1"/>
  <c r="AG662" i="1" s="1"/>
  <c r="AH662" i="1" s="1"/>
  <c r="AI662" i="1" s="1"/>
  <c r="AJ662" i="1" s="1"/>
  <c r="AK662" i="1" s="1"/>
  <c r="AB663" i="1"/>
  <c r="AC663" i="1" s="1"/>
  <c r="AD663" i="1" s="1"/>
  <c r="AE663" i="1" s="1"/>
  <c r="AF663" i="1" s="1"/>
  <c r="AG663" i="1" s="1"/>
  <c r="AH663" i="1" s="1"/>
  <c r="AI663" i="1" s="1"/>
  <c r="AJ663" i="1" s="1"/>
  <c r="AK663" i="1" s="1"/>
  <c r="AB664" i="1"/>
  <c r="AC664" i="1"/>
  <c r="AD664" i="1"/>
  <c r="AE664" i="1" s="1"/>
  <c r="AF664" i="1" s="1"/>
  <c r="AG664" i="1" s="1"/>
  <c r="AH664" i="1" s="1"/>
  <c r="AI664" i="1" s="1"/>
  <c r="AJ664" i="1" s="1"/>
  <c r="AK664" i="1" s="1"/>
  <c r="AB665" i="1"/>
  <c r="AC665" i="1" s="1"/>
  <c r="AD665" i="1" s="1"/>
  <c r="AE665" i="1" s="1"/>
  <c r="AF665" i="1" s="1"/>
  <c r="AG665" i="1" s="1"/>
  <c r="AH665" i="1" s="1"/>
  <c r="AI665" i="1" s="1"/>
  <c r="AJ665" i="1" s="1"/>
  <c r="AK665" i="1" s="1"/>
  <c r="AB666" i="1"/>
  <c r="AC666" i="1" s="1"/>
  <c r="AD666" i="1" s="1"/>
  <c r="AE666" i="1" s="1"/>
  <c r="AF666" i="1" s="1"/>
  <c r="AG666" i="1" s="1"/>
  <c r="AH666" i="1" s="1"/>
  <c r="AI666" i="1" s="1"/>
  <c r="AJ666" i="1" s="1"/>
  <c r="AK666" i="1" s="1"/>
  <c r="AB667" i="1"/>
  <c r="AC667" i="1" s="1"/>
  <c r="AD667" i="1" s="1"/>
  <c r="AE667" i="1" s="1"/>
  <c r="AF667" i="1" s="1"/>
  <c r="AG667" i="1" s="1"/>
  <c r="AH667" i="1" s="1"/>
  <c r="AI667" i="1" s="1"/>
  <c r="AJ667" i="1" s="1"/>
  <c r="AK667" i="1" s="1"/>
  <c r="AB668" i="1"/>
  <c r="AC668" i="1"/>
  <c r="AD668" i="1"/>
  <c r="AE668" i="1" s="1"/>
  <c r="AF668" i="1" s="1"/>
  <c r="AG668" i="1" s="1"/>
  <c r="AH668" i="1" s="1"/>
  <c r="AI668" i="1" s="1"/>
  <c r="AJ668" i="1" s="1"/>
  <c r="AK668" i="1" s="1"/>
  <c r="AB669" i="1"/>
  <c r="AC669" i="1" s="1"/>
  <c r="AD669" i="1" s="1"/>
  <c r="AE669" i="1" s="1"/>
  <c r="AF669" i="1" s="1"/>
  <c r="AG669" i="1" s="1"/>
  <c r="AH669" i="1" s="1"/>
  <c r="AI669" i="1" s="1"/>
  <c r="AJ669" i="1" s="1"/>
  <c r="AK669" i="1" s="1"/>
  <c r="AB670" i="1"/>
  <c r="AC670" i="1" s="1"/>
  <c r="AD670" i="1" s="1"/>
  <c r="AE670" i="1" s="1"/>
  <c r="AF670" i="1" s="1"/>
  <c r="AG670" i="1" s="1"/>
  <c r="AH670" i="1" s="1"/>
  <c r="AI670" i="1" s="1"/>
  <c r="AJ670" i="1" s="1"/>
  <c r="AK670" i="1" s="1"/>
  <c r="AB671" i="1"/>
  <c r="AC671" i="1" s="1"/>
  <c r="AD671" i="1" s="1"/>
  <c r="AE671" i="1" s="1"/>
  <c r="AF671" i="1" s="1"/>
  <c r="AG671" i="1" s="1"/>
  <c r="AH671" i="1" s="1"/>
  <c r="AI671" i="1" s="1"/>
  <c r="AJ671" i="1" s="1"/>
  <c r="AK671" i="1" s="1"/>
  <c r="AB672" i="1"/>
  <c r="AC672" i="1"/>
  <c r="AD672" i="1"/>
  <c r="AE672" i="1" s="1"/>
  <c r="AF672" i="1" s="1"/>
  <c r="AG672" i="1" s="1"/>
  <c r="AH672" i="1" s="1"/>
  <c r="AI672" i="1" s="1"/>
  <c r="AJ672" i="1" s="1"/>
  <c r="AK672" i="1" s="1"/>
  <c r="AB673" i="1"/>
  <c r="AC673" i="1" s="1"/>
  <c r="AD673" i="1" s="1"/>
  <c r="AE673" i="1" s="1"/>
  <c r="AF673" i="1" s="1"/>
  <c r="AG673" i="1" s="1"/>
  <c r="AH673" i="1" s="1"/>
  <c r="AI673" i="1" s="1"/>
  <c r="AJ673" i="1" s="1"/>
  <c r="AK673" i="1" s="1"/>
  <c r="AB674" i="1"/>
  <c r="AC674" i="1" s="1"/>
  <c r="AD674" i="1" s="1"/>
  <c r="AE674" i="1" s="1"/>
  <c r="AF674" i="1" s="1"/>
  <c r="AG674" i="1" s="1"/>
  <c r="AH674" i="1" s="1"/>
  <c r="AI674" i="1" s="1"/>
  <c r="AJ674" i="1" s="1"/>
  <c r="AK674" i="1" s="1"/>
  <c r="AB675" i="1"/>
  <c r="AC675" i="1" s="1"/>
  <c r="AD675" i="1" s="1"/>
  <c r="AE675" i="1" s="1"/>
  <c r="AF675" i="1" s="1"/>
  <c r="AG675" i="1" s="1"/>
  <c r="AH675" i="1" s="1"/>
  <c r="AI675" i="1" s="1"/>
  <c r="AJ675" i="1" s="1"/>
  <c r="AK675" i="1" s="1"/>
  <c r="AB676" i="1"/>
  <c r="AC676" i="1"/>
  <c r="AD676" i="1"/>
  <c r="AE676" i="1" s="1"/>
  <c r="AF676" i="1" s="1"/>
  <c r="AG676" i="1" s="1"/>
  <c r="AH676" i="1" s="1"/>
  <c r="AI676" i="1" s="1"/>
  <c r="AJ676" i="1" s="1"/>
  <c r="AK676" i="1" s="1"/>
  <c r="AB677" i="1"/>
  <c r="AC677" i="1" s="1"/>
  <c r="AD677" i="1" s="1"/>
  <c r="AE677" i="1" s="1"/>
  <c r="AF677" i="1" s="1"/>
  <c r="AG677" i="1" s="1"/>
  <c r="AH677" i="1" s="1"/>
  <c r="AI677" i="1" s="1"/>
  <c r="AJ677" i="1" s="1"/>
  <c r="AK677" i="1" s="1"/>
  <c r="AB678" i="1"/>
  <c r="AC678" i="1" s="1"/>
  <c r="AD678" i="1" s="1"/>
  <c r="AE678" i="1" s="1"/>
  <c r="AF678" i="1" s="1"/>
  <c r="AG678" i="1" s="1"/>
  <c r="AH678" i="1" s="1"/>
  <c r="AI678" i="1" s="1"/>
  <c r="AJ678" i="1" s="1"/>
  <c r="AK678" i="1" s="1"/>
  <c r="AB679" i="1"/>
  <c r="AC679" i="1" s="1"/>
  <c r="AD679" i="1" s="1"/>
  <c r="AE679" i="1" s="1"/>
  <c r="AF679" i="1" s="1"/>
  <c r="AG679" i="1" s="1"/>
  <c r="AH679" i="1" s="1"/>
  <c r="AI679" i="1" s="1"/>
  <c r="AJ679" i="1" s="1"/>
  <c r="AK679" i="1" s="1"/>
  <c r="AB572" i="1"/>
  <c r="AC572" i="1"/>
  <c r="AD572" i="1" s="1"/>
  <c r="AE572" i="1" s="1"/>
  <c r="AF572" i="1" s="1"/>
  <c r="AG572" i="1" s="1"/>
  <c r="AH572" i="1" s="1"/>
  <c r="AI572" i="1" s="1"/>
  <c r="AJ572" i="1" s="1"/>
  <c r="AK572" i="1" s="1"/>
  <c r="AB573" i="1"/>
  <c r="AC573" i="1" s="1"/>
  <c r="AD573" i="1" s="1"/>
  <c r="AE573" i="1" s="1"/>
  <c r="AF573" i="1" s="1"/>
  <c r="AG573" i="1" s="1"/>
  <c r="AH573" i="1" s="1"/>
  <c r="AI573" i="1" s="1"/>
  <c r="AJ573" i="1" s="1"/>
  <c r="AK573" i="1" s="1"/>
  <c r="AB574" i="1"/>
  <c r="AC574" i="1"/>
  <c r="AD574" i="1" s="1"/>
  <c r="AE574" i="1" s="1"/>
  <c r="AF574" i="1" s="1"/>
  <c r="AG574" i="1" s="1"/>
  <c r="AH574" i="1" s="1"/>
  <c r="AI574" i="1" s="1"/>
  <c r="AJ574" i="1" s="1"/>
  <c r="AK574" i="1" s="1"/>
  <c r="AB575" i="1"/>
  <c r="AC575" i="1"/>
  <c r="AD575" i="1" s="1"/>
  <c r="AE575" i="1" s="1"/>
  <c r="AF575" i="1" s="1"/>
  <c r="AG575" i="1" s="1"/>
  <c r="AH575" i="1" s="1"/>
  <c r="AI575" i="1" s="1"/>
  <c r="AJ575" i="1" s="1"/>
  <c r="AK575" i="1" s="1"/>
  <c r="AB576" i="1"/>
  <c r="AC576" i="1"/>
  <c r="AD576" i="1" s="1"/>
  <c r="AE576" i="1" s="1"/>
  <c r="AF576" i="1" s="1"/>
  <c r="AG576" i="1" s="1"/>
  <c r="AH576" i="1" s="1"/>
  <c r="AI576" i="1" s="1"/>
  <c r="AJ576" i="1" s="1"/>
  <c r="AK576" i="1" s="1"/>
  <c r="AB577" i="1"/>
  <c r="AC577" i="1" s="1"/>
  <c r="AD577" i="1" s="1"/>
  <c r="AE577" i="1" s="1"/>
  <c r="AF577" i="1" s="1"/>
  <c r="AG577" i="1" s="1"/>
  <c r="AH577" i="1" s="1"/>
  <c r="AI577" i="1" s="1"/>
  <c r="AJ577" i="1" s="1"/>
  <c r="AK577" i="1" s="1"/>
  <c r="AB578" i="1"/>
  <c r="AC578" i="1"/>
  <c r="AD578" i="1" s="1"/>
  <c r="AE578" i="1" s="1"/>
  <c r="AF578" i="1" s="1"/>
  <c r="AG578" i="1" s="1"/>
  <c r="AH578" i="1" s="1"/>
  <c r="AI578" i="1" s="1"/>
  <c r="AJ578" i="1" s="1"/>
  <c r="AK578" i="1" s="1"/>
  <c r="AB579" i="1"/>
  <c r="AC579" i="1"/>
  <c r="AD579" i="1" s="1"/>
  <c r="AE579" i="1" s="1"/>
  <c r="AF579" i="1" s="1"/>
  <c r="AG579" i="1" s="1"/>
  <c r="AH579" i="1" s="1"/>
  <c r="AI579" i="1" s="1"/>
  <c r="AJ579" i="1" s="1"/>
  <c r="AK579" i="1" s="1"/>
  <c r="AB580" i="1"/>
  <c r="AC580" i="1"/>
  <c r="AD580" i="1" s="1"/>
  <c r="AE580" i="1" s="1"/>
  <c r="AF580" i="1" s="1"/>
  <c r="AG580" i="1" s="1"/>
  <c r="AH580" i="1" s="1"/>
  <c r="AI580" i="1" s="1"/>
  <c r="AJ580" i="1" s="1"/>
  <c r="AK580" i="1" s="1"/>
  <c r="AB581" i="1"/>
  <c r="AC581" i="1" s="1"/>
  <c r="AD581" i="1" s="1"/>
  <c r="AE581" i="1" s="1"/>
  <c r="AF581" i="1" s="1"/>
  <c r="AG581" i="1" s="1"/>
  <c r="AH581" i="1" s="1"/>
  <c r="AI581" i="1" s="1"/>
  <c r="AJ581" i="1" s="1"/>
  <c r="AK581" i="1" s="1"/>
  <c r="AB582" i="1"/>
  <c r="AC582" i="1"/>
  <c r="AD582" i="1" s="1"/>
  <c r="AE582" i="1" s="1"/>
  <c r="AF582" i="1" s="1"/>
  <c r="AG582" i="1" s="1"/>
  <c r="AH582" i="1" s="1"/>
  <c r="AI582" i="1" s="1"/>
  <c r="AJ582" i="1" s="1"/>
  <c r="AK582" i="1" s="1"/>
  <c r="AB583" i="1"/>
  <c r="AC583" i="1"/>
  <c r="AD583" i="1" s="1"/>
  <c r="AE583" i="1" s="1"/>
  <c r="AF583" i="1" s="1"/>
  <c r="AG583" i="1" s="1"/>
  <c r="AH583" i="1" s="1"/>
  <c r="AI583" i="1" s="1"/>
  <c r="AJ583" i="1" s="1"/>
  <c r="AK583" i="1" s="1"/>
  <c r="AB584" i="1"/>
  <c r="AC584" i="1"/>
  <c r="AD584" i="1" s="1"/>
  <c r="AE584" i="1" s="1"/>
  <c r="AF584" i="1" s="1"/>
  <c r="AG584" i="1" s="1"/>
  <c r="AH584" i="1" s="1"/>
  <c r="AI584" i="1" s="1"/>
  <c r="AJ584" i="1" s="1"/>
  <c r="AK584" i="1" s="1"/>
  <c r="AB585" i="1"/>
  <c r="AC585" i="1" s="1"/>
  <c r="AD585" i="1" s="1"/>
  <c r="AE585" i="1" s="1"/>
  <c r="AF585" i="1" s="1"/>
  <c r="AG585" i="1" s="1"/>
  <c r="AH585" i="1" s="1"/>
  <c r="AI585" i="1" s="1"/>
  <c r="AJ585" i="1" s="1"/>
  <c r="AK585" i="1" s="1"/>
  <c r="AB586" i="1"/>
  <c r="AC586" i="1"/>
  <c r="AD586" i="1" s="1"/>
  <c r="AE586" i="1" s="1"/>
  <c r="AF586" i="1" s="1"/>
  <c r="AG586" i="1" s="1"/>
  <c r="AH586" i="1" s="1"/>
  <c r="AI586" i="1" s="1"/>
  <c r="AJ586" i="1" s="1"/>
  <c r="AK586" i="1" s="1"/>
  <c r="AB587" i="1"/>
  <c r="AC587" i="1"/>
  <c r="AD587" i="1" s="1"/>
  <c r="AE587" i="1" s="1"/>
  <c r="AF587" i="1" s="1"/>
  <c r="AG587" i="1" s="1"/>
  <c r="AH587" i="1" s="1"/>
  <c r="AI587" i="1" s="1"/>
  <c r="AJ587" i="1" s="1"/>
  <c r="AK587" i="1" s="1"/>
  <c r="AB588" i="1"/>
  <c r="AC588" i="1"/>
  <c r="AD588" i="1" s="1"/>
  <c r="AE588" i="1" s="1"/>
  <c r="AF588" i="1" s="1"/>
  <c r="AG588" i="1" s="1"/>
  <c r="AH588" i="1" s="1"/>
  <c r="AI588" i="1" s="1"/>
  <c r="AJ588" i="1" s="1"/>
  <c r="AK588" i="1" s="1"/>
  <c r="AB589" i="1"/>
  <c r="AC589" i="1"/>
  <c r="AD589" i="1" s="1"/>
  <c r="AE589" i="1" s="1"/>
  <c r="AF589" i="1" s="1"/>
  <c r="AG589" i="1" s="1"/>
  <c r="AH589" i="1" s="1"/>
  <c r="AI589" i="1" s="1"/>
  <c r="AJ589" i="1" s="1"/>
  <c r="AK589" i="1" s="1"/>
  <c r="AB590" i="1"/>
  <c r="AC590" i="1"/>
  <c r="AD590" i="1" s="1"/>
  <c r="AE590" i="1" s="1"/>
  <c r="AF590" i="1" s="1"/>
  <c r="AG590" i="1" s="1"/>
  <c r="AH590" i="1" s="1"/>
  <c r="AI590" i="1" s="1"/>
  <c r="AJ590" i="1" s="1"/>
  <c r="AK590" i="1" s="1"/>
  <c r="AB591" i="1"/>
  <c r="AC591" i="1"/>
  <c r="AD591" i="1" s="1"/>
  <c r="AE591" i="1" s="1"/>
  <c r="AF591" i="1" s="1"/>
  <c r="AG591" i="1" s="1"/>
  <c r="AH591" i="1" s="1"/>
  <c r="AI591" i="1" s="1"/>
  <c r="AJ591" i="1" s="1"/>
  <c r="AK591" i="1" s="1"/>
  <c r="AB592" i="1"/>
  <c r="AC592" i="1"/>
  <c r="AD592" i="1" s="1"/>
  <c r="AE592" i="1" s="1"/>
  <c r="AF592" i="1" s="1"/>
  <c r="AG592" i="1" s="1"/>
  <c r="AH592" i="1" s="1"/>
  <c r="AI592" i="1" s="1"/>
  <c r="AJ592" i="1" s="1"/>
  <c r="AK592" i="1" s="1"/>
  <c r="AB593" i="1"/>
  <c r="AC593" i="1"/>
  <c r="AD593" i="1" s="1"/>
  <c r="AE593" i="1" s="1"/>
  <c r="AF593" i="1" s="1"/>
  <c r="AG593" i="1" s="1"/>
  <c r="AH593" i="1" s="1"/>
  <c r="AI593" i="1" s="1"/>
  <c r="AJ593" i="1" s="1"/>
  <c r="AK593" i="1" s="1"/>
  <c r="AB594" i="1"/>
  <c r="AC594" i="1"/>
  <c r="AD594" i="1" s="1"/>
  <c r="AE594" i="1" s="1"/>
  <c r="AF594" i="1" s="1"/>
  <c r="AG594" i="1" s="1"/>
  <c r="AH594" i="1" s="1"/>
  <c r="AI594" i="1" s="1"/>
  <c r="AJ594" i="1" s="1"/>
  <c r="AK594" i="1" s="1"/>
  <c r="AB595" i="1"/>
  <c r="AC595" i="1"/>
  <c r="AD595" i="1" s="1"/>
  <c r="AE595" i="1" s="1"/>
  <c r="AF595" i="1" s="1"/>
  <c r="AG595" i="1" s="1"/>
  <c r="AH595" i="1" s="1"/>
  <c r="AI595" i="1" s="1"/>
  <c r="AJ595" i="1" s="1"/>
  <c r="AK595" i="1" s="1"/>
  <c r="AB596" i="1"/>
  <c r="AC596" i="1"/>
  <c r="AD596" i="1" s="1"/>
  <c r="AE596" i="1" s="1"/>
  <c r="AF596" i="1" s="1"/>
  <c r="AG596" i="1" s="1"/>
  <c r="AH596" i="1" s="1"/>
  <c r="AI596" i="1" s="1"/>
  <c r="AJ596" i="1" s="1"/>
  <c r="AK596" i="1" s="1"/>
  <c r="AB597" i="1"/>
  <c r="AC597" i="1"/>
  <c r="AD597" i="1" s="1"/>
  <c r="AE597" i="1" s="1"/>
  <c r="AF597" i="1" s="1"/>
  <c r="AG597" i="1" s="1"/>
  <c r="AH597" i="1" s="1"/>
  <c r="AI597" i="1" s="1"/>
  <c r="AJ597" i="1" s="1"/>
  <c r="AK597" i="1" s="1"/>
  <c r="AB598" i="1"/>
  <c r="AC598" i="1"/>
  <c r="AD598" i="1" s="1"/>
  <c r="AE598" i="1" s="1"/>
  <c r="AF598" i="1" s="1"/>
  <c r="AG598" i="1" s="1"/>
  <c r="AH598" i="1" s="1"/>
  <c r="AI598" i="1" s="1"/>
  <c r="AJ598" i="1" s="1"/>
  <c r="AK598" i="1" s="1"/>
  <c r="AB599" i="1"/>
  <c r="AC599" i="1"/>
  <c r="AD599" i="1" s="1"/>
  <c r="AE599" i="1" s="1"/>
  <c r="AF599" i="1" s="1"/>
  <c r="AG599" i="1" s="1"/>
  <c r="AH599" i="1" s="1"/>
  <c r="AI599" i="1" s="1"/>
  <c r="AJ599" i="1" s="1"/>
  <c r="AK599" i="1" s="1"/>
  <c r="AB600" i="1"/>
  <c r="AC600" i="1"/>
  <c r="AD600" i="1" s="1"/>
  <c r="AE600" i="1" s="1"/>
  <c r="AF600" i="1" s="1"/>
  <c r="AG600" i="1" s="1"/>
  <c r="AH600" i="1" s="1"/>
  <c r="AI600" i="1" s="1"/>
  <c r="AJ600" i="1" s="1"/>
  <c r="AK600" i="1" s="1"/>
  <c r="AB601" i="1"/>
  <c r="AC601" i="1"/>
  <c r="AD601" i="1" s="1"/>
  <c r="AE601" i="1" s="1"/>
  <c r="AF601" i="1" s="1"/>
  <c r="AG601" i="1" s="1"/>
  <c r="AH601" i="1" s="1"/>
  <c r="AI601" i="1" s="1"/>
  <c r="AJ601" i="1" s="1"/>
  <c r="AK601" i="1" s="1"/>
  <c r="AB602" i="1"/>
  <c r="AC602" i="1"/>
  <c r="AD602" i="1" s="1"/>
  <c r="AE602" i="1" s="1"/>
  <c r="AF602" i="1" s="1"/>
  <c r="AG602" i="1" s="1"/>
  <c r="AH602" i="1" s="1"/>
  <c r="AI602" i="1" s="1"/>
  <c r="AJ602" i="1" s="1"/>
  <c r="AK602" i="1" s="1"/>
  <c r="AB603" i="1"/>
  <c r="AC603" i="1"/>
  <c r="AD603" i="1" s="1"/>
  <c r="AE603" i="1" s="1"/>
  <c r="AF603" i="1" s="1"/>
  <c r="AG603" i="1" s="1"/>
  <c r="AH603" i="1" s="1"/>
  <c r="AI603" i="1" s="1"/>
  <c r="AJ603" i="1" s="1"/>
  <c r="AK603" i="1" s="1"/>
  <c r="AB604" i="1"/>
  <c r="AC604" i="1"/>
  <c r="AD604" i="1" s="1"/>
  <c r="AE604" i="1" s="1"/>
  <c r="AF604" i="1" s="1"/>
  <c r="AG604" i="1" s="1"/>
  <c r="AH604" i="1" s="1"/>
  <c r="AI604" i="1" s="1"/>
  <c r="AJ604" i="1" s="1"/>
  <c r="AK604" i="1" s="1"/>
  <c r="AB605" i="1"/>
  <c r="AC605" i="1"/>
  <c r="AD605" i="1" s="1"/>
  <c r="AE605" i="1" s="1"/>
  <c r="AF605" i="1" s="1"/>
  <c r="AG605" i="1" s="1"/>
  <c r="AH605" i="1" s="1"/>
  <c r="AI605" i="1" s="1"/>
  <c r="AJ605" i="1" s="1"/>
  <c r="AK605" i="1" s="1"/>
  <c r="AB606" i="1"/>
  <c r="AC606" i="1"/>
  <c r="AD606" i="1" s="1"/>
  <c r="AE606" i="1" s="1"/>
  <c r="AF606" i="1" s="1"/>
  <c r="AG606" i="1" s="1"/>
  <c r="AH606" i="1" s="1"/>
  <c r="AI606" i="1" s="1"/>
  <c r="AJ606" i="1" s="1"/>
  <c r="AK606" i="1" s="1"/>
  <c r="AB607" i="1"/>
  <c r="AC607" i="1"/>
  <c r="AD607" i="1" s="1"/>
  <c r="AE607" i="1" s="1"/>
  <c r="AF607" i="1" s="1"/>
  <c r="AG607" i="1" s="1"/>
  <c r="AH607" i="1" s="1"/>
  <c r="AI607" i="1" s="1"/>
  <c r="AJ607" i="1" s="1"/>
  <c r="AK607" i="1" s="1"/>
  <c r="AB608" i="1"/>
  <c r="AC608" i="1"/>
  <c r="AD608" i="1" s="1"/>
  <c r="AE608" i="1" s="1"/>
  <c r="AF608" i="1" s="1"/>
  <c r="AG608" i="1" s="1"/>
  <c r="AH608" i="1" s="1"/>
  <c r="AI608" i="1" s="1"/>
  <c r="AJ608" i="1" s="1"/>
  <c r="AK608" i="1" s="1"/>
  <c r="AB609" i="1"/>
  <c r="AC609" i="1"/>
  <c r="AD609" i="1" s="1"/>
  <c r="AE609" i="1" s="1"/>
  <c r="AF609" i="1" s="1"/>
  <c r="AG609" i="1" s="1"/>
  <c r="AH609" i="1" s="1"/>
  <c r="AI609" i="1" s="1"/>
  <c r="AJ609" i="1" s="1"/>
  <c r="AK609" i="1" s="1"/>
  <c r="AB610" i="1"/>
  <c r="AC610" i="1"/>
  <c r="AD610" i="1" s="1"/>
  <c r="AE610" i="1" s="1"/>
  <c r="AF610" i="1" s="1"/>
  <c r="AG610" i="1" s="1"/>
  <c r="AH610" i="1" s="1"/>
  <c r="AI610" i="1" s="1"/>
  <c r="AJ610" i="1" s="1"/>
  <c r="AK610" i="1" s="1"/>
  <c r="AB611" i="1"/>
  <c r="AC611" i="1"/>
  <c r="AD611" i="1" s="1"/>
  <c r="AE611" i="1" s="1"/>
  <c r="AF611" i="1" s="1"/>
  <c r="AG611" i="1" s="1"/>
  <c r="AH611" i="1" s="1"/>
  <c r="AI611" i="1" s="1"/>
  <c r="AJ611" i="1" s="1"/>
  <c r="AK611" i="1" s="1"/>
  <c r="AB612" i="1"/>
  <c r="AC612" i="1"/>
  <c r="AD612" i="1" s="1"/>
  <c r="AE612" i="1" s="1"/>
  <c r="AF612" i="1" s="1"/>
  <c r="AG612" i="1" s="1"/>
  <c r="AH612" i="1" s="1"/>
  <c r="AI612" i="1" s="1"/>
  <c r="AJ612" i="1" s="1"/>
  <c r="AK612" i="1" s="1"/>
  <c r="AB613" i="1"/>
  <c r="AC613" i="1"/>
  <c r="AD613" i="1" s="1"/>
  <c r="AE613" i="1" s="1"/>
  <c r="AF613" i="1" s="1"/>
  <c r="AG613" i="1" s="1"/>
  <c r="AH613" i="1" s="1"/>
  <c r="AI613" i="1" s="1"/>
  <c r="AJ613" i="1" s="1"/>
  <c r="AK613" i="1" s="1"/>
  <c r="AB614" i="1"/>
  <c r="AC614" i="1"/>
  <c r="AD614" i="1" s="1"/>
  <c r="AE614" i="1" s="1"/>
  <c r="AF614" i="1" s="1"/>
  <c r="AG614" i="1" s="1"/>
  <c r="AH614" i="1" s="1"/>
  <c r="AI614" i="1" s="1"/>
  <c r="AJ614" i="1" s="1"/>
  <c r="AK614" i="1" s="1"/>
  <c r="AB615" i="1"/>
  <c r="AC615" i="1"/>
  <c r="AD615" i="1" s="1"/>
  <c r="AE615" i="1" s="1"/>
  <c r="AF615" i="1" s="1"/>
  <c r="AG615" i="1" s="1"/>
  <c r="AH615" i="1" s="1"/>
  <c r="AI615" i="1" s="1"/>
  <c r="AJ615" i="1" s="1"/>
  <c r="AK615" i="1" s="1"/>
  <c r="AB616" i="1"/>
  <c r="AC616" i="1"/>
  <c r="AD616" i="1" s="1"/>
  <c r="AE616" i="1" s="1"/>
  <c r="AF616" i="1" s="1"/>
  <c r="AG616" i="1" s="1"/>
  <c r="AH616" i="1" s="1"/>
  <c r="AI616" i="1" s="1"/>
  <c r="AJ616" i="1" s="1"/>
  <c r="AK616" i="1" s="1"/>
  <c r="AB617" i="1"/>
  <c r="AC617" i="1"/>
  <c r="AD617" i="1" s="1"/>
  <c r="AE617" i="1" s="1"/>
  <c r="AF617" i="1" s="1"/>
  <c r="AG617" i="1" s="1"/>
  <c r="AH617" i="1" s="1"/>
  <c r="AI617" i="1" s="1"/>
  <c r="AJ617" i="1" s="1"/>
  <c r="AK617" i="1" s="1"/>
  <c r="AB618" i="1"/>
  <c r="AC618" i="1"/>
  <c r="AD618" i="1" s="1"/>
  <c r="AE618" i="1" s="1"/>
  <c r="AF618" i="1" s="1"/>
  <c r="AG618" i="1" s="1"/>
  <c r="AH618" i="1" s="1"/>
  <c r="AI618" i="1" s="1"/>
  <c r="AJ618" i="1" s="1"/>
  <c r="AK618" i="1" s="1"/>
  <c r="AB619" i="1"/>
  <c r="AC619" i="1"/>
  <c r="AD619" i="1" s="1"/>
  <c r="AE619" i="1" s="1"/>
  <c r="AF619" i="1" s="1"/>
  <c r="AG619" i="1" s="1"/>
  <c r="AH619" i="1" s="1"/>
  <c r="AI619" i="1" s="1"/>
  <c r="AJ619" i="1" s="1"/>
  <c r="AK619" i="1" s="1"/>
  <c r="AB620" i="1"/>
  <c r="AC620" i="1"/>
  <c r="AD620" i="1" s="1"/>
  <c r="AE620" i="1" s="1"/>
  <c r="AF620" i="1" s="1"/>
  <c r="AG620" i="1" s="1"/>
  <c r="AH620" i="1" s="1"/>
  <c r="AI620" i="1" s="1"/>
  <c r="AJ620" i="1" s="1"/>
  <c r="AK620" i="1" s="1"/>
  <c r="AB621" i="1"/>
  <c r="AC621" i="1"/>
  <c r="AD621" i="1" s="1"/>
  <c r="AE621" i="1" s="1"/>
  <c r="AF621" i="1" s="1"/>
  <c r="AG621" i="1" s="1"/>
  <c r="AH621" i="1" s="1"/>
  <c r="AI621" i="1" s="1"/>
  <c r="AJ621" i="1" s="1"/>
  <c r="AK621" i="1" s="1"/>
  <c r="AB622" i="1"/>
  <c r="AC622" i="1"/>
  <c r="AD622" i="1" s="1"/>
  <c r="AE622" i="1" s="1"/>
  <c r="AF622" i="1" s="1"/>
  <c r="AG622" i="1" s="1"/>
  <c r="AH622" i="1" s="1"/>
  <c r="AI622" i="1" s="1"/>
  <c r="AJ622" i="1" s="1"/>
  <c r="AK622" i="1" s="1"/>
  <c r="AB623" i="1"/>
  <c r="AC623" i="1"/>
  <c r="AD623" i="1" s="1"/>
  <c r="AE623" i="1" s="1"/>
  <c r="AF623" i="1" s="1"/>
  <c r="AG623" i="1" s="1"/>
  <c r="AH623" i="1" s="1"/>
  <c r="AI623" i="1" s="1"/>
  <c r="AJ623" i="1" s="1"/>
  <c r="AK623" i="1" s="1"/>
  <c r="AB515" i="1"/>
  <c r="AC515" i="1" s="1"/>
  <c r="AD515" i="1" s="1"/>
  <c r="AE515" i="1" s="1"/>
  <c r="AF515" i="1" s="1"/>
  <c r="AG515" i="1" s="1"/>
  <c r="AH515" i="1" s="1"/>
  <c r="AI515" i="1" s="1"/>
  <c r="AJ515" i="1" s="1"/>
  <c r="AK515" i="1" s="1"/>
  <c r="AB516" i="1"/>
  <c r="AC516" i="1" s="1"/>
  <c r="AD516" i="1" s="1"/>
  <c r="AE516" i="1" s="1"/>
  <c r="AF516" i="1" s="1"/>
  <c r="AG516" i="1" s="1"/>
  <c r="AH516" i="1" s="1"/>
  <c r="AI516" i="1" s="1"/>
  <c r="AJ516" i="1" s="1"/>
  <c r="AK516" i="1" s="1"/>
  <c r="AB517" i="1"/>
  <c r="AC517" i="1"/>
  <c r="AD517" i="1"/>
  <c r="AE517" i="1" s="1"/>
  <c r="AF517" i="1" s="1"/>
  <c r="AG517" i="1" s="1"/>
  <c r="AH517" i="1" s="1"/>
  <c r="AI517" i="1" s="1"/>
  <c r="AJ517" i="1" s="1"/>
  <c r="AK517" i="1" s="1"/>
  <c r="AB518" i="1"/>
  <c r="AC518" i="1" s="1"/>
  <c r="AD518" i="1" s="1"/>
  <c r="AE518" i="1" s="1"/>
  <c r="AF518" i="1" s="1"/>
  <c r="AG518" i="1" s="1"/>
  <c r="AH518" i="1" s="1"/>
  <c r="AI518" i="1" s="1"/>
  <c r="AJ518" i="1" s="1"/>
  <c r="AK518" i="1" s="1"/>
  <c r="AB519" i="1"/>
  <c r="AC519" i="1" s="1"/>
  <c r="AD519" i="1" s="1"/>
  <c r="AE519" i="1" s="1"/>
  <c r="AF519" i="1" s="1"/>
  <c r="AG519" i="1" s="1"/>
  <c r="AH519" i="1" s="1"/>
  <c r="AI519" i="1" s="1"/>
  <c r="AJ519" i="1" s="1"/>
  <c r="AK519" i="1" s="1"/>
  <c r="AB520" i="1"/>
  <c r="AC520" i="1" s="1"/>
  <c r="AD520" i="1" s="1"/>
  <c r="AE520" i="1" s="1"/>
  <c r="AF520" i="1" s="1"/>
  <c r="AG520" i="1" s="1"/>
  <c r="AH520" i="1" s="1"/>
  <c r="AI520" i="1" s="1"/>
  <c r="AJ520" i="1" s="1"/>
  <c r="AK520" i="1" s="1"/>
  <c r="AB521" i="1"/>
  <c r="AC521" i="1"/>
  <c r="AD521" i="1"/>
  <c r="AE521" i="1" s="1"/>
  <c r="AF521" i="1" s="1"/>
  <c r="AG521" i="1" s="1"/>
  <c r="AH521" i="1" s="1"/>
  <c r="AI521" i="1" s="1"/>
  <c r="AJ521" i="1" s="1"/>
  <c r="AK521" i="1" s="1"/>
  <c r="AB522" i="1"/>
  <c r="AC522" i="1" s="1"/>
  <c r="AD522" i="1" s="1"/>
  <c r="AE522" i="1" s="1"/>
  <c r="AF522" i="1" s="1"/>
  <c r="AG522" i="1" s="1"/>
  <c r="AH522" i="1" s="1"/>
  <c r="AI522" i="1" s="1"/>
  <c r="AJ522" i="1" s="1"/>
  <c r="AK522" i="1" s="1"/>
  <c r="AB523" i="1"/>
  <c r="AC523" i="1" s="1"/>
  <c r="AD523" i="1" s="1"/>
  <c r="AE523" i="1" s="1"/>
  <c r="AF523" i="1" s="1"/>
  <c r="AG523" i="1" s="1"/>
  <c r="AH523" i="1" s="1"/>
  <c r="AI523" i="1" s="1"/>
  <c r="AJ523" i="1" s="1"/>
  <c r="AK523" i="1" s="1"/>
  <c r="AB524" i="1"/>
  <c r="AC524" i="1" s="1"/>
  <c r="AD524" i="1" s="1"/>
  <c r="AE524" i="1" s="1"/>
  <c r="AF524" i="1" s="1"/>
  <c r="AG524" i="1" s="1"/>
  <c r="AH524" i="1" s="1"/>
  <c r="AI524" i="1" s="1"/>
  <c r="AJ524" i="1" s="1"/>
  <c r="AK524" i="1" s="1"/>
  <c r="AB525" i="1"/>
  <c r="AC525" i="1"/>
  <c r="AD525" i="1"/>
  <c r="AE525" i="1" s="1"/>
  <c r="AF525" i="1" s="1"/>
  <c r="AG525" i="1" s="1"/>
  <c r="AH525" i="1" s="1"/>
  <c r="AI525" i="1" s="1"/>
  <c r="AJ525" i="1" s="1"/>
  <c r="AK525" i="1" s="1"/>
  <c r="AB526" i="1"/>
  <c r="AC526" i="1" s="1"/>
  <c r="AD526" i="1" s="1"/>
  <c r="AE526" i="1" s="1"/>
  <c r="AF526" i="1" s="1"/>
  <c r="AG526" i="1" s="1"/>
  <c r="AH526" i="1" s="1"/>
  <c r="AI526" i="1" s="1"/>
  <c r="AJ526" i="1" s="1"/>
  <c r="AK526" i="1" s="1"/>
  <c r="AB527" i="1"/>
  <c r="AC527" i="1"/>
  <c r="AD527" i="1"/>
  <c r="AE527" i="1" s="1"/>
  <c r="AF527" i="1" s="1"/>
  <c r="AG527" i="1" s="1"/>
  <c r="AH527" i="1" s="1"/>
  <c r="AI527" i="1" s="1"/>
  <c r="AJ527" i="1" s="1"/>
  <c r="AK527" i="1" s="1"/>
  <c r="AB528" i="1"/>
  <c r="AC528" i="1" s="1"/>
  <c r="AD528" i="1" s="1"/>
  <c r="AE528" i="1" s="1"/>
  <c r="AF528" i="1" s="1"/>
  <c r="AG528" i="1" s="1"/>
  <c r="AH528" i="1" s="1"/>
  <c r="AI528" i="1" s="1"/>
  <c r="AJ528" i="1" s="1"/>
  <c r="AK528" i="1" s="1"/>
  <c r="AB529" i="1"/>
  <c r="AC529" i="1"/>
  <c r="AD529" i="1"/>
  <c r="AE529" i="1" s="1"/>
  <c r="AF529" i="1" s="1"/>
  <c r="AG529" i="1" s="1"/>
  <c r="AH529" i="1" s="1"/>
  <c r="AI529" i="1" s="1"/>
  <c r="AJ529" i="1" s="1"/>
  <c r="AK529" i="1" s="1"/>
  <c r="AB530" i="1"/>
  <c r="AC530" i="1" s="1"/>
  <c r="AD530" i="1" s="1"/>
  <c r="AE530" i="1" s="1"/>
  <c r="AF530" i="1" s="1"/>
  <c r="AG530" i="1" s="1"/>
  <c r="AH530" i="1" s="1"/>
  <c r="AI530" i="1" s="1"/>
  <c r="AJ530" i="1" s="1"/>
  <c r="AK530" i="1" s="1"/>
  <c r="AB531" i="1"/>
  <c r="AC531" i="1"/>
  <c r="AD531" i="1"/>
  <c r="AE531" i="1" s="1"/>
  <c r="AF531" i="1" s="1"/>
  <c r="AG531" i="1" s="1"/>
  <c r="AH531" i="1" s="1"/>
  <c r="AI531" i="1" s="1"/>
  <c r="AJ531" i="1" s="1"/>
  <c r="AK531" i="1" s="1"/>
  <c r="AB532" i="1"/>
  <c r="AC532" i="1" s="1"/>
  <c r="AD532" i="1" s="1"/>
  <c r="AE532" i="1" s="1"/>
  <c r="AF532" i="1" s="1"/>
  <c r="AG532" i="1" s="1"/>
  <c r="AH532" i="1" s="1"/>
  <c r="AI532" i="1" s="1"/>
  <c r="AJ532" i="1" s="1"/>
  <c r="AK532" i="1" s="1"/>
  <c r="AB533" i="1"/>
  <c r="AC533" i="1"/>
  <c r="AD533" i="1"/>
  <c r="AE533" i="1" s="1"/>
  <c r="AF533" i="1" s="1"/>
  <c r="AG533" i="1" s="1"/>
  <c r="AH533" i="1" s="1"/>
  <c r="AI533" i="1" s="1"/>
  <c r="AJ533" i="1" s="1"/>
  <c r="AK533" i="1" s="1"/>
  <c r="AB534" i="1"/>
  <c r="AC534" i="1" s="1"/>
  <c r="AD534" i="1" s="1"/>
  <c r="AE534" i="1" s="1"/>
  <c r="AF534" i="1" s="1"/>
  <c r="AG534" i="1" s="1"/>
  <c r="AH534" i="1" s="1"/>
  <c r="AI534" i="1" s="1"/>
  <c r="AJ534" i="1" s="1"/>
  <c r="AK534" i="1" s="1"/>
  <c r="AB535" i="1"/>
  <c r="AC535" i="1"/>
  <c r="AD535" i="1"/>
  <c r="AE535" i="1" s="1"/>
  <c r="AF535" i="1" s="1"/>
  <c r="AG535" i="1" s="1"/>
  <c r="AH535" i="1" s="1"/>
  <c r="AI535" i="1" s="1"/>
  <c r="AJ535" i="1" s="1"/>
  <c r="AK535" i="1" s="1"/>
  <c r="AB536" i="1"/>
  <c r="AC536" i="1" s="1"/>
  <c r="AD536" i="1" s="1"/>
  <c r="AE536" i="1" s="1"/>
  <c r="AF536" i="1" s="1"/>
  <c r="AG536" i="1" s="1"/>
  <c r="AH536" i="1" s="1"/>
  <c r="AI536" i="1" s="1"/>
  <c r="AJ536" i="1" s="1"/>
  <c r="AK536" i="1" s="1"/>
  <c r="AB537" i="1"/>
  <c r="AC537" i="1"/>
  <c r="AD537" i="1"/>
  <c r="AE537" i="1" s="1"/>
  <c r="AF537" i="1" s="1"/>
  <c r="AG537" i="1" s="1"/>
  <c r="AH537" i="1" s="1"/>
  <c r="AI537" i="1" s="1"/>
  <c r="AJ537" i="1" s="1"/>
  <c r="AK537" i="1" s="1"/>
  <c r="AB538" i="1"/>
  <c r="AC538" i="1" s="1"/>
  <c r="AD538" i="1" s="1"/>
  <c r="AE538" i="1" s="1"/>
  <c r="AF538" i="1" s="1"/>
  <c r="AG538" i="1" s="1"/>
  <c r="AH538" i="1" s="1"/>
  <c r="AI538" i="1" s="1"/>
  <c r="AJ538" i="1" s="1"/>
  <c r="AK538" i="1" s="1"/>
  <c r="AB539" i="1"/>
  <c r="AC539" i="1"/>
  <c r="AD539" i="1"/>
  <c r="AE539" i="1" s="1"/>
  <c r="AF539" i="1" s="1"/>
  <c r="AG539" i="1" s="1"/>
  <c r="AH539" i="1" s="1"/>
  <c r="AI539" i="1" s="1"/>
  <c r="AJ539" i="1" s="1"/>
  <c r="AK539" i="1" s="1"/>
  <c r="AB540" i="1"/>
  <c r="AC540" i="1" s="1"/>
  <c r="AD540" i="1" s="1"/>
  <c r="AE540" i="1" s="1"/>
  <c r="AF540" i="1" s="1"/>
  <c r="AG540" i="1" s="1"/>
  <c r="AH540" i="1" s="1"/>
  <c r="AI540" i="1" s="1"/>
  <c r="AJ540" i="1" s="1"/>
  <c r="AK540" i="1" s="1"/>
  <c r="AB541" i="1"/>
  <c r="AC541" i="1"/>
  <c r="AD541" i="1"/>
  <c r="AE541" i="1" s="1"/>
  <c r="AF541" i="1" s="1"/>
  <c r="AG541" i="1" s="1"/>
  <c r="AH541" i="1" s="1"/>
  <c r="AI541" i="1" s="1"/>
  <c r="AJ541" i="1" s="1"/>
  <c r="AK541" i="1" s="1"/>
  <c r="AB542" i="1"/>
  <c r="AC542" i="1" s="1"/>
  <c r="AD542" i="1" s="1"/>
  <c r="AE542" i="1" s="1"/>
  <c r="AF542" i="1" s="1"/>
  <c r="AG542" i="1" s="1"/>
  <c r="AH542" i="1" s="1"/>
  <c r="AI542" i="1" s="1"/>
  <c r="AJ542" i="1" s="1"/>
  <c r="AK542" i="1" s="1"/>
  <c r="AB543" i="1"/>
  <c r="AC543" i="1"/>
  <c r="AD543" i="1"/>
  <c r="AE543" i="1" s="1"/>
  <c r="AF543" i="1" s="1"/>
  <c r="AG543" i="1" s="1"/>
  <c r="AH543" i="1" s="1"/>
  <c r="AI543" i="1" s="1"/>
  <c r="AJ543" i="1" s="1"/>
  <c r="AK543" i="1" s="1"/>
  <c r="AB544" i="1"/>
  <c r="AC544" i="1" s="1"/>
  <c r="AD544" i="1" s="1"/>
  <c r="AE544" i="1" s="1"/>
  <c r="AF544" i="1" s="1"/>
  <c r="AG544" i="1" s="1"/>
  <c r="AH544" i="1" s="1"/>
  <c r="AI544" i="1" s="1"/>
  <c r="AJ544" i="1" s="1"/>
  <c r="AK544" i="1" s="1"/>
  <c r="AB545" i="1"/>
  <c r="AC545" i="1"/>
  <c r="AD545" i="1"/>
  <c r="AE545" i="1" s="1"/>
  <c r="AF545" i="1" s="1"/>
  <c r="AG545" i="1" s="1"/>
  <c r="AH545" i="1" s="1"/>
  <c r="AI545" i="1" s="1"/>
  <c r="AJ545" i="1" s="1"/>
  <c r="AK545" i="1" s="1"/>
  <c r="AB546" i="1"/>
  <c r="AC546" i="1" s="1"/>
  <c r="AD546" i="1" s="1"/>
  <c r="AE546" i="1" s="1"/>
  <c r="AF546" i="1" s="1"/>
  <c r="AG546" i="1" s="1"/>
  <c r="AH546" i="1" s="1"/>
  <c r="AI546" i="1" s="1"/>
  <c r="AJ546" i="1" s="1"/>
  <c r="AK546" i="1" s="1"/>
  <c r="AB547" i="1"/>
  <c r="AC547" i="1"/>
  <c r="AD547" i="1"/>
  <c r="AE547" i="1" s="1"/>
  <c r="AF547" i="1" s="1"/>
  <c r="AG547" i="1" s="1"/>
  <c r="AH547" i="1" s="1"/>
  <c r="AI547" i="1" s="1"/>
  <c r="AJ547" i="1" s="1"/>
  <c r="AK547" i="1" s="1"/>
  <c r="AB548" i="1"/>
  <c r="AC548" i="1" s="1"/>
  <c r="AD548" i="1" s="1"/>
  <c r="AE548" i="1" s="1"/>
  <c r="AF548" i="1" s="1"/>
  <c r="AG548" i="1" s="1"/>
  <c r="AH548" i="1" s="1"/>
  <c r="AI548" i="1" s="1"/>
  <c r="AJ548" i="1" s="1"/>
  <c r="AK548" i="1" s="1"/>
  <c r="AB549" i="1"/>
  <c r="AC549" i="1"/>
  <c r="AD549" i="1"/>
  <c r="AE549" i="1" s="1"/>
  <c r="AF549" i="1" s="1"/>
  <c r="AG549" i="1" s="1"/>
  <c r="AH549" i="1" s="1"/>
  <c r="AI549" i="1" s="1"/>
  <c r="AJ549" i="1" s="1"/>
  <c r="AK549" i="1" s="1"/>
  <c r="AB550" i="1"/>
  <c r="AC550" i="1" s="1"/>
  <c r="AD550" i="1" s="1"/>
  <c r="AE550" i="1" s="1"/>
  <c r="AF550" i="1" s="1"/>
  <c r="AG550" i="1" s="1"/>
  <c r="AH550" i="1" s="1"/>
  <c r="AI550" i="1" s="1"/>
  <c r="AJ550" i="1" s="1"/>
  <c r="AK550" i="1" s="1"/>
  <c r="AB551" i="1"/>
  <c r="AC551" i="1"/>
  <c r="AD551" i="1"/>
  <c r="AE551" i="1" s="1"/>
  <c r="AF551" i="1" s="1"/>
  <c r="AG551" i="1" s="1"/>
  <c r="AH551" i="1" s="1"/>
  <c r="AI551" i="1" s="1"/>
  <c r="AJ551" i="1" s="1"/>
  <c r="AK551" i="1" s="1"/>
  <c r="AB552" i="1"/>
  <c r="AC552" i="1" s="1"/>
  <c r="AD552" i="1" s="1"/>
  <c r="AE552" i="1" s="1"/>
  <c r="AF552" i="1" s="1"/>
  <c r="AG552" i="1" s="1"/>
  <c r="AH552" i="1" s="1"/>
  <c r="AI552" i="1" s="1"/>
  <c r="AJ552" i="1" s="1"/>
  <c r="AK552" i="1" s="1"/>
  <c r="AB553" i="1"/>
  <c r="AC553" i="1"/>
  <c r="AD553" i="1"/>
  <c r="AE553" i="1" s="1"/>
  <c r="AF553" i="1" s="1"/>
  <c r="AG553" i="1" s="1"/>
  <c r="AH553" i="1" s="1"/>
  <c r="AI553" i="1" s="1"/>
  <c r="AJ553" i="1" s="1"/>
  <c r="AK553" i="1" s="1"/>
  <c r="AB554" i="1"/>
  <c r="AC554" i="1" s="1"/>
  <c r="AD554" i="1" s="1"/>
  <c r="AE554" i="1" s="1"/>
  <c r="AF554" i="1" s="1"/>
  <c r="AG554" i="1" s="1"/>
  <c r="AH554" i="1" s="1"/>
  <c r="AI554" i="1" s="1"/>
  <c r="AJ554" i="1" s="1"/>
  <c r="AK554" i="1" s="1"/>
  <c r="AB555" i="1"/>
  <c r="AC555" i="1"/>
  <c r="AD555" i="1"/>
  <c r="AE555" i="1" s="1"/>
  <c r="AF555" i="1" s="1"/>
  <c r="AG555" i="1" s="1"/>
  <c r="AH555" i="1" s="1"/>
  <c r="AI555" i="1" s="1"/>
  <c r="AJ555" i="1" s="1"/>
  <c r="AK555" i="1" s="1"/>
  <c r="AB556" i="1"/>
  <c r="AC556" i="1" s="1"/>
  <c r="AD556" i="1" s="1"/>
  <c r="AE556" i="1" s="1"/>
  <c r="AF556" i="1" s="1"/>
  <c r="AG556" i="1" s="1"/>
  <c r="AH556" i="1" s="1"/>
  <c r="AI556" i="1" s="1"/>
  <c r="AJ556" i="1" s="1"/>
  <c r="AK556" i="1" s="1"/>
  <c r="AB557" i="1"/>
  <c r="AC557" i="1"/>
  <c r="AD557" i="1"/>
  <c r="AE557" i="1" s="1"/>
  <c r="AF557" i="1" s="1"/>
  <c r="AG557" i="1" s="1"/>
  <c r="AH557" i="1" s="1"/>
  <c r="AI557" i="1" s="1"/>
  <c r="AJ557" i="1" s="1"/>
  <c r="AK557" i="1" s="1"/>
  <c r="AB558" i="1"/>
  <c r="AC558" i="1" s="1"/>
  <c r="AD558" i="1" s="1"/>
  <c r="AE558" i="1" s="1"/>
  <c r="AF558" i="1" s="1"/>
  <c r="AG558" i="1" s="1"/>
  <c r="AH558" i="1" s="1"/>
  <c r="AI558" i="1" s="1"/>
  <c r="AJ558" i="1" s="1"/>
  <c r="AK558" i="1" s="1"/>
  <c r="AB559" i="1"/>
  <c r="AC559" i="1"/>
  <c r="AD559" i="1"/>
  <c r="AE559" i="1" s="1"/>
  <c r="AF559" i="1" s="1"/>
  <c r="AG559" i="1" s="1"/>
  <c r="AH559" i="1" s="1"/>
  <c r="AI559" i="1" s="1"/>
  <c r="AJ559" i="1" s="1"/>
  <c r="AK559" i="1" s="1"/>
  <c r="AB560" i="1"/>
  <c r="AC560" i="1" s="1"/>
  <c r="AD560" i="1" s="1"/>
  <c r="AE560" i="1" s="1"/>
  <c r="AF560" i="1" s="1"/>
  <c r="AG560" i="1" s="1"/>
  <c r="AH560" i="1" s="1"/>
  <c r="AI560" i="1" s="1"/>
  <c r="AJ560" i="1" s="1"/>
  <c r="AK560" i="1" s="1"/>
  <c r="AB561" i="1"/>
  <c r="AC561" i="1"/>
  <c r="AD561" i="1"/>
  <c r="AE561" i="1" s="1"/>
  <c r="AF561" i="1" s="1"/>
  <c r="AG561" i="1" s="1"/>
  <c r="AH561" i="1" s="1"/>
  <c r="AI561" i="1" s="1"/>
  <c r="AJ561" i="1" s="1"/>
  <c r="AK561" i="1" s="1"/>
  <c r="AB562" i="1"/>
  <c r="AC562" i="1" s="1"/>
  <c r="AD562" i="1" s="1"/>
  <c r="AE562" i="1" s="1"/>
  <c r="AF562" i="1" s="1"/>
  <c r="AG562" i="1" s="1"/>
  <c r="AH562" i="1" s="1"/>
  <c r="AI562" i="1" s="1"/>
  <c r="AJ562" i="1" s="1"/>
  <c r="AK562" i="1" s="1"/>
  <c r="AB563" i="1"/>
  <c r="AC563" i="1"/>
  <c r="AD563" i="1"/>
  <c r="AE563" i="1" s="1"/>
  <c r="AF563" i="1" s="1"/>
  <c r="AG563" i="1" s="1"/>
  <c r="AH563" i="1" s="1"/>
  <c r="AI563" i="1" s="1"/>
  <c r="AJ563" i="1" s="1"/>
  <c r="AK563" i="1" s="1"/>
  <c r="AB564" i="1"/>
  <c r="AC564" i="1" s="1"/>
  <c r="AD564" i="1" s="1"/>
  <c r="AE564" i="1" s="1"/>
  <c r="AF564" i="1" s="1"/>
  <c r="AG564" i="1" s="1"/>
  <c r="AH564" i="1" s="1"/>
  <c r="AI564" i="1" s="1"/>
  <c r="AJ564" i="1" s="1"/>
  <c r="AK564" i="1" s="1"/>
  <c r="AB565" i="1"/>
  <c r="AC565" i="1"/>
  <c r="AD565" i="1"/>
  <c r="AE565" i="1" s="1"/>
  <c r="AF565" i="1" s="1"/>
  <c r="AG565" i="1" s="1"/>
  <c r="AH565" i="1" s="1"/>
  <c r="AI565" i="1" s="1"/>
  <c r="AJ565" i="1" s="1"/>
  <c r="AK565" i="1" s="1"/>
  <c r="AB566" i="1"/>
  <c r="AC566" i="1" s="1"/>
  <c r="AD566" i="1" s="1"/>
  <c r="AE566" i="1" s="1"/>
  <c r="AF566" i="1" s="1"/>
  <c r="AG566" i="1" s="1"/>
  <c r="AH566" i="1" s="1"/>
  <c r="AI566" i="1" s="1"/>
  <c r="AJ566" i="1" s="1"/>
  <c r="AK566" i="1" s="1"/>
  <c r="AB458" i="1"/>
  <c r="AC458" i="1" s="1"/>
  <c r="AD458" i="1" s="1"/>
  <c r="AE458" i="1" s="1"/>
  <c r="AF458" i="1" s="1"/>
  <c r="AG458" i="1" s="1"/>
  <c r="AH458" i="1" s="1"/>
  <c r="AI458" i="1" s="1"/>
  <c r="AJ458" i="1" s="1"/>
  <c r="AK458" i="1" s="1"/>
  <c r="AB459" i="1"/>
  <c r="AC459" i="1"/>
  <c r="AD459" i="1" s="1"/>
  <c r="AE459" i="1" s="1"/>
  <c r="AF459" i="1" s="1"/>
  <c r="AG459" i="1" s="1"/>
  <c r="AH459" i="1" s="1"/>
  <c r="AI459" i="1" s="1"/>
  <c r="AJ459" i="1" s="1"/>
  <c r="AK459" i="1" s="1"/>
  <c r="AB460" i="1"/>
  <c r="AC460" i="1" s="1"/>
  <c r="AD460" i="1" s="1"/>
  <c r="AE460" i="1" s="1"/>
  <c r="AF460" i="1" s="1"/>
  <c r="AG460" i="1" s="1"/>
  <c r="AH460" i="1" s="1"/>
  <c r="AI460" i="1" s="1"/>
  <c r="AJ460" i="1" s="1"/>
  <c r="AK460" i="1" s="1"/>
  <c r="AB461" i="1"/>
  <c r="AC461" i="1"/>
  <c r="AD461" i="1" s="1"/>
  <c r="AE461" i="1" s="1"/>
  <c r="AF461" i="1" s="1"/>
  <c r="AG461" i="1" s="1"/>
  <c r="AH461" i="1" s="1"/>
  <c r="AI461" i="1" s="1"/>
  <c r="AJ461" i="1" s="1"/>
  <c r="AK461" i="1" s="1"/>
  <c r="AB462" i="1"/>
  <c r="AC462" i="1" s="1"/>
  <c r="AD462" i="1" s="1"/>
  <c r="AE462" i="1" s="1"/>
  <c r="AF462" i="1" s="1"/>
  <c r="AG462" i="1" s="1"/>
  <c r="AH462" i="1" s="1"/>
  <c r="AI462" i="1" s="1"/>
  <c r="AJ462" i="1" s="1"/>
  <c r="AK462" i="1" s="1"/>
  <c r="AB463" i="1"/>
  <c r="AC463" i="1"/>
  <c r="AD463" i="1" s="1"/>
  <c r="AE463" i="1" s="1"/>
  <c r="AF463" i="1" s="1"/>
  <c r="AG463" i="1" s="1"/>
  <c r="AH463" i="1" s="1"/>
  <c r="AI463" i="1" s="1"/>
  <c r="AJ463" i="1" s="1"/>
  <c r="AK463" i="1" s="1"/>
  <c r="AB464" i="1"/>
  <c r="AC464" i="1" s="1"/>
  <c r="AD464" i="1" s="1"/>
  <c r="AE464" i="1" s="1"/>
  <c r="AF464" i="1" s="1"/>
  <c r="AG464" i="1" s="1"/>
  <c r="AH464" i="1" s="1"/>
  <c r="AI464" i="1" s="1"/>
  <c r="AJ464" i="1" s="1"/>
  <c r="AK464" i="1" s="1"/>
  <c r="AB465" i="1"/>
  <c r="AC465" i="1"/>
  <c r="AD465" i="1" s="1"/>
  <c r="AE465" i="1" s="1"/>
  <c r="AF465" i="1" s="1"/>
  <c r="AG465" i="1" s="1"/>
  <c r="AH465" i="1" s="1"/>
  <c r="AI465" i="1" s="1"/>
  <c r="AJ465" i="1" s="1"/>
  <c r="AK465" i="1" s="1"/>
  <c r="AB466" i="1"/>
  <c r="AC466" i="1" s="1"/>
  <c r="AD466" i="1" s="1"/>
  <c r="AE466" i="1" s="1"/>
  <c r="AF466" i="1" s="1"/>
  <c r="AG466" i="1" s="1"/>
  <c r="AH466" i="1" s="1"/>
  <c r="AI466" i="1" s="1"/>
  <c r="AJ466" i="1" s="1"/>
  <c r="AK466" i="1" s="1"/>
  <c r="AB467" i="1"/>
  <c r="AC467" i="1"/>
  <c r="AD467" i="1" s="1"/>
  <c r="AE467" i="1" s="1"/>
  <c r="AF467" i="1" s="1"/>
  <c r="AG467" i="1" s="1"/>
  <c r="AH467" i="1" s="1"/>
  <c r="AI467" i="1" s="1"/>
  <c r="AJ467" i="1" s="1"/>
  <c r="AK467" i="1" s="1"/>
  <c r="AB468" i="1"/>
  <c r="AC468" i="1" s="1"/>
  <c r="AD468" i="1" s="1"/>
  <c r="AE468" i="1" s="1"/>
  <c r="AF468" i="1" s="1"/>
  <c r="AG468" i="1" s="1"/>
  <c r="AH468" i="1" s="1"/>
  <c r="AI468" i="1" s="1"/>
  <c r="AJ468" i="1" s="1"/>
  <c r="AK468" i="1" s="1"/>
  <c r="AB469" i="1"/>
  <c r="AC469" i="1"/>
  <c r="AD469" i="1" s="1"/>
  <c r="AE469" i="1" s="1"/>
  <c r="AF469" i="1" s="1"/>
  <c r="AG469" i="1" s="1"/>
  <c r="AH469" i="1" s="1"/>
  <c r="AI469" i="1" s="1"/>
  <c r="AJ469" i="1" s="1"/>
  <c r="AK469" i="1" s="1"/>
  <c r="AB470" i="1"/>
  <c r="AC470" i="1" s="1"/>
  <c r="AD470" i="1" s="1"/>
  <c r="AE470" i="1" s="1"/>
  <c r="AF470" i="1" s="1"/>
  <c r="AG470" i="1" s="1"/>
  <c r="AH470" i="1" s="1"/>
  <c r="AI470" i="1" s="1"/>
  <c r="AJ470" i="1" s="1"/>
  <c r="AK470" i="1" s="1"/>
  <c r="AB471" i="1"/>
  <c r="AC471" i="1"/>
  <c r="AD471" i="1"/>
  <c r="AE471" i="1" s="1"/>
  <c r="AF471" i="1" s="1"/>
  <c r="AG471" i="1" s="1"/>
  <c r="AH471" i="1" s="1"/>
  <c r="AI471" i="1" s="1"/>
  <c r="AJ471" i="1" s="1"/>
  <c r="AK471" i="1" s="1"/>
  <c r="AB472" i="1"/>
  <c r="AC472" i="1" s="1"/>
  <c r="AD472" i="1" s="1"/>
  <c r="AE472" i="1" s="1"/>
  <c r="AF472" i="1" s="1"/>
  <c r="AG472" i="1" s="1"/>
  <c r="AH472" i="1" s="1"/>
  <c r="AI472" i="1" s="1"/>
  <c r="AJ472" i="1" s="1"/>
  <c r="AK472" i="1" s="1"/>
  <c r="AB473" i="1"/>
  <c r="AC473" i="1"/>
  <c r="AD473" i="1" s="1"/>
  <c r="AE473" i="1" s="1"/>
  <c r="AF473" i="1" s="1"/>
  <c r="AG473" i="1" s="1"/>
  <c r="AH473" i="1" s="1"/>
  <c r="AI473" i="1" s="1"/>
  <c r="AJ473" i="1" s="1"/>
  <c r="AK473" i="1" s="1"/>
  <c r="AB474" i="1"/>
  <c r="AC474" i="1" s="1"/>
  <c r="AD474" i="1" s="1"/>
  <c r="AE474" i="1" s="1"/>
  <c r="AF474" i="1" s="1"/>
  <c r="AG474" i="1" s="1"/>
  <c r="AH474" i="1" s="1"/>
  <c r="AI474" i="1" s="1"/>
  <c r="AJ474" i="1" s="1"/>
  <c r="AK474" i="1" s="1"/>
  <c r="AB475" i="1"/>
  <c r="AC475" i="1"/>
  <c r="AD475" i="1"/>
  <c r="AE475" i="1" s="1"/>
  <c r="AF475" i="1" s="1"/>
  <c r="AG475" i="1" s="1"/>
  <c r="AH475" i="1" s="1"/>
  <c r="AI475" i="1" s="1"/>
  <c r="AJ475" i="1" s="1"/>
  <c r="AK475" i="1" s="1"/>
  <c r="AB476" i="1"/>
  <c r="AC476" i="1" s="1"/>
  <c r="AD476" i="1" s="1"/>
  <c r="AE476" i="1" s="1"/>
  <c r="AF476" i="1" s="1"/>
  <c r="AG476" i="1" s="1"/>
  <c r="AH476" i="1" s="1"/>
  <c r="AI476" i="1" s="1"/>
  <c r="AJ476" i="1" s="1"/>
  <c r="AK476" i="1" s="1"/>
  <c r="AB477" i="1"/>
  <c r="AC477" i="1"/>
  <c r="AD477" i="1" s="1"/>
  <c r="AE477" i="1" s="1"/>
  <c r="AF477" i="1" s="1"/>
  <c r="AG477" i="1" s="1"/>
  <c r="AH477" i="1" s="1"/>
  <c r="AI477" i="1" s="1"/>
  <c r="AJ477" i="1" s="1"/>
  <c r="AK477" i="1" s="1"/>
  <c r="AB478" i="1"/>
  <c r="AC478" i="1" s="1"/>
  <c r="AD478" i="1" s="1"/>
  <c r="AE478" i="1" s="1"/>
  <c r="AF478" i="1" s="1"/>
  <c r="AG478" i="1" s="1"/>
  <c r="AH478" i="1" s="1"/>
  <c r="AI478" i="1" s="1"/>
  <c r="AJ478" i="1" s="1"/>
  <c r="AK478" i="1" s="1"/>
  <c r="AB479" i="1"/>
  <c r="AC479" i="1"/>
  <c r="AD479" i="1" s="1"/>
  <c r="AE479" i="1" s="1"/>
  <c r="AF479" i="1" s="1"/>
  <c r="AG479" i="1" s="1"/>
  <c r="AH479" i="1" s="1"/>
  <c r="AI479" i="1" s="1"/>
  <c r="AJ479" i="1" s="1"/>
  <c r="AK479" i="1" s="1"/>
  <c r="AB480" i="1"/>
  <c r="AC480" i="1" s="1"/>
  <c r="AD480" i="1" s="1"/>
  <c r="AE480" i="1" s="1"/>
  <c r="AF480" i="1" s="1"/>
  <c r="AG480" i="1" s="1"/>
  <c r="AH480" i="1" s="1"/>
  <c r="AI480" i="1" s="1"/>
  <c r="AJ480" i="1" s="1"/>
  <c r="AK480" i="1" s="1"/>
  <c r="AB481" i="1"/>
  <c r="AC481" i="1"/>
  <c r="AD481" i="1" s="1"/>
  <c r="AE481" i="1" s="1"/>
  <c r="AF481" i="1" s="1"/>
  <c r="AG481" i="1" s="1"/>
  <c r="AH481" i="1" s="1"/>
  <c r="AI481" i="1" s="1"/>
  <c r="AJ481" i="1" s="1"/>
  <c r="AK481" i="1" s="1"/>
  <c r="AB482" i="1"/>
  <c r="AC482" i="1" s="1"/>
  <c r="AD482" i="1" s="1"/>
  <c r="AE482" i="1" s="1"/>
  <c r="AF482" i="1" s="1"/>
  <c r="AG482" i="1" s="1"/>
  <c r="AH482" i="1" s="1"/>
  <c r="AI482" i="1" s="1"/>
  <c r="AJ482" i="1" s="1"/>
  <c r="AK482" i="1" s="1"/>
  <c r="AB483" i="1"/>
  <c r="AC483" i="1"/>
  <c r="AD483" i="1"/>
  <c r="AE483" i="1" s="1"/>
  <c r="AF483" i="1" s="1"/>
  <c r="AG483" i="1" s="1"/>
  <c r="AH483" i="1" s="1"/>
  <c r="AI483" i="1" s="1"/>
  <c r="AJ483" i="1" s="1"/>
  <c r="AK483" i="1" s="1"/>
  <c r="AB484" i="1"/>
  <c r="AC484" i="1" s="1"/>
  <c r="AD484" i="1" s="1"/>
  <c r="AE484" i="1" s="1"/>
  <c r="AF484" i="1" s="1"/>
  <c r="AG484" i="1" s="1"/>
  <c r="AH484" i="1" s="1"/>
  <c r="AI484" i="1" s="1"/>
  <c r="AJ484" i="1" s="1"/>
  <c r="AK484" i="1" s="1"/>
  <c r="AB485" i="1"/>
  <c r="AC485" i="1"/>
  <c r="AD485" i="1" s="1"/>
  <c r="AE485" i="1" s="1"/>
  <c r="AF485" i="1" s="1"/>
  <c r="AG485" i="1" s="1"/>
  <c r="AH485" i="1" s="1"/>
  <c r="AI485" i="1" s="1"/>
  <c r="AJ485" i="1" s="1"/>
  <c r="AK485" i="1" s="1"/>
  <c r="AB486" i="1"/>
  <c r="AC486" i="1" s="1"/>
  <c r="AD486" i="1" s="1"/>
  <c r="AE486" i="1" s="1"/>
  <c r="AF486" i="1" s="1"/>
  <c r="AG486" i="1" s="1"/>
  <c r="AH486" i="1" s="1"/>
  <c r="AI486" i="1" s="1"/>
  <c r="AJ486" i="1" s="1"/>
  <c r="AK486" i="1" s="1"/>
  <c r="AB487" i="1"/>
  <c r="AC487" i="1"/>
  <c r="AD487" i="1"/>
  <c r="AE487" i="1" s="1"/>
  <c r="AF487" i="1" s="1"/>
  <c r="AG487" i="1" s="1"/>
  <c r="AH487" i="1" s="1"/>
  <c r="AI487" i="1" s="1"/>
  <c r="AJ487" i="1" s="1"/>
  <c r="AK487" i="1" s="1"/>
  <c r="AB488" i="1"/>
  <c r="AC488" i="1" s="1"/>
  <c r="AD488" i="1" s="1"/>
  <c r="AE488" i="1" s="1"/>
  <c r="AF488" i="1" s="1"/>
  <c r="AG488" i="1" s="1"/>
  <c r="AH488" i="1" s="1"/>
  <c r="AI488" i="1" s="1"/>
  <c r="AJ488" i="1" s="1"/>
  <c r="AK488" i="1" s="1"/>
  <c r="AB489" i="1"/>
  <c r="AC489" i="1"/>
  <c r="AD489" i="1" s="1"/>
  <c r="AE489" i="1" s="1"/>
  <c r="AF489" i="1" s="1"/>
  <c r="AG489" i="1" s="1"/>
  <c r="AH489" i="1" s="1"/>
  <c r="AI489" i="1" s="1"/>
  <c r="AJ489" i="1" s="1"/>
  <c r="AK489" i="1" s="1"/>
  <c r="AB490" i="1"/>
  <c r="AC490" i="1" s="1"/>
  <c r="AD490" i="1" s="1"/>
  <c r="AE490" i="1" s="1"/>
  <c r="AF490" i="1" s="1"/>
  <c r="AG490" i="1" s="1"/>
  <c r="AH490" i="1" s="1"/>
  <c r="AI490" i="1" s="1"/>
  <c r="AJ490" i="1" s="1"/>
  <c r="AK490" i="1" s="1"/>
  <c r="AB491" i="1"/>
  <c r="AC491" i="1"/>
  <c r="AD491" i="1"/>
  <c r="AE491" i="1" s="1"/>
  <c r="AF491" i="1" s="1"/>
  <c r="AG491" i="1" s="1"/>
  <c r="AH491" i="1" s="1"/>
  <c r="AI491" i="1" s="1"/>
  <c r="AJ491" i="1" s="1"/>
  <c r="AK491" i="1" s="1"/>
  <c r="AB492" i="1"/>
  <c r="AC492" i="1" s="1"/>
  <c r="AD492" i="1" s="1"/>
  <c r="AE492" i="1" s="1"/>
  <c r="AF492" i="1" s="1"/>
  <c r="AG492" i="1" s="1"/>
  <c r="AH492" i="1" s="1"/>
  <c r="AI492" i="1" s="1"/>
  <c r="AJ492" i="1" s="1"/>
  <c r="AK492" i="1" s="1"/>
  <c r="AB493" i="1"/>
  <c r="AC493" i="1"/>
  <c r="AD493" i="1" s="1"/>
  <c r="AE493" i="1" s="1"/>
  <c r="AF493" i="1" s="1"/>
  <c r="AG493" i="1" s="1"/>
  <c r="AH493" i="1" s="1"/>
  <c r="AI493" i="1" s="1"/>
  <c r="AJ493" i="1" s="1"/>
  <c r="AK493" i="1" s="1"/>
  <c r="AB494" i="1"/>
  <c r="AC494" i="1" s="1"/>
  <c r="AD494" i="1" s="1"/>
  <c r="AE494" i="1" s="1"/>
  <c r="AF494" i="1" s="1"/>
  <c r="AG494" i="1" s="1"/>
  <c r="AH494" i="1" s="1"/>
  <c r="AI494" i="1" s="1"/>
  <c r="AJ494" i="1" s="1"/>
  <c r="AK494" i="1" s="1"/>
  <c r="AB495" i="1"/>
  <c r="AC495" i="1"/>
  <c r="AD495" i="1"/>
  <c r="AE495" i="1" s="1"/>
  <c r="AF495" i="1" s="1"/>
  <c r="AG495" i="1" s="1"/>
  <c r="AH495" i="1" s="1"/>
  <c r="AI495" i="1" s="1"/>
  <c r="AJ495" i="1" s="1"/>
  <c r="AK495" i="1" s="1"/>
  <c r="AB496" i="1"/>
  <c r="AC496" i="1" s="1"/>
  <c r="AD496" i="1" s="1"/>
  <c r="AE496" i="1" s="1"/>
  <c r="AF496" i="1" s="1"/>
  <c r="AG496" i="1" s="1"/>
  <c r="AH496" i="1" s="1"/>
  <c r="AI496" i="1" s="1"/>
  <c r="AJ496" i="1" s="1"/>
  <c r="AK496" i="1" s="1"/>
  <c r="AB497" i="1"/>
  <c r="AC497" i="1"/>
  <c r="AD497" i="1" s="1"/>
  <c r="AE497" i="1" s="1"/>
  <c r="AF497" i="1" s="1"/>
  <c r="AG497" i="1" s="1"/>
  <c r="AH497" i="1" s="1"/>
  <c r="AI497" i="1" s="1"/>
  <c r="AJ497" i="1" s="1"/>
  <c r="AK497" i="1" s="1"/>
  <c r="AB498" i="1"/>
  <c r="AC498" i="1" s="1"/>
  <c r="AD498" i="1" s="1"/>
  <c r="AE498" i="1" s="1"/>
  <c r="AF498" i="1" s="1"/>
  <c r="AG498" i="1" s="1"/>
  <c r="AH498" i="1" s="1"/>
  <c r="AI498" i="1" s="1"/>
  <c r="AJ498" i="1" s="1"/>
  <c r="AK498" i="1" s="1"/>
  <c r="AB499" i="1"/>
  <c r="AC499" i="1"/>
  <c r="AD499" i="1"/>
  <c r="AE499" i="1" s="1"/>
  <c r="AF499" i="1" s="1"/>
  <c r="AG499" i="1" s="1"/>
  <c r="AH499" i="1" s="1"/>
  <c r="AI499" i="1" s="1"/>
  <c r="AJ499" i="1" s="1"/>
  <c r="AK499" i="1" s="1"/>
  <c r="AB500" i="1"/>
  <c r="AC500" i="1" s="1"/>
  <c r="AD500" i="1" s="1"/>
  <c r="AE500" i="1" s="1"/>
  <c r="AF500" i="1" s="1"/>
  <c r="AG500" i="1" s="1"/>
  <c r="AH500" i="1" s="1"/>
  <c r="AI500" i="1" s="1"/>
  <c r="AJ500" i="1" s="1"/>
  <c r="AK500" i="1" s="1"/>
  <c r="AB501" i="1"/>
  <c r="AC501" i="1"/>
  <c r="AD501" i="1" s="1"/>
  <c r="AE501" i="1" s="1"/>
  <c r="AF501" i="1" s="1"/>
  <c r="AG501" i="1" s="1"/>
  <c r="AH501" i="1" s="1"/>
  <c r="AI501" i="1" s="1"/>
  <c r="AJ501" i="1" s="1"/>
  <c r="AK501" i="1" s="1"/>
  <c r="AB502" i="1"/>
  <c r="AC502" i="1" s="1"/>
  <c r="AD502" i="1" s="1"/>
  <c r="AE502" i="1" s="1"/>
  <c r="AF502" i="1" s="1"/>
  <c r="AG502" i="1" s="1"/>
  <c r="AH502" i="1" s="1"/>
  <c r="AI502" i="1" s="1"/>
  <c r="AJ502" i="1" s="1"/>
  <c r="AK502" i="1" s="1"/>
  <c r="AB503" i="1"/>
  <c r="AC503" i="1"/>
  <c r="AD503" i="1"/>
  <c r="AE503" i="1" s="1"/>
  <c r="AF503" i="1" s="1"/>
  <c r="AG503" i="1" s="1"/>
  <c r="AH503" i="1" s="1"/>
  <c r="AI503" i="1" s="1"/>
  <c r="AJ503" i="1" s="1"/>
  <c r="AK503" i="1" s="1"/>
  <c r="AB504" i="1"/>
  <c r="AC504" i="1" s="1"/>
  <c r="AD504" i="1" s="1"/>
  <c r="AE504" i="1" s="1"/>
  <c r="AF504" i="1" s="1"/>
  <c r="AG504" i="1" s="1"/>
  <c r="AH504" i="1" s="1"/>
  <c r="AI504" i="1" s="1"/>
  <c r="AJ504" i="1" s="1"/>
  <c r="AK504" i="1" s="1"/>
  <c r="AB505" i="1"/>
  <c r="AC505" i="1"/>
  <c r="AD505" i="1" s="1"/>
  <c r="AE505" i="1" s="1"/>
  <c r="AF505" i="1" s="1"/>
  <c r="AG505" i="1" s="1"/>
  <c r="AH505" i="1" s="1"/>
  <c r="AI505" i="1" s="1"/>
  <c r="AJ505" i="1" s="1"/>
  <c r="AK505" i="1" s="1"/>
  <c r="AB506" i="1"/>
  <c r="AC506" i="1" s="1"/>
  <c r="AD506" i="1" s="1"/>
  <c r="AE506" i="1" s="1"/>
  <c r="AF506" i="1" s="1"/>
  <c r="AG506" i="1" s="1"/>
  <c r="AH506" i="1" s="1"/>
  <c r="AI506" i="1" s="1"/>
  <c r="AJ506" i="1" s="1"/>
  <c r="AK506" i="1" s="1"/>
  <c r="AB507" i="1"/>
  <c r="AC507" i="1"/>
  <c r="AD507" i="1"/>
  <c r="AE507" i="1" s="1"/>
  <c r="AF507" i="1" s="1"/>
  <c r="AG507" i="1" s="1"/>
  <c r="AH507" i="1" s="1"/>
  <c r="AI507" i="1" s="1"/>
  <c r="AJ507" i="1" s="1"/>
  <c r="AK507" i="1" s="1"/>
  <c r="AB508" i="1"/>
  <c r="AC508" i="1" s="1"/>
  <c r="AD508" i="1" s="1"/>
  <c r="AE508" i="1" s="1"/>
  <c r="AF508" i="1" s="1"/>
  <c r="AG508" i="1" s="1"/>
  <c r="AH508" i="1" s="1"/>
  <c r="AI508" i="1" s="1"/>
  <c r="AJ508" i="1" s="1"/>
  <c r="AK508" i="1" s="1"/>
  <c r="AB509" i="1"/>
  <c r="AC509" i="1"/>
  <c r="AD509" i="1" s="1"/>
  <c r="AE509" i="1" s="1"/>
  <c r="AF509" i="1" s="1"/>
  <c r="AG509" i="1" s="1"/>
  <c r="AH509" i="1" s="1"/>
  <c r="AI509" i="1" s="1"/>
  <c r="AJ509" i="1" s="1"/>
  <c r="AK509" i="1" s="1"/>
  <c r="AB398" i="1"/>
  <c r="AC398" i="1"/>
  <c r="AD398" i="1" s="1"/>
  <c r="AE398" i="1" s="1"/>
  <c r="AF398" i="1" s="1"/>
  <c r="AG398" i="1" s="1"/>
  <c r="AH398" i="1" s="1"/>
  <c r="AI398" i="1" s="1"/>
  <c r="AJ398" i="1" s="1"/>
  <c r="AK398" i="1" s="1"/>
  <c r="AB399" i="1"/>
  <c r="AC399" i="1" s="1"/>
  <c r="AD399" i="1" s="1"/>
  <c r="AE399" i="1" s="1"/>
  <c r="AF399" i="1" s="1"/>
  <c r="AG399" i="1" s="1"/>
  <c r="AH399" i="1" s="1"/>
  <c r="AI399" i="1" s="1"/>
  <c r="AJ399" i="1" s="1"/>
  <c r="AK399" i="1" s="1"/>
  <c r="AB400" i="1"/>
  <c r="AC400" i="1" s="1"/>
  <c r="AD400" i="1" s="1"/>
  <c r="AE400" i="1" s="1"/>
  <c r="AF400" i="1" s="1"/>
  <c r="AG400" i="1" s="1"/>
  <c r="AH400" i="1" s="1"/>
  <c r="AI400" i="1" s="1"/>
  <c r="AJ400" i="1" s="1"/>
  <c r="AK400" i="1" s="1"/>
  <c r="AB401" i="1"/>
  <c r="AC401" i="1"/>
  <c r="AD401" i="1" s="1"/>
  <c r="AE401" i="1" s="1"/>
  <c r="AF401" i="1" s="1"/>
  <c r="AG401" i="1" s="1"/>
  <c r="AH401" i="1" s="1"/>
  <c r="AI401" i="1" s="1"/>
  <c r="AJ401" i="1" s="1"/>
  <c r="AK401" i="1" s="1"/>
  <c r="AB402" i="1"/>
  <c r="AC402" i="1"/>
  <c r="AD402" i="1" s="1"/>
  <c r="AE402" i="1" s="1"/>
  <c r="AF402" i="1" s="1"/>
  <c r="AG402" i="1" s="1"/>
  <c r="AH402" i="1" s="1"/>
  <c r="AI402" i="1" s="1"/>
  <c r="AJ402" i="1" s="1"/>
  <c r="AK402" i="1" s="1"/>
  <c r="AB403" i="1"/>
  <c r="AC403" i="1" s="1"/>
  <c r="AD403" i="1" s="1"/>
  <c r="AE403" i="1" s="1"/>
  <c r="AF403" i="1" s="1"/>
  <c r="AG403" i="1" s="1"/>
  <c r="AH403" i="1" s="1"/>
  <c r="AI403" i="1" s="1"/>
  <c r="AJ403" i="1" s="1"/>
  <c r="AK403" i="1" s="1"/>
  <c r="AB404" i="1"/>
  <c r="AC404" i="1" s="1"/>
  <c r="AD404" i="1" s="1"/>
  <c r="AE404" i="1" s="1"/>
  <c r="AF404" i="1" s="1"/>
  <c r="AG404" i="1" s="1"/>
  <c r="AH404" i="1" s="1"/>
  <c r="AI404" i="1" s="1"/>
  <c r="AJ404" i="1" s="1"/>
  <c r="AK404" i="1" s="1"/>
  <c r="AB405" i="1"/>
  <c r="AC405" i="1"/>
  <c r="AD405" i="1" s="1"/>
  <c r="AE405" i="1" s="1"/>
  <c r="AF405" i="1" s="1"/>
  <c r="AG405" i="1" s="1"/>
  <c r="AH405" i="1" s="1"/>
  <c r="AI405" i="1" s="1"/>
  <c r="AJ405" i="1" s="1"/>
  <c r="AK405" i="1" s="1"/>
  <c r="AB406" i="1"/>
  <c r="AC406" i="1"/>
  <c r="AD406" i="1"/>
  <c r="AE406" i="1" s="1"/>
  <c r="AF406" i="1" s="1"/>
  <c r="AG406" i="1" s="1"/>
  <c r="AH406" i="1" s="1"/>
  <c r="AI406" i="1" s="1"/>
  <c r="AJ406" i="1" s="1"/>
  <c r="AK406" i="1" s="1"/>
  <c r="AB407" i="1"/>
  <c r="AC407" i="1" s="1"/>
  <c r="AD407" i="1" s="1"/>
  <c r="AE407" i="1" s="1"/>
  <c r="AF407" i="1" s="1"/>
  <c r="AG407" i="1" s="1"/>
  <c r="AH407" i="1" s="1"/>
  <c r="AI407" i="1" s="1"/>
  <c r="AJ407" i="1" s="1"/>
  <c r="AK407" i="1" s="1"/>
  <c r="AB408" i="1"/>
  <c r="AC408" i="1" s="1"/>
  <c r="AD408" i="1" s="1"/>
  <c r="AE408" i="1" s="1"/>
  <c r="AF408" i="1" s="1"/>
  <c r="AG408" i="1" s="1"/>
  <c r="AH408" i="1" s="1"/>
  <c r="AI408" i="1" s="1"/>
  <c r="AJ408" i="1" s="1"/>
  <c r="AK408" i="1" s="1"/>
  <c r="AB409" i="1"/>
  <c r="AC409" i="1"/>
  <c r="AD409" i="1" s="1"/>
  <c r="AE409" i="1" s="1"/>
  <c r="AF409" i="1" s="1"/>
  <c r="AG409" i="1" s="1"/>
  <c r="AH409" i="1" s="1"/>
  <c r="AI409" i="1" s="1"/>
  <c r="AJ409" i="1" s="1"/>
  <c r="AK409" i="1" s="1"/>
  <c r="AB410" i="1"/>
  <c r="AC410" i="1"/>
  <c r="AD410" i="1"/>
  <c r="AE410" i="1" s="1"/>
  <c r="AF410" i="1" s="1"/>
  <c r="AG410" i="1" s="1"/>
  <c r="AH410" i="1" s="1"/>
  <c r="AI410" i="1" s="1"/>
  <c r="AJ410" i="1" s="1"/>
  <c r="AK410" i="1" s="1"/>
  <c r="AB411" i="1"/>
  <c r="AC411" i="1" s="1"/>
  <c r="AD411" i="1" s="1"/>
  <c r="AE411" i="1" s="1"/>
  <c r="AF411" i="1" s="1"/>
  <c r="AG411" i="1" s="1"/>
  <c r="AH411" i="1" s="1"/>
  <c r="AI411" i="1" s="1"/>
  <c r="AJ411" i="1" s="1"/>
  <c r="AK411" i="1" s="1"/>
  <c r="AB412" i="1"/>
  <c r="AC412" i="1" s="1"/>
  <c r="AD412" i="1" s="1"/>
  <c r="AE412" i="1" s="1"/>
  <c r="AF412" i="1" s="1"/>
  <c r="AG412" i="1" s="1"/>
  <c r="AH412" i="1" s="1"/>
  <c r="AI412" i="1" s="1"/>
  <c r="AJ412" i="1" s="1"/>
  <c r="AK412" i="1" s="1"/>
  <c r="AB413" i="1"/>
  <c r="AC413" i="1"/>
  <c r="AD413" i="1" s="1"/>
  <c r="AE413" i="1" s="1"/>
  <c r="AF413" i="1" s="1"/>
  <c r="AG413" i="1" s="1"/>
  <c r="AH413" i="1" s="1"/>
  <c r="AI413" i="1" s="1"/>
  <c r="AJ413" i="1" s="1"/>
  <c r="AK413" i="1" s="1"/>
  <c r="AB414" i="1"/>
  <c r="AC414" i="1"/>
  <c r="AD414" i="1"/>
  <c r="AE414" i="1" s="1"/>
  <c r="AF414" i="1" s="1"/>
  <c r="AG414" i="1" s="1"/>
  <c r="AH414" i="1" s="1"/>
  <c r="AI414" i="1" s="1"/>
  <c r="AJ414" i="1" s="1"/>
  <c r="AK414" i="1" s="1"/>
  <c r="AB415" i="1"/>
  <c r="AC415" i="1" s="1"/>
  <c r="AD415" i="1" s="1"/>
  <c r="AE415" i="1" s="1"/>
  <c r="AF415" i="1" s="1"/>
  <c r="AG415" i="1" s="1"/>
  <c r="AH415" i="1" s="1"/>
  <c r="AI415" i="1" s="1"/>
  <c r="AJ415" i="1" s="1"/>
  <c r="AK415" i="1" s="1"/>
  <c r="AB416" i="1"/>
  <c r="AC416" i="1" s="1"/>
  <c r="AD416" i="1" s="1"/>
  <c r="AE416" i="1" s="1"/>
  <c r="AF416" i="1" s="1"/>
  <c r="AG416" i="1" s="1"/>
  <c r="AH416" i="1" s="1"/>
  <c r="AI416" i="1" s="1"/>
  <c r="AJ416" i="1" s="1"/>
  <c r="AK416" i="1" s="1"/>
  <c r="AB417" i="1"/>
  <c r="AC417" i="1"/>
  <c r="AD417" i="1" s="1"/>
  <c r="AE417" i="1" s="1"/>
  <c r="AF417" i="1" s="1"/>
  <c r="AG417" i="1" s="1"/>
  <c r="AH417" i="1" s="1"/>
  <c r="AI417" i="1" s="1"/>
  <c r="AJ417" i="1" s="1"/>
  <c r="AK417" i="1" s="1"/>
  <c r="AB418" i="1"/>
  <c r="AC418" i="1"/>
  <c r="AD418" i="1" s="1"/>
  <c r="AE418" i="1" s="1"/>
  <c r="AF418" i="1" s="1"/>
  <c r="AG418" i="1" s="1"/>
  <c r="AH418" i="1" s="1"/>
  <c r="AI418" i="1" s="1"/>
  <c r="AJ418" i="1" s="1"/>
  <c r="AK418" i="1" s="1"/>
  <c r="AB419" i="1"/>
  <c r="AC419" i="1" s="1"/>
  <c r="AD419" i="1" s="1"/>
  <c r="AE419" i="1" s="1"/>
  <c r="AF419" i="1" s="1"/>
  <c r="AG419" i="1" s="1"/>
  <c r="AH419" i="1" s="1"/>
  <c r="AI419" i="1" s="1"/>
  <c r="AJ419" i="1" s="1"/>
  <c r="AK419" i="1" s="1"/>
  <c r="AB420" i="1"/>
  <c r="AC420" i="1" s="1"/>
  <c r="AD420" i="1" s="1"/>
  <c r="AE420" i="1" s="1"/>
  <c r="AF420" i="1" s="1"/>
  <c r="AG420" i="1" s="1"/>
  <c r="AH420" i="1" s="1"/>
  <c r="AI420" i="1" s="1"/>
  <c r="AJ420" i="1" s="1"/>
  <c r="AK420" i="1" s="1"/>
  <c r="AB421" i="1"/>
  <c r="AC421" i="1"/>
  <c r="AD421" i="1" s="1"/>
  <c r="AE421" i="1" s="1"/>
  <c r="AF421" i="1" s="1"/>
  <c r="AG421" i="1" s="1"/>
  <c r="AH421" i="1" s="1"/>
  <c r="AI421" i="1" s="1"/>
  <c r="AJ421" i="1" s="1"/>
  <c r="AK421" i="1" s="1"/>
  <c r="AB422" i="1"/>
  <c r="AC422" i="1"/>
  <c r="AD422" i="1" s="1"/>
  <c r="AE422" i="1" s="1"/>
  <c r="AF422" i="1" s="1"/>
  <c r="AG422" i="1" s="1"/>
  <c r="AH422" i="1" s="1"/>
  <c r="AI422" i="1" s="1"/>
  <c r="AJ422" i="1" s="1"/>
  <c r="AK422" i="1" s="1"/>
  <c r="AB423" i="1"/>
  <c r="AC423" i="1" s="1"/>
  <c r="AD423" i="1" s="1"/>
  <c r="AE423" i="1" s="1"/>
  <c r="AF423" i="1" s="1"/>
  <c r="AG423" i="1" s="1"/>
  <c r="AH423" i="1" s="1"/>
  <c r="AI423" i="1" s="1"/>
  <c r="AJ423" i="1" s="1"/>
  <c r="AK423" i="1" s="1"/>
  <c r="AB424" i="1"/>
  <c r="AC424" i="1" s="1"/>
  <c r="AD424" i="1" s="1"/>
  <c r="AE424" i="1" s="1"/>
  <c r="AF424" i="1" s="1"/>
  <c r="AG424" i="1" s="1"/>
  <c r="AH424" i="1" s="1"/>
  <c r="AI424" i="1" s="1"/>
  <c r="AJ424" i="1" s="1"/>
  <c r="AK424" i="1" s="1"/>
  <c r="AB425" i="1"/>
  <c r="AC425" i="1"/>
  <c r="AD425" i="1" s="1"/>
  <c r="AE425" i="1" s="1"/>
  <c r="AF425" i="1" s="1"/>
  <c r="AG425" i="1" s="1"/>
  <c r="AH425" i="1" s="1"/>
  <c r="AI425" i="1" s="1"/>
  <c r="AJ425" i="1" s="1"/>
  <c r="AK425" i="1" s="1"/>
  <c r="AB426" i="1"/>
  <c r="AC426" i="1"/>
  <c r="AD426" i="1"/>
  <c r="AE426" i="1" s="1"/>
  <c r="AF426" i="1" s="1"/>
  <c r="AG426" i="1" s="1"/>
  <c r="AH426" i="1" s="1"/>
  <c r="AI426" i="1" s="1"/>
  <c r="AJ426" i="1" s="1"/>
  <c r="AK426" i="1" s="1"/>
  <c r="AB427" i="1"/>
  <c r="AC427" i="1" s="1"/>
  <c r="AD427" i="1" s="1"/>
  <c r="AE427" i="1" s="1"/>
  <c r="AF427" i="1" s="1"/>
  <c r="AG427" i="1" s="1"/>
  <c r="AH427" i="1" s="1"/>
  <c r="AI427" i="1" s="1"/>
  <c r="AJ427" i="1" s="1"/>
  <c r="AK427" i="1" s="1"/>
  <c r="AB428" i="1"/>
  <c r="AC428" i="1" s="1"/>
  <c r="AD428" i="1" s="1"/>
  <c r="AE428" i="1" s="1"/>
  <c r="AF428" i="1" s="1"/>
  <c r="AG428" i="1" s="1"/>
  <c r="AH428" i="1" s="1"/>
  <c r="AI428" i="1" s="1"/>
  <c r="AJ428" i="1" s="1"/>
  <c r="AK428" i="1" s="1"/>
  <c r="AB429" i="1"/>
  <c r="AC429" i="1"/>
  <c r="AD429" i="1" s="1"/>
  <c r="AE429" i="1" s="1"/>
  <c r="AF429" i="1" s="1"/>
  <c r="AG429" i="1" s="1"/>
  <c r="AH429" i="1" s="1"/>
  <c r="AI429" i="1" s="1"/>
  <c r="AJ429" i="1" s="1"/>
  <c r="AK429" i="1" s="1"/>
  <c r="AB430" i="1"/>
  <c r="AC430" i="1"/>
  <c r="AD430" i="1"/>
  <c r="AE430" i="1" s="1"/>
  <c r="AF430" i="1" s="1"/>
  <c r="AG430" i="1" s="1"/>
  <c r="AH430" i="1" s="1"/>
  <c r="AI430" i="1" s="1"/>
  <c r="AJ430" i="1" s="1"/>
  <c r="AK430" i="1" s="1"/>
  <c r="AB431" i="1"/>
  <c r="AC431" i="1" s="1"/>
  <c r="AD431" i="1" s="1"/>
  <c r="AE431" i="1" s="1"/>
  <c r="AF431" i="1" s="1"/>
  <c r="AG431" i="1" s="1"/>
  <c r="AH431" i="1" s="1"/>
  <c r="AI431" i="1" s="1"/>
  <c r="AJ431" i="1" s="1"/>
  <c r="AK431" i="1" s="1"/>
  <c r="AB432" i="1"/>
  <c r="AC432" i="1" s="1"/>
  <c r="AD432" i="1" s="1"/>
  <c r="AE432" i="1" s="1"/>
  <c r="AF432" i="1" s="1"/>
  <c r="AG432" i="1" s="1"/>
  <c r="AH432" i="1" s="1"/>
  <c r="AI432" i="1" s="1"/>
  <c r="AJ432" i="1" s="1"/>
  <c r="AK432" i="1" s="1"/>
  <c r="AB433" i="1"/>
  <c r="AC433" i="1"/>
  <c r="AD433" i="1" s="1"/>
  <c r="AE433" i="1" s="1"/>
  <c r="AF433" i="1" s="1"/>
  <c r="AG433" i="1" s="1"/>
  <c r="AH433" i="1" s="1"/>
  <c r="AI433" i="1" s="1"/>
  <c r="AJ433" i="1" s="1"/>
  <c r="AK433" i="1" s="1"/>
  <c r="AB434" i="1"/>
  <c r="AC434" i="1"/>
  <c r="AD434" i="1"/>
  <c r="AE434" i="1" s="1"/>
  <c r="AF434" i="1" s="1"/>
  <c r="AG434" i="1" s="1"/>
  <c r="AH434" i="1" s="1"/>
  <c r="AI434" i="1" s="1"/>
  <c r="AJ434" i="1" s="1"/>
  <c r="AK434" i="1" s="1"/>
  <c r="AB435" i="1"/>
  <c r="AC435" i="1" s="1"/>
  <c r="AD435" i="1" s="1"/>
  <c r="AE435" i="1" s="1"/>
  <c r="AF435" i="1" s="1"/>
  <c r="AG435" i="1" s="1"/>
  <c r="AH435" i="1" s="1"/>
  <c r="AI435" i="1" s="1"/>
  <c r="AJ435" i="1" s="1"/>
  <c r="AK435" i="1" s="1"/>
  <c r="AB436" i="1"/>
  <c r="AC436" i="1" s="1"/>
  <c r="AD436" i="1" s="1"/>
  <c r="AE436" i="1" s="1"/>
  <c r="AF436" i="1" s="1"/>
  <c r="AG436" i="1" s="1"/>
  <c r="AH436" i="1" s="1"/>
  <c r="AI436" i="1" s="1"/>
  <c r="AJ436" i="1" s="1"/>
  <c r="AK436" i="1" s="1"/>
  <c r="AB437" i="1"/>
  <c r="AC437" i="1"/>
  <c r="AD437" i="1" s="1"/>
  <c r="AE437" i="1" s="1"/>
  <c r="AF437" i="1" s="1"/>
  <c r="AG437" i="1" s="1"/>
  <c r="AH437" i="1" s="1"/>
  <c r="AI437" i="1" s="1"/>
  <c r="AJ437" i="1" s="1"/>
  <c r="AK437" i="1" s="1"/>
  <c r="AB438" i="1"/>
  <c r="AC438" i="1"/>
  <c r="AD438" i="1"/>
  <c r="AE438" i="1" s="1"/>
  <c r="AF438" i="1" s="1"/>
  <c r="AG438" i="1" s="1"/>
  <c r="AH438" i="1" s="1"/>
  <c r="AI438" i="1" s="1"/>
  <c r="AJ438" i="1" s="1"/>
  <c r="AK438" i="1" s="1"/>
  <c r="AB439" i="1"/>
  <c r="AC439" i="1" s="1"/>
  <c r="AD439" i="1" s="1"/>
  <c r="AE439" i="1" s="1"/>
  <c r="AF439" i="1" s="1"/>
  <c r="AG439" i="1" s="1"/>
  <c r="AH439" i="1" s="1"/>
  <c r="AI439" i="1" s="1"/>
  <c r="AJ439" i="1" s="1"/>
  <c r="AK439" i="1" s="1"/>
  <c r="AB440" i="1"/>
  <c r="AC440" i="1" s="1"/>
  <c r="AD440" i="1" s="1"/>
  <c r="AE440" i="1" s="1"/>
  <c r="AF440" i="1" s="1"/>
  <c r="AG440" i="1" s="1"/>
  <c r="AH440" i="1" s="1"/>
  <c r="AI440" i="1" s="1"/>
  <c r="AJ440" i="1" s="1"/>
  <c r="AK440" i="1" s="1"/>
  <c r="AB441" i="1"/>
  <c r="AC441" i="1"/>
  <c r="AD441" i="1" s="1"/>
  <c r="AE441" i="1" s="1"/>
  <c r="AF441" i="1" s="1"/>
  <c r="AG441" i="1" s="1"/>
  <c r="AH441" i="1" s="1"/>
  <c r="AI441" i="1" s="1"/>
  <c r="AJ441" i="1" s="1"/>
  <c r="AK441" i="1" s="1"/>
  <c r="AB442" i="1"/>
  <c r="AC442" i="1"/>
  <c r="AD442" i="1"/>
  <c r="AE442" i="1" s="1"/>
  <c r="AF442" i="1" s="1"/>
  <c r="AG442" i="1" s="1"/>
  <c r="AH442" i="1" s="1"/>
  <c r="AI442" i="1" s="1"/>
  <c r="AJ442" i="1" s="1"/>
  <c r="AK442" i="1" s="1"/>
  <c r="AB443" i="1"/>
  <c r="AC443" i="1" s="1"/>
  <c r="AD443" i="1" s="1"/>
  <c r="AE443" i="1" s="1"/>
  <c r="AF443" i="1" s="1"/>
  <c r="AG443" i="1" s="1"/>
  <c r="AH443" i="1" s="1"/>
  <c r="AI443" i="1" s="1"/>
  <c r="AJ443" i="1" s="1"/>
  <c r="AK443" i="1" s="1"/>
  <c r="AB444" i="1"/>
  <c r="AC444" i="1" s="1"/>
  <c r="AD444" i="1" s="1"/>
  <c r="AE444" i="1" s="1"/>
  <c r="AF444" i="1" s="1"/>
  <c r="AG444" i="1" s="1"/>
  <c r="AH444" i="1" s="1"/>
  <c r="AI444" i="1" s="1"/>
  <c r="AJ444" i="1" s="1"/>
  <c r="AK444" i="1" s="1"/>
  <c r="AB445" i="1"/>
  <c r="AC445" i="1"/>
  <c r="AD445" i="1" s="1"/>
  <c r="AE445" i="1" s="1"/>
  <c r="AF445" i="1" s="1"/>
  <c r="AG445" i="1" s="1"/>
  <c r="AH445" i="1" s="1"/>
  <c r="AI445" i="1" s="1"/>
  <c r="AJ445" i="1" s="1"/>
  <c r="AK445" i="1" s="1"/>
  <c r="AB446" i="1"/>
  <c r="AC446" i="1"/>
  <c r="AD446" i="1"/>
  <c r="AE446" i="1" s="1"/>
  <c r="AF446" i="1" s="1"/>
  <c r="AG446" i="1" s="1"/>
  <c r="AH446" i="1" s="1"/>
  <c r="AI446" i="1" s="1"/>
  <c r="AJ446" i="1" s="1"/>
  <c r="AK446" i="1" s="1"/>
  <c r="AB447" i="1"/>
  <c r="AC447" i="1" s="1"/>
  <c r="AD447" i="1" s="1"/>
  <c r="AE447" i="1" s="1"/>
  <c r="AF447" i="1" s="1"/>
  <c r="AG447" i="1" s="1"/>
  <c r="AH447" i="1" s="1"/>
  <c r="AI447" i="1" s="1"/>
  <c r="AJ447" i="1" s="1"/>
  <c r="AK447" i="1" s="1"/>
  <c r="AB448" i="1"/>
  <c r="AC448" i="1" s="1"/>
  <c r="AD448" i="1" s="1"/>
  <c r="AE448" i="1" s="1"/>
  <c r="AF448" i="1" s="1"/>
  <c r="AG448" i="1" s="1"/>
  <c r="AH448" i="1" s="1"/>
  <c r="AI448" i="1" s="1"/>
  <c r="AJ448" i="1" s="1"/>
  <c r="AK448" i="1" s="1"/>
  <c r="AB449" i="1"/>
  <c r="AC449" i="1"/>
  <c r="AD449" i="1" s="1"/>
  <c r="AE449" i="1" s="1"/>
  <c r="AF449" i="1" s="1"/>
  <c r="AG449" i="1" s="1"/>
  <c r="AH449" i="1" s="1"/>
  <c r="AI449" i="1" s="1"/>
  <c r="AJ449" i="1" s="1"/>
  <c r="AK449" i="1" s="1"/>
  <c r="AB341" i="1"/>
  <c r="AC341" i="1"/>
  <c r="AD341" i="1" s="1"/>
  <c r="AE341" i="1" s="1"/>
  <c r="AF341" i="1" s="1"/>
  <c r="AG341" i="1" s="1"/>
  <c r="AH341" i="1" s="1"/>
  <c r="AI341" i="1" s="1"/>
  <c r="AJ341" i="1" s="1"/>
  <c r="AK341" i="1" s="1"/>
  <c r="AB342" i="1"/>
  <c r="AC342" i="1" s="1"/>
  <c r="AD342" i="1" s="1"/>
  <c r="AE342" i="1" s="1"/>
  <c r="AF342" i="1" s="1"/>
  <c r="AG342" i="1" s="1"/>
  <c r="AH342" i="1" s="1"/>
  <c r="AI342" i="1" s="1"/>
  <c r="AJ342" i="1" s="1"/>
  <c r="AK342" i="1" s="1"/>
  <c r="AB343" i="1"/>
  <c r="AC343" i="1"/>
  <c r="AD343" i="1" s="1"/>
  <c r="AE343" i="1" s="1"/>
  <c r="AF343" i="1" s="1"/>
  <c r="AG343" i="1" s="1"/>
  <c r="AH343" i="1" s="1"/>
  <c r="AI343" i="1" s="1"/>
  <c r="AJ343" i="1" s="1"/>
  <c r="AK343" i="1" s="1"/>
  <c r="AB344" i="1"/>
  <c r="AC344" i="1"/>
  <c r="AD344" i="1" s="1"/>
  <c r="AE344" i="1" s="1"/>
  <c r="AF344" i="1" s="1"/>
  <c r="AG344" i="1" s="1"/>
  <c r="AH344" i="1" s="1"/>
  <c r="AI344" i="1" s="1"/>
  <c r="AJ344" i="1" s="1"/>
  <c r="AK344" i="1" s="1"/>
  <c r="AB345" i="1"/>
  <c r="AC345" i="1"/>
  <c r="AD345" i="1"/>
  <c r="AE345" i="1" s="1"/>
  <c r="AF345" i="1" s="1"/>
  <c r="AG345" i="1" s="1"/>
  <c r="AH345" i="1" s="1"/>
  <c r="AI345" i="1" s="1"/>
  <c r="AJ345" i="1" s="1"/>
  <c r="AK345" i="1" s="1"/>
  <c r="AB346" i="1"/>
  <c r="AC346" i="1" s="1"/>
  <c r="AD346" i="1" s="1"/>
  <c r="AE346" i="1" s="1"/>
  <c r="AF346" i="1" s="1"/>
  <c r="AG346" i="1" s="1"/>
  <c r="AH346" i="1" s="1"/>
  <c r="AI346" i="1" s="1"/>
  <c r="AJ346" i="1" s="1"/>
  <c r="AK346" i="1" s="1"/>
  <c r="AB347" i="1"/>
  <c r="AC347" i="1"/>
  <c r="AD347" i="1" s="1"/>
  <c r="AE347" i="1" s="1"/>
  <c r="AF347" i="1" s="1"/>
  <c r="AG347" i="1" s="1"/>
  <c r="AH347" i="1" s="1"/>
  <c r="AI347" i="1" s="1"/>
  <c r="AJ347" i="1" s="1"/>
  <c r="AK347" i="1" s="1"/>
  <c r="AB348" i="1"/>
  <c r="AC348" i="1"/>
  <c r="AD348" i="1" s="1"/>
  <c r="AE348" i="1" s="1"/>
  <c r="AF348" i="1" s="1"/>
  <c r="AG348" i="1" s="1"/>
  <c r="AH348" i="1" s="1"/>
  <c r="AI348" i="1" s="1"/>
  <c r="AJ348" i="1" s="1"/>
  <c r="AK348" i="1" s="1"/>
  <c r="AB349" i="1"/>
  <c r="AC349" i="1"/>
  <c r="AD349" i="1"/>
  <c r="AE349" i="1" s="1"/>
  <c r="AF349" i="1" s="1"/>
  <c r="AG349" i="1" s="1"/>
  <c r="AH349" i="1" s="1"/>
  <c r="AI349" i="1" s="1"/>
  <c r="AJ349" i="1" s="1"/>
  <c r="AK349" i="1" s="1"/>
  <c r="AB350" i="1"/>
  <c r="AC350" i="1" s="1"/>
  <c r="AD350" i="1" s="1"/>
  <c r="AE350" i="1" s="1"/>
  <c r="AF350" i="1" s="1"/>
  <c r="AG350" i="1" s="1"/>
  <c r="AH350" i="1" s="1"/>
  <c r="AI350" i="1" s="1"/>
  <c r="AJ350" i="1" s="1"/>
  <c r="AK350" i="1" s="1"/>
  <c r="AB351" i="1"/>
  <c r="AC351" i="1"/>
  <c r="AD351" i="1" s="1"/>
  <c r="AE351" i="1" s="1"/>
  <c r="AF351" i="1" s="1"/>
  <c r="AG351" i="1" s="1"/>
  <c r="AH351" i="1" s="1"/>
  <c r="AI351" i="1" s="1"/>
  <c r="AJ351" i="1" s="1"/>
  <c r="AK351" i="1" s="1"/>
  <c r="AB352" i="1"/>
  <c r="AC352" i="1"/>
  <c r="AD352" i="1" s="1"/>
  <c r="AE352" i="1" s="1"/>
  <c r="AF352" i="1" s="1"/>
  <c r="AG352" i="1" s="1"/>
  <c r="AH352" i="1" s="1"/>
  <c r="AI352" i="1" s="1"/>
  <c r="AJ352" i="1" s="1"/>
  <c r="AK352" i="1" s="1"/>
  <c r="AB353" i="1"/>
  <c r="AC353" i="1"/>
  <c r="AD353" i="1"/>
  <c r="AE353" i="1" s="1"/>
  <c r="AF353" i="1" s="1"/>
  <c r="AG353" i="1" s="1"/>
  <c r="AH353" i="1" s="1"/>
  <c r="AI353" i="1" s="1"/>
  <c r="AJ353" i="1" s="1"/>
  <c r="AK353" i="1" s="1"/>
  <c r="AB354" i="1"/>
  <c r="AC354" i="1" s="1"/>
  <c r="AD354" i="1" s="1"/>
  <c r="AE354" i="1" s="1"/>
  <c r="AF354" i="1" s="1"/>
  <c r="AG354" i="1" s="1"/>
  <c r="AH354" i="1" s="1"/>
  <c r="AI354" i="1" s="1"/>
  <c r="AJ354" i="1" s="1"/>
  <c r="AK354" i="1" s="1"/>
  <c r="AB355" i="1"/>
  <c r="AC355" i="1"/>
  <c r="AD355" i="1" s="1"/>
  <c r="AE355" i="1" s="1"/>
  <c r="AF355" i="1" s="1"/>
  <c r="AG355" i="1" s="1"/>
  <c r="AH355" i="1" s="1"/>
  <c r="AI355" i="1" s="1"/>
  <c r="AJ355" i="1" s="1"/>
  <c r="AK355" i="1" s="1"/>
  <c r="AB356" i="1"/>
  <c r="AC356" i="1"/>
  <c r="AD356" i="1" s="1"/>
  <c r="AE356" i="1" s="1"/>
  <c r="AF356" i="1" s="1"/>
  <c r="AG356" i="1" s="1"/>
  <c r="AH356" i="1" s="1"/>
  <c r="AI356" i="1" s="1"/>
  <c r="AJ356" i="1" s="1"/>
  <c r="AK356" i="1" s="1"/>
  <c r="AB357" i="1"/>
  <c r="AC357" i="1"/>
  <c r="AD357" i="1"/>
  <c r="AE357" i="1" s="1"/>
  <c r="AF357" i="1" s="1"/>
  <c r="AG357" i="1" s="1"/>
  <c r="AH357" i="1" s="1"/>
  <c r="AI357" i="1" s="1"/>
  <c r="AJ357" i="1" s="1"/>
  <c r="AK357" i="1" s="1"/>
  <c r="AB358" i="1"/>
  <c r="AC358" i="1" s="1"/>
  <c r="AD358" i="1" s="1"/>
  <c r="AE358" i="1" s="1"/>
  <c r="AF358" i="1" s="1"/>
  <c r="AG358" i="1" s="1"/>
  <c r="AH358" i="1" s="1"/>
  <c r="AI358" i="1" s="1"/>
  <c r="AJ358" i="1" s="1"/>
  <c r="AK358" i="1" s="1"/>
  <c r="AB359" i="1"/>
  <c r="AC359" i="1"/>
  <c r="AD359" i="1" s="1"/>
  <c r="AE359" i="1" s="1"/>
  <c r="AF359" i="1" s="1"/>
  <c r="AG359" i="1" s="1"/>
  <c r="AH359" i="1" s="1"/>
  <c r="AI359" i="1" s="1"/>
  <c r="AJ359" i="1" s="1"/>
  <c r="AK359" i="1" s="1"/>
  <c r="AB360" i="1"/>
  <c r="AC360" i="1"/>
  <c r="AD360" i="1" s="1"/>
  <c r="AE360" i="1" s="1"/>
  <c r="AF360" i="1" s="1"/>
  <c r="AG360" i="1" s="1"/>
  <c r="AH360" i="1" s="1"/>
  <c r="AI360" i="1" s="1"/>
  <c r="AJ360" i="1" s="1"/>
  <c r="AK360" i="1" s="1"/>
  <c r="AB361" i="1"/>
  <c r="AC361" i="1"/>
  <c r="AD361" i="1"/>
  <c r="AE361" i="1" s="1"/>
  <c r="AF361" i="1" s="1"/>
  <c r="AG361" i="1" s="1"/>
  <c r="AH361" i="1" s="1"/>
  <c r="AI361" i="1" s="1"/>
  <c r="AJ361" i="1" s="1"/>
  <c r="AK361" i="1" s="1"/>
  <c r="AB362" i="1"/>
  <c r="AC362" i="1" s="1"/>
  <c r="AD362" i="1" s="1"/>
  <c r="AE362" i="1" s="1"/>
  <c r="AF362" i="1" s="1"/>
  <c r="AG362" i="1" s="1"/>
  <c r="AH362" i="1" s="1"/>
  <c r="AI362" i="1" s="1"/>
  <c r="AJ362" i="1" s="1"/>
  <c r="AK362" i="1" s="1"/>
  <c r="AB363" i="1"/>
  <c r="AC363" i="1"/>
  <c r="AD363" i="1" s="1"/>
  <c r="AE363" i="1" s="1"/>
  <c r="AF363" i="1" s="1"/>
  <c r="AG363" i="1" s="1"/>
  <c r="AH363" i="1" s="1"/>
  <c r="AI363" i="1" s="1"/>
  <c r="AJ363" i="1" s="1"/>
  <c r="AK363" i="1" s="1"/>
  <c r="AB364" i="1"/>
  <c r="AC364" i="1"/>
  <c r="AD364" i="1" s="1"/>
  <c r="AE364" i="1" s="1"/>
  <c r="AF364" i="1" s="1"/>
  <c r="AG364" i="1" s="1"/>
  <c r="AH364" i="1" s="1"/>
  <c r="AI364" i="1" s="1"/>
  <c r="AJ364" i="1" s="1"/>
  <c r="AK364" i="1" s="1"/>
  <c r="AB365" i="1"/>
  <c r="AC365" i="1"/>
  <c r="AD365" i="1"/>
  <c r="AE365" i="1" s="1"/>
  <c r="AF365" i="1" s="1"/>
  <c r="AG365" i="1" s="1"/>
  <c r="AH365" i="1" s="1"/>
  <c r="AI365" i="1" s="1"/>
  <c r="AJ365" i="1" s="1"/>
  <c r="AK365" i="1" s="1"/>
  <c r="AB366" i="1"/>
  <c r="AC366" i="1" s="1"/>
  <c r="AD366" i="1" s="1"/>
  <c r="AE366" i="1" s="1"/>
  <c r="AF366" i="1" s="1"/>
  <c r="AG366" i="1" s="1"/>
  <c r="AH366" i="1" s="1"/>
  <c r="AI366" i="1" s="1"/>
  <c r="AJ366" i="1" s="1"/>
  <c r="AK366" i="1" s="1"/>
  <c r="AB367" i="1"/>
  <c r="AC367" i="1"/>
  <c r="AD367" i="1" s="1"/>
  <c r="AE367" i="1" s="1"/>
  <c r="AF367" i="1" s="1"/>
  <c r="AG367" i="1" s="1"/>
  <c r="AH367" i="1" s="1"/>
  <c r="AI367" i="1" s="1"/>
  <c r="AJ367" i="1" s="1"/>
  <c r="AK367" i="1" s="1"/>
  <c r="AB368" i="1"/>
  <c r="AC368" i="1"/>
  <c r="AD368" i="1" s="1"/>
  <c r="AE368" i="1" s="1"/>
  <c r="AF368" i="1" s="1"/>
  <c r="AG368" i="1" s="1"/>
  <c r="AH368" i="1" s="1"/>
  <c r="AI368" i="1" s="1"/>
  <c r="AJ368" i="1" s="1"/>
  <c r="AK368" i="1" s="1"/>
  <c r="AB369" i="1"/>
  <c r="AC369" i="1"/>
  <c r="AD369" i="1"/>
  <c r="AE369" i="1" s="1"/>
  <c r="AF369" i="1" s="1"/>
  <c r="AG369" i="1" s="1"/>
  <c r="AH369" i="1" s="1"/>
  <c r="AI369" i="1" s="1"/>
  <c r="AJ369" i="1" s="1"/>
  <c r="AK369" i="1" s="1"/>
  <c r="AB370" i="1"/>
  <c r="AC370" i="1" s="1"/>
  <c r="AD370" i="1" s="1"/>
  <c r="AE370" i="1" s="1"/>
  <c r="AF370" i="1" s="1"/>
  <c r="AG370" i="1" s="1"/>
  <c r="AH370" i="1" s="1"/>
  <c r="AI370" i="1" s="1"/>
  <c r="AJ370" i="1" s="1"/>
  <c r="AK370" i="1" s="1"/>
  <c r="AB371" i="1"/>
  <c r="AC371" i="1"/>
  <c r="AD371" i="1" s="1"/>
  <c r="AE371" i="1" s="1"/>
  <c r="AF371" i="1" s="1"/>
  <c r="AG371" i="1" s="1"/>
  <c r="AH371" i="1" s="1"/>
  <c r="AI371" i="1" s="1"/>
  <c r="AJ371" i="1" s="1"/>
  <c r="AK371" i="1" s="1"/>
  <c r="AB372" i="1"/>
  <c r="AC372" i="1"/>
  <c r="AD372" i="1" s="1"/>
  <c r="AE372" i="1" s="1"/>
  <c r="AF372" i="1" s="1"/>
  <c r="AG372" i="1" s="1"/>
  <c r="AH372" i="1" s="1"/>
  <c r="AI372" i="1" s="1"/>
  <c r="AJ372" i="1" s="1"/>
  <c r="AK372" i="1" s="1"/>
  <c r="AB373" i="1"/>
  <c r="AC373" i="1"/>
  <c r="AD373" i="1"/>
  <c r="AE373" i="1" s="1"/>
  <c r="AF373" i="1" s="1"/>
  <c r="AG373" i="1" s="1"/>
  <c r="AH373" i="1" s="1"/>
  <c r="AI373" i="1" s="1"/>
  <c r="AJ373" i="1" s="1"/>
  <c r="AK373" i="1" s="1"/>
  <c r="AB374" i="1"/>
  <c r="AC374" i="1" s="1"/>
  <c r="AD374" i="1" s="1"/>
  <c r="AE374" i="1" s="1"/>
  <c r="AF374" i="1" s="1"/>
  <c r="AG374" i="1" s="1"/>
  <c r="AH374" i="1" s="1"/>
  <c r="AI374" i="1" s="1"/>
  <c r="AJ374" i="1" s="1"/>
  <c r="AK374" i="1" s="1"/>
  <c r="AB375" i="1"/>
  <c r="AC375" i="1"/>
  <c r="AD375" i="1" s="1"/>
  <c r="AE375" i="1" s="1"/>
  <c r="AF375" i="1" s="1"/>
  <c r="AG375" i="1" s="1"/>
  <c r="AH375" i="1" s="1"/>
  <c r="AI375" i="1" s="1"/>
  <c r="AJ375" i="1" s="1"/>
  <c r="AK375" i="1" s="1"/>
  <c r="AB376" i="1"/>
  <c r="AC376" i="1"/>
  <c r="AD376" i="1" s="1"/>
  <c r="AE376" i="1" s="1"/>
  <c r="AF376" i="1" s="1"/>
  <c r="AG376" i="1" s="1"/>
  <c r="AH376" i="1" s="1"/>
  <c r="AI376" i="1" s="1"/>
  <c r="AJ376" i="1" s="1"/>
  <c r="AK376" i="1" s="1"/>
  <c r="AB377" i="1"/>
  <c r="AC377" i="1"/>
  <c r="AD377" i="1"/>
  <c r="AE377" i="1" s="1"/>
  <c r="AF377" i="1" s="1"/>
  <c r="AG377" i="1" s="1"/>
  <c r="AH377" i="1" s="1"/>
  <c r="AI377" i="1" s="1"/>
  <c r="AJ377" i="1" s="1"/>
  <c r="AK377" i="1" s="1"/>
  <c r="AB378" i="1"/>
  <c r="AC378" i="1" s="1"/>
  <c r="AD378" i="1" s="1"/>
  <c r="AE378" i="1" s="1"/>
  <c r="AF378" i="1" s="1"/>
  <c r="AG378" i="1" s="1"/>
  <c r="AH378" i="1" s="1"/>
  <c r="AI378" i="1" s="1"/>
  <c r="AJ378" i="1" s="1"/>
  <c r="AK378" i="1" s="1"/>
  <c r="AB379" i="1"/>
  <c r="AC379" i="1"/>
  <c r="AD379" i="1" s="1"/>
  <c r="AE379" i="1" s="1"/>
  <c r="AF379" i="1" s="1"/>
  <c r="AG379" i="1" s="1"/>
  <c r="AH379" i="1" s="1"/>
  <c r="AI379" i="1" s="1"/>
  <c r="AJ379" i="1" s="1"/>
  <c r="AK379" i="1" s="1"/>
  <c r="AB380" i="1"/>
  <c r="AC380" i="1"/>
  <c r="AD380" i="1" s="1"/>
  <c r="AE380" i="1" s="1"/>
  <c r="AF380" i="1" s="1"/>
  <c r="AG380" i="1" s="1"/>
  <c r="AH380" i="1" s="1"/>
  <c r="AI380" i="1" s="1"/>
  <c r="AJ380" i="1" s="1"/>
  <c r="AK380" i="1" s="1"/>
  <c r="AB381" i="1"/>
  <c r="AC381" i="1"/>
  <c r="AD381" i="1"/>
  <c r="AE381" i="1" s="1"/>
  <c r="AF381" i="1" s="1"/>
  <c r="AG381" i="1" s="1"/>
  <c r="AH381" i="1" s="1"/>
  <c r="AI381" i="1" s="1"/>
  <c r="AJ381" i="1" s="1"/>
  <c r="AK381" i="1" s="1"/>
  <c r="AB382" i="1"/>
  <c r="AC382" i="1" s="1"/>
  <c r="AD382" i="1" s="1"/>
  <c r="AE382" i="1" s="1"/>
  <c r="AF382" i="1" s="1"/>
  <c r="AG382" i="1" s="1"/>
  <c r="AH382" i="1" s="1"/>
  <c r="AI382" i="1" s="1"/>
  <c r="AJ382" i="1" s="1"/>
  <c r="AK382" i="1" s="1"/>
  <c r="AB383" i="1"/>
  <c r="AC383" i="1"/>
  <c r="AD383" i="1" s="1"/>
  <c r="AE383" i="1" s="1"/>
  <c r="AF383" i="1" s="1"/>
  <c r="AG383" i="1" s="1"/>
  <c r="AH383" i="1" s="1"/>
  <c r="AI383" i="1" s="1"/>
  <c r="AJ383" i="1" s="1"/>
  <c r="AK383" i="1" s="1"/>
  <c r="AB384" i="1"/>
  <c r="AC384" i="1"/>
  <c r="AD384" i="1" s="1"/>
  <c r="AE384" i="1" s="1"/>
  <c r="AF384" i="1" s="1"/>
  <c r="AG384" i="1" s="1"/>
  <c r="AH384" i="1" s="1"/>
  <c r="AI384" i="1" s="1"/>
  <c r="AJ384" i="1" s="1"/>
  <c r="AK384" i="1" s="1"/>
  <c r="AB385" i="1"/>
  <c r="AC385" i="1"/>
  <c r="AD385" i="1"/>
  <c r="AE385" i="1" s="1"/>
  <c r="AF385" i="1" s="1"/>
  <c r="AG385" i="1" s="1"/>
  <c r="AH385" i="1" s="1"/>
  <c r="AI385" i="1" s="1"/>
  <c r="AJ385" i="1" s="1"/>
  <c r="AK385" i="1" s="1"/>
  <c r="AB386" i="1"/>
  <c r="AC386" i="1" s="1"/>
  <c r="AD386" i="1" s="1"/>
  <c r="AE386" i="1" s="1"/>
  <c r="AF386" i="1" s="1"/>
  <c r="AG386" i="1" s="1"/>
  <c r="AH386" i="1" s="1"/>
  <c r="AI386" i="1" s="1"/>
  <c r="AJ386" i="1" s="1"/>
  <c r="AK386" i="1" s="1"/>
  <c r="AB387" i="1"/>
  <c r="AC387" i="1"/>
  <c r="AD387" i="1" s="1"/>
  <c r="AE387" i="1" s="1"/>
  <c r="AF387" i="1" s="1"/>
  <c r="AG387" i="1" s="1"/>
  <c r="AH387" i="1" s="1"/>
  <c r="AI387" i="1" s="1"/>
  <c r="AJ387" i="1" s="1"/>
  <c r="AK387" i="1" s="1"/>
  <c r="AB388" i="1"/>
  <c r="AC388" i="1"/>
  <c r="AD388" i="1" s="1"/>
  <c r="AE388" i="1" s="1"/>
  <c r="AF388" i="1" s="1"/>
  <c r="AG388" i="1" s="1"/>
  <c r="AH388" i="1" s="1"/>
  <c r="AI388" i="1" s="1"/>
  <c r="AJ388" i="1" s="1"/>
  <c r="AK388" i="1" s="1"/>
  <c r="AB389" i="1"/>
  <c r="AC389" i="1"/>
  <c r="AD389" i="1"/>
  <c r="AE389" i="1" s="1"/>
  <c r="AF389" i="1" s="1"/>
  <c r="AG389" i="1" s="1"/>
  <c r="AH389" i="1" s="1"/>
  <c r="AI389" i="1" s="1"/>
  <c r="AJ389" i="1" s="1"/>
  <c r="AK389" i="1" s="1"/>
  <c r="AB390" i="1"/>
  <c r="AC390" i="1" s="1"/>
  <c r="AD390" i="1" s="1"/>
  <c r="AE390" i="1" s="1"/>
  <c r="AF390" i="1" s="1"/>
  <c r="AG390" i="1" s="1"/>
  <c r="AH390" i="1" s="1"/>
  <c r="AI390" i="1" s="1"/>
  <c r="AJ390" i="1" s="1"/>
  <c r="AK390" i="1" s="1"/>
  <c r="AB391" i="1"/>
  <c r="AC391" i="1"/>
  <c r="AD391" i="1" s="1"/>
  <c r="AE391" i="1" s="1"/>
  <c r="AF391" i="1" s="1"/>
  <c r="AG391" i="1" s="1"/>
  <c r="AH391" i="1" s="1"/>
  <c r="AI391" i="1" s="1"/>
  <c r="AJ391" i="1" s="1"/>
  <c r="AK391" i="1" s="1"/>
  <c r="AB392" i="1"/>
  <c r="AC392" i="1"/>
  <c r="AD392" i="1" s="1"/>
  <c r="AE392" i="1" s="1"/>
  <c r="AF392" i="1" s="1"/>
  <c r="AG392" i="1" s="1"/>
  <c r="AH392" i="1" s="1"/>
  <c r="AI392" i="1" s="1"/>
  <c r="AJ392" i="1" s="1"/>
  <c r="AK392" i="1" s="1"/>
  <c r="AB393" i="1"/>
  <c r="AC393" i="1"/>
  <c r="AD393" i="1"/>
  <c r="AE393" i="1" s="1"/>
  <c r="AF393" i="1" s="1"/>
  <c r="AG393" i="1" s="1"/>
  <c r="AH393" i="1" s="1"/>
  <c r="AI393" i="1" s="1"/>
  <c r="AJ393" i="1" s="1"/>
  <c r="AK393" i="1" s="1"/>
  <c r="AB394" i="1"/>
  <c r="AC394" i="1" s="1"/>
  <c r="AD394" i="1" s="1"/>
  <c r="AE394" i="1" s="1"/>
  <c r="AF394" i="1" s="1"/>
  <c r="AG394" i="1" s="1"/>
  <c r="AH394" i="1" s="1"/>
  <c r="AI394" i="1" s="1"/>
  <c r="AJ394" i="1" s="1"/>
  <c r="AK394" i="1" s="1"/>
  <c r="AB286" i="1"/>
  <c r="AC286" i="1"/>
  <c r="AD286" i="1" s="1"/>
  <c r="AE286" i="1" s="1"/>
  <c r="AF286" i="1" s="1"/>
  <c r="AG286" i="1" s="1"/>
  <c r="AH286" i="1" s="1"/>
  <c r="AI286" i="1" s="1"/>
  <c r="AJ286" i="1" s="1"/>
  <c r="AK286" i="1" s="1"/>
  <c r="AB287" i="1"/>
  <c r="AC287" i="1" s="1"/>
  <c r="AD287" i="1" s="1"/>
  <c r="AE287" i="1" s="1"/>
  <c r="AF287" i="1" s="1"/>
  <c r="AG287" i="1" s="1"/>
  <c r="AH287" i="1" s="1"/>
  <c r="AI287" i="1" s="1"/>
  <c r="AJ287" i="1" s="1"/>
  <c r="AK287" i="1" s="1"/>
  <c r="AB288" i="1"/>
  <c r="AC288" i="1" s="1"/>
  <c r="AD288" i="1" s="1"/>
  <c r="AE288" i="1" s="1"/>
  <c r="AF288" i="1" s="1"/>
  <c r="AG288" i="1" s="1"/>
  <c r="AH288" i="1" s="1"/>
  <c r="AI288" i="1" s="1"/>
  <c r="AJ288" i="1" s="1"/>
  <c r="AK288" i="1" s="1"/>
  <c r="AB289" i="1"/>
  <c r="AC289" i="1"/>
  <c r="AD289" i="1" s="1"/>
  <c r="AE289" i="1" s="1"/>
  <c r="AF289" i="1" s="1"/>
  <c r="AG289" i="1" s="1"/>
  <c r="AH289" i="1" s="1"/>
  <c r="AI289" i="1" s="1"/>
  <c r="AJ289" i="1" s="1"/>
  <c r="AK289" i="1" s="1"/>
  <c r="AB290" i="1"/>
  <c r="AC290" i="1"/>
  <c r="AD290" i="1" s="1"/>
  <c r="AE290" i="1" s="1"/>
  <c r="AF290" i="1" s="1"/>
  <c r="AG290" i="1" s="1"/>
  <c r="AH290" i="1" s="1"/>
  <c r="AI290" i="1" s="1"/>
  <c r="AJ290" i="1" s="1"/>
  <c r="AK290" i="1" s="1"/>
  <c r="AB291" i="1"/>
  <c r="AC291" i="1" s="1"/>
  <c r="AD291" i="1" s="1"/>
  <c r="AE291" i="1" s="1"/>
  <c r="AF291" i="1" s="1"/>
  <c r="AG291" i="1" s="1"/>
  <c r="AH291" i="1" s="1"/>
  <c r="AI291" i="1" s="1"/>
  <c r="AJ291" i="1" s="1"/>
  <c r="AK291" i="1" s="1"/>
  <c r="AB292" i="1"/>
  <c r="AC292" i="1" s="1"/>
  <c r="AD292" i="1" s="1"/>
  <c r="AE292" i="1" s="1"/>
  <c r="AF292" i="1" s="1"/>
  <c r="AG292" i="1" s="1"/>
  <c r="AH292" i="1" s="1"/>
  <c r="AI292" i="1" s="1"/>
  <c r="AJ292" i="1" s="1"/>
  <c r="AK292" i="1" s="1"/>
  <c r="AB293" i="1"/>
  <c r="AC293" i="1"/>
  <c r="AD293" i="1" s="1"/>
  <c r="AE293" i="1" s="1"/>
  <c r="AF293" i="1" s="1"/>
  <c r="AG293" i="1" s="1"/>
  <c r="AH293" i="1" s="1"/>
  <c r="AI293" i="1" s="1"/>
  <c r="AJ293" i="1" s="1"/>
  <c r="AK293" i="1" s="1"/>
  <c r="AB294" i="1"/>
  <c r="AC294" i="1"/>
  <c r="AD294" i="1" s="1"/>
  <c r="AE294" i="1" s="1"/>
  <c r="AF294" i="1" s="1"/>
  <c r="AG294" i="1" s="1"/>
  <c r="AH294" i="1" s="1"/>
  <c r="AI294" i="1" s="1"/>
  <c r="AJ294" i="1" s="1"/>
  <c r="AK294" i="1" s="1"/>
  <c r="AB295" i="1"/>
  <c r="AC295" i="1" s="1"/>
  <c r="AD295" i="1" s="1"/>
  <c r="AE295" i="1" s="1"/>
  <c r="AF295" i="1" s="1"/>
  <c r="AG295" i="1" s="1"/>
  <c r="AH295" i="1" s="1"/>
  <c r="AI295" i="1" s="1"/>
  <c r="AJ295" i="1" s="1"/>
  <c r="AK295" i="1" s="1"/>
  <c r="AB296" i="1"/>
  <c r="AC296" i="1" s="1"/>
  <c r="AD296" i="1" s="1"/>
  <c r="AE296" i="1" s="1"/>
  <c r="AF296" i="1" s="1"/>
  <c r="AG296" i="1" s="1"/>
  <c r="AH296" i="1" s="1"/>
  <c r="AI296" i="1" s="1"/>
  <c r="AJ296" i="1" s="1"/>
  <c r="AK296" i="1" s="1"/>
  <c r="AB297" i="1"/>
  <c r="AC297" i="1"/>
  <c r="AD297" i="1" s="1"/>
  <c r="AE297" i="1" s="1"/>
  <c r="AF297" i="1" s="1"/>
  <c r="AG297" i="1" s="1"/>
  <c r="AH297" i="1" s="1"/>
  <c r="AI297" i="1" s="1"/>
  <c r="AJ297" i="1" s="1"/>
  <c r="AK297" i="1" s="1"/>
  <c r="AB298" i="1"/>
  <c r="AC298" i="1"/>
  <c r="AD298" i="1" s="1"/>
  <c r="AE298" i="1" s="1"/>
  <c r="AF298" i="1" s="1"/>
  <c r="AG298" i="1" s="1"/>
  <c r="AH298" i="1" s="1"/>
  <c r="AI298" i="1" s="1"/>
  <c r="AJ298" i="1" s="1"/>
  <c r="AK298" i="1" s="1"/>
  <c r="AB299" i="1"/>
  <c r="AC299" i="1" s="1"/>
  <c r="AD299" i="1" s="1"/>
  <c r="AE299" i="1" s="1"/>
  <c r="AF299" i="1" s="1"/>
  <c r="AG299" i="1" s="1"/>
  <c r="AH299" i="1" s="1"/>
  <c r="AI299" i="1" s="1"/>
  <c r="AJ299" i="1" s="1"/>
  <c r="AK299" i="1" s="1"/>
  <c r="AB300" i="1"/>
  <c r="AC300" i="1" s="1"/>
  <c r="AD300" i="1" s="1"/>
  <c r="AE300" i="1" s="1"/>
  <c r="AF300" i="1" s="1"/>
  <c r="AG300" i="1" s="1"/>
  <c r="AH300" i="1" s="1"/>
  <c r="AI300" i="1" s="1"/>
  <c r="AJ300" i="1" s="1"/>
  <c r="AK300" i="1" s="1"/>
  <c r="AB301" i="1"/>
  <c r="AC301" i="1"/>
  <c r="AD301" i="1" s="1"/>
  <c r="AE301" i="1" s="1"/>
  <c r="AF301" i="1" s="1"/>
  <c r="AG301" i="1" s="1"/>
  <c r="AH301" i="1" s="1"/>
  <c r="AI301" i="1" s="1"/>
  <c r="AJ301" i="1" s="1"/>
  <c r="AK301" i="1" s="1"/>
  <c r="AB302" i="1"/>
  <c r="AC302" i="1"/>
  <c r="AD302" i="1"/>
  <c r="AE302" i="1" s="1"/>
  <c r="AF302" i="1" s="1"/>
  <c r="AG302" i="1" s="1"/>
  <c r="AH302" i="1" s="1"/>
  <c r="AI302" i="1" s="1"/>
  <c r="AJ302" i="1" s="1"/>
  <c r="AK302" i="1" s="1"/>
  <c r="AB303" i="1"/>
  <c r="AC303" i="1" s="1"/>
  <c r="AD303" i="1" s="1"/>
  <c r="AE303" i="1" s="1"/>
  <c r="AF303" i="1" s="1"/>
  <c r="AG303" i="1" s="1"/>
  <c r="AH303" i="1" s="1"/>
  <c r="AI303" i="1" s="1"/>
  <c r="AJ303" i="1" s="1"/>
  <c r="AK303" i="1" s="1"/>
  <c r="AB304" i="1"/>
  <c r="AC304" i="1" s="1"/>
  <c r="AD304" i="1" s="1"/>
  <c r="AE304" i="1" s="1"/>
  <c r="AF304" i="1" s="1"/>
  <c r="AG304" i="1" s="1"/>
  <c r="AH304" i="1" s="1"/>
  <c r="AI304" i="1" s="1"/>
  <c r="AJ304" i="1" s="1"/>
  <c r="AK304" i="1" s="1"/>
  <c r="AB305" i="1"/>
  <c r="AC305" i="1"/>
  <c r="AD305" i="1" s="1"/>
  <c r="AE305" i="1" s="1"/>
  <c r="AF305" i="1" s="1"/>
  <c r="AG305" i="1" s="1"/>
  <c r="AH305" i="1" s="1"/>
  <c r="AI305" i="1" s="1"/>
  <c r="AJ305" i="1" s="1"/>
  <c r="AK305" i="1" s="1"/>
  <c r="AB306" i="1"/>
  <c r="AC306" i="1"/>
  <c r="AD306" i="1"/>
  <c r="AE306" i="1" s="1"/>
  <c r="AF306" i="1" s="1"/>
  <c r="AG306" i="1" s="1"/>
  <c r="AH306" i="1" s="1"/>
  <c r="AI306" i="1" s="1"/>
  <c r="AJ306" i="1" s="1"/>
  <c r="AK306" i="1" s="1"/>
  <c r="AB307" i="1"/>
  <c r="AC307" i="1" s="1"/>
  <c r="AD307" i="1" s="1"/>
  <c r="AE307" i="1" s="1"/>
  <c r="AF307" i="1" s="1"/>
  <c r="AG307" i="1" s="1"/>
  <c r="AH307" i="1" s="1"/>
  <c r="AI307" i="1" s="1"/>
  <c r="AJ307" i="1" s="1"/>
  <c r="AK307" i="1" s="1"/>
  <c r="AB308" i="1"/>
  <c r="AC308" i="1" s="1"/>
  <c r="AD308" i="1" s="1"/>
  <c r="AE308" i="1" s="1"/>
  <c r="AF308" i="1" s="1"/>
  <c r="AG308" i="1" s="1"/>
  <c r="AH308" i="1" s="1"/>
  <c r="AI308" i="1" s="1"/>
  <c r="AJ308" i="1" s="1"/>
  <c r="AK308" i="1" s="1"/>
  <c r="AB309" i="1"/>
  <c r="AC309" i="1"/>
  <c r="AD309" i="1" s="1"/>
  <c r="AE309" i="1" s="1"/>
  <c r="AF309" i="1" s="1"/>
  <c r="AG309" i="1" s="1"/>
  <c r="AH309" i="1" s="1"/>
  <c r="AI309" i="1" s="1"/>
  <c r="AJ309" i="1" s="1"/>
  <c r="AK309" i="1" s="1"/>
  <c r="AB310" i="1"/>
  <c r="AC310" i="1"/>
  <c r="AD310" i="1" s="1"/>
  <c r="AE310" i="1" s="1"/>
  <c r="AF310" i="1" s="1"/>
  <c r="AG310" i="1" s="1"/>
  <c r="AH310" i="1" s="1"/>
  <c r="AI310" i="1" s="1"/>
  <c r="AJ310" i="1" s="1"/>
  <c r="AK310" i="1" s="1"/>
  <c r="AB311" i="1"/>
  <c r="AC311" i="1" s="1"/>
  <c r="AD311" i="1" s="1"/>
  <c r="AE311" i="1" s="1"/>
  <c r="AF311" i="1" s="1"/>
  <c r="AG311" i="1" s="1"/>
  <c r="AH311" i="1" s="1"/>
  <c r="AI311" i="1" s="1"/>
  <c r="AJ311" i="1" s="1"/>
  <c r="AK311" i="1" s="1"/>
  <c r="AB312" i="1"/>
  <c r="AC312" i="1" s="1"/>
  <c r="AD312" i="1" s="1"/>
  <c r="AE312" i="1" s="1"/>
  <c r="AF312" i="1" s="1"/>
  <c r="AG312" i="1" s="1"/>
  <c r="AH312" i="1" s="1"/>
  <c r="AI312" i="1" s="1"/>
  <c r="AJ312" i="1" s="1"/>
  <c r="AK312" i="1" s="1"/>
  <c r="AB313" i="1"/>
  <c r="AC313" i="1"/>
  <c r="AD313" i="1" s="1"/>
  <c r="AE313" i="1" s="1"/>
  <c r="AF313" i="1" s="1"/>
  <c r="AG313" i="1" s="1"/>
  <c r="AH313" i="1" s="1"/>
  <c r="AI313" i="1" s="1"/>
  <c r="AJ313" i="1" s="1"/>
  <c r="AK313" i="1" s="1"/>
  <c r="AB314" i="1"/>
  <c r="AC314" i="1"/>
  <c r="AD314" i="1"/>
  <c r="AE314" i="1" s="1"/>
  <c r="AF314" i="1" s="1"/>
  <c r="AG314" i="1" s="1"/>
  <c r="AH314" i="1" s="1"/>
  <c r="AI314" i="1" s="1"/>
  <c r="AJ314" i="1" s="1"/>
  <c r="AK314" i="1" s="1"/>
  <c r="AB315" i="1"/>
  <c r="AC315" i="1" s="1"/>
  <c r="AD315" i="1" s="1"/>
  <c r="AE315" i="1" s="1"/>
  <c r="AF315" i="1" s="1"/>
  <c r="AG315" i="1" s="1"/>
  <c r="AH315" i="1" s="1"/>
  <c r="AI315" i="1" s="1"/>
  <c r="AJ315" i="1" s="1"/>
  <c r="AK315" i="1" s="1"/>
  <c r="AB316" i="1"/>
  <c r="AC316" i="1" s="1"/>
  <c r="AD316" i="1" s="1"/>
  <c r="AE316" i="1" s="1"/>
  <c r="AF316" i="1" s="1"/>
  <c r="AG316" i="1" s="1"/>
  <c r="AH316" i="1" s="1"/>
  <c r="AI316" i="1" s="1"/>
  <c r="AJ316" i="1" s="1"/>
  <c r="AK316" i="1" s="1"/>
  <c r="AB317" i="1"/>
  <c r="AC317" i="1"/>
  <c r="AD317" i="1" s="1"/>
  <c r="AE317" i="1" s="1"/>
  <c r="AF317" i="1" s="1"/>
  <c r="AG317" i="1" s="1"/>
  <c r="AH317" i="1" s="1"/>
  <c r="AI317" i="1" s="1"/>
  <c r="AJ317" i="1" s="1"/>
  <c r="AK317" i="1" s="1"/>
  <c r="AB318" i="1"/>
  <c r="AC318" i="1"/>
  <c r="AD318" i="1"/>
  <c r="AE318" i="1" s="1"/>
  <c r="AF318" i="1" s="1"/>
  <c r="AG318" i="1" s="1"/>
  <c r="AH318" i="1" s="1"/>
  <c r="AI318" i="1" s="1"/>
  <c r="AJ318" i="1" s="1"/>
  <c r="AK318" i="1" s="1"/>
  <c r="AB319" i="1"/>
  <c r="AC319" i="1" s="1"/>
  <c r="AD319" i="1" s="1"/>
  <c r="AE319" i="1" s="1"/>
  <c r="AF319" i="1" s="1"/>
  <c r="AG319" i="1" s="1"/>
  <c r="AH319" i="1" s="1"/>
  <c r="AI319" i="1" s="1"/>
  <c r="AJ319" i="1" s="1"/>
  <c r="AK319" i="1" s="1"/>
  <c r="AB320" i="1"/>
  <c r="AC320" i="1" s="1"/>
  <c r="AD320" i="1" s="1"/>
  <c r="AE320" i="1" s="1"/>
  <c r="AF320" i="1" s="1"/>
  <c r="AG320" i="1" s="1"/>
  <c r="AH320" i="1" s="1"/>
  <c r="AI320" i="1" s="1"/>
  <c r="AJ320" i="1" s="1"/>
  <c r="AK320" i="1" s="1"/>
  <c r="AB321" i="1"/>
  <c r="AC321" i="1"/>
  <c r="AD321" i="1" s="1"/>
  <c r="AE321" i="1" s="1"/>
  <c r="AF321" i="1" s="1"/>
  <c r="AG321" i="1" s="1"/>
  <c r="AH321" i="1" s="1"/>
  <c r="AI321" i="1" s="1"/>
  <c r="AJ321" i="1" s="1"/>
  <c r="AK321" i="1" s="1"/>
  <c r="AB322" i="1"/>
  <c r="AC322" i="1"/>
  <c r="AD322" i="1"/>
  <c r="AE322" i="1" s="1"/>
  <c r="AF322" i="1" s="1"/>
  <c r="AG322" i="1" s="1"/>
  <c r="AH322" i="1" s="1"/>
  <c r="AI322" i="1" s="1"/>
  <c r="AJ322" i="1" s="1"/>
  <c r="AK322" i="1" s="1"/>
  <c r="AB323" i="1"/>
  <c r="AC323" i="1" s="1"/>
  <c r="AD323" i="1" s="1"/>
  <c r="AE323" i="1" s="1"/>
  <c r="AF323" i="1" s="1"/>
  <c r="AG323" i="1" s="1"/>
  <c r="AH323" i="1" s="1"/>
  <c r="AI323" i="1" s="1"/>
  <c r="AJ323" i="1" s="1"/>
  <c r="AK323" i="1" s="1"/>
  <c r="AB324" i="1"/>
  <c r="AC324" i="1" s="1"/>
  <c r="AD324" i="1" s="1"/>
  <c r="AE324" i="1" s="1"/>
  <c r="AF324" i="1" s="1"/>
  <c r="AG324" i="1" s="1"/>
  <c r="AH324" i="1" s="1"/>
  <c r="AI324" i="1" s="1"/>
  <c r="AJ324" i="1" s="1"/>
  <c r="AK324" i="1" s="1"/>
  <c r="AB325" i="1"/>
  <c r="AC325" i="1"/>
  <c r="AD325" i="1" s="1"/>
  <c r="AE325" i="1" s="1"/>
  <c r="AF325" i="1" s="1"/>
  <c r="AG325" i="1" s="1"/>
  <c r="AH325" i="1" s="1"/>
  <c r="AI325" i="1" s="1"/>
  <c r="AJ325" i="1" s="1"/>
  <c r="AK325" i="1" s="1"/>
  <c r="AB326" i="1"/>
  <c r="AC326" i="1"/>
  <c r="AD326" i="1"/>
  <c r="AE326" i="1" s="1"/>
  <c r="AF326" i="1" s="1"/>
  <c r="AG326" i="1" s="1"/>
  <c r="AH326" i="1" s="1"/>
  <c r="AI326" i="1" s="1"/>
  <c r="AJ326" i="1" s="1"/>
  <c r="AK326" i="1" s="1"/>
  <c r="AB327" i="1"/>
  <c r="AC327" i="1" s="1"/>
  <c r="AD327" i="1" s="1"/>
  <c r="AE327" i="1" s="1"/>
  <c r="AF327" i="1" s="1"/>
  <c r="AG327" i="1" s="1"/>
  <c r="AH327" i="1" s="1"/>
  <c r="AI327" i="1" s="1"/>
  <c r="AJ327" i="1" s="1"/>
  <c r="AK327" i="1" s="1"/>
  <c r="AB328" i="1"/>
  <c r="AC328" i="1" s="1"/>
  <c r="AD328" i="1" s="1"/>
  <c r="AE328" i="1" s="1"/>
  <c r="AF328" i="1" s="1"/>
  <c r="AG328" i="1" s="1"/>
  <c r="AH328" i="1" s="1"/>
  <c r="AI328" i="1" s="1"/>
  <c r="AJ328" i="1" s="1"/>
  <c r="AK328" i="1" s="1"/>
  <c r="AB329" i="1"/>
  <c r="AC329" i="1"/>
  <c r="AD329" i="1" s="1"/>
  <c r="AE329" i="1" s="1"/>
  <c r="AF329" i="1" s="1"/>
  <c r="AG329" i="1" s="1"/>
  <c r="AH329" i="1" s="1"/>
  <c r="AI329" i="1" s="1"/>
  <c r="AJ329" i="1" s="1"/>
  <c r="AK329" i="1" s="1"/>
  <c r="AB330" i="1"/>
  <c r="AC330" i="1"/>
  <c r="AD330" i="1"/>
  <c r="AE330" i="1" s="1"/>
  <c r="AF330" i="1" s="1"/>
  <c r="AG330" i="1" s="1"/>
  <c r="AH330" i="1" s="1"/>
  <c r="AI330" i="1" s="1"/>
  <c r="AJ330" i="1" s="1"/>
  <c r="AK330" i="1" s="1"/>
  <c r="AB331" i="1"/>
  <c r="AC331" i="1" s="1"/>
  <c r="AD331" i="1" s="1"/>
  <c r="AE331" i="1" s="1"/>
  <c r="AF331" i="1" s="1"/>
  <c r="AG331" i="1" s="1"/>
  <c r="AH331" i="1" s="1"/>
  <c r="AI331" i="1" s="1"/>
  <c r="AJ331" i="1" s="1"/>
  <c r="AK331" i="1" s="1"/>
  <c r="AB332" i="1"/>
  <c r="AC332" i="1" s="1"/>
  <c r="AD332" i="1" s="1"/>
  <c r="AE332" i="1" s="1"/>
  <c r="AF332" i="1" s="1"/>
  <c r="AG332" i="1" s="1"/>
  <c r="AH332" i="1" s="1"/>
  <c r="AI332" i="1" s="1"/>
  <c r="AJ332" i="1" s="1"/>
  <c r="AK332" i="1" s="1"/>
  <c r="AB333" i="1"/>
  <c r="AC333" i="1"/>
  <c r="AD333" i="1" s="1"/>
  <c r="AE333" i="1" s="1"/>
  <c r="AF333" i="1" s="1"/>
  <c r="AG333" i="1" s="1"/>
  <c r="AH333" i="1" s="1"/>
  <c r="AI333" i="1" s="1"/>
  <c r="AJ333" i="1" s="1"/>
  <c r="AK333" i="1" s="1"/>
  <c r="AB334" i="1"/>
  <c r="AC334" i="1"/>
  <c r="AD334" i="1"/>
  <c r="AE334" i="1" s="1"/>
  <c r="AF334" i="1" s="1"/>
  <c r="AG334" i="1" s="1"/>
  <c r="AH334" i="1" s="1"/>
  <c r="AI334" i="1" s="1"/>
  <c r="AJ334" i="1" s="1"/>
  <c r="AK334" i="1" s="1"/>
  <c r="AB335" i="1"/>
  <c r="AC335" i="1" s="1"/>
  <c r="AD335" i="1" s="1"/>
  <c r="AE335" i="1" s="1"/>
  <c r="AF335" i="1" s="1"/>
  <c r="AG335" i="1" s="1"/>
  <c r="AH335" i="1" s="1"/>
  <c r="AI335" i="1" s="1"/>
  <c r="AJ335" i="1" s="1"/>
  <c r="AK335" i="1" s="1"/>
  <c r="AB336" i="1"/>
  <c r="AC336" i="1" s="1"/>
  <c r="AD336" i="1" s="1"/>
  <c r="AE336" i="1" s="1"/>
  <c r="AF336" i="1" s="1"/>
  <c r="AG336" i="1" s="1"/>
  <c r="AH336" i="1" s="1"/>
  <c r="AI336" i="1" s="1"/>
  <c r="AJ336" i="1" s="1"/>
  <c r="AK336" i="1" s="1"/>
  <c r="AB337" i="1"/>
  <c r="AC337" i="1"/>
  <c r="AD337" i="1" s="1"/>
  <c r="AE337" i="1" s="1"/>
  <c r="AF337" i="1" s="1"/>
  <c r="AG337" i="1" s="1"/>
  <c r="AH337" i="1" s="1"/>
  <c r="AI337" i="1" s="1"/>
  <c r="AJ337" i="1" s="1"/>
  <c r="AK337" i="1" s="1"/>
  <c r="AB230" i="1"/>
  <c r="AC230" i="1"/>
  <c r="AD230" i="1" s="1"/>
  <c r="AE230" i="1" s="1"/>
  <c r="AF230" i="1" s="1"/>
  <c r="AG230" i="1" s="1"/>
  <c r="AH230" i="1" s="1"/>
  <c r="AI230" i="1" s="1"/>
  <c r="AJ230" i="1" s="1"/>
  <c r="AK230" i="1" s="1"/>
  <c r="AB231" i="1"/>
  <c r="AC231" i="1" s="1"/>
  <c r="AD231" i="1" s="1"/>
  <c r="AE231" i="1" s="1"/>
  <c r="AF231" i="1" s="1"/>
  <c r="AG231" i="1" s="1"/>
  <c r="AH231" i="1" s="1"/>
  <c r="AI231" i="1" s="1"/>
  <c r="AJ231" i="1" s="1"/>
  <c r="AK231" i="1" s="1"/>
  <c r="AB232" i="1"/>
  <c r="AC232" i="1"/>
  <c r="AD232" i="1" s="1"/>
  <c r="AE232" i="1" s="1"/>
  <c r="AF232" i="1" s="1"/>
  <c r="AG232" i="1" s="1"/>
  <c r="AH232" i="1" s="1"/>
  <c r="AI232" i="1" s="1"/>
  <c r="AJ232" i="1" s="1"/>
  <c r="AK232" i="1" s="1"/>
  <c r="AB233" i="1"/>
  <c r="AC233" i="1"/>
  <c r="AD233" i="1" s="1"/>
  <c r="AE233" i="1" s="1"/>
  <c r="AF233" i="1" s="1"/>
  <c r="AG233" i="1" s="1"/>
  <c r="AH233" i="1" s="1"/>
  <c r="AI233" i="1" s="1"/>
  <c r="AJ233" i="1" s="1"/>
  <c r="AK233" i="1" s="1"/>
  <c r="AB234" i="1"/>
  <c r="AC234" i="1"/>
  <c r="AD234" i="1" s="1"/>
  <c r="AE234" i="1" s="1"/>
  <c r="AF234" i="1" s="1"/>
  <c r="AG234" i="1" s="1"/>
  <c r="AH234" i="1" s="1"/>
  <c r="AI234" i="1" s="1"/>
  <c r="AJ234" i="1" s="1"/>
  <c r="AK234" i="1" s="1"/>
  <c r="AB235" i="1"/>
  <c r="AC235" i="1" s="1"/>
  <c r="AD235" i="1" s="1"/>
  <c r="AE235" i="1" s="1"/>
  <c r="AF235" i="1" s="1"/>
  <c r="AG235" i="1" s="1"/>
  <c r="AH235" i="1" s="1"/>
  <c r="AI235" i="1" s="1"/>
  <c r="AJ235" i="1" s="1"/>
  <c r="AK235" i="1" s="1"/>
  <c r="AB236" i="1"/>
  <c r="AC236" i="1"/>
  <c r="AD236" i="1" s="1"/>
  <c r="AE236" i="1" s="1"/>
  <c r="AF236" i="1" s="1"/>
  <c r="AG236" i="1" s="1"/>
  <c r="AH236" i="1" s="1"/>
  <c r="AI236" i="1" s="1"/>
  <c r="AJ236" i="1" s="1"/>
  <c r="AK236" i="1" s="1"/>
  <c r="AB237" i="1"/>
  <c r="AC237" i="1"/>
  <c r="AD237" i="1" s="1"/>
  <c r="AE237" i="1" s="1"/>
  <c r="AF237" i="1" s="1"/>
  <c r="AG237" i="1" s="1"/>
  <c r="AH237" i="1" s="1"/>
  <c r="AI237" i="1" s="1"/>
  <c r="AJ237" i="1" s="1"/>
  <c r="AK237" i="1" s="1"/>
  <c r="AB238" i="1"/>
  <c r="AC238" i="1"/>
  <c r="AD238" i="1"/>
  <c r="AE238" i="1" s="1"/>
  <c r="AF238" i="1" s="1"/>
  <c r="AG238" i="1" s="1"/>
  <c r="AH238" i="1" s="1"/>
  <c r="AI238" i="1" s="1"/>
  <c r="AJ238" i="1" s="1"/>
  <c r="AK238" i="1" s="1"/>
  <c r="AB239" i="1"/>
  <c r="AC239" i="1" s="1"/>
  <c r="AD239" i="1" s="1"/>
  <c r="AE239" i="1" s="1"/>
  <c r="AF239" i="1" s="1"/>
  <c r="AG239" i="1" s="1"/>
  <c r="AH239" i="1" s="1"/>
  <c r="AI239" i="1" s="1"/>
  <c r="AJ239" i="1" s="1"/>
  <c r="AK239" i="1" s="1"/>
  <c r="AB240" i="1"/>
  <c r="AC240" i="1"/>
  <c r="AD240" i="1" s="1"/>
  <c r="AE240" i="1" s="1"/>
  <c r="AF240" i="1" s="1"/>
  <c r="AG240" i="1" s="1"/>
  <c r="AH240" i="1" s="1"/>
  <c r="AI240" i="1" s="1"/>
  <c r="AJ240" i="1" s="1"/>
  <c r="AK240" i="1" s="1"/>
  <c r="AB241" i="1"/>
  <c r="AC241" i="1"/>
  <c r="AD241" i="1" s="1"/>
  <c r="AE241" i="1" s="1"/>
  <c r="AF241" i="1" s="1"/>
  <c r="AG241" i="1" s="1"/>
  <c r="AH241" i="1" s="1"/>
  <c r="AI241" i="1" s="1"/>
  <c r="AJ241" i="1" s="1"/>
  <c r="AK241" i="1" s="1"/>
  <c r="AB242" i="1"/>
  <c r="AC242" i="1"/>
  <c r="AD242" i="1"/>
  <c r="AE242" i="1" s="1"/>
  <c r="AF242" i="1" s="1"/>
  <c r="AG242" i="1" s="1"/>
  <c r="AH242" i="1" s="1"/>
  <c r="AI242" i="1" s="1"/>
  <c r="AJ242" i="1" s="1"/>
  <c r="AK242" i="1" s="1"/>
  <c r="AB243" i="1"/>
  <c r="AC243" i="1" s="1"/>
  <c r="AD243" i="1" s="1"/>
  <c r="AE243" i="1" s="1"/>
  <c r="AF243" i="1" s="1"/>
  <c r="AG243" i="1" s="1"/>
  <c r="AH243" i="1" s="1"/>
  <c r="AI243" i="1" s="1"/>
  <c r="AJ243" i="1" s="1"/>
  <c r="AK243" i="1" s="1"/>
  <c r="AB244" i="1"/>
  <c r="AC244" i="1"/>
  <c r="AD244" i="1" s="1"/>
  <c r="AE244" i="1" s="1"/>
  <c r="AF244" i="1" s="1"/>
  <c r="AG244" i="1" s="1"/>
  <c r="AH244" i="1" s="1"/>
  <c r="AI244" i="1" s="1"/>
  <c r="AJ244" i="1" s="1"/>
  <c r="AK244" i="1" s="1"/>
  <c r="AB245" i="1"/>
  <c r="AC245" i="1"/>
  <c r="AD245" i="1" s="1"/>
  <c r="AE245" i="1" s="1"/>
  <c r="AF245" i="1" s="1"/>
  <c r="AG245" i="1" s="1"/>
  <c r="AH245" i="1" s="1"/>
  <c r="AI245" i="1" s="1"/>
  <c r="AJ245" i="1" s="1"/>
  <c r="AK245" i="1" s="1"/>
  <c r="AB246" i="1"/>
  <c r="AC246" i="1"/>
  <c r="AD246" i="1"/>
  <c r="AE246" i="1" s="1"/>
  <c r="AF246" i="1" s="1"/>
  <c r="AG246" i="1" s="1"/>
  <c r="AH246" i="1" s="1"/>
  <c r="AI246" i="1" s="1"/>
  <c r="AJ246" i="1" s="1"/>
  <c r="AK246" i="1" s="1"/>
  <c r="AB247" i="1"/>
  <c r="AC247" i="1" s="1"/>
  <c r="AD247" i="1" s="1"/>
  <c r="AE247" i="1" s="1"/>
  <c r="AF247" i="1" s="1"/>
  <c r="AG247" i="1" s="1"/>
  <c r="AH247" i="1" s="1"/>
  <c r="AI247" i="1" s="1"/>
  <c r="AJ247" i="1" s="1"/>
  <c r="AK247" i="1" s="1"/>
  <c r="AB248" i="1"/>
  <c r="AC248" i="1"/>
  <c r="AD248" i="1" s="1"/>
  <c r="AE248" i="1" s="1"/>
  <c r="AF248" i="1" s="1"/>
  <c r="AG248" i="1" s="1"/>
  <c r="AH248" i="1" s="1"/>
  <c r="AI248" i="1" s="1"/>
  <c r="AJ248" i="1" s="1"/>
  <c r="AK248" i="1" s="1"/>
  <c r="AB249" i="1"/>
  <c r="AC249" i="1"/>
  <c r="AD249" i="1" s="1"/>
  <c r="AE249" i="1" s="1"/>
  <c r="AF249" i="1" s="1"/>
  <c r="AG249" i="1" s="1"/>
  <c r="AH249" i="1" s="1"/>
  <c r="AI249" i="1" s="1"/>
  <c r="AJ249" i="1" s="1"/>
  <c r="AK249" i="1" s="1"/>
  <c r="AB250" i="1"/>
  <c r="AC250" i="1"/>
  <c r="AD250" i="1"/>
  <c r="AE250" i="1" s="1"/>
  <c r="AF250" i="1" s="1"/>
  <c r="AG250" i="1" s="1"/>
  <c r="AH250" i="1" s="1"/>
  <c r="AI250" i="1" s="1"/>
  <c r="AJ250" i="1" s="1"/>
  <c r="AK250" i="1" s="1"/>
  <c r="AB251" i="1"/>
  <c r="AC251" i="1" s="1"/>
  <c r="AD251" i="1" s="1"/>
  <c r="AE251" i="1" s="1"/>
  <c r="AF251" i="1" s="1"/>
  <c r="AG251" i="1" s="1"/>
  <c r="AH251" i="1" s="1"/>
  <c r="AI251" i="1" s="1"/>
  <c r="AJ251" i="1" s="1"/>
  <c r="AK251" i="1" s="1"/>
  <c r="AB252" i="1"/>
  <c r="AC252" i="1"/>
  <c r="AD252" i="1" s="1"/>
  <c r="AE252" i="1" s="1"/>
  <c r="AF252" i="1" s="1"/>
  <c r="AG252" i="1" s="1"/>
  <c r="AH252" i="1" s="1"/>
  <c r="AI252" i="1" s="1"/>
  <c r="AJ252" i="1" s="1"/>
  <c r="AK252" i="1" s="1"/>
  <c r="AB253" i="1"/>
  <c r="AC253" i="1"/>
  <c r="AD253" i="1" s="1"/>
  <c r="AE253" i="1" s="1"/>
  <c r="AF253" i="1" s="1"/>
  <c r="AG253" i="1" s="1"/>
  <c r="AH253" i="1" s="1"/>
  <c r="AI253" i="1" s="1"/>
  <c r="AJ253" i="1" s="1"/>
  <c r="AK253" i="1" s="1"/>
  <c r="AB254" i="1"/>
  <c r="AC254" i="1"/>
  <c r="AD254" i="1"/>
  <c r="AE254" i="1" s="1"/>
  <c r="AF254" i="1" s="1"/>
  <c r="AG254" i="1" s="1"/>
  <c r="AH254" i="1" s="1"/>
  <c r="AI254" i="1" s="1"/>
  <c r="AJ254" i="1" s="1"/>
  <c r="AK254" i="1" s="1"/>
  <c r="AB255" i="1"/>
  <c r="AC255" i="1" s="1"/>
  <c r="AD255" i="1" s="1"/>
  <c r="AE255" i="1" s="1"/>
  <c r="AF255" i="1" s="1"/>
  <c r="AG255" i="1" s="1"/>
  <c r="AH255" i="1" s="1"/>
  <c r="AI255" i="1" s="1"/>
  <c r="AJ255" i="1" s="1"/>
  <c r="AK255" i="1" s="1"/>
  <c r="AB256" i="1"/>
  <c r="AC256" i="1"/>
  <c r="AD256" i="1" s="1"/>
  <c r="AE256" i="1" s="1"/>
  <c r="AF256" i="1" s="1"/>
  <c r="AG256" i="1" s="1"/>
  <c r="AH256" i="1" s="1"/>
  <c r="AI256" i="1" s="1"/>
  <c r="AJ256" i="1" s="1"/>
  <c r="AK256" i="1" s="1"/>
  <c r="AB257" i="1"/>
  <c r="AC257" i="1"/>
  <c r="AD257" i="1" s="1"/>
  <c r="AE257" i="1" s="1"/>
  <c r="AF257" i="1" s="1"/>
  <c r="AG257" i="1" s="1"/>
  <c r="AH257" i="1" s="1"/>
  <c r="AI257" i="1" s="1"/>
  <c r="AJ257" i="1" s="1"/>
  <c r="AK257" i="1" s="1"/>
  <c r="AB258" i="1"/>
  <c r="AC258" i="1"/>
  <c r="AD258" i="1"/>
  <c r="AE258" i="1" s="1"/>
  <c r="AF258" i="1" s="1"/>
  <c r="AG258" i="1" s="1"/>
  <c r="AH258" i="1" s="1"/>
  <c r="AI258" i="1" s="1"/>
  <c r="AJ258" i="1" s="1"/>
  <c r="AK258" i="1" s="1"/>
  <c r="AB259" i="1"/>
  <c r="AC259" i="1" s="1"/>
  <c r="AD259" i="1" s="1"/>
  <c r="AE259" i="1" s="1"/>
  <c r="AF259" i="1" s="1"/>
  <c r="AG259" i="1" s="1"/>
  <c r="AH259" i="1" s="1"/>
  <c r="AI259" i="1" s="1"/>
  <c r="AJ259" i="1" s="1"/>
  <c r="AK259" i="1" s="1"/>
  <c r="AB260" i="1"/>
  <c r="AC260" i="1"/>
  <c r="AD260" i="1" s="1"/>
  <c r="AE260" i="1" s="1"/>
  <c r="AF260" i="1" s="1"/>
  <c r="AG260" i="1" s="1"/>
  <c r="AH260" i="1" s="1"/>
  <c r="AI260" i="1" s="1"/>
  <c r="AJ260" i="1" s="1"/>
  <c r="AK260" i="1" s="1"/>
  <c r="AB261" i="1"/>
  <c r="AC261" i="1"/>
  <c r="AD261" i="1" s="1"/>
  <c r="AE261" i="1" s="1"/>
  <c r="AF261" i="1" s="1"/>
  <c r="AG261" i="1" s="1"/>
  <c r="AH261" i="1" s="1"/>
  <c r="AI261" i="1" s="1"/>
  <c r="AJ261" i="1" s="1"/>
  <c r="AK261" i="1" s="1"/>
  <c r="AB262" i="1"/>
  <c r="AC262" i="1"/>
  <c r="AD262" i="1"/>
  <c r="AE262" i="1" s="1"/>
  <c r="AF262" i="1" s="1"/>
  <c r="AG262" i="1" s="1"/>
  <c r="AH262" i="1" s="1"/>
  <c r="AI262" i="1" s="1"/>
  <c r="AJ262" i="1" s="1"/>
  <c r="AK262" i="1" s="1"/>
  <c r="AB263" i="1"/>
  <c r="AC263" i="1" s="1"/>
  <c r="AD263" i="1" s="1"/>
  <c r="AE263" i="1" s="1"/>
  <c r="AF263" i="1" s="1"/>
  <c r="AG263" i="1" s="1"/>
  <c r="AH263" i="1" s="1"/>
  <c r="AI263" i="1" s="1"/>
  <c r="AJ263" i="1" s="1"/>
  <c r="AK263" i="1" s="1"/>
  <c r="AB264" i="1"/>
  <c r="AC264" i="1"/>
  <c r="AD264" i="1" s="1"/>
  <c r="AE264" i="1" s="1"/>
  <c r="AF264" i="1" s="1"/>
  <c r="AG264" i="1" s="1"/>
  <c r="AH264" i="1" s="1"/>
  <c r="AI264" i="1" s="1"/>
  <c r="AJ264" i="1" s="1"/>
  <c r="AK264" i="1" s="1"/>
  <c r="AB265" i="1"/>
  <c r="AC265" i="1"/>
  <c r="AD265" i="1" s="1"/>
  <c r="AE265" i="1" s="1"/>
  <c r="AF265" i="1" s="1"/>
  <c r="AG265" i="1" s="1"/>
  <c r="AH265" i="1" s="1"/>
  <c r="AI265" i="1" s="1"/>
  <c r="AJ265" i="1" s="1"/>
  <c r="AK265" i="1" s="1"/>
  <c r="AB266" i="1"/>
  <c r="AC266" i="1"/>
  <c r="AD266" i="1"/>
  <c r="AE266" i="1" s="1"/>
  <c r="AF266" i="1" s="1"/>
  <c r="AG266" i="1" s="1"/>
  <c r="AH266" i="1" s="1"/>
  <c r="AI266" i="1" s="1"/>
  <c r="AJ266" i="1" s="1"/>
  <c r="AK266" i="1" s="1"/>
  <c r="AB267" i="1"/>
  <c r="AC267" i="1" s="1"/>
  <c r="AD267" i="1" s="1"/>
  <c r="AE267" i="1" s="1"/>
  <c r="AF267" i="1" s="1"/>
  <c r="AG267" i="1" s="1"/>
  <c r="AH267" i="1" s="1"/>
  <c r="AI267" i="1" s="1"/>
  <c r="AJ267" i="1" s="1"/>
  <c r="AK267" i="1" s="1"/>
  <c r="AB268" i="1"/>
  <c r="AC268" i="1"/>
  <c r="AD268" i="1" s="1"/>
  <c r="AE268" i="1" s="1"/>
  <c r="AF268" i="1" s="1"/>
  <c r="AG268" i="1" s="1"/>
  <c r="AH268" i="1" s="1"/>
  <c r="AI268" i="1" s="1"/>
  <c r="AJ268" i="1" s="1"/>
  <c r="AK268" i="1" s="1"/>
  <c r="AB269" i="1"/>
  <c r="AC269" i="1"/>
  <c r="AD269" i="1" s="1"/>
  <c r="AE269" i="1" s="1"/>
  <c r="AF269" i="1" s="1"/>
  <c r="AG269" i="1" s="1"/>
  <c r="AH269" i="1" s="1"/>
  <c r="AI269" i="1" s="1"/>
  <c r="AJ269" i="1" s="1"/>
  <c r="AK269" i="1" s="1"/>
  <c r="AB270" i="1"/>
  <c r="AC270" i="1"/>
  <c r="AD270" i="1"/>
  <c r="AE270" i="1" s="1"/>
  <c r="AF270" i="1" s="1"/>
  <c r="AG270" i="1" s="1"/>
  <c r="AH270" i="1" s="1"/>
  <c r="AI270" i="1" s="1"/>
  <c r="AJ270" i="1" s="1"/>
  <c r="AK270" i="1" s="1"/>
  <c r="AB271" i="1"/>
  <c r="AC271" i="1" s="1"/>
  <c r="AD271" i="1" s="1"/>
  <c r="AE271" i="1" s="1"/>
  <c r="AF271" i="1" s="1"/>
  <c r="AG271" i="1" s="1"/>
  <c r="AH271" i="1" s="1"/>
  <c r="AI271" i="1" s="1"/>
  <c r="AJ271" i="1" s="1"/>
  <c r="AK271" i="1" s="1"/>
  <c r="AB272" i="1"/>
  <c r="AC272" i="1"/>
  <c r="AD272" i="1" s="1"/>
  <c r="AE272" i="1" s="1"/>
  <c r="AF272" i="1" s="1"/>
  <c r="AG272" i="1" s="1"/>
  <c r="AH272" i="1" s="1"/>
  <c r="AI272" i="1" s="1"/>
  <c r="AJ272" i="1" s="1"/>
  <c r="AK272" i="1" s="1"/>
  <c r="AB273" i="1"/>
  <c r="AC273" i="1"/>
  <c r="AD273" i="1" s="1"/>
  <c r="AE273" i="1" s="1"/>
  <c r="AF273" i="1" s="1"/>
  <c r="AG273" i="1" s="1"/>
  <c r="AH273" i="1" s="1"/>
  <c r="AI273" i="1" s="1"/>
  <c r="AJ273" i="1" s="1"/>
  <c r="AK273" i="1" s="1"/>
  <c r="AB274" i="1"/>
  <c r="AC274" i="1"/>
  <c r="AD274" i="1"/>
  <c r="AE274" i="1" s="1"/>
  <c r="AF274" i="1" s="1"/>
  <c r="AG274" i="1" s="1"/>
  <c r="AH274" i="1" s="1"/>
  <c r="AI274" i="1" s="1"/>
  <c r="AJ274" i="1" s="1"/>
  <c r="AK274" i="1" s="1"/>
  <c r="AB275" i="1"/>
  <c r="AC275" i="1" s="1"/>
  <c r="AD275" i="1" s="1"/>
  <c r="AE275" i="1" s="1"/>
  <c r="AF275" i="1" s="1"/>
  <c r="AG275" i="1" s="1"/>
  <c r="AH275" i="1" s="1"/>
  <c r="AI275" i="1" s="1"/>
  <c r="AJ275" i="1" s="1"/>
  <c r="AK275" i="1" s="1"/>
  <c r="AB276" i="1"/>
  <c r="AC276" i="1"/>
  <c r="AD276" i="1" s="1"/>
  <c r="AE276" i="1" s="1"/>
  <c r="AF276" i="1" s="1"/>
  <c r="AG276" i="1" s="1"/>
  <c r="AH276" i="1" s="1"/>
  <c r="AI276" i="1" s="1"/>
  <c r="AJ276" i="1" s="1"/>
  <c r="AK276" i="1" s="1"/>
  <c r="AB277" i="1"/>
  <c r="AC277" i="1"/>
  <c r="AD277" i="1" s="1"/>
  <c r="AE277" i="1" s="1"/>
  <c r="AF277" i="1" s="1"/>
  <c r="AG277" i="1" s="1"/>
  <c r="AH277" i="1" s="1"/>
  <c r="AI277" i="1" s="1"/>
  <c r="AJ277" i="1" s="1"/>
  <c r="AK277" i="1" s="1"/>
  <c r="AB278" i="1"/>
  <c r="AC278" i="1"/>
  <c r="AD278" i="1"/>
  <c r="AE278" i="1" s="1"/>
  <c r="AF278" i="1" s="1"/>
  <c r="AG278" i="1" s="1"/>
  <c r="AH278" i="1" s="1"/>
  <c r="AI278" i="1" s="1"/>
  <c r="AJ278" i="1" s="1"/>
  <c r="AK278" i="1" s="1"/>
  <c r="AB279" i="1"/>
  <c r="AC279" i="1" s="1"/>
  <c r="AD279" i="1" s="1"/>
  <c r="AE279" i="1" s="1"/>
  <c r="AF279" i="1" s="1"/>
  <c r="AG279" i="1" s="1"/>
  <c r="AH279" i="1" s="1"/>
  <c r="AI279" i="1" s="1"/>
  <c r="AJ279" i="1" s="1"/>
  <c r="AK279" i="1" s="1"/>
  <c r="AB280" i="1"/>
  <c r="AC280" i="1"/>
  <c r="AD280" i="1" s="1"/>
  <c r="AE280" i="1" s="1"/>
  <c r="AF280" i="1" s="1"/>
  <c r="AG280" i="1" s="1"/>
  <c r="AH280" i="1" s="1"/>
  <c r="AI280" i="1" s="1"/>
  <c r="AJ280" i="1" s="1"/>
  <c r="AK280" i="1" s="1"/>
  <c r="AB281" i="1"/>
  <c r="AC281" i="1"/>
  <c r="AD281" i="1" s="1"/>
  <c r="AE281" i="1" s="1"/>
  <c r="AF281" i="1" s="1"/>
  <c r="AG281" i="1" s="1"/>
  <c r="AH281" i="1" s="1"/>
  <c r="AI281" i="1" s="1"/>
  <c r="AJ281" i="1" s="1"/>
  <c r="AK281" i="1" s="1"/>
  <c r="AB174" i="1"/>
  <c r="AC174" i="1" s="1"/>
  <c r="AD174" i="1" s="1"/>
  <c r="AE174" i="1" s="1"/>
  <c r="AF174" i="1" s="1"/>
  <c r="AG174" i="1" s="1"/>
  <c r="AH174" i="1" s="1"/>
  <c r="AI174" i="1" s="1"/>
  <c r="AJ174" i="1" s="1"/>
  <c r="AK174" i="1" s="1"/>
  <c r="AB175" i="1"/>
  <c r="AC175" i="1" s="1"/>
  <c r="AD175" i="1" s="1"/>
  <c r="AE175" i="1" s="1"/>
  <c r="AF175" i="1" s="1"/>
  <c r="AG175" i="1" s="1"/>
  <c r="AH175" i="1" s="1"/>
  <c r="AI175" i="1" s="1"/>
  <c r="AJ175" i="1" s="1"/>
  <c r="AK175" i="1" s="1"/>
  <c r="AB176" i="1"/>
  <c r="AC176" i="1" s="1"/>
  <c r="AD176" i="1" s="1"/>
  <c r="AE176" i="1" s="1"/>
  <c r="AF176" i="1" s="1"/>
  <c r="AG176" i="1" s="1"/>
  <c r="AH176" i="1" s="1"/>
  <c r="AI176" i="1" s="1"/>
  <c r="AJ176" i="1" s="1"/>
  <c r="AK176" i="1" s="1"/>
  <c r="AB177" i="1"/>
  <c r="AC177" i="1" s="1"/>
  <c r="AD177" i="1" s="1"/>
  <c r="AE177" i="1" s="1"/>
  <c r="AF177" i="1" s="1"/>
  <c r="AG177" i="1" s="1"/>
  <c r="AH177" i="1" s="1"/>
  <c r="AI177" i="1" s="1"/>
  <c r="AJ177" i="1" s="1"/>
  <c r="AK177" i="1" s="1"/>
  <c r="AB178" i="1"/>
  <c r="AC178" i="1" s="1"/>
  <c r="AD178" i="1" s="1"/>
  <c r="AE178" i="1" s="1"/>
  <c r="AF178" i="1" s="1"/>
  <c r="AG178" i="1" s="1"/>
  <c r="AH178" i="1" s="1"/>
  <c r="AI178" i="1" s="1"/>
  <c r="AJ178" i="1" s="1"/>
  <c r="AK178" i="1" s="1"/>
  <c r="AB179" i="1"/>
  <c r="AC179" i="1" s="1"/>
  <c r="AD179" i="1" s="1"/>
  <c r="AE179" i="1" s="1"/>
  <c r="AF179" i="1" s="1"/>
  <c r="AG179" i="1" s="1"/>
  <c r="AH179" i="1" s="1"/>
  <c r="AI179" i="1" s="1"/>
  <c r="AJ179" i="1" s="1"/>
  <c r="AK179" i="1" s="1"/>
  <c r="AB180" i="1"/>
  <c r="AC180" i="1" s="1"/>
  <c r="AD180" i="1" s="1"/>
  <c r="AE180" i="1" s="1"/>
  <c r="AF180" i="1" s="1"/>
  <c r="AG180" i="1" s="1"/>
  <c r="AH180" i="1" s="1"/>
  <c r="AI180" i="1" s="1"/>
  <c r="AJ180" i="1" s="1"/>
  <c r="AK180" i="1" s="1"/>
  <c r="AB181" i="1"/>
  <c r="AC181" i="1" s="1"/>
  <c r="AD181" i="1" s="1"/>
  <c r="AE181" i="1" s="1"/>
  <c r="AF181" i="1" s="1"/>
  <c r="AG181" i="1" s="1"/>
  <c r="AH181" i="1" s="1"/>
  <c r="AI181" i="1" s="1"/>
  <c r="AJ181" i="1" s="1"/>
  <c r="AK181" i="1" s="1"/>
  <c r="AB182" i="1"/>
  <c r="AC182" i="1" s="1"/>
  <c r="AD182" i="1" s="1"/>
  <c r="AE182" i="1" s="1"/>
  <c r="AF182" i="1" s="1"/>
  <c r="AG182" i="1" s="1"/>
  <c r="AH182" i="1" s="1"/>
  <c r="AI182" i="1" s="1"/>
  <c r="AJ182" i="1" s="1"/>
  <c r="AK182" i="1" s="1"/>
  <c r="AB183" i="1"/>
  <c r="AC183" i="1" s="1"/>
  <c r="AD183" i="1" s="1"/>
  <c r="AE183" i="1" s="1"/>
  <c r="AF183" i="1" s="1"/>
  <c r="AG183" i="1" s="1"/>
  <c r="AH183" i="1" s="1"/>
  <c r="AI183" i="1" s="1"/>
  <c r="AJ183" i="1" s="1"/>
  <c r="AK183" i="1" s="1"/>
  <c r="AB184" i="1"/>
  <c r="AC184" i="1" s="1"/>
  <c r="AD184" i="1" s="1"/>
  <c r="AE184" i="1" s="1"/>
  <c r="AF184" i="1" s="1"/>
  <c r="AG184" i="1" s="1"/>
  <c r="AH184" i="1" s="1"/>
  <c r="AI184" i="1" s="1"/>
  <c r="AJ184" i="1" s="1"/>
  <c r="AK184" i="1" s="1"/>
  <c r="AB185" i="1"/>
  <c r="AC185" i="1" s="1"/>
  <c r="AD185" i="1" s="1"/>
  <c r="AE185" i="1" s="1"/>
  <c r="AF185" i="1" s="1"/>
  <c r="AG185" i="1" s="1"/>
  <c r="AH185" i="1" s="1"/>
  <c r="AI185" i="1" s="1"/>
  <c r="AJ185" i="1" s="1"/>
  <c r="AK185" i="1" s="1"/>
  <c r="AB186" i="1"/>
  <c r="AC186" i="1"/>
  <c r="AD186" i="1"/>
  <c r="AE186" i="1" s="1"/>
  <c r="AF186" i="1" s="1"/>
  <c r="AG186" i="1" s="1"/>
  <c r="AH186" i="1" s="1"/>
  <c r="AI186" i="1" s="1"/>
  <c r="AJ186" i="1" s="1"/>
  <c r="AK186" i="1" s="1"/>
  <c r="AB187" i="1"/>
  <c r="AC187" i="1" s="1"/>
  <c r="AD187" i="1" s="1"/>
  <c r="AE187" i="1" s="1"/>
  <c r="AF187" i="1" s="1"/>
  <c r="AG187" i="1" s="1"/>
  <c r="AH187" i="1" s="1"/>
  <c r="AI187" i="1" s="1"/>
  <c r="AJ187" i="1" s="1"/>
  <c r="AK187" i="1" s="1"/>
  <c r="AB188" i="1"/>
  <c r="AC188" i="1" s="1"/>
  <c r="AD188" i="1" s="1"/>
  <c r="AE188" i="1" s="1"/>
  <c r="AF188" i="1" s="1"/>
  <c r="AG188" i="1" s="1"/>
  <c r="AH188" i="1" s="1"/>
  <c r="AI188" i="1" s="1"/>
  <c r="AJ188" i="1" s="1"/>
  <c r="AK188" i="1" s="1"/>
  <c r="AB189" i="1"/>
  <c r="AC189" i="1" s="1"/>
  <c r="AD189" i="1" s="1"/>
  <c r="AE189" i="1" s="1"/>
  <c r="AF189" i="1" s="1"/>
  <c r="AG189" i="1" s="1"/>
  <c r="AH189" i="1" s="1"/>
  <c r="AI189" i="1" s="1"/>
  <c r="AJ189" i="1" s="1"/>
  <c r="AK189" i="1" s="1"/>
  <c r="AB190" i="1"/>
  <c r="AC190" i="1"/>
  <c r="AD190" i="1"/>
  <c r="AE190" i="1" s="1"/>
  <c r="AF190" i="1" s="1"/>
  <c r="AG190" i="1" s="1"/>
  <c r="AH190" i="1" s="1"/>
  <c r="AI190" i="1" s="1"/>
  <c r="AJ190" i="1" s="1"/>
  <c r="AK190" i="1" s="1"/>
  <c r="AB191" i="1"/>
  <c r="AC191" i="1" s="1"/>
  <c r="AD191" i="1" s="1"/>
  <c r="AE191" i="1" s="1"/>
  <c r="AF191" i="1" s="1"/>
  <c r="AG191" i="1" s="1"/>
  <c r="AH191" i="1" s="1"/>
  <c r="AI191" i="1" s="1"/>
  <c r="AJ191" i="1" s="1"/>
  <c r="AK191" i="1" s="1"/>
  <c r="AB192" i="1"/>
  <c r="AC192" i="1" s="1"/>
  <c r="AD192" i="1" s="1"/>
  <c r="AE192" i="1" s="1"/>
  <c r="AF192" i="1" s="1"/>
  <c r="AG192" i="1" s="1"/>
  <c r="AH192" i="1" s="1"/>
  <c r="AI192" i="1" s="1"/>
  <c r="AJ192" i="1" s="1"/>
  <c r="AK192" i="1" s="1"/>
  <c r="AB193" i="1"/>
  <c r="AC193" i="1" s="1"/>
  <c r="AD193" i="1" s="1"/>
  <c r="AE193" i="1" s="1"/>
  <c r="AF193" i="1" s="1"/>
  <c r="AG193" i="1" s="1"/>
  <c r="AH193" i="1" s="1"/>
  <c r="AI193" i="1" s="1"/>
  <c r="AJ193" i="1" s="1"/>
  <c r="AK193" i="1" s="1"/>
  <c r="AB194" i="1"/>
  <c r="AC194" i="1"/>
  <c r="AD194" i="1"/>
  <c r="AE194" i="1" s="1"/>
  <c r="AF194" i="1" s="1"/>
  <c r="AG194" i="1" s="1"/>
  <c r="AH194" i="1" s="1"/>
  <c r="AI194" i="1" s="1"/>
  <c r="AJ194" i="1" s="1"/>
  <c r="AK194" i="1" s="1"/>
  <c r="AB195" i="1"/>
  <c r="AC195" i="1" s="1"/>
  <c r="AD195" i="1" s="1"/>
  <c r="AE195" i="1" s="1"/>
  <c r="AF195" i="1" s="1"/>
  <c r="AG195" i="1" s="1"/>
  <c r="AH195" i="1" s="1"/>
  <c r="AI195" i="1" s="1"/>
  <c r="AJ195" i="1" s="1"/>
  <c r="AK195" i="1" s="1"/>
  <c r="AB196" i="1"/>
  <c r="AC196" i="1" s="1"/>
  <c r="AD196" i="1" s="1"/>
  <c r="AE196" i="1" s="1"/>
  <c r="AF196" i="1" s="1"/>
  <c r="AG196" i="1" s="1"/>
  <c r="AH196" i="1" s="1"/>
  <c r="AI196" i="1" s="1"/>
  <c r="AJ196" i="1" s="1"/>
  <c r="AK196" i="1" s="1"/>
  <c r="AB197" i="1"/>
  <c r="AC197" i="1" s="1"/>
  <c r="AD197" i="1" s="1"/>
  <c r="AE197" i="1" s="1"/>
  <c r="AF197" i="1" s="1"/>
  <c r="AG197" i="1" s="1"/>
  <c r="AH197" i="1" s="1"/>
  <c r="AI197" i="1" s="1"/>
  <c r="AJ197" i="1" s="1"/>
  <c r="AK197" i="1" s="1"/>
  <c r="AB198" i="1"/>
  <c r="AC198" i="1"/>
  <c r="AD198" i="1"/>
  <c r="AE198" i="1" s="1"/>
  <c r="AF198" i="1" s="1"/>
  <c r="AG198" i="1" s="1"/>
  <c r="AH198" i="1" s="1"/>
  <c r="AI198" i="1" s="1"/>
  <c r="AJ198" i="1" s="1"/>
  <c r="AK198" i="1" s="1"/>
  <c r="AB199" i="1"/>
  <c r="AC199" i="1" s="1"/>
  <c r="AD199" i="1" s="1"/>
  <c r="AE199" i="1" s="1"/>
  <c r="AF199" i="1" s="1"/>
  <c r="AG199" i="1" s="1"/>
  <c r="AH199" i="1" s="1"/>
  <c r="AI199" i="1" s="1"/>
  <c r="AJ199" i="1" s="1"/>
  <c r="AK199" i="1" s="1"/>
  <c r="AB200" i="1"/>
  <c r="AC200" i="1" s="1"/>
  <c r="AD200" i="1" s="1"/>
  <c r="AE200" i="1" s="1"/>
  <c r="AF200" i="1" s="1"/>
  <c r="AG200" i="1" s="1"/>
  <c r="AH200" i="1" s="1"/>
  <c r="AI200" i="1" s="1"/>
  <c r="AJ200" i="1" s="1"/>
  <c r="AK200" i="1" s="1"/>
  <c r="AB201" i="1"/>
  <c r="AC201" i="1" s="1"/>
  <c r="AD201" i="1" s="1"/>
  <c r="AE201" i="1" s="1"/>
  <c r="AF201" i="1" s="1"/>
  <c r="AG201" i="1" s="1"/>
  <c r="AH201" i="1" s="1"/>
  <c r="AI201" i="1" s="1"/>
  <c r="AJ201" i="1" s="1"/>
  <c r="AK201" i="1" s="1"/>
  <c r="AB202" i="1"/>
  <c r="AC202" i="1"/>
  <c r="AD202" i="1"/>
  <c r="AE202" i="1" s="1"/>
  <c r="AF202" i="1" s="1"/>
  <c r="AG202" i="1" s="1"/>
  <c r="AH202" i="1" s="1"/>
  <c r="AI202" i="1" s="1"/>
  <c r="AJ202" i="1" s="1"/>
  <c r="AK202" i="1" s="1"/>
  <c r="AB203" i="1"/>
  <c r="AC203" i="1" s="1"/>
  <c r="AD203" i="1" s="1"/>
  <c r="AE203" i="1" s="1"/>
  <c r="AF203" i="1" s="1"/>
  <c r="AG203" i="1" s="1"/>
  <c r="AH203" i="1" s="1"/>
  <c r="AI203" i="1" s="1"/>
  <c r="AJ203" i="1" s="1"/>
  <c r="AK203" i="1" s="1"/>
  <c r="AB204" i="1"/>
  <c r="AC204" i="1" s="1"/>
  <c r="AD204" i="1" s="1"/>
  <c r="AE204" i="1" s="1"/>
  <c r="AF204" i="1" s="1"/>
  <c r="AG204" i="1" s="1"/>
  <c r="AH204" i="1" s="1"/>
  <c r="AI204" i="1" s="1"/>
  <c r="AJ204" i="1" s="1"/>
  <c r="AK204" i="1" s="1"/>
  <c r="AB205" i="1"/>
  <c r="AC205" i="1" s="1"/>
  <c r="AD205" i="1" s="1"/>
  <c r="AE205" i="1" s="1"/>
  <c r="AF205" i="1" s="1"/>
  <c r="AG205" i="1" s="1"/>
  <c r="AH205" i="1" s="1"/>
  <c r="AI205" i="1" s="1"/>
  <c r="AJ205" i="1" s="1"/>
  <c r="AK205" i="1" s="1"/>
  <c r="AB206" i="1"/>
  <c r="AC206" i="1"/>
  <c r="AD206" i="1"/>
  <c r="AE206" i="1" s="1"/>
  <c r="AF206" i="1" s="1"/>
  <c r="AG206" i="1" s="1"/>
  <c r="AH206" i="1" s="1"/>
  <c r="AI206" i="1" s="1"/>
  <c r="AJ206" i="1" s="1"/>
  <c r="AK206" i="1" s="1"/>
  <c r="AB207" i="1"/>
  <c r="AC207" i="1" s="1"/>
  <c r="AD207" i="1" s="1"/>
  <c r="AE207" i="1" s="1"/>
  <c r="AF207" i="1" s="1"/>
  <c r="AG207" i="1" s="1"/>
  <c r="AH207" i="1" s="1"/>
  <c r="AI207" i="1" s="1"/>
  <c r="AJ207" i="1" s="1"/>
  <c r="AK207" i="1" s="1"/>
  <c r="AB208" i="1"/>
  <c r="AC208" i="1" s="1"/>
  <c r="AD208" i="1" s="1"/>
  <c r="AE208" i="1" s="1"/>
  <c r="AF208" i="1" s="1"/>
  <c r="AG208" i="1" s="1"/>
  <c r="AH208" i="1" s="1"/>
  <c r="AI208" i="1" s="1"/>
  <c r="AJ208" i="1" s="1"/>
  <c r="AK208" i="1" s="1"/>
  <c r="AB209" i="1"/>
  <c r="AC209" i="1" s="1"/>
  <c r="AD209" i="1" s="1"/>
  <c r="AE209" i="1" s="1"/>
  <c r="AF209" i="1" s="1"/>
  <c r="AG209" i="1" s="1"/>
  <c r="AH209" i="1" s="1"/>
  <c r="AI209" i="1" s="1"/>
  <c r="AJ209" i="1" s="1"/>
  <c r="AK209" i="1" s="1"/>
  <c r="AB210" i="1"/>
  <c r="AC210" i="1"/>
  <c r="AD210" i="1"/>
  <c r="AE210" i="1" s="1"/>
  <c r="AF210" i="1" s="1"/>
  <c r="AG210" i="1" s="1"/>
  <c r="AH210" i="1" s="1"/>
  <c r="AI210" i="1" s="1"/>
  <c r="AJ210" i="1" s="1"/>
  <c r="AK210" i="1" s="1"/>
  <c r="AB211" i="1"/>
  <c r="AC211" i="1" s="1"/>
  <c r="AD211" i="1" s="1"/>
  <c r="AE211" i="1" s="1"/>
  <c r="AF211" i="1" s="1"/>
  <c r="AG211" i="1" s="1"/>
  <c r="AH211" i="1" s="1"/>
  <c r="AI211" i="1" s="1"/>
  <c r="AJ211" i="1" s="1"/>
  <c r="AK211" i="1" s="1"/>
  <c r="AB212" i="1"/>
  <c r="AC212" i="1" s="1"/>
  <c r="AD212" i="1" s="1"/>
  <c r="AE212" i="1" s="1"/>
  <c r="AF212" i="1" s="1"/>
  <c r="AG212" i="1" s="1"/>
  <c r="AH212" i="1" s="1"/>
  <c r="AI212" i="1" s="1"/>
  <c r="AJ212" i="1" s="1"/>
  <c r="AK212" i="1" s="1"/>
  <c r="AB213" i="1"/>
  <c r="AC213" i="1" s="1"/>
  <c r="AD213" i="1" s="1"/>
  <c r="AE213" i="1" s="1"/>
  <c r="AF213" i="1" s="1"/>
  <c r="AG213" i="1" s="1"/>
  <c r="AH213" i="1" s="1"/>
  <c r="AI213" i="1" s="1"/>
  <c r="AJ213" i="1" s="1"/>
  <c r="AK213" i="1" s="1"/>
  <c r="AB214" i="1"/>
  <c r="AC214" i="1"/>
  <c r="AD214" i="1"/>
  <c r="AE214" i="1" s="1"/>
  <c r="AF214" i="1" s="1"/>
  <c r="AG214" i="1" s="1"/>
  <c r="AH214" i="1" s="1"/>
  <c r="AI214" i="1" s="1"/>
  <c r="AJ214" i="1" s="1"/>
  <c r="AK214" i="1" s="1"/>
  <c r="AB215" i="1"/>
  <c r="AC215" i="1" s="1"/>
  <c r="AD215" i="1" s="1"/>
  <c r="AE215" i="1" s="1"/>
  <c r="AF215" i="1" s="1"/>
  <c r="AG215" i="1" s="1"/>
  <c r="AH215" i="1" s="1"/>
  <c r="AI215" i="1" s="1"/>
  <c r="AJ215" i="1" s="1"/>
  <c r="AK215" i="1" s="1"/>
  <c r="AB216" i="1"/>
  <c r="AC216" i="1" s="1"/>
  <c r="AD216" i="1" s="1"/>
  <c r="AE216" i="1" s="1"/>
  <c r="AF216" i="1" s="1"/>
  <c r="AG216" i="1" s="1"/>
  <c r="AH216" i="1" s="1"/>
  <c r="AI216" i="1" s="1"/>
  <c r="AJ216" i="1" s="1"/>
  <c r="AK216" i="1" s="1"/>
  <c r="AB217" i="1"/>
  <c r="AC217" i="1" s="1"/>
  <c r="AD217" i="1" s="1"/>
  <c r="AE217" i="1" s="1"/>
  <c r="AF217" i="1" s="1"/>
  <c r="AG217" i="1" s="1"/>
  <c r="AH217" i="1" s="1"/>
  <c r="AI217" i="1" s="1"/>
  <c r="AJ217" i="1" s="1"/>
  <c r="AK217" i="1" s="1"/>
  <c r="AB218" i="1"/>
  <c r="AC218" i="1"/>
  <c r="AD218" i="1"/>
  <c r="AE218" i="1" s="1"/>
  <c r="AF218" i="1" s="1"/>
  <c r="AG218" i="1" s="1"/>
  <c r="AH218" i="1" s="1"/>
  <c r="AI218" i="1" s="1"/>
  <c r="AJ218" i="1" s="1"/>
  <c r="AK218" i="1" s="1"/>
  <c r="AB219" i="1"/>
  <c r="AC219" i="1" s="1"/>
  <c r="AD219" i="1" s="1"/>
  <c r="AE219" i="1" s="1"/>
  <c r="AF219" i="1" s="1"/>
  <c r="AG219" i="1" s="1"/>
  <c r="AH219" i="1" s="1"/>
  <c r="AI219" i="1" s="1"/>
  <c r="AJ219" i="1" s="1"/>
  <c r="AK219" i="1" s="1"/>
  <c r="AB220" i="1"/>
  <c r="AC220" i="1" s="1"/>
  <c r="AD220" i="1" s="1"/>
  <c r="AE220" i="1" s="1"/>
  <c r="AF220" i="1" s="1"/>
  <c r="AG220" i="1" s="1"/>
  <c r="AH220" i="1" s="1"/>
  <c r="AI220" i="1" s="1"/>
  <c r="AJ220" i="1" s="1"/>
  <c r="AK220" i="1" s="1"/>
  <c r="AB221" i="1"/>
  <c r="AC221" i="1" s="1"/>
  <c r="AD221" i="1" s="1"/>
  <c r="AE221" i="1" s="1"/>
  <c r="AF221" i="1" s="1"/>
  <c r="AG221" i="1" s="1"/>
  <c r="AH221" i="1" s="1"/>
  <c r="AI221" i="1" s="1"/>
  <c r="AJ221" i="1" s="1"/>
  <c r="AK221" i="1" s="1"/>
  <c r="AB222" i="1"/>
  <c r="AC222" i="1"/>
  <c r="AD222" i="1"/>
  <c r="AE222" i="1" s="1"/>
  <c r="AF222" i="1" s="1"/>
  <c r="AG222" i="1" s="1"/>
  <c r="AH222" i="1" s="1"/>
  <c r="AI222" i="1" s="1"/>
  <c r="AJ222" i="1" s="1"/>
  <c r="AK222" i="1" s="1"/>
  <c r="AB223" i="1"/>
  <c r="AC223" i="1" s="1"/>
  <c r="AD223" i="1" s="1"/>
  <c r="AE223" i="1" s="1"/>
  <c r="AF223" i="1" s="1"/>
  <c r="AG223" i="1" s="1"/>
  <c r="AH223" i="1" s="1"/>
  <c r="AI223" i="1" s="1"/>
  <c r="AJ223" i="1" s="1"/>
  <c r="AK223" i="1" s="1"/>
  <c r="AB224" i="1"/>
  <c r="AC224" i="1" s="1"/>
  <c r="AD224" i="1" s="1"/>
  <c r="AE224" i="1" s="1"/>
  <c r="AF224" i="1" s="1"/>
  <c r="AG224" i="1" s="1"/>
  <c r="AH224" i="1" s="1"/>
  <c r="AI224" i="1" s="1"/>
  <c r="AJ224" i="1" s="1"/>
  <c r="AK224" i="1" s="1"/>
  <c r="AB225" i="1"/>
  <c r="AC225" i="1" s="1"/>
  <c r="AD225" i="1" s="1"/>
  <c r="AE225" i="1" s="1"/>
  <c r="AF225" i="1" s="1"/>
  <c r="AG225" i="1" s="1"/>
  <c r="AH225" i="1" s="1"/>
  <c r="AI225" i="1" s="1"/>
  <c r="AJ225" i="1" s="1"/>
  <c r="AK225" i="1" s="1"/>
  <c r="AB117" i="1"/>
  <c r="AC117" i="1"/>
  <c r="AD117" i="1" s="1"/>
  <c r="AE117" i="1" s="1"/>
  <c r="AF117" i="1" s="1"/>
  <c r="AG117" i="1" s="1"/>
  <c r="AH117" i="1" s="1"/>
  <c r="AI117" i="1" s="1"/>
  <c r="AJ117" i="1" s="1"/>
  <c r="AK117" i="1" s="1"/>
  <c r="AB118" i="1"/>
  <c r="AC118" i="1" s="1"/>
  <c r="AD118" i="1" s="1"/>
  <c r="AE118" i="1" s="1"/>
  <c r="AF118" i="1" s="1"/>
  <c r="AG118" i="1" s="1"/>
  <c r="AH118" i="1" s="1"/>
  <c r="AI118" i="1" s="1"/>
  <c r="AJ118" i="1" s="1"/>
  <c r="AK118" i="1" s="1"/>
  <c r="AB119" i="1"/>
  <c r="AC119" i="1"/>
  <c r="AD119" i="1"/>
  <c r="AE119" i="1" s="1"/>
  <c r="AF119" i="1" s="1"/>
  <c r="AG119" i="1" s="1"/>
  <c r="AH119" i="1" s="1"/>
  <c r="AI119" i="1" s="1"/>
  <c r="AJ119" i="1" s="1"/>
  <c r="AK119" i="1" s="1"/>
  <c r="AB120" i="1"/>
  <c r="AC120" i="1" s="1"/>
  <c r="AD120" i="1" s="1"/>
  <c r="AE120" i="1" s="1"/>
  <c r="AF120" i="1" s="1"/>
  <c r="AG120" i="1" s="1"/>
  <c r="AH120" i="1" s="1"/>
  <c r="AI120" i="1" s="1"/>
  <c r="AJ120" i="1" s="1"/>
  <c r="AK120" i="1" s="1"/>
  <c r="AB121" i="1"/>
  <c r="AC121" i="1"/>
  <c r="AD121" i="1" s="1"/>
  <c r="AE121" i="1" s="1"/>
  <c r="AF121" i="1" s="1"/>
  <c r="AG121" i="1" s="1"/>
  <c r="AH121" i="1" s="1"/>
  <c r="AI121" i="1" s="1"/>
  <c r="AJ121" i="1" s="1"/>
  <c r="AK121" i="1" s="1"/>
  <c r="AB122" i="1"/>
  <c r="AC122" i="1" s="1"/>
  <c r="AD122" i="1" s="1"/>
  <c r="AE122" i="1" s="1"/>
  <c r="AF122" i="1" s="1"/>
  <c r="AG122" i="1" s="1"/>
  <c r="AH122" i="1" s="1"/>
  <c r="AI122" i="1" s="1"/>
  <c r="AJ122" i="1" s="1"/>
  <c r="AK122" i="1" s="1"/>
  <c r="AB123" i="1"/>
  <c r="AC123" i="1"/>
  <c r="AD123" i="1"/>
  <c r="AE123" i="1" s="1"/>
  <c r="AF123" i="1" s="1"/>
  <c r="AG123" i="1" s="1"/>
  <c r="AH123" i="1" s="1"/>
  <c r="AI123" i="1" s="1"/>
  <c r="AJ123" i="1" s="1"/>
  <c r="AK123" i="1" s="1"/>
  <c r="AB124" i="1"/>
  <c r="AC124" i="1" s="1"/>
  <c r="AD124" i="1" s="1"/>
  <c r="AE124" i="1" s="1"/>
  <c r="AF124" i="1" s="1"/>
  <c r="AG124" i="1" s="1"/>
  <c r="AH124" i="1" s="1"/>
  <c r="AI124" i="1" s="1"/>
  <c r="AJ124" i="1" s="1"/>
  <c r="AK124" i="1" s="1"/>
  <c r="AB125" i="1"/>
  <c r="AC125" i="1"/>
  <c r="AD125" i="1" s="1"/>
  <c r="AE125" i="1" s="1"/>
  <c r="AF125" i="1" s="1"/>
  <c r="AG125" i="1" s="1"/>
  <c r="AH125" i="1" s="1"/>
  <c r="AI125" i="1" s="1"/>
  <c r="AJ125" i="1" s="1"/>
  <c r="AK125" i="1" s="1"/>
  <c r="AB126" i="1"/>
  <c r="AC126" i="1" s="1"/>
  <c r="AD126" i="1" s="1"/>
  <c r="AE126" i="1" s="1"/>
  <c r="AF126" i="1" s="1"/>
  <c r="AG126" i="1" s="1"/>
  <c r="AH126" i="1" s="1"/>
  <c r="AI126" i="1" s="1"/>
  <c r="AJ126" i="1" s="1"/>
  <c r="AK126" i="1" s="1"/>
  <c r="AB127" i="1"/>
  <c r="AC127" i="1"/>
  <c r="AD127" i="1"/>
  <c r="AE127" i="1" s="1"/>
  <c r="AF127" i="1" s="1"/>
  <c r="AG127" i="1" s="1"/>
  <c r="AH127" i="1" s="1"/>
  <c r="AI127" i="1" s="1"/>
  <c r="AJ127" i="1" s="1"/>
  <c r="AK127" i="1" s="1"/>
  <c r="AB128" i="1"/>
  <c r="AC128" i="1" s="1"/>
  <c r="AD128" i="1" s="1"/>
  <c r="AE128" i="1" s="1"/>
  <c r="AF128" i="1" s="1"/>
  <c r="AG128" i="1" s="1"/>
  <c r="AH128" i="1" s="1"/>
  <c r="AI128" i="1" s="1"/>
  <c r="AJ128" i="1" s="1"/>
  <c r="AK128" i="1" s="1"/>
  <c r="AB129" i="1"/>
  <c r="AC129" i="1"/>
  <c r="AD129" i="1" s="1"/>
  <c r="AE129" i="1" s="1"/>
  <c r="AF129" i="1" s="1"/>
  <c r="AG129" i="1" s="1"/>
  <c r="AH129" i="1" s="1"/>
  <c r="AI129" i="1" s="1"/>
  <c r="AJ129" i="1" s="1"/>
  <c r="AK129" i="1" s="1"/>
  <c r="AB130" i="1"/>
  <c r="AC130" i="1" s="1"/>
  <c r="AD130" i="1" s="1"/>
  <c r="AE130" i="1" s="1"/>
  <c r="AF130" i="1" s="1"/>
  <c r="AG130" i="1" s="1"/>
  <c r="AH130" i="1" s="1"/>
  <c r="AI130" i="1" s="1"/>
  <c r="AJ130" i="1" s="1"/>
  <c r="AK130" i="1" s="1"/>
  <c r="AB131" i="1"/>
  <c r="AC131" i="1"/>
  <c r="AD131" i="1"/>
  <c r="AE131" i="1" s="1"/>
  <c r="AF131" i="1" s="1"/>
  <c r="AG131" i="1" s="1"/>
  <c r="AH131" i="1" s="1"/>
  <c r="AI131" i="1" s="1"/>
  <c r="AJ131" i="1" s="1"/>
  <c r="AK131" i="1" s="1"/>
  <c r="AB132" i="1"/>
  <c r="AC132" i="1" s="1"/>
  <c r="AD132" i="1" s="1"/>
  <c r="AE132" i="1" s="1"/>
  <c r="AF132" i="1" s="1"/>
  <c r="AG132" i="1" s="1"/>
  <c r="AH132" i="1" s="1"/>
  <c r="AI132" i="1" s="1"/>
  <c r="AJ132" i="1" s="1"/>
  <c r="AK132" i="1" s="1"/>
  <c r="AB133" i="1"/>
  <c r="AC133" i="1"/>
  <c r="AD133" i="1" s="1"/>
  <c r="AE133" i="1" s="1"/>
  <c r="AF133" i="1" s="1"/>
  <c r="AG133" i="1" s="1"/>
  <c r="AH133" i="1" s="1"/>
  <c r="AI133" i="1" s="1"/>
  <c r="AJ133" i="1" s="1"/>
  <c r="AK133" i="1" s="1"/>
  <c r="AB134" i="1"/>
  <c r="AC134" i="1" s="1"/>
  <c r="AD134" i="1" s="1"/>
  <c r="AE134" i="1" s="1"/>
  <c r="AF134" i="1" s="1"/>
  <c r="AG134" i="1" s="1"/>
  <c r="AH134" i="1" s="1"/>
  <c r="AI134" i="1" s="1"/>
  <c r="AJ134" i="1" s="1"/>
  <c r="AK134" i="1" s="1"/>
  <c r="AB135" i="1"/>
  <c r="AC135" i="1"/>
  <c r="AD135" i="1"/>
  <c r="AE135" i="1" s="1"/>
  <c r="AF135" i="1" s="1"/>
  <c r="AG135" i="1" s="1"/>
  <c r="AH135" i="1" s="1"/>
  <c r="AI135" i="1" s="1"/>
  <c r="AJ135" i="1" s="1"/>
  <c r="AK135" i="1" s="1"/>
  <c r="AB136" i="1"/>
  <c r="AC136" i="1" s="1"/>
  <c r="AD136" i="1" s="1"/>
  <c r="AE136" i="1" s="1"/>
  <c r="AF136" i="1" s="1"/>
  <c r="AG136" i="1" s="1"/>
  <c r="AH136" i="1" s="1"/>
  <c r="AI136" i="1" s="1"/>
  <c r="AJ136" i="1" s="1"/>
  <c r="AK136" i="1" s="1"/>
  <c r="AB137" i="1"/>
  <c r="AC137" i="1"/>
  <c r="AD137" i="1" s="1"/>
  <c r="AE137" i="1" s="1"/>
  <c r="AF137" i="1" s="1"/>
  <c r="AG137" i="1" s="1"/>
  <c r="AH137" i="1" s="1"/>
  <c r="AI137" i="1" s="1"/>
  <c r="AJ137" i="1" s="1"/>
  <c r="AK137" i="1" s="1"/>
  <c r="AB138" i="1"/>
  <c r="AC138" i="1" s="1"/>
  <c r="AD138" i="1" s="1"/>
  <c r="AE138" i="1" s="1"/>
  <c r="AF138" i="1" s="1"/>
  <c r="AG138" i="1" s="1"/>
  <c r="AH138" i="1" s="1"/>
  <c r="AI138" i="1" s="1"/>
  <c r="AJ138" i="1" s="1"/>
  <c r="AK138" i="1" s="1"/>
  <c r="AB139" i="1"/>
  <c r="AC139" i="1"/>
  <c r="AD139" i="1"/>
  <c r="AE139" i="1" s="1"/>
  <c r="AF139" i="1" s="1"/>
  <c r="AG139" i="1" s="1"/>
  <c r="AH139" i="1" s="1"/>
  <c r="AI139" i="1" s="1"/>
  <c r="AJ139" i="1" s="1"/>
  <c r="AK139" i="1" s="1"/>
  <c r="AB140" i="1"/>
  <c r="AC140" i="1" s="1"/>
  <c r="AD140" i="1" s="1"/>
  <c r="AE140" i="1" s="1"/>
  <c r="AF140" i="1" s="1"/>
  <c r="AG140" i="1" s="1"/>
  <c r="AH140" i="1" s="1"/>
  <c r="AI140" i="1" s="1"/>
  <c r="AJ140" i="1" s="1"/>
  <c r="AK140" i="1" s="1"/>
  <c r="AB141" i="1"/>
  <c r="AC141" i="1"/>
  <c r="AD141" i="1" s="1"/>
  <c r="AE141" i="1" s="1"/>
  <c r="AF141" i="1" s="1"/>
  <c r="AG141" i="1" s="1"/>
  <c r="AH141" i="1" s="1"/>
  <c r="AI141" i="1" s="1"/>
  <c r="AJ141" i="1" s="1"/>
  <c r="AK141" i="1" s="1"/>
  <c r="AB142" i="1"/>
  <c r="AC142" i="1" s="1"/>
  <c r="AD142" i="1" s="1"/>
  <c r="AE142" i="1" s="1"/>
  <c r="AF142" i="1" s="1"/>
  <c r="AG142" i="1" s="1"/>
  <c r="AH142" i="1" s="1"/>
  <c r="AI142" i="1" s="1"/>
  <c r="AJ142" i="1" s="1"/>
  <c r="AK142" i="1" s="1"/>
  <c r="AB143" i="1"/>
  <c r="AC143" i="1"/>
  <c r="AD143" i="1"/>
  <c r="AE143" i="1" s="1"/>
  <c r="AF143" i="1" s="1"/>
  <c r="AG143" i="1" s="1"/>
  <c r="AH143" i="1" s="1"/>
  <c r="AI143" i="1" s="1"/>
  <c r="AJ143" i="1" s="1"/>
  <c r="AK143" i="1" s="1"/>
  <c r="AB144" i="1"/>
  <c r="AC144" i="1" s="1"/>
  <c r="AD144" i="1" s="1"/>
  <c r="AE144" i="1" s="1"/>
  <c r="AF144" i="1" s="1"/>
  <c r="AG144" i="1" s="1"/>
  <c r="AH144" i="1" s="1"/>
  <c r="AI144" i="1" s="1"/>
  <c r="AJ144" i="1" s="1"/>
  <c r="AK144" i="1" s="1"/>
  <c r="AB145" i="1"/>
  <c r="AC145" i="1"/>
  <c r="AD145" i="1" s="1"/>
  <c r="AE145" i="1" s="1"/>
  <c r="AF145" i="1" s="1"/>
  <c r="AG145" i="1" s="1"/>
  <c r="AH145" i="1" s="1"/>
  <c r="AI145" i="1" s="1"/>
  <c r="AJ145" i="1" s="1"/>
  <c r="AK145" i="1" s="1"/>
  <c r="AB146" i="1"/>
  <c r="AC146" i="1" s="1"/>
  <c r="AD146" i="1" s="1"/>
  <c r="AE146" i="1" s="1"/>
  <c r="AF146" i="1" s="1"/>
  <c r="AG146" i="1" s="1"/>
  <c r="AH146" i="1" s="1"/>
  <c r="AI146" i="1" s="1"/>
  <c r="AJ146" i="1" s="1"/>
  <c r="AK146" i="1" s="1"/>
  <c r="AB147" i="1"/>
  <c r="AC147" i="1"/>
  <c r="AD147" i="1"/>
  <c r="AE147" i="1" s="1"/>
  <c r="AF147" i="1" s="1"/>
  <c r="AG147" i="1" s="1"/>
  <c r="AH147" i="1" s="1"/>
  <c r="AI147" i="1" s="1"/>
  <c r="AJ147" i="1" s="1"/>
  <c r="AK147" i="1" s="1"/>
  <c r="AB148" i="1"/>
  <c r="AC148" i="1" s="1"/>
  <c r="AD148" i="1" s="1"/>
  <c r="AE148" i="1" s="1"/>
  <c r="AF148" i="1" s="1"/>
  <c r="AG148" i="1" s="1"/>
  <c r="AH148" i="1" s="1"/>
  <c r="AI148" i="1" s="1"/>
  <c r="AJ148" i="1" s="1"/>
  <c r="AK148" i="1" s="1"/>
  <c r="AB149" i="1"/>
  <c r="AC149" i="1"/>
  <c r="AD149" i="1" s="1"/>
  <c r="AE149" i="1" s="1"/>
  <c r="AF149" i="1" s="1"/>
  <c r="AG149" i="1" s="1"/>
  <c r="AH149" i="1" s="1"/>
  <c r="AI149" i="1" s="1"/>
  <c r="AJ149" i="1" s="1"/>
  <c r="AK149" i="1" s="1"/>
  <c r="AB150" i="1"/>
  <c r="AC150" i="1" s="1"/>
  <c r="AD150" i="1" s="1"/>
  <c r="AE150" i="1" s="1"/>
  <c r="AF150" i="1" s="1"/>
  <c r="AG150" i="1" s="1"/>
  <c r="AH150" i="1" s="1"/>
  <c r="AI150" i="1" s="1"/>
  <c r="AJ150" i="1" s="1"/>
  <c r="AK150" i="1" s="1"/>
  <c r="AB151" i="1"/>
  <c r="AC151" i="1"/>
  <c r="AD151" i="1"/>
  <c r="AE151" i="1" s="1"/>
  <c r="AF151" i="1" s="1"/>
  <c r="AG151" i="1" s="1"/>
  <c r="AH151" i="1" s="1"/>
  <c r="AI151" i="1" s="1"/>
  <c r="AJ151" i="1" s="1"/>
  <c r="AK151" i="1" s="1"/>
  <c r="AB152" i="1"/>
  <c r="AC152" i="1" s="1"/>
  <c r="AD152" i="1" s="1"/>
  <c r="AE152" i="1" s="1"/>
  <c r="AF152" i="1" s="1"/>
  <c r="AG152" i="1" s="1"/>
  <c r="AH152" i="1" s="1"/>
  <c r="AI152" i="1" s="1"/>
  <c r="AJ152" i="1" s="1"/>
  <c r="AK152" i="1" s="1"/>
  <c r="AB153" i="1"/>
  <c r="AC153" i="1"/>
  <c r="AD153" i="1" s="1"/>
  <c r="AE153" i="1" s="1"/>
  <c r="AF153" i="1" s="1"/>
  <c r="AG153" i="1" s="1"/>
  <c r="AH153" i="1" s="1"/>
  <c r="AI153" i="1" s="1"/>
  <c r="AJ153" i="1" s="1"/>
  <c r="AK153" i="1" s="1"/>
  <c r="AB154" i="1"/>
  <c r="AC154" i="1" s="1"/>
  <c r="AD154" i="1" s="1"/>
  <c r="AE154" i="1" s="1"/>
  <c r="AF154" i="1" s="1"/>
  <c r="AG154" i="1" s="1"/>
  <c r="AH154" i="1" s="1"/>
  <c r="AI154" i="1" s="1"/>
  <c r="AJ154" i="1" s="1"/>
  <c r="AK154" i="1" s="1"/>
  <c r="AB155" i="1"/>
  <c r="AC155" i="1"/>
  <c r="AD155" i="1"/>
  <c r="AE155" i="1" s="1"/>
  <c r="AF155" i="1" s="1"/>
  <c r="AG155" i="1" s="1"/>
  <c r="AH155" i="1" s="1"/>
  <c r="AI155" i="1" s="1"/>
  <c r="AJ155" i="1" s="1"/>
  <c r="AK155" i="1" s="1"/>
  <c r="AB156" i="1"/>
  <c r="AC156" i="1" s="1"/>
  <c r="AD156" i="1" s="1"/>
  <c r="AE156" i="1" s="1"/>
  <c r="AF156" i="1" s="1"/>
  <c r="AG156" i="1" s="1"/>
  <c r="AH156" i="1" s="1"/>
  <c r="AI156" i="1" s="1"/>
  <c r="AJ156" i="1" s="1"/>
  <c r="AK156" i="1" s="1"/>
  <c r="AB157" i="1"/>
  <c r="AC157" i="1"/>
  <c r="AD157" i="1" s="1"/>
  <c r="AE157" i="1" s="1"/>
  <c r="AF157" i="1" s="1"/>
  <c r="AG157" i="1" s="1"/>
  <c r="AH157" i="1" s="1"/>
  <c r="AI157" i="1" s="1"/>
  <c r="AJ157" i="1" s="1"/>
  <c r="AK157" i="1" s="1"/>
  <c r="AB158" i="1"/>
  <c r="AC158" i="1" s="1"/>
  <c r="AD158" i="1" s="1"/>
  <c r="AE158" i="1" s="1"/>
  <c r="AF158" i="1" s="1"/>
  <c r="AG158" i="1" s="1"/>
  <c r="AH158" i="1" s="1"/>
  <c r="AI158" i="1" s="1"/>
  <c r="AJ158" i="1" s="1"/>
  <c r="AK158" i="1" s="1"/>
  <c r="AB159" i="1"/>
  <c r="AC159" i="1"/>
  <c r="AD159" i="1"/>
  <c r="AE159" i="1" s="1"/>
  <c r="AF159" i="1" s="1"/>
  <c r="AG159" i="1" s="1"/>
  <c r="AH159" i="1" s="1"/>
  <c r="AI159" i="1" s="1"/>
  <c r="AJ159" i="1" s="1"/>
  <c r="AK159" i="1" s="1"/>
  <c r="AB160" i="1"/>
  <c r="AC160" i="1" s="1"/>
  <c r="AD160" i="1" s="1"/>
  <c r="AE160" i="1" s="1"/>
  <c r="AF160" i="1" s="1"/>
  <c r="AG160" i="1" s="1"/>
  <c r="AH160" i="1" s="1"/>
  <c r="AI160" i="1" s="1"/>
  <c r="AJ160" i="1" s="1"/>
  <c r="AK160" i="1" s="1"/>
  <c r="AB161" i="1"/>
  <c r="AC161" i="1"/>
  <c r="AD161" i="1" s="1"/>
  <c r="AE161" i="1" s="1"/>
  <c r="AF161" i="1" s="1"/>
  <c r="AG161" i="1" s="1"/>
  <c r="AH161" i="1" s="1"/>
  <c r="AI161" i="1" s="1"/>
  <c r="AJ161" i="1" s="1"/>
  <c r="AK161" i="1" s="1"/>
  <c r="AB162" i="1"/>
  <c r="AC162" i="1" s="1"/>
  <c r="AD162" i="1" s="1"/>
  <c r="AE162" i="1" s="1"/>
  <c r="AF162" i="1" s="1"/>
  <c r="AG162" i="1" s="1"/>
  <c r="AH162" i="1" s="1"/>
  <c r="AI162" i="1" s="1"/>
  <c r="AJ162" i="1" s="1"/>
  <c r="AK162" i="1" s="1"/>
  <c r="AB163" i="1"/>
  <c r="AC163" i="1"/>
  <c r="AD163" i="1"/>
  <c r="AE163" i="1" s="1"/>
  <c r="AF163" i="1" s="1"/>
  <c r="AG163" i="1" s="1"/>
  <c r="AH163" i="1" s="1"/>
  <c r="AI163" i="1" s="1"/>
  <c r="AJ163" i="1" s="1"/>
  <c r="AK163" i="1" s="1"/>
  <c r="AB164" i="1"/>
  <c r="AC164" i="1" s="1"/>
  <c r="AD164" i="1" s="1"/>
  <c r="AE164" i="1" s="1"/>
  <c r="AF164" i="1" s="1"/>
  <c r="AG164" i="1" s="1"/>
  <c r="AH164" i="1" s="1"/>
  <c r="AI164" i="1" s="1"/>
  <c r="AJ164" i="1" s="1"/>
  <c r="AK164" i="1" s="1"/>
  <c r="AB165" i="1"/>
  <c r="AC165" i="1"/>
  <c r="AD165" i="1" s="1"/>
  <c r="AE165" i="1" s="1"/>
  <c r="AF165" i="1" s="1"/>
  <c r="AG165" i="1" s="1"/>
  <c r="AH165" i="1" s="1"/>
  <c r="AI165" i="1" s="1"/>
  <c r="AJ165" i="1" s="1"/>
  <c r="AK165" i="1" s="1"/>
  <c r="AB166" i="1"/>
  <c r="AC166" i="1" s="1"/>
  <c r="AD166" i="1" s="1"/>
  <c r="AE166" i="1" s="1"/>
  <c r="AF166" i="1" s="1"/>
  <c r="AG166" i="1" s="1"/>
  <c r="AH166" i="1" s="1"/>
  <c r="AI166" i="1" s="1"/>
  <c r="AJ166" i="1" s="1"/>
  <c r="AK166" i="1" s="1"/>
  <c r="AB167" i="1"/>
  <c r="AC167" i="1"/>
  <c r="AD167" i="1"/>
  <c r="AE167" i="1" s="1"/>
  <c r="AF167" i="1" s="1"/>
  <c r="AG167" i="1" s="1"/>
  <c r="AH167" i="1" s="1"/>
  <c r="AI167" i="1" s="1"/>
  <c r="AJ167" i="1" s="1"/>
  <c r="AK167" i="1" s="1"/>
  <c r="AB168" i="1"/>
  <c r="AC168" i="1" s="1"/>
  <c r="AD168" i="1" s="1"/>
  <c r="AE168" i="1" s="1"/>
  <c r="AF168" i="1" s="1"/>
  <c r="AG168" i="1" s="1"/>
  <c r="AH168" i="1" s="1"/>
  <c r="AI168" i="1" s="1"/>
  <c r="AJ168" i="1" s="1"/>
  <c r="AK168" i="1" s="1"/>
  <c r="AB61" i="1"/>
  <c r="AC61" i="1"/>
  <c r="AD61" i="1" s="1"/>
  <c r="AE61" i="1" s="1"/>
  <c r="AF61" i="1" s="1"/>
  <c r="AG61" i="1" s="1"/>
  <c r="AH61" i="1" s="1"/>
  <c r="AI61" i="1" s="1"/>
  <c r="AJ61" i="1" s="1"/>
  <c r="AK61" i="1" s="1"/>
  <c r="AB62" i="1"/>
  <c r="AC62" i="1" s="1"/>
  <c r="AD62" i="1" s="1"/>
  <c r="AE62" i="1" s="1"/>
  <c r="AF62" i="1" s="1"/>
  <c r="AG62" i="1" s="1"/>
  <c r="AH62" i="1" s="1"/>
  <c r="AI62" i="1" s="1"/>
  <c r="AJ62" i="1" s="1"/>
  <c r="AK62" i="1" s="1"/>
  <c r="AB63" i="1"/>
  <c r="AC63" i="1" s="1"/>
  <c r="AD63" i="1" s="1"/>
  <c r="AE63" i="1" s="1"/>
  <c r="AF63" i="1" s="1"/>
  <c r="AG63" i="1" s="1"/>
  <c r="AH63" i="1" s="1"/>
  <c r="AI63" i="1" s="1"/>
  <c r="AJ63" i="1" s="1"/>
  <c r="AK63" i="1" s="1"/>
  <c r="AB64" i="1"/>
  <c r="AC64" i="1" s="1"/>
  <c r="AD64" i="1" s="1"/>
  <c r="AE64" i="1" s="1"/>
  <c r="AF64" i="1" s="1"/>
  <c r="AG64" i="1" s="1"/>
  <c r="AH64" i="1" s="1"/>
  <c r="AI64" i="1" s="1"/>
  <c r="AJ64" i="1" s="1"/>
  <c r="AK64" i="1" s="1"/>
  <c r="AB65" i="1"/>
  <c r="AC65" i="1"/>
  <c r="AD65" i="1" s="1"/>
  <c r="AE65" i="1" s="1"/>
  <c r="AF65" i="1" s="1"/>
  <c r="AG65" i="1" s="1"/>
  <c r="AH65" i="1" s="1"/>
  <c r="AI65" i="1" s="1"/>
  <c r="AJ65" i="1" s="1"/>
  <c r="AK65" i="1" s="1"/>
  <c r="AB66" i="1"/>
  <c r="AC66" i="1" s="1"/>
  <c r="AD66" i="1" s="1"/>
  <c r="AE66" i="1" s="1"/>
  <c r="AF66" i="1" s="1"/>
  <c r="AG66" i="1" s="1"/>
  <c r="AH66" i="1" s="1"/>
  <c r="AI66" i="1" s="1"/>
  <c r="AJ66" i="1" s="1"/>
  <c r="AK66" i="1" s="1"/>
  <c r="AB67" i="1"/>
  <c r="AC67" i="1" s="1"/>
  <c r="AD67" i="1" s="1"/>
  <c r="AE67" i="1" s="1"/>
  <c r="AF67" i="1" s="1"/>
  <c r="AG67" i="1" s="1"/>
  <c r="AH67" i="1" s="1"/>
  <c r="AI67" i="1" s="1"/>
  <c r="AJ67" i="1" s="1"/>
  <c r="AK67" i="1" s="1"/>
  <c r="AB68" i="1"/>
  <c r="AC68" i="1" s="1"/>
  <c r="AD68" i="1" s="1"/>
  <c r="AE68" i="1" s="1"/>
  <c r="AF68" i="1" s="1"/>
  <c r="AG68" i="1" s="1"/>
  <c r="AH68" i="1" s="1"/>
  <c r="AI68" i="1" s="1"/>
  <c r="AJ68" i="1" s="1"/>
  <c r="AK68" i="1" s="1"/>
  <c r="AB69" i="1"/>
  <c r="AC69" i="1"/>
  <c r="AD69" i="1" s="1"/>
  <c r="AE69" i="1" s="1"/>
  <c r="AF69" i="1" s="1"/>
  <c r="AG69" i="1" s="1"/>
  <c r="AH69" i="1" s="1"/>
  <c r="AI69" i="1" s="1"/>
  <c r="AJ69" i="1" s="1"/>
  <c r="AK69" i="1" s="1"/>
  <c r="AB70" i="1"/>
  <c r="AC70" i="1" s="1"/>
  <c r="AD70" i="1" s="1"/>
  <c r="AE70" i="1" s="1"/>
  <c r="AF70" i="1" s="1"/>
  <c r="AG70" i="1" s="1"/>
  <c r="AH70" i="1" s="1"/>
  <c r="AI70" i="1" s="1"/>
  <c r="AJ70" i="1" s="1"/>
  <c r="AK70" i="1" s="1"/>
  <c r="AB71" i="1"/>
  <c r="AC71" i="1" s="1"/>
  <c r="AD71" i="1" s="1"/>
  <c r="AE71" i="1" s="1"/>
  <c r="AF71" i="1" s="1"/>
  <c r="AG71" i="1" s="1"/>
  <c r="AH71" i="1" s="1"/>
  <c r="AI71" i="1" s="1"/>
  <c r="AJ71" i="1" s="1"/>
  <c r="AK71" i="1" s="1"/>
  <c r="AB72" i="1"/>
  <c r="AC72" i="1" s="1"/>
  <c r="AD72" i="1" s="1"/>
  <c r="AE72" i="1" s="1"/>
  <c r="AF72" i="1" s="1"/>
  <c r="AG72" i="1" s="1"/>
  <c r="AH72" i="1" s="1"/>
  <c r="AI72" i="1" s="1"/>
  <c r="AJ72" i="1" s="1"/>
  <c r="AK72" i="1" s="1"/>
  <c r="AB73" i="1"/>
  <c r="AC73" i="1"/>
  <c r="AD73" i="1" s="1"/>
  <c r="AE73" i="1" s="1"/>
  <c r="AF73" i="1" s="1"/>
  <c r="AG73" i="1" s="1"/>
  <c r="AH73" i="1" s="1"/>
  <c r="AI73" i="1" s="1"/>
  <c r="AJ73" i="1" s="1"/>
  <c r="AK73" i="1" s="1"/>
  <c r="AB74" i="1"/>
  <c r="AC74" i="1" s="1"/>
  <c r="AD74" i="1" s="1"/>
  <c r="AE74" i="1" s="1"/>
  <c r="AF74" i="1" s="1"/>
  <c r="AG74" i="1" s="1"/>
  <c r="AH74" i="1" s="1"/>
  <c r="AI74" i="1" s="1"/>
  <c r="AJ74" i="1" s="1"/>
  <c r="AK74" i="1" s="1"/>
  <c r="AB75" i="1"/>
  <c r="AC75" i="1" s="1"/>
  <c r="AD75" i="1" s="1"/>
  <c r="AE75" i="1" s="1"/>
  <c r="AF75" i="1" s="1"/>
  <c r="AG75" i="1" s="1"/>
  <c r="AH75" i="1" s="1"/>
  <c r="AI75" i="1" s="1"/>
  <c r="AJ75" i="1" s="1"/>
  <c r="AK75" i="1" s="1"/>
  <c r="AB76" i="1"/>
  <c r="AC76" i="1" s="1"/>
  <c r="AD76" i="1" s="1"/>
  <c r="AE76" i="1" s="1"/>
  <c r="AF76" i="1" s="1"/>
  <c r="AG76" i="1" s="1"/>
  <c r="AH76" i="1" s="1"/>
  <c r="AI76" i="1" s="1"/>
  <c r="AJ76" i="1" s="1"/>
  <c r="AK76" i="1" s="1"/>
  <c r="AB77" i="1"/>
  <c r="AC77" i="1"/>
  <c r="AD77" i="1" s="1"/>
  <c r="AE77" i="1" s="1"/>
  <c r="AF77" i="1" s="1"/>
  <c r="AG77" i="1" s="1"/>
  <c r="AH77" i="1" s="1"/>
  <c r="AI77" i="1" s="1"/>
  <c r="AJ77" i="1" s="1"/>
  <c r="AK77" i="1" s="1"/>
  <c r="AB78" i="1"/>
  <c r="AC78" i="1" s="1"/>
  <c r="AD78" i="1" s="1"/>
  <c r="AE78" i="1" s="1"/>
  <c r="AF78" i="1" s="1"/>
  <c r="AG78" i="1" s="1"/>
  <c r="AH78" i="1" s="1"/>
  <c r="AI78" i="1" s="1"/>
  <c r="AJ78" i="1" s="1"/>
  <c r="AK78" i="1" s="1"/>
  <c r="AB79" i="1"/>
  <c r="AC79" i="1" s="1"/>
  <c r="AD79" i="1" s="1"/>
  <c r="AE79" i="1" s="1"/>
  <c r="AF79" i="1" s="1"/>
  <c r="AG79" i="1" s="1"/>
  <c r="AH79" i="1" s="1"/>
  <c r="AI79" i="1" s="1"/>
  <c r="AJ79" i="1" s="1"/>
  <c r="AK79" i="1" s="1"/>
  <c r="AB80" i="1"/>
  <c r="AC80" i="1" s="1"/>
  <c r="AD80" i="1" s="1"/>
  <c r="AE80" i="1" s="1"/>
  <c r="AF80" i="1" s="1"/>
  <c r="AG80" i="1" s="1"/>
  <c r="AH80" i="1" s="1"/>
  <c r="AI80" i="1" s="1"/>
  <c r="AJ80" i="1" s="1"/>
  <c r="AK80" i="1" s="1"/>
  <c r="AB81" i="1"/>
  <c r="AC81" i="1"/>
  <c r="AD81" i="1" s="1"/>
  <c r="AE81" i="1" s="1"/>
  <c r="AF81" i="1" s="1"/>
  <c r="AG81" i="1" s="1"/>
  <c r="AH81" i="1" s="1"/>
  <c r="AI81" i="1" s="1"/>
  <c r="AJ81" i="1" s="1"/>
  <c r="AK81" i="1" s="1"/>
  <c r="AB82" i="1"/>
  <c r="AC82" i="1" s="1"/>
  <c r="AD82" i="1" s="1"/>
  <c r="AE82" i="1" s="1"/>
  <c r="AF82" i="1" s="1"/>
  <c r="AG82" i="1" s="1"/>
  <c r="AH82" i="1" s="1"/>
  <c r="AI82" i="1" s="1"/>
  <c r="AJ82" i="1" s="1"/>
  <c r="AK82" i="1" s="1"/>
  <c r="AB83" i="1"/>
  <c r="AC83" i="1" s="1"/>
  <c r="AD83" i="1" s="1"/>
  <c r="AE83" i="1" s="1"/>
  <c r="AF83" i="1" s="1"/>
  <c r="AG83" i="1" s="1"/>
  <c r="AH83" i="1" s="1"/>
  <c r="AI83" i="1" s="1"/>
  <c r="AJ83" i="1" s="1"/>
  <c r="AK83" i="1" s="1"/>
  <c r="AB84" i="1"/>
  <c r="AC84" i="1" s="1"/>
  <c r="AD84" i="1" s="1"/>
  <c r="AE84" i="1" s="1"/>
  <c r="AF84" i="1" s="1"/>
  <c r="AG84" i="1" s="1"/>
  <c r="AH84" i="1" s="1"/>
  <c r="AI84" i="1" s="1"/>
  <c r="AJ84" i="1"/>
  <c r="AK84" i="1" s="1"/>
  <c r="AB85" i="1"/>
  <c r="AC85" i="1"/>
  <c r="AD85" i="1" s="1"/>
  <c r="AE85" i="1" s="1"/>
  <c r="AF85" i="1" s="1"/>
  <c r="AG85" i="1" s="1"/>
  <c r="AH85" i="1" s="1"/>
  <c r="AI85" i="1" s="1"/>
  <c r="AJ85" i="1" s="1"/>
  <c r="AK85" i="1" s="1"/>
  <c r="AB86" i="1"/>
  <c r="AC86" i="1" s="1"/>
  <c r="AD86" i="1" s="1"/>
  <c r="AE86" i="1" s="1"/>
  <c r="AF86" i="1" s="1"/>
  <c r="AG86" i="1" s="1"/>
  <c r="AH86" i="1" s="1"/>
  <c r="AI86" i="1" s="1"/>
  <c r="AJ86" i="1" s="1"/>
  <c r="AK86" i="1" s="1"/>
  <c r="AB87" i="1"/>
  <c r="AC87" i="1" s="1"/>
  <c r="AD87" i="1"/>
  <c r="AE87" i="1" s="1"/>
  <c r="AF87" i="1" s="1"/>
  <c r="AG87" i="1" s="1"/>
  <c r="AH87" i="1" s="1"/>
  <c r="AI87" i="1" s="1"/>
  <c r="AJ87" i="1" s="1"/>
  <c r="AK87" i="1" s="1"/>
  <c r="AB88" i="1"/>
  <c r="AC88" i="1" s="1"/>
  <c r="AD88" i="1" s="1"/>
  <c r="AE88" i="1" s="1"/>
  <c r="AF88" i="1" s="1"/>
  <c r="AG88" i="1" s="1"/>
  <c r="AH88" i="1" s="1"/>
  <c r="AI88" i="1" s="1"/>
  <c r="AJ88" i="1" s="1"/>
  <c r="AK88" i="1" s="1"/>
  <c r="AB89" i="1"/>
  <c r="AC89" i="1"/>
  <c r="AD89" i="1" s="1"/>
  <c r="AE89" i="1" s="1"/>
  <c r="AF89" i="1" s="1"/>
  <c r="AG89" i="1" s="1"/>
  <c r="AH89" i="1"/>
  <c r="AI89" i="1" s="1"/>
  <c r="AJ89" i="1" s="1"/>
  <c r="AK89" i="1" s="1"/>
  <c r="AB90" i="1"/>
  <c r="AC90" i="1" s="1"/>
  <c r="AD90" i="1" s="1"/>
  <c r="AE90" i="1" s="1"/>
  <c r="AF90" i="1" s="1"/>
  <c r="AG90" i="1" s="1"/>
  <c r="AH90" i="1" s="1"/>
  <c r="AI90" i="1" s="1"/>
  <c r="AJ90" i="1" s="1"/>
  <c r="AK90" i="1" s="1"/>
  <c r="AB91" i="1"/>
  <c r="AC91" i="1" s="1"/>
  <c r="AD91" i="1"/>
  <c r="AE91" i="1" s="1"/>
  <c r="AF91" i="1" s="1"/>
  <c r="AG91" i="1" s="1"/>
  <c r="AH91" i="1" s="1"/>
  <c r="AI91" i="1" s="1"/>
  <c r="AJ91" i="1" s="1"/>
  <c r="AK91" i="1" s="1"/>
  <c r="AB92" i="1"/>
  <c r="AC92" i="1" s="1"/>
  <c r="AD92" i="1" s="1"/>
  <c r="AE92" i="1" s="1"/>
  <c r="AF92" i="1" s="1"/>
  <c r="AG92" i="1" s="1"/>
  <c r="AH92" i="1" s="1"/>
  <c r="AI92" i="1" s="1"/>
  <c r="AJ92" i="1"/>
  <c r="AK92" i="1" s="1"/>
  <c r="AB93" i="1"/>
  <c r="AC93" i="1"/>
  <c r="AD93" i="1" s="1"/>
  <c r="AE93" i="1" s="1"/>
  <c r="AF93" i="1" s="1"/>
  <c r="AG93" i="1" s="1"/>
  <c r="AH93" i="1" s="1"/>
  <c r="AI93" i="1" s="1"/>
  <c r="AJ93" i="1" s="1"/>
  <c r="AK93" i="1" s="1"/>
  <c r="AB94" i="1"/>
  <c r="AC94" i="1" s="1"/>
  <c r="AD94" i="1" s="1"/>
  <c r="AE94" i="1" s="1"/>
  <c r="AF94" i="1"/>
  <c r="AG94" i="1" s="1"/>
  <c r="AH94" i="1" s="1"/>
  <c r="AI94" i="1" s="1"/>
  <c r="AJ94" i="1" s="1"/>
  <c r="AK94" i="1" s="1"/>
  <c r="AB95" i="1"/>
  <c r="AC95" i="1" s="1"/>
  <c r="AD95" i="1" s="1"/>
  <c r="AE95" i="1" s="1"/>
  <c r="AF95" i="1" s="1"/>
  <c r="AG95" i="1" s="1"/>
  <c r="AH95" i="1" s="1"/>
  <c r="AI95" i="1" s="1"/>
  <c r="AJ95" i="1" s="1"/>
  <c r="AK95" i="1" s="1"/>
  <c r="AB96" i="1"/>
  <c r="AC96" i="1" s="1"/>
  <c r="AD96" i="1" s="1"/>
  <c r="AE96" i="1" s="1"/>
  <c r="AF96" i="1" s="1"/>
  <c r="AG96" i="1" s="1"/>
  <c r="AH96" i="1" s="1"/>
  <c r="AI96" i="1" s="1"/>
  <c r="AJ96" i="1" s="1"/>
  <c r="AK96" i="1" s="1"/>
  <c r="AB97" i="1"/>
  <c r="AC97" i="1"/>
  <c r="AD97" i="1" s="1"/>
  <c r="AE97" i="1" s="1"/>
  <c r="AF97" i="1" s="1"/>
  <c r="AG97" i="1" s="1"/>
  <c r="AH97" i="1" s="1"/>
  <c r="AI97" i="1" s="1"/>
  <c r="AJ97" i="1" s="1"/>
  <c r="AK97" i="1" s="1"/>
  <c r="AB98" i="1"/>
  <c r="AC98" i="1" s="1"/>
  <c r="AD98" i="1" s="1"/>
  <c r="AE98" i="1" s="1"/>
  <c r="AF98" i="1"/>
  <c r="AG98" i="1" s="1"/>
  <c r="AH98" i="1" s="1"/>
  <c r="AI98" i="1" s="1"/>
  <c r="AJ98" i="1" s="1"/>
  <c r="AK98" i="1" s="1"/>
  <c r="AB99" i="1"/>
  <c r="AC99" i="1" s="1"/>
  <c r="AD99" i="1"/>
  <c r="AE99" i="1" s="1"/>
  <c r="AF99" i="1" s="1"/>
  <c r="AG99" i="1" s="1"/>
  <c r="AH99" i="1" s="1"/>
  <c r="AI99" i="1" s="1"/>
  <c r="AJ99" i="1" s="1"/>
  <c r="AK99" i="1" s="1"/>
  <c r="AB100" i="1"/>
  <c r="AC100" i="1" s="1"/>
  <c r="AD100" i="1" s="1"/>
  <c r="AE100" i="1" s="1"/>
  <c r="AF100" i="1" s="1"/>
  <c r="AG100" i="1" s="1"/>
  <c r="AH100" i="1" s="1"/>
  <c r="AI100" i="1" s="1"/>
  <c r="AJ100" i="1"/>
  <c r="AK100" i="1" s="1"/>
  <c r="AB101" i="1"/>
  <c r="AC101" i="1"/>
  <c r="AD101" i="1" s="1"/>
  <c r="AE101" i="1" s="1"/>
  <c r="AF101" i="1" s="1"/>
  <c r="AG101" i="1" s="1"/>
  <c r="AH101" i="1"/>
  <c r="AI101" i="1" s="1"/>
  <c r="AJ101" i="1" s="1"/>
  <c r="AK101" i="1" s="1"/>
  <c r="AB102" i="1"/>
  <c r="AC102" i="1" s="1"/>
  <c r="AD102" i="1" s="1"/>
  <c r="AE102" i="1" s="1"/>
  <c r="AF102" i="1" s="1"/>
  <c r="AG102" i="1" s="1"/>
  <c r="AH102" i="1" s="1"/>
  <c r="AI102" i="1" s="1"/>
  <c r="AJ102" i="1" s="1"/>
  <c r="AK102" i="1" s="1"/>
  <c r="AB103" i="1"/>
  <c r="AC103" i="1" s="1"/>
  <c r="AD103" i="1" s="1"/>
  <c r="AE103" i="1" s="1"/>
  <c r="AF103" i="1" s="1"/>
  <c r="AG103" i="1" s="1"/>
  <c r="AH103" i="1" s="1"/>
  <c r="AI103" i="1" s="1"/>
  <c r="AJ103" i="1" s="1"/>
  <c r="AK103" i="1" s="1"/>
  <c r="AB104" i="1"/>
  <c r="AC104" i="1" s="1"/>
  <c r="AD104" i="1" s="1"/>
  <c r="AE104" i="1" s="1"/>
  <c r="AF104" i="1" s="1"/>
  <c r="AG104" i="1" s="1"/>
  <c r="AH104" i="1" s="1"/>
  <c r="AI104" i="1" s="1"/>
  <c r="AJ104" i="1" s="1"/>
  <c r="AK104" i="1" s="1"/>
  <c r="AB105" i="1"/>
  <c r="AC105" i="1"/>
  <c r="AD105" i="1" s="1"/>
  <c r="AE105" i="1" s="1"/>
  <c r="AF105" i="1" s="1"/>
  <c r="AG105" i="1" s="1"/>
  <c r="AH105" i="1"/>
  <c r="AI105" i="1" s="1"/>
  <c r="AJ105" i="1" s="1"/>
  <c r="AK105" i="1" s="1"/>
  <c r="AB106" i="1"/>
  <c r="AC106" i="1" s="1"/>
  <c r="AD106" i="1" s="1"/>
  <c r="AE106" i="1" s="1"/>
  <c r="AF106" i="1"/>
  <c r="AG106" i="1" s="1"/>
  <c r="AH106" i="1" s="1"/>
  <c r="AI106" i="1" s="1"/>
  <c r="AJ106" i="1" s="1"/>
  <c r="AK106" i="1" s="1"/>
  <c r="AB107" i="1"/>
  <c r="AC107" i="1" s="1"/>
  <c r="AD107" i="1"/>
  <c r="AE107" i="1" s="1"/>
  <c r="AF107" i="1" s="1"/>
  <c r="AG107" i="1" s="1"/>
  <c r="AH107" i="1" s="1"/>
  <c r="AI107" i="1" s="1"/>
  <c r="AJ107" i="1" s="1"/>
  <c r="AK107" i="1" s="1"/>
  <c r="AB108" i="1"/>
  <c r="AC108" i="1" s="1"/>
  <c r="AD108" i="1" s="1"/>
  <c r="AE108" i="1" s="1"/>
  <c r="AF108" i="1" s="1"/>
  <c r="AG108" i="1" s="1"/>
  <c r="AH108" i="1" s="1"/>
  <c r="AI108" i="1" s="1"/>
  <c r="AJ108" i="1" s="1"/>
  <c r="AK108" i="1" s="1"/>
  <c r="AB109" i="1"/>
  <c r="AC109" i="1"/>
  <c r="AD109" i="1"/>
  <c r="AE109" i="1" s="1"/>
  <c r="AF109" i="1" s="1"/>
  <c r="AG109" i="1" s="1"/>
  <c r="AH109" i="1"/>
  <c r="AI109" i="1" s="1"/>
  <c r="AJ109" i="1" s="1"/>
  <c r="AK109" i="1" s="1"/>
  <c r="AB110" i="1"/>
  <c r="AC110" i="1" s="1"/>
  <c r="AD110" i="1" s="1"/>
  <c r="AE110" i="1" s="1"/>
  <c r="AF110" i="1"/>
  <c r="AG110" i="1" s="1"/>
  <c r="AH110" i="1" s="1"/>
  <c r="AI110" i="1" s="1"/>
  <c r="AJ110" i="1" s="1"/>
  <c r="AK110" i="1" s="1"/>
  <c r="AB111" i="1"/>
  <c r="AC111" i="1" s="1"/>
  <c r="AD111" i="1" s="1"/>
  <c r="AE111" i="1" s="1"/>
  <c r="AF111" i="1" s="1"/>
  <c r="AG111" i="1" s="1"/>
  <c r="AH111" i="1" s="1"/>
  <c r="AI111" i="1" s="1"/>
  <c r="AJ111" i="1" s="1"/>
  <c r="AK111" i="1" s="1"/>
  <c r="AB112" i="1"/>
  <c r="AC112" i="1" s="1"/>
  <c r="AD112" i="1" s="1"/>
  <c r="AE112" i="1" s="1"/>
  <c r="AF112" i="1" s="1"/>
  <c r="AG112" i="1" s="1"/>
  <c r="AH112" i="1" s="1"/>
  <c r="AI112" i="1" s="1"/>
  <c r="AJ112" i="1"/>
  <c r="AK112" i="1" s="1"/>
  <c r="AB6" i="1"/>
  <c r="AC6" i="1"/>
  <c r="AD6" i="1"/>
  <c r="AE6" i="1"/>
  <c r="AF6" i="1"/>
  <c r="AG6" i="1"/>
  <c r="AH6" i="1"/>
  <c r="AI6" i="1"/>
  <c r="AJ6" i="1"/>
  <c r="AK6" i="1"/>
  <c r="AB7" i="1"/>
  <c r="AC7" i="1"/>
  <c r="AD7" i="1"/>
  <c r="AE7" i="1"/>
  <c r="AF7" i="1"/>
  <c r="AG7" i="1"/>
  <c r="AH7" i="1"/>
  <c r="AI7" i="1"/>
  <c r="AJ7" i="1"/>
  <c r="AK7" i="1"/>
  <c r="AB8" i="1"/>
  <c r="AC8" i="1"/>
  <c r="AD8" i="1"/>
  <c r="AE8" i="1"/>
  <c r="AF8" i="1"/>
  <c r="AG8" i="1"/>
  <c r="AH8" i="1"/>
  <c r="AI8" i="1"/>
  <c r="AJ8" i="1"/>
  <c r="AK8" i="1"/>
  <c r="AB9" i="1"/>
  <c r="AC9" i="1"/>
  <c r="AD9" i="1"/>
  <c r="AE9" i="1"/>
  <c r="AF9" i="1"/>
  <c r="AG9" i="1"/>
  <c r="AH9" i="1"/>
  <c r="AI9" i="1"/>
  <c r="AJ9" i="1"/>
  <c r="AK9" i="1"/>
  <c r="AB10" i="1"/>
  <c r="AC10" i="1"/>
  <c r="AD10" i="1"/>
  <c r="AE10" i="1"/>
  <c r="AF10" i="1"/>
  <c r="AG10" i="1"/>
  <c r="AH10" i="1"/>
  <c r="AI10" i="1"/>
  <c r="AJ10" i="1"/>
  <c r="AK10" i="1"/>
  <c r="AB11" i="1"/>
  <c r="AC11" i="1"/>
  <c r="AD11" i="1"/>
  <c r="AE11" i="1"/>
  <c r="AF11" i="1"/>
  <c r="AG11" i="1"/>
  <c r="AH11" i="1"/>
  <c r="AI11" i="1"/>
  <c r="AJ11" i="1"/>
  <c r="AK11" i="1"/>
  <c r="AB12" i="1"/>
  <c r="AC12" i="1"/>
  <c r="AD12" i="1"/>
  <c r="AE12" i="1"/>
  <c r="AF12" i="1"/>
  <c r="AG12" i="1"/>
  <c r="AH12" i="1"/>
  <c r="AI12" i="1"/>
  <c r="AJ12" i="1"/>
  <c r="AK12" i="1"/>
  <c r="AB13" i="1"/>
  <c r="AC13" i="1"/>
  <c r="AD13" i="1"/>
  <c r="AE13" i="1"/>
  <c r="AF13" i="1"/>
  <c r="AG13" i="1"/>
  <c r="AH13" i="1"/>
  <c r="AI13" i="1"/>
  <c r="AJ13" i="1"/>
  <c r="AK13" i="1"/>
  <c r="AB14" i="1"/>
  <c r="AC14" i="1"/>
  <c r="AD14" i="1"/>
  <c r="AE14" i="1"/>
  <c r="AF14" i="1"/>
  <c r="AG14" i="1"/>
  <c r="AH14" i="1"/>
  <c r="AI14" i="1"/>
  <c r="AJ14" i="1"/>
  <c r="AK14" i="1"/>
  <c r="AB15" i="1"/>
  <c r="AC15" i="1"/>
  <c r="AD15" i="1"/>
  <c r="AE15" i="1"/>
  <c r="AF15" i="1"/>
  <c r="AG15" i="1"/>
  <c r="AH15" i="1"/>
  <c r="AI15" i="1"/>
  <c r="AJ15" i="1"/>
  <c r="AK15" i="1"/>
  <c r="AB16" i="1"/>
  <c r="AC16" i="1"/>
  <c r="AD16" i="1"/>
  <c r="AE16" i="1"/>
  <c r="AF16" i="1"/>
  <c r="AG16" i="1"/>
  <c r="AH16" i="1"/>
  <c r="AI16" i="1"/>
  <c r="AJ16" i="1"/>
  <c r="AK16" i="1"/>
  <c r="AB17" i="1"/>
  <c r="AC17" i="1"/>
  <c r="AD17" i="1"/>
  <c r="AE17" i="1"/>
  <c r="AF17" i="1"/>
  <c r="AG17" i="1"/>
  <c r="AH17" i="1"/>
  <c r="AI17" i="1"/>
  <c r="AJ17" i="1"/>
  <c r="AK17" i="1"/>
  <c r="AB18" i="1"/>
  <c r="AC18" i="1"/>
  <c r="AD18" i="1"/>
  <c r="AE18" i="1"/>
  <c r="AF18" i="1"/>
  <c r="AG18" i="1"/>
  <c r="AH18" i="1"/>
  <c r="AI18" i="1"/>
  <c r="AJ18" i="1"/>
  <c r="AK18" i="1"/>
  <c r="AB19" i="1"/>
  <c r="AC19" i="1"/>
  <c r="AD19" i="1"/>
  <c r="AE19" i="1"/>
  <c r="AF19" i="1"/>
  <c r="AG19" i="1"/>
  <c r="AH19" i="1"/>
  <c r="AI19" i="1"/>
  <c r="AJ19" i="1"/>
  <c r="AK19" i="1"/>
  <c r="AB20" i="1"/>
  <c r="AC20" i="1"/>
  <c r="AD20" i="1"/>
  <c r="AE20" i="1"/>
  <c r="AF20" i="1"/>
  <c r="AG20" i="1"/>
  <c r="AH20" i="1"/>
  <c r="AI20" i="1"/>
  <c r="AJ20" i="1"/>
  <c r="AK20" i="1"/>
  <c r="AB21" i="1"/>
  <c r="AC21" i="1"/>
  <c r="AD21" i="1"/>
  <c r="AE21" i="1"/>
  <c r="AF21" i="1"/>
  <c r="AG21" i="1"/>
  <c r="AH21" i="1"/>
  <c r="AI21" i="1"/>
  <c r="AJ21" i="1"/>
  <c r="AK21" i="1"/>
  <c r="AB22" i="1"/>
  <c r="AC22" i="1"/>
  <c r="AD22" i="1"/>
  <c r="AE22" i="1"/>
  <c r="AF22" i="1"/>
  <c r="AG22" i="1"/>
  <c r="AH22" i="1"/>
  <c r="AI22" i="1"/>
  <c r="AJ22" i="1"/>
  <c r="AK22" i="1"/>
  <c r="AB23" i="1"/>
  <c r="AC23" i="1"/>
  <c r="AD23" i="1"/>
  <c r="AE23" i="1"/>
  <c r="AF23" i="1"/>
  <c r="AG23" i="1"/>
  <c r="AH23" i="1"/>
  <c r="AI23" i="1"/>
  <c r="AJ23" i="1"/>
  <c r="AK23" i="1"/>
  <c r="AB24" i="1"/>
  <c r="AC24" i="1"/>
  <c r="AD24" i="1"/>
  <c r="AE24" i="1"/>
  <c r="AF24" i="1"/>
  <c r="AG24" i="1"/>
  <c r="AH24" i="1"/>
  <c r="AI24" i="1"/>
  <c r="AJ24" i="1"/>
  <c r="AK24" i="1"/>
  <c r="AB25" i="1"/>
  <c r="AC25" i="1"/>
  <c r="AD25" i="1"/>
  <c r="AE25" i="1"/>
  <c r="AF25" i="1"/>
  <c r="AG25" i="1"/>
  <c r="AH25" i="1"/>
  <c r="AI25" i="1"/>
  <c r="AJ25" i="1"/>
  <c r="AK25" i="1"/>
  <c r="AB26" i="1"/>
  <c r="AC26" i="1"/>
  <c r="AD26" i="1"/>
  <c r="AE26" i="1"/>
  <c r="AF26" i="1"/>
  <c r="AG26" i="1"/>
  <c r="AH26" i="1"/>
  <c r="AI26" i="1"/>
  <c r="AJ26" i="1"/>
  <c r="AK26" i="1"/>
  <c r="AB27" i="1"/>
  <c r="AC27" i="1"/>
  <c r="AD27" i="1"/>
  <c r="AE27" i="1"/>
  <c r="AF27" i="1"/>
  <c r="AG27" i="1"/>
  <c r="AH27" i="1"/>
  <c r="AI27" i="1"/>
  <c r="AJ27" i="1"/>
  <c r="AK27" i="1"/>
  <c r="AB28" i="1"/>
  <c r="AC28" i="1"/>
  <c r="AD28" i="1"/>
  <c r="AE28" i="1"/>
  <c r="AF28" i="1"/>
  <c r="AG28" i="1"/>
  <c r="AH28" i="1"/>
  <c r="AI28" i="1"/>
  <c r="AJ28" i="1"/>
  <c r="AK28" i="1"/>
  <c r="AB29" i="1"/>
  <c r="AC29" i="1"/>
  <c r="AD29" i="1"/>
  <c r="AE29" i="1"/>
  <c r="AF29" i="1"/>
  <c r="AG29" i="1"/>
  <c r="AH29" i="1"/>
  <c r="AI29" i="1"/>
  <c r="AJ29" i="1"/>
  <c r="AK29" i="1"/>
  <c r="AB30" i="1"/>
  <c r="AC30" i="1"/>
  <c r="AD30" i="1"/>
  <c r="AE30" i="1"/>
  <c r="AF30" i="1"/>
  <c r="AG30" i="1"/>
  <c r="AH30" i="1"/>
  <c r="AI30" i="1"/>
  <c r="AJ30" i="1"/>
  <c r="AK30" i="1"/>
  <c r="AB31" i="1"/>
  <c r="AC31" i="1"/>
  <c r="AD31" i="1"/>
  <c r="AE31" i="1"/>
  <c r="AF31" i="1"/>
  <c r="AG31" i="1"/>
  <c r="AH31" i="1"/>
  <c r="AI31" i="1"/>
  <c r="AJ31" i="1"/>
  <c r="AK31" i="1"/>
  <c r="AB32" i="1"/>
  <c r="AC32" i="1"/>
  <c r="AD32" i="1"/>
  <c r="AE32" i="1"/>
  <c r="AF32" i="1"/>
  <c r="AG32" i="1"/>
  <c r="AH32" i="1"/>
  <c r="AI32" i="1"/>
  <c r="AJ32" i="1"/>
  <c r="AK32" i="1"/>
  <c r="AB33" i="1"/>
  <c r="AC33" i="1"/>
  <c r="AD33" i="1"/>
  <c r="AE33" i="1"/>
  <c r="AF33" i="1"/>
  <c r="AG33" i="1"/>
  <c r="AH33" i="1"/>
  <c r="AI33" i="1"/>
  <c r="AJ33" i="1"/>
  <c r="AK33" i="1"/>
  <c r="AB34" i="1"/>
  <c r="AC34" i="1"/>
  <c r="AD34" i="1"/>
  <c r="AE34" i="1"/>
  <c r="AF34" i="1"/>
  <c r="AG34" i="1"/>
  <c r="AH34" i="1"/>
  <c r="AI34" i="1"/>
  <c r="AJ34" i="1"/>
  <c r="AK34" i="1"/>
  <c r="AB35" i="1"/>
  <c r="AC35" i="1"/>
  <c r="AD35" i="1"/>
  <c r="AE35" i="1"/>
  <c r="AF35" i="1"/>
  <c r="AG35" i="1"/>
  <c r="AH35" i="1"/>
  <c r="AI35" i="1"/>
  <c r="AJ35" i="1"/>
  <c r="AK35" i="1"/>
  <c r="AB36" i="1"/>
  <c r="AC36" i="1"/>
  <c r="AD36" i="1"/>
  <c r="AE36" i="1"/>
  <c r="AF36" i="1"/>
  <c r="AG36" i="1"/>
  <c r="AH36" i="1"/>
  <c r="AI36" i="1"/>
  <c r="AJ36" i="1"/>
  <c r="AK36" i="1"/>
  <c r="AB37" i="1"/>
  <c r="AC37" i="1"/>
  <c r="AD37" i="1"/>
  <c r="AE37" i="1"/>
  <c r="AF37" i="1"/>
  <c r="AG37" i="1"/>
  <c r="AH37" i="1"/>
  <c r="AI37" i="1"/>
  <c r="AJ37" i="1"/>
  <c r="AK37" i="1"/>
  <c r="AB38" i="1"/>
  <c r="AC38" i="1"/>
  <c r="AD38" i="1"/>
  <c r="AE38" i="1"/>
  <c r="AF38" i="1"/>
  <c r="AG38" i="1"/>
  <c r="AH38" i="1"/>
  <c r="AI38" i="1"/>
  <c r="AJ38" i="1"/>
  <c r="AK38" i="1"/>
  <c r="AB39" i="1"/>
  <c r="AC39" i="1"/>
  <c r="AD39" i="1"/>
  <c r="AE39" i="1"/>
  <c r="AF39" i="1"/>
  <c r="AG39" i="1"/>
  <c r="AH39" i="1"/>
  <c r="AI39" i="1"/>
  <c r="AJ39" i="1"/>
  <c r="AK39" i="1"/>
  <c r="AB40" i="1"/>
  <c r="AC40" i="1"/>
  <c r="AD40" i="1"/>
  <c r="AE40" i="1"/>
  <c r="AF40" i="1"/>
  <c r="AG40" i="1"/>
  <c r="AH40" i="1"/>
  <c r="AI40" i="1"/>
  <c r="AJ40" i="1"/>
  <c r="AK40" i="1"/>
  <c r="AB41" i="1"/>
  <c r="AC41" i="1"/>
  <c r="AD41" i="1"/>
  <c r="AE41" i="1"/>
  <c r="AF41" i="1"/>
  <c r="AG41" i="1"/>
  <c r="AH41" i="1"/>
  <c r="AI41" i="1"/>
  <c r="AJ41" i="1"/>
  <c r="AK41" i="1"/>
  <c r="AB42" i="1"/>
  <c r="AC42" i="1"/>
  <c r="AD42" i="1"/>
  <c r="AE42" i="1"/>
  <c r="AF42" i="1"/>
  <c r="AG42" i="1"/>
  <c r="AH42" i="1"/>
  <c r="AI42" i="1"/>
  <c r="AJ42" i="1"/>
  <c r="AK42" i="1"/>
  <c r="AB43" i="1"/>
  <c r="AC43" i="1"/>
  <c r="AD43" i="1"/>
  <c r="AE43" i="1"/>
  <c r="AF43" i="1"/>
  <c r="AG43" i="1"/>
  <c r="AH43" i="1"/>
  <c r="AI43" i="1"/>
  <c r="AJ43" i="1"/>
  <c r="AK43" i="1"/>
  <c r="AB44" i="1"/>
  <c r="AC44" i="1"/>
  <c r="AD44" i="1"/>
  <c r="AE44" i="1"/>
  <c r="AF44" i="1"/>
  <c r="AG44" i="1"/>
  <c r="AH44" i="1"/>
  <c r="AI44" i="1"/>
  <c r="AJ44" i="1"/>
  <c r="AK44" i="1"/>
  <c r="AB45" i="1"/>
  <c r="AC45" i="1"/>
  <c r="AD45" i="1"/>
  <c r="AE45" i="1"/>
  <c r="AF45" i="1"/>
  <c r="AG45" i="1"/>
  <c r="AH45" i="1"/>
  <c r="AI45" i="1"/>
  <c r="AJ45" i="1"/>
  <c r="AK45" i="1"/>
  <c r="AB46" i="1"/>
  <c r="AC46" i="1"/>
  <c r="AD46" i="1"/>
  <c r="AE46" i="1"/>
  <c r="AF46" i="1"/>
  <c r="AG46" i="1"/>
  <c r="AH46" i="1"/>
  <c r="AI46" i="1"/>
  <c r="AJ46" i="1"/>
  <c r="AK46" i="1"/>
  <c r="AB47" i="1"/>
  <c r="AC47" i="1"/>
  <c r="AD47" i="1"/>
  <c r="AE47" i="1"/>
  <c r="AF47" i="1"/>
  <c r="AG47" i="1"/>
  <c r="AH47" i="1"/>
  <c r="AI47" i="1"/>
  <c r="AJ47" i="1"/>
  <c r="AK47" i="1"/>
  <c r="AB48" i="1"/>
  <c r="AC48" i="1"/>
  <c r="AD48" i="1"/>
  <c r="AE48" i="1"/>
  <c r="AF48" i="1"/>
  <c r="AG48" i="1"/>
  <c r="AH48" i="1"/>
  <c r="AI48" i="1"/>
  <c r="AJ48" i="1"/>
  <c r="AK48" i="1"/>
  <c r="AB49" i="1"/>
  <c r="AC49" i="1"/>
  <c r="AD49" i="1"/>
  <c r="AE49" i="1"/>
  <c r="AF49" i="1"/>
  <c r="AG49" i="1"/>
  <c r="AH49" i="1"/>
  <c r="AI49" i="1"/>
  <c r="AJ49" i="1"/>
  <c r="AK49" i="1"/>
  <c r="AB50" i="1"/>
  <c r="AC50" i="1"/>
  <c r="AD50" i="1"/>
  <c r="AE50" i="1"/>
  <c r="AF50" i="1"/>
  <c r="AG50" i="1"/>
  <c r="AH50" i="1"/>
  <c r="AI50" i="1"/>
  <c r="AJ50" i="1"/>
  <c r="AK50" i="1"/>
  <c r="AB51" i="1"/>
  <c r="AC51" i="1"/>
  <c r="AD51" i="1"/>
  <c r="AE51" i="1"/>
  <c r="AF51" i="1"/>
  <c r="AG51" i="1"/>
  <c r="AH51" i="1"/>
  <c r="AI51" i="1"/>
  <c r="AJ51" i="1"/>
  <c r="AK51" i="1"/>
  <c r="AB52" i="1"/>
  <c r="AC52" i="1"/>
  <c r="AD52" i="1"/>
  <c r="AE52" i="1"/>
  <c r="AF52" i="1"/>
  <c r="AG52" i="1"/>
  <c r="AH52" i="1"/>
  <c r="AI52" i="1"/>
  <c r="AJ52" i="1"/>
  <c r="AK52" i="1"/>
  <c r="AB53" i="1"/>
  <c r="AC53" i="1"/>
  <c r="AD53" i="1"/>
  <c r="AE53" i="1"/>
  <c r="AF53" i="1"/>
  <c r="AG53" i="1"/>
  <c r="AH53" i="1"/>
  <c r="AI53" i="1"/>
  <c r="AJ53" i="1"/>
  <c r="AK53" i="1"/>
  <c r="AB54" i="1"/>
  <c r="AC54" i="1"/>
  <c r="AD54" i="1"/>
  <c r="AE54" i="1"/>
  <c r="AF54" i="1"/>
  <c r="AG54" i="1"/>
  <c r="AH54" i="1"/>
  <c r="AI54" i="1"/>
  <c r="AJ54" i="1"/>
  <c r="AK54" i="1"/>
  <c r="AB55" i="1"/>
  <c r="AC55" i="1"/>
  <c r="AD55" i="1"/>
  <c r="AE55" i="1"/>
  <c r="AF55" i="1"/>
  <c r="AG55" i="1"/>
  <c r="AH55" i="1"/>
  <c r="AI55" i="1"/>
  <c r="AJ55" i="1"/>
  <c r="AK55" i="1"/>
  <c r="AB56" i="1"/>
  <c r="AC56" i="1"/>
  <c r="AD56" i="1"/>
  <c r="AE56" i="1"/>
  <c r="AF56" i="1"/>
  <c r="AG56" i="1"/>
  <c r="AH56" i="1"/>
  <c r="AI56" i="1"/>
  <c r="AJ56" i="1"/>
  <c r="AK56" i="1"/>
  <c r="AB57" i="1"/>
  <c r="AC57" i="1"/>
  <c r="AD57" i="1"/>
  <c r="AE57" i="1"/>
  <c r="AF57" i="1"/>
  <c r="AG57" i="1"/>
  <c r="AH57" i="1"/>
  <c r="AI57" i="1"/>
  <c r="AJ57" i="1"/>
  <c r="AK57" i="1"/>
  <c r="AC9" i="9"/>
  <c r="AD9" i="9"/>
  <c r="AE9" i="9" s="1"/>
  <c r="AF9" i="9" s="1"/>
  <c r="AG9" i="9" s="1"/>
  <c r="AH9" i="9" s="1"/>
  <c r="AI9" i="9" s="1"/>
  <c r="AJ9" i="9" s="1"/>
  <c r="AK9" i="9" s="1"/>
  <c r="AL9" i="9" s="1"/>
  <c r="AC10" i="9"/>
  <c r="AD10" i="9" s="1"/>
  <c r="AE10" i="9" s="1"/>
  <c r="AF10" i="9" s="1"/>
  <c r="AG10" i="9" s="1"/>
  <c r="AH10" i="9" s="1"/>
  <c r="AI10" i="9" s="1"/>
  <c r="AJ10" i="9" s="1"/>
  <c r="AK10" i="9" s="1"/>
  <c r="AL10" i="9" s="1"/>
  <c r="AC11" i="9"/>
  <c r="AD11" i="9"/>
  <c r="AE11" i="9" s="1"/>
  <c r="AF11" i="9" s="1"/>
  <c r="AG11" i="9" s="1"/>
  <c r="AH11" i="9" s="1"/>
  <c r="AI11" i="9" s="1"/>
  <c r="AJ11" i="9" s="1"/>
  <c r="AK11" i="9" s="1"/>
  <c r="AL11" i="9" s="1"/>
  <c r="AC12" i="9"/>
  <c r="AD12" i="9" s="1"/>
  <c r="AE12" i="9"/>
  <c r="AF12" i="9" s="1"/>
  <c r="AG12" i="9" s="1"/>
  <c r="AH12" i="9" s="1"/>
  <c r="AI12" i="9" s="1"/>
  <c r="AJ12" i="9" s="1"/>
  <c r="AK12" i="9" s="1"/>
  <c r="AL12" i="9" s="1"/>
  <c r="AC13" i="9"/>
  <c r="AD13" i="9"/>
  <c r="AE13" i="9" s="1"/>
  <c r="AF13" i="9" s="1"/>
  <c r="AG13" i="9" s="1"/>
  <c r="AH13" i="9" s="1"/>
  <c r="AI13" i="9" s="1"/>
  <c r="AJ13" i="9" s="1"/>
  <c r="AK13" i="9" s="1"/>
  <c r="AL13" i="9" s="1"/>
  <c r="AC14" i="9"/>
  <c r="AD14" i="9" s="1"/>
  <c r="AE14" i="9" s="1"/>
  <c r="AF14" i="9" s="1"/>
  <c r="AG14" i="9"/>
  <c r="AH14" i="9" s="1"/>
  <c r="AI14" i="9" s="1"/>
  <c r="AJ14" i="9" s="1"/>
  <c r="AK14" i="9" s="1"/>
  <c r="AL14" i="9" s="1"/>
  <c r="AC15" i="9"/>
  <c r="AD15" i="9"/>
  <c r="AE15" i="9" s="1"/>
  <c r="AF15" i="9" s="1"/>
  <c r="AG15" i="9" s="1"/>
  <c r="AH15" i="9"/>
  <c r="AI15" i="9" s="1"/>
  <c r="AJ15" i="9" s="1"/>
  <c r="AK15" i="9" s="1"/>
  <c r="AL15" i="9" s="1"/>
  <c r="AC16" i="9"/>
  <c r="AD16" i="9" s="1"/>
  <c r="AE16" i="9" s="1"/>
  <c r="AF16" i="9" s="1"/>
  <c r="AG16" i="9" s="1"/>
  <c r="AH16" i="9" s="1"/>
  <c r="AI16" i="9" s="1"/>
  <c r="AJ16" i="9" s="1"/>
  <c r="AK16" i="9" s="1"/>
  <c r="AL16" i="9" s="1"/>
  <c r="AC17" i="9"/>
  <c r="AD17" i="9"/>
  <c r="AE17" i="9" s="1"/>
  <c r="AF17" i="9"/>
  <c r="AG17" i="9" s="1"/>
  <c r="AH17" i="9" s="1"/>
  <c r="AI17" i="9" s="1"/>
  <c r="AJ17" i="9" s="1"/>
  <c r="AK17" i="9" s="1"/>
  <c r="AL17" i="9" s="1"/>
  <c r="AC18" i="9"/>
  <c r="AD18" i="9" s="1"/>
  <c r="AE18" i="9" s="1"/>
  <c r="AF18" i="9" s="1"/>
  <c r="AG18" i="9" s="1"/>
  <c r="AH18" i="9" s="1"/>
  <c r="AI18" i="9" s="1"/>
  <c r="AJ18" i="9" s="1"/>
  <c r="AK18" i="9" s="1"/>
  <c r="AL18" i="9" s="1"/>
  <c r="AC19" i="9"/>
  <c r="AD19" i="9"/>
  <c r="AE19" i="9" s="1"/>
  <c r="AF19" i="9" s="1"/>
  <c r="AG19" i="9" s="1"/>
  <c r="AH19" i="9" s="1"/>
  <c r="AI19" i="9" s="1"/>
  <c r="AJ19" i="9" s="1"/>
  <c r="AK19" i="9" s="1"/>
  <c r="AL19" i="9" s="1"/>
  <c r="AC20" i="9"/>
  <c r="AD20" i="9" s="1"/>
  <c r="AE20" i="9"/>
  <c r="AF20" i="9" s="1"/>
  <c r="AG20" i="9" s="1"/>
  <c r="AH20" i="9" s="1"/>
  <c r="AI20" i="9" s="1"/>
  <c r="AJ20" i="9" s="1"/>
  <c r="AK20" i="9" s="1"/>
  <c r="AL20" i="9" s="1"/>
  <c r="AC21" i="9"/>
  <c r="AD21" i="9"/>
  <c r="AE21" i="9" s="1"/>
  <c r="AF21" i="9" s="1"/>
  <c r="AG21" i="9" s="1"/>
  <c r="AH21" i="9" s="1"/>
  <c r="AI21" i="9" s="1"/>
  <c r="AJ21" i="9" s="1"/>
  <c r="AK21" i="9" s="1"/>
  <c r="AL21" i="9" s="1"/>
  <c r="AC22" i="9"/>
  <c r="AD22" i="9" s="1"/>
  <c r="AE22" i="9" s="1"/>
  <c r="AF22" i="9" s="1"/>
  <c r="AG22" i="9"/>
  <c r="AH22" i="9" s="1"/>
  <c r="AI22" i="9" s="1"/>
  <c r="AJ22" i="9" s="1"/>
  <c r="AK22" i="9" s="1"/>
  <c r="AL22" i="9" s="1"/>
  <c r="AC23" i="9"/>
  <c r="AD23" i="9"/>
  <c r="AE23" i="9" s="1"/>
  <c r="AF23" i="9" s="1"/>
  <c r="AG23" i="9" s="1"/>
  <c r="AH23" i="9"/>
  <c r="AI23" i="9" s="1"/>
  <c r="AJ23" i="9" s="1"/>
  <c r="AK23" i="9" s="1"/>
  <c r="AL23" i="9" s="1"/>
  <c r="AC24" i="9"/>
  <c r="AD24" i="9" s="1"/>
  <c r="AE24" i="9" s="1"/>
  <c r="AF24" i="9" s="1"/>
  <c r="AG24" i="9" s="1"/>
  <c r="AH24" i="9" s="1"/>
  <c r="AI24" i="9" s="1"/>
  <c r="AJ24" i="9" s="1"/>
  <c r="AK24" i="9" s="1"/>
  <c r="AL24" i="9" s="1"/>
  <c r="AC25" i="9"/>
  <c r="AD25" i="9"/>
  <c r="AE25" i="9" s="1"/>
  <c r="AF25" i="9"/>
  <c r="AG25" i="9" s="1"/>
  <c r="AH25" i="9" s="1"/>
  <c r="AI25" i="9" s="1"/>
  <c r="AJ25" i="9" s="1"/>
  <c r="AK25" i="9" s="1"/>
  <c r="AL25" i="9" s="1"/>
  <c r="AC26" i="9"/>
  <c r="AD26" i="9" s="1"/>
  <c r="AE26" i="9" s="1"/>
  <c r="AF26" i="9" s="1"/>
  <c r="AG26" i="9" s="1"/>
  <c r="AH26" i="9" s="1"/>
  <c r="AI26" i="9" s="1"/>
  <c r="AJ26" i="9" s="1"/>
  <c r="AK26" i="9" s="1"/>
  <c r="AL26" i="9" s="1"/>
  <c r="AC27" i="9"/>
  <c r="AD27" i="9"/>
  <c r="AE27" i="9" s="1"/>
  <c r="AF27" i="9" s="1"/>
  <c r="AG27" i="9" s="1"/>
  <c r="AH27" i="9" s="1"/>
  <c r="AI27" i="9" s="1"/>
  <c r="AJ27" i="9" s="1"/>
  <c r="AK27" i="9" s="1"/>
  <c r="AL27" i="9" s="1"/>
  <c r="AC28" i="9"/>
  <c r="AD28" i="9" s="1"/>
  <c r="AE28" i="9"/>
  <c r="AF28" i="9" s="1"/>
  <c r="AG28" i="9" s="1"/>
  <c r="AH28" i="9" s="1"/>
  <c r="AI28" i="9" s="1"/>
  <c r="AJ28" i="9" s="1"/>
  <c r="AK28" i="9" s="1"/>
  <c r="AL28" i="9" s="1"/>
  <c r="AC29" i="9"/>
  <c r="AD29" i="9"/>
  <c r="AE29" i="9" s="1"/>
  <c r="AF29" i="9" s="1"/>
  <c r="AG29" i="9" s="1"/>
  <c r="AH29" i="9" s="1"/>
  <c r="AI29" i="9" s="1"/>
  <c r="AJ29" i="9" s="1"/>
  <c r="AK29" i="9" s="1"/>
  <c r="AL29" i="9" s="1"/>
  <c r="AC30" i="9"/>
  <c r="AD30" i="9" s="1"/>
  <c r="AE30" i="9" s="1"/>
  <c r="AF30" i="9" s="1"/>
  <c r="AG30" i="9"/>
  <c r="AH30" i="9" s="1"/>
  <c r="AI30" i="9" s="1"/>
  <c r="AJ30" i="9" s="1"/>
  <c r="AK30" i="9" s="1"/>
  <c r="AL30" i="9" s="1"/>
  <c r="AC31" i="9"/>
  <c r="AD31" i="9"/>
  <c r="AE31" i="9" s="1"/>
  <c r="AF31" i="9" s="1"/>
  <c r="AG31" i="9" s="1"/>
  <c r="AH31" i="9"/>
  <c r="AI31" i="9" s="1"/>
  <c r="AJ31" i="9" s="1"/>
  <c r="AK31" i="9" s="1"/>
  <c r="AL31" i="9" s="1"/>
  <c r="AC32" i="9"/>
  <c r="AD32" i="9" s="1"/>
  <c r="AE32" i="9" s="1"/>
  <c r="AF32" i="9" s="1"/>
  <c r="AG32" i="9" s="1"/>
  <c r="AH32" i="9" s="1"/>
  <c r="AI32" i="9" s="1"/>
  <c r="AJ32" i="9" s="1"/>
  <c r="AK32" i="9" s="1"/>
  <c r="AL32" i="9" s="1"/>
  <c r="AC33" i="9"/>
  <c r="AD33" i="9"/>
  <c r="AE33" i="9" s="1"/>
  <c r="AF33" i="9"/>
  <c r="AG33" i="9" s="1"/>
  <c r="AH33" i="9" s="1"/>
  <c r="AI33" i="9" s="1"/>
  <c r="AJ33" i="9" s="1"/>
  <c r="AK33" i="9" s="1"/>
  <c r="AL33" i="9" s="1"/>
  <c r="AC34" i="9"/>
  <c r="AD34" i="9" s="1"/>
  <c r="AE34" i="9" s="1"/>
  <c r="AF34" i="9" s="1"/>
  <c r="AG34" i="9" s="1"/>
  <c r="AH34" i="9" s="1"/>
  <c r="AI34" i="9" s="1"/>
  <c r="AJ34" i="9" s="1"/>
  <c r="AK34" i="9" s="1"/>
  <c r="AL34" i="9" s="1"/>
  <c r="AC35" i="9"/>
  <c r="AD35" i="9"/>
  <c r="AE35" i="9" s="1"/>
  <c r="AF35" i="9"/>
  <c r="AG35" i="9" s="1"/>
  <c r="AH35" i="9" s="1"/>
  <c r="AI35" i="9" s="1"/>
  <c r="AJ35" i="9" s="1"/>
  <c r="AK35" i="9" s="1"/>
  <c r="AL35" i="9" s="1"/>
  <c r="AC36" i="9"/>
  <c r="AD36" i="9" s="1"/>
  <c r="AE36" i="9"/>
  <c r="AF36" i="9" s="1"/>
  <c r="AG36" i="9" s="1"/>
  <c r="AH36" i="9" s="1"/>
  <c r="AI36" i="9" s="1"/>
  <c r="AJ36" i="9" s="1"/>
  <c r="AK36" i="9" s="1"/>
  <c r="AL36" i="9" s="1"/>
  <c r="AC37" i="9"/>
  <c r="AD37" i="9"/>
  <c r="AE37" i="9" s="1"/>
  <c r="AF37" i="9"/>
  <c r="AG37" i="9" s="1"/>
  <c r="AH37" i="9" s="1"/>
  <c r="AI37" i="9" s="1"/>
  <c r="AJ37" i="9" s="1"/>
  <c r="AK37" i="9" s="1"/>
  <c r="AL37" i="9" s="1"/>
  <c r="AC38" i="9"/>
  <c r="AD38" i="9" s="1"/>
  <c r="AE38" i="9"/>
  <c r="AF38" i="9" s="1"/>
  <c r="AG38" i="9" s="1"/>
  <c r="AH38" i="9" s="1"/>
  <c r="AI38" i="9" s="1"/>
  <c r="AJ38" i="9" s="1"/>
  <c r="AK38" i="9" s="1"/>
  <c r="AL38" i="9" s="1"/>
  <c r="AC39" i="9"/>
  <c r="AD39" i="9"/>
  <c r="AE39" i="9" s="1"/>
  <c r="AF39" i="9" s="1"/>
  <c r="AG39" i="9" s="1"/>
  <c r="AH39" i="9"/>
  <c r="AI39" i="9" s="1"/>
  <c r="AJ39" i="9" s="1"/>
  <c r="AK39" i="9" s="1"/>
  <c r="AL39" i="9" s="1"/>
  <c r="AC40" i="9"/>
  <c r="AD40" i="9" s="1"/>
  <c r="AE40" i="9"/>
  <c r="AF40" i="9" s="1"/>
  <c r="AG40" i="9" s="1"/>
  <c r="AH40" i="9" s="1"/>
  <c r="AI40" i="9" s="1"/>
  <c r="AJ40" i="9" s="1"/>
  <c r="AK40" i="9" s="1"/>
  <c r="AL40" i="9" s="1"/>
  <c r="AC41" i="9"/>
  <c r="AD41" i="9"/>
  <c r="AE41" i="9" s="1"/>
  <c r="AF41" i="9"/>
  <c r="AG41" i="9" s="1"/>
  <c r="AH41" i="9" s="1"/>
  <c r="AI41" i="9" s="1"/>
  <c r="AJ41" i="9" s="1"/>
  <c r="AK41" i="9" s="1"/>
  <c r="AL41" i="9" s="1"/>
  <c r="AC42" i="9"/>
  <c r="AD42" i="9" s="1"/>
  <c r="AE42" i="9" s="1"/>
  <c r="AF42" i="9" s="1"/>
  <c r="AG42" i="9"/>
  <c r="AH42" i="9" s="1"/>
  <c r="AI42" i="9" s="1"/>
  <c r="AJ42" i="9" s="1"/>
  <c r="AK42" i="9" s="1"/>
  <c r="AL42" i="9" s="1"/>
  <c r="AC43" i="9"/>
  <c r="AD43" i="9"/>
  <c r="AE43" i="9" s="1"/>
  <c r="AF43" i="9" s="1"/>
  <c r="AG43" i="9" s="1"/>
  <c r="AH43" i="9" s="1"/>
  <c r="AI43" i="9" s="1"/>
  <c r="AJ43" i="9" s="1"/>
  <c r="AK43" i="9" s="1"/>
  <c r="AL43" i="9" s="1"/>
  <c r="AC44" i="9"/>
  <c r="AD44" i="9" s="1"/>
  <c r="AE44" i="9" s="1"/>
  <c r="AF44" i="9" s="1"/>
  <c r="AG44" i="9" s="1"/>
  <c r="AH44" i="9" s="1"/>
  <c r="AI44" i="9" s="1"/>
  <c r="AJ44" i="9" s="1"/>
  <c r="AK44" i="9" s="1"/>
  <c r="AL44" i="9" s="1"/>
  <c r="AC45" i="9"/>
  <c r="AD45" i="9"/>
  <c r="AE45" i="9" s="1"/>
  <c r="AF45" i="9" s="1"/>
  <c r="AG45" i="9" s="1"/>
  <c r="AH45" i="9" s="1"/>
  <c r="AI45" i="9" s="1"/>
  <c r="AJ45" i="9" s="1"/>
  <c r="AK45" i="9" s="1"/>
  <c r="AL45" i="9" s="1"/>
  <c r="AC46" i="9"/>
  <c r="AD46" i="9" s="1"/>
  <c r="AE46" i="9" s="1"/>
  <c r="AF46" i="9" s="1"/>
  <c r="AG46" i="9" s="1"/>
  <c r="AH46" i="9" s="1"/>
  <c r="AI46" i="9" s="1"/>
  <c r="AJ46" i="9" s="1"/>
  <c r="AK46" i="9" s="1"/>
  <c r="AL46" i="9" s="1"/>
  <c r="AC47" i="9"/>
  <c r="AD47" i="9"/>
  <c r="AE47" i="9" s="1"/>
  <c r="AF47" i="9" s="1"/>
  <c r="AG47" i="9" s="1"/>
  <c r="AH47" i="9" s="1"/>
  <c r="AI47" i="9" s="1"/>
  <c r="AJ47" i="9" s="1"/>
  <c r="AK47" i="9" s="1"/>
  <c r="AL47" i="9" s="1"/>
  <c r="AC48" i="9"/>
  <c r="AD48" i="9" s="1"/>
  <c r="AE48" i="9" s="1"/>
  <c r="AF48" i="9" s="1"/>
  <c r="AG48" i="9" s="1"/>
  <c r="AH48" i="9" s="1"/>
  <c r="AI48" i="9" s="1"/>
  <c r="AJ48" i="9" s="1"/>
  <c r="AK48" i="9" s="1"/>
  <c r="AL48" i="9" s="1"/>
  <c r="AC49" i="9"/>
  <c r="AD49" i="9"/>
  <c r="AE49" i="9" s="1"/>
  <c r="AF49" i="9" s="1"/>
  <c r="AG49" i="9" s="1"/>
  <c r="AH49" i="9" s="1"/>
  <c r="AI49" i="9" s="1"/>
  <c r="AJ49" i="9" s="1"/>
  <c r="AK49" i="9" s="1"/>
  <c r="AL49" i="9" s="1"/>
  <c r="AC50" i="9"/>
  <c r="AD50" i="9" s="1"/>
  <c r="AE50" i="9" s="1"/>
  <c r="AF50" i="9" s="1"/>
  <c r="AG50" i="9" s="1"/>
  <c r="AH50" i="9" s="1"/>
  <c r="AI50" i="9" s="1"/>
  <c r="AJ50" i="9" s="1"/>
  <c r="AK50" i="9" s="1"/>
  <c r="AL50" i="9" s="1"/>
  <c r="AC51" i="9"/>
  <c r="AD51" i="9"/>
  <c r="AE51" i="9" s="1"/>
  <c r="AF51" i="9"/>
  <c r="AG51" i="9" s="1"/>
  <c r="AH51" i="9" s="1"/>
  <c r="AI51" i="9" s="1"/>
  <c r="AJ51" i="9" s="1"/>
  <c r="AK51" i="9" s="1"/>
  <c r="AL51" i="9" s="1"/>
  <c r="AC52" i="9"/>
  <c r="AD52" i="9" s="1"/>
  <c r="AE52" i="9"/>
  <c r="AF52" i="9" s="1"/>
  <c r="AG52" i="9" s="1"/>
  <c r="AH52" i="9" s="1"/>
  <c r="AI52" i="9" s="1"/>
  <c r="AJ52" i="9" s="1"/>
  <c r="AK52" i="9" s="1"/>
  <c r="AL52" i="9" s="1"/>
  <c r="AC53" i="9"/>
  <c r="AD53" i="9" s="1"/>
  <c r="AE53" i="9" s="1"/>
  <c r="AF53" i="9" s="1"/>
  <c r="AG53" i="9" s="1"/>
  <c r="AH53" i="9" s="1"/>
  <c r="AI53" i="9" s="1"/>
  <c r="AJ53" i="9" s="1"/>
  <c r="AK53" i="9" s="1"/>
  <c r="AL53" i="9" s="1"/>
  <c r="AC54" i="9"/>
  <c r="AD54" i="9" s="1"/>
  <c r="AE54" i="9" s="1"/>
  <c r="AF54" i="9" s="1"/>
  <c r="AG54" i="9" s="1"/>
  <c r="AH54" i="9" s="1"/>
  <c r="AI54" i="9" s="1"/>
  <c r="AJ54" i="9" s="1"/>
  <c r="AK54" i="9" s="1"/>
  <c r="AL54" i="9" s="1"/>
  <c r="AC55" i="9"/>
  <c r="AD55" i="9"/>
  <c r="AE55" i="9" s="1"/>
  <c r="AF55" i="9" s="1"/>
  <c r="AG55" i="9" s="1"/>
  <c r="AH55" i="9" s="1"/>
  <c r="AI55" i="9" s="1"/>
  <c r="AJ55" i="9" s="1"/>
  <c r="AK55" i="9" s="1"/>
  <c r="AL55" i="9" s="1"/>
  <c r="AC56" i="9"/>
  <c r="AD56" i="9" s="1"/>
  <c r="AE56" i="9" s="1"/>
  <c r="AF56" i="9" s="1"/>
  <c r="AG56" i="9" s="1"/>
  <c r="AH56" i="9" s="1"/>
  <c r="AI56" i="9" s="1"/>
  <c r="AJ56" i="9" s="1"/>
  <c r="AK56" i="9" s="1"/>
  <c r="AL56" i="9" s="1"/>
  <c r="AC57" i="9"/>
  <c r="AD57" i="9"/>
  <c r="AE57" i="9" s="1"/>
  <c r="AF57" i="9" s="1"/>
  <c r="AG57" i="9" s="1"/>
  <c r="AH57" i="9" s="1"/>
  <c r="AI57" i="9" s="1"/>
  <c r="AJ57" i="9" s="1"/>
  <c r="AK57" i="9" s="1"/>
  <c r="AL57" i="9" s="1"/>
  <c r="AC58" i="9"/>
  <c r="AD58" i="9" s="1"/>
  <c r="AE58" i="9" s="1"/>
  <c r="AF58" i="9" s="1"/>
  <c r="AG58" i="9" s="1"/>
  <c r="AH58" i="9" s="1"/>
  <c r="AI58" i="9" s="1"/>
  <c r="AJ58" i="9" s="1"/>
  <c r="AK58" i="9" s="1"/>
  <c r="AL58" i="9" s="1"/>
  <c r="AC59" i="9"/>
  <c r="AD59" i="9"/>
  <c r="AE59" i="9" s="1"/>
  <c r="AF59" i="9"/>
  <c r="AG59" i="9" s="1"/>
  <c r="AH59" i="9" s="1"/>
  <c r="AI59" i="9" s="1"/>
  <c r="AJ59" i="9" s="1"/>
  <c r="AK59" i="9" s="1"/>
  <c r="AL59" i="9" s="1"/>
  <c r="AC60" i="9"/>
  <c r="AD60" i="9" s="1"/>
  <c r="AE60" i="9"/>
  <c r="AF60" i="9" s="1"/>
  <c r="AG60" i="9" s="1"/>
  <c r="AH60" i="9" s="1"/>
  <c r="AI60" i="9" s="1"/>
  <c r="AJ60" i="9" s="1"/>
  <c r="AK60" i="9" s="1"/>
  <c r="AL60" i="9" s="1"/>
  <c r="AC61" i="9"/>
  <c r="AD61" i="9"/>
  <c r="AE61" i="9" s="1"/>
  <c r="AF61" i="9"/>
  <c r="AG61" i="9" s="1"/>
  <c r="AH61" i="9" s="1"/>
  <c r="AI61" i="9" s="1"/>
  <c r="AJ61" i="9" s="1"/>
  <c r="AK61" i="9" s="1"/>
  <c r="AL61" i="9" s="1"/>
  <c r="AC62" i="9"/>
  <c r="AD62" i="9" s="1"/>
  <c r="AE62" i="9"/>
  <c r="AF62" i="9" s="1"/>
  <c r="AG62" i="9" s="1"/>
  <c r="AH62" i="9" s="1"/>
  <c r="AI62" i="9" s="1"/>
  <c r="AJ62" i="9" s="1"/>
  <c r="AK62" i="9" s="1"/>
  <c r="AL62" i="9" s="1"/>
  <c r="AC63" i="9"/>
  <c r="AD63" i="9"/>
  <c r="AE63" i="9" s="1"/>
  <c r="AF63" i="9" s="1"/>
  <c r="AG63" i="9" s="1"/>
  <c r="AH63" i="9"/>
  <c r="AI63" i="9" s="1"/>
  <c r="AJ63" i="9" s="1"/>
  <c r="AK63" i="9" s="1"/>
  <c r="AL63" i="9" s="1"/>
  <c r="AC64" i="9"/>
  <c r="AD64" i="9" s="1"/>
  <c r="AE64" i="9"/>
  <c r="AF64" i="9" s="1"/>
  <c r="AG64" i="9" s="1"/>
  <c r="AH64" i="9" s="1"/>
  <c r="AI64" i="9" s="1"/>
  <c r="AJ64" i="9" s="1"/>
  <c r="AK64" i="9" s="1"/>
  <c r="AL64" i="9" s="1"/>
  <c r="AC65" i="9"/>
  <c r="AD65" i="9"/>
  <c r="AE65" i="9" s="1"/>
  <c r="AF65" i="9" s="1"/>
  <c r="AG65" i="9" s="1"/>
  <c r="AH65" i="9" s="1"/>
  <c r="AI65" i="9" s="1"/>
  <c r="AJ65" i="9" s="1"/>
  <c r="AK65" i="9" s="1"/>
  <c r="AL65" i="9" s="1"/>
  <c r="AC66" i="9"/>
  <c r="AD66" i="9" s="1"/>
  <c r="AE66" i="9" s="1"/>
  <c r="AF66" i="9" s="1"/>
  <c r="AG66" i="9" s="1"/>
  <c r="AH66" i="9" s="1"/>
  <c r="AI66" i="9" s="1"/>
  <c r="AJ66" i="9" s="1"/>
  <c r="AK66" i="9" s="1"/>
  <c r="AL66" i="9" s="1"/>
  <c r="AC67" i="9"/>
  <c r="AD67" i="9"/>
  <c r="AE67" i="9" s="1"/>
  <c r="AF67" i="9" s="1"/>
  <c r="AG67" i="9" s="1"/>
  <c r="AH67" i="9" s="1"/>
  <c r="AI67" i="9" s="1"/>
  <c r="AJ67" i="9" s="1"/>
  <c r="AK67" i="9" s="1"/>
  <c r="AL67" i="9" s="1"/>
  <c r="AC68" i="9"/>
  <c r="AD68" i="9"/>
  <c r="AE68" i="9" s="1"/>
  <c r="AF68" i="9" s="1"/>
  <c r="AG68" i="9" s="1"/>
  <c r="AH68" i="9" s="1"/>
  <c r="AI68" i="9" s="1"/>
  <c r="AJ68" i="9" s="1"/>
  <c r="AK68" i="9" s="1"/>
  <c r="AL68" i="9" s="1"/>
  <c r="AC69" i="9"/>
  <c r="AD69" i="9" s="1"/>
  <c r="AE69" i="9" s="1"/>
  <c r="AF69" i="9" s="1"/>
  <c r="AG69" i="9" s="1"/>
  <c r="AH69" i="9" s="1"/>
  <c r="AI69" i="9" s="1"/>
  <c r="AJ69" i="9" s="1"/>
  <c r="AK69" i="9" s="1"/>
  <c r="AL69" i="9" s="1"/>
  <c r="AC70" i="9"/>
  <c r="AD70" i="9" s="1"/>
  <c r="AE70" i="9"/>
  <c r="AF70" i="9" s="1"/>
  <c r="AG70" i="9" s="1"/>
  <c r="AH70" i="9" s="1"/>
  <c r="AI70" i="9" s="1"/>
  <c r="AJ70" i="9" s="1"/>
  <c r="AK70" i="9" s="1"/>
  <c r="AL70" i="9" s="1"/>
  <c r="AC71" i="9"/>
  <c r="AD71" i="9"/>
  <c r="AE71" i="9" s="1"/>
  <c r="AF71" i="9" s="1"/>
  <c r="AG71" i="9" s="1"/>
  <c r="AH71" i="9" s="1"/>
  <c r="AI71" i="9" s="1"/>
  <c r="AJ71" i="9" s="1"/>
  <c r="AK71" i="9" s="1"/>
  <c r="AL71" i="9" s="1"/>
  <c r="AC72" i="9"/>
  <c r="AD72" i="9" s="1"/>
  <c r="AE72" i="9" s="1"/>
  <c r="AF72" i="9" s="1"/>
  <c r="AG72" i="9" s="1"/>
  <c r="AH72" i="9" s="1"/>
  <c r="AI72" i="9" s="1"/>
  <c r="AJ72" i="9" s="1"/>
  <c r="AK72" i="9" s="1"/>
  <c r="AL72" i="9" s="1"/>
  <c r="AC73" i="9"/>
  <c r="AD73" i="9"/>
  <c r="AE73" i="9" s="1"/>
  <c r="AF73" i="9" s="1"/>
  <c r="AG73" i="9" s="1"/>
  <c r="AH73" i="9" s="1"/>
  <c r="AI73" i="9" s="1"/>
  <c r="AJ73" i="9" s="1"/>
  <c r="AK73" i="9" s="1"/>
  <c r="AL73" i="9" s="1"/>
  <c r="AC74" i="9"/>
  <c r="AD74" i="9" s="1"/>
  <c r="AE74" i="9" s="1"/>
  <c r="AF74" i="9" s="1"/>
  <c r="AG74" i="9"/>
  <c r="AH74" i="9" s="1"/>
  <c r="AI74" i="9" s="1"/>
  <c r="AJ74" i="9" s="1"/>
  <c r="AK74" i="9" s="1"/>
  <c r="AL74" i="9" s="1"/>
  <c r="AC75" i="9"/>
  <c r="AD75" i="9"/>
  <c r="AE75" i="9" s="1"/>
  <c r="AF75" i="9" s="1"/>
  <c r="AG75" i="9" s="1"/>
  <c r="AH75" i="9" s="1"/>
  <c r="AI75" i="9" s="1"/>
  <c r="AJ75" i="9" s="1"/>
  <c r="AK75" i="9" s="1"/>
  <c r="AL75" i="9" s="1"/>
  <c r="AC76" i="9"/>
  <c r="AD76" i="9"/>
  <c r="AE76" i="9" s="1"/>
  <c r="AF76" i="9" s="1"/>
  <c r="AG76" i="9" s="1"/>
  <c r="AH76" i="9" s="1"/>
  <c r="AI76" i="9" s="1"/>
  <c r="AJ76" i="9" s="1"/>
  <c r="AK76" i="9" s="1"/>
  <c r="AL76" i="9" s="1"/>
  <c r="AC77" i="9"/>
  <c r="AD77" i="9" s="1"/>
  <c r="AE77" i="9"/>
  <c r="AF77" i="9" s="1"/>
  <c r="AG77" i="9" s="1"/>
  <c r="AH77" i="9" s="1"/>
  <c r="AI77" i="9" s="1"/>
  <c r="AJ77" i="9" s="1"/>
  <c r="AK77" i="9" s="1"/>
  <c r="AL77" i="9" s="1"/>
  <c r="AC78" i="9"/>
  <c r="AD78" i="9"/>
  <c r="AE78" i="9" s="1"/>
  <c r="AF78" i="9" s="1"/>
  <c r="AG78" i="9" s="1"/>
  <c r="AH78" i="9" s="1"/>
  <c r="AI78" i="9" s="1"/>
  <c r="AJ78" i="9" s="1"/>
  <c r="AK78" i="9" s="1"/>
  <c r="AL78" i="9"/>
  <c r="AC79" i="9"/>
  <c r="AD79" i="9" s="1"/>
  <c r="AE79" i="9" s="1"/>
  <c r="AF79" i="9" s="1"/>
  <c r="AG79" i="9" s="1"/>
  <c r="AH79" i="9" s="1"/>
  <c r="AI79" i="9" s="1"/>
  <c r="AJ79" i="9" s="1"/>
  <c r="AK79" i="9" s="1"/>
  <c r="AL79" i="9" s="1"/>
  <c r="AC80" i="9"/>
  <c r="AD80" i="9"/>
  <c r="AE80" i="9" s="1"/>
  <c r="AF80" i="9" s="1"/>
  <c r="AG80" i="9" s="1"/>
  <c r="AH80" i="9" s="1"/>
  <c r="AI80" i="9" s="1"/>
  <c r="AJ80" i="9" s="1"/>
  <c r="AK80" i="9" s="1"/>
  <c r="AL80" i="9" s="1"/>
  <c r="AC81" i="9"/>
  <c r="AD81" i="9" s="1"/>
  <c r="AE81" i="9" s="1"/>
  <c r="AF81" i="9" s="1"/>
  <c r="AG81" i="9" s="1"/>
  <c r="AH81" i="9" s="1"/>
  <c r="AI81" i="9" s="1"/>
  <c r="AJ81" i="9" s="1"/>
  <c r="AK81" i="9" s="1"/>
  <c r="AL81" i="9" s="1"/>
  <c r="AC82" i="9"/>
  <c r="AD82" i="9"/>
  <c r="AE82" i="9" s="1"/>
  <c r="AF82" i="9" s="1"/>
  <c r="AG82" i="9" s="1"/>
  <c r="AH82" i="9" s="1"/>
  <c r="AI82" i="9" s="1"/>
  <c r="AJ82" i="9" s="1"/>
  <c r="AK82" i="9" s="1"/>
  <c r="AL82" i="9" s="1"/>
  <c r="AC83" i="9"/>
  <c r="AD83" i="9" s="1"/>
  <c r="AE83" i="9"/>
  <c r="AF83" i="9" s="1"/>
  <c r="AG83" i="9" s="1"/>
  <c r="AH83" i="9" s="1"/>
  <c r="AI83" i="9" s="1"/>
  <c r="AJ83" i="9" s="1"/>
  <c r="AK83" i="9" s="1"/>
  <c r="AL83" i="9" s="1"/>
  <c r="AC84" i="9"/>
  <c r="AD84" i="9"/>
  <c r="AE84" i="9" s="1"/>
  <c r="AF84" i="9" s="1"/>
  <c r="AG84" i="9" s="1"/>
  <c r="AH84" i="9" s="1"/>
  <c r="AI84" i="9" s="1"/>
  <c r="AJ84" i="9"/>
  <c r="AK84" i="9" s="1"/>
  <c r="AL84" i="9" s="1"/>
  <c r="AC85" i="9"/>
  <c r="AD85" i="9" s="1"/>
  <c r="AE85" i="9" s="1"/>
  <c r="AF85" i="9" s="1"/>
  <c r="AG85" i="9" s="1"/>
  <c r="AH85" i="9" s="1"/>
  <c r="AI85" i="9" s="1"/>
  <c r="AJ85" i="9" s="1"/>
  <c r="AK85" i="9" s="1"/>
  <c r="AL85" i="9" s="1"/>
  <c r="AC86" i="9"/>
  <c r="AD86" i="9"/>
  <c r="AE86" i="9" s="1"/>
  <c r="AF86" i="9" s="1"/>
  <c r="AG86" i="9" s="1"/>
  <c r="AH86" i="9" s="1"/>
  <c r="AI86" i="9" s="1"/>
  <c r="AJ86" i="9" s="1"/>
  <c r="AK86" i="9" s="1"/>
  <c r="AL86" i="9" s="1"/>
  <c r="AC87" i="9"/>
  <c r="AD87" i="9" s="1"/>
  <c r="AE87" i="9" s="1"/>
  <c r="AF87" i="9" s="1"/>
  <c r="AG87" i="9" s="1"/>
  <c r="AH87" i="9" s="1"/>
  <c r="AI87" i="9" s="1"/>
  <c r="AJ87" i="9" s="1"/>
  <c r="AK87" i="9" s="1"/>
  <c r="AL87" i="9" s="1"/>
  <c r="AC88" i="9"/>
  <c r="AD88" i="9"/>
  <c r="AE88" i="9" s="1"/>
  <c r="AF88" i="9" s="1"/>
  <c r="AG88" i="9" s="1"/>
  <c r="AH88" i="9" s="1"/>
  <c r="AI88" i="9" s="1"/>
  <c r="AJ88" i="9" s="1"/>
  <c r="AK88" i="9" s="1"/>
  <c r="AL88" i="9" s="1"/>
  <c r="AC89" i="9"/>
  <c r="AD89" i="9" s="1"/>
  <c r="AE89" i="9" s="1"/>
  <c r="AF89" i="9" s="1"/>
  <c r="AG89" i="9" s="1"/>
  <c r="AH89" i="9" s="1"/>
  <c r="AI89" i="9" s="1"/>
  <c r="AJ89" i="9" s="1"/>
  <c r="AK89" i="9"/>
  <c r="AL89" i="9" s="1"/>
  <c r="AC90" i="9"/>
  <c r="AD90" i="9"/>
  <c r="AE90" i="9" s="1"/>
  <c r="AF90" i="9" s="1"/>
  <c r="AG90" i="9" s="1"/>
  <c r="AH90" i="9" s="1"/>
  <c r="AI90" i="9" s="1"/>
  <c r="AJ90" i="9" s="1"/>
  <c r="AK90" i="9" s="1"/>
  <c r="AL90" i="9" s="1"/>
  <c r="AC91" i="9"/>
  <c r="AD91" i="9" s="1"/>
  <c r="AE91" i="9" s="1"/>
  <c r="AF91" i="9" s="1"/>
  <c r="AG91" i="9" s="1"/>
  <c r="AH91" i="9" s="1"/>
  <c r="AI91" i="9" s="1"/>
  <c r="AJ91" i="9" s="1"/>
  <c r="AK91" i="9" s="1"/>
  <c r="AL91" i="9" s="1"/>
  <c r="AC92" i="9"/>
  <c r="AD92" i="9"/>
  <c r="AE92" i="9" s="1"/>
  <c r="AF92" i="9" s="1"/>
  <c r="AG92" i="9" s="1"/>
  <c r="AH92" i="9" s="1"/>
  <c r="AI92" i="9" s="1"/>
  <c r="AJ92" i="9" s="1"/>
  <c r="AK92" i="9" s="1"/>
  <c r="AL92" i="9" s="1"/>
  <c r="AC93" i="9"/>
  <c r="AD93" i="9" s="1"/>
  <c r="AE93" i="9" s="1"/>
  <c r="AF93" i="9" s="1"/>
  <c r="AG93" i="9" s="1"/>
  <c r="AH93" i="9" s="1"/>
  <c r="AI93" i="9" s="1"/>
  <c r="AJ93" i="9" s="1"/>
  <c r="AK93" i="9" s="1"/>
  <c r="AL93" i="9" s="1"/>
  <c r="AC94" i="9"/>
  <c r="AD94" i="9"/>
  <c r="AE94" i="9" s="1"/>
  <c r="AF94" i="9" s="1"/>
  <c r="AG94" i="9" s="1"/>
  <c r="AH94" i="9" s="1"/>
  <c r="AI94" i="9" s="1"/>
  <c r="AJ94" i="9" s="1"/>
  <c r="AK94" i="9" s="1"/>
  <c r="AL94" i="9" s="1"/>
  <c r="AC95" i="9"/>
  <c r="AD95" i="9" s="1"/>
  <c r="AE95" i="9" s="1"/>
  <c r="AF95" i="9" s="1"/>
  <c r="AG95" i="9" s="1"/>
  <c r="AH95" i="9" s="1"/>
  <c r="AI95" i="9"/>
  <c r="AJ95" i="9" s="1"/>
  <c r="AK95" i="9" s="1"/>
  <c r="AL95" i="9" s="1"/>
  <c r="AC96" i="9"/>
  <c r="AD96" i="9"/>
  <c r="AE96" i="9" s="1"/>
  <c r="AF96" i="9" s="1"/>
  <c r="AG96" i="9" s="1"/>
  <c r="AH96" i="9" s="1"/>
  <c r="AI96" i="9" s="1"/>
  <c r="AJ96" i="9" s="1"/>
  <c r="AK96" i="9" s="1"/>
  <c r="AL96" i="9" s="1"/>
  <c r="AC97" i="9"/>
  <c r="AD97" i="9" s="1"/>
  <c r="AE97" i="9" s="1"/>
  <c r="AF97" i="9" s="1"/>
  <c r="AG97" i="9" s="1"/>
  <c r="AH97" i="9" s="1"/>
  <c r="AI97" i="9" s="1"/>
  <c r="AJ97" i="9" s="1"/>
  <c r="AK97" i="9" s="1"/>
  <c r="AL97" i="9" s="1"/>
  <c r="AC98" i="9"/>
  <c r="AD98" i="9"/>
  <c r="AE98" i="9" s="1"/>
  <c r="AF98" i="9" s="1"/>
  <c r="AG98" i="9" s="1"/>
  <c r="AH98" i="9"/>
  <c r="AI98" i="9" s="1"/>
  <c r="AJ98" i="9" s="1"/>
  <c r="AK98" i="9" s="1"/>
  <c r="AL98" i="9" s="1"/>
  <c r="AC99" i="9"/>
  <c r="AD99" i="9" s="1"/>
  <c r="AE99" i="9"/>
  <c r="AF99" i="9" s="1"/>
  <c r="AG99" i="9" s="1"/>
  <c r="AH99" i="9" s="1"/>
  <c r="AI99" i="9" s="1"/>
  <c r="AJ99" i="9" s="1"/>
  <c r="AK99" i="9" s="1"/>
  <c r="AL99" i="9" s="1"/>
  <c r="AC100" i="9"/>
  <c r="AD100" i="9"/>
  <c r="AE100" i="9" s="1"/>
  <c r="AF100" i="9" s="1"/>
  <c r="AG100" i="9" s="1"/>
  <c r="AH100" i="9" s="1"/>
  <c r="AI100" i="9" s="1"/>
  <c r="AJ100" i="9" s="1"/>
  <c r="AK100" i="9" s="1"/>
  <c r="AL100" i="9" s="1"/>
  <c r="AC101" i="9"/>
  <c r="AD101" i="9" s="1"/>
  <c r="AE101" i="9" s="1"/>
  <c r="AF101" i="9" s="1"/>
  <c r="AG101" i="9"/>
  <c r="AH101" i="9" s="1"/>
  <c r="AI101" i="9" s="1"/>
  <c r="AJ101" i="9" s="1"/>
  <c r="AK101" i="9" s="1"/>
  <c r="AL101" i="9" s="1"/>
  <c r="AC102" i="9"/>
  <c r="AD102" i="9"/>
  <c r="AE102" i="9" s="1"/>
  <c r="AF102" i="9" s="1"/>
  <c r="AG102" i="9" s="1"/>
  <c r="AH102" i="9" s="1"/>
  <c r="AI102" i="9" s="1"/>
  <c r="AJ102" i="9" s="1"/>
  <c r="AK102" i="9" s="1"/>
  <c r="AL102" i="9" s="1"/>
  <c r="AC103" i="9"/>
  <c r="AD103" i="9" s="1"/>
  <c r="AE103" i="9" s="1"/>
  <c r="AF103" i="9" s="1"/>
  <c r="AG103" i="9" s="1"/>
  <c r="AH103" i="9" s="1"/>
  <c r="AI103" i="9" s="1"/>
  <c r="AJ103" i="9" s="1"/>
  <c r="AK103" i="9" s="1"/>
  <c r="AL103" i="9" s="1"/>
  <c r="AC104" i="9"/>
  <c r="AD104" i="9" s="1"/>
  <c r="AE104" i="9" s="1"/>
  <c r="AF104" i="9"/>
  <c r="AG104" i="9" s="1"/>
  <c r="AH104" i="9" s="1"/>
  <c r="AI104" i="9" s="1"/>
  <c r="AJ104" i="9" s="1"/>
  <c r="AK104" i="9" s="1"/>
  <c r="AL104" i="9" s="1"/>
  <c r="AC105" i="9"/>
  <c r="AD105" i="9" s="1"/>
  <c r="AE105" i="9" s="1"/>
  <c r="AF105" i="9" s="1"/>
  <c r="AG105" i="9" s="1"/>
  <c r="AH105" i="9" s="1"/>
  <c r="AI105" i="9" s="1"/>
  <c r="AJ105" i="9" s="1"/>
  <c r="AK105" i="9" s="1"/>
  <c r="AL105" i="9" s="1"/>
  <c r="AC106" i="9"/>
  <c r="AD106" i="9" s="1"/>
  <c r="AE106" i="9"/>
  <c r="AF106" i="9" s="1"/>
  <c r="AG106" i="9" s="1"/>
  <c r="AH106" i="9" s="1"/>
  <c r="AI106" i="9" s="1"/>
  <c r="AJ106" i="9" s="1"/>
  <c r="AK106" i="9" s="1"/>
  <c r="AL106" i="9" s="1"/>
  <c r="AC107" i="9"/>
  <c r="AD107" i="9" s="1"/>
  <c r="AE107" i="9" s="1"/>
  <c r="AF107" i="9" s="1"/>
  <c r="AG107" i="9" s="1"/>
  <c r="AH107" i="9" s="1"/>
  <c r="AI107" i="9" s="1"/>
  <c r="AJ107" i="9" s="1"/>
  <c r="AK107" i="9" s="1"/>
  <c r="AL107" i="9" s="1"/>
  <c r="AC108" i="9"/>
  <c r="AD108" i="9" s="1"/>
  <c r="AE108" i="9" s="1"/>
  <c r="AF108" i="9" s="1"/>
  <c r="AG108" i="9" s="1"/>
  <c r="AH108" i="9" s="1"/>
  <c r="AI108" i="9" s="1"/>
  <c r="AJ108" i="9" s="1"/>
  <c r="AK108" i="9" s="1"/>
  <c r="AL108" i="9" s="1"/>
  <c r="AC109" i="9"/>
  <c r="AD109" i="9"/>
  <c r="AE109" i="9" s="1"/>
  <c r="AF109" i="9" s="1"/>
  <c r="AG109" i="9"/>
  <c r="AH109" i="9" s="1"/>
  <c r="AI109" i="9" s="1"/>
  <c r="AJ109" i="9" s="1"/>
  <c r="AK109" i="9" s="1"/>
  <c r="AL109" i="9" s="1"/>
  <c r="AC110" i="9"/>
  <c r="AD110" i="9"/>
  <c r="AE110" i="9" s="1"/>
  <c r="AF110" i="9" s="1"/>
  <c r="AG110" i="9"/>
  <c r="AH110" i="9" s="1"/>
  <c r="AI110" i="9" s="1"/>
  <c r="AJ110" i="9" s="1"/>
  <c r="AK110" i="9" s="1"/>
  <c r="AL110" i="9" s="1"/>
  <c r="AC111" i="9"/>
  <c r="AD111" i="9"/>
  <c r="AE111" i="9" s="1"/>
  <c r="AF111" i="9"/>
  <c r="AG111" i="9" s="1"/>
  <c r="AH111" i="9" s="1"/>
  <c r="AI111" i="9" s="1"/>
  <c r="AJ111" i="9" s="1"/>
  <c r="AK111" i="9" s="1"/>
  <c r="AL111" i="9" s="1"/>
  <c r="AC112" i="9"/>
  <c r="AD112" i="9" s="1"/>
  <c r="AE112" i="9" s="1"/>
  <c r="AF112" i="9" s="1"/>
  <c r="AG112" i="9" s="1"/>
  <c r="AH112" i="9" s="1"/>
  <c r="AI112" i="9" s="1"/>
  <c r="AJ112" i="9" s="1"/>
  <c r="AK112" i="9" s="1"/>
  <c r="AL112" i="9" s="1"/>
  <c r="AC113" i="9"/>
  <c r="AD113" i="9" s="1"/>
  <c r="AE113" i="9" s="1"/>
  <c r="AF113" i="9" s="1"/>
  <c r="AG113" i="9" s="1"/>
  <c r="AH113" i="9" s="1"/>
  <c r="AI113" i="9" s="1"/>
  <c r="AJ113" i="9" s="1"/>
  <c r="AK113" i="9" s="1"/>
  <c r="AL113" i="9" s="1"/>
  <c r="AC114" i="9"/>
  <c r="AD114" i="9" s="1"/>
  <c r="AE114" i="9"/>
  <c r="AF114" i="9" s="1"/>
  <c r="AG114" i="9" s="1"/>
  <c r="AH114" i="9" s="1"/>
  <c r="AI114" i="9" s="1"/>
  <c r="AJ114" i="9" s="1"/>
  <c r="AK114" i="9" s="1"/>
  <c r="AL114" i="9" s="1"/>
  <c r="AC115" i="9"/>
  <c r="AD115" i="9" s="1"/>
  <c r="AE115" i="9" s="1"/>
  <c r="AF115" i="9" s="1"/>
  <c r="AG115" i="9" s="1"/>
  <c r="AH115" i="9" s="1"/>
  <c r="AI115" i="9" s="1"/>
  <c r="AJ115" i="9" s="1"/>
  <c r="AK115" i="9" s="1"/>
  <c r="AL115" i="9" s="1"/>
  <c r="AC116" i="9"/>
  <c r="AD116" i="9" s="1"/>
  <c r="AE116" i="9"/>
  <c r="AF116" i="9" s="1"/>
  <c r="AG116" i="9" s="1"/>
  <c r="AH116" i="9" s="1"/>
  <c r="AI116" i="9" s="1"/>
  <c r="AJ116" i="9" s="1"/>
  <c r="AK116" i="9" s="1"/>
  <c r="AL116" i="9" s="1"/>
  <c r="AC117" i="9"/>
  <c r="AD117" i="9"/>
  <c r="AE117" i="9"/>
  <c r="AF117" i="9" s="1"/>
  <c r="AG117" i="9" s="1"/>
  <c r="AH117" i="9" s="1"/>
  <c r="AI117" i="9" s="1"/>
  <c r="AJ117" i="9" s="1"/>
  <c r="AK117" i="9" s="1"/>
  <c r="AL117" i="9" s="1"/>
  <c r="AC118" i="9"/>
  <c r="AD118" i="9"/>
  <c r="AE118" i="9"/>
  <c r="AF118" i="9" s="1"/>
  <c r="AG118" i="9" s="1"/>
  <c r="AH118" i="9" s="1"/>
  <c r="AI118" i="9" s="1"/>
  <c r="AJ118" i="9" s="1"/>
  <c r="AK118" i="9" s="1"/>
  <c r="AL118" i="9" s="1"/>
  <c r="AC119" i="9"/>
  <c r="AD119" i="9"/>
  <c r="AE119" i="9" s="1"/>
  <c r="AF119" i="9"/>
  <c r="AG119" i="9" s="1"/>
  <c r="AH119" i="9" s="1"/>
  <c r="AI119" i="9" s="1"/>
  <c r="AJ119" i="9" s="1"/>
  <c r="AK119" i="9" s="1"/>
  <c r="AL119" i="9" s="1"/>
  <c r="AC120" i="9"/>
  <c r="AD120" i="9" s="1"/>
  <c r="AE120" i="9" s="1"/>
  <c r="AF120" i="9" s="1"/>
  <c r="AG120" i="9" s="1"/>
  <c r="AH120" i="9" s="1"/>
  <c r="AI120" i="9" s="1"/>
  <c r="AJ120" i="9" s="1"/>
  <c r="AK120" i="9" s="1"/>
  <c r="AL120" i="9" s="1"/>
  <c r="AC121" i="9"/>
  <c r="AD121" i="9" s="1"/>
  <c r="AE121" i="9" s="1"/>
  <c r="AF121" i="9" s="1"/>
  <c r="AG121" i="9" s="1"/>
  <c r="AH121" i="9" s="1"/>
  <c r="AI121" i="9" s="1"/>
  <c r="AJ121" i="9" s="1"/>
  <c r="AK121" i="9" s="1"/>
  <c r="AL121" i="9" s="1"/>
  <c r="AC122" i="9"/>
  <c r="AD122" i="9" s="1"/>
  <c r="AE122" i="9"/>
  <c r="AF122" i="9" s="1"/>
  <c r="AG122" i="9" s="1"/>
  <c r="AH122" i="9" s="1"/>
  <c r="AI122" i="9" s="1"/>
  <c r="AJ122" i="9" s="1"/>
  <c r="AK122" i="9" s="1"/>
  <c r="AL122" i="9" s="1"/>
  <c r="AC123" i="9"/>
  <c r="AD123" i="9" s="1"/>
  <c r="AE123" i="9" s="1"/>
  <c r="AF123" i="9" s="1"/>
  <c r="AG123" i="9" s="1"/>
  <c r="AH123" i="9" s="1"/>
  <c r="AI123" i="9" s="1"/>
  <c r="AJ123" i="9" s="1"/>
  <c r="AK123" i="9" s="1"/>
  <c r="AL123" i="9" s="1"/>
  <c r="AC124" i="9"/>
  <c r="AD124" i="9" s="1"/>
  <c r="AE124" i="9"/>
  <c r="AF124" i="9" s="1"/>
  <c r="AG124" i="9" s="1"/>
  <c r="AH124" i="9" s="1"/>
  <c r="AI124" i="9" s="1"/>
  <c r="AJ124" i="9" s="1"/>
  <c r="AK124" i="9" s="1"/>
  <c r="AL124" i="9" s="1"/>
  <c r="AC125" i="9"/>
  <c r="AD125" i="9"/>
  <c r="AE125" i="9" s="1"/>
  <c r="AF125" i="9" s="1"/>
  <c r="AG125" i="9" s="1"/>
  <c r="AH125" i="9" s="1"/>
  <c r="AI125" i="9" s="1"/>
  <c r="AJ125" i="9" s="1"/>
  <c r="AK125" i="9" s="1"/>
  <c r="AL125" i="9" s="1"/>
  <c r="AC126" i="9"/>
  <c r="AD126" i="9" s="1"/>
  <c r="AE126" i="9" s="1"/>
  <c r="AF126" i="9" s="1"/>
  <c r="AG126" i="9" s="1"/>
  <c r="AH126" i="9" s="1"/>
  <c r="AI126" i="9" s="1"/>
  <c r="AJ126" i="9" s="1"/>
  <c r="AK126" i="9" s="1"/>
  <c r="AL126" i="9" s="1"/>
  <c r="AC127" i="9"/>
  <c r="AD127" i="9"/>
  <c r="AE127" i="9" s="1"/>
  <c r="AF127" i="9" s="1"/>
  <c r="AG127" i="9" s="1"/>
  <c r="AH127" i="9" s="1"/>
  <c r="AI127" i="9" s="1"/>
  <c r="AJ127" i="9" s="1"/>
  <c r="AK127" i="9" s="1"/>
  <c r="AL127" i="9" s="1"/>
  <c r="AC128" i="9"/>
  <c r="AD128" i="9" s="1"/>
  <c r="AE128" i="9" s="1"/>
  <c r="AF128" i="9" s="1"/>
  <c r="AG128" i="9" s="1"/>
  <c r="AH128" i="9" s="1"/>
  <c r="AI128" i="9" s="1"/>
  <c r="AJ128" i="9" s="1"/>
  <c r="AK128" i="9" s="1"/>
  <c r="AL128" i="9" s="1"/>
  <c r="AC129" i="9"/>
  <c r="AD129" i="9"/>
  <c r="AE129" i="9"/>
  <c r="AF129" i="9" s="1"/>
  <c r="AG129" i="9" s="1"/>
  <c r="AH129" i="9" s="1"/>
  <c r="AI129" i="9" s="1"/>
  <c r="AJ129" i="9" s="1"/>
  <c r="AK129" i="9" s="1"/>
  <c r="AL129" i="9" s="1"/>
  <c r="AC130" i="9"/>
  <c r="AD130" i="9"/>
  <c r="AE130" i="9" s="1"/>
  <c r="AF130" i="9" s="1"/>
  <c r="AG130" i="9" s="1"/>
  <c r="AH130" i="9" s="1"/>
  <c r="AI130" i="9" s="1"/>
  <c r="AJ130" i="9" s="1"/>
  <c r="AK130" i="9" s="1"/>
  <c r="AL130" i="9" s="1"/>
  <c r="B266" i="24" l="1"/>
  <c r="C266" i="24" s="1"/>
  <c r="D266" i="24" s="1"/>
  <c r="E266" i="24" s="1"/>
  <c r="F266" i="24" s="1"/>
  <c r="G266" i="24" s="1"/>
  <c r="H266" i="24" s="1"/>
  <c r="I266" i="24" s="1"/>
  <c r="J266" i="24" s="1"/>
  <c r="K266" i="24" s="1"/>
  <c r="L266" i="24" s="1"/>
  <c r="M266" i="24" s="1"/>
  <c r="N266" i="24" s="1"/>
  <c r="O266" i="24" s="1"/>
  <c r="P266" i="24" s="1"/>
  <c r="Q266" i="24" s="1"/>
  <c r="R266" i="24" s="1"/>
  <c r="S266" i="24" s="1"/>
  <c r="T266" i="24" s="1"/>
  <c r="U266" i="24" s="1"/>
  <c r="V266" i="24" s="1"/>
  <c r="W266" i="24" s="1"/>
  <c r="X266" i="24" s="1"/>
  <c r="Y266" i="24" s="1"/>
  <c r="Z266" i="24" s="1"/>
  <c r="AA266" i="24" s="1"/>
  <c r="AB266" i="24" s="1"/>
  <c r="AC266" i="24" s="1"/>
  <c r="AD266" i="24" s="1"/>
  <c r="AE266" i="24" s="1"/>
  <c r="AF266" i="24" s="1"/>
  <c r="AG266" i="24" s="1"/>
  <c r="AH266" i="24" s="1"/>
  <c r="AI266" i="24" s="1"/>
  <c r="AJ266" i="24" s="1"/>
  <c r="AK266" i="24" s="1"/>
  <c r="C263" i="24"/>
  <c r="D263" i="24" s="1"/>
  <c r="E263" i="24" s="1"/>
  <c r="F263" i="24" s="1"/>
  <c r="G263" i="24" s="1"/>
  <c r="H263" i="24" s="1"/>
  <c r="I263" i="24" s="1"/>
  <c r="J263" i="24" s="1"/>
  <c r="K263" i="24" s="1"/>
  <c r="L263" i="24" s="1"/>
  <c r="M263" i="24" s="1"/>
  <c r="N263" i="24" s="1"/>
  <c r="O263" i="24" s="1"/>
  <c r="P263" i="24" s="1"/>
  <c r="Q263" i="24" s="1"/>
  <c r="R263" i="24" s="1"/>
  <c r="S263" i="24" s="1"/>
  <c r="T263" i="24" s="1"/>
  <c r="U263" i="24" s="1"/>
  <c r="V263" i="24" s="1"/>
  <c r="W263" i="24" s="1"/>
  <c r="X263" i="24" s="1"/>
  <c r="Y263" i="24" s="1"/>
  <c r="Z263" i="24" s="1"/>
  <c r="AA263" i="24" s="1"/>
  <c r="AB263" i="24" s="1"/>
  <c r="AC263" i="24" s="1"/>
  <c r="AD263" i="24" s="1"/>
  <c r="AE263" i="24" s="1"/>
  <c r="AF263" i="24" s="1"/>
  <c r="AG263" i="24" s="1"/>
  <c r="AH263" i="24" s="1"/>
  <c r="AI263" i="24" s="1"/>
  <c r="AJ263" i="24" s="1"/>
  <c r="AK263" i="24" s="1"/>
  <c r="C229" i="24"/>
  <c r="D229" i="24" s="1"/>
  <c r="E229" i="24" s="1"/>
  <c r="F229" i="24" s="1"/>
  <c r="G229" i="24" s="1"/>
  <c r="H229" i="24" s="1"/>
  <c r="I229" i="24" s="1"/>
  <c r="J229" i="24" s="1"/>
  <c r="K229" i="24" s="1"/>
  <c r="L229" i="24" s="1"/>
  <c r="M229" i="24" s="1"/>
  <c r="N229" i="24" s="1"/>
  <c r="O229" i="24" s="1"/>
  <c r="P229" i="24" s="1"/>
  <c r="Q229" i="24" s="1"/>
  <c r="R229" i="24" s="1"/>
  <c r="S229" i="24" s="1"/>
  <c r="T229" i="24" s="1"/>
  <c r="U229" i="24" s="1"/>
  <c r="V229" i="24" s="1"/>
  <c r="W229" i="24" s="1"/>
  <c r="X229" i="24" s="1"/>
  <c r="Y229" i="24" s="1"/>
  <c r="Z229" i="24" s="1"/>
  <c r="AA229" i="24" s="1"/>
  <c r="AB229" i="24" s="1"/>
  <c r="AC229" i="24" s="1"/>
  <c r="AD229" i="24" s="1"/>
  <c r="AE229" i="24" s="1"/>
  <c r="AF229" i="24" s="1"/>
  <c r="AG229" i="24" s="1"/>
  <c r="AH229" i="24" s="1"/>
  <c r="AI229" i="24" s="1"/>
  <c r="AJ229" i="24" s="1"/>
  <c r="AK229" i="24" s="1"/>
  <c r="B233" i="24"/>
  <c r="B196" i="24"/>
  <c r="B236" i="24" l="1"/>
  <c r="C233" i="24"/>
  <c r="D233" i="24" s="1"/>
  <c r="E233" i="24" s="1"/>
  <c r="F233" i="24" s="1"/>
  <c r="G233" i="24" s="1"/>
  <c r="H233" i="24" s="1"/>
  <c r="I233" i="24" s="1"/>
  <c r="J233" i="24" s="1"/>
  <c r="K233" i="24" s="1"/>
  <c r="L233" i="24" s="1"/>
  <c r="M233" i="24" s="1"/>
  <c r="N233" i="24" s="1"/>
  <c r="O233" i="24" s="1"/>
  <c r="P233" i="24" s="1"/>
  <c r="Q233" i="24" s="1"/>
  <c r="R233" i="24" s="1"/>
  <c r="S233" i="24" s="1"/>
  <c r="T233" i="24" s="1"/>
  <c r="U233" i="24" s="1"/>
  <c r="V233" i="24" s="1"/>
  <c r="W233" i="24" s="1"/>
  <c r="X233" i="24" s="1"/>
  <c r="Y233" i="24" s="1"/>
  <c r="Z233" i="24" s="1"/>
  <c r="AA233" i="24" s="1"/>
  <c r="AB233" i="24" s="1"/>
  <c r="AC233" i="24" s="1"/>
  <c r="AD233" i="24" s="1"/>
  <c r="AE233" i="24" s="1"/>
  <c r="AF233" i="24" s="1"/>
  <c r="AG233" i="24" s="1"/>
  <c r="AH233" i="24" s="1"/>
  <c r="AI233" i="24" s="1"/>
  <c r="AJ233" i="24" s="1"/>
  <c r="AK233" i="24" s="1"/>
  <c r="B199" i="24"/>
  <c r="C199" i="24" s="1"/>
  <c r="D199" i="24" s="1"/>
  <c r="E199" i="24" s="1"/>
  <c r="F199" i="24" s="1"/>
  <c r="G199" i="24" s="1"/>
  <c r="H199" i="24" s="1"/>
  <c r="I199" i="24" s="1"/>
  <c r="J199" i="24" s="1"/>
  <c r="K199" i="24" s="1"/>
  <c r="L199" i="24" s="1"/>
  <c r="M199" i="24" s="1"/>
  <c r="N199" i="24" s="1"/>
  <c r="O199" i="24" s="1"/>
  <c r="P199" i="24" s="1"/>
  <c r="Q199" i="24" s="1"/>
  <c r="R199" i="24" s="1"/>
  <c r="S199" i="24" s="1"/>
  <c r="T199" i="24" s="1"/>
  <c r="U199" i="24" s="1"/>
  <c r="V199" i="24" s="1"/>
  <c r="W199" i="24" s="1"/>
  <c r="X199" i="24" s="1"/>
  <c r="Y199" i="24" s="1"/>
  <c r="Z199" i="24" s="1"/>
  <c r="AA199" i="24" s="1"/>
  <c r="AB199" i="24" s="1"/>
  <c r="AC199" i="24" s="1"/>
  <c r="AD199" i="24" s="1"/>
  <c r="AE199" i="24" s="1"/>
  <c r="AF199" i="24" s="1"/>
  <c r="AG199" i="24" s="1"/>
  <c r="AH199" i="24" s="1"/>
  <c r="AI199" i="24" s="1"/>
  <c r="AJ199" i="24" s="1"/>
  <c r="AK199" i="24" s="1"/>
  <c r="C196" i="24"/>
  <c r="D196" i="24" s="1"/>
  <c r="E196" i="24" s="1"/>
  <c r="F196" i="24" s="1"/>
  <c r="G196" i="24" s="1"/>
  <c r="H196" i="24" s="1"/>
  <c r="I196" i="24" s="1"/>
  <c r="J196" i="24" s="1"/>
  <c r="K196" i="24" s="1"/>
  <c r="L196" i="24" s="1"/>
  <c r="M196" i="24" s="1"/>
  <c r="N196" i="24" s="1"/>
  <c r="O196" i="24" s="1"/>
  <c r="P196" i="24" s="1"/>
  <c r="Q196" i="24" s="1"/>
  <c r="R196" i="24" s="1"/>
  <c r="S196" i="24" s="1"/>
  <c r="T196" i="24" s="1"/>
  <c r="U196" i="24" s="1"/>
  <c r="V196" i="24" s="1"/>
  <c r="W196" i="24" s="1"/>
  <c r="X196" i="24" s="1"/>
  <c r="Y196" i="24" s="1"/>
  <c r="Z196" i="24" s="1"/>
  <c r="AA196" i="24" s="1"/>
  <c r="AB196" i="24" s="1"/>
  <c r="AC196" i="24" s="1"/>
  <c r="AD196" i="24" s="1"/>
  <c r="AE196" i="24" s="1"/>
  <c r="AF196" i="24" s="1"/>
  <c r="AG196" i="24" s="1"/>
  <c r="AH196" i="24" s="1"/>
  <c r="AI196" i="24" s="1"/>
  <c r="AJ196" i="24" s="1"/>
  <c r="AK196" i="24" s="1"/>
  <c r="C211" i="24"/>
  <c r="D211" i="24" s="1"/>
  <c r="E211" i="24" s="1"/>
  <c r="F211" i="24" s="1"/>
  <c r="G211" i="24" s="1"/>
  <c r="H211" i="24" s="1"/>
  <c r="I211" i="24" s="1"/>
  <c r="J211" i="24" s="1"/>
  <c r="K211" i="24" s="1"/>
  <c r="L211" i="24" s="1"/>
  <c r="M211" i="24" s="1"/>
  <c r="N211" i="24" s="1"/>
  <c r="O211" i="24" s="1"/>
  <c r="P211" i="24" s="1"/>
  <c r="Q211" i="24" s="1"/>
  <c r="R211" i="24" s="1"/>
  <c r="S211" i="24" s="1"/>
  <c r="T211" i="24" s="1"/>
  <c r="U211" i="24" s="1"/>
  <c r="V211" i="24" s="1"/>
  <c r="W211" i="24" s="1"/>
  <c r="X211" i="24" s="1"/>
  <c r="Y211" i="24" s="1"/>
  <c r="Z211" i="24" s="1"/>
  <c r="AA211" i="24" s="1"/>
  <c r="AB211" i="24" s="1"/>
  <c r="AC211" i="24" s="1"/>
  <c r="AD211" i="24" s="1"/>
  <c r="AE211" i="24" s="1"/>
  <c r="AF211" i="24" s="1"/>
  <c r="AG211" i="24" s="1"/>
  <c r="AH211" i="24" s="1"/>
  <c r="AI211" i="24" s="1"/>
  <c r="AJ211" i="24" s="1"/>
  <c r="AK211" i="24" s="1"/>
  <c r="C208" i="24"/>
  <c r="D208" i="24" s="1"/>
  <c r="E208" i="24" s="1"/>
  <c r="F208" i="24" s="1"/>
  <c r="G208" i="24" s="1"/>
  <c r="H208" i="24" s="1"/>
  <c r="I208" i="24" s="1"/>
  <c r="J208" i="24" s="1"/>
  <c r="K208" i="24" s="1"/>
  <c r="L208" i="24" s="1"/>
  <c r="M208" i="24" s="1"/>
  <c r="N208" i="24" s="1"/>
  <c r="O208" i="24" s="1"/>
  <c r="P208" i="24" s="1"/>
  <c r="Q208" i="24" s="1"/>
  <c r="R208" i="24" s="1"/>
  <c r="S208" i="24" s="1"/>
  <c r="T208" i="24" s="1"/>
  <c r="U208" i="24" s="1"/>
  <c r="V208" i="24" s="1"/>
  <c r="W208" i="24" s="1"/>
  <c r="X208" i="24" s="1"/>
  <c r="Y208" i="24" s="1"/>
  <c r="Z208" i="24" s="1"/>
  <c r="AA208" i="24" s="1"/>
  <c r="AB208" i="24" s="1"/>
  <c r="AC208" i="24" s="1"/>
  <c r="AD208" i="24" s="1"/>
  <c r="AE208" i="24" s="1"/>
  <c r="AF208" i="24" s="1"/>
  <c r="AG208" i="24" s="1"/>
  <c r="AH208" i="24" s="1"/>
  <c r="AI208" i="24" s="1"/>
  <c r="AJ208" i="24" s="1"/>
  <c r="AK208" i="24" s="1"/>
  <c r="C205" i="24"/>
  <c r="D205" i="24" s="1"/>
  <c r="E205" i="24" s="1"/>
  <c r="F205" i="24" s="1"/>
  <c r="G205" i="24" s="1"/>
  <c r="H205" i="24" s="1"/>
  <c r="I205" i="24" s="1"/>
  <c r="J205" i="24" s="1"/>
  <c r="K205" i="24" s="1"/>
  <c r="L205" i="24" s="1"/>
  <c r="M205" i="24" s="1"/>
  <c r="N205" i="24" s="1"/>
  <c r="O205" i="24" s="1"/>
  <c r="P205" i="24" s="1"/>
  <c r="Q205" i="24" s="1"/>
  <c r="R205" i="24" s="1"/>
  <c r="S205" i="24" s="1"/>
  <c r="T205" i="24" s="1"/>
  <c r="U205" i="24" s="1"/>
  <c r="V205" i="24" s="1"/>
  <c r="W205" i="24" s="1"/>
  <c r="X205" i="24" s="1"/>
  <c r="Y205" i="24" s="1"/>
  <c r="Z205" i="24" s="1"/>
  <c r="AA205" i="24" s="1"/>
  <c r="AB205" i="24" s="1"/>
  <c r="AC205" i="24" s="1"/>
  <c r="AD205" i="24" s="1"/>
  <c r="AE205" i="24" s="1"/>
  <c r="AF205" i="24" s="1"/>
  <c r="AG205" i="24" s="1"/>
  <c r="AH205" i="24" s="1"/>
  <c r="AI205" i="24" s="1"/>
  <c r="AJ205" i="24" s="1"/>
  <c r="AK205" i="24" s="1"/>
  <c r="C204" i="24"/>
  <c r="D204" i="24" s="1"/>
  <c r="E204" i="24" s="1"/>
  <c r="F204" i="24" s="1"/>
  <c r="G204" i="24" s="1"/>
  <c r="H204" i="24" s="1"/>
  <c r="I204" i="24" s="1"/>
  <c r="J204" i="24" s="1"/>
  <c r="K204" i="24" s="1"/>
  <c r="L204" i="24" s="1"/>
  <c r="M204" i="24" s="1"/>
  <c r="N204" i="24" s="1"/>
  <c r="O204" i="24" s="1"/>
  <c r="P204" i="24" s="1"/>
  <c r="Q204" i="24" s="1"/>
  <c r="R204" i="24" s="1"/>
  <c r="S204" i="24" s="1"/>
  <c r="T204" i="24" s="1"/>
  <c r="U204" i="24" s="1"/>
  <c r="V204" i="24" s="1"/>
  <c r="W204" i="24" s="1"/>
  <c r="X204" i="24" s="1"/>
  <c r="Y204" i="24" s="1"/>
  <c r="Z204" i="24" s="1"/>
  <c r="AA204" i="24" s="1"/>
  <c r="AB204" i="24" s="1"/>
  <c r="AC204" i="24" s="1"/>
  <c r="AD204" i="24" s="1"/>
  <c r="AE204" i="24" s="1"/>
  <c r="AF204" i="24" s="1"/>
  <c r="AG204" i="24" s="1"/>
  <c r="AH204" i="24" s="1"/>
  <c r="AI204" i="24" s="1"/>
  <c r="AJ204" i="24" s="1"/>
  <c r="AK204" i="24" s="1"/>
  <c r="C201" i="24"/>
  <c r="D201" i="24" s="1"/>
  <c r="E201" i="24" s="1"/>
  <c r="F201" i="24" s="1"/>
  <c r="G201" i="24" s="1"/>
  <c r="H201" i="24" s="1"/>
  <c r="I201" i="24" s="1"/>
  <c r="J201" i="24" s="1"/>
  <c r="K201" i="24" s="1"/>
  <c r="L201" i="24" s="1"/>
  <c r="M201" i="24" s="1"/>
  <c r="N201" i="24" s="1"/>
  <c r="O201" i="24" s="1"/>
  <c r="P201" i="24" s="1"/>
  <c r="Q201" i="24" s="1"/>
  <c r="R201" i="24" s="1"/>
  <c r="S201" i="24" s="1"/>
  <c r="T201" i="24" s="1"/>
  <c r="U201" i="24" s="1"/>
  <c r="V201" i="24" s="1"/>
  <c r="W201" i="24" s="1"/>
  <c r="X201" i="24" s="1"/>
  <c r="Y201" i="24" s="1"/>
  <c r="Z201" i="24" s="1"/>
  <c r="AA201" i="24" s="1"/>
  <c r="AB201" i="24" s="1"/>
  <c r="AC201" i="24" s="1"/>
  <c r="AD201" i="24" s="1"/>
  <c r="AE201" i="24" s="1"/>
  <c r="AF201" i="24" s="1"/>
  <c r="AG201" i="24" s="1"/>
  <c r="AH201" i="24" s="1"/>
  <c r="AI201" i="24" s="1"/>
  <c r="AJ201" i="24" s="1"/>
  <c r="AK201" i="24" s="1"/>
  <c r="C198" i="24"/>
  <c r="D198" i="24" s="1"/>
  <c r="E198" i="24" s="1"/>
  <c r="F198" i="24" s="1"/>
  <c r="G198" i="24" s="1"/>
  <c r="H198" i="24" s="1"/>
  <c r="I198" i="24" s="1"/>
  <c r="J198" i="24" s="1"/>
  <c r="K198" i="24" s="1"/>
  <c r="L198" i="24" s="1"/>
  <c r="M198" i="24" s="1"/>
  <c r="N198" i="24" s="1"/>
  <c r="O198" i="24" s="1"/>
  <c r="P198" i="24" s="1"/>
  <c r="Q198" i="24" s="1"/>
  <c r="R198" i="24" s="1"/>
  <c r="S198" i="24" s="1"/>
  <c r="T198" i="24" s="1"/>
  <c r="U198" i="24" s="1"/>
  <c r="V198" i="24" s="1"/>
  <c r="W198" i="24" s="1"/>
  <c r="X198" i="24" s="1"/>
  <c r="Y198" i="24" s="1"/>
  <c r="Z198" i="24" s="1"/>
  <c r="AA198" i="24" s="1"/>
  <c r="AB198" i="24" s="1"/>
  <c r="AC198" i="24" s="1"/>
  <c r="AD198" i="24" s="1"/>
  <c r="AE198" i="24" s="1"/>
  <c r="AF198" i="24" s="1"/>
  <c r="AG198" i="24" s="1"/>
  <c r="AH198" i="24" s="1"/>
  <c r="AI198" i="24" s="1"/>
  <c r="AJ198" i="24" s="1"/>
  <c r="AK198" i="24" s="1"/>
  <c r="C195" i="24"/>
  <c r="D195" i="24" s="1"/>
  <c r="E195" i="24" s="1"/>
  <c r="F195" i="24" s="1"/>
  <c r="G195" i="24" s="1"/>
  <c r="H195" i="24" s="1"/>
  <c r="I195" i="24" s="1"/>
  <c r="J195" i="24" s="1"/>
  <c r="K195" i="24" s="1"/>
  <c r="L195" i="24" s="1"/>
  <c r="M195" i="24" s="1"/>
  <c r="N195" i="24" s="1"/>
  <c r="O195" i="24" s="1"/>
  <c r="P195" i="24" s="1"/>
  <c r="Q195" i="24" s="1"/>
  <c r="R195" i="24" s="1"/>
  <c r="S195" i="24" s="1"/>
  <c r="T195" i="24" s="1"/>
  <c r="U195" i="24" s="1"/>
  <c r="V195" i="24" s="1"/>
  <c r="W195" i="24" s="1"/>
  <c r="X195" i="24" s="1"/>
  <c r="Y195" i="24" s="1"/>
  <c r="Z195" i="24" s="1"/>
  <c r="AA195" i="24" s="1"/>
  <c r="AB195" i="24" s="1"/>
  <c r="AC195" i="24" s="1"/>
  <c r="AD195" i="24" s="1"/>
  <c r="AE195" i="24" s="1"/>
  <c r="AF195" i="24" s="1"/>
  <c r="AG195" i="24" s="1"/>
  <c r="AH195" i="24" s="1"/>
  <c r="AI195" i="24" s="1"/>
  <c r="AJ195" i="24" s="1"/>
  <c r="AK195" i="24" s="1"/>
  <c r="C194" i="24"/>
  <c r="D194" i="24" s="1"/>
  <c r="E194" i="24" s="1"/>
  <c r="F194" i="24" s="1"/>
  <c r="G194" i="24" s="1"/>
  <c r="H194" i="24" s="1"/>
  <c r="I194" i="24" s="1"/>
  <c r="J194" i="24" s="1"/>
  <c r="K194" i="24" s="1"/>
  <c r="L194" i="24" s="1"/>
  <c r="M194" i="24" s="1"/>
  <c r="N194" i="24" s="1"/>
  <c r="O194" i="24" s="1"/>
  <c r="P194" i="24" s="1"/>
  <c r="Q194" i="24" s="1"/>
  <c r="R194" i="24" s="1"/>
  <c r="S194" i="24" s="1"/>
  <c r="T194" i="24" s="1"/>
  <c r="U194" i="24" s="1"/>
  <c r="V194" i="24" s="1"/>
  <c r="W194" i="24" s="1"/>
  <c r="X194" i="24" s="1"/>
  <c r="Y194" i="24" s="1"/>
  <c r="Z194" i="24" s="1"/>
  <c r="AA194" i="24" s="1"/>
  <c r="AB194" i="24" s="1"/>
  <c r="AC194" i="24" s="1"/>
  <c r="AD194" i="24" s="1"/>
  <c r="AE194" i="24" s="1"/>
  <c r="AF194" i="24" s="1"/>
  <c r="AG194" i="24" s="1"/>
  <c r="AH194" i="24" s="1"/>
  <c r="AI194" i="24" s="1"/>
  <c r="AJ194" i="24" s="1"/>
  <c r="AK194" i="24" s="1"/>
  <c r="B239" i="24" l="1"/>
  <c r="C239" i="24" s="1"/>
  <c r="D239" i="24" s="1"/>
  <c r="E239" i="24" s="1"/>
  <c r="F239" i="24" s="1"/>
  <c r="G239" i="24" s="1"/>
  <c r="H239" i="24" s="1"/>
  <c r="I239" i="24" s="1"/>
  <c r="J239" i="24" s="1"/>
  <c r="K239" i="24" s="1"/>
  <c r="L239" i="24" s="1"/>
  <c r="M239" i="24" s="1"/>
  <c r="N239" i="24" s="1"/>
  <c r="O239" i="24" s="1"/>
  <c r="P239" i="24" s="1"/>
  <c r="Q239" i="24" s="1"/>
  <c r="R239" i="24" s="1"/>
  <c r="S239" i="24" s="1"/>
  <c r="T239" i="24" s="1"/>
  <c r="U239" i="24" s="1"/>
  <c r="V239" i="24" s="1"/>
  <c r="W239" i="24" s="1"/>
  <c r="X239" i="24" s="1"/>
  <c r="Y239" i="24" s="1"/>
  <c r="Z239" i="24" s="1"/>
  <c r="AA239" i="24" s="1"/>
  <c r="AB239" i="24" s="1"/>
  <c r="AC239" i="24" s="1"/>
  <c r="AD239" i="24" s="1"/>
  <c r="AE239" i="24" s="1"/>
  <c r="AF239" i="24" s="1"/>
  <c r="AG239" i="24" s="1"/>
  <c r="AH239" i="24" s="1"/>
  <c r="AI239" i="24" s="1"/>
  <c r="AJ239" i="24" s="1"/>
  <c r="AK239" i="24" s="1"/>
  <c r="C236" i="24"/>
  <c r="D236" i="24" s="1"/>
  <c r="E236" i="24" s="1"/>
  <c r="F236" i="24" s="1"/>
  <c r="G236" i="24" s="1"/>
  <c r="H236" i="24" s="1"/>
  <c r="I236" i="24" s="1"/>
  <c r="J236" i="24" s="1"/>
  <c r="K236" i="24" s="1"/>
  <c r="L236" i="24" s="1"/>
  <c r="M236" i="24" s="1"/>
  <c r="N236" i="24" s="1"/>
  <c r="O236" i="24" s="1"/>
  <c r="P236" i="24" s="1"/>
  <c r="Q236" i="24" s="1"/>
  <c r="R236" i="24" s="1"/>
  <c r="S236" i="24" s="1"/>
  <c r="T236" i="24" s="1"/>
  <c r="U236" i="24" s="1"/>
  <c r="V236" i="24" s="1"/>
  <c r="W236" i="24" s="1"/>
  <c r="X236" i="24" s="1"/>
  <c r="Y236" i="24" s="1"/>
  <c r="Z236" i="24" s="1"/>
  <c r="AA236" i="24" s="1"/>
  <c r="AB236" i="24" s="1"/>
  <c r="AC236" i="24" s="1"/>
  <c r="AD236" i="24" s="1"/>
  <c r="AE236" i="24" s="1"/>
  <c r="AF236" i="24" s="1"/>
  <c r="AG236" i="24" s="1"/>
  <c r="AH236" i="24" s="1"/>
  <c r="AI236" i="24" s="1"/>
  <c r="AJ236" i="24" s="1"/>
  <c r="AK236" i="24" s="1"/>
  <c r="B202" i="24"/>
  <c r="B1456" i="1"/>
  <c r="B1457" i="1" s="1"/>
  <c r="B1418" i="1"/>
  <c r="B1400" i="1"/>
  <c r="B1401" i="1" s="1"/>
  <c r="B1362" i="1"/>
  <c r="B1344" i="1"/>
  <c r="B1345" i="1"/>
  <c r="B1346" i="1" s="1"/>
  <c r="B1306" i="1"/>
  <c r="B1288" i="1"/>
  <c r="B1289" i="1" s="1"/>
  <c r="B1250" i="1"/>
  <c r="B1230" i="1"/>
  <c r="B1231" i="1" s="1"/>
  <c r="B1192" i="1"/>
  <c r="B1174" i="1"/>
  <c r="B1175" i="1"/>
  <c r="C1175" i="1" s="1"/>
  <c r="D1175" i="1" s="1"/>
  <c r="E1175" i="1" s="1"/>
  <c r="F1175" i="1" s="1"/>
  <c r="G1175" i="1" s="1"/>
  <c r="H1175" i="1" s="1"/>
  <c r="I1175" i="1" s="1"/>
  <c r="J1175" i="1" s="1"/>
  <c r="K1175" i="1" s="1"/>
  <c r="L1175" i="1" s="1"/>
  <c r="M1175" i="1" s="1"/>
  <c r="N1175" i="1" s="1"/>
  <c r="O1175" i="1" s="1"/>
  <c r="P1175" i="1" s="1"/>
  <c r="Q1175" i="1" s="1"/>
  <c r="R1175" i="1" s="1"/>
  <c r="S1175" i="1" s="1"/>
  <c r="T1175" i="1" s="1"/>
  <c r="U1175" i="1" s="1"/>
  <c r="V1175" i="1" s="1"/>
  <c r="W1175" i="1" s="1"/>
  <c r="X1175" i="1" s="1"/>
  <c r="Y1175" i="1" s="1"/>
  <c r="Z1175" i="1" s="1"/>
  <c r="AA1175" i="1" s="1"/>
  <c r="B1176" i="1"/>
  <c r="B1177" i="1" s="1"/>
  <c r="B1079" i="1"/>
  <c r="B1117" i="1"/>
  <c r="B1118" i="1" s="1"/>
  <c r="B1061" i="1"/>
  <c r="B1062" i="1"/>
  <c r="B1063" i="1" s="1"/>
  <c r="B1023" i="1"/>
  <c r="B1005" i="1"/>
  <c r="B1006" i="1"/>
  <c r="B1007" i="1" s="1"/>
  <c r="B967" i="1"/>
  <c r="B949" i="1"/>
  <c r="B950" i="1"/>
  <c r="B951" i="1" s="1"/>
  <c r="B911" i="1"/>
  <c r="B893" i="1"/>
  <c r="B894" i="1"/>
  <c r="B895" i="1" s="1"/>
  <c r="B834" i="1"/>
  <c r="B835" i="1"/>
  <c r="B836" i="1" s="1"/>
  <c r="B796" i="1"/>
  <c r="B739" i="1"/>
  <c r="B777" i="1"/>
  <c r="B778" i="1"/>
  <c r="B779" i="1" s="1"/>
  <c r="B721" i="1"/>
  <c r="B722" i="1" s="1"/>
  <c r="B683" i="1"/>
  <c r="B664" i="1"/>
  <c r="B665" i="1" s="1"/>
  <c r="B626" i="1"/>
  <c r="B608" i="1"/>
  <c r="B609" i="1"/>
  <c r="B610" i="1" s="1"/>
  <c r="B570" i="1"/>
  <c r="B552" i="1"/>
  <c r="B553" i="1" s="1"/>
  <c r="B551" i="1"/>
  <c r="B513" i="1"/>
  <c r="B494" i="1"/>
  <c r="B495" i="1"/>
  <c r="B496" i="1" s="1"/>
  <c r="B497" i="1" s="1"/>
  <c r="B498" i="1" s="1"/>
  <c r="B499" i="1" s="1"/>
  <c r="B500" i="1" s="1"/>
  <c r="B501" i="1" s="1"/>
  <c r="B502" i="1" s="1"/>
  <c r="B503" i="1" s="1"/>
  <c r="B504" i="1" s="1"/>
  <c r="B505" i="1" s="1"/>
  <c r="B506" i="1" s="1"/>
  <c r="B507" i="1" s="1"/>
  <c r="B508" i="1" s="1"/>
  <c r="B509" i="1" s="1"/>
  <c r="B456" i="1"/>
  <c r="B855" i="1"/>
  <c r="C1456" i="1"/>
  <c r="D1456" i="1" s="1"/>
  <c r="E1456" i="1" s="1"/>
  <c r="F1456" i="1" s="1"/>
  <c r="G1456" i="1" s="1"/>
  <c r="H1456" i="1" s="1"/>
  <c r="I1456" i="1" s="1"/>
  <c r="J1456" i="1" s="1"/>
  <c r="K1456" i="1" s="1"/>
  <c r="L1456" i="1" s="1"/>
  <c r="M1456" i="1" s="1"/>
  <c r="N1456" i="1" s="1"/>
  <c r="O1456" i="1" s="1"/>
  <c r="P1456" i="1" s="1"/>
  <c r="Q1456" i="1" s="1"/>
  <c r="R1456" i="1" s="1"/>
  <c r="S1456" i="1" s="1"/>
  <c r="T1456" i="1" s="1"/>
  <c r="U1456" i="1" s="1"/>
  <c r="V1456" i="1" s="1"/>
  <c r="W1456" i="1" s="1"/>
  <c r="X1456" i="1" s="1"/>
  <c r="Y1456" i="1" s="1"/>
  <c r="Z1456" i="1" s="1"/>
  <c r="AA1456" i="1" s="1"/>
  <c r="C1344" i="1"/>
  <c r="D1344" i="1" s="1"/>
  <c r="E1344" i="1" s="1"/>
  <c r="F1344" i="1" s="1"/>
  <c r="G1344" i="1" s="1"/>
  <c r="H1344" i="1" s="1"/>
  <c r="I1344" i="1" s="1"/>
  <c r="J1344" i="1" s="1"/>
  <c r="K1344" i="1" s="1"/>
  <c r="L1344" i="1" s="1"/>
  <c r="M1344" i="1" s="1"/>
  <c r="N1344" i="1" s="1"/>
  <c r="O1344" i="1" s="1"/>
  <c r="P1344" i="1" s="1"/>
  <c r="Q1344" i="1" s="1"/>
  <c r="R1344" i="1" s="1"/>
  <c r="S1344" i="1" s="1"/>
  <c r="T1344" i="1" s="1"/>
  <c r="U1344" i="1" s="1"/>
  <c r="V1344" i="1" s="1"/>
  <c r="W1344" i="1" s="1"/>
  <c r="X1344" i="1" s="1"/>
  <c r="Y1344" i="1" s="1"/>
  <c r="Z1344" i="1" s="1"/>
  <c r="AA1344" i="1" s="1"/>
  <c r="C1288" i="1"/>
  <c r="D1288" i="1" s="1"/>
  <c r="E1288" i="1" s="1"/>
  <c r="F1288" i="1" s="1"/>
  <c r="G1288" i="1" s="1"/>
  <c r="H1288" i="1" s="1"/>
  <c r="I1288" i="1" s="1"/>
  <c r="J1288" i="1" s="1"/>
  <c r="K1288" i="1" s="1"/>
  <c r="L1288" i="1" s="1"/>
  <c r="M1288" i="1" s="1"/>
  <c r="N1288" i="1" s="1"/>
  <c r="O1288" i="1" s="1"/>
  <c r="P1288" i="1" s="1"/>
  <c r="Q1288" i="1" s="1"/>
  <c r="R1288" i="1" s="1"/>
  <c r="S1288" i="1" s="1"/>
  <c r="T1288" i="1" s="1"/>
  <c r="U1288" i="1" s="1"/>
  <c r="V1288" i="1" s="1"/>
  <c r="W1288" i="1" s="1"/>
  <c r="X1288" i="1" s="1"/>
  <c r="Y1288" i="1" s="1"/>
  <c r="Z1288" i="1" s="1"/>
  <c r="AA1288" i="1" s="1"/>
  <c r="C1230" i="1"/>
  <c r="D1230" i="1" s="1"/>
  <c r="E1230" i="1" s="1"/>
  <c r="F1230" i="1" s="1"/>
  <c r="G1230" i="1" s="1"/>
  <c r="H1230" i="1" s="1"/>
  <c r="I1230" i="1" s="1"/>
  <c r="J1230" i="1" s="1"/>
  <c r="K1230" i="1" s="1"/>
  <c r="L1230" i="1" s="1"/>
  <c r="M1230" i="1" s="1"/>
  <c r="N1230" i="1" s="1"/>
  <c r="O1230" i="1" s="1"/>
  <c r="P1230" i="1" s="1"/>
  <c r="Q1230" i="1" s="1"/>
  <c r="R1230" i="1" s="1"/>
  <c r="S1230" i="1" s="1"/>
  <c r="T1230" i="1" s="1"/>
  <c r="U1230" i="1" s="1"/>
  <c r="V1230" i="1" s="1"/>
  <c r="W1230" i="1" s="1"/>
  <c r="X1230" i="1" s="1"/>
  <c r="Y1230" i="1" s="1"/>
  <c r="Z1230" i="1" s="1"/>
  <c r="AA1230" i="1" s="1"/>
  <c r="C1174" i="1"/>
  <c r="D1174" i="1" s="1"/>
  <c r="E1174" i="1" s="1"/>
  <c r="F1174" i="1" s="1"/>
  <c r="G1174" i="1" s="1"/>
  <c r="H1174" i="1" s="1"/>
  <c r="I1174" i="1" s="1"/>
  <c r="J1174" i="1" s="1"/>
  <c r="K1174" i="1" s="1"/>
  <c r="L1174" i="1" s="1"/>
  <c r="M1174" i="1" s="1"/>
  <c r="N1174" i="1" s="1"/>
  <c r="O1174" i="1" s="1"/>
  <c r="P1174" i="1" s="1"/>
  <c r="Q1174" i="1" s="1"/>
  <c r="R1174" i="1" s="1"/>
  <c r="S1174" i="1" s="1"/>
  <c r="T1174" i="1" s="1"/>
  <c r="U1174" i="1" s="1"/>
  <c r="V1174" i="1" s="1"/>
  <c r="W1174" i="1" s="1"/>
  <c r="X1174" i="1" s="1"/>
  <c r="Y1174" i="1" s="1"/>
  <c r="Z1174" i="1" s="1"/>
  <c r="AA1174" i="1" s="1"/>
  <c r="C1117" i="1"/>
  <c r="D1117" i="1" s="1"/>
  <c r="E1117" i="1" s="1"/>
  <c r="F1117" i="1" s="1"/>
  <c r="G1117" i="1" s="1"/>
  <c r="H1117" i="1" s="1"/>
  <c r="I1117" i="1" s="1"/>
  <c r="J1117" i="1" s="1"/>
  <c r="K1117" i="1" s="1"/>
  <c r="L1117" i="1" s="1"/>
  <c r="M1117" i="1" s="1"/>
  <c r="N1117" i="1" s="1"/>
  <c r="O1117" i="1" s="1"/>
  <c r="P1117" i="1" s="1"/>
  <c r="Q1117" i="1" s="1"/>
  <c r="R1117" i="1" s="1"/>
  <c r="S1117" i="1" s="1"/>
  <c r="T1117" i="1" s="1"/>
  <c r="U1117" i="1" s="1"/>
  <c r="V1117" i="1" s="1"/>
  <c r="W1117" i="1" s="1"/>
  <c r="X1117" i="1" s="1"/>
  <c r="Y1117" i="1" s="1"/>
  <c r="Z1117" i="1" s="1"/>
  <c r="AA1117" i="1" s="1"/>
  <c r="C1062" i="1"/>
  <c r="D1062" i="1" s="1"/>
  <c r="E1062" i="1" s="1"/>
  <c r="F1062" i="1" s="1"/>
  <c r="G1062" i="1" s="1"/>
  <c r="H1062" i="1" s="1"/>
  <c r="I1062" i="1" s="1"/>
  <c r="J1062" i="1" s="1"/>
  <c r="K1062" i="1" s="1"/>
  <c r="L1062" i="1" s="1"/>
  <c r="M1062" i="1" s="1"/>
  <c r="N1062" i="1" s="1"/>
  <c r="O1062" i="1" s="1"/>
  <c r="P1062" i="1" s="1"/>
  <c r="Q1062" i="1" s="1"/>
  <c r="R1062" i="1" s="1"/>
  <c r="S1062" i="1" s="1"/>
  <c r="T1062" i="1" s="1"/>
  <c r="U1062" i="1" s="1"/>
  <c r="V1062" i="1" s="1"/>
  <c r="W1062" i="1" s="1"/>
  <c r="X1062" i="1" s="1"/>
  <c r="Y1062" i="1" s="1"/>
  <c r="Z1062" i="1" s="1"/>
  <c r="AA1062" i="1" s="1"/>
  <c r="C1061" i="1"/>
  <c r="D1061" i="1" s="1"/>
  <c r="E1061" i="1" s="1"/>
  <c r="F1061" i="1" s="1"/>
  <c r="G1061" i="1" s="1"/>
  <c r="H1061" i="1" s="1"/>
  <c r="I1061" i="1" s="1"/>
  <c r="J1061" i="1" s="1"/>
  <c r="K1061" i="1" s="1"/>
  <c r="L1061" i="1" s="1"/>
  <c r="M1061" i="1" s="1"/>
  <c r="N1061" i="1" s="1"/>
  <c r="O1061" i="1" s="1"/>
  <c r="P1061" i="1" s="1"/>
  <c r="Q1061" i="1" s="1"/>
  <c r="R1061" i="1" s="1"/>
  <c r="S1061" i="1" s="1"/>
  <c r="T1061" i="1" s="1"/>
  <c r="U1061" i="1" s="1"/>
  <c r="V1061" i="1" s="1"/>
  <c r="W1061" i="1" s="1"/>
  <c r="X1061" i="1" s="1"/>
  <c r="Y1061" i="1" s="1"/>
  <c r="Z1061" i="1" s="1"/>
  <c r="AA1061" i="1" s="1"/>
  <c r="C1006" i="1"/>
  <c r="D1006" i="1" s="1"/>
  <c r="E1006" i="1" s="1"/>
  <c r="F1006" i="1" s="1"/>
  <c r="G1006" i="1" s="1"/>
  <c r="H1006" i="1" s="1"/>
  <c r="I1006" i="1" s="1"/>
  <c r="J1006" i="1" s="1"/>
  <c r="K1006" i="1" s="1"/>
  <c r="L1006" i="1" s="1"/>
  <c r="M1006" i="1" s="1"/>
  <c r="N1006" i="1" s="1"/>
  <c r="O1006" i="1" s="1"/>
  <c r="P1006" i="1" s="1"/>
  <c r="Q1006" i="1" s="1"/>
  <c r="R1006" i="1" s="1"/>
  <c r="S1006" i="1" s="1"/>
  <c r="T1006" i="1" s="1"/>
  <c r="U1006" i="1" s="1"/>
  <c r="V1006" i="1" s="1"/>
  <c r="W1006" i="1" s="1"/>
  <c r="X1006" i="1" s="1"/>
  <c r="Y1006" i="1" s="1"/>
  <c r="Z1006" i="1" s="1"/>
  <c r="AA1006" i="1" s="1"/>
  <c r="C1005" i="1"/>
  <c r="D1005" i="1" s="1"/>
  <c r="E1005" i="1" s="1"/>
  <c r="F1005" i="1" s="1"/>
  <c r="G1005" i="1" s="1"/>
  <c r="H1005" i="1" s="1"/>
  <c r="I1005" i="1" s="1"/>
  <c r="J1005" i="1" s="1"/>
  <c r="K1005" i="1" s="1"/>
  <c r="L1005" i="1" s="1"/>
  <c r="M1005" i="1" s="1"/>
  <c r="N1005" i="1" s="1"/>
  <c r="O1005" i="1" s="1"/>
  <c r="P1005" i="1" s="1"/>
  <c r="Q1005" i="1" s="1"/>
  <c r="R1005" i="1" s="1"/>
  <c r="S1005" i="1" s="1"/>
  <c r="T1005" i="1" s="1"/>
  <c r="U1005" i="1" s="1"/>
  <c r="V1005" i="1" s="1"/>
  <c r="W1005" i="1" s="1"/>
  <c r="X1005" i="1" s="1"/>
  <c r="Y1005" i="1" s="1"/>
  <c r="Z1005" i="1" s="1"/>
  <c r="AA1005" i="1" s="1"/>
  <c r="C950" i="1"/>
  <c r="D950" i="1" s="1"/>
  <c r="E950" i="1" s="1"/>
  <c r="F950" i="1" s="1"/>
  <c r="G950" i="1" s="1"/>
  <c r="H950" i="1" s="1"/>
  <c r="I950" i="1" s="1"/>
  <c r="J950" i="1" s="1"/>
  <c r="K950" i="1" s="1"/>
  <c r="L950" i="1" s="1"/>
  <c r="M950" i="1" s="1"/>
  <c r="N950" i="1" s="1"/>
  <c r="O950" i="1" s="1"/>
  <c r="P950" i="1" s="1"/>
  <c r="Q950" i="1" s="1"/>
  <c r="R950" i="1" s="1"/>
  <c r="S950" i="1" s="1"/>
  <c r="T950" i="1" s="1"/>
  <c r="U950" i="1" s="1"/>
  <c r="V950" i="1" s="1"/>
  <c r="W950" i="1" s="1"/>
  <c r="X950" i="1" s="1"/>
  <c r="Y950" i="1" s="1"/>
  <c r="Z950" i="1" s="1"/>
  <c r="AA950" i="1" s="1"/>
  <c r="C949" i="1"/>
  <c r="D949" i="1" s="1"/>
  <c r="E949" i="1" s="1"/>
  <c r="F949" i="1" s="1"/>
  <c r="G949" i="1" s="1"/>
  <c r="H949" i="1" s="1"/>
  <c r="I949" i="1" s="1"/>
  <c r="J949" i="1" s="1"/>
  <c r="K949" i="1" s="1"/>
  <c r="L949" i="1" s="1"/>
  <c r="M949" i="1" s="1"/>
  <c r="N949" i="1" s="1"/>
  <c r="O949" i="1" s="1"/>
  <c r="P949" i="1" s="1"/>
  <c r="Q949" i="1" s="1"/>
  <c r="R949" i="1" s="1"/>
  <c r="S949" i="1" s="1"/>
  <c r="T949" i="1" s="1"/>
  <c r="U949" i="1" s="1"/>
  <c r="V949" i="1" s="1"/>
  <c r="W949" i="1" s="1"/>
  <c r="X949" i="1" s="1"/>
  <c r="Y949" i="1" s="1"/>
  <c r="Z949" i="1" s="1"/>
  <c r="AA949" i="1" s="1"/>
  <c r="C894" i="1"/>
  <c r="D894" i="1" s="1"/>
  <c r="E894" i="1" s="1"/>
  <c r="F894" i="1" s="1"/>
  <c r="G894" i="1" s="1"/>
  <c r="H894" i="1" s="1"/>
  <c r="I894" i="1" s="1"/>
  <c r="J894" i="1" s="1"/>
  <c r="K894" i="1" s="1"/>
  <c r="L894" i="1" s="1"/>
  <c r="M894" i="1" s="1"/>
  <c r="N894" i="1" s="1"/>
  <c r="O894" i="1" s="1"/>
  <c r="P894" i="1" s="1"/>
  <c r="Q894" i="1" s="1"/>
  <c r="R894" i="1" s="1"/>
  <c r="S894" i="1" s="1"/>
  <c r="T894" i="1" s="1"/>
  <c r="U894" i="1" s="1"/>
  <c r="V894" i="1" s="1"/>
  <c r="W894" i="1" s="1"/>
  <c r="X894" i="1" s="1"/>
  <c r="Y894" i="1" s="1"/>
  <c r="Z894" i="1" s="1"/>
  <c r="AA894" i="1" s="1"/>
  <c r="C893" i="1"/>
  <c r="D893" i="1" s="1"/>
  <c r="E893" i="1" s="1"/>
  <c r="F893" i="1" s="1"/>
  <c r="G893" i="1" s="1"/>
  <c r="H893" i="1" s="1"/>
  <c r="I893" i="1" s="1"/>
  <c r="J893" i="1" s="1"/>
  <c r="K893" i="1" s="1"/>
  <c r="L893" i="1" s="1"/>
  <c r="M893" i="1" s="1"/>
  <c r="N893" i="1" s="1"/>
  <c r="O893" i="1" s="1"/>
  <c r="P893" i="1" s="1"/>
  <c r="Q893" i="1" s="1"/>
  <c r="R893" i="1" s="1"/>
  <c r="S893" i="1" s="1"/>
  <c r="T893" i="1" s="1"/>
  <c r="U893" i="1" s="1"/>
  <c r="V893" i="1" s="1"/>
  <c r="W893" i="1" s="1"/>
  <c r="X893" i="1" s="1"/>
  <c r="Y893" i="1" s="1"/>
  <c r="Z893" i="1" s="1"/>
  <c r="AA893" i="1" s="1"/>
  <c r="C835" i="1"/>
  <c r="D835" i="1" s="1"/>
  <c r="E835" i="1" s="1"/>
  <c r="F835" i="1" s="1"/>
  <c r="G835" i="1" s="1"/>
  <c r="H835" i="1" s="1"/>
  <c r="I835" i="1" s="1"/>
  <c r="J835" i="1" s="1"/>
  <c r="K835" i="1" s="1"/>
  <c r="L835" i="1" s="1"/>
  <c r="M835" i="1" s="1"/>
  <c r="N835" i="1" s="1"/>
  <c r="P835" i="1" s="1"/>
  <c r="Q835" i="1" s="1"/>
  <c r="R835" i="1" s="1"/>
  <c r="S835" i="1" s="1"/>
  <c r="T835" i="1" s="1"/>
  <c r="U835" i="1" s="1"/>
  <c r="V835" i="1" s="1"/>
  <c r="W835" i="1" s="1"/>
  <c r="X835" i="1" s="1"/>
  <c r="Y835" i="1" s="1"/>
  <c r="Z835" i="1" s="1"/>
  <c r="AA835" i="1" s="1"/>
  <c r="C834" i="1"/>
  <c r="D834" i="1" s="1"/>
  <c r="E834" i="1" s="1"/>
  <c r="F834" i="1" s="1"/>
  <c r="G834" i="1" s="1"/>
  <c r="H834" i="1" s="1"/>
  <c r="I834" i="1" s="1"/>
  <c r="J834" i="1" s="1"/>
  <c r="K834" i="1" s="1"/>
  <c r="L834" i="1" s="1"/>
  <c r="M834" i="1" s="1"/>
  <c r="N834" i="1" s="1"/>
  <c r="P834" i="1" s="1"/>
  <c r="Q834" i="1" s="1"/>
  <c r="R834" i="1" s="1"/>
  <c r="S834" i="1" s="1"/>
  <c r="T834" i="1" s="1"/>
  <c r="U834" i="1" s="1"/>
  <c r="V834" i="1" s="1"/>
  <c r="W834" i="1" s="1"/>
  <c r="X834" i="1" s="1"/>
  <c r="Y834" i="1" s="1"/>
  <c r="Z834" i="1" s="1"/>
  <c r="AA834" i="1" s="1"/>
  <c r="C778" i="1"/>
  <c r="D778" i="1" s="1"/>
  <c r="E778" i="1" s="1"/>
  <c r="F778" i="1" s="1"/>
  <c r="G778" i="1" s="1"/>
  <c r="H778" i="1" s="1"/>
  <c r="I778" i="1" s="1"/>
  <c r="J778" i="1" s="1"/>
  <c r="K778" i="1" s="1"/>
  <c r="L778" i="1" s="1"/>
  <c r="M778" i="1" s="1"/>
  <c r="N778" i="1" s="1"/>
  <c r="O778" i="1" s="1"/>
  <c r="P778" i="1" s="1"/>
  <c r="Q778" i="1" s="1"/>
  <c r="R778" i="1" s="1"/>
  <c r="S778" i="1" s="1"/>
  <c r="T778" i="1" s="1"/>
  <c r="U778" i="1" s="1"/>
  <c r="V778" i="1" s="1"/>
  <c r="W778" i="1" s="1"/>
  <c r="X778" i="1" s="1"/>
  <c r="Y778" i="1" s="1"/>
  <c r="Z778" i="1" s="1"/>
  <c r="AA778" i="1" s="1"/>
  <c r="C777" i="1"/>
  <c r="D777" i="1" s="1"/>
  <c r="E777" i="1" s="1"/>
  <c r="F777" i="1" s="1"/>
  <c r="G777" i="1" s="1"/>
  <c r="H777" i="1" s="1"/>
  <c r="I777" i="1" s="1"/>
  <c r="J777" i="1" s="1"/>
  <c r="K777" i="1" s="1"/>
  <c r="L777" i="1" s="1"/>
  <c r="M777" i="1" s="1"/>
  <c r="N777" i="1" s="1"/>
  <c r="O777" i="1" s="1"/>
  <c r="P777" i="1" s="1"/>
  <c r="Q777" i="1" s="1"/>
  <c r="R777" i="1" s="1"/>
  <c r="S777" i="1" s="1"/>
  <c r="T777" i="1" s="1"/>
  <c r="U777" i="1" s="1"/>
  <c r="V777" i="1" s="1"/>
  <c r="W777" i="1" s="1"/>
  <c r="X777" i="1" s="1"/>
  <c r="Y777" i="1" s="1"/>
  <c r="Z777" i="1" s="1"/>
  <c r="AA777" i="1" s="1"/>
  <c r="C721" i="1"/>
  <c r="D721" i="1" s="1"/>
  <c r="E721" i="1" s="1"/>
  <c r="F721" i="1" s="1"/>
  <c r="G721" i="1" s="1"/>
  <c r="H721" i="1" s="1"/>
  <c r="I721" i="1" s="1"/>
  <c r="J721" i="1" s="1"/>
  <c r="K721" i="1" s="1"/>
  <c r="L721" i="1" s="1"/>
  <c r="M721" i="1" s="1"/>
  <c r="N721" i="1" s="1"/>
  <c r="O721" i="1" s="1"/>
  <c r="P721" i="1" s="1"/>
  <c r="Q721" i="1" s="1"/>
  <c r="R721" i="1" s="1"/>
  <c r="S721" i="1" s="1"/>
  <c r="T721" i="1" s="1"/>
  <c r="U721" i="1" s="1"/>
  <c r="V721" i="1" s="1"/>
  <c r="W721" i="1" s="1"/>
  <c r="X721" i="1" s="1"/>
  <c r="Y721" i="1" s="1"/>
  <c r="Z721" i="1" s="1"/>
  <c r="AA721" i="1" s="1"/>
  <c r="C664" i="1"/>
  <c r="D664" i="1" s="1"/>
  <c r="E664" i="1" s="1"/>
  <c r="F664" i="1" s="1"/>
  <c r="G664" i="1" s="1"/>
  <c r="H664" i="1" s="1"/>
  <c r="I664" i="1" s="1"/>
  <c r="J664" i="1" s="1"/>
  <c r="K664" i="1" s="1"/>
  <c r="L664" i="1" s="1"/>
  <c r="M664" i="1" s="1"/>
  <c r="N664" i="1" s="1"/>
  <c r="O664" i="1" s="1"/>
  <c r="P664" i="1" s="1"/>
  <c r="Q664" i="1" s="1"/>
  <c r="R664" i="1" s="1"/>
  <c r="S664" i="1" s="1"/>
  <c r="T664" i="1" s="1"/>
  <c r="U664" i="1" s="1"/>
  <c r="V664" i="1" s="1"/>
  <c r="W664" i="1" s="1"/>
  <c r="X664" i="1" s="1"/>
  <c r="Y664" i="1" s="1"/>
  <c r="Z664" i="1" s="1"/>
  <c r="AA664" i="1" s="1"/>
  <c r="C609" i="1"/>
  <c r="D609" i="1" s="1"/>
  <c r="E609" i="1" s="1"/>
  <c r="F609" i="1" s="1"/>
  <c r="G609" i="1" s="1"/>
  <c r="H609" i="1" s="1"/>
  <c r="I609" i="1" s="1"/>
  <c r="J609" i="1" s="1"/>
  <c r="K609" i="1" s="1"/>
  <c r="L609" i="1" s="1"/>
  <c r="M609" i="1" s="1"/>
  <c r="N609" i="1" s="1"/>
  <c r="O609" i="1" s="1"/>
  <c r="P609" i="1" s="1"/>
  <c r="Q609" i="1" s="1"/>
  <c r="R609" i="1" s="1"/>
  <c r="S609" i="1" s="1"/>
  <c r="T609" i="1" s="1"/>
  <c r="U609" i="1" s="1"/>
  <c r="V609" i="1" s="1"/>
  <c r="W609" i="1" s="1"/>
  <c r="X609" i="1" s="1"/>
  <c r="Y609" i="1" s="1"/>
  <c r="Z609" i="1" s="1"/>
  <c r="AA609" i="1" s="1"/>
  <c r="C608" i="1"/>
  <c r="D608" i="1" s="1"/>
  <c r="E608" i="1" s="1"/>
  <c r="F608" i="1" s="1"/>
  <c r="G608" i="1" s="1"/>
  <c r="H608" i="1" s="1"/>
  <c r="I608" i="1" s="1"/>
  <c r="J608" i="1" s="1"/>
  <c r="K608" i="1" s="1"/>
  <c r="L608" i="1" s="1"/>
  <c r="M608" i="1" s="1"/>
  <c r="N608" i="1" s="1"/>
  <c r="O608" i="1" s="1"/>
  <c r="P608" i="1" s="1"/>
  <c r="Q608" i="1" s="1"/>
  <c r="R608" i="1" s="1"/>
  <c r="S608" i="1" s="1"/>
  <c r="T608" i="1" s="1"/>
  <c r="U608" i="1" s="1"/>
  <c r="V608" i="1" s="1"/>
  <c r="W608" i="1" s="1"/>
  <c r="X608" i="1" s="1"/>
  <c r="Y608" i="1" s="1"/>
  <c r="Z608" i="1" s="1"/>
  <c r="AA608" i="1" s="1"/>
  <c r="C552" i="1"/>
  <c r="D552" i="1" s="1"/>
  <c r="E552" i="1" s="1"/>
  <c r="F552" i="1" s="1"/>
  <c r="G552" i="1" s="1"/>
  <c r="H552" i="1" s="1"/>
  <c r="I552" i="1" s="1"/>
  <c r="J552" i="1" s="1"/>
  <c r="K552" i="1" s="1"/>
  <c r="L552" i="1" s="1"/>
  <c r="M552" i="1" s="1"/>
  <c r="N552" i="1" s="1"/>
  <c r="O552" i="1" s="1"/>
  <c r="P552" i="1" s="1"/>
  <c r="Q552" i="1" s="1"/>
  <c r="R552" i="1" s="1"/>
  <c r="S552" i="1" s="1"/>
  <c r="T552" i="1" s="1"/>
  <c r="U552" i="1" s="1"/>
  <c r="V552" i="1" s="1"/>
  <c r="W552" i="1" s="1"/>
  <c r="X552" i="1" s="1"/>
  <c r="Y552" i="1" s="1"/>
  <c r="Z552" i="1" s="1"/>
  <c r="AA552" i="1" s="1"/>
  <c r="C551" i="1"/>
  <c r="D551" i="1" s="1"/>
  <c r="E551" i="1" s="1"/>
  <c r="F551" i="1" s="1"/>
  <c r="G551" i="1" s="1"/>
  <c r="H551" i="1" s="1"/>
  <c r="I551" i="1" s="1"/>
  <c r="J551" i="1" s="1"/>
  <c r="K551" i="1" s="1"/>
  <c r="L551" i="1" s="1"/>
  <c r="M551" i="1" s="1"/>
  <c r="N551" i="1" s="1"/>
  <c r="O551" i="1" s="1"/>
  <c r="P551" i="1" s="1"/>
  <c r="Q551" i="1" s="1"/>
  <c r="R551" i="1" s="1"/>
  <c r="S551" i="1" s="1"/>
  <c r="T551" i="1" s="1"/>
  <c r="U551" i="1" s="1"/>
  <c r="V551" i="1" s="1"/>
  <c r="W551" i="1" s="1"/>
  <c r="X551" i="1" s="1"/>
  <c r="Y551" i="1" s="1"/>
  <c r="Z551" i="1" s="1"/>
  <c r="AA551" i="1" s="1"/>
  <c r="E396" i="1"/>
  <c r="B398" i="1" s="1"/>
  <c r="B396" i="1"/>
  <c r="E339" i="1"/>
  <c r="B341" i="1" s="1"/>
  <c r="B339" i="1"/>
  <c r="B284" i="1"/>
  <c r="B228" i="1"/>
  <c r="B172" i="1"/>
  <c r="B115" i="1"/>
  <c r="B59" i="1"/>
  <c r="B4" i="1"/>
  <c r="C202" i="24" l="1"/>
  <c r="D202" i="24" s="1"/>
  <c r="E202" i="24" s="1"/>
  <c r="F202" i="24" s="1"/>
  <c r="G202" i="24" s="1"/>
  <c r="H202" i="24" s="1"/>
  <c r="I202" i="24" s="1"/>
  <c r="J202" i="24" s="1"/>
  <c r="K202" i="24" s="1"/>
  <c r="L202" i="24" s="1"/>
  <c r="M202" i="24" s="1"/>
  <c r="N202" i="24" s="1"/>
  <c r="O202" i="24" s="1"/>
  <c r="P202" i="24" s="1"/>
  <c r="Q202" i="24" s="1"/>
  <c r="R202" i="24" s="1"/>
  <c r="S202" i="24" s="1"/>
  <c r="T202" i="24" s="1"/>
  <c r="U202" i="24" s="1"/>
  <c r="V202" i="24" s="1"/>
  <c r="W202" i="24" s="1"/>
  <c r="X202" i="24" s="1"/>
  <c r="Y202" i="24" s="1"/>
  <c r="Z202" i="24" s="1"/>
  <c r="AA202" i="24" s="1"/>
  <c r="AB202" i="24" s="1"/>
  <c r="AC202" i="24" s="1"/>
  <c r="AD202" i="24" s="1"/>
  <c r="AE202" i="24" s="1"/>
  <c r="AF202" i="24" s="1"/>
  <c r="AG202" i="24" s="1"/>
  <c r="AH202" i="24" s="1"/>
  <c r="AI202" i="24" s="1"/>
  <c r="AJ202" i="24" s="1"/>
  <c r="AK202" i="24" s="1"/>
  <c r="B206" i="24"/>
  <c r="C1457" i="1"/>
  <c r="D1457" i="1" s="1"/>
  <c r="E1457" i="1" s="1"/>
  <c r="F1457" i="1" s="1"/>
  <c r="G1457" i="1" s="1"/>
  <c r="H1457" i="1" s="1"/>
  <c r="I1457" i="1" s="1"/>
  <c r="J1457" i="1" s="1"/>
  <c r="K1457" i="1" s="1"/>
  <c r="L1457" i="1" s="1"/>
  <c r="M1457" i="1" s="1"/>
  <c r="N1457" i="1" s="1"/>
  <c r="O1457" i="1" s="1"/>
  <c r="P1457" i="1" s="1"/>
  <c r="Q1457" i="1" s="1"/>
  <c r="R1457" i="1" s="1"/>
  <c r="S1457" i="1" s="1"/>
  <c r="T1457" i="1" s="1"/>
  <c r="U1457" i="1" s="1"/>
  <c r="V1457" i="1" s="1"/>
  <c r="W1457" i="1" s="1"/>
  <c r="X1457" i="1" s="1"/>
  <c r="Y1457" i="1" s="1"/>
  <c r="Z1457" i="1" s="1"/>
  <c r="AA1457" i="1" s="1"/>
  <c r="B1458" i="1"/>
  <c r="C1401" i="1"/>
  <c r="D1401" i="1" s="1"/>
  <c r="E1401" i="1" s="1"/>
  <c r="F1401" i="1" s="1"/>
  <c r="G1401" i="1" s="1"/>
  <c r="H1401" i="1" s="1"/>
  <c r="I1401" i="1" s="1"/>
  <c r="J1401" i="1" s="1"/>
  <c r="K1401" i="1" s="1"/>
  <c r="L1401" i="1" s="1"/>
  <c r="M1401" i="1" s="1"/>
  <c r="N1401" i="1" s="1"/>
  <c r="O1401" i="1" s="1"/>
  <c r="P1401" i="1" s="1"/>
  <c r="Q1401" i="1" s="1"/>
  <c r="R1401" i="1" s="1"/>
  <c r="S1401" i="1" s="1"/>
  <c r="T1401" i="1" s="1"/>
  <c r="U1401" i="1" s="1"/>
  <c r="V1401" i="1" s="1"/>
  <c r="W1401" i="1" s="1"/>
  <c r="X1401" i="1" s="1"/>
  <c r="Y1401" i="1" s="1"/>
  <c r="Z1401" i="1" s="1"/>
  <c r="AA1401" i="1" s="1"/>
  <c r="B1402" i="1"/>
  <c r="C1400" i="1"/>
  <c r="D1400" i="1" s="1"/>
  <c r="E1400" i="1" s="1"/>
  <c r="F1400" i="1" s="1"/>
  <c r="G1400" i="1" s="1"/>
  <c r="H1400" i="1" s="1"/>
  <c r="I1400" i="1" s="1"/>
  <c r="J1400" i="1" s="1"/>
  <c r="K1400" i="1" s="1"/>
  <c r="L1400" i="1" s="1"/>
  <c r="M1400" i="1" s="1"/>
  <c r="N1400" i="1" s="1"/>
  <c r="O1400" i="1" s="1"/>
  <c r="P1400" i="1" s="1"/>
  <c r="Q1400" i="1" s="1"/>
  <c r="R1400" i="1" s="1"/>
  <c r="S1400" i="1" s="1"/>
  <c r="T1400" i="1" s="1"/>
  <c r="U1400" i="1" s="1"/>
  <c r="V1400" i="1" s="1"/>
  <c r="W1400" i="1" s="1"/>
  <c r="X1400" i="1" s="1"/>
  <c r="Y1400" i="1" s="1"/>
  <c r="Z1400" i="1" s="1"/>
  <c r="AA1400" i="1" s="1"/>
  <c r="C1346" i="1"/>
  <c r="D1346" i="1" s="1"/>
  <c r="E1346" i="1" s="1"/>
  <c r="F1346" i="1" s="1"/>
  <c r="G1346" i="1" s="1"/>
  <c r="H1346" i="1" s="1"/>
  <c r="I1346" i="1" s="1"/>
  <c r="J1346" i="1" s="1"/>
  <c r="K1346" i="1" s="1"/>
  <c r="L1346" i="1" s="1"/>
  <c r="M1346" i="1" s="1"/>
  <c r="N1346" i="1" s="1"/>
  <c r="O1346" i="1" s="1"/>
  <c r="P1346" i="1" s="1"/>
  <c r="Q1346" i="1" s="1"/>
  <c r="R1346" i="1" s="1"/>
  <c r="S1346" i="1" s="1"/>
  <c r="T1346" i="1" s="1"/>
  <c r="U1346" i="1" s="1"/>
  <c r="V1346" i="1" s="1"/>
  <c r="W1346" i="1" s="1"/>
  <c r="X1346" i="1" s="1"/>
  <c r="Y1346" i="1" s="1"/>
  <c r="Z1346" i="1" s="1"/>
  <c r="AA1346" i="1" s="1"/>
  <c r="B1347" i="1"/>
  <c r="C1345" i="1"/>
  <c r="D1345" i="1" s="1"/>
  <c r="E1345" i="1" s="1"/>
  <c r="F1345" i="1" s="1"/>
  <c r="G1345" i="1" s="1"/>
  <c r="H1345" i="1" s="1"/>
  <c r="I1345" i="1" s="1"/>
  <c r="J1345" i="1" s="1"/>
  <c r="K1345" i="1" s="1"/>
  <c r="L1345" i="1" s="1"/>
  <c r="M1345" i="1" s="1"/>
  <c r="N1345" i="1" s="1"/>
  <c r="O1345" i="1" s="1"/>
  <c r="P1345" i="1" s="1"/>
  <c r="Q1345" i="1" s="1"/>
  <c r="R1345" i="1" s="1"/>
  <c r="S1345" i="1" s="1"/>
  <c r="T1345" i="1" s="1"/>
  <c r="U1345" i="1" s="1"/>
  <c r="V1345" i="1" s="1"/>
  <c r="W1345" i="1" s="1"/>
  <c r="X1345" i="1" s="1"/>
  <c r="Y1345" i="1" s="1"/>
  <c r="Z1345" i="1" s="1"/>
  <c r="AA1345" i="1" s="1"/>
  <c r="C1289" i="1"/>
  <c r="D1289" i="1" s="1"/>
  <c r="E1289" i="1" s="1"/>
  <c r="F1289" i="1" s="1"/>
  <c r="G1289" i="1" s="1"/>
  <c r="H1289" i="1" s="1"/>
  <c r="I1289" i="1" s="1"/>
  <c r="J1289" i="1" s="1"/>
  <c r="K1289" i="1" s="1"/>
  <c r="L1289" i="1" s="1"/>
  <c r="M1289" i="1" s="1"/>
  <c r="N1289" i="1" s="1"/>
  <c r="O1289" i="1" s="1"/>
  <c r="P1289" i="1" s="1"/>
  <c r="Q1289" i="1" s="1"/>
  <c r="R1289" i="1" s="1"/>
  <c r="S1289" i="1" s="1"/>
  <c r="T1289" i="1" s="1"/>
  <c r="U1289" i="1" s="1"/>
  <c r="V1289" i="1" s="1"/>
  <c r="W1289" i="1" s="1"/>
  <c r="X1289" i="1" s="1"/>
  <c r="Y1289" i="1" s="1"/>
  <c r="Z1289" i="1" s="1"/>
  <c r="AA1289" i="1" s="1"/>
  <c r="B1290" i="1"/>
  <c r="B1232" i="1"/>
  <c r="C1231" i="1"/>
  <c r="D1231" i="1" s="1"/>
  <c r="E1231" i="1" s="1"/>
  <c r="F1231" i="1" s="1"/>
  <c r="G1231" i="1" s="1"/>
  <c r="H1231" i="1" s="1"/>
  <c r="I1231" i="1" s="1"/>
  <c r="J1231" i="1" s="1"/>
  <c r="K1231" i="1" s="1"/>
  <c r="L1231" i="1" s="1"/>
  <c r="M1231" i="1" s="1"/>
  <c r="N1231" i="1" s="1"/>
  <c r="O1231" i="1" s="1"/>
  <c r="P1231" i="1" s="1"/>
  <c r="Q1231" i="1" s="1"/>
  <c r="R1231" i="1" s="1"/>
  <c r="S1231" i="1" s="1"/>
  <c r="T1231" i="1" s="1"/>
  <c r="U1231" i="1" s="1"/>
  <c r="V1231" i="1" s="1"/>
  <c r="W1231" i="1" s="1"/>
  <c r="X1231" i="1" s="1"/>
  <c r="Y1231" i="1" s="1"/>
  <c r="Z1231" i="1" s="1"/>
  <c r="AA1231" i="1" s="1"/>
  <c r="C1177" i="1"/>
  <c r="D1177" i="1" s="1"/>
  <c r="E1177" i="1" s="1"/>
  <c r="F1177" i="1" s="1"/>
  <c r="G1177" i="1" s="1"/>
  <c r="H1177" i="1" s="1"/>
  <c r="I1177" i="1" s="1"/>
  <c r="J1177" i="1" s="1"/>
  <c r="K1177" i="1" s="1"/>
  <c r="L1177" i="1" s="1"/>
  <c r="M1177" i="1" s="1"/>
  <c r="N1177" i="1" s="1"/>
  <c r="O1177" i="1" s="1"/>
  <c r="P1177" i="1" s="1"/>
  <c r="Q1177" i="1" s="1"/>
  <c r="R1177" i="1" s="1"/>
  <c r="S1177" i="1" s="1"/>
  <c r="T1177" i="1" s="1"/>
  <c r="U1177" i="1" s="1"/>
  <c r="V1177" i="1" s="1"/>
  <c r="W1177" i="1" s="1"/>
  <c r="X1177" i="1" s="1"/>
  <c r="Y1177" i="1" s="1"/>
  <c r="Z1177" i="1" s="1"/>
  <c r="AA1177" i="1" s="1"/>
  <c r="B1178" i="1"/>
  <c r="C1176" i="1"/>
  <c r="D1176" i="1" s="1"/>
  <c r="E1176" i="1" s="1"/>
  <c r="F1176" i="1" s="1"/>
  <c r="G1176" i="1" s="1"/>
  <c r="H1176" i="1" s="1"/>
  <c r="I1176" i="1" s="1"/>
  <c r="J1176" i="1" s="1"/>
  <c r="K1176" i="1" s="1"/>
  <c r="L1176" i="1" s="1"/>
  <c r="M1176" i="1" s="1"/>
  <c r="N1176" i="1" s="1"/>
  <c r="O1176" i="1" s="1"/>
  <c r="P1176" i="1" s="1"/>
  <c r="Q1176" i="1" s="1"/>
  <c r="R1176" i="1" s="1"/>
  <c r="S1176" i="1" s="1"/>
  <c r="T1176" i="1" s="1"/>
  <c r="U1176" i="1" s="1"/>
  <c r="V1176" i="1" s="1"/>
  <c r="W1176" i="1" s="1"/>
  <c r="X1176" i="1" s="1"/>
  <c r="Y1176" i="1" s="1"/>
  <c r="Z1176" i="1" s="1"/>
  <c r="AA1176" i="1" s="1"/>
  <c r="C1118" i="1"/>
  <c r="D1118" i="1" s="1"/>
  <c r="E1118" i="1" s="1"/>
  <c r="F1118" i="1" s="1"/>
  <c r="G1118" i="1" s="1"/>
  <c r="H1118" i="1" s="1"/>
  <c r="I1118" i="1" s="1"/>
  <c r="J1118" i="1" s="1"/>
  <c r="K1118" i="1" s="1"/>
  <c r="L1118" i="1" s="1"/>
  <c r="M1118" i="1" s="1"/>
  <c r="N1118" i="1" s="1"/>
  <c r="O1118" i="1" s="1"/>
  <c r="P1118" i="1" s="1"/>
  <c r="Q1118" i="1" s="1"/>
  <c r="R1118" i="1" s="1"/>
  <c r="S1118" i="1" s="1"/>
  <c r="T1118" i="1" s="1"/>
  <c r="U1118" i="1" s="1"/>
  <c r="V1118" i="1" s="1"/>
  <c r="W1118" i="1" s="1"/>
  <c r="X1118" i="1" s="1"/>
  <c r="Y1118" i="1" s="1"/>
  <c r="Z1118" i="1" s="1"/>
  <c r="AA1118" i="1" s="1"/>
  <c r="B1119" i="1"/>
  <c r="C1063" i="1"/>
  <c r="D1063" i="1" s="1"/>
  <c r="E1063" i="1" s="1"/>
  <c r="F1063" i="1" s="1"/>
  <c r="G1063" i="1" s="1"/>
  <c r="H1063" i="1" s="1"/>
  <c r="I1063" i="1" s="1"/>
  <c r="J1063" i="1" s="1"/>
  <c r="K1063" i="1" s="1"/>
  <c r="L1063" i="1" s="1"/>
  <c r="M1063" i="1" s="1"/>
  <c r="N1063" i="1" s="1"/>
  <c r="O1063" i="1" s="1"/>
  <c r="P1063" i="1" s="1"/>
  <c r="Q1063" i="1" s="1"/>
  <c r="R1063" i="1" s="1"/>
  <c r="S1063" i="1" s="1"/>
  <c r="T1063" i="1" s="1"/>
  <c r="U1063" i="1" s="1"/>
  <c r="V1063" i="1" s="1"/>
  <c r="W1063" i="1" s="1"/>
  <c r="X1063" i="1" s="1"/>
  <c r="Y1063" i="1" s="1"/>
  <c r="Z1063" i="1" s="1"/>
  <c r="AA1063" i="1" s="1"/>
  <c r="B1064" i="1"/>
  <c r="B1008" i="1"/>
  <c r="C1007" i="1"/>
  <c r="D1007" i="1" s="1"/>
  <c r="E1007" i="1" s="1"/>
  <c r="F1007" i="1" s="1"/>
  <c r="G1007" i="1" s="1"/>
  <c r="H1007" i="1" s="1"/>
  <c r="I1007" i="1" s="1"/>
  <c r="J1007" i="1" s="1"/>
  <c r="K1007" i="1" s="1"/>
  <c r="L1007" i="1" s="1"/>
  <c r="M1007" i="1" s="1"/>
  <c r="N1007" i="1" s="1"/>
  <c r="O1007" i="1" s="1"/>
  <c r="P1007" i="1" s="1"/>
  <c r="Q1007" i="1" s="1"/>
  <c r="R1007" i="1" s="1"/>
  <c r="S1007" i="1" s="1"/>
  <c r="T1007" i="1" s="1"/>
  <c r="U1007" i="1" s="1"/>
  <c r="V1007" i="1" s="1"/>
  <c r="W1007" i="1" s="1"/>
  <c r="X1007" i="1" s="1"/>
  <c r="Y1007" i="1" s="1"/>
  <c r="Z1007" i="1" s="1"/>
  <c r="AA1007" i="1" s="1"/>
  <c r="C951" i="1"/>
  <c r="D951" i="1" s="1"/>
  <c r="E951" i="1" s="1"/>
  <c r="F951" i="1" s="1"/>
  <c r="G951" i="1" s="1"/>
  <c r="H951" i="1" s="1"/>
  <c r="I951" i="1" s="1"/>
  <c r="J951" i="1" s="1"/>
  <c r="K951" i="1" s="1"/>
  <c r="L951" i="1" s="1"/>
  <c r="M951" i="1" s="1"/>
  <c r="N951" i="1" s="1"/>
  <c r="O951" i="1" s="1"/>
  <c r="P951" i="1" s="1"/>
  <c r="Q951" i="1" s="1"/>
  <c r="R951" i="1" s="1"/>
  <c r="S951" i="1" s="1"/>
  <c r="T951" i="1" s="1"/>
  <c r="U951" i="1" s="1"/>
  <c r="V951" i="1" s="1"/>
  <c r="W951" i="1" s="1"/>
  <c r="X951" i="1" s="1"/>
  <c r="Y951" i="1" s="1"/>
  <c r="Z951" i="1" s="1"/>
  <c r="AA951" i="1" s="1"/>
  <c r="B952" i="1"/>
  <c r="B896" i="1"/>
  <c r="C895" i="1"/>
  <c r="D895" i="1" s="1"/>
  <c r="E895" i="1" s="1"/>
  <c r="F895" i="1" s="1"/>
  <c r="G895" i="1" s="1"/>
  <c r="H895" i="1" s="1"/>
  <c r="I895" i="1" s="1"/>
  <c r="J895" i="1" s="1"/>
  <c r="K895" i="1" s="1"/>
  <c r="L895" i="1" s="1"/>
  <c r="M895" i="1" s="1"/>
  <c r="N895" i="1" s="1"/>
  <c r="O895" i="1" s="1"/>
  <c r="P895" i="1" s="1"/>
  <c r="Q895" i="1" s="1"/>
  <c r="R895" i="1" s="1"/>
  <c r="S895" i="1" s="1"/>
  <c r="T895" i="1" s="1"/>
  <c r="U895" i="1" s="1"/>
  <c r="V895" i="1" s="1"/>
  <c r="W895" i="1" s="1"/>
  <c r="X895" i="1" s="1"/>
  <c r="Y895" i="1" s="1"/>
  <c r="Z895" i="1" s="1"/>
  <c r="AA895" i="1" s="1"/>
  <c r="B837" i="1"/>
  <c r="C836" i="1"/>
  <c r="D836" i="1" s="1"/>
  <c r="E836" i="1" s="1"/>
  <c r="F836" i="1" s="1"/>
  <c r="G836" i="1" s="1"/>
  <c r="H836" i="1" s="1"/>
  <c r="I836" i="1" s="1"/>
  <c r="J836" i="1" s="1"/>
  <c r="K836" i="1" s="1"/>
  <c r="L836" i="1" s="1"/>
  <c r="M836" i="1" s="1"/>
  <c r="N836" i="1" s="1"/>
  <c r="P836" i="1" s="1"/>
  <c r="Q836" i="1" s="1"/>
  <c r="R836" i="1" s="1"/>
  <c r="S836" i="1" s="1"/>
  <c r="T836" i="1" s="1"/>
  <c r="U836" i="1" s="1"/>
  <c r="V836" i="1" s="1"/>
  <c r="W836" i="1" s="1"/>
  <c r="X836" i="1" s="1"/>
  <c r="Y836" i="1" s="1"/>
  <c r="Z836" i="1" s="1"/>
  <c r="AA836" i="1" s="1"/>
  <c r="C779" i="1"/>
  <c r="D779" i="1" s="1"/>
  <c r="E779" i="1" s="1"/>
  <c r="F779" i="1" s="1"/>
  <c r="G779" i="1" s="1"/>
  <c r="H779" i="1" s="1"/>
  <c r="I779" i="1" s="1"/>
  <c r="J779" i="1" s="1"/>
  <c r="K779" i="1" s="1"/>
  <c r="L779" i="1" s="1"/>
  <c r="M779" i="1" s="1"/>
  <c r="N779" i="1" s="1"/>
  <c r="O779" i="1" s="1"/>
  <c r="P779" i="1" s="1"/>
  <c r="Q779" i="1" s="1"/>
  <c r="R779" i="1" s="1"/>
  <c r="S779" i="1" s="1"/>
  <c r="T779" i="1" s="1"/>
  <c r="U779" i="1" s="1"/>
  <c r="V779" i="1" s="1"/>
  <c r="W779" i="1" s="1"/>
  <c r="X779" i="1" s="1"/>
  <c r="Y779" i="1" s="1"/>
  <c r="Z779" i="1" s="1"/>
  <c r="AA779" i="1" s="1"/>
  <c r="B780" i="1"/>
  <c r="C722" i="1"/>
  <c r="D722" i="1" s="1"/>
  <c r="E722" i="1" s="1"/>
  <c r="F722" i="1" s="1"/>
  <c r="G722" i="1" s="1"/>
  <c r="H722" i="1" s="1"/>
  <c r="I722" i="1" s="1"/>
  <c r="J722" i="1" s="1"/>
  <c r="K722" i="1" s="1"/>
  <c r="L722" i="1" s="1"/>
  <c r="M722" i="1" s="1"/>
  <c r="N722" i="1" s="1"/>
  <c r="O722" i="1" s="1"/>
  <c r="P722" i="1" s="1"/>
  <c r="Q722" i="1" s="1"/>
  <c r="R722" i="1" s="1"/>
  <c r="S722" i="1" s="1"/>
  <c r="T722" i="1" s="1"/>
  <c r="U722" i="1" s="1"/>
  <c r="V722" i="1" s="1"/>
  <c r="W722" i="1" s="1"/>
  <c r="X722" i="1" s="1"/>
  <c r="Y722" i="1" s="1"/>
  <c r="Z722" i="1" s="1"/>
  <c r="AA722" i="1" s="1"/>
  <c r="B723" i="1"/>
  <c r="B666" i="1"/>
  <c r="C665" i="1"/>
  <c r="D665" i="1" s="1"/>
  <c r="E665" i="1" s="1"/>
  <c r="F665" i="1" s="1"/>
  <c r="G665" i="1" s="1"/>
  <c r="H665" i="1" s="1"/>
  <c r="I665" i="1" s="1"/>
  <c r="J665" i="1" s="1"/>
  <c r="K665" i="1" s="1"/>
  <c r="L665" i="1" s="1"/>
  <c r="M665" i="1" s="1"/>
  <c r="N665" i="1" s="1"/>
  <c r="O665" i="1" s="1"/>
  <c r="P665" i="1" s="1"/>
  <c r="Q665" i="1" s="1"/>
  <c r="R665" i="1" s="1"/>
  <c r="S665" i="1" s="1"/>
  <c r="T665" i="1" s="1"/>
  <c r="U665" i="1" s="1"/>
  <c r="V665" i="1" s="1"/>
  <c r="W665" i="1" s="1"/>
  <c r="X665" i="1" s="1"/>
  <c r="Y665" i="1" s="1"/>
  <c r="Z665" i="1" s="1"/>
  <c r="AA665" i="1" s="1"/>
  <c r="B611" i="1"/>
  <c r="C610" i="1"/>
  <c r="D610" i="1" s="1"/>
  <c r="E610" i="1" s="1"/>
  <c r="F610" i="1" s="1"/>
  <c r="G610" i="1" s="1"/>
  <c r="H610" i="1" s="1"/>
  <c r="I610" i="1" s="1"/>
  <c r="J610" i="1" s="1"/>
  <c r="K610" i="1" s="1"/>
  <c r="L610" i="1" s="1"/>
  <c r="M610" i="1" s="1"/>
  <c r="N610" i="1" s="1"/>
  <c r="O610" i="1" s="1"/>
  <c r="P610" i="1" s="1"/>
  <c r="Q610" i="1" s="1"/>
  <c r="R610" i="1" s="1"/>
  <c r="S610" i="1" s="1"/>
  <c r="T610" i="1" s="1"/>
  <c r="U610" i="1" s="1"/>
  <c r="V610" i="1" s="1"/>
  <c r="W610" i="1" s="1"/>
  <c r="X610" i="1" s="1"/>
  <c r="Y610" i="1" s="1"/>
  <c r="Z610" i="1" s="1"/>
  <c r="AA610" i="1" s="1"/>
  <c r="C553" i="1"/>
  <c r="D553" i="1" s="1"/>
  <c r="E553" i="1" s="1"/>
  <c r="F553" i="1" s="1"/>
  <c r="G553" i="1" s="1"/>
  <c r="H553" i="1" s="1"/>
  <c r="I553" i="1" s="1"/>
  <c r="J553" i="1" s="1"/>
  <c r="K553" i="1" s="1"/>
  <c r="L553" i="1" s="1"/>
  <c r="M553" i="1" s="1"/>
  <c r="N553" i="1" s="1"/>
  <c r="O553" i="1" s="1"/>
  <c r="P553" i="1" s="1"/>
  <c r="Q553" i="1" s="1"/>
  <c r="R553" i="1" s="1"/>
  <c r="S553" i="1" s="1"/>
  <c r="T553" i="1" s="1"/>
  <c r="U553" i="1" s="1"/>
  <c r="V553" i="1" s="1"/>
  <c r="W553" i="1" s="1"/>
  <c r="X553" i="1" s="1"/>
  <c r="Y553" i="1" s="1"/>
  <c r="Z553" i="1" s="1"/>
  <c r="AA553" i="1" s="1"/>
  <c r="B554" i="1"/>
  <c r="B399" i="1"/>
  <c r="C398" i="1"/>
  <c r="D398" i="1" s="1"/>
  <c r="E398" i="1" s="1"/>
  <c r="F398" i="1" s="1"/>
  <c r="G398" i="1" s="1"/>
  <c r="H398" i="1" s="1"/>
  <c r="I398" i="1" s="1"/>
  <c r="J398" i="1" s="1"/>
  <c r="K398" i="1" s="1"/>
  <c r="L398" i="1" s="1"/>
  <c r="M398" i="1" s="1"/>
  <c r="N398" i="1" s="1"/>
  <c r="O398" i="1" s="1"/>
  <c r="P398" i="1" s="1"/>
  <c r="Q398" i="1" s="1"/>
  <c r="R398" i="1" s="1"/>
  <c r="S398" i="1" s="1"/>
  <c r="T398" i="1" s="1"/>
  <c r="U398" i="1" s="1"/>
  <c r="V398" i="1" s="1"/>
  <c r="W398" i="1" s="1"/>
  <c r="X398" i="1" s="1"/>
  <c r="Y398" i="1" s="1"/>
  <c r="Z398" i="1" s="1"/>
  <c r="AA398" i="1" s="1"/>
  <c r="B342" i="1"/>
  <c r="C341" i="1"/>
  <c r="D341" i="1" s="1"/>
  <c r="E341" i="1" s="1"/>
  <c r="F341" i="1" s="1"/>
  <c r="G341" i="1" s="1"/>
  <c r="I341" i="1" s="1"/>
  <c r="J341" i="1" s="1"/>
  <c r="K341" i="1" s="1"/>
  <c r="L341" i="1" s="1"/>
  <c r="M341" i="1" s="1"/>
  <c r="N341" i="1" s="1"/>
  <c r="O341" i="1" s="1"/>
  <c r="P341" i="1" s="1"/>
  <c r="Q341" i="1" s="1"/>
  <c r="R341" i="1" s="1"/>
  <c r="S341" i="1" s="1"/>
  <c r="T341" i="1" s="1"/>
  <c r="U341" i="1" s="1"/>
  <c r="V341" i="1" s="1"/>
  <c r="W341" i="1" s="1"/>
  <c r="X341" i="1" s="1"/>
  <c r="Y341" i="1" s="1"/>
  <c r="Z341" i="1" s="1"/>
  <c r="AA341" i="1" s="1"/>
  <c r="C206" i="24" l="1"/>
  <c r="D206" i="24" s="1"/>
  <c r="E206" i="24" s="1"/>
  <c r="F206" i="24" s="1"/>
  <c r="G206" i="24" s="1"/>
  <c r="H206" i="24" s="1"/>
  <c r="I206" i="24" s="1"/>
  <c r="J206" i="24" s="1"/>
  <c r="K206" i="24" s="1"/>
  <c r="L206" i="24" s="1"/>
  <c r="M206" i="24" s="1"/>
  <c r="N206" i="24" s="1"/>
  <c r="O206" i="24" s="1"/>
  <c r="P206" i="24" s="1"/>
  <c r="Q206" i="24" s="1"/>
  <c r="R206" i="24" s="1"/>
  <c r="S206" i="24" s="1"/>
  <c r="T206" i="24" s="1"/>
  <c r="U206" i="24" s="1"/>
  <c r="V206" i="24" s="1"/>
  <c r="W206" i="24" s="1"/>
  <c r="X206" i="24" s="1"/>
  <c r="Y206" i="24" s="1"/>
  <c r="Z206" i="24" s="1"/>
  <c r="AA206" i="24" s="1"/>
  <c r="AB206" i="24" s="1"/>
  <c r="AC206" i="24" s="1"/>
  <c r="AD206" i="24" s="1"/>
  <c r="AE206" i="24" s="1"/>
  <c r="AF206" i="24" s="1"/>
  <c r="AG206" i="24" s="1"/>
  <c r="AH206" i="24" s="1"/>
  <c r="AI206" i="24" s="1"/>
  <c r="AJ206" i="24" s="1"/>
  <c r="AK206" i="24" s="1"/>
  <c r="B209" i="24"/>
  <c r="B1459" i="1"/>
  <c r="C1458" i="1"/>
  <c r="D1458" i="1" s="1"/>
  <c r="E1458" i="1" s="1"/>
  <c r="F1458" i="1" s="1"/>
  <c r="G1458" i="1" s="1"/>
  <c r="H1458" i="1" s="1"/>
  <c r="I1458" i="1" s="1"/>
  <c r="J1458" i="1" s="1"/>
  <c r="K1458" i="1" s="1"/>
  <c r="L1458" i="1" s="1"/>
  <c r="M1458" i="1" s="1"/>
  <c r="N1458" i="1" s="1"/>
  <c r="O1458" i="1" s="1"/>
  <c r="P1458" i="1" s="1"/>
  <c r="Q1458" i="1" s="1"/>
  <c r="R1458" i="1" s="1"/>
  <c r="S1458" i="1" s="1"/>
  <c r="T1458" i="1" s="1"/>
  <c r="U1458" i="1" s="1"/>
  <c r="V1458" i="1" s="1"/>
  <c r="W1458" i="1" s="1"/>
  <c r="X1458" i="1" s="1"/>
  <c r="Y1458" i="1" s="1"/>
  <c r="Z1458" i="1" s="1"/>
  <c r="AA1458" i="1" s="1"/>
  <c r="B1403" i="1"/>
  <c r="C1402" i="1"/>
  <c r="D1402" i="1" s="1"/>
  <c r="E1402" i="1" s="1"/>
  <c r="F1402" i="1" s="1"/>
  <c r="G1402" i="1" s="1"/>
  <c r="H1402" i="1" s="1"/>
  <c r="I1402" i="1" s="1"/>
  <c r="J1402" i="1" s="1"/>
  <c r="K1402" i="1" s="1"/>
  <c r="L1402" i="1" s="1"/>
  <c r="M1402" i="1" s="1"/>
  <c r="N1402" i="1" s="1"/>
  <c r="O1402" i="1" s="1"/>
  <c r="P1402" i="1" s="1"/>
  <c r="Q1402" i="1" s="1"/>
  <c r="R1402" i="1" s="1"/>
  <c r="S1402" i="1" s="1"/>
  <c r="T1402" i="1" s="1"/>
  <c r="U1402" i="1" s="1"/>
  <c r="V1402" i="1" s="1"/>
  <c r="W1402" i="1" s="1"/>
  <c r="X1402" i="1" s="1"/>
  <c r="Y1402" i="1" s="1"/>
  <c r="Z1402" i="1" s="1"/>
  <c r="AA1402" i="1" s="1"/>
  <c r="C1347" i="1"/>
  <c r="D1347" i="1" s="1"/>
  <c r="E1347" i="1" s="1"/>
  <c r="F1347" i="1" s="1"/>
  <c r="G1347" i="1" s="1"/>
  <c r="H1347" i="1" s="1"/>
  <c r="I1347" i="1" s="1"/>
  <c r="J1347" i="1" s="1"/>
  <c r="K1347" i="1" s="1"/>
  <c r="L1347" i="1" s="1"/>
  <c r="M1347" i="1" s="1"/>
  <c r="N1347" i="1" s="1"/>
  <c r="O1347" i="1" s="1"/>
  <c r="P1347" i="1" s="1"/>
  <c r="Q1347" i="1" s="1"/>
  <c r="R1347" i="1" s="1"/>
  <c r="S1347" i="1" s="1"/>
  <c r="T1347" i="1" s="1"/>
  <c r="U1347" i="1" s="1"/>
  <c r="V1347" i="1" s="1"/>
  <c r="W1347" i="1" s="1"/>
  <c r="X1347" i="1" s="1"/>
  <c r="Y1347" i="1" s="1"/>
  <c r="Z1347" i="1" s="1"/>
  <c r="AA1347" i="1" s="1"/>
  <c r="B1348" i="1"/>
  <c r="C1290" i="1"/>
  <c r="D1290" i="1" s="1"/>
  <c r="E1290" i="1" s="1"/>
  <c r="F1290" i="1" s="1"/>
  <c r="G1290" i="1" s="1"/>
  <c r="H1290" i="1" s="1"/>
  <c r="I1290" i="1" s="1"/>
  <c r="J1290" i="1" s="1"/>
  <c r="K1290" i="1" s="1"/>
  <c r="L1290" i="1" s="1"/>
  <c r="M1290" i="1" s="1"/>
  <c r="N1290" i="1" s="1"/>
  <c r="O1290" i="1" s="1"/>
  <c r="P1290" i="1" s="1"/>
  <c r="Q1290" i="1" s="1"/>
  <c r="R1290" i="1" s="1"/>
  <c r="S1290" i="1" s="1"/>
  <c r="T1290" i="1" s="1"/>
  <c r="U1290" i="1" s="1"/>
  <c r="V1290" i="1" s="1"/>
  <c r="W1290" i="1" s="1"/>
  <c r="X1290" i="1" s="1"/>
  <c r="Y1290" i="1" s="1"/>
  <c r="Z1290" i="1" s="1"/>
  <c r="AA1290" i="1" s="1"/>
  <c r="B1291" i="1"/>
  <c r="B1233" i="1"/>
  <c r="C1232" i="1"/>
  <c r="D1232" i="1" s="1"/>
  <c r="E1232" i="1" s="1"/>
  <c r="F1232" i="1" s="1"/>
  <c r="G1232" i="1" s="1"/>
  <c r="H1232" i="1" s="1"/>
  <c r="I1232" i="1" s="1"/>
  <c r="J1232" i="1" s="1"/>
  <c r="K1232" i="1" s="1"/>
  <c r="L1232" i="1" s="1"/>
  <c r="M1232" i="1" s="1"/>
  <c r="N1232" i="1" s="1"/>
  <c r="O1232" i="1" s="1"/>
  <c r="P1232" i="1" s="1"/>
  <c r="Q1232" i="1" s="1"/>
  <c r="R1232" i="1" s="1"/>
  <c r="S1232" i="1" s="1"/>
  <c r="T1232" i="1" s="1"/>
  <c r="U1232" i="1" s="1"/>
  <c r="V1232" i="1" s="1"/>
  <c r="W1232" i="1" s="1"/>
  <c r="X1232" i="1" s="1"/>
  <c r="Y1232" i="1" s="1"/>
  <c r="Z1232" i="1" s="1"/>
  <c r="AA1232" i="1" s="1"/>
  <c r="C1178" i="1"/>
  <c r="D1178" i="1" s="1"/>
  <c r="E1178" i="1" s="1"/>
  <c r="F1178" i="1" s="1"/>
  <c r="G1178" i="1" s="1"/>
  <c r="H1178" i="1" s="1"/>
  <c r="I1178" i="1" s="1"/>
  <c r="J1178" i="1" s="1"/>
  <c r="K1178" i="1" s="1"/>
  <c r="L1178" i="1" s="1"/>
  <c r="M1178" i="1" s="1"/>
  <c r="N1178" i="1" s="1"/>
  <c r="O1178" i="1" s="1"/>
  <c r="P1178" i="1" s="1"/>
  <c r="Q1178" i="1" s="1"/>
  <c r="R1178" i="1" s="1"/>
  <c r="S1178" i="1" s="1"/>
  <c r="T1178" i="1" s="1"/>
  <c r="U1178" i="1" s="1"/>
  <c r="V1178" i="1" s="1"/>
  <c r="W1178" i="1" s="1"/>
  <c r="X1178" i="1" s="1"/>
  <c r="Y1178" i="1" s="1"/>
  <c r="Z1178" i="1" s="1"/>
  <c r="AA1178" i="1" s="1"/>
  <c r="B1179" i="1"/>
  <c r="C1119" i="1"/>
  <c r="D1119" i="1" s="1"/>
  <c r="E1119" i="1" s="1"/>
  <c r="F1119" i="1" s="1"/>
  <c r="G1119" i="1" s="1"/>
  <c r="H1119" i="1" s="1"/>
  <c r="I1119" i="1" s="1"/>
  <c r="J1119" i="1" s="1"/>
  <c r="K1119" i="1" s="1"/>
  <c r="L1119" i="1" s="1"/>
  <c r="M1119" i="1" s="1"/>
  <c r="N1119" i="1" s="1"/>
  <c r="O1119" i="1" s="1"/>
  <c r="P1119" i="1" s="1"/>
  <c r="Q1119" i="1" s="1"/>
  <c r="R1119" i="1" s="1"/>
  <c r="S1119" i="1" s="1"/>
  <c r="T1119" i="1" s="1"/>
  <c r="U1119" i="1" s="1"/>
  <c r="V1119" i="1" s="1"/>
  <c r="W1119" i="1" s="1"/>
  <c r="X1119" i="1" s="1"/>
  <c r="Y1119" i="1" s="1"/>
  <c r="Z1119" i="1" s="1"/>
  <c r="AA1119" i="1" s="1"/>
  <c r="B1120" i="1"/>
  <c r="B1065" i="1"/>
  <c r="C1064" i="1"/>
  <c r="D1064" i="1" s="1"/>
  <c r="E1064" i="1" s="1"/>
  <c r="F1064" i="1" s="1"/>
  <c r="G1064" i="1" s="1"/>
  <c r="H1064" i="1" s="1"/>
  <c r="I1064" i="1" s="1"/>
  <c r="J1064" i="1" s="1"/>
  <c r="K1064" i="1" s="1"/>
  <c r="L1064" i="1" s="1"/>
  <c r="M1064" i="1" s="1"/>
  <c r="N1064" i="1" s="1"/>
  <c r="O1064" i="1" s="1"/>
  <c r="P1064" i="1" s="1"/>
  <c r="Q1064" i="1" s="1"/>
  <c r="R1064" i="1" s="1"/>
  <c r="S1064" i="1" s="1"/>
  <c r="T1064" i="1" s="1"/>
  <c r="U1064" i="1" s="1"/>
  <c r="V1064" i="1" s="1"/>
  <c r="W1064" i="1" s="1"/>
  <c r="X1064" i="1" s="1"/>
  <c r="Y1064" i="1" s="1"/>
  <c r="Z1064" i="1" s="1"/>
  <c r="AA1064" i="1" s="1"/>
  <c r="B1009" i="1"/>
  <c r="C1008" i="1"/>
  <c r="D1008" i="1" s="1"/>
  <c r="E1008" i="1" s="1"/>
  <c r="F1008" i="1" s="1"/>
  <c r="G1008" i="1" s="1"/>
  <c r="H1008" i="1" s="1"/>
  <c r="I1008" i="1" s="1"/>
  <c r="J1008" i="1" s="1"/>
  <c r="K1008" i="1" s="1"/>
  <c r="L1008" i="1" s="1"/>
  <c r="M1008" i="1" s="1"/>
  <c r="N1008" i="1" s="1"/>
  <c r="O1008" i="1" s="1"/>
  <c r="P1008" i="1" s="1"/>
  <c r="Q1008" i="1" s="1"/>
  <c r="R1008" i="1" s="1"/>
  <c r="S1008" i="1" s="1"/>
  <c r="T1008" i="1" s="1"/>
  <c r="U1008" i="1" s="1"/>
  <c r="V1008" i="1" s="1"/>
  <c r="W1008" i="1" s="1"/>
  <c r="X1008" i="1" s="1"/>
  <c r="Y1008" i="1" s="1"/>
  <c r="Z1008" i="1" s="1"/>
  <c r="AA1008" i="1" s="1"/>
  <c r="C952" i="1"/>
  <c r="D952" i="1" s="1"/>
  <c r="E952" i="1" s="1"/>
  <c r="F952" i="1" s="1"/>
  <c r="G952" i="1" s="1"/>
  <c r="H952" i="1" s="1"/>
  <c r="I952" i="1" s="1"/>
  <c r="J952" i="1" s="1"/>
  <c r="K952" i="1" s="1"/>
  <c r="L952" i="1" s="1"/>
  <c r="M952" i="1" s="1"/>
  <c r="N952" i="1" s="1"/>
  <c r="O952" i="1" s="1"/>
  <c r="P952" i="1" s="1"/>
  <c r="Q952" i="1" s="1"/>
  <c r="R952" i="1" s="1"/>
  <c r="S952" i="1" s="1"/>
  <c r="T952" i="1" s="1"/>
  <c r="U952" i="1" s="1"/>
  <c r="V952" i="1" s="1"/>
  <c r="W952" i="1" s="1"/>
  <c r="X952" i="1" s="1"/>
  <c r="Y952" i="1" s="1"/>
  <c r="Z952" i="1" s="1"/>
  <c r="AA952" i="1" s="1"/>
  <c r="B953" i="1"/>
  <c r="C896" i="1"/>
  <c r="D896" i="1" s="1"/>
  <c r="E896" i="1" s="1"/>
  <c r="F896" i="1" s="1"/>
  <c r="G896" i="1" s="1"/>
  <c r="H896" i="1" s="1"/>
  <c r="I896" i="1" s="1"/>
  <c r="J896" i="1" s="1"/>
  <c r="K896" i="1" s="1"/>
  <c r="L896" i="1" s="1"/>
  <c r="M896" i="1" s="1"/>
  <c r="N896" i="1" s="1"/>
  <c r="O896" i="1" s="1"/>
  <c r="P896" i="1" s="1"/>
  <c r="Q896" i="1" s="1"/>
  <c r="R896" i="1" s="1"/>
  <c r="S896" i="1" s="1"/>
  <c r="T896" i="1" s="1"/>
  <c r="U896" i="1" s="1"/>
  <c r="V896" i="1" s="1"/>
  <c r="W896" i="1" s="1"/>
  <c r="X896" i="1" s="1"/>
  <c r="Y896" i="1" s="1"/>
  <c r="Z896" i="1" s="1"/>
  <c r="AA896" i="1" s="1"/>
  <c r="B897" i="1"/>
  <c r="B838" i="1"/>
  <c r="C837" i="1"/>
  <c r="D837" i="1" s="1"/>
  <c r="E837" i="1" s="1"/>
  <c r="F837" i="1" s="1"/>
  <c r="G837" i="1" s="1"/>
  <c r="H837" i="1" s="1"/>
  <c r="I837" i="1" s="1"/>
  <c r="J837" i="1" s="1"/>
  <c r="K837" i="1" s="1"/>
  <c r="L837" i="1" s="1"/>
  <c r="M837" i="1" s="1"/>
  <c r="N837" i="1" s="1"/>
  <c r="P837" i="1" s="1"/>
  <c r="Q837" i="1" s="1"/>
  <c r="R837" i="1" s="1"/>
  <c r="S837" i="1" s="1"/>
  <c r="T837" i="1" s="1"/>
  <c r="U837" i="1" s="1"/>
  <c r="V837" i="1" s="1"/>
  <c r="W837" i="1" s="1"/>
  <c r="X837" i="1" s="1"/>
  <c r="Y837" i="1" s="1"/>
  <c r="Z837" i="1" s="1"/>
  <c r="AA837" i="1" s="1"/>
  <c r="C780" i="1"/>
  <c r="D780" i="1" s="1"/>
  <c r="E780" i="1" s="1"/>
  <c r="F780" i="1" s="1"/>
  <c r="G780" i="1" s="1"/>
  <c r="H780" i="1" s="1"/>
  <c r="I780" i="1" s="1"/>
  <c r="J780" i="1" s="1"/>
  <c r="K780" i="1" s="1"/>
  <c r="L780" i="1" s="1"/>
  <c r="M780" i="1" s="1"/>
  <c r="N780" i="1" s="1"/>
  <c r="O780" i="1" s="1"/>
  <c r="P780" i="1" s="1"/>
  <c r="Q780" i="1" s="1"/>
  <c r="R780" i="1" s="1"/>
  <c r="S780" i="1" s="1"/>
  <c r="T780" i="1" s="1"/>
  <c r="U780" i="1" s="1"/>
  <c r="V780" i="1" s="1"/>
  <c r="W780" i="1" s="1"/>
  <c r="X780" i="1" s="1"/>
  <c r="Y780" i="1" s="1"/>
  <c r="Z780" i="1" s="1"/>
  <c r="AA780" i="1" s="1"/>
  <c r="B781" i="1"/>
  <c r="C723" i="1"/>
  <c r="D723" i="1" s="1"/>
  <c r="E723" i="1" s="1"/>
  <c r="F723" i="1" s="1"/>
  <c r="G723" i="1" s="1"/>
  <c r="H723" i="1" s="1"/>
  <c r="I723" i="1" s="1"/>
  <c r="J723" i="1" s="1"/>
  <c r="K723" i="1" s="1"/>
  <c r="L723" i="1" s="1"/>
  <c r="M723" i="1" s="1"/>
  <c r="N723" i="1" s="1"/>
  <c r="O723" i="1" s="1"/>
  <c r="P723" i="1" s="1"/>
  <c r="Q723" i="1" s="1"/>
  <c r="R723" i="1" s="1"/>
  <c r="S723" i="1" s="1"/>
  <c r="T723" i="1" s="1"/>
  <c r="U723" i="1" s="1"/>
  <c r="V723" i="1" s="1"/>
  <c r="W723" i="1" s="1"/>
  <c r="X723" i="1" s="1"/>
  <c r="Y723" i="1" s="1"/>
  <c r="Z723" i="1" s="1"/>
  <c r="AA723" i="1" s="1"/>
  <c r="B724" i="1"/>
  <c r="B667" i="1"/>
  <c r="C666" i="1"/>
  <c r="D666" i="1" s="1"/>
  <c r="E666" i="1" s="1"/>
  <c r="F666" i="1" s="1"/>
  <c r="G666" i="1" s="1"/>
  <c r="H666" i="1" s="1"/>
  <c r="I666" i="1" s="1"/>
  <c r="J666" i="1" s="1"/>
  <c r="K666" i="1" s="1"/>
  <c r="L666" i="1" s="1"/>
  <c r="M666" i="1" s="1"/>
  <c r="N666" i="1" s="1"/>
  <c r="O666" i="1" s="1"/>
  <c r="P666" i="1" s="1"/>
  <c r="Q666" i="1" s="1"/>
  <c r="R666" i="1" s="1"/>
  <c r="S666" i="1" s="1"/>
  <c r="T666" i="1" s="1"/>
  <c r="U666" i="1" s="1"/>
  <c r="V666" i="1" s="1"/>
  <c r="W666" i="1" s="1"/>
  <c r="X666" i="1" s="1"/>
  <c r="Y666" i="1" s="1"/>
  <c r="Z666" i="1" s="1"/>
  <c r="AA666" i="1" s="1"/>
  <c r="C611" i="1"/>
  <c r="D611" i="1" s="1"/>
  <c r="E611" i="1" s="1"/>
  <c r="F611" i="1" s="1"/>
  <c r="G611" i="1" s="1"/>
  <c r="H611" i="1" s="1"/>
  <c r="I611" i="1" s="1"/>
  <c r="J611" i="1" s="1"/>
  <c r="K611" i="1" s="1"/>
  <c r="L611" i="1" s="1"/>
  <c r="M611" i="1" s="1"/>
  <c r="N611" i="1" s="1"/>
  <c r="O611" i="1" s="1"/>
  <c r="P611" i="1" s="1"/>
  <c r="Q611" i="1" s="1"/>
  <c r="R611" i="1" s="1"/>
  <c r="S611" i="1" s="1"/>
  <c r="T611" i="1" s="1"/>
  <c r="U611" i="1" s="1"/>
  <c r="V611" i="1" s="1"/>
  <c r="W611" i="1" s="1"/>
  <c r="X611" i="1" s="1"/>
  <c r="Y611" i="1" s="1"/>
  <c r="Z611" i="1" s="1"/>
  <c r="AA611" i="1" s="1"/>
  <c r="B612" i="1"/>
  <c r="B555" i="1"/>
  <c r="C554" i="1"/>
  <c r="D554" i="1" s="1"/>
  <c r="E554" i="1" s="1"/>
  <c r="F554" i="1" s="1"/>
  <c r="G554" i="1" s="1"/>
  <c r="H554" i="1" s="1"/>
  <c r="I554" i="1" s="1"/>
  <c r="J554" i="1" s="1"/>
  <c r="K554" i="1" s="1"/>
  <c r="L554" i="1" s="1"/>
  <c r="M554" i="1" s="1"/>
  <c r="N554" i="1" s="1"/>
  <c r="O554" i="1" s="1"/>
  <c r="P554" i="1" s="1"/>
  <c r="Q554" i="1" s="1"/>
  <c r="R554" i="1" s="1"/>
  <c r="S554" i="1" s="1"/>
  <c r="T554" i="1" s="1"/>
  <c r="U554" i="1" s="1"/>
  <c r="V554" i="1" s="1"/>
  <c r="W554" i="1" s="1"/>
  <c r="X554" i="1" s="1"/>
  <c r="Y554" i="1" s="1"/>
  <c r="Z554" i="1" s="1"/>
  <c r="AA554" i="1" s="1"/>
  <c r="C399" i="1"/>
  <c r="D399" i="1" s="1"/>
  <c r="E399" i="1" s="1"/>
  <c r="F399" i="1" s="1"/>
  <c r="G399" i="1" s="1"/>
  <c r="H399" i="1" s="1"/>
  <c r="I399" i="1" s="1"/>
  <c r="J399" i="1" s="1"/>
  <c r="K399" i="1" s="1"/>
  <c r="L399" i="1" s="1"/>
  <c r="M399" i="1" s="1"/>
  <c r="N399" i="1" s="1"/>
  <c r="O399" i="1" s="1"/>
  <c r="P399" i="1" s="1"/>
  <c r="Q399" i="1" s="1"/>
  <c r="R399" i="1" s="1"/>
  <c r="S399" i="1" s="1"/>
  <c r="T399" i="1" s="1"/>
  <c r="U399" i="1" s="1"/>
  <c r="V399" i="1" s="1"/>
  <c r="W399" i="1" s="1"/>
  <c r="X399" i="1" s="1"/>
  <c r="Y399" i="1" s="1"/>
  <c r="Z399" i="1" s="1"/>
  <c r="AA399" i="1" s="1"/>
  <c r="B400" i="1"/>
  <c r="B343" i="1"/>
  <c r="C342" i="1"/>
  <c r="D342" i="1" s="1"/>
  <c r="E342" i="1" s="1"/>
  <c r="F342" i="1" s="1"/>
  <c r="G342" i="1" s="1"/>
  <c r="I342" i="1" s="1"/>
  <c r="J342" i="1" s="1"/>
  <c r="K342" i="1" s="1"/>
  <c r="L342" i="1" s="1"/>
  <c r="M342" i="1" s="1"/>
  <c r="N342" i="1" s="1"/>
  <c r="O342" i="1" s="1"/>
  <c r="P342" i="1" s="1"/>
  <c r="Q342" i="1" s="1"/>
  <c r="R342" i="1" s="1"/>
  <c r="S342" i="1" s="1"/>
  <c r="T342" i="1" s="1"/>
  <c r="U342" i="1" s="1"/>
  <c r="V342" i="1" s="1"/>
  <c r="W342" i="1" s="1"/>
  <c r="X342" i="1" s="1"/>
  <c r="Y342" i="1" s="1"/>
  <c r="Z342" i="1" s="1"/>
  <c r="AA342" i="1" s="1"/>
  <c r="S33" i="31"/>
  <c r="T33" i="31" s="1"/>
  <c r="P33" i="31"/>
  <c r="J33" i="31"/>
  <c r="K33" i="31" s="1"/>
  <c r="L33" i="31" s="1"/>
  <c r="G33" i="31"/>
  <c r="N33" i="31" s="1"/>
  <c r="C33" i="31"/>
  <c r="D33" i="31" s="1"/>
  <c r="F33" i="31" s="1"/>
  <c r="S32" i="31"/>
  <c r="T32" i="31" s="1"/>
  <c r="P32" i="31"/>
  <c r="J32" i="31"/>
  <c r="K32" i="31" s="1"/>
  <c r="L32" i="31" s="1"/>
  <c r="G32" i="31"/>
  <c r="N32" i="31" s="1"/>
  <c r="C32" i="31"/>
  <c r="D32" i="31" s="1"/>
  <c r="F32" i="31" s="1"/>
  <c r="S31" i="31"/>
  <c r="T31" i="31" s="1"/>
  <c r="P31" i="31"/>
  <c r="J31" i="31"/>
  <c r="G31" i="31"/>
  <c r="N31" i="31" s="1"/>
  <c r="C31" i="31"/>
  <c r="D31" i="31" s="1"/>
  <c r="F31" i="31" s="1"/>
  <c r="S30" i="31"/>
  <c r="T30" i="31" s="1"/>
  <c r="T34" i="31" s="1"/>
  <c r="J30" i="31"/>
  <c r="H30" i="31"/>
  <c r="E30" i="31"/>
  <c r="G30" i="31" s="1"/>
  <c r="S29" i="31"/>
  <c r="T29" i="31" s="1"/>
  <c r="R29" i="31"/>
  <c r="P29" i="31"/>
  <c r="J29" i="31"/>
  <c r="K29" i="31" s="1"/>
  <c r="L29" i="31" s="1"/>
  <c r="G29" i="31"/>
  <c r="N29" i="31" s="1"/>
  <c r="C29" i="31"/>
  <c r="D29" i="31" s="1"/>
  <c r="F29" i="31" s="1"/>
  <c r="M25" i="31"/>
  <c r="L25" i="31"/>
  <c r="K25" i="31"/>
  <c r="N25" i="31" s="1"/>
  <c r="R23" i="31"/>
  <c r="P21" i="31"/>
  <c r="K21" i="31"/>
  <c r="J21" i="31"/>
  <c r="G21" i="31"/>
  <c r="P20" i="31"/>
  <c r="K20" i="31"/>
  <c r="J20" i="31"/>
  <c r="G20" i="31"/>
  <c r="P19" i="31"/>
  <c r="K19" i="31"/>
  <c r="J19" i="31"/>
  <c r="G19" i="31"/>
  <c r="P17" i="31"/>
  <c r="K17" i="31"/>
  <c r="J17" i="31"/>
  <c r="G17" i="31"/>
  <c r="P16" i="31"/>
  <c r="K16" i="31"/>
  <c r="J16" i="31"/>
  <c r="G16" i="31"/>
  <c r="L9" i="31"/>
  <c r="L10" i="31" s="1"/>
  <c r="Q8" i="31"/>
  <c r="N8" i="31"/>
  <c r="O8" i="31" s="1"/>
  <c r="M8" i="31"/>
  <c r="G8" i="31"/>
  <c r="C21" i="31" s="1"/>
  <c r="H21" i="31" s="1"/>
  <c r="I21" i="31" s="1"/>
  <c r="F8" i="31"/>
  <c r="Q7" i="31"/>
  <c r="O7" i="31"/>
  <c r="M7" i="31"/>
  <c r="G7" i="31"/>
  <c r="L20" i="31" s="1"/>
  <c r="M20" i="31" s="1"/>
  <c r="F7" i="31"/>
  <c r="Q6" i="31"/>
  <c r="O6" i="31"/>
  <c r="M6" i="31"/>
  <c r="G6" i="31"/>
  <c r="C19" i="31" s="1"/>
  <c r="H19" i="31" s="1"/>
  <c r="I19" i="31" s="1"/>
  <c r="F6" i="31"/>
  <c r="L5" i="31"/>
  <c r="D5" i="31"/>
  <c r="Q4" i="31"/>
  <c r="O4" i="31"/>
  <c r="M4" i="31"/>
  <c r="G4" i="31"/>
  <c r="L17" i="31" s="1"/>
  <c r="M17" i="31" s="1"/>
  <c r="F4" i="31"/>
  <c r="Q3" i="31"/>
  <c r="O3" i="31"/>
  <c r="M3" i="31"/>
  <c r="G3" i="31"/>
  <c r="C16" i="31" s="1"/>
  <c r="H16" i="31" s="1"/>
  <c r="I16" i="31" s="1"/>
  <c r="F3" i="31"/>
  <c r="C209" i="24" l="1"/>
  <c r="D209" i="24" s="1"/>
  <c r="E209" i="24" s="1"/>
  <c r="F209" i="24" s="1"/>
  <c r="G209" i="24" s="1"/>
  <c r="H209" i="24" s="1"/>
  <c r="I209" i="24" s="1"/>
  <c r="J209" i="24" s="1"/>
  <c r="K209" i="24" s="1"/>
  <c r="L209" i="24" s="1"/>
  <c r="M209" i="24" s="1"/>
  <c r="N209" i="24" s="1"/>
  <c r="O209" i="24" s="1"/>
  <c r="P209" i="24" s="1"/>
  <c r="Q209" i="24" s="1"/>
  <c r="R209" i="24" s="1"/>
  <c r="S209" i="24" s="1"/>
  <c r="T209" i="24" s="1"/>
  <c r="U209" i="24" s="1"/>
  <c r="V209" i="24" s="1"/>
  <c r="W209" i="24" s="1"/>
  <c r="X209" i="24" s="1"/>
  <c r="Y209" i="24" s="1"/>
  <c r="Z209" i="24" s="1"/>
  <c r="AA209" i="24" s="1"/>
  <c r="AB209" i="24" s="1"/>
  <c r="AC209" i="24" s="1"/>
  <c r="AD209" i="24" s="1"/>
  <c r="AE209" i="24" s="1"/>
  <c r="AF209" i="24" s="1"/>
  <c r="AG209" i="24" s="1"/>
  <c r="AH209" i="24" s="1"/>
  <c r="AI209" i="24" s="1"/>
  <c r="AJ209" i="24" s="1"/>
  <c r="AK209" i="24" s="1"/>
  <c r="B212" i="24"/>
  <c r="C212" i="24" s="1"/>
  <c r="D212" i="24" s="1"/>
  <c r="E212" i="24" s="1"/>
  <c r="F212" i="24" s="1"/>
  <c r="G212" i="24" s="1"/>
  <c r="H212" i="24" s="1"/>
  <c r="I212" i="24" s="1"/>
  <c r="J212" i="24" s="1"/>
  <c r="K212" i="24" s="1"/>
  <c r="L212" i="24" s="1"/>
  <c r="M212" i="24" s="1"/>
  <c r="N212" i="24" s="1"/>
  <c r="O212" i="24" s="1"/>
  <c r="P212" i="24" s="1"/>
  <c r="Q212" i="24" s="1"/>
  <c r="R212" i="24" s="1"/>
  <c r="S212" i="24" s="1"/>
  <c r="T212" i="24" s="1"/>
  <c r="U212" i="24" s="1"/>
  <c r="V212" i="24" s="1"/>
  <c r="W212" i="24" s="1"/>
  <c r="X212" i="24" s="1"/>
  <c r="Y212" i="24" s="1"/>
  <c r="Z212" i="24" s="1"/>
  <c r="AA212" i="24" s="1"/>
  <c r="AB212" i="24" s="1"/>
  <c r="AC212" i="24" s="1"/>
  <c r="AD212" i="24" s="1"/>
  <c r="AE212" i="24" s="1"/>
  <c r="AF212" i="24" s="1"/>
  <c r="AG212" i="24" s="1"/>
  <c r="AH212" i="24" s="1"/>
  <c r="AI212" i="24" s="1"/>
  <c r="AJ212" i="24" s="1"/>
  <c r="AK212" i="24" s="1"/>
  <c r="B1460" i="1"/>
  <c r="C1459" i="1"/>
  <c r="D1459" i="1" s="1"/>
  <c r="E1459" i="1" s="1"/>
  <c r="F1459" i="1" s="1"/>
  <c r="G1459" i="1" s="1"/>
  <c r="H1459" i="1" s="1"/>
  <c r="I1459" i="1" s="1"/>
  <c r="J1459" i="1" s="1"/>
  <c r="K1459" i="1" s="1"/>
  <c r="L1459" i="1" s="1"/>
  <c r="M1459" i="1" s="1"/>
  <c r="N1459" i="1" s="1"/>
  <c r="O1459" i="1" s="1"/>
  <c r="P1459" i="1" s="1"/>
  <c r="Q1459" i="1" s="1"/>
  <c r="R1459" i="1" s="1"/>
  <c r="S1459" i="1" s="1"/>
  <c r="T1459" i="1" s="1"/>
  <c r="U1459" i="1" s="1"/>
  <c r="V1459" i="1" s="1"/>
  <c r="W1459" i="1" s="1"/>
  <c r="X1459" i="1" s="1"/>
  <c r="Y1459" i="1" s="1"/>
  <c r="Z1459" i="1" s="1"/>
  <c r="AA1459" i="1" s="1"/>
  <c r="B1404" i="1"/>
  <c r="C1403" i="1"/>
  <c r="D1403" i="1" s="1"/>
  <c r="E1403" i="1" s="1"/>
  <c r="F1403" i="1" s="1"/>
  <c r="G1403" i="1" s="1"/>
  <c r="H1403" i="1" s="1"/>
  <c r="I1403" i="1" s="1"/>
  <c r="J1403" i="1" s="1"/>
  <c r="K1403" i="1" s="1"/>
  <c r="L1403" i="1" s="1"/>
  <c r="M1403" i="1" s="1"/>
  <c r="N1403" i="1" s="1"/>
  <c r="O1403" i="1" s="1"/>
  <c r="P1403" i="1" s="1"/>
  <c r="Q1403" i="1" s="1"/>
  <c r="R1403" i="1" s="1"/>
  <c r="S1403" i="1" s="1"/>
  <c r="T1403" i="1" s="1"/>
  <c r="U1403" i="1" s="1"/>
  <c r="V1403" i="1" s="1"/>
  <c r="W1403" i="1" s="1"/>
  <c r="X1403" i="1" s="1"/>
  <c r="Y1403" i="1" s="1"/>
  <c r="Z1403" i="1" s="1"/>
  <c r="AA1403" i="1" s="1"/>
  <c r="B1349" i="1"/>
  <c r="C1348" i="1"/>
  <c r="D1348" i="1" s="1"/>
  <c r="E1348" i="1" s="1"/>
  <c r="F1348" i="1" s="1"/>
  <c r="G1348" i="1" s="1"/>
  <c r="H1348" i="1" s="1"/>
  <c r="I1348" i="1" s="1"/>
  <c r="J1348" i="1" s="1"/>
  <c r="K1348" i="1" s="1"/>
  <c r="L1348" i="1" s="1"/>
  <c r="M1348" i="1" s="1"/>
  <c r="N1348" i="1" s="1"/>
  <c r="O1348" i="1" s="1"/>
  <c r="P1348" i="1" s="1"/>
  <c r="Q1348" i="1" s="1"/>
  <c r="R1348" i="1" s="1"/>
  <c r="S1348" i="1" s="1"/>
  <c r="T1348" i="1" s="1"/>
  <c r="U1348" i="1" s="1"/>
  <c r="V1348" i="1" s="1"/>
  <c r="W1348" i="1" s="1"/>
  <c r="X1348" i="1" s="1"/>
  <c r="Y1348" i="1" s="1"/>
  <c r="Z1348" i="1" s="1"/>
  <c r="AA1348" i="1" s="1"/>
  <c r="B1292" i="1"/>
  <c r="C1291" i="1"/>
  <c r="D1291" i="1" s="1"/>
  <c r="E1291" i="1" s="1"/>
  <c r="F1291" i="1" s="1"/>
  <c r="G1291" i="1" s="1"/>
  <c r="H1291" i="1" s="1"/>
  <c r="I1291" i="1" s="1"/>
  <c r="J1291" i="1" s="1"/>
  <c r="K1291" i="1" s="1"/>
  <c r="L1291" i="1" s="1"/>
  <c r="M1291" i="1" s="1"/>
  <c r="N1291" i="1" s="1"/>
  <c r="O1291" i="1" s="1"/>
  <c r="P1291" i="1" s="1"/>
  <c r="Q1291" i="1" s="1"/>
  <c r="R1291" i="1" s="1"/>
  <c r="S1291" i="1" s="1"/>
  <c r="T1291" i="1" s="1"/>
  <c r="U1291" i="1" s="1"/>
  <c r="V1291" i="1" s="1"/>
  <c r="W1291" i="1" s="1"/>
  <c r="X1291" i="1" s="1"/>
  <c r="Y1291" i="1" s="1"/>
  <c r="Z1291" i="1" s="1"/>
  <c r="AA1291" i="1" s="1"/>
  <c r="B1234" i="1"/>
  <c r="C1233" i="1"/>
  <c r="D1233" i="1" s="1"/>
  <c r="E1233" i="1" s="1"/>
  <c r="F1233" i="1" s="1"/>
  <c r="G1233" i="1" s="1"/>
  <c r="H1233" i="1" s="1"/>
  <c r="I1233" i="1" s="1"/>
  <c r="J1233" i="1" s="1"/>
  <c r="K1233" i="1" s="1"/>
  <c r="L1233" i="1" s="1"/>
  <c r="M1233" i="1" s="1"/>
  <c r="N1233" i="1" s="1"/>
  <c r="O1233" i="1" s="1"/>
  <c r="P1233" i="1" s="1"/>
  <c r="Q1233" i="1" s="1"/>
  <c r="R1233" i="1" s="1"/>
  <c r="S1233" i="1" s="1"/>
  <c r="T1233" i="1" s="1"/>
  <c r="U1233" i="1" s="1"/>
  <c r="V1233" i="1" s="1"/>
  <c r="W1233" i="1" s="1"/>
  <c r="X1233" i="1" s="1"/>
  <c r="Y1233" i="1" s="1"/>
  <c r="Z1233" i="1" s="1"/>
  <c r="AA1233" i="1" s="1"/>
  <c r="C1179" i="1"/>
  <c r="D1179" i="1" s="1"/>
  <c r="E1179" i="1" s="1"/>
  <c r="F1179" i="1" s="1"/>
  <c r="G1179" i="1" s="1"/>
  <c r="H1179" i="1" s="1"/>
  <c r="I1179" i="1" s="1"/>
  <c r="J1179" i="1" s="1"/>
  <c r="K1179" i="1" s="1"/>
  <c r="L1179" i="1" s="1"/>
  <c r="M1179" i="1" s="1"/>
  <c r="N1179" i="1" s="1"/>
  <c r="O1179" i="1" s="1"/>
  <c r="P1179" i="1" s="1"/>
  <c r="Q1179" i="1" s="1"/>
  <c r="R1179" i="1" s="1"/>
  <c r="S1179" i="1" s="1"/>
  <c r="T1179" i="1" s="1"/>
  <c r="U1179" i="1" s="1"/>
  <c r="V1179" i="1" s="1"/>
  <c r="W1179" i="1" s="1"/>
  <c r="X1179" i="1" s="1"/>
  <c r="Y1179" i="1" s="1"/>
  <c r="Z1179" i="1" s="1"/>
  <c r="AA1179" i="1" s="1"/>
  <c r="B1180" i="1"/>
  <c r="C1120" i="1"/>
  <c r="D1120" i="1" s="1"/>
  <c r="E1120" i="1" s="1"/>
  <c r="F1120" i="1" s="1"/>
  <c r="G1120" i="1" s="1"/>
  <c r="H1120" i="1" s="1"/>
  <c r="I1120" i="1" s="1"/>
  <c r="J1120" i="1" s="1"/>
  <c r="K1120" i="1" s="1"/>
  <c r="L1120" i="1" s="1"/>
  <c r="M1120" i="1" s="1"/>
  <c r="N1120" i="1" s="1"/>
  <c r="O1120" i="1" s="1"/>
  <c r="P1120" i="1" s="1"/>
  <c r="Q1120" i="1" s="1"/>
  <c r="R1120" i="1" s="1"/>
  <c r="S1120" i="1" s="1"/>
  <c r="T1120" i="1" s="1"/>
  <c r="U1120" i="1" s="1"/>
  <c r="V1120" i="1" s="1"/>
  <c r="W1120" i="1" s="1"/>
  <c r="X1120" i="1" s="1"/>
  <c r="Y1120" i="1" s="1"/>
  <c r="Z1120" i="1" s="1"/>
  <c r="AA1120" i="1" s="1"/>
  <c r="B1121" i="1"/>
  <c r="C1065" i="1"/>
  <c r="D1065" i="1" s="1"/>
  <c r="E1065" i="1" s="1"/>
  <c r="F1065" i="1" s="1"/>
  <c r="G1065" i="1" s="1"/>
  <c r="H1065" i="1" s="1"/>
  <c r="I1065" i="1" s="1"/>
  <c r="J1065" i="1" s="1"/>
  <c r="K1065" i="1" s="1"/>
  <c r="L1065" i="1" s="1"/>
  <c r="M1065" i="1" s="1"/>
  <c r="N1065" i="1" s="1"/>
  <c r="O1065" i="1" s="1"/>
  <c r="P1065" i="1" s="1"/>
  <c r="Q1065" i="1" s="1"/>
  <c r="R1065" i="1" s="1"/>
  <c r="S1065" i="1" s="1"/>
  <c r="T1065" i="1" s="1"/>
  <c r="U1065" i="1" s="1"/>
  <c r="V1065" i="1" s="1"/>
  <c r="W1065" i="1" s="1"/>
  <c r="X1065" i="1" s="1"/>
  <c r="Y1065" i="1" s="1"/>
  <c r="Z1065" i="1" s="1"/>
  <c r="AA1065" i="1" s="1"/>
  <c r="B1066" i="1"/>
  <c r="C1009" i="1"/>
  <c r="D1009" i="1" s="1"/>
  <c r="E1009" i="1" s="1"/>
  <c r="F1009" i="1" s="1"/>
  <c r="G1009" i="1" s="1"/>
  <c r="H1009" i="1" s="1"/>
  <c r="I1009" i="1" s="1"/>
  <c r="J1009" i="1" s="1"/>
  <c r="K1009" i="1" s="1"/>
  <c r="L1009" i="1" s="1"/>
  <c r="M1009" i="1" s="1"/>
  <c r="N1009" i="1" s="1"/>
  <c r="O1009" i="1" s="1"/>
  <c r="P1009" i="1" s="1"/>
  <c r="Q1009" i="1" s="1"/>
  <c r="R1009" i="1" s="1"/>
  <c r="S1009" i="1" s="1"/>
  <c r="T1009" i="1" s="1"/>
  <c r="U1009" i="1" s="1"/>
  <c r="V1009" i="1" s="1"/>
  <c r="W1009" i="1" s="1"/>
  <c r="X1009" i="1" s="1"/>
  <c r="Y1009" i="1" s="1"/>
  <c r="Z1009" i="1" s="1"/>
  <c r="AA1009" i="1" s="1"/>
  <c r="B1010" i="1"/>
  <c r="C953" i="1"/>
  <c r="D953" i="1" s="1"/>
  <c r="E953" i="1" s="1"/>
  <c r="F953" i="1" s="1"/>
  <c r="G953" i="1" s="1"/>
  <c r="H953" i="1" s="1"/>
  <c r="I953" i="1" s="1"/>
  <c r="J953" i="1" s="1"/>
  <c r="K953" i="1" s="1"/>
  <c r="L953" i="1" s="1"/>
  <c r="M953" i="1" s="1"/>
  <c r="N953" i="1" s="1"/>
  <c r="O953" i="1" s="1"/>
  <c r="P953" i="1" s="1"/>
  <c r="Q953" i="1" s="1"/>
  <c r="R953" i="1" s="1"/>
  <c r="S953" i="1" s="1"/>
  <c r="T953" i="1" s="1"/>
  <c r="U953" i="1" s="1"/>
  <c r="V953" i="1" s="1"/>
  <c r="W953" i="1" s="1"/>
  <c r="X953" i="1" s="1"/>
  <c r="Y953" i="1" s="1"/>
  <c r="Z953" i="1" s="1"/>
  <c r="AA953" i="1" s="1"/>
  <c r="B954" i="1"/>
  <c r="C897" i="1"/>
  <c r="D897" i="1" s="1"/>
  <c r="E897" i="1" s="1"/>
  <c r="F897" i="1" s="1"/>
  <c r="G897" i="1" s="1"/>
  <c r="H897" i="1" s="1"/>
  <c r="I897" i="1" s="1"/>
  <c r="J897" i="1" s="1"/>
  <c r="K897" i="1" s="1"/>
  <c r="L897" i="1" s="1"/>
  <c r="M897" i="1" s="1"/>
  <c r="N897" i="1" s="1"/>
  <c r="O897" i="1" s="1"/>
  <c r="P897" i="1" s="1"/>
  <c r="Q897" i="1" s="1"/>
  <c r="R897" i="1" s="1"/>
  <c r="S897" i="1" s="1"/>
  <c r="T897" i="1" s="1"/>
  <c r="U897" i="1" s="1"/>
  <c r="V897" i="1" s="1"/>
  <c r="W897" i="1" s="1"/>
  <c r="X897" i="1" s="1"/>
  <c r="Y897" i="1" s="1"/>
  <c r="Z897" i="1" s="1"/>
  <c r="AA897" i="1" s="1"/>
  <c r="B898" i="1"/>
  <c r="C838" i="1"/>
  <c r="D838" i="1" s="1"/>
  <c r="E838" i="1" s="1"/>
  <c r="F838" i="1" s="1"/>
  <c r="G838" i="1" s="1"/>
  <c r="H838" i="1" s="1"/>
  <c r="I838" i="1" s="1"/>
  <c r="J838" i="1" s="1"/>
  <c r="K838" i="1" s="1"/>
  <c r="L838" i="1" s="1"/>
  <c r="M838" i="1" s="1"/>
  <c r="N838" i="1" s="1"/>
  <c r="P838" i="1" s="1"/>
  <c r="Q838" i="1" s="1"/>
  <c r="R838" i="1" s="1"/>
  <c r="S838" i="1" s="1"/>
  <c r="T838" i="1" s="1"/>
  <c r="U838" i="1" s="1"/>
  <c r="V838" i="1" s="1"/>
  <c r="W838" i="1" s="1"/>
  <c r="X838" i="1" s="1"/>
  <c r="Y838" i="1" s="1"/>
  <c r="Z838" i="1" s="1"/>
  <c r="AA838" i="1" s="1"/>
  <c r="B839" i="1"/>
  <c r="B782" i="1"/>
  <c r="C781" i="1"/>
  <c r="D781" i="1" s="1"/>
  <c r="E781" i="1" s="1"/>
  <c r="F781" i="1" s="1"/>
  <c r="G781" i="1" s="1"/>
  <c r="H781" i="1" s="1"/>
  <c r="I781" i="1" s="1"/>
  <c r="J781" i="1" s="1"/>
  <c r="K781" i="1" s="1"/>
  <c r="L781" i="1" s="1"/>
  <c r="M781" i="1" s="1"/>
  <c r="N781" i="1" s="1"/>
  <c r="O781" i="1" s="1"/>
  <c r="P781" i="1" s="1"/>
  <c r="Q781" i="1" s="1"/>
  <c r="R781" i="1" s="1"/>
  <c r="S781" i="1" s="1"/>
  <c r="T781" i="1" s="1"/>
  <c r="U781" i="1" s="1"/>
  <c r="V781" i="1" s="1"/>
  <c r="W781" i="1" s="1"/>
  <c r="X781" i="1" s="1"/>
  <c r="Y781" i="1" s="1"/>
  <c r="Z781" i="1" s="1"/>
  <c r="AA781" i="1" s="1"/>
  <c r="B725" i="1"/>
  <c r="C724" i="1"/>
  <c r="D724" i="1" s="1"/>
  <c r="E724" i="1" s="1"/>
  <c r="F724" i="1" s="1"/>
  <c r="G724" i="1" s="1"/>
  <c r="H724" i="1" s="1"/>
  <c r="I724" i="1" s="1"/>
  <c r="J724" i="1" s="1"/>
  <c r="K724" i="1" s="1"/>
  <c r="L724" i="1" s="1"/>
  <c r="M724" i="1" s="1"/>
  <c r="N724" i="1" s="1"/>
  <c r="O724" i="1" s="1"/>
  <c r="P724" i="1" s="1"/>
  <c r="Q724" i="1" s="1"/>
  <c r="R724" i="1" s="1"/>
  <c r="S724" i="1" s="1"/>
  <c r="T724" i="1" s="1"/>
  <c r="U724" i="1" s="1"/>
  <c r="V724" i="1" s="1"/>
  <c r="W724" i="1" s="1"/>
  <c r="X724" i="1" s="1"/>
  <c r="Y724" i="1" s="1"/>
  <c r="Z724" i="1" s="1"/>
  <c r="AA724" i="1" s="1"/>
  <c r="C667" i="1"/>
  <c r="D667" i="1" s="1"/>
  <c r="E667" i="1" s="1"/>
  <c r="F667" i="1" s="1"/>
  <c r="G667" i="1" s="1"/>
  <c r="H667" i="1" s="1"/>
  <c r="I667" i="1" s="1"/>
  <c r="J667" i="1" s="1"/>
  <c r="K667" i="1" s="1"/>
  <c r="L667" i="1" s="1"/>
  <c r="M667" i="1" s="1"/>
  <c r="N667" i="1" s="1"/>
  <c r="O667" i="1" s="1"/>
  <c r="P667" i="1" s="1"/>
  <c r="Q667" i="1" s="1"/>
  <c r="R667" i="1" s="1"/>
  <c r="S667" i="1" s="1"/>
  <c r="T667" i="1" s="1"/>
  <c r="U667" i="1" s="1"/>
  <c r="V667" i="1" s="1"/>
  <c r="W667" i="1" s="1"/>
  <c r="X667" i="1" s="1"/>
  <c r="Y667" i="1" s="1"/>
  <c r="Z667" i="1" s="1"/>
  <c r="AA667" i="1" s="1"/>
  <c r="B668" i="1"/>
  <c r="C612" i="1"/>
  <c r="D612" i="1" s="1"/>
  <c r="E612" i="1" s="1"/>
  <c r="F612" i="1" s="1"/>
  <c r="G612" i="1" s="1"/>
  <c r="H612" i="1" s="1"/>
  <c r="I612" i="1" s="1"/>
  <c r="J612" i="1" s="1"/>
  <c r="K612" i="1" s="1"/>
  <c r="L612" i="1" s="1"/>
  <c r="M612" i="1" s="1"/>
  <c r="N612" i="1" s="1"/>
  <c r="O612" i="1" s="1"/>
  <c r="P612" i="1" s="1"/>
  <c r="Q612" i="1" s="1"/>
  <c r="R612" i="1" s="1"/>
  <c r="S612" i="1" s="1"/>
  <c r="T612" i="1" s="1"/>
  <c r="U612" i="1" s="1"/>
  <c r="V612" i="1" s="1"/>
  <c r="W612" i="1" s="1"/>
  <c r="X612" i="1" s="1"/>
  <c r="Y612" i="1" s="1"/>
  <c r="Z612" i="1" s="1"/>
  <c r="AA612" i="1" s="1"/>
  <c r="B613" i="1"/>
  <c r="B556" i="1"/>
  <c r="C555" i="1"/>
  <c r="D555" i="1" s="1"/>
  <c r="E555" i="1" s="1"/>
  <c r="F555" i="1" s="1"/>
  <c r="G555" i="1" s="1"/>
  <c r="H555" i="1" s="1"/>
  <c r="I555" i="1" s="1"/>
  <c r="J555" i="1" s="1"/>
  <c r="K555" i="1" s="1"/>
  <c r="L555" i="1" s="1"/>
  <c r="M555" i="1" s="1"/>
  <c r="N555" i="1" s="1"/>
  <c r="O555" i="1" s="1"/>
  <c r="P555" i="1" s="1"/>
  <c r="Q555" i="1" s="1"/>
  <c r="R555" i="1" s="1"/>
  <c r="S555" i="1" s="1"/>
  <c r="T555" i="1" s="1"/>
  <c r="U555" i="1" s="1"/>
  <c r="V555" i="1" s="1"/>
  <c r="W555" i="1" s="1"/>
  <c r="X555" i="1" s="1"/>
  <c r="Y555" i="1" s="1"/>
  <c r="Z555" i="1" s="1"/>
  <c r="AA555" i="1" s="1"/>
  <c r="C400" i="1"/>
  <c r="D400" i="1" s="1"/>
  <c r="E400" i="1" s="1"/>
  <c r="F400" i="1" s="1"/>
  <c r="G400" i="1" s="1"/>
  <c r="H400" i="1" s="1"/>
  <c r="I400" i="1" s="1"/>
  <c r="J400" i="1" s="1"/>
  <c r="K400" i="1" s="1"/>
  <c r="L400" i="1" s="1"/>
  <c r="M400" i="1" s="1"/>
  <c r="N400" i="1" s="1"/>
  <c r="O400" i="1" s="1"/>
  <c r="P400" i="1" s="1"/>
  <c r="Q400" i="1" s="1"/>
  <c r="R400" i="1" s="1"/>
  <c r="S400" i="1" s="1"/>
  <c r="T400" i="1" s="1"/>
  <c r="U400" i="1" s="1"/>
  <c r="V400" i="1" s="1"/>
  <c r="W400" i="1" s="1"/>
  <c r="X400" i="1" s="1"/>
  <c r="Y400" i="1" s="1"/>
  <c r="Z400" i="1" s="1"/>
  <c r="AA400" i="1" s="1"/>
  <c r="B401" i="1"/>
  <c r="B344" i="1"/>
  <c r="C343" i="1"/>
  <c r="D343" i="1" s="1"/>
  <c r="E343" i="1" s="1"/>
  <c r="F343" i="1" s="1"/>
  <c r="G343" i="1" s="1"/>
  <c r="I343" i="1" s="1"/>
  <c r="J343" i="1" s="1"/>
  <c r="K343" i="1" s="1"/>
  <c r="L343" i="1" s="1"/>
  <c r="M343" i="1" s="1"/>
  <c r="N343" i="1" s="1"/>
  <c r="O343" i="1" s="1"/>
  <c r="P343" i="1" s="1"/>
  <c r="Q343" i="1" s="1"/>
  <c r="R343" i="1" s="1"/>
  <c r="S343" i="1" s="1"/>
  <c r="T343" i="1" s="1"/>
  <c r="U343" i="1" s="1"/>
  <c r="V343" i="1" s="1"/>
  <c r="W343" i="1" s="1"/>
  <c r="X343" i="1" s="1"/>
  <c r="Y343" i="1" s="1"/>
  <c r="Z343" i="1" s="1"/>
  <c r="AA343" i="1" s="1"/>
  <c r="N17" i="31"/>
  <c r="N20" i="31"/>
  <c r="N19" i="31"/>
  <c r="N30" i="31"/>
  <c r="N34" i="31" s="1"/>
  <c r="P30" i="31"/>
  <c r="P34" i="31" s="1"/>
  <c r="R30" i="31"/>
  <c r="K31" i="31"/>
  <c r="L31" i="31" s="1"/>
  <c r="G5" i="31"/>
  <c r="L16" i="31"/>
  <c r="M16" i="31" s="1"/>
  <c r="N16" i="31" s="1"/>
  <c r="C17" i="31"/>
  <c r="H17" i="31" s="1"/>
  <c r="I17" i="31" s="1"/>
  <c r="L19" i="31"/>
  <c r="M19" i="31" s="1"/>
  <c r="C20" i="31"/>
  <c r="H20" i="31" s="1"/>
  <c r="I20" i="31" s="1"/>
  <c r="L21" i="31"/>
  <c r="M21" i="31" s="1"/>
  <c r="N21" i="31" s="1"/>
  <c r="R31" i="31"/>
  <c r="R32" i="31"/>
  <c r="R33" i="31"/>
  <c r="C30" i="31"/>
  <c r="D30" i="31" s="1"/>
  <c r="K30" i="31" s="1"/>
  <c r="L30" i="31" s="1"/>
  <c r="G9" i="31"/>
  <c r="B1461" i="1" l="1"/>
  <c r="C1460" i="1"/>
  <c r="D1460" i="1" s="1"/>
  <c r="E1460" i="1" s="1"/>
  <c r="F1460" i="1" s="1"/>
  <c r="G1460" i="1" s="1"/>
  <c r="H1460" i="1" s="1"/>
  <c r="I1460" i="1" s="1"/>
  <c r="J1460" i="1" s="1"/>
  <c r="K1460" i="1" s="1"/>
  <c r="L1460" i="1" s="1"/>
  <c r="M1460" i="1" s="1"/>
  <c r="N1460" i="1" s="1"/>
  <c r="O1460" i="1" s="1"/>
  <c r="P1460" i="1" s="1"/>
  <c r="Q1460" i="1" s="1"/>
  <c r="R1460" i="1" s="1"/>
  <c r="S1460" i="1" s="1"/>
  <c r="T1460" i="1" s="1"/>
  <c r="U1460" i="1" s="1"/>
  <c r="V1460" i="1" s="1"/>
  <c r="W1460" i="1" s="1"/>
  <c r="X1460" i="1" s="1"/>
  <c r="Y1460" i="1" s="1"/>
  <c r="Z1460" i="1" s="1"/>
  <c r="AA1460" i="1" s="1"/>
  <c r="C1404" i="1"/>
  <c r="D1404" i="1" s="1"/>
  <c r="E1404" i="1" s="1"/>
  <c r="F1404" i="1" s="1"/>
  <c r="G1404" i="1" s="1"/>
  <c r="H1404" i="1" s="1"/>
  <c r="I1404" i="1" s="1"/>
  <c r="J1404" i="1" s="1"/>
  <c r="K1404" i="1" s="1"/>
  <c r="L1404" i="1" s="1"/>
  <c r="M1404" i="1" s="1"/>
  <c r="N1404" i="1" s="1"/>
  <c r="O1404" i="1" s="1"/>
  <c r="P1404" i="1" s="1"/>
  <c r="Q1404" i="1" s="1"/>
  <c r="R1404" i="1" s="1"/>
  <c r="S1404" i="1" s="1"/>
  <c r="T1404" i="1" s="1"/>
  <c r="U1404" i="1" s="1"/>
  <c r="V1404" i="1" s="1"/>
  <c r="W1404" i="1" s="1"/>
  <c r="X1404" i="1" s="1"/>
  <c r="Y1404" i="1" s="1"/>
  <c r="Z1404" i="1" s="1"/>
  <c r="AA1404" i="1" s="1"/>
  <c r="B1405" i="1"/>
  <c r="B1350" i="1"/>
  <c r="C1349" i="1"/>
  <c r="D1349" i="1" s="1"/>
  <c r="E1349" i="1" s="1"/>
  <c r="F1349" i="1" s="1"/>
  <c r="G1349" i="1" s="1"/>
  <c r="H1349" i="1" s="1"/>
  <c r="I1349" i="1" s="1"/>
  <c r="J1349" i="1" s="1"/>
  <c r="K1349" i="1" s="1"/>
  <c r="L1349" i="1" s="1"/>
  <c r="M1349" i="1" s="1"/>
  <c r="N1349" i="1" s="1"/>
  <c r="O1349" i="1" s="1"/>
  <c r="P1349" i="1" s="1"/>
  <c r="Q1349" i="1" s="1"/>
  <c r="R1349" i="1" s="1"/>
  <c r="S1349" i="1" s="1"/>
  <c r="T1349" i="1" s="1"/>
  <c r="U1349" i="1" s="1"/>
  <c r="V1349" i="1" s="1"/>
  <c r="W1349" i="1" s="1"/>
  <c r="X1349" i="1" s="1"/>
  <c r="Y1349" i="1" s="1"/>
  <c r="Z1349" i="1" s="1"/>
  <c r="AA1349" i="1" s="1"/>
  <c r="B1293" i="1"/>
  <c r="C1292" i="1"/>
  <c r="D1292" i="1" s="1"/>
  <c r="E1292" i="1" s="1"/>
  <c r="F1292" i="1" s="1"/>
  <c r="G1292" i="1" s="1"/>
  <c r="H1292" i="1" s="1"/>
  <c r="I1292" i="1" s="1"/>
  <c r="J1292" i="1" s="1"/>
  <c r="K1292" i="1" s="1"/>
  <c r="L1292" i="1" s="1"/>
  <c r="M1292" i="1" s="1"/>
  <c r="N1292" i="1" s="1"/>
  <c r="O1292" i="1" s="1"/>
  <c r="P1292" i="1" s="1"/>
  <c r="Q1292" i="1" s="1"/>
  <c r="R1292" i="1" s="1"/>
  <c r="S1292" i="1" s="1"/>
  <c r="T1292" i="1" s="1"/>
  <c r="U1292" i="1" s="1"/>
  <c r="V1292" i="1" s="1"/>
  <c r="W1292" i="1" s="1"/>
  <c r="X1292" i="1" s="1"/>
  <c r="Y1292" i="1" s="1"/>
  <c r="Z1292" i="1" s="1"/>
  <c r="AA1292" i="1" s="1"/>
  <c r="C1234" i="1"/>
  <c r="D1234" i="1" s="1"/>
  <c r="E1234" i="1" s="1"/>
  <c r="F1234" i="1" s="1"/>
  <c r="G1234" i="1" s="1"/>
  <c r="H1234" i="1" s="1"/>
  <c r="I1234" i="1" s="1"/>
  <c r="J1234" i="1" s="1"/>
  <c r="K1234" i="1" s="1"/>
  <c r="L1234" i="1" s="1"/>
  <c r="M1234" i="1" s="1"/>
  <c r="N1234" i="1" s="1"/>
  <c r="O1234" i="1" s="1"/>
  <c r="P1234" i="1" s="1"/>
  <c r="Q1234" i="1" s="1"/>
  <c r="R1234" i="1" s="1"/>
  <c r="S1234" i="1" s="1"/>
  <c r="T1234" i="1" s="1"/>
  <c r="U1234" i="1" s="1"/>
  <c r="V1234" i="1" s="1"/>
  <c r="W1234" i="1" s="1"/>
  <c r="X1234" i="1" s="1"/>
  <c r="Y1234" i="1" s="1"/>
  <c r="Z1234" i="1" s="1"/>
  <c r="AA1234" i="1" s="1"/>
  <c r="B1235" i="1"/>
  <c r="B1181" i="1"/>
  <c r="C1180" i="1"/>
  <c r="D1180" i="1" s="1"/>
  <c r="E1180" i="1" s="1"/>
  <c r="F1180" i="1" s="1"/>
  <c r="G1180" i="1" s="1"/>
  <c r="H1180" i="1" s="1"/>
  <c r="I1180" i="1" s="1"/>
  <c r="J1180" i="1" s="1"/>
  <c r="K1180" i="1" s="1"/>
  <c r="L1180" i="1" s="1"/>
  <c r="M1180" i="1" s="1"/>
  <c r="N1180" i="1" s="1"/>
  <c r="O1180" i="1" s="1"/>
  <c r="P1180" i="1" s="1"/>
  <c r="Q1180" i="1" s="1"/>
  <c r="R1180" i="1" s="1"/>
  <c r="S1180" i="1" s="1"/>
  <c r="T1180" i="1" s="1"/>
  <c r="U1180" i="1" s="1"/>
  <c r="V1180" i="1" s="1"/>
  <c r="W1180" i="1" s="1"/>
  <c r="X1180" i="1" s="1"/>
  <c r="Y1180" i="1" s="1"/>
  <c r="Z1180" i="1" s="1"/>
  <c r="AA1180" i="1" s="1"/>
  <c r="C1121" i="1"/>
  <c r="D1121" i="1" s="1"/>
  <c r="E1121" i="1" s="1"/>
  <c r="F1121" i="1" s="1"/>
  <c r="G1121" i="1" s="1"/>
  <c r="H1121" i="1" s="1"/>
  <c r="I1121" i="1" s="1"/>
  <c r="J1121" i="1" s="1"/>
  <c r="K1121" i="1" s="1"/>
  <c r="L1121" i="1" s="1"/>
  <c r="M1121" i="1" s="1"/>
  <c r="N1121" i="1" s="1"/>
  <c r="O1121" i="1" s="1"/>
  <c r="P1121" i="1" s="1"/>
  <c r="Q1121" i="1" s="1"/>
  <c r="R1121" i="1" s="1"/>
  <c r="S1121" i="1" s="1"/>
  <c r="T1121" i="1" s="1"/>
  <c r="U1121" i="1" s="1"/>
  <c r="V1121" i="1" s="1"/>
  <c r="W1121" i="1" s="1"/>
  <c r="X1121" i="1" s="1"/>
  <c r="Y1121" i="1" s="1"/>
  <c r="Z1121" i="1" s="1"/>
  <c r="AA1121" i="1" s="1"/>
  <c r="B1122" i="1"/>
  <c r="B1067" i="1"/>
  <c r="C1066" i="1"/>
  <c r="D1066" i="1" s="1"/>
  <c r="E1066" i="1" s="1"/>
  <c r="F1066" i="1" s="1"/>
  <c r="G1066" i="1" s="1"/>
  <c r="H1066" i="1" s="1"/>
  <c r="I1066" i="1" s="1"/>
  <c r="J1066" i="1" s="1"/>
  <c r="K1066" i="1" s="1"/>
  <c r="L1066" i="1" s="1"/>
  <c r="M1066" i="1" s="1"/>
  <c r="N1066" i="1" s="1"/>
  <c r="O1066" i="1" s="1"/>
  <c r="P1066" i="1" s="1"/>
  <c r="Q1066" i="1" s="1"/>
  <c r="R1066" i="1" s="1"/>
  <c r="S1066" i="1" s="1"/>
  <c r="T1066" i="1" s="1"/>
  <c r="U1066" i="1" s="1"/>
  <c r="V1066" i="1" s="1"/>
  <c r="W1066" i="1" s="1"/>
  <c r="X1066" i="1" s="1"/>
  <c r="Y1066" i="1" s="1"/>
  <c r="Z1066" i="1" s="1"/>
  <c r="AA1066" i="1" s="1"/>
  <c r="C1010" i="1"/>
  <c r="D1010" i="1" s="1"/>
  <c r="E1010" i="1" s="1"/>
  <c r="F1010" i="1" s="1"/>
  <c r="G1010" i="1" s="1"/>
  <c r="H1010" i="1" s="1"/>
  <c r="I1010" i="1" s="1"/>
  <c r="J1010" i="1" s="1"/>
  <c r="K1010" i="1" s="1"/>
  <c r="L1010" i="1" s="1"/>
  <c r="M1010" i="1" s="1"/>
  <c r="N1010" i="1" s="1"/>
  <c r="O1010" i="1" s="1"/>
  <c r="P1010" i="1" s="1"/>
  <c r="Q1010" i="1" s="1"/>
  <c r="R1010" i="1" s="1"/>
  <c r="S1010" i="1" s="1"/>
  <c r="T1010" i="1" s="1"/>
  <c r="U1010" i="1" s="1"/>
  <c r="V1010" i="1" s="1"/>
  <c r="W1010" i="1" s="1"/>
  <c r="X1010" i="1" s="1"/>
  <c r="Y1010" i="1" s="1"/>
  <c r="Z1010" i="1" s="1"/>
  <c r="AA1010" i="1" s="1"/>
  <c r="B1011" i="1"/>
  <c r="B955" i="1"/>
  <c r="C954" i="1"/>
  <c r="D954" i="1" s="1"/>
  <c r="E954" i="1" s="1"/>
  <c r="F954" i="1" s="1"/>
  <c r="G954" i="1" s="1"/>
  <c r="H954" i="1" s="1"/>
  <c r="I954" i="1" s="1"/>
  <c r="J954" i="1" s="1"/>
  <c r="K954" i="1" s="1"/>
  <c r="L954" i="1" s="1"/>
  <c r="M954" i="1" s="1"/>
  <c r="N954" i="1" s="1"/>
  <c r="O954" i="1" s="1"/>
  <c r="P954" i="1" s="1"/>
  <c r="Q954" i="1" s="1"/>
  <c r="R954" i="1" s="1"/>
  <c r="S954" i="1" s="1"/>
  <c r="T954" i="1" s="1"/>
  <c r="U954" i="1" s="1"/>
  <c r="V954" i="1" s="1"/>
  <c r="W954" i="1" s="1"/>
  <c r="X954" i="1" s="1"/>
  <c r="Y954" i="1" s="1"/>
  <c r="Z954" i="1" s="1"/>
  <c r="AA954" i="1" s="1"/>
  <c r="C898" i="1"/>
  <c r="D898" i="1" s="1"/>
  <c r="E898" i="1" s="1"/>
  <c r="F898" i="1" s="1"/>
  <c r="G898" i="1" s="1"/>
  <c r="H898" i="1" s="1"/>
  <c r="I898" i="1" s="1"/>
  <c r="J898" i="1" s="1"/>
  <c r="K898" i="1" s="1"/>
  <c r="L898" i="1" s="1"/>
  <c r="M898" i="1" s="1"/>
  <c r="N898" i="1" s="1"/>
  <c r="O898" i="1" s="1"/>
  <c r="P898" i="1" s="1"/>
  <c r="Q898" i="1" s="1"/>
  <c r="R898" i="1" s="1"/>
  <c r="S898" i="1" s="1"/>
  <c r="T898" i="1" s="1"/>
  <c r="U898" i="1" s="1"/>
  <c r="V898" i="1" s="1"/>
  <c r="W898" i="1" s="1"/>
  <c r="X898" i="1" s="1"/>
  <c r="Y898" i="1" s="1"/>
  <c r="Z898" i="1" s="1"/>
  <c r="AA898" i="1" s="1"/>
  <c r="B899" i="1"/>
  <c r="C839" i="1"/>
  <c r="D839" i="1" s="1"/>
  <c r="E839" i="1" s="1"/>
  <c r="F839" i="1" s="1"/>
  <c r="G839" i="1" s="1"/>
  <c r="H839" i="1" s="1"/>
  <c r="I839" i="1" s="1"/>
  <c r="J839" i="1" s="1"/>
  <c r="K839" i="1" s="1"/>
  <c r="L839" i="1" s="1"/>
  <c r="M839" i="1" s="1"/>
  <c r="N839" i="1" s="1"/>
  <c r="P839" i="1" s="1"/>
  <c r="Q839" i="1" s="1"/>
  <c r="R839" i="1" s="1"/>
  <c r="S839" i="1" s="1"/>
  <c r="T839" i="1" s="1"/>
  <c r="U839" i="1" s="1"/>
  <c r="V839" i="1" s="1"/>
  <c r="W839" i="1" s="1"/>
  <c r="X839" i="1" s="1"/>
  <c r="Y839" i="1" s="1"/>
  <c r="Z839" i="1" s="1"/>
  <c r="AA839" i="1" s="1"/>
  <c r="B840" i="1"/>
  <c r="B783" i="1"/>
  <c r="C782" i="1"/>
  <c r="D782" i="1" s="1"/>
  <c r="E782" i="1" s="1"/>
  <c r="F782" i="1" s="1"/>
  <c r="G782" i="1" s="1"/>
  <c r="H782" i="1" s="1"/>
  <c r="I782" i="1" s="1"/>
  <c r="J782" i="1" s="1"/>
  <c r="K782" i="1" s="1"/>
  <c r="L782" i="1" s="1"/>
  <c r="M782" i="1" s="1"/>
  <c r="N782" i="1" s="1"/>
  <c r="O782" i="1" s="1"/>
  <c r="P782" i="1" s="1"/>
  <c r="Q782" i="1" s="1"/>
  <c r="R782" i="1" s="1"/>
  <c r="S782" i="1" s="1"/>
  <c r="T782" i="1" s="1"/>
  <c r="U782" i="1" s="1"/>
  <c r="V782" i="1" s="1"/>
  <c r="W782" i="1" s="1"/>
  <c r="X782" i="1" s="1"/>
  <c r="Y782" i="1" s="1"/>
  <c r="Z782" i="1" s="1"/>
  <c r="AA782" i="1" s="1"/>
  <c r="B726" i="1"/>
  <c r="C725" i="1"/>
  <c r="D725" i="1" s="1"/>
  <c r="E725" i="1" s="1"/>
  <c r="F725" i="1" s="1"/>
  <c r="G725" i="1" s="1"/>
  <c r="H725" i="1" s="1"/>
  <c r="I725" i="1" s="1"/>
  <c r="J725" i="1" s="1"/>
  <c r="K725" i="1" s="1"/>
  <c r="L725" i="1" s="1"/>
  <c r="M725" i="1" s="1"/>
  <c r="N725" i="1" s="1"/>
  <c r="O725" i="1" s="1"/>
  <c r="P725" i="1" s="1"/>
  <c r="Q725" i="1" s="1"/>
  <c r="R725" i="1" s="1"/>
  <c r="S725" i="1" s="1"/>
  <c r="T725" i="1" s="1"/>
  <c r="U725" i="1" s="1"/>
  <c r="V725" i="1" s="1"/>
  <c r="W725" i="1" s="1"/>
  <c r="X725" i="1" s="1"/>
  <c r="Y725" i="1" s="1"/>
  <c r="Z725" i="1" s="1"/>
  <c r="AA725" i="1" s="1"/>
  <c r="C668" i="1"/>
  <c r="D668" i="1" s="1"/>
  <c r="E668" i="1" s="1"/>
  <c r="F668" i="1" s="1"/>
  <c r="G668" i="1" s="1"/>
  <c r="H668" i="1" s="1"/>
  <c r="I668" i="1" s="1"/>
  <c r="J668" i="1" s="1"/>
  <c r="K668" i="1" s="1"/>
  <c r="L668" i="1" s="1"/>
  <c r="M668" i="1" s="1"/>
  <c r="N668" i="1" s="1"/>
  <c r="O668" i="1" s="1"/>
  <c r="P668" i="1" s="1"/>
  <c r="Q668" i="1" s="1"/>
  <c r="R668" i="1" s="1"/>
  <c r="S668" i="1" s="1"/>
  <c r="T668" i="1" s="1"/>
  <c r="U668" i="1" s="1"/>
  <c r="V668" i="1" s="1"/>
  <c r="W668" i="1" s="1"/>
  <c r="X668" i="1" s="1"/>
  <c r="Y668" i="1" s="1"/>
  <c r="Z668" i="1" s="1"/>
  <c r="AA668" i="1" s="1"/>
  <c r="B669" i="1"/>
  <c r="C613" i="1"/>
  <c r="D613" i="1" s="1"/>
  <c r="E613" i="1" s="1"/>
  <c r="F613" i="1" s="1"/>
  <c r="G613" i="1" s="1"/>
  <c r="H613" i="1" s="1"/>
  <c r="I613" i="1" s="1"/>
  <c r="J613" i="1" s="1"/>
  <c r="K613" i="1" s="1"/>
  <c r="L613" i="1" s="1"/>
  <c r="M613" i="1" s="1"/>
  <c r="N613" i="1" s="1"/>
  <c r="O613" i="1" s="1"/>
  <c r="P613" i="1" s="1"/>
  <c r="Q613" i="1" s="1"/>
  <c r="R613" i="1" s="1"/>
  <c r="S613" i="1" s="1"/>
  <c r="T613" i="1" s="1"/>
  <c r="U613" i="1" s="1"/>
  <c r="V613" i="1" s="1"/>
  <c r="W613" i="1" s="1"/>
  <c r="X613" i="1" s="1"/>
  <c r="Y613" i="1" s="1"/>
  <c r="Z613" i="1" s="1"/>
  <c r="AA613" i="1" s="1"/>
  <c r="B614" i="1"/>
  <c r="B557" i="1"/>
  <c r="C556" i="1"/>
  <c r="D556" i="1" s="1"/>
  <c r="E556" i="1" s="1"/>
  <c r="F556" i="1" s="1"/>
  <c r="G556" i="1" s="1"/>
  <c r="H556" i="1" s="1"/>
  <c r="I556" i="1" s="1"/>
  <c r="J556" i="1" s="1"/>
  <c r="K556" i="1" s="1"/>
  <c r="L556" i="1" s="1"/>
  <c r="M556" i="1" s="1"/>
  <c r="N556" i="1" s="1"/>
  <c r="O556" i="1" s="1"/>
  <c r="P556" i="1" s="1"/>
  <c r="Q556" i="1" s="1"/>
  <c r="R556" i="1" s="1"/>
  <c r="S556" i="1" s="1"/>
  <c r="T556" i="1" s="1"/>
  <c r="U556" i="1" s="1"/>
  <c r="V556" i="1" s="1"/>
  <c r="W556" i="1" s="1"/>
  <c r="X556" i="1" s="1"/>
  <c r="Y556" i="1" s="1"/>
  <c r="Z556" i="1" s="1"/>
  <c r="AA556" i="1" s="1"/>
  <c r="B402" i="1"/>
  <c r="C401" i="1"/>
  <c r="D401" i="1" s="1"/>
  <c r="E401" i="1" s="1"/>
  <c r="F401" i="1" s="1"/>
  <c r="G401" i="1" s="1"/>
  <c r="H401" i="1" s="1"/>
  <c r="I401" i="1" s="1"/>
  <c r="J401" i="1" s="1"/>
  <c r="K401" i="1" s="1"/>
  <c r="L401" i="1" s="1"/>
  <c r="M401" i="1" s="1"/>
  <c r="N401" i="1" s="1"/>
  <c r="O401" i="1" s="1"/>
  <c r="P401" i="1" s="1"/>
  <c r="Q401" i="1" s="1"/>
  <c r="R401" i="1" s="1"/>
  <c r="S401" i="1" s="1"/>
  <c r="T401" i="1" s="1"/>
  <c r="U401" i="1" s="1"/>
  <c r="V401" i="1" s="1"/>
  <c r="W401" i="1" s="1"/>
  <c r="X401" i="1" s="1"/>
  <c r="Y401" i="1" s="1"/>
  <c r="Z401" i="1" s="1"/>
  <c r="AA401" i="1" s="1"/>
  <c r="C344" i="1"/>
  <c r="D344" i="1" s="1"/>
  <c r="E344" i="1" s="1"/>
  <c r="F344" i="1" s="1"/>
  <c r="G344" i="1" s="1"/>
  <c r="I344" i="1" s="1"/>
  <c r="J344" i="1" s="1"/>
  <c r="K344" i="1" s="1"/>
  <c r="L344" i="1" s="1"/>
  <c r="M344" i="1" s="1"/>
  <c r="N344" i="1" s="1"/>
  <c r="O344" i="1" s="1"/>
  <c r="P344" i="1" s="1"/>
  <c r="Q344" i="1" s="1"/>
  <c r="R344" i="1" s="1"/>
  <c r="S344" i="1" s="1"/>
  <c r="T344" i="1" s="1"/>
  <c r="U344" i="1" s="1"/>
  <c r="V344" i="1" s="1"/>
  <c r="W344" i="1" s="1"/>
  <c r="X344" i="1" s="1"/>
  <c r="Y344" i="1" s="1"/>
  <c r="Z344" i="1" s="1"/>
  <c r="AA344" i="1" s="1"/>
  <c r="B345" i="1"/>
  <c r="G10" i="31"/>
  <c r="R34" i="31"/>
  <c r="F30" i="31"/>
  <c r="C1461" i="1" l="1"/>
  <c r="D1461" i="1" s="1"/>
  <c r="E1461" i="1" s="1"/>
  <c r="F1461" i="1" s="1"/>
  <c r="G1461" i="1" s="1"/>
  <c r="H1461" i="1" s="1"/>
  <c r="I1461" i="1" s="1"/>
  <c r="J1461" i="1" s="1"/>
  <c r="K1461" i="1" s="1"/>
  <c r="L1461" i="1" s="1"/>
  <c r="M1461" i="1" s="1"/>
  <c r="N1461" i="1" s="1"/>
  <c r="O1461" i="1" s="1"/>
  <c r="P1461" i="1" s="1"/>
  <c r="Q1461" i="1" s="1"/>
  <c r="R1461" i="1" s="1"/>
  <c r="S1461" i="1" s="1"/>
  <c r="T1461" i="1" s="1"/>
  <c r="U1461" i="1" s="1"/>
  <c r="V1461" i="1" s="1"/>
  <c r="W1461" i="1" s="1"/>
  <c r="X1461" i="1" s="1"/>
  <c r="Y1461" i="1" s="1"/>
  <c r="Z1461" i="1" s="1"/>
  <c r="AA1461" i="1" s="1"/>
  <c r="B1462" i="1"/>
  <c r="C1405" i="1"/>
  <c r="D1405" i="1" s="1"/>
  <c r="E1405" i="1" s="1"/>
  <c r="F1405" i="1" s="1"/>
  <c r="G1405" i="1" s="1"/>
  <c r="H1405" i="1" s="1"/>
  <c r="I1405" i="1" s="1"/>
  <c r="J1405" i="1" s="1"/>
  <c r="K1405" i="1" s="1"/>
  <c r="L1405" i="1" s="1"/>
  <c r="M1405" i="1" s="1"/>
  <c r="N1405" i="1" s="1"/>
  <c r="O1405" i="1" s="1"/>
  <c r="P1405" i="1" s="1"/>
  <c r="Q1405" i="1" s="1"/>
  <c r="R1405" i="1" s="1"/>
  <c r="S1405" i="1" s="1"/>
  <c r="T1405" i="1" s="1"/>
  <c r="U1405" i="1" s="1"/>
  <c r="V1405" i="1" s="1"/>
  <c r="W1405" i="1" s="1"/>
  <c r="X1405" i="1" s="1"/>
  <c r="Y1405" i="1" s="1"/>
  <c r="Z1405" i="1" s="1"/>
  <c r="AA1405" i="1" s="1"/>
  <c r="B1406" i="1"/>
  <c r="C1350" i="1"/>
  <c r="D1350" i="1" s="1"/>
  <c r="E1350" i="1" s="1"/>
  <c r="F1350" i="1" s="1"/>
  <c r="G1350" i="1" s="1"/>
  <c r="H1350" i="1" s="1"/>
  <c r="I1350" i="1" s="1"/>
  <c r="J1350" i="1" s="1"/>
  <c r="K1350" i="1" s="1"/>
  <c r="L1350" i="1" s="1"/>
  <c r="M1350" i="1" s="1"/>
  <c r="N1350" i="1" s="1"/>
  <c r="O1350" i="1" s="1"/>
  <c r="P1350" i="1" s="1"/>
  <c r="Q1350" i="1" s="1"/>
  <c r="R1350" i="1" s="1"/>
  <c r="S1350" i="1" s="1"/>
  <c r="T1350" i="1" s="1"/>
  <c r="U1350" i="1" s="1"/>
  <c r="V1350" i="1" s="1"/>
  <c r="W1350" i="1" s="1"/>
  <c r="X1350" i="1" s="1"/>
  <c r="Y1350" i="1" s="1"/>
  <c r="Z1350" i="1" s="1"/>
  <c r="AA1350" i="1" s="1"/>
  <c r="B1351" i="1"/>
  <c r="C1293" i="1"/>
  <c r="D1293" i="1" s="1"/>
  <c r="E1293" i="1" s="1"/>
  <c r="F1293" i="1" s="1"/>
  <c r="G1293" i="1" s="1"/>
  <c r="H1293" i="1" s="1"/>
  <c r="I1293" i="1" s="1"/>
  <c r="J1293" i="1" s="1"/>
  <c r="K1293" i="1" s="1"/>
  <c r="L1293" i="1" s="1"/>
  <c r="M1293" i="1" s="1"/>
  <c r="N1293" i="1" s="1"/>
  <c r="O1293" i="1" s="1"/>
  <c r="P1293" i="1" s="1"/>
  <c r="Q1293" i="1" s="1"/>
  <c r="R1293" i="1" s="1"/>
  <c r="S1293" i="1" s="1"/>
  <c r="T1293" i="1" s="1"/>
  <c r="U1293" i="1" s="1"/>
  <c r="V1293" i="1" s="1"/>
  <c r="W1293" i="1" s="1"/>
  <c r="X1293" i="1" s="1"/>
  <c r="Y1293" i="1" s="1"/>
  <c r="Z1293" i="1" s="1"/>
  <c r="AA1293" i="1" s="1"/>
  <c r="B1294" i="1"/>
  <c r="C1235" i="1"/>
  <c r="D1235" i="1" s="1"/>
  <c r="E1235" i="1" s="1"/>
  <c r="F1235" i="1" s="1"/>
  <c r="G1235" i="1" s="1"/>
  <c r="H1235" i="1" s="1"/>
  <c r="I1235" i="1" s="1"/>
  <c r="J1235" i="1" s="1"/>
  <c r="K1235" i="1" s="1"/>
  <c r="L1235" i="1" s="1"/>
  <c r="M1235" i="1" s="1"/>
  <c r="N1235" i="1" s="1"/>
  <c r="O1235" i="1" s="1"/>
  <c r="P1235" i="1" s="1"/>
  <c r="Q1235" i="1" s="1"/>
  <c r="R1235" i="1" s="1"/>
  <c r="S1235" i="1" s="1"/>
  <c r="T1235" i="1" s="1"/>
  <c r="U1235" i="1" s="1"/>
  <c r="V1235" i="1" s="1"/>
  <c r="W1235" i="1" s="1"/>
  <c r="X1235" i="1" s="1"/>
  <c r="Y1235" i="1" s="1"/>
  <c r="Z1235" i="1" s="1"/>
  <c r="AA1235" i="1" s="1"/>
  <c r="B1236" i="1"/>
  <c r="B1182" i="1"/>
  <c r="C1181" i="1"/>
  <c r="D1181" i="1" s="1"/>
  <c r="E1181" i="1" s="1"/>
  <c r="F1181" i="1" s="1"/>
  <c r="G1181" i="1" s="1"/>
  <c r="H1181" i="1" s="1"/>
  <c r="I1181" i="1" s="1"/>
  <c r="J1181" i="1" s="1"/>
  <c r="K1181" i="1" s="1"/>
  <c r="L1181" i="1" s="1"/>
  <c r="M1181" i="1" s="1"/>
  <c r="N1181" i="1" s="1"/>
  <c r="O1181" i="1" s="1"/>
  <c r="P1181" i="1" s="1"/>
  <c r="Q1181" i="1" s="1"/>
  <c r="R1181" i="1" s="1"/>
  <c r="S1181" i="1" s="1"/>
  <c r="T1181" i="1" s="1"/>
  <c r="U1181" i="1" s="1"/>
  <c r="V1181" i="1" s="1"/>
  <c r="W1181" i="1" s="1"/>
  <c r="X1181" i="1" s="1"/>
  <c r="Y1181" i="1" s="1"/>
  <c r="Z1181" i="1" s="1"/>
  <c r="AA1181" i="1" s="1"/>
  <c r="B1123" i="1"/>
  <c r="C1122" i="1"/>
  <c r="D1122" i="1" s="1"/>
  <c r="E1122" i="1" s="1"/>
  <c r="F1122" i="1" s="1"/>
  <c r="G1122" i="1" s="1"/>
  <c r="H1122" i="1" s="1"/>
  <c r="I1122" i="1" s="1"/>
  <c r="J1122" i="1" s="1"/>
  <c r="K1122" i="1" s="1"/>
  <c r="L1122" i="1" s="1"/>
  <c r="M1122" i="1" s="1"/>
  <c r="N1122" i="1" s="1"/>
  <c r="O1122" i="1" s="1"/>
  <c r="P1122" i="1" s="1"/>
  <c r="Q1122" i="1" s="1"/>
  <c r="R1122" i="1" s="1"/>
  <c r="S1122" i="1" s="1"/>
  <c r="T1122" i="1" s="1"/>
  <c r="U1122" i="1" s="1"/>
  <c r="V1122" i="1" s="1"/>
  <c r="W1122" i="1" s="1"/>
  <c r="X1122" i="1" s="1"/>
  <c r="Y1122" i="1" s="1"/>
  <c r="Z1122" i="1" s="1"/>
  <c r="AA1122" i="1" s="1"/>
  <c r="C1067" i="1"/>
  <c r="D1067" i="1" s="1"/>
  <c r="E1067" i="1" s="1"/>
  <c r="F1067" i="1" s="1"/>
  <c r="G1067" i="1" s="1"/>
  <c r="H1067" i="1" s="1"/>
  <c r="I1067" i="1" s="1"/>
  <c r="J1067" i="1" s="1"/>
  <c r="K1067" i="1" s="1"/>
  <c r="L1067" i="1" s="1"/>
  <c r="M1067" i="1" s="1"/>
  <c r="N1067" i="1" s="1"/>
  <c r="O1067" i="1" s="1"/>
  <c r="P1067" i="1" s="1"/>
  <c r="Q1067" i="1" s="1"/>
  <c r="R1067" i="1" s="1"/>
  <c r="S1067" i="1" s="1"/>
  <c r="T1067" i="1" s="1"/>
  <c r="U1067" i="1" s="1"/>
  <c r="V1067" i="1" s="1"/>
  <c r="W1067" i="1" s="1"/>
  <c r="X1067" i="1" s="1"/>
  <c r="Y1067" i="1" s="1"/>
  <c r="Z1067" i="1" s="1"/>
  <c r="AA1067" i="1" s="1"/>
  <c r="B1068" i="1"/>
  <c r="C1011" i="1"/>
  <c r="D1011" i="1" s="1"/>
  <c r="E1011" i="1" s="1"/>
  <c r="F1011" i="1" s="1"/>
  <c r="G1011" i="1" s="1"/>
  <c r="H1011" i="1" s="1"/>
  <c r="I1011" i="1" s="1"/>
  <c r="J1011" i="1" s="1"/>
  <c r="K1011" i="1" s="1"/>
  <c r="L1011" i="1" s="1"/>
  <c r="M1011" i="1" s="1"/>
  <c r="N1011" i="1" s="1"/>
  <c r="O1011" i="1" s="1"/>
  <c r="P1011" i="1" s="1"/>
  <c r="Q1011" i="1" s="1"/>
  <c r="R1011" i="1" s="1"/>
  <c r="S1011" i="1" s="1"/>
  <c r="T1011" i="1" s="1"/>
  <c r="U1011" i="1" s="1"/>
  <c r="V1011" i="1" s="1"/>
  <c r="W1011" i="1" s="1"/>
  <c r="X1011" i="1" s="1"/>
  <c r="Y1011" i="1" s="1"/>
  <c r="Z1011" i="1" s="1"/>
  <c r="AA1011" i="1" s="1"/>
  <c r="B1012" i="1"/>
  <c r="C955" i="1"/>
  <c r="D955" i="1" s="1"/>
  <c r="E955" i="1" s="1"/>
  <c r="F955" i="1" s="1"/>
  <c r="G955" i="1" s="1"/>
  <c r="H955" i="1" s="1"/>
  <c r="I955" i="1" s="1"/>
  <c r="J955" i="1" s="1"/>
  <c r="K955" i="1" s="1"/>
  <c r="L955" i="1" s="1"/>
  <c r="M955" i="1" s="1"/>
  <c r="N955" i="1" s="1"/>
  <c r="O955" i="1" s="1"/>
  <c r="P955" i="1" s="1"/>
  <c r="Q955" i="1" s="1"/>
  <c r="R955" i="1" s="1"/>
  <c r="S955" i="1" s="1"/>
  <c r="T955" i="1" s="1"/>
  <c r="U955" i="1" s="1"/>
  <c r="V955" i="1" s="1"/>
  <c r="W955" i="1" s="1"/>
  <c r="X955" i="1" s="1"/>
  <c r="Y955" i="1" s="1"/>
  <c r="Z955" i="1" s="1"/>
  <c r="AA955" i="1" s="1"/>
  <c r="B956" i="1"/>
  <c r="C899" i="1"/>
  <c r="D899" i="1" s="1"/>
  <c r="E899" i="1" s="1"/>
  <c r="F899" i="1" s="1"/>
  <c r="G899" i="1" s="1"/>
  <c r="H899" i="1" s="1"/>
  <c r="I899" i="1" s="1"/>
  <c r="J899" i="1" s="1"/>
  <c r="K899" i="1" s="1"/>
  <c r="L899" i="1" s="1"/>
  <c r="M899" i="1" s="1"/>
  <c r="N899" i="1" s="1"/>
  <c r="O899" i="1" s="1"/>
  <c r="P899" i="1" s="1"/>
  <c r="Q899" i="1" s="1"/>
  <c r="R899" i="1" s="1"/>
  <c r="S899" i="1" s="1"/>
  <c r="T899" i="1" s="1"/>
  <c r="U899" i="1" s="1"/>
  <c r="V899" i="1" s="1"/>
  <c r="W899" i="1" s="1"/>
  <c r="X899" i="1" s="1"/>
  <c r="Y899" i="1" s="1"/>
  <c r="Z899" i="1" s="1"/>
  <c r="AA899" i="1" s="1"/>
  <c r="B900" i="1"/>
  <c r="C840" i="1"/>
  <c r="D840" i="1" s="1"/>
  <c r="E840" i="1" s="1"/>
  <c r="F840" i="1" s="1"/>
  <c r="G840" i="1" s="1"/>
  <c r="H840" i="1" s="1"/>
  <c r="I840" i="1" s="1"/>
  <c r="J840" i="1" s="1"/>
  <c r="K840" i="1" s="1"/>
  <c r="L840" i="1" s="1"/>
  <c r="M840" i="1" s="1"/>
  <c r="N840" i="1" s="1"/>
  <c r="P840" i="1" s="1"/>
  <c r="Q840" i="1" s="1"/>
  <c r="R840" i="1" s="1"/>
  <c r="S840" i="1" s="1"/>
  <c r="T840" i="1" s="1"/>
  <c r="U840" i="1" s="1"/>
  <c r="V840" i="1" s="1"/>
  <c r="W840" i="1" s="1"/>
  <c r="X840" i="1" s="1"/>
  <c r="Y840" i="1" s="1"/>
  <c r="Z840" i="1" s="1"/>
  <c r="AA840" i="1" s="1"/>
  <c r="B841" i="1"/>
  <c r="C783" i="1"/>
  <c r="D783" i="1" s="1"/>
  <c r="E783" i="1" s="1"/>
  <c r="F783" i="1" s="1"/>
  <c r="G783" i="1" s="1"/>
  <c r="H783" i="1" s="1"/>
  <c r="I783" i="1" s="1"/>
  <c r="J783" i="1" s="1"/>
  <c r="K783" i="1" s="1"/>
  <c r="L783" i="1" s="1"/>
  <c r="M783" i="1" s="1"/>
  <c r="N783" i="1" s="1"/>
  <c r="O783" i="1" s="1"/>
  <c r="P783" i="1" s="1"/>
  <c r="Q783" i="1" s="1"/>
  <c r="R783" i="1" s="1"/>
  <c r="S783" i="1" s="1"/>
  <c r="T783" i="1" s="1"/>
  <c r="U783" i="1" s="1"/>
  <c r="V783" i="1" s="1"/>
  <c r="W783" i="1" s="1"/>
  <c r="X783" i="1" s="1"/>
  <c r="Y783" i="1" s="1"/>
  <c r="Z783" i="1" s="1"/>
  <c r="AA783" i="1" s="1"/>
  <c r="B784" i="1"/>
  <c r="C726" i="1"/>
  <c r="D726" i="1" s="1"/>
  <c r="E726" i="1" s="1"/>
  <c r="F726" i="1" s="1"/>
  <c r="G726" i="1" s="1"/>
  <c r="H726" i="1" s="1"/>
  <c r="I726" i="1" s="1"/>
  <c r="J726" i="1" s="1"/>
  <c r="K726" i="1" s="1"/>
  <c r="L726" i="1" s="1"/>
  <c r="M726" i="1" s="1"/>
  <c r="N726" i="1" s="1"/>
  <c r="O726" i="1" s="1"/>
  <c r="P726" i="1" s="1"/>
  <c r="Q726" i="1" s="1"/>
  <c r="R726" i="1" s="1"/>
  <c r="S726" i="1" s="1"/>
  <c r="T726" i="1" s="1"/>
  <c r="U726" i="1" s="1"/>
  <c r="V726" i="1" s="1"/>
  <c r="W726" i="1" s="1"/>
  <c r="X726" i="1" s="1"/>
  <c r="Y726" i="1" s="1"/>
  <c r="Z726" i="1" s="1"/>
  <c r="AA726" i="1" s="1"/>
  <c r="B727" i="1"/>
  <c r="C669" i="1"/>
  <c r="D669" i="1" s="1"/>
  <c r="E669" i="1" s="1"/>
  <c r="F669" i="1" s="1"/>
  <c r="G669" i="1" s="1"/>
  <c r="H669" i="1" s="1"/>
  <c r="I669" i="1" s="1"/>
  <c r="J669" i="1" s="1"/>
  <c r="K669" i="1" s="1"/>
  <c r="L669" i="1" s="1"/>
  <c r="M669" i="1" s="1"/>
  <c r="N669" i="1" s="1"/>
  <c r="O669" i="1" s="1"/>
  <c r="P669" i="1" s="1"/>
  <c r="Q669" i="1" s="1"/>
  <c r="R669" i="1" s="1"/>
  <c r="S669" i="1" s="1"/>
  <c r="T669" i="1" s="1"/>
  <c r="U669" i="1" s="1"/>
  <c r="V669" i="1" s="1"/>
  <c r="W669" i="1" s="1"/>
  <c r="X669" i="1" s="1"/>
  <c r="Y669" i="1" s="1"/>
  <c r="Z669" i="1" s="1"/>
  <c r="AA669" i="1" s="1"/>
  <c r="B670" i="1"/>
  <c r="C614" i="1"/>
  <c r="D614" i="1" s="1"/>
  <c r="E614" i="1" s="1"/>
  <c r="F614" i="1" s="1"/>
  <c r="G614" i="1" s="1"/>
  <c r="H614" i="1" s="1"/>
  <c r="I614" i="1" s="1"/>
  <c r="J614" i="1" s="1"/>
  <c r="K614" i="1" s="1"/>
  <c r="L614" i="1" s="1"/>
  <c r="M614" i="1" s="1"/>
  <c r="N614" i="1" s="1"/>
  <c r="O614" i="1" s="1"/>
  <c r="P614" i="1" s="1"/>
  <c r="Q614" i="1" s="1"/>
  <c r="R614" i="1" s="1"/>
  <c r="S614" i="1" s="1"/>
  <c r="T614" i="1" s="1"/>
  <c r="U614" i="1" s="1"/>
  <c r="V614" i="1" s="1"/>
  <c r="W614" i="1" s="1"/>
  <c r="X614" i="1" s="1"/>
  <c r="Y614" i="1" s="1"/>
  <c r="Z614" i="1" s="1"/>
  <c r="AA614" i="1" s="1"/>
  <c r="B615" i="1"/>
  <c r="C557" i="1"/>
  <c r="D557" i="1" s="1"/>
  <c r="E557" i="1" s="1"/>
  <c r="F557" i="1" s="1"/>
  <c r="G557" i="1" s="1"/>
  <c r="H557" i="1" s="1"/>
  <c r="I557" i="1" s="1"/>
  <c r="J557" i="1" s="1"/>
  <c r="K557" i="1" s="1"/>
  <c r="L557" i="1" s="1"/>
  <c r="M557" i="1" s="1"/>
  <c r="N557" i="1" s="1"/>
  <c r="O557" i="1" s="1"/>
  <c r="P557" i="1" s="1"/>
  <c r="Q557" i="1" s="1"/>
  <c r="R557" i="1" s="1"/>
  <c r="S557" i="1" s="1"/>
  <c r="T557" i="1" s="1"/>
  <c r="U557" i="1" s="1"/>
  <c r="V557" i="1" s="1"/>
  <c r="W557" i="1" s="1"/>
  <c r="X557" i="1" s="1"/>
  <c r="Y557" i="1" s="1"/>
  <c r="Z557" i="1" s="1"/>
  <c r="AA557" i="1" s="1"/>
  <c r="B558" i="1"/>
  <c r="C402" i="1"/>
  <c r="D402" i="1" s="1"/>
  <c r="E402" i="1" s="1"/>
  <c r="F402" i="1" s="1"/>
  <c r="G402" i="1" s="1"/>
  <c r="H402" i="1" s="1"/>
  <c r="I402" i="1" s="1"/>
  <c r="J402" i="1" s="1"/>
  <c r="K402" i="1" s="1"/>
  <c r="L402" i="1" s="1"/>
  <c r="M402" i="1" s="1"/>
  <c r="N402" i="1" s="1"/>
  <c r="O402" i="1" s="1"/>
  <c r="P402" i="1" s="1"/>
  <c r="Q402" i="1" s="1"/>
  <c r="R402" i="1" s="1"/>
  <c r="S402" i="1" s="1"/>
  <c r="T402" i="1" s="1"/>
  <c r="U402" i="1" s="1"/>
  <c r="V402" i="1" s="1"/>
  <c r="W402" i="1" s="1"/>
  <c r="X402" i="1" s="1"/>
  <c r="Y402" i="1" s="1"/>
  <c r="Z402" i="1" s="1"/>
  <c r="AA402" i="1" s="1"/>
  <c r="B403" i="1"/>
  <c r="B346" i="1"/>
  <c r="C345" i="1"/>
  <c r="D345" i="1" s="1"/>
  <c r="E345" i="1" s="1"/>
  <c r="F345" i="1" s="1"/>
  <c r="G345" i="1" s="1"/>
  <c r="I345" i="1" s="1"/>
  <c r="J345" i="1" s="1"/>
  <c r="K345" i="1" s="1"/>
  <c r="L345" i="1" s="1"/>
  <c r="M345" i="1" s="1"/>
  <c r="N345" i="1" s="1"/>
  <c r="O345" i="1" s="1"/>
  <c r="P345" i="1" s="1"/>
  <c r="Q345" i="1" s="1"/>
  <c r="R345" i="1" s="1"/>
  <c r="S345" i="1" s="1"/>
  <c r="T345" i="1" s="1"/>
  <c r="U345" i="1" s="1"/>
  <c r="V345" i="1" s="1"/>
  <c r="W345" i="1" s="1"/>
  <c r="X345" i="1" s="1"/>
  <c r="Y345" i="1" s="1"/>
  <c r="Z345" i="1" s="1"/>
  <c r="AA345" i="1" s="1"/>
  <c r="T20" i="23"/>
  <c r="U18" i="23"/>
  <c r="T13" i="23"/>
  <c r="A7" i="30"/>
  <c r="J179" i="30"/>
  <c r="G179" i="30"/>
  <c r="J178" i="30"/>
  <c r="G178" i="30"/>
  <c r="N43" i="30" s="1"/>
  <c r="O42" i="30"/>
  <c r="O46" i="30" s="1"/>
  <c r="N42" i="30"/>
  <c r="O33" i="30"/>
  <c r="P32" i="30"/>
  <c r="P33" i="30" s="1"/>
  <c r="C26" i="30"/>
  <c r="N24" i="30"/>
  <c r="N23" i="30"/>
  <c r="P22" i="30"/>
  <c r="O22" i="30"/>
  <c r="N22" i="30"/>
  <c r="M22" i="30"/>
  <c r="L22" i="30"/>
  <c r="K22" i="30"/>
  <c r="H21" i="30"/>
  <c r="Z20" i="30" s="1"/>
  <c r="Y20" i="30"/>
  <c r="Z19" i="30"/>
  <c r="Y19" i="30"/>
  <c r="Z18" i="30"/>
  <c r="Y18" i="30"/>
  <c r="Z17" i="30"/>
  <c r="Y17" i="30"/>
  <c r="H17" i="30"/>
  <c r="Z16" i="30"/>
  <c r="Y16" i="30"/>
  <c r="Z15" i="30"/>
  <c r="Y15" i="30"/>
  <c r="Z14" i="30"/>
  <c r="Y14" i="30"/>
  <c r="H14" i="30"/>
  <c r="Z13" i="30"/>
  <c r="Y13" i="30"/>
  <c r="Z12" i="30"/>
  <c r="Y12" i="30"/>
  <c r="Z11" i="30"/>
  <c r="Y11" i="30"/>
  <c r="Z10" i="30"/>
  <c r="Y10" i="30"/>
  <c r="H10" i="30"/>
  <c r="Z9" i="30"/>
  <c r="Y9" i="30"/>
  <c r="Z8" i="30"/>
  <c r="Y8" i="30"/>
  <c r="Z7" i="30"/>
  <c r="Y7" i="30"/>
  <c r="Z6" i="30"/>
  <c r="Y6" i="30"/>
  <c r="Z5" i="30"/>
  <c r="Y5" i="30"/>
  <c r="H5" i="30"/>
  <c r="Y4" i="30"/>
  <c r="H4" i="30"/>
  <c r="Z4" i="30" s="1"/>
  <c r="Y3" i="30"/>
  <c r="H3" i="30"/>
  <c r="J25" i="30" s="1"/>
  <c r="Z2" i="30"/>
  <c r="Y2" i="30"/>
  <c r="H2" i="30"/>
  <c r="C1462" i="1" l="1"/>
  <c r="D1462" i="1" s="1"/>
  <c r="E1462" i="1" s="1"/>
  <c r="F1462" i="1" s="1"/>
  <c r="G1462" i="1" s="1"/>
  <c r="H1462" i="1" s="1"/>
  <c r="I1462" i="1" s="1"/>
  <c r="J1462" i="1" s="1"/>
  <c r="K1462" i="1" s="1"/>
  <c r="L1462" i="1" s="1"/>
  <c r="M1462" i="1" s="1"/>
  <c r="N1462" i="1" s="1"/>
  <c r="O1462" i="1" s="1"/>
  <c r="P1462" i="1" s="1"/>
  <c r="Q1462" i="1" s="1"/>
  <c r="R1462" i="1" s="1"/>
  <c r="S1462" i="1" s="1"/>
  <c r="T1462" i="1" s="1"/>
  <c r="U1462" i="1" s="1"/>
  <c r="V1462" i="1" s="1"/>
  <c r="W1462" i="1" s="1"/>
  <c r="X1462" i="1" s="1"/>
  <c r="Y1462" i="1" s="1"/>
  <c r="Z1462" i="1" s="1"/>
  <c r="AA1462" i="1" s="1"/>
  <c r="B1463" i="1"/>
  <c r="C1406" i="1"/>
  <c r="D1406" i="1" s="1"/>
  <c r="E1406" i="1" s="1"/>
  <c r="F1406" i="1" s="1"/>
  <c r="G1406" i="1" s="1"/>
  <c r="H1406" i="1" s="1"/>
  <c r="I1406" i="1" s="1"/>
  <c r="J1406" i="1" s="1"/>
  <c r="K1406" i="1" s="1"/>
  <c r="L1406" i="1" s="1"/>
  <c r="M1406" i="1" s="1"/>
  <c r="N1406" i="1" s="1"/>
  <c r="O1406" i="1" s="1"/>
  <c r="P1406" i="1" s="1"/>
  <c r="Q1406" i="1" s="1"/>
  <c r="R1406" i="1" s="1"/>
  <c r="S1406" i="1" s="1"/>
  <c r="T1406" i="1" s="1"/>
  <c r="U1406" i="1" s="1"/>
  <c r="V1406" i="1" s="1"/>
  <c r="W1406" i="1" s="1"/>
  <c r="X1406" i="1" s="1"/>
  <c r="Y1406" i="1" s="1"/>
  <c r="Z1406" i="1" s="1"/>
  <c r="AA1406" i="1" s="1"/>
  <c r="B1407" i="1"/>
  <c r="B1352" i="1"/>
  <c r="C1351" i="1"/>
  <c r="D1351" i="1" s="1"/>
  <c r="E1351" i="1" s="1"/>
  <c r="F1351" i="1" s="1"/>
  <c r="G1351" i="1" s="1"/>
  <c r="H1351" i="1" s="1"/>
  <c r="I1351" i="1" s="1"/>
  <c r="J1351" i="1" s="1"/>
  <c r="K1351" i="1" s="1"/>
  <c r="L1351" i="1" s="1"/>
  <c r="M1351" i="1" s="1"/>
  <c r="N1351" i="1" s="1"/>
  <c r="O1351" i="1" s="1"/>
  <c r="P1351" i="1" s="1"/>
  <c r="Q1351" i="1" s="1"/>
  <c r="R1351" i="1" s="1"/>
  <c r="S1351" i="1" s="1"/>
  <c r="T1351" i="1" s="1"/>
  <c r="U1351" i="1" s="1"/>
  <c r="V1351" i="1" s="1"/>
  <c r="W1351" i="1" s="1"/>
  <c r="X1351" i="1" s="1"/>
  <c r="Y1351" i="1" s="1"/>
  <c r="Z1351" i="1" s="1"/>
  <c r="AA1351" i="1" s="1"/>
  <c r="C1294" i="1"/>
  <c r="D1294" i="1" s="1"/>
  <c r="E1294" i="1" s="1"/>
  <c r="F1294" i="1" s="1"/>
  <c r="G1294" i="1" s="1"/>
  <c r="H1294" i="1" s="1"/>
  <c r="I1294" i="1" s="1"/>
  <c r="J1294" i="1" s="1"/>
  <c r="K1294" i="1" s="1"/>
  <c r="L1294" i="1" s="1"/>
  <c r="M1294" i="1" s="1"/>
  <c r="N1294" i="1" s="1"/>
  <c r="O1294" i="1" s="1"/>
  <c r="P1294" i="1" s="1"/>
  <c r="Q1294" i="1" s="1"/>
  <c r="R1294" i="1" s="1"/>
  <c r="S1294" i="1" s="1"/>
  <c r="T1294" i="1" s="1"/>
  <c r="U1294" i="1" s="1"/>
  <c r="V1294" i="1" s="1"/>
  <c r="W1294" i="1" s="1"/>
  <c r="X1294" i="1" s="1"/>
  <c r="Y1294" i="1" s="1"/>
  <c r="Z1294" i="1" s="1"/>
  <c r="AA1294" i="1" s="1"/>
  <c r="B1295" i="1"/>
  <c r="C1236" i="1"/>
  <c r="D1236" i="1" s="1"/>
  <c r="E1236" i="1" s="1"/>
  <c r="F1236" i="1" s="1"/>
  <c r="G1236" i="1" s="1"/>
  <c r="H1236" i="1" s="1"/>
  <c r="I1236" i="1" s="1"/>
  <c r="J1236" i="1" s="1"/>
  <c r="K1236" i="1" s="1"/>
  <c r="L1236" i="1" s="1"/>
  <c r="M1236" i="1" s="1"/>
  <c r="N1236" i="1" s="1"/>
  <c r="O1236" i="1" s="1"/>
  <c r="P1236" i="1" s="1"/>
  <c r="Q1236" i="1" s="1"/>
  <c r="R1236" i="1" s="1"/>
  <c r="S1236" i="1" s="1"/>
  <c r="T1236" i="1" s="1"/>
  <c r="U1236" i="1" s="1"/>
  <c r="V1236" i="1" s="1"/>
  <c r="W1236" i="1" s="1"/>
  <c r="X1236" i="1" s="1"/>
  <c r="Y1236" i="1" s="1"/>
  <c r="Z1236" i="1" s="1"/>
  <c r="AA1236" i="1" s="1"/>
  <c r="B1237" i="1"/>
  <c r="B1183" i="1"/>
  <c r="C1182" i="1"/>
  <c r="D1182" i="1" s="1"/>
  <c r="E1182" i="1" s="1"/>
  <c r="F1182" i="1" s="1"/>
  <c r="G1182" i="1" s="1"/>
  <c r="H1182" i="1" s="1"/>
  <c r="I1182" i="1" s="1"/>
  <c r="J1182" i="1" s="1"/>
  <c r="K1182" i="1" s="1"/>
  <c r="L1182" i="1" s="1"/>
  <c r="M1182" i="1" s="1"/>
  <c r="N1182" i="1" s="1"/>
  <c r="O1182" i="1" s="1"/>
  <c r="P1182" i="1" s="1"/>
  <c r="Q1182" i="1" s="1"/>
  <c r="R1182" i="1" s="1"/>
  <c r="S1182" i="1" s="1"/>
  <c r="T1182" i="1" s="1"/>
  <c r="U1182" i="1" s="1"/>
  <c r="V1182" i="1" s="1"/>
  <c r="W1182" i="1" s="1"/>
  <c r="X1182" i="1" s="1"/>
  <c r="Y1182" i="1" s="1"/>
  <c r="Z1182" i="1" s="1"/>
  <c r="AA1182" i="1" s="1"/>
  <c r="C1123" i="1"/>
  <c r="D1123" i="1" s="1"/>
  <c r="E1123" i="1" s="1"/>
  <c r="F1123" i="1" s="1"/>
  <c r="G1123" i="1" s="1"/>
  <c r="H1123" i="1" s="1"/>
  <c r="I1123" i="1" s="1"/>
  <c r="J1123" i="1" s="1"/>
  <c r="K1123" i="1" s="1"/>
  <c r="L1123" i="1" s="1"/>
  <c r="M1123" i="1" s="1"/>
  <c r="N1123" i="1" s="1"/>
  <c r="O1123" i="1" s="1"/>
  <c r="P1123" i="1" s="1"/>
  <c r="Q1123" i="1" s="1"/>
  <c r="R1123" i="1" s="1"/>
  <c r="S1123" i="1" s="1"/>
  <c r="T1123" i="1" s="1"/>
  <c r="U1123" i="1" s="1"/>
  <c r="V1123" i="1" s="1"/>
  <c r="W1123" i="1" s="1"/>
  <c r="X1123" i="1" s="1"/>
  <c r="Y1123" i="1" s="1"/>
  <c r="Z1123" i="1" s="1"/>
  <c r="AA1123" i="1" s="1"/>
  <c r="B1124" i="1"/>
  <c r="B1069" i="1"/>
  <c r="C1068" i="1"/>
  <c r="D1068" i="1" s="1"/>
  <c r="E1068" i="1" s="1"/>
  <c r="F1068" i="1" s="1"/>
  <c r="G1068" i="1" s="1"/>
  <c r="H1068" i="1" s="1"/>
  <c r="I1068" i="1" s="1"/>
  <c r="J1068" i="1" s="1"/>
  <c r="K1068" i="1" s="1"/>
  <c r="L1068" i="1" s="1"/>
  <c r="M1068" i="1" s="1"/>
  <c r="N1068" i="1" s="1"/>
  <c r="O1068" i="1" s="1"/>
  <c r="P1068" i="1" s="1"/>
  <c r="Q1068" i="1" s="1"/>
  <c r="R1068" i="1" s="1"/>
  <c r="S1068" i="1" s="1"/>
  <c r="T1068" i="1" s="1"/>
  <c r="U1068" i="1" s="1"/>
  <c r="V1068" i="1" s="1"/>
  <c r="W1068" i="1" s="1"/>
  <c r="X1068" i="1" s="1"/>
  <c r="Y1068" i="1" s="1"/>
  <c r="Z1068" i="1" s="1"/>
  <c r="AA1068" i="1" s="1"/>
  <c r="B1013" i="1"/>
  <c r="C1012" i="1"/>
  <c r="D1012" i="1" s="1"/>
  <c r="E1012" i="1" s="1"/>
  <c r="F1012" i="1" s="1"/>
  <c r="G1012" i="1" s="1"/>
  <c r="H1012" i="1" s="1"/>
  <c r="I1012" i="1" s="1"/>
  <c r="J1012" i="1" s="1"/>
  <c r="K1012" i="1" s="1"/>
  <c r="L1012" i="1" s="1"/>
  <c r="M1012" i="1" s="1"/>
  <c r="N1012" i="1" s="1"/>
  <c r="O1012" i="1" s="1"/>
  <c r="P1012" i="1" s="1"/>
  <c r="Q1012" i="1" s="1"/>
  <c r="R1012" i="1" s="1"/>
  <c r="S1012" i="1" s="1"/>
  <c r="T1012" i="1" s="1"/>
  <c r="U1012" i="1" s="1"/>
  <c r="V1012" i="1" s="1"/>
  <c r="W1012" i="1" s="1"/>
  <c r="X1012" i="1" s="1"/>
  <c r="Y1012" i="1" s="1"/>
  <c r="Z1012" i="1" s="1"/>
  <c r="AA1012" i="1" s="1"/>
  <c r="B957" i="1"/>
  <c r="C956" i="1"/>
  <c r="D956" i="1" s="1"/>
  <c r="E956" i="1" s="1"/>
  <c r="F956" i="1" s="1"/>
  <c r="G956" i="1" s="1"/>
  <c r="H956" i="1" s="1"/>
  <c r="I956" i="1" s="1"/>
  <c r="J956" i="1" s="1"/>
  <c r="K956" i="1" s="1"/>
  <c r="L956" i="1" s="1"/>
  <c r="M956" i="1" s="1"/>
  <c r="N956" i="1" s="1"/>
  <c r="O956" i="1" s="1"/>
  <c r="P956" i="1" s="1"/>
  <c r="Q956" i="1" s="1"/>
  <c r="R956" i="1" s="1"/>
  <c r="S956" i="1" s="1"/>
  <c r="T956" i="1" s="1"/>
  <c r="U956" i="1" s="1"/>
  <c r="V956" i="1" s="1"/>
  <c r="W956" i="1" s="1"/>
  <c r="X956" i="1" s="1"/>
  <c r="Y956" i="1" s="1"/>
  <c r="Z956" i="1" s="1"/>
  <c r="AA956" i="1" s="1"/>
  <c r="B901" i="1"/>
  <c r="C900" i="1"/>
  <c r="D900" i="1" s="1"/>
  <c r="E900" i="1" s="1"/>
  <c r="F900" i="1" s="1"/>
  <c r="G900" i="1" s="1"/>
  <c r="H900" i="1" s="1"/>
  <c r="I900" i="1" s="1"/>
  <c r="J900" i="1" s="1"/>
  <c r="K900" i="1" s="1"/>
  <c r="L900" i="1" s="1"/>
  <c r="M900" i="1" s="1"/>
  <c r="N900" i="1" s="1"/>
  <c r="O900" i="1" s="1"/>
  <c r="P900" i="1" s="1"/>
  <c r="Q900" i="1" s="1"/>
  <c r="R900" i="1" s="1"/>
  <c r="S900" i="1" s="1"/>
  <c r="T900" i="1" s="1"/>
  <c r="U900" i="1" s="1"/>
  <c r="V900" i="1" s="1"/>
  <c r="W900" i="1" s="1"/>
  <c r="X900" i="1" s="1"/>
  <c r="Y900" i="1" s="1"/>
  <c r="Z900" i="1" s="1"/>
  <c r="AA900" i="1" s="1"/>
  <c r="B842" i="1"/>
  <c r="C841" i="1"/>
  <c r="D841" i="1" s="1"/>
  <c r="E841" i="1" s="1"/>
  <c r="F841" i="1" s="1"/>
  <c r="G841" i="1" s="1"/>
  <c r="H841" i="1" s="1"/>
  <c r="I841" i="1" s="1"/>
  <c r="J841" i="1" s="1"/>
  <c r="K841" i="1" s="1"/>
  <c r="L841" i="1" s="1"/>
  <c r="M841" i="1" s="1"/>
  <c r="N841" i="1" s="1"/>
  <c r="P841" i="1" s="1"/>
  <c r="Q841" i="1" s="1"/>
  <c r="R841" i="1" s="1"/>
  <c r="S841" i="1" s="1"/>
  <c r="T841" i="1" s="1"/>
  <c r="U841" i="1" s="1"/>
  <c r="V841" i="1" s="1"/>
  <c r="W841" i="1" s="1"/>
  <c r="X841" i="1" s="1"/>
  <c r="Y841" i="1" s="1"/>
  <c r="Z841" i="1" s="1"/>
  <c r="AA841" i="1" s="1"/>
  <c r="B785" i="1"/>
  <c r="C784" i="1"/>
  <c r="D784" i="1" s="1"/>
  <c r="E784" i="1" s="1"/>
  <c r="F784" i="1" s="1"/>
  <c r="G784" i="1" s="1"/>
  <c r="H784" i="1" s="1"/>
  <c r="I784" i="1" s="1"/>
  <c r="J784" i="1" s="1"/>
  <c r="K784" i="1" s="1"/>
  <c r="L784" i="1" s="1"/>
  <c r="M784" i="1" s="1"/>
  <c r="N784" i="1" s="1"/>
  <c r="O784" i="1" s="1"/>
  <c r="P784" i="1" s="1"/>
  <c r="Q784" i="1" s="1"/>
  <c r="R784" i="1" s="1"/>
  <c r="S784" i="1" s="1"/>
  <c r="T784" i="1" s="1"/>
  <c r="U784" i="1" s="1"/>
  <c r="V784" i="1" s="1"/>
  <c r="W784" i="1" s="1"/>
  <c r="X784" i="1" s="1"/>
  <c r="Y784" i="1" s="1"/>
  <c r="Z784" i="1" s="1"/>
  <c r="AA784" i="1" s="1"/>
  <c r="C727" i="1"/>
  <c r="D727" i="1" s="1"/>
  <c r="E727" i="1" s="1"/>
  <c r="F727" i="1" s="1"/>
  <c r="G727" i="1" s="1"/>
  <c r="H727" i="1" s="1"/>
  <c r="I727" i="1" s="1"/>
  <c r="J727" i="1" s="1"/>
  <c r="K727" i="1" s="1"/>
  <c r="L727" i="1" s="1"/>
  <c r="M727" i="1" s="1"/>
  <c r="N727" i="1" s="1"/>
  <c r="O727" i="1" s="1"/>
  <c r="P727" i="1" s="1"/>
  <c r="Q727" i="1" s="1"/>
  <c r="R727" i="1" s="1"/>
  <c r="S727" i="1" s="1"/>
  <c r="T727" i="1" s="1"/>
  <c r="U727" i="1" s="1"/>
  <c r="V727" i="1" s="1"/>
  <c r="W727" i="1" s="1"/>
  <c r="X727" i="1" s="1"/>
  <c r="Y727" i="1" s="1"/>
  <c r="Z727" i="1" s="1"/>
  <c r="AA727" i="1" s="1"/>
  <c r="B728" i="1"/>
  <c r="B671" i="1"/>
  <c r="C670" i="1"/>
  <c r="D670" i="1" s="1"/>
  <c r="E670" i="1" s="1"/>
  <c r="F670" i="1" s="1"/>
  <c r="G670" i="1" s="1"/>
  <c r="H670" i="1" s="1"/>
  <c r="I670" i="1" s="1"/>
  <c r="J670" i="1" s="1"/>
  <c r="K670" i="1" s="1"/>
  <c r="L670" i="1" s="1"/>
  <c r="M670" i="1" s="1"/>
  <c r="N670" i="1" s="1"/>
  <c r="O670" i="1" s="1"/>
  <c r="P670" i="1" s="1"/>
  <c r="Q670" i="1" s="1"/>
  <c r="R670" i="1" s="1"/>
  <c r="S670" i="1" s="1"/>
  <c r="T670" i="1" s="1"/>
  <c r="U670" i="1" s="1"/>
  <c r="V670" i="1" s="1"/>
  <c r="W670" i="1" s="1"/>
  <c r="X670" i="1" s="1"/>
  <c r="Y670" i="1" s="1"/>
  <c r="Z670" i="1" s="1"/>
  <c r="AA670" i="1" s="1"/>
  <c r="B616" i="1"/>
  <c r="C615" i="1"/>
  <c r="D615" i="1" s="1"/>
  <c r="E615" i="1" s="1"/>
  <c r="F615" i="1" s="1"/>
  <c r="G615" i="1" s="1"/>
  <c r="H615" i="1" s="1"/>
  <c r="I615" i="1" s="1"/>
  <c r="J615" i="1" s="1"/>
  <c r="K615" i="1" s="1"/>
  <c r="L615" i="1" s="1"/>
  <c r="M615" i="1" s="1"/>
  <c r="N615" i="1" s="1"/>
  <c r="O615" i="1" s="1"/>
  <c r="P615" i="1" s="1"/>
  <c r="Q615" i="1" s="1"/>
  <c r="R615" i="1" s="1"/>
  <c r="S615" i="1" s="1"/>
  <c r="T615" i="1" s="1"/>
  <c r="U615" i="1" s="1"/>
  <c r="V615" i="1" s="1"/>
  <c r="W615" i="1" s="1"/>
  <c r="X615" i="1" s="1"/>
  <c r="Y615" i="1" s="1"/>
  <c r="Z615" i="1" s="1"/>
  <c r="AA615" i="1" s="1"/>
  <c r="C558" i="1"/>
  <c r="D558" i="1" s="1"/>
  <c r="E558" i="1" s="1"/>
  <c r="F558" i="1" s="1"/>
  <c r="G558" i="1" s="1"/>
  <c r="H558" i="1" s="1"/>
  <c r="I558" i="1" s="1"/>
  <c r="J558" i="1" s="1"/>
  <c r="K558" i="1" s="1"/>
  <c r="L558" i="1" s="1"/>
  <c r="M558" i="1" s="1"/>
  <c r="N558" i="1" s="1"/>
  <c r="O558" i="1" s="1"/>
  <c r="P558" i="1" s="1"/>
  <c r="Q558" i="1" s="1"/>
  <c r="R558" i="1" s="1"/>
  <c r="S558" i="1" s="1"/>
  <c r="T558" i="1" s="1"/>
  <c r="U558" i="1" s="1"/>
  <c r="V558" i="1" s="1"/>
  <c r="W558" i="1" s="1"/>
  <c r="X558" i="1" s="1"/>
  <c r="Y558" i="1" s="1"/>
  <c r="Z558" i="1" s="1"/>
  <c r="AA558" i="1" s="1"/>
  <c r="B559" i="1"/>
  <c r="C403" i="1"/>
  <c r="D403" i="1" s="1"/>
  <c r="E403" i="1" s="1"/>
  <c r="F403" i="1" s="1"/>
  <c r="G403" i="1" s="1"/>
  <c r="H403" i="1" s="1"/>
  <c r="I403" i="1" s="1"/>
  <c r="J403" i="1" s="1"/>
  <c r="K403" i="1" s="1"/>
  <c r="L403" i="1" s="1"/>
  <c r="M403" i="1" s="1"/>
  <c r="N403" i="1" s="1"/>
  <c r="O403" i="1" s="1"/>
  <c r="P403" i="1" s="1"/>
  <c r="Q403" i="1" s="1"/>
  <c r="R403" i="1" s="1"/>
  <c r="S403" i="1" s="1"/>
  <c r="T403" i="1" s="1"/>
  <c r="U403" i="1" s="1"/>
  <c r="V403" i="1" s="1"/>
  <c r="W403" i="1" s="1"/>
  <c r="X403" i="1" s="1"/>
  <c r="Y403" i="1" s="1"/>
  <c r="Z403" i="1" s="1"/>
  <c r="AA403" i="1" s="1"/>
  <c r="B404" i="1"/>
  <c r="B347" i="1"/>
  <c r="C346" i="1"/>
  <c r="D346" i="1" s="1"/>
  <c r="E346" i="1" s="1"/>
  <c r="F346" i="1" s="1"/>
  <c r="G346" i="1" s="1"/>
  <c r="I346" i="1" s="1"/>
  <c r="J346" i="1" s="1"/>
  <c r="K346" i="1" s="1"/>
  <c r="L346" i="1" s="1"/>
  <c r="M346" i="1" s="1"/>
  <c r="N346" i="1" s="1"/>
  <c r="O346" i="1" s="1"/>
  <c r="P346" i="1" s="1"/>
  <c r="Q346" i="1" s="1"/>
  <c r="R346" i="1" s="1"/>
  <c r="S346" i="1" s="1"/>
  <c r="T346" i="1" s="1"/>
  <c r="U346" i="1" s="1"/>
  <c r="V346" i="1" s="1"/>
  <c r="W346" i="1" s="1"/>
  <c r="X346" i="1" s="1"/>
  <c r="Y346" i="1" s="1"/>
  <c r="Z346" i="1" s="1"/>
  <c r="AA346" i="1" s="1"/>
  <c r="Q33" i="30"/>
  <c r="H22" i="30"/>
  <c r="J24" i="30"/>
  <c r="J26" i="30" s="1"/>
  <c r="Z3" i="30"/>
  <c r="Z21" i="30" s="1"/>
  <c r="B1464" i="1" l="1"/>
  <c r="C1463" i="1"/>
  <c r="D1463" i="1" s="1"/>
  <c r="E1463" i="1" s="1"/>
  <c r="F1463" i="1" s="1"/>
  <c r="G1463" i="1" s="1"/>
  <c r="H1463" i="1" s="1"/>
  <c r="I1463" i="1" s="1"/>
  <c r="J1463" i="1" s="1"/>
  <c r="K1463" i="1" s="1"/>
  <c r="L1463" i="1" s="1"/>
  <c r="M1463" i="1" s="1"/>
  <c r="N1463" i="1" s="1"/>
  <c r="O1463" i="1" s="1"/>
  <c r="P1463" i="1" s="1"/>
  <c r="Q1463" i="1" s="1"/>
  <c r="R1463" i="1" s="1"/>
  <c r="S1463" i="1" s="1"/>
  <c r="T1463" i="1" s="1"/>
  <c r="U1463" i="1" s="1"/>
  <c r="V1463" i="1" s="1"/>
  <c r="W1463" i="1" s="1"/>
  <c r="X1463" i="1" s="1"/>
  <c r="Y1463" i="1" s="1"/>
  <c r="Z1463" i="1" s="1"/>
  <c r="AA1463" i="1" s="1"/>
  <c r="B1408" i="1"/>
  <c r="C1407" i="1"/>
  <c r="D1407" i="1" s="1"/>
  <c r="E1407" i="1" s="1"/>
  <c r="F1407" i="1" s="1"/>
  <c r="G1407" i="1" s="1"/>
  <c r="H1407" i="1" s="1"/>
  <c r="I1407" i="1" s="1"/>
  <c r="J1407" i="1" s="1"/>
  <c r="K1407" i="1" s="1"/>
  <c r="L1407" i="1" s="1"/>
  <c r="M1407" i="1" s="1"/>
  <c r="N1407" i="1" s="1"/>
  <c r="O1407" i="1" s="1"/>
  <c r="P1407" i="1" s="1"/>
  <c r="Q1407" i="1" s="1"/>
  <c r="R1407" i="1" s="1"/>
  <c r="S1407" i="1" s="1"/>
  <c r="T1407" i="1" s="1"/>
  <c r="U1407" i="1" s="1"/>
  <c r="V1407" i="1" s="1"/>
  <c r="W1407" i="1" s="1"/>
  <c r="X1407" i="1" s="1"/>
  <c r="Y1407" i="1" s="1"/>
  <c r="Z1407" i="1" s="1"/>
  <c r="AA1407" i="1" s="1"/>
  <c r="B1353" i="1"/>
  <c r="C1352" i="1"/>
  <c r="D1352" i="1" s="1"/>
  <c r="E1352" i="1" s="1"/>
  <c r="F1352" i="1" s="1"/>
  <c r="G1352" i="1" s="1"/>
  <c r="H1352" i="1" s="1"/>
  <c r="I1352" i="1" s="1"/>
  <c r="J1352" i="1" s="1"/>
  <c r="K1352" i="1" s="1"/>
  <c r="L1352" i="1" s="1"/>
  <c r="M1352" i="1" s="1"/>
  <c r="N1352" i="1" s="1"/>
  <c r="O1352" i="1" s="1"/>
  <c r="P1352" i="1" s="1"/>
  <c r="Q1352" i="1" s="1"/>
  <c r="R1352" i="1" s="1"/>
  <c r="S1352" i="1" s="1"/>
  <c r="T1352" i="1" s="1"/>
  <c r="U1352" i="1" s="1"/>
  <c r="V1352" i="1" s="1"/>
  <c r="W1352" i="1" s="1"/>
  <c r="X1352" i="1" s="1"/>
  <c r="Y1352" i="1" s="1"/>
  <c r="Z1352" i="1" s="1"/>
  <c r="AA1352" i="1" s="1"/>
  <c r="B1296" i="1"/>
  <c r="C1295" i="1"/>
  <c r="D1295" i="1" s="1"/>
  <c r="E1295" i="1" s="1"/>
  <c r="F1295" i="1" s="1"/>
  <c r="G1295" i="1" s="1"/>
  <c r="H1295" i="1" s="1"/>
  <c r="I1295" i="1" s="1"/>
  <c r="J1295" i="1" s="1"/>
  <c r="K1295" i="1" s="1"/>
  <c r="L1295" i="1" s="1"/>
  <c r="M1295" i="1" s="1"/>
  <c r="N1295" i="1" s="1"/>
  <c r="O1295" i="1" s="1"/>
  <c r="P1295" i="1" s="1"/>
  <c r="Q1295" i="1" s="1"/>
  <c r="R1295" i="1" s="1"/>
  <c r="S1295" i="1" s="1"/>
  <c r="T1295" i="1" s="1"/>
  <c r="U1295" i="1" s="1"/>
  <c r="V1295" i="1" s="1"/>
  <c r="W1295" i="1" s="1"/>
  <c r="X1295" i="1" s="1"/>
  <c r="Y1295" i="1" s="1"/>
  <c r="Z1295" i="1" s="1"/>
  <c r="AA1295" i="1" s="1"/>
  <c r="B1238" i="1"/>
  <c r="C1237" i="1"/>
  <c r="D1237" i="1" s="1"/>
  <c r="E1237" i="1" s="1"/>
  <c r="F1237" i="1" s="1"/>
  <c r="G1237" i="1" s="1"/>
  <c r="H1237" i="1" s="1"/>
  <c r="I1237" i="1" s="1"/>
  <c r="J1237" i="1" s="1"/>
  <c r="K1237" i="1" s="1"/>
  <c r="L1237" i="1" s="1"/>
  <c r="M1237" i="1" s="1"/>
  <c r="N1237" i="1" s="1"/>
  <c r="O1237" i="1" s="1"/>
  <c r="P1237" i="1" s="1"/>
  <c r="Q1237" i="1" s="1"/>
  <c r="R1237" i="1" s="1"/>
  <c r="S1237" i="1" s="1"/>
  <c r="T1237" i="1" s="1"/>
  <c r="U1237" i="1" s="1"/>
  <c r="V1237" i="1" s="1"/>
  <c r="W1237" i="1" s="1"/>
  <c r="X1237" i="1" s="1"/>
  <c r="Y1237" i="1" s="1"/>
  <c r="Z1237" i="1" s="1"/>
  <c r="AA1237" i="1" s="1"/>
  <c r="C1183" i="1"/>
  <c r="D1183" i="1" s="1"/>
  <c r="E1183" i="1" s="1"/>
  <c r="F1183" i="1" s="1"/>
  <c r="G1183" i="1" s="1"/>
  <c r="H1183" i="1" s="1"/>
  <c r="I1183" i="1" s="1"/>
  <c r="J1183" i="1" s="1"/>
  <c r="K1183" i="1" s="1"/>
  <c r="L1183" i="1" s="1"/>
  <c r="M1183" i="1" s="1"/>
  <c r="N1183" i="1" s="1"/>
  <c r="O1183" i="1" s="1"/>
  <c r="P1183" i="1" s="1"/>
  <c r="Q1183" i="1" s="1"/>
  <c r="R1183" i="1" s="1"/>
  <c r="S1183" i="1" s="1"/>
  <c r="T1183" i="1" s="1"/>
  <c r="U1183" i="1" s="1"/>
  <c r="V1183" i="1" s="1"/>
  <c r="W1183" i="1" s="1"/>
  <c r="X1183" i="1" s="1"/>
  <c r="Y1183" i="1" s="1"/>
  <c r="Z1183" i="1" s="1"/>
  <c r="AA1183" i="1" s="1"/>
  <c r="B1184" i="1"/>
  <c r="B1125" i="1"/>
  <c r="C1124" i="1"/>
  <c r="D1124" i="1" s="1"/>
  <c r="E1124" i="1" s="1"/>
  <c r="F1124" i="1" s="1"/>
  <c r="G1124" i="1" s="1"/>
  <c r="H1124" i="1" s="1"/>
  <c r="I1124" i="1" s="1"/>
  <c r="J1124" i="1" s="1"/>
  <c r="K1124" i="1" s="1"/>
  <c r="L1124" i="1" s="1"/>
  <c r="M1124" i="1" s="1"/>
  <c r="N1124" i="1" s="1"/>
  <c r="O1124" i="1" s="1"/>
  <c r="P1124" i="1" s="1"/>
  <c r="Q1124" i="1" s="1"/>
  <c r="R1124" i="1" s="1"/>
  <c r="S1124" i="1" s="1"/>
  <c r="T1124" i="1" s="1"/>
  <c r="U1124" i="1" s="1"/>
  <c r="V1124" i="1" s="1"/>
  <c r="W1124" i="1" s="1"/>
  <c r="X1124" i="1" s="1"/>
  <c r="Y1124" i="1" s="1"/>
  <c r="Z1124" i="1" s="1"/>
  <c r="AA1124" i="1" s="1"/>
  <c r="B1070" i="1"/>
  <c r="C1069" i="1"/>
  <c r="D1069" i="1" s="1"/>
  <c r="E1069" i="1" s="1"/>
  <c r="F1069" i="1" s="1"/>
  <c r="G1069" i="1" s="1"/>
  <c r="H1069" i="1" s="1"/>
  <c r="I1069" i="1" s="1"/>
  <c r="J1069" i="1" s="1"/>
  <c r="K1069" i="1" s="1"/>
  <c r="L1069" i="1" s="1"/>
  <c r="M1069" i="1" s="1"/>
  <c r="N1069" i="1" s="1"/>
  <c r="O1069" i="1" s="1"/>
  <c r="P1069" i="1" s="1"/>
  <c r="Q1069" i="1" s="1"/>
  <c r="R1069" i="1" s="1"/>
  <c r="S1069" i="1" s="1"/>
  <c r="T1069" i="1" s="1"/>
  <c r="U1069" i="1" s="1"/>
  <c r="V1069" i="1" s="1"/>
  <c r="W1069" i="1" s="1"/>
  <c r="X1069" i="1" s="1"/>
  <c r="Y1069" i="1" s="1"/>
  <c r="Z1069" i="1" s="1"/>
  <c r="AA1069" i="1" s="1"/>
  <c r="B1014" i="1"/>
  <c r="C1013" i="1"/>
  <c r="D1013" i="1" s="1"/>
  <c r="E1013" i="1" s="1"/>
  <c r="F1013" i="1" s="1"/>
  <c r="G1013" i="1" s="1"/>
  <c r="H1013" i="1" s="1"/>
  <c r="I1013" i="1" s="1"/>
  <c r="J1013" i="1" s="1"/>
  <c r="K1013" i="1" s="1"/>
  <c r="L1013" i="1" s="1"/>
  <c r="M1013" i="1" s="1"/>
  <c r="N1013" i="1" s="1"/>
  <c r="O1013" i="1" s="1"/>
  <c r="P1013" i="1" s="1"/>
  <c r="Q1013" i="1" s="1"/>
  <c r="R1013" i="1" s="1"/>
  <c r="S1013" i="1" s="1"/>
  <c r="T1013" i="1" s="1"/>
  <c r="U1013" i="1" s="1"/>
  <c r="V1013" i="1" s="1"/>
  <c r="W1013" i="1" s="1"/>
  <c r="X1013" i="1" s="1"/>
  <c r="Y1013" i="1" s="1"/>
  <c r="Z1013" i="1" s="1"/>
  <c r="AA1013" i="1" s="1"/>
  <c r="B958" i="1"/>
  <c r="C957" i="1"/>
  <c r="D957" i="1" s="1"/>
  <c r="E957" i="1" s="1"/>
  <c r="F957" i="1" s="1"/>
  <c r="G957" i="1" s="1"/>
  <c r="H957" i="1" s="1"/>
  <c r="I957" i="1" s="1"/>
  <c r="J957" i="1" s="1"/>
  <c r="K957" i="1" s="1"/>
  <c r="L957" i="1" s="1"/>
  <c r="M957" i="1" s="1"/>
  <c r="N957" i="1" s="1"/>
  <c r="O957" i="1" s="1"/>
  <c r="P957" i="1" s="1"/>
  <c r="Q957" i="1" s="1"/>
  <c r="R957" i="1" s="1"/>
  <c r="S957" i="1" s="1"/>
  <c r="T957" i="1" s="1"/>
  <c r="U957" i="1" s="1"/>
  <c r="V957" i="1" s="1"/>
  <c r="W957" i="1" s="1"/>
  <c r="X957" i="1" s="1"/>
  <c r="Y957" i="1" s="1"/>
  <c r="Z957" i="1" s="1"/>
  <c r="AA957" i="1" s="1"/>
  <c r="B902" i="1"/>
  <c r="C901" i="1"/>
  <c r="D901" i="1" s="1"/>
  <c r="E901" i="1" s="1"/>
  <c r="F901" i="1" s="1"/>
  <c r="G901" i="1" s="1"/>
  <c r="H901" i="1" s="1"/>
  <c r="I901" i="1" s="1"/>
  <c r="J901" i="1" s="1"/>
  <c r="K901" i="1" s="1"/>
  <c r="L901" i="1" s="1"/>
  <c r="M901" i="1" s="1"/>
  <c r="N901" i="1" s="1"/>
  <c r="O901" i="1" s="1"/>
  <c r="P901" i="1" s="1"/>
  <c r="Q901" i="1" s="1"/>
  <c r="R901" i="1" s="1"/>
  <c r="S901" i="1" s="1"/>
  <c r="T901" i="1" s="1"/>
  <c r="U901" i="1" s="1"/>
  <c r="V901" i="1" s="1"/>
  <c r="W901" i="1" s="1"/>
  <c r="X901" i="1" s="1"/>
  <c r="Y901" i="1" s="1"/>
  <c r="Z901" i="1" s="1"/>
  <c r="AA901" i="1" s="1"/>
  <c r="B843" i="1"/>
  <c r="C842" i="1"/>
  <c r="D842" i="1" s="1"/>
  <c r="E842" i="1" s="1"/>
  <c r="F842" i="1" s="1"/>
  <c r="G842" i="1" s="1"/>
  <c r="H842" i="1" s="1"/>
  <c r="I842" i="1" s="1"/>
  <c r="J842" i="1" s="1"/>
  <c r="K842" i="1" s="1"/>
  <c r="L842" i="1" s="1"/>
  <c r="M842" i="1" s="1"/>
  <c r="N842" i="1" s="1"/>
  <c r="P842" i="1" s="1"/>
  <c r="Q842" i="1" s="1"/>
  <c r="R842" i="1" s="1"/>
  <c r="S842" i="1" s="1"/>
  <c r="T842" i="1" s="1"/>
  <c r="U842" i="1" s="1"/>
  <c r="V842" i="1" s="1"/>
  <c r="W842" i="1" s="1"/>
  <c r="X842" i="1" s="1"/>
  <c r="Y842" i="1" s="1"/>
  <c r="Z842" i="1" s="1"/>
  <c r="AA842" i="1" s="1"/>
  <c r="B786" i="1"/>
  <c r="C785" i="1"/>
  <c r="D785" i="1" s="1"/>
  <c r="E785" i="1" s="1"/>
  <c r="F785" i="1" s="1"/>
  <c r="G785" i="1" s="1"/>
  <c r="H785" i="1" s="1"/>
  <c r="I785" i="1" s="1"/>
  <c r="J785" i="1" s="1"/>
  <c r="K785" i="1" s="1"/>
  <c r="L785" i="1" s="1"/>
  <c r="M785" i="1" s="1"/>
  <c r="N785" i="1" s="1"/>
  <c r="O785" i="1" s="1"/>
  <c r="P785" i="1" s="1"/>
  <c r="Q785" i="1" s="1"/>
  <c r="R785" i="1" s="1"/>
  <c r="S785" i="1" s="1"/>
  <c r="T785" i="1" s="1"/>
  <c r="U785" i="1" s="1"/>
  <c r="V785" i="1" s="1"/>
  <c r="W785" i="1" s="1"/>
  <c r="X785" i="1" s="1"/>
  <c r="Y785" i="1" s="1"/>
  <c r="Z785" i="1" s="1"/>
  <c r="AA785" i="1" s="1"/>
  <c r="B729" i="1"/>
  <c r="C728" i="1"/>
  <c r="D728" i="1" s="1"/>
  <c r="E728" i="1" s="1"/>
  <c r="F728" i="1" s="1"/>
  <c r="G728" i="1" s="1"/>
  <c r="H728" i="1" s="1"/>
  <c r="I728" i="1" s="1"/>
  <c r="J728" i="1" s="1"/>
  <c r="K728" i="1" s="1"/>
  <c r="L728" i="1" s="1"/>
  <c r="M728" i="1" s="1"/>
  <c r="N728" i="1" s="1"/>
  <c r="O728" i="1" s="1"/>
  <c r="P728" i="1" s="1"/>
  <c r="Q728" i="1" s="1"/>
  <c r="R728" i="1" s="1"/>
  <c r="S728" i="1" s="1"/>
  <c r="T728" i="1" s="1"/>
  <c r="U728" i="1" s="1"/>
  <c r="V728" i="1" s="1"/>
  <c r="W728" i="1" s="1"/>
  <c r="X728" i="1" s="1"/>
  <c r="Y728" i="1" s="1"/>
  <c r="Z728" i="1" s="1"/>
  <c r="AA728" i="1" s="1"/>
  <c r="B672" i="1"/>
  <c r="C671" i="1"/>
  <c r="D671" i="1" s="1"/>
  <c r="E671" i="1" s="1"/>
  <c r="F671" i="1" s="1"/>
  <c r="G671" i="1" s="1"/>
  <c r="H671" i="1" s="1"/>
  <c r="I671" i="1" s="1"/>
  <c r="J671" i="1" s="1"/>
  <c r="K671" i="1" s="1"/>
  <c r="L671" i="1" s="1"/>
  <c r="M671" i="1" s="1"/>
  <c r="N671" i="1" s="1"/>
  <c r="O671" i="1" s="1"/>
  <c r="P671" i="1" s="1"/>
  <c r="Q671" i="1" s="1"/>
  <c r="R671" i="1" s="1"/>
  <c r="S671" i="1" s="1"/>
  <c r="T671" i="1" s="1"/>
  <c r="U671" i="1" s="1"/>
  <c r="V671" i="1" s="1"/>
  <c r="W671" i="1" s="1"/>
  <c r="X671" i="1" s="1"/>
  <c r="Y671" i="1" s="1"/>
  <c r="Z671" i="1" s="1"/>
  <c r="AA671" i="1" s="1"/>
  <c r="B617" i="1"/>
  <c r="C616" i="1"/>
  <c r="D616" i="1" s="1"/>
  <c r="E616" i="1" s="1"/>
  <c r="F616" i="1" s="1"/>
  <c r="G616" i="1" s="1"/>
  <c r="H616" i="1" s="1"/>
  <c r="I616" i="1" s="1"/>
  <c r="J616" i="1" s="1"/>
  <c r="K616" i="1" s="1"/>
  <c r="L616" i="1" s="1"/>
  <c r="M616" i="1" s="1"/>
  <c r="N616" i="1" s="1"/>
  <c r="O616" i="1" s="1"/>
  <c r="P616" i="1" s="1"/>
  <c r="Q616" i="1" s="1"/>
  <c r="R616" i="1" s="1"/>
  <c r="S616" i="1" s="1"/>
  <c r="T616" i="1" s="1"/>
  <c r="U616" i="1" s="1"/>
  <c r="V616" i="1" s="1"/>
  <c r="W616" i="1" s="1"/>
  <c r="X616" i="1" s="1"/>
  <c r="Y616" i="1" s="1"/>
  <c r="Z616" i="1" s="1"/>
  <c r="AA616" i="1" s="1"/>
  <c r="B560" i="1"/>
  <c r="C559" i="1"/>
  <c r="D559" i="1" s="1"/>
  <c r="E559" i="1" s="1"/>
  <c r="F559" i="1" s="1"/>
  <c r="G559" i="1" s="1"/>
  <c r="H559" i="1" s="1"/>
  <c r="I559" i="1" s="1"/>
  <c r="J559" i="1" s="1"/>
  <c r="K559" i="1" s="1"/>
  <c r="L559" i="1" s="1"/>
  <c r="M559" i="1" s="1"/>
  <c r="N559" i="1" s="1"/>
  <c r="O559" i="1" s="1"/>
  <c r="P559" i="1" s="1"/>
  <c r="Q559" i="1" s="1"/>
  <c r="R559" i="1" s="1"/>
  <c r="S559" i="1" s="1"/>
  <c r="T559" i="1" s="1"/>
  <c r="U559" i="1" s="1"/>
  <c r="V559" i="1" s="1"/>
  <c r="W559" i="1" s="1"/>
  <c r="X559" i="1" s="1"/>
  <c r="Y559" i="1" s="1"/>
  <c r="Z559" i="1" s="1"/>
  <c r="AA559" i="1" s="1"/>
  <c r="C404" i="1"/>
  <c r="D404" i="1" s="1"/>
  <c r="E404" i="1" s="1"/>
  <c r="F404" i="1" s="1"/>
  <c r="G404" i="1" s="1"/>
  <c r="H404" i="1" s="1"/>
  <c r="I404" i="1" s="1"/>
  <c r="J404" i="1" s="1"/>
  <c r="K404" i="1" s="1"/>
  <c r="L404" i="1" s="1"/>
  <c r="M404" i="1" s="1"/>
  <c r="N404" i="1" s="1"/>
  <c r="O404" i="1" s="1"/>
  <c r="P404" i="1" s="1"/>
  <c r="Q404" i="1" s="1"/>
  <c r="R404" i="1" s="1"/>
  <c r="S404" i="1" s="1"/>
  <c r="T404" i="1" s="1"/>
  <c r="U404" i="1" s="1"/>
  <c r="V404" i="1" s="1"/>
  <c r="W404" i="1" s="1"/>
  <c r="X404" i="1" s="1"/>
  <c r="Y404" i="1" s="1"/>
  <c r="Z404" i="1" s="1"/>
  <c r="AA404" i="1" s="1"/>
  <c r="B405" i="1"/>
  <c r="B348" i="1"/>
  <c r="C347" i="1"/>
  <c r="D347" i="1" s="1"/>
  <c r="E347" i="1" s="1"/>
  <c r="F347" i="1" s="1"/>
  <c r="G347" i="1" s="1"/>
  <c r="I347" i="1" s="1"/>
  <c r="J347" i="1" s="1"/>
  <c r="K347" i="1" s="1"/>
  <c r="L347" i="1" s="1"/>
  <c r="M347" i="1" s="1"/>
  <c r="N347" i="1" s="1"/>
  <c r="O347" i="1" s="1"/>
  <c r="P347" i="1" s="1"/>
  <c r="Q347" i="1" s="1"/>
  <c r="R347" i="1" s="1"/>
  <c r="S347" i="1" s="1"/>
  <c r="T347" i="1" s="1"/>
  <c r="U347" i="1" s="1"/>
  <c r="V347" i="1" s="1"/>
  <c r="W347" i="1" s="1"/>
  <c r="X347" i="1" s="1"/>
  <c r="Y347" i="1" s="1"/>
  <c r="Z347" i="1" s="1"/>
  <c r="AA347" i="1" s="1"/>
  <c r="Q31" i="30"/>
  <c r="Q32" i="30"/>
  <c r="B1465" i="1" l="1"/>
  <c r="C1464" i="1"/>
  <c r="D1464" i="1" s="1"/>
  <c r="E1464" i="1" s="1"/>
  <c r="F1464" i="1" s="1"/>
  <c r="G1464" i="1" s="1"/>
  <c r="H1464" i="1" s="1"/>
  <c r="I1464" i="1" s="1"/>
  <c r="J1464" i="1" s="1"/>
  <c r="K1464" i="1" s="1"/>
  <c r="L1464" i="1" s="1"/>
  <c r="M1464" i="1" s="1"/>
  <c r="N1464" i="1" s="1"/>
  <c r="O1464" i="1" s="1"/>
  <c r="P1464" i="1" s="1"/>
  <c r="Q1464" i="1" s="1"/>
  <c r="R1464" i="1" s="1"/>
  <c r="S1464" i="1" s="1"/>
  <c r="T1464" i="1" s="1"/>
  <c r="U1464" i="1" s="1"/>
  <c r="V1464" i="1" s="1"/>
  <c r="W1464" i="1" s="1"/>
  <c r="X1464" i="1" s="1"/>
  <c r="Y1464" i="1" s="1"/>
  <c r="Z1464" i="1" s="1"/>
  <c r="AA1464" i="1" s="1"/>
  <c r="B1409" i="1"/>
  <c r="C1408" i="1"/>
  <c r="D1408" i="1" s="1"/>
  <c r="E1408" i="1" s="1"/>
  <c r="F1408" i="1" s="1"/>
  <c r="G1408" i="1" s="1"/>
  <c r="H1408" i="1" s="1"/>
  <c r="I1408" i="1" s="1"/>
  <c r="J1408" i="1" s="1"/>
  <c r="K1408" i="1" s="1"/>
  <c r="L1408" i="1" s="1"/>
  <c r="M1408" i="1" s="1"/>
  <c r="N1408" i="1" s="1"/>
  <c r="O1408" i="1" s="1"/>
  <c r="P1408" i="1" s="1"/>
  <c r="Q1408" i="1" s="1"/>
  <c r="R1408" i="1" s="1"/>
  <c r="S1408" i="1" s="1"/>
  <c r="T1408" i="1" s="1"/>
  <c r="U1408" i="1" s="1"/>
  <c r="V1408" i="1" s="1"/>
  <c r="W1408" i="1" s="1"/>
  <c r="X1408" i="1" s="1"/>
  <c r="Y1408" i="1" s="1"/>
  <c r="Z1408" i="1" s="1"/>
  <c r="AA1408" i="1" s="1"/>
  <c r="B1354" i="1"/>
  <c r="C1353" i="1"/>
  <c r="D1353" i="1" s="1"/>
  <c r="E1353" i="1" s="1"/>
  <c r="F1353" i="1" s="1"/>
  <c r="G1353" i="1" s="1"/>
  <c r="H1353" i="1" s="1"/>
  <c r="I1353" i="1" s="1"/>
  <c r="J1353" i="1" s="1"/>
  <c r="K1353" i="1" s="1"/>
  <c r="L1353" i="1" s="1"/>
  <c r="M1353" i="1" s="1"/>
  <c r="N1353" i="1" s="1"/>
  <c r="O1353" i="1" s="1"/>
  <c r="P1353" i="1" s="1"/>
  <c r="Q1353" i="1" s="1"/>
  <c r="R1353" i="1" s="1"/>
  <c r="S1353" i="1" s="1"/>
  <c r="T1353" i="1" s="1"/>
  <c r="U1353" i="1" s="1"/>
  <c r="V1353" i="1" s="1"/>
  <c r="W1353" i="1" s="1"/>
  <c r="X1353" i="1" s="1"/>
  <c r="Y1353" i="1" s="1"/>
  <c r="Z1353" i="1" s="1"/>
  <c r="AA1353" i="1" s="1"/>
  <c r="B1297" i="1"/>
  <c r="C1296" i="1"/>
  <c r="D1296" i="1" s="1"/>
  <c r="E1296" i="1" s="1"/>
  <c r="F1296" i="1" s="1"/>
  <c r="G1296" i="1" s="1"/>
  <c r="H1296" i="1" s="1"/>
  <c r="I1296" i="1" s="1"/>
  <c r="J1296" i="1" s="1"/>
  <c r="K1296" i="1" s="1"/>
  <c r="L1296" i="1" s="1"/>
  <c r="M1296" i="1" s="1"/>
  <c r="N1296" i="1" s="1"/>
  <c r="O1296" i="1" s="1"/>
  <c r="P1296" i="1" s="1"/>
  <c r="Q1296" i="1" s="1"/>
  <c r="R1296" i="1" s="1"/>
  <c r="S1296" i="1" s="1"/>
  <c r="T1296" i="1" s="1"/>
  <c r="U1296" i="1" s="1"/>
  <c r="V1296" i="1" s="1"/>
  <c r="W1296" i="1" s="1"/>
  <c r="X1296" i="1" s="1"/>
  <c r="Y1296" i="1" s="1"/>
  <c r="Z1296" i="1" s="1"/>
  <c r="AA1296" i="1" s="1"/>
  <c r="C1238" i="1"/>
  <c r="D1238" i="1" s="1"/>
  <c r="E1238" i="1" s="1"/>
  <c r="F1238" i="1" s="1"/>
  <c r="G1238" i="1" s="1"/>
  <c r="H1238" i="1" s="1"/>
  <c r="I1238" i="1" s="1"/>
  <c r="J1238" i="1" s="1"/>
  <c r="K1238" i="1" s="1"/>
  <c r="L1238" i="1" s="1"/>
  <c r="M1238" i="1" s="1"/>
  <c r="N1238" i="1" s="1"/>
  <c r="O1238" i="1" s="1"/>
  <c r="P1238" i="1" s="1"/>
  <c r="Q1238" i="1" s="1"/>
  <c r="R1238" i="1" s="1"/>
  <c r="S1238" i="1" s="1"/>
  <c r="T1238" i="1" s="1"/>
  <c r="U1238" i="1" s="1"/>
  <c r="V1238" i="1" s="1"/>
  <c r="W1238" i="1" s="1"/>
  <c r="X1238" i="1" s="1"/>
  <c r="Y1238" i="1" s="1"/>
  <c r="Z1238" i="1" s="1"/>
  <c r="AA1238" i="1" s="1"/>
  <c r="B1239" i="1"/>
  <c r="B1185" i="1"/>
  <c r="C1184" i="1"/>
  <c r="D1184" i="1" s="1"/>
  <c r="E1184" i="1" s="1"/>
  <c r="F1184" i="1" s="1"/>
  <c r="G1184" i="1" s="1"/>
  <c r="H1184" i="1" s="1"/>
  <c r="I1184" i="1" s="1"/>
  <c r="J1184" i="1" s="1"/>
  <c r="K1184" i="1" s="1"/>
  <c r="L1184" i="1" s="1"/>
  <c r="M1184" i="1" s="1"/>
  <c r="N1184" i="1" s="1"/>
  <c r="O1184" i="1" s="1"/>
  <c r="P1184" i="1" s="1"/>
  <c r="Q1184" i="1" s="1"/>
  <c r="R1184" i="1" s="1"/>
  <c r="S1184" i="1" s="1"/>
  <c r="T1184" i="1" s="1"/>
  <c r="U1184" i="1" s="1"/>
  <c r="V1184" i="1" s="1"/>
  <c r="W1184" i="1" s="1"/>
  <c r="X1184" i="1" s="1"/>
  <c r="Y1184" i="1" s="1"/>
  <c r="Z1184" i="1" s="1"/>
  <c r="AA1184" i="1" s="1"/>
  <c r="B1126" i="1"/>
  <c r="C1125" i="1"/>
  <c r="D1125" i="1" s="1"/>
  <c r="E1125" i="1" s="1"/>
  <c r="F1125" i="1" s="1"/>
  <c r="G1125" i="1" s="1"/>
  <c r="H1125" i="1" s="1"/>
  <c r="I1125" i="1" s="1"/>
  <c r="J1125" i="1" s="1"/>
  <c r="K1125" i="1" s="1"/>
  <c r="L1125" i="1" s="1"/>
  <c r="M1125" i="1" s="1"/>
  <c r="N1125" i="1" s="1"/>
  <c r="O1125" i="1" s="1"/>
  <c r="P1125" i="1" s="1"/>
  <c r="Q1125" i="1" s="1"/>
  <c r="R1125" i="1" s="1"/>
  <c r="S1125" i="1" s="1"/>
  <c r="T1125" i="1" s="1"/>
  <c r="U1125" i="1" s="1"/>
  <c r="V1125" i="1" s="1"/>
  <c r="W1125" i="1" s="1"/>
  <c r="X1125" i="1" s="1"/>
  <c r="Y1125" i="1" s="1"/>
  <c r="Z1125" i="1" s="1"/>
  <c r="AA1125" i="1" s="1"/>
  <c r="C1070" i="1"/>
  <c r="D1070" i="1" s="1"/>
  <c r="E1070" i="1" s="1"/>
  <c r="F1070" i="1" s="1"/>
  <c r="G1070" i="1" s="1"/>
  <c r="H1070" i="1" s="1"/>
  <c r="I1070" i="1" s="1"/>
  <c r="J1070" i="1" s="1"/>
  <c r="K1070" i="1" s="1"/>
  <c r="L1070" i="1" s="1"/>
  <c r="M1070" i="1" s="1"/>
  <c r="N1070" i="1" s="1"/>
  <c r="O1070" i="1" s="1"/>
  <c r="P1070" i="1" s="1"/>
  <c r="Q1070" i="1" s="1"/>
  <c r="R1070" i="1" s="1"/>
  <c r="S1070" i="1" s="1"/>
  <c r="T1070" i="1" s="1"/>
  <c r="U1070" i="1" s="1"/>
  <c r="V1070" i="1" s="1"/>
  <c r="W1070" i="1" s="1"/>
  <c r="X1070" i="1" s="1"/>
  <c r="Y1070" i="1" s="1"/>
  <c r="Z1070" i="1" s="1"/>
  <c r="AA1070" i="1" s="1"/>
  <c r="B1071" i="1"/>
  <c r="B1015" i="1"/>
  <c r="C1014" i="1"/>
  <c r="D1014" i="1" s="1"/>
  <c r="E1014" i="1" s="1"/>
  <c r="F1014" i="1" s="1"/>
  <c r="G1014" i="1" s="1"/>
  <c r="H1014" i="1" s="1"/>
  <c r="I1014" i="1" s="1"/>
  <c r="J1014" i="1" s="1"/>
  <c r="K1014" i="1" s="1"/>
  <c r="L1014" i="1" s="1"/>
  <c r="M1014" i="1" s="1"/>
  <c r="N1014" i="1" s="1"/>
  <c r="O1014" i="1" s="1"/>
  <c r="P1014" i="1" s="1"/>
  <c r="Q1014" i="1" s="1"/>
  <c r="R1014" i="1" s="1"/>
  <c r="S1014" i="1" s="1"/>
  <c r="T1014" i="1" s="1"/>
  <c r="U1014" i="1" s="1"/>
  <c r="V1014" i="1" s="1"/>
  <c r="W1014" i="1" s="1"/>
  <c r="X1014" i="1" s="1"/>
  <c r="Y1014" i="1" s="1"/>
  <c r="Z1014" i="1" s="1"/>
  <c r="AA1014" i="1" s="1"/>
  <c r="B959" i="1"/>
  <c r="C958" i="1"/>
  <c r="D958" i="1" s="1"/>
  <c r="E958" i="1" s="1"/>
  <c r="F958" i="1" s="1"/>
  <c r="G958" i="1" s="1"/>
  <c r="H958" i="1" s="1"/>
  <c r="I958" i="1" s="1"/>
  <c r="J958" i="1" s="1"/>
  <c r="K958" i="1" s="1"/>
  <c r="L958" i="1" s="1"/>
  <c r="M958" i="1" s="1"/>
  <c r="N958" i="1" s="1"/>
  <c r="O958" i="1" s="1"/>
  <c r="P958" i="1" s="1"/>
  <c r="Q958" i="1" s="1"/>
  <c r="R958" i="1" s="1"/>
  <c r="S958" i="1" s="1"/>
  <c r="T958" i="1" s="1"/>
  <c r="U958" i="1" s="1"/>
  <c r="V958" i="1" s="1"/>
  <c r="W958" i="1" s="1"/>
  <c r="X958" i="1" s="1"/>
  <c r="Y958" i="1" s="1"/>
  <c r="Z958" i="1" s="1"/>
  <c r="AA958" i="1" s="1"/>
  <c r="C902" i="1"/>
  <c r="D902" i="1" s="1"/>
  <c r="E902" i="1" s="1"/>
  <c r="F902" i="1" s="1"/>
  <c r="G902" i="1" s="1"/>
  <c r="H902" i="1" s="1"/>
  <c r="I902" i="1" s="1"/>
  <c r="J902" i="1" s="1"/>
  <c r="K902" i="1" s="1"/>
  <c r="L902" i="1" s="1"/>
  <c r="M902" i="1" s="1"/>
  <c r="N902" i="1" s="1"/>
  <c r="O902" i="1" s="1"/>
  <c r="P902" i="1" s="1"/>
  <c r="Q902" i="1" s="1"/>
  <c r="R902" i="1" s="1"/>
  <c r="S902" i="1" s="1"/>
  <c r="T902" i="1" s="1"/>
  <c r="U902" i="1" s="1"/>
  <c r="V902" i="1" s="1"/>
  <c r="W902" i="1" s="1"/>
  <c r="X902" i="1" s="1"/>
  <c r="Y902" i="1" s="1"/>
  <c r="Z902" i="1" s="1"/>
  <c r="AA902" i="1" s="1"/>
  <c r="B903" i="1"/>
  <c r="B844" i="1"/>
  <c r="C843" i="1"/>
  <c r="D843" i="1" s="1"/>
  <c r="E843" i="1" s="1"/>
  <c r="F843" i="1" s="1"/>
  <c r="G843" i="1" s="1"/>
  <c r="H843" i="1" s="1"/>
  <c r="I843" i="1" s="1"/>
  <c r="J843" i="1" s="1"/>
  <c r="K843" i="1" s="1"/>
  <c r="L843" i="1" s="1"/>
  <c r="M843" i="1" s="1"/>
  <c r="N843" i="1" s="1"/>
  <c r="P843" i="1" s="1"/>
  <c r="Q843" i="1" s="1"/>
  <c r="R843" i="1" s="1"/>
  <c r="S843" i="1" s="1"/>
  <c r="T843" i="1" s="1"/>
  <c r="U843" i="1" s="1"/>
  <c r="V843" i="1" s="1"/>
  <c r="W843" i="1" s="1"/>
  <c r="X843" i="1" s="1"/>
  <c r="Y843" i="1" s="1"/>
  <c r="Z843" i="1" s="1"/>
  <c r="AA843" i="1" s="1"/>
  <c r="B787" i="1"/>
  <c r="C786" i="1"/>
  <c r="D786" i="1" s="1"/>
  <c r="E786" i="1" s="1"/>
  <c r="F786" i="1" s="1"/>
  <c r="G786" i="1" s="1"/>
  <c r="H786" i="1" s="1"/>
  <c r="I786" i="1" s="1"/>
  <c r="J786" i="1" s="1"/>
  <c r="K786" i="1" s="1"/>
  <c r="L786" i="1" s="1"/>
  <c r="M786" i="1" s="1"/>
  <c r="N786" i="1" s="1"/>
  <c r="O786" i="1" s="1"/>
  <c r="P786" i="1" s="1"/>
  <c r="Q786" i="1" s="1"/>
  <c r="R786" i="1" s="1"/>
  <c r="S786" i="1" s="1"/>
  <c r="T786" i="1" s="1"/>
  <c r="U786" i="1" s="1"/>
  <c r="V786" i="1" s="1"/>
  <c r="W786" i="1" s="1"/>
  <c r="X786" i="1" s="1"/>
  <c r="Y786" i="1" s="1"/>
  <c r="Z786" i="1" s="1"/>
  <c r="AA786" i="1" s="1"/>
  <c r="B730" i="1"/>
  <c r="C729" i="1"/>
  <c r="D729" i="1" s="1"/>
  <c r="E729" i="1" s="1"/>
  <c r="F729" i="1" s="1"/>
  <c r="G729" i="1" s="1"/>
  <c r="H729" i="1" s="1"/>
  <c r="I729" i="1" s="1"/>
  <c r="J729" i="1" s="1"/>
  <c r="K729" i="1" s="1"/>
  <c r="L729" i="1" s="1"/>
  <c r="M729" i="1" s="1"/>
  <c r="N729" i="1" s="1"/>
  <c r="O729" i="1" s="1"/>
  <c r="P729" i="1" s="1"/>
  <c r="Q729" i="1" s="1"/>
  <c r="R729" i="1" s="1"/>
  <c r="S729" i="1" s="1"/>
  <c r="T729" i="1" s="1"/>
  <c r="U729" i="1" s="1"/>
  <c r="V729" i="1" s="1"/>
  <c r="W729" i="1" s="1"/>
  <c r="X729" i="1" s="1"/>
  <c r="Y729" i="1" s="1"/>
  <c r="Z729" i="1" s="1"/>
  <c r="AA729" i="1" s="1"/>
  <c r="C672" i="1"/>
  <c r="D672" i="1" s="1"/>
  <c r="E672" i="1" s="1"/>
  <c r="F672" i="1" s="1"/>
  <c r="G672" i="1" s="1"/>
  <c r="H672" i="1" s="1"/>
  <c r="I672" i="1" s="1"/>
  <c r="J672" i="1" s="1"/>
  <c r="K672" i="1" s="1"/>
  <c r="L672" i="1" s="1"/>
  <c r="M672" i="1" s="1"/>
  <c r="N672" i="1" s="1"/>
  <c r="O672" i="1" s="1"/>
  <c r="P672" i="1" s="1"/>
  <c r="Q672" i="1" s="1"/>
  <c r="R672" i="1" s="1"/>
  <c r="S672" i="1" s="1"/>
  <c r="T672" i="1" s="1"/>
  <c r="U672" i="1" s="1"/>
  <c r="V672" i="1" s="1"/>
  <c r="W672" i="1" s="1"/>
  <c r="X672" i="1" s="1"/>
  <c r="Y672" i="1" s="1"/>
  <c r="Z672" i="1" s="1"/>
  <c r="AA672" i="1" s="1"/>
  <c r="B673" i="1"/>
  <c r="B618" i="1"/>
  <c r="C617" i="1"/>
  <c r="D617" i="1" s="1"/>
  <c r="E617" i="1" s="1"/>
  <c r="F617" i="1" s="1"/>
  <c r="G617" i="1" s="1"/>
  <c r="H617" i="1" s="1"/>
  <c r="I617" i="1" s="1"/>
  <c r="J617" i="1" s="1"/>
  <c r="K617" i="1" s="1"/>
  <c r="L617" i="1" s="1"/>
  <c r="M617" i="1" s="1"/>
  <c r="N617" i="1" s="1"/>
  <c r="O617" i="1" s="1"/>
  <c r="P617" i="1" s="1"/>
  <c r="Q617" i="1" s="1"/>
  <c r="R617" i="1" s="1"/>
  <c r="S617" i="1" s="1"/>
  <c r="T617" i="1" s="1"/>
  <c r="U617" i="1" s="1"/>
  <c r="V617" i="1" s="1"/>
  <c r="W617" i="1" s="1"/>
  <c r="X617" i="1" s="1"/>
  <c r="Y617" i="1" s="1"/>
  <c r="Z617" i="1" s="1"/>
  <c r="AA617" i="1" s="1"/>
  <c r="B561" i="1"/>
  <c r="C560" i="1"/>
  <c r="D560" i="1" s="1"/>
  <c r="E560" i="1" s="1"/>
  <c r="F560" i="1" s="1"/>
  <c r="G560" i="1" s="1"/>
  <c r="H560" i="1" s="1"/>
  <c r="I560" i="1" s="1"/>
  <c r="J560" i="1" s="1"/>
  <c r="K560" i="1" s="1"/>
  <c r="L560" i="1" s="1"/>
  <c r="M560" i="1" s="1"/>
  <c r="N560" i="1" s="1"/>
  <c r="O560" i="1" s="1"/>
  <c r="P560" i="1" s="1"/>
  <c r="Q560" i="1" s="1"/>
  <c r="R560" i="1" s="1"/>
  <c r="S560" i="1" s="1"/>
  <c r="T560" i="1" s="1"/>
  <c r="U560" i="1" s="1"/>
  <c r="V560" i="1" s="1"/>
  <c r="W560" i="1" s="1"/>
  <c r="X560" i="1" s="1"/>
  <c r="Y560" i="1" s="1"/>
  <c r="Z560" i="1" s="1"/>
  <c r="AA560" i="1" s="1"/>
  <c r="B406" i="1"/>
  <c r="C405" i="1"/>
  <c r="D405" i="1" s="1"/>
  <c r="E405" i="1" s="1"/>
  <c r="F405" i="1" s="1"/>
  <c r="G405" i="1" s="1"/>
  <c r="H405" i="1" s="1"/>
  <c r="I405" i="1" s="1"/>
  <c r="J405" i="1" s="1"/>
  <c r="K405" i="1" s="1"/>
  <c r="L405" i="1" s="1"/>
  <c r="M405" i="1" s="1"/>
  <c r="N405" i="1" s="1"/>
  <c r="O405" i="1" s="1"/>
  <c r="P405" i="1" s="1"/>
  <c r="Q405" i="1" s="1"/>
  <c r="R405" i="1" s="1"/>
  <c r="S405" i="1" s="1"/>
  <c r="T405" i="1" s="1"/>
  <c r="U405" i="1" s="1"/>
  <c r="V405" i="1" s="1"/>
  <c r="W405" i="1" s="1"/>
  <c r="X405" i="1" s="1"/>
  <c r="Y405" i="1" s="1"/>
  <c r="Z405" i="1" s="1"/>
  <c r="AA405" i="1" s="1"/>
  <c r="C348" i="1"/>
  <c r="D348" i="1" s="1"/>
  <c r="E348" i="1" s="1"/>
  <c r="F348" i="1" s="1"/>
  <c r="G348" i="1" s="1"/>
  <c r="I348" i="1" s="1"/>
  <c r="J348" i="1" s="1"/>
  <c r="K348" i="1" s="1"/>
  <c r="L348" i="1" s="1"/>
  <c r="M348" i="1" s="1"/>
  <c r="N348" i="1" s="1"/>
  <c r="O348" i="1" s="1"/>
  <c r="P348" i="1" s="1"/>
  <c r="Q348" i="1" s="1"/>
  <c r="R348" i="1" s="1"/>
  <c r="S348" i="1" s="1"/>
  <c r="T348" i="1" s="1"/>
  <c r="U348" i="1" s="1"/>
  <c r="V348" i="1" s="1"/>
  <c r="W348" i="1" s="1"/>
  <c r="X348" i="1" s="1"/>
  <c r="Y348" i="1" s="1"/>
  <c r="Z348" i="1" s="1"/>
  <c r="AA348" i="1" s="1"/>
  <c r="B349" i="1"/>
  <c r="AB159" i="12"/>
  <c r="AA157" i="12"/>
  <c r="Z155" i="12"/>
  <c r="AA155" i="12" s="1"/>
  <c r="AB155" i="12" s="1"/>
  <c r="AC155" i="12" s="1"/>
  <c r="Z153" i="12"/>
  <c r="AA153" i="12" s="1"/>
  <c r="AB153" i="12" s="1"/>
  <c r="AC153" i="12" s="1"/>
  <c r="AC157" i="12"/>
  <c r="AB157" i="12"/>
  <c r="Y153" i="12"/>
  <c r="F161" i="12"/>
  <c r="G161" i="12"/>
  <c r="H161" i="12"/>
  <c r="I161" i="12"/>
  <c r="J161" i="12"/>
  <c r="K161" i="12"/>
  <c r="L161" i="12"/>
  <c r="M161" i="12"/>
  <c r="N161" i="12"/>
  <c r="O161" i="12"/>
  <c r="P161" i="12"/>
  <c r="Q161" i="12"/>
  <c r="R161" i="12"/>
  <c r="S161" i="12"/>
  <c r="T161" i="12"/>
  <c r="U161" i="12"/>
  <c r="V161" i="12"/>
  <c r="W161" i="12"/>
  <c r="X161" i="12"/>
  <c r="F162" i="12"/>
  <c r="G162" i="12"/>
  <c r="H162" i="12"/>
  <c r="I162" i="12"/>
  <c r="J162" i="12"/>
  <c r="K162" i="12"/>
  <c r="L162" i="12"/>
  <c r="M162" i="12"/>
  <c r="N162" i="12"/>
  <c r="O162" i="12"/>
  <c r="P162" i="12"/>
  <c r="Q162" i="12"/>
  <c r="R162" i="12"/>
  <c r="S162" i="12"/>
  <c r="T162" i="12"/>
  <c r="U162" i="12"/>
  <c r="V162" i="12"/>
  <c r="W162" i="12"/>
  <c r="X162" i="12"/>
  <c r="F163" i="12"/>
  <c r="G163" i="12"/>
  <c r="H163" i="12"/>
  <c r="I163" i="12"/>
  <c r="J163" i="12"/>
  <c r="K163" i="12"/>
  <c r="L163" i="12"/>
  <c r="M163" i="12"/>
  <c r="N163" i="12"/>
  <c r="O163" i="12"/>
  <c r="P163" i="12"/>
  <c r="Q163" i="12"/>
  <c r="R163" i="12"/>
  <c r="S163" i="12"/>
  <c r="T163" i="12"/>
  <c r="U163" i="12"/>
  <c r="V163" i="12"/>
  <c r="W163" i="12"/>
  <c r="X163" i="12"/>
  <c r="F164" i="12"/>
  <c r="G164" i="12"/>
  <c r="H164" i="12"/>
  <c r="I164" i="12"/>
  <c r="J164" i="12"/>
  <c r="K164" i="12"/>
  <c r="L164" i="12"/>
  <c r="M164" i="12"/>
  <c r="N164" i="12"/>
  <c r="O164" i="12"/>
  <c r="P164" i="12"/>
  <c r="Q164" i="12"/>
  <c r="R164" i="12"/>
  <c r="S164" i="12"/>
  <c r="T164" i="12"/>
  <c r="U164" i="12"/>
  <c r="V164" i="12"/>
  <c r="W164" i="12"/>
  <c r="X164" i="12"/>
  <c r="F159" i="12"/>
  <c r="G159" i="12"/>
  <c r="H159" i="12"/>
  <c r="I159" i="12"/>
  <c r="J159" i="12" s="1"/>
  <c r="K159" i="12" s="1"/>
  <c r="L159" i="12" s="1"/>
  <c r="M159" i="12" s="1"/>
  <c r="N159" i="12" s="1"/>
  <c r="O159" i="12" s="1"/>
  <c r="P159" i="12" s="1"/>
  <c r="Q159" i="12" s="1"/>
  <c r="R159" i="12" s="1"/>
  <c r="S159" i="12" s="1"/>
  <c r="T159" i="12" s="1"/>
  <c r="U159" i="12" s="1"/>
  <c r="V159" i="12" s="1"/>
  <c r="W159" i="12" s="1"/>
  <c r="X159" i="12" s="1"/>
  <c r="Y159" i="12" s="1"/>
  <c r="Z159" i="12" s="1"/>
  <c r="AA159" i="12" s="1"/>
  <c r="AC159" i="12" s="1"/>
  <c r="E159" i="12"/>
  <c r="F157" i="12"/>
  <c r="G157" i="12" s="1"/>
  <c r="F155" i="12"/>
  <c r="G155" i="12" s="1"/>
  <c r="E155" i="12"/>
  <c r="F153" i="12"/>
  <c r="G153" i="12"/>
  <c r="E161" i="12"/>
  <c r="E162" i="12"/>
  <c r="E163" i="12"/>
  <c r="E153" i="12"/>
  <c r="E157" i="12"/>
  <c r="I169" i="12"/>
  <c r="J169" i="12" s="1"/>
  <c r="K169" i="12" s="1"/>
  <c r="L169" i="12" s="1"/>
  <c r="M169" i="12" s="1"/>
  <c r="N169" i="12" s="1"/>
  <c r="O169" i="12" s="1"/>
  <c r="P169" i="12" s="1"/>
  <c r="Q169" i="12" s="1"/>
  <c r="R169" i="12" s="1"/>
  <c r="S169" i="12" s="1"/>
  <c r="T169" i="12" s="1"/>
  <c r="U169" i="12" s="1"/>
  <c r="V169" i="12" s="1"/>
  <c r="W169" i="12" s="1"/>
  <c r="X169" i="12" s="1"/>
  <c r="I138" i="12"/>
  <c r="B1466" i="1" l="1"/>
  <c r="C1465" i="1"/>
  <c r="D1465" i="1" s="1"/>
  <c r="E1465" i="1" s="1"/>
  <c r="F1465" i="1" s="1"/>
  <c r="G1465" i="1" s="1"/>
  <c r="H1465" i="1" s="1"/>
  <c r="I1465" i="1" s="1"/>
  <c r="J1465" i="1" s="1"/>
  <c r="K1465" i="1" s="1"/>
  <c r="L1465" i="1" s="1"/>
  <c r="M1465" i="1" s="1"/>
  <c r="N1465" i="1" s="1"/>
  <c r="O1465" i="1" s="1"/>
  <c r="P1465" i="1" s="1"/>
  <c r="Q1465" i="1" s="1"/>
  <c r="R1465" i="1" s="1"/>
  <c r="S1465" i="1" s="1"/>
  <c r="T1465" i="1" s="1"/>
  <c r="U1465" i="1" s="1"/>
  <c r="V1465" i="1" s="1"/>
  <c r="W1465" i="1" s="1"/>
  <c r="X1465" i="1" s="1"/>
  <c r="Y1465" i="1" s="1"/>
  <c r="Z1465" i="1" s="1"/>
  <c r="AA1465" i="1" s="1"/>
  <c r="B1410" i="1"/>
  <c r="C1409" i="1"/>
  <c r="D1409" i="1" s="1"/>
  <c r="E1409" i="1" s="1"/>
  <c r="F1409" i="1" s="1"/>
  <c r="G1409" i="1" s="1"/>
  <c r="H1409" i="1" s="1"/>
  <c r="I1409" i="1" s="1"/>
  <c r="J1409" i="1" s="1"/>
  <c r="K1409" i="1" s="1"/>
  <c r="L1409" i="1" s="1"/>
  <c r="M1409" i="1" s="1"/>
  <c r="N1409" i="1" s="1"/>
  <c r="O1409" i="1" s="1"/>
  <c r="P1409" i="1" s="1"/>
  <c r="Q1409" i="1" s="1"/>
  <c r="R1409" i="1" s="1"/>
  <c r="S1409" i="1" s="1"/>
  <c r="T1409" i="1" s="1"/>
  <c r="U1409" i="1" s="1"/>
  <c r="V1409" i="1" s="1"/>
  <c r="W1409" i="1" s="1"/>
  <c r="X1409" i="1" s="1"/>
  <c r="Y1409" i="1" s="1"/>
  <c r="Z1409" i="1" s="1"/>
  <c r="AA1409" i="1" s="1"/>
  <c r="C1354" i="1"/>
  <c r="D1354" i="1" s="1"/>
  <c r="E1354" i="1" s="1"/>
  <c r="F1354" i="1" s="1"/>
  <c r="G1354" i="1" s="1"/>
  <c r="H1354" i="1" s="1"/>
  <c r="I1354" i="1" s="1"/>
  <c r="J1354" i="1" s="1"/>
  <c r="K1354" i="1" s="1"/>
  <c r="L1354" i="1" s="1"/>
  <c r="M1354" i="1" s="1"/>
  <c r="N1354" i="1" s="1"/>
  <c r="O1354" i="1" s="1"/>
  <c r="P1354" i="1" s="1"/>
  <c r="Q1354" i="1" s="1"/>
  <c r="R1354" i="1" s="1"/>
  <c r="S1354" i="1" s="1"/>
  <c r="T1354" i="1" s="1"/>
  <c r="U1354" i="1" s="1"/>
  <c r="V1354" i="1" s="1"/>
  <c r="W1354" i="1" s="1"/>
  <c r="X1354" i="1" s="1"/>
  <c r="Y1354" i="1" s="1"/>
  <c r="Z1354" i="1" s="1"/>
  <c r="AA1354" i="1" s="1"/>
  <c r="B1355" i="1"/>
  <c r="C1297" i="1"/>
  <c r="D1297" i="1" s="1"/>
  <c r="E1297" i="1" s="1"/>
  <c r="F1297" i="1" s="1"/>
  <c r="G1297" i="1" s="1"/>
  <c r="H1297" i="1" s="1"/>
  <c r="I1297" i="1" s="1"/>
  <c r="J1297" i="1" s="1"/>
  <c r="K1297" i="1" s="1"/>
  <c r="L1297" i="1" s="1"/>
  <c r="M1297" i="1" s="1"/>
  <c r="N1297" i="1" s="1"/>
  <c r="O1297" i="1" s="1"/>
  <c r="P1297" i="1" s="1"/>
  <c r="Q1297" i="1" s="1"/>
  <c r="R1297" i="1" s="1"/>
  <c r="S1297" i="1" s="1"/>
  <c r="T1297" i="1" s="1"/>
  <c r="U1297" i="1" s="1"/>
  <c r="V1297" i="1" s="1"/>
  <c r="W1297" i="1" s="1"/>
  <c r="X1297" i="1" s="1"/>
  <c r="Y1297" i="1" s="1"/>
  <c r="Z1297" i="1" s="1"/>
  <c r="AA1297" i="1" s="1"/>
  <c r="B1298" i="1"/>
  <c r="B1240" i="1"/>
  <c r="C1239" i="1"/>
  <c r="D1239" i="1" s="1"/>
  <c r="E1239" i="1" s="1"/>
  <c r="F1239" i="1" s="1"/>
  <c r="G1239" i="1" s="1"/>
  <c r="H1239" i="1" s="1"/>
  <c r="I1239" i="1" s="1"/>
  <c r="J1239" i="1" s="1"/>
  <c r="K1239" i="1" s="1"/>
  <c r="L1239" i="1" s="1"/>
  <c r="M1239" i="1" s="1"/>
  <c r="N1239" i="1" s="1"/>
  <c r="O1239" i="1" s="1"/>
  <c r="P1239" i="1" s="1"/>
  <c r="Q1239" i="1" s="1"/>
  <c r="R1239" i="1" s="1"/>
  <c r="S1239" i="1" s="1"/>
  <c r="T1239" i="1" s="1"/>
  <c r="U1239" i="1" s="1"/>
  <c r="V1239" i="1" s="1"/>
  <c r="W1239" i="1" s="1"/>
  <c r="X1239" i="1" s="1"/>
  <c r="Y1239" i="1" s="1"/>
  <c r="Z1239" i="1" s="1"/>
  <c r="AA1239" i="1" s="1"/>
  <c r="B1186" i="1"/>
  <c r="C1185" i="1"/>
  <c r="D1185" i="1" s="1"/>
  <c r="E1185" i="1" s="1"/>
  <c r="F1185" i="1" s="1"/>
  <c r="G1185" i="1" s="1"/>
  <c r="H1185" i="1" s="1"/>
  <c r="I1185" i="1" s="1"/>
  <c r="J1185" i="1" s="1"/>
  <c r="K1185" i="1" s="1"/>
  <c r="L1185" i="1" s="1"/>
  <c r="M1185" i="1" s="1"/>
  <c r="N1185" i="1" s="1"/>
  <c r="O1185" i="1" s="1"/>
  <c r="P1185" i="1" s="1"/>
  <c r="Q1185" i="1" s="1"/>
  <c r="R1185" i="1" s="1"/>
  <c r="S1185" i="1" s="1"/>
  <c r="T1185" i="1" s="1"/>
  <c r="U1185" i="1" s="1"/>
  <c r="V1185" i="1" s="1"/>
  <c r="W1185" i="1" s="1"/>
  <c r="X1185" i="1" s="1"/>
  <c r="Y1185" i="1" s="1"/>
  <c r="Z1185" i="1" s="1"/>
  <c r="AA1185" i="1" s="1"/>
  <c r="B1127" i="1"/>
  <c r="C1126" i="1"/>
  <c r="D1126" i="1" s="1"/>
  <c r="E1126" i="1" s="1"/>
  <c r="F1126" i="1" s="1"/>
  <c r="G1126" i="1" s="1"/>
  <c r="H1126" i="1" s="1"/>
  <c r="I1126" i="1" s="1"/>
  <c r="J1126" i="1" s="1"/>
  <c r="K1126" i="1" s="1"/>
  <c r="L1126" i="1" s="1"/>
  <c r="M1126" i="1" s="1"/>
  <c r="N1126" i="1" s="1"/>
  <c r="O1126" i="1" s="1"/>
  <c r="P1126" i="1" s="1"/>
  <c r="Q1126" i="1" s="1"/>
  <c r="R1126" i="1" s="1"/>
  <c r="S1126" i="1" s="1"/>
  <c r="T1126" i="1" s="1"/>
  <c r="U1126" i="1" s="1"/>
  <c r="V1126" i="1" s="1"/>
  <c r="W1126" i="1" s="1"/>
  <c r="X1126" i="1" s="1"/>
  <c r="Y1126" i="1" s="1"/>
  <c r="Z1126" i="1" s="1"/>
  <c r="AA1126" i="1" s="1"/>
  <c r="C1071" i="1"/>
  <c r="D1071" i="1" s="1"/>
  <c r="E1071" i="1" s="1"/>
  <c r="F1071" i="1" s="1"/>
  <c r="G1071" i="1" s="1"/>
  <c r="H1071" i="1" s="1"/>
  <c r="I1071" i="1" s="1"/>
  <c r="J1071" i="1" s="1"/>
  <c r="K1071" i="1" s="1"/>
  <c r="L1071" i="1" s="1"/>
  <c r="M1071" i="1" s="1"/>
  <c r="N1071" i="1" s="1"/>
  <c r="O1071" i="1" s="1"/>
  <c r="P1071" i="1" s="1"/>
  <c r="Q1071" i="1" s="1"/>
  <c r="R1071" i="1" s="1"/>
  <c r="S1071" i="1" s="1"/>
  <c r="T1071" i="1" s="1"/>
  <c r="U1071" i="1" s="1"/>
  <c r="V1071" i="1" s="1"/>
  <c r="W1071" i="1" s="1"/>
  <c r="X1071" i="1" s="1"/>
  <c r="Y1071" i="1" s="1"/>
  <c r="Z1071" i="1" s="1"/>
  <c r="AA1071" i="1" s="1"/>
  <c r="B1072" i="1"/>
  <c r="B1016" i="1"/>
  <c r="C1015" i="1"/>
  <c r="D1015" i="1" s="1"/>
  <c r="E1015" i="1" s="1"/>
  <c r="F1015" i="1" s="1"/>
  <c r="G1015" i="1" s="1"/>
  <c r="H1015" i="1" s="1"/>
  <c r="I1015" i="1" s="1"/>
  <c r="J1015" i="1" s="1"/>
  <c r="K1015" i="1" s="1"/>
  <c r="L1015" i="1" s="1"/>
  <c r="M1015" i="1" s="1"/>
  <c r="N1015" i="1" s="1"/>
  <c r="O1015" i="1" s="1"/>
  <c r="P1015" i="1" s="1"/>
  <c r="Q1015" i="1" s="1"/>
  <c r="R1015" i="1" s="1"/>
  <c r="S1015" i="1" s="1"/>
  <c r="T1015" i="1" s="1"/>
  <c r="U1015" i="1" s="1"/>
  <c r="V1015" i="1" s="1"/>
  <c r="W1015" i="1" s="1"/>
  <c r="X1015" i="1" s="1"/>
  <c r="Y1015" i="1" s="1"/>
  <c r="Z1015" i="1" s="1"/>
  <c r="AA1015" i="1" s="1"/>
  <c r="C959" i="1"/>
  <c r="D959" i="1" s="1"/>
  <c r="E959" i="1" s="1"/>
  <c r="F959" i="1" s="1"/>
  <c r="G959" i="1" s="1"/>
  <c r="H959" i="1" s="1"/>
  <c r="I959" i="1" s="1"/>
  <c r="J959" i="1" s="1"/>
  <c r="K959" i="1" s="1"/>
  <c r="L959" i="1" s="1"/>
  <c r="M959" i="1" s="1"/>
  <c r="N959" i="1" s="1"/>
  <c r="O959" i="1" s="1"/>
  <c r="P959" i="1" s="1"/>
  <c r="Q959" i="1" s="1"/>
  <c r="R959" i="1" s="1"/>
  <c r="S959" i="1" s="1"/>
  <c r="T959" i="1" s="1"/>
  <c r="U959" i="1" s="1"/>
  <c r="V959" i="1" s="1"/>
  <c r="W959" i="1" s="1"/>
  <c r="X959" i="1" s="1"/>
  <c r="Y959" i="1" s="1"/>
  <c r="Z959" i="1" s="1"/>
  <c r="AA959" i="1" s="1"/>
  <c r="B960" i="1"/>
  <c r="B904" i="1"/>
  <c r="C903" i="1"/>
  <c r="D903" i="1" s="1"/>
  <c r="E903" i="1" s="1"/>
  <c r="F903" i="1" s="1"/>
  <c r="G903" i="1" s="1"/>
  <c r="H903" i="1" s="1"/>
  <c r="I903" i="1" s="1"/>
  <c r="J903" i="1" s="1"/>
  <c r="K903" i="1" s="1"/>
  <c r="L903" i="1" s="1"/>
  <c r="M903" i="1" s="1"/>
  <c r="N903" i="1" s="1"/>
  <c r="O903" i="1" s="1"/>
  <c r="P903" i="1" s="1"/>
  <c r="Q903" i="1" s="1"/>
  <c r="R903" i="1" s="1"/>
  <c r="S903" i="1" s="1"/>
  <c r="T903" i="1" s="1"/>
  <c r="U903" i="1" s="1"/>
  <c r="V903" i="1" s="1"/>
  <c r="W903" i="1" s="1"/>
  <c r="X903" i="1" s="1"/>
  <c r="Y903" i="1" s="1"/>
  <c r="Z903" i="1" s="1"/>
  <c r="AA903" i="1" s="1"/>
  <c r="B845" i="1"/>
  <c r="C844" i="1"/>
  <c r="D844" i="1" s="1"/>
  <c r="E844" i="1" s="1"/>
  <c r="F844" i="1" s="1"/>
  <c r="G844" i="1" s="1"/>
  <c r="H844" i="1" s="1"/>
  <c r="I844" i="1" s="1"/>
  <c r="J844" i="1" s="1"/>
  <c r="K844" i="1" s="1"/>
  <c r="L844" i="1" s="1"/>
  <c r="M844" i="1" s="1"/>
  <c r="N844" i="1" s="1"/>
  <c r="P844" i="1" s="1"/>
  <c r="Q844" i="1" s="1"/>
  <c r="R844" i="1" s="1"/>
  <c r="S844" i="1" s="1"/>
  <c r="T844" i="1" s="1"/>
  <c r="U844" i="1" s="1"/>
  <c r="V844" i="1" s="1"/>
  <c r="W844" i="1" s="1"/>
  <c r="X844" i="1" s="1"/>
  <c r="Y844" i="1" s="1"/>
  <c r="Z844" i="1" s="1"/>
  <c r="AA844" i="1" s="1"/>
  <c r="C787" i="1"/>
  <c r="D787" i="1" s="1"/>
  <c r="E787" i="1" s="1"/>
  <c r="F787" i="1" s="1"/>
  <c r="G787" i="1" s="1"/>
  <c r="H787" i="1" s="1"/>
  <c r="I787" i="1" s="1"/>
  <c r="J787" i="1" s="1"/>
  <c r="K787" i="1" s="1"/>
  <c r="L787" i="1" s="1"/>
  <c r="M787" i="1" s="1"/>
  <c r="N787" i="1" s="1"/>
  <c r="O787" i="1" s="1"/>
  <c r="P787" i="1" s="1"/>
  <c r="Q787" i="1" s="1"/>
  <c r="R787" i="1" s="1"/>
  <c r="S787" i="1" s="1"/>
  <c r="T787" i="1" s="1"/>
  <c r="U787" i="1" s="1"/>
  <c r="V787" i="1" s="1"/>
  <c r="W787" i="1" s="1"/>
  <c r="X787" i="1" s="1"/>
  <c r="Y787" i="1" s="1"/>
  <c r="Z787" i="1" s="1"/>
  <c r="AA787" i="1" s="1"/>
  <c r="B788" i="1"/>
  <c r="C730" i="1"/>
  <c r="D730" i="1" s="1"/>
  <c r="E730" i="1" s="1"/>
  <c r="F730" i="1" s="1"/>
  <c r="G730" i="1" s="1"/>
  <c r="H730" i="1" s="1"/>
  <c r="I730" i="1" s="1"/>
  <c r="J730" i="1" s="1"/>
  <c r="K730" i="1" s="1"/>
  <c r="L730" i="1" s="1"/>
  <c r="M730" i="1" s="1"/>
  <c r="N730" i="1" s="1"/>
  <c r="O730" i="1" s="1"/>
  <c r="P730" i="1" s="1"/>
  <c r="Q730" i="1" s="1"/>
  <c r="R730" i="1" s="1"/>
  <c r="S730" i="1" s="1"/>
  <c r="T730" i="1" s="1"/>
  <c r="U730" i="1" s="1"/>
  <c r="V730" i="1" s="1"/>
  <c r="W730" i="1" s="1"/>
  <c r="X730" i="1" s="1"/>
  <c r="Y730" i="1" s="1"/>
  <c r="Z730" i="1" s="1"/>
  <c r="AA730" i="1" s="1"/>
  <c r="B731" i="1"/>
  <c r="C673" i="1"/>
  <c r="D673" i="1" s="1"/>
  <c r="E673" i="1" s="1"/>
  <c r="F673" i="1" s="1"/>
  <c r="G673" i="1" s="1"/>
  <c r="H673" i="1" s="1"/>
  <c r="I673" i="1" s="1"/>
  <c r="J673" i="1" s="1"/>
  <c r="K673" i="1" s="1"/>
  <c r="L673" i="1" s="1"/>
  <c r="M673" i="1" s="1"/>
  <c r="N673" i="1" s="1"/>
  <c r="O673" i="1" s="1"/>
  <c r="P673" i="1" s="1"/>
  <c r="Q673" i="1" s="1"/>
  <c r="R673" i="1" s="1"/>
  <c r="S673" i="1" s="1"/>
  <c r="T673" i="1" s="1"/>
  <c r="U673" i="1" s="1"/>
  <c r="V673" i="1" s="1"/>
  <c r="W673" i="1" s="1"/>
  <c r="X673" i="1" s="1"/>
  <c r="Y673" i="1" s="1"/>
  <c r="Z673" i="1" s="1"/>
  <c r="AA673" i="1" s="1"/>
  <c r="B674" i="1"/>
  <c r="B619" i="1"/>
  <c r="C618" i="1"/>
  <c r="D618" i="1" s="1"/>
  <c r="E618" i="1" s="1"/>
  <c r="F618" i="1" s="1"/>
  <c r="G618" i="1" s="1"/>
  <c r="H618" i="1" s="1"/>
  <c r="I618" i="1" s="1"/>
  <c r="J618" i="1" s="1"/>
  <c r="K618" i="1" s="1"/>
  <c r="L618" i="1" s="1"/>
  <c r="M618" i="1" s="1"/>
  <c r="N618" i="1" s="1"/>
  <c r="O618" i="1" s="1"/>
  <c r="P618" i="1" s="1"/>
  <c r="Q618" i="1" s="1"/>
  <c r="R618" i="1" s="1"/>
  <c r="S618" i="1" s="1"/>
  <c r="T618" i="1" s="1"/>
  <c r="U618" i="1" s="1"/>
  <c r="V618" i="1" s="1"/>
  <c r="W618" i="1" s="1"/>
  <c r="X618" i="1" s="1"/>
  <c r="Y618" i="1" s="1"/>
  <c r="Z618" i="1" s="1"/>
  <c r="AA618" i="1" s="1"/>
  <c r="C561" i="1"/>
  <c r="D561" i="1" s="1"/>
  <c r="E561" i="1" s="1"/>
  <c r="F561" i="1" s="1"/>
  <c r="G561" i="1" s="1"/>
  <c r="H561" i="1" s="1"/>
  <c r="I561" i="1" s="1"/>
  <c r="J561" i="1" s="1"/>
  <c r="K561" i="1" s="1"/>
  <c r="L561" i="1" s="1"/>
  <c r="M561" i="1" s="1"/>
  <c r="N561" i="1" s="1"/>
  <c r="O561" i="1" s="1"/>
  <c r="P561" i="1" s="1"/>
  <c r="Q561" i="1" s="1"/>
  <c r="R561" i="1" s="1"/>
  <c r="S561" i="1" s="1"/>
  <c r="T561" i="1" s="1"/>
  <c r="U561" i="1" s="1"/>
  <c r="V561" i="1" s="1"/>
  <c r="W561" i="1" s="1"/>
  <c r="X561" i="1" s="1"/>
  <c r="Y561" i="1" s="1"/>
  <c r="Z561" i="1" s="1"/>
  <c r="AA561" i="1" s="1"/>
  <c r="B562" i="1"/>
  <c r="B407" i="1"/>
  <c r="C406" i="1"/>
  <c r="D406" i="1" s="1"/>
  <c r="E406" i="1" s="1"/>
  <c r="F406" i="1" s="1"/>
  <c r="G406" i="1" s="1"/>
  <c r="H406" i="1" s="1"/>
  <c r="I406" i="1" s="1"/>
  <c r="J406" i="1" s="1"/>
  <c r="K406" i="1" s="1"/>
  <c r="L406" i="1" s="1"/>
  <c r="M406" i="1" s="1"/>
  <c r="N406" i="1" s="1"/>
  <c r="O406" i="1" s="1"/>
  <c r="P406" i="1" s="1"/>
  <c r="Q406" i="1" s="1"/>
  <c r="R406" i="1" s="1"/>
  <c r="S406" i="1" s="1"/>
  <c r="T406" i="1" s="1"/>
  <c r="U406" i="1" s="1"/>
  <c r="V406" i="1" s="1"/>
  <c r="W406" i="1" s="1"/>
  <c r="X406" i="1" s="1"/>
  <c r="Y406" i="1" s="1"/>
  <c r="Z406" i="1" s="1"/>
  <c r="AA406" i="1" s="1"/>
  <c r="B350" i="1"/>
  <c r="C349" i="1"/>
  <c r="D349" i="1" s="1"/>
  <c r="E349" i="1" s="1"/>
  <c r="F349" i="1" s="1"/>
  <c r="G349" i="1" s="1"/>
  <c r="I349" i="1" s="1"/>
  <c r="J349" i="1" s="1"/>
  <c r="K349" i="1" s="1"/>
  <c r="L349" i="1" s="1"/>
  <c r="M349" i="1" s="1"/>
  <c r="N349" i="1" s="1"/>
  <c r="O349" i="1" s="1"/>
  <c r="P349" i="1" s="1"/>
  <c r="Q349" i="1" s="1"/>
  <c r="R349" i="1" s="1"/>
  <c r="S349" i="1" s="1"/>
  <c r="T349" i="1" s="1"/>
  <c r="U349" i="1" s="1"/>
  <c r="V349" i="1" s="1"/>
  <c r="W349" i="1" s="1"/>
  <c r="X349" i="1" s="1"/>
  <c r="Y349" i="1" s="1"/>
  <c r="Z349" i="1" s="1"/>
  <c r="AA349" i="1" s="1"/>
  <c r="E164" i="12"/>
  <c r="H157" i="12"/>
  <c r="H155" i="12"/>
  <c r="H153" i="12"/>
  <c r="B73" i="17"/>
  <c r="D93" i="17"/>
  <c r="E93" i="17" s="1"/>
  <c r="F93" i="17" s="1"/>
  <c r="G93" i="17" s="1"/>
  <c r="H93" i="17" s="1"/>
  <c r="I93" i="17" s="1"/>
  <c r="J93" i="17" s="1"/>
  <c r="K93" i="17" s="1"/>
  <c r="L93" i="17" s="1"/>
  <c r="M93" i="17" s="1"/>
  <c r="N93" i="17" s="1"/>
  <c r="O93" i="17" s="1"/>
  <c r="P93" i="17" s="1"/>
  <c r="Q93" i="17" s="1"/>
  <c r="R93" i="17" s="1"/>
  <c r="S93" i="17" s="1"/>
  <c r="T93" i="17" s="1"/>
  <c r="U93" i="17" s="1"/>
  <c r="V93" i="17" s="1"/>
  <c r="W93" i="17" s="1"/>
  <c r="X93" i="17" s="1"/>
  <c r="Y93" i="17" s="1"/>
  <c r="Z93" i="17" s="1"/>
  <c r="AA93" i="17" s="1"/>
  <c r="C93" i="17"/>
  <c r="Y92" i="17"/>
  <c r="Z92" i="17" s="1"/>
  <c r="AA92" i="17" s="1"/>
  <c r="I92" i="17"/>
  <c r="J92" i="17" s="1"/>
  <c r="K92" i="17" s="1"/>
  <c r="L92" i="17" s="1"/>
  <c r="M92" i="17" s="1"/>
  <c r="N92" i="17" s="1"/>
  <c r="O92" i="17" s="1"/>
  <c r="P92" i="17" s="1"/>
  <c r="Q92" i="17" s="1"/>
  <c r="R92" i="17" s="1"/>
  <c r="S92" i="17" s="1"/>
  <c r="T92" i="17" s="1"/>
  <c r="U92" i="17" s="1"/>
  <c r="V92" i="17" s="1"/>
  <c r="W92" i="17" s="1"/>
  <c r="X92" i="17" s="1"/>
  <c r="E92" i="17"/>
  <c r="F92" i="17" s="1"/>
  <c r="G92" i="17" s="1"/>
  <c r="H92" i="17" s="1"/>
  <c r="D92" i="17"/>
  <c r="C92" i="17"/>
  <c r="C91" i="17"/>
  <c r="D91" i="17" s="1"/>
  <c r="E91" i="17" s="1"/>
  <c r="F91" i="17" s="1"/>
  <c r="G91" i="17" s="1"/>
  <c r="H91" i="17" s="1"/>
  <c r="I91" i="17" s="1"/>
  <c r="J91" i="17" s="1"/>
  <c r="K91" i="17" s="1"/>
  <c r="L91" i="17" s="1"/>
  <c r="M91" i="17" s="1"/>
  <c r="N91" i="17" s="1"/>
  <c r="O91" i="17" s="1"/>
  <c r="P91" i="17" s="1"/>
  <c r="Q91" i="17" s="1"/>
  <c r="R91" i="17" s="1"/>
  <c r="S91" i="17" s="1"/>
  <c r="T91" i="17" s="1"/>
  <c r="U91" i="17" s="1"/>
  <c r="V91" i="17" s="1"/>
  <c r="W91" i="17" s="1"/>
  <c r="X91" i="17" s="1"/>
  <c r="Y91" i="17" s="1"/>
  <c r="Z91" i="17" s="1"/>
  <c r="AA91" i="17" s="1"/>
  <c r="W90" i="17"/>
  <c r="X90" i="17" s="1"/>
  <c r="Y90" i="17" s="1"/>
  <c r="Z90" i="17" s="1"/>
  <c r="AA90" i="17" s="1"/>
  <c r="G90" i="17"/>
  <c r="H90" i="17" s="1"/>
  <c r="I90" i="17" s="1"/>
  <c r="J90" i="17" s="1"/>
  <c r="K90" i="17" s="1"/>
  <c r="L90" i="17" s="1"/>
  <c r="M90" i="17" s="1"/>
  <c r="N90" i="17" s="1"/>
  <c r="O90" i="17" s="1"/>
  <c r="P90" i="17" s="1"/>
  <c r="Q90" i="17" s="1"/>
  <c r="R90" i="17" s="1"/>
  <c r="S90" i="17" s="1"/>
  <c r="T90" i="17" s="1"/>
  <c r="U90" i="17" s="1"/>
  <c r="V90" i="17" s="1"/>
  <c r="C90" i="17"/>
  <c r="D90" i="17" s="1"/>
  <c r="E90" i="17" s="1"/>
  <c r="F90" i="17" s="1"/>
  <c r="D89" i="17"/>
  <c r="E89" i="17" s="1"/>
  <c r="F89" i="17" s="1"/>
  <c r="G89" i="17" s="1"/>
  <c r="H89" i="17" s="1"/>
  <c r="I89" i="17" s="1"/>
  <c r="J89" i="17" s="1"/>
  <c r="K89" i="17" s="1"/>
  <c r="L89" i="17" s="1"/>
  <c r="M89" i="17" s="1"/>
  <c r="N89" i="17" s="1"/>
  <c r="O89" i="17" s="1"/>
  <c r="P89" i="17" s="1"/>
  <c r="Q89" i="17" s="1"/>
  <c r="R89" i="17" s="1"/>
  <c r="S89" i="17" s="1"/>
  <c r="T89" i="17" s="1"/>
  <c r="U89" i="17" s="1"/>
  <c r="V89" i="17" s="1"/>
  <c r="W89" i="17" s="1"/>
  <c r="X89" i="17" s="1"/>
  <c r="Y89" i="17" s="1"/>
  <c r="Z89" i="17" s="1"/>
  <c r="AA89" i="17" s="1"/>
  <c r="C89" i="17"/>
  <c r="C88" i="17"/>
  <c r="D88" i="17" s="1"/>
  <c r="E88" i="17" s="1"/>
  <c r="F88" i="17" s="1"/>
  <c r="G88" i="17" s="1"/>
  <c r="H88" i="17" s="1"/>
  <c r="I88" i="17" s="1"/>
  <c r="J88" i="17" s="1"/>
  <c r="K88" i="17" s="1"/>
  <c r="L88" i="17" s="1"/>
  <c r="M88" i="17" s="1"/>
  <c r="N88" i="17" s="1"/>
  <c r="O88" i="17" s="1"/>
  <c r="P88" i="17" s="1"/>
  <c r="Q88" i="17" s="1"/>
  <c r="R88" i="17" s="1"/>
  <c r="S88" i="17" s="1"/>
  <c r="T88" i="17" s="1"/>
  <c r="U88" i="17" s="1"/>
  <c r="V88" i="17" s="1"/>
  <c r="W88" i="17" s="1"/>
  <c r="X88" i="17" s="1"/>
  <c r="Y88" i="17" s="1"/>
  <c r="Z88" i="17" s="1"/>
  <c r="AA88" i="17" s="1"/>
  <c r="C87" i="17"/>
  <c r="D87" i="17" s="1"/>
  <c r="E87" i="17" s="1"/>
  <c r="F87" i="17" s="1"/>
  <c r="G87" i="17" s="1"/>
  <c r="H87" i="17" s="1"/>
  <c r="I87" i="17" s="1"/>
  <c r="J87" i="17" s="1"/>
  <c r="K87" i="17" s="1"/>
  <c r="L87" i="17" s="1"/>
  <c r="M87" i="17" s="1"/>
  <c r="N87" i="17" s="1"/>
  <c r="O87" i="17" s="1"/>
  <c r="P87" i="17" s="1"/>
  <c r="Q87" i="17" s="1"/>
  <c r="R87" i="17" s="1"/>
  <c r="S87" i="17" s="1"/>
  <c r="T87" i="17" s="1"/>
  <c r="U87" i="17" s="1"/>
  <c r="V87" i="17" s="1"/>
  <c r="W87" i="17" s="1"/>
  <c r="X87" i="17" s="1"/>
  <c r="Y87" i="17" s="1"/>
  <c r="Z87" i="17" s="1"/>
  <c r="AA87" i="17" s="1"/>
  <c r="G86" i="17"/>
  <c r="H86" i="17" s="1"/>
  <c r="I86" i="17" s="1"/>
  <c r="J86" i="17" s="1"/>
  <c r="K86" i="17" s="1"/>
  <c r="L86" i="17" s="1"/>
  <c r="M86" i="17" s="1"/>
  <c r="N86" i="17" s="1"/>
  <c r="O86" i="17" s="1"/>
  <c r="P86" i="17" s="1"/>
  <c r="Q86" i="17" s="1"/>
  <c r="R86" i="17" s="1"/>
  <c r="S86" i="17" s="1"/>
  <c r="T86" i="17" s="1"/>
  <c r="U86" i="17" s="1"/>
  <c r="V86" i="17" s="1"/>
  <c r="W86" i="17" s="1"/>
  <c r="X86" i="17" s="1"/>
  <c r="Y86" i="17" s="1"/>
  <c r="Z86" i="17" s="1"/>
  <c r="AA86" i="17" s="1"/>
  <c r="C86" i="17"/>
  <c r="D86" i="17" s="1"/>
  <c r="E86" i="17" s="1"/>
  <c r="F86" i="17" s="1"/>
  <c r="D85" i="17"/>
  <c r="E85" i="17" s="1"/>
  <c r="F85" i="17" s="1"/>
  <c r="G85" i="17" s="1"/>
  <c r="H85" i="17" s="1"/>
  <c r="I85" i="17" s="1"/>
  <c r="J85" i="17" s="1"/>
  <c r="K85" i="17" s="1"/>
  <c r="L85" i="17" s="1"/>
  <c r="M85" i="17" s="1"/>
  <c r="N85" i="17" s="1"/>
  <c r="O85" i="17" s="1"/>
  <c r="P85" i="17" s="1"/>
  <c r="Q85" i="17" s="1"/>
  <c r="R85" i="17" s="1"/>
  <c r="S85" i="17" s="1"/>
  <c r="T85" i="17" s="1"/>
  <c r="U85" i="17" s="1"/>
  <c r="V85" i="17" s="1"/>
  <c r="W85" i="17" s="1"/>
  <c r="X85" i="17" s="1"/>
  <c r="Y85" i="17" s="1"/>
  <c r="Z85" i="17" s="1"/>
  <c r="AA85" i="17" s="1"/>
  <c r="C85" i="17"/>
  <c r="C84" i="17"/>
  <c r="D84" i="17" s="1"/>
  <c r="E84" i="17" s="1"/>
  <c r="F84" i="17" s="1"/>
  <c r="G84" i="17" s="1"/>
  <c r="H84" i="17" s="1"/>
  <c r="I84" i="17" s="1"/>
  <c r="J84" i="17" s="1"/>
  <c r="K84" i="17" s="1"/>
  <c r="L84" i="17" s="1"/>
  <c r="M84" i="17" s="1"/>
  <c r="N84" i="17" s="1"/>
  <c r="O84" i="17" s="1"/>
  <c r="P84" i="17" s="1"/>
  <c r="Q84" i="17" s="1"/>
  <c r="R84" i="17" s="1"/>
  <c r="S84" i="17" s="1"/>
  <c r="T84" i="17" s="1"/>
  <c r="U84" i="17" s="1"/>
  <c r="V84" i="17" s="1"/>
  <c r="W84" i="17" s="1"/>
  <c r="X84" i="17" s="1"/>
  <c r="Y84" i="17" s="1"/>
  <c r="Z84" i="17" s="1"/>
  <c r="AA84" i="17" s="1"/>
  <c r="J83" i="17"/>
  <c r="K83" i="17" s="1"/>
  <c r="L83" i="17" s="1"/>
  <c r="M83" i="17" s="1"/>
  <c r="N83" i="17" s="1"/>
  <c r="O83" i="17" s="1"/>
  <c r="P83" i="17" s="1"/>
  <c r="Q83" i="17" s="1"/>
  <c r="R83" i="17" s="1"/>
  <c r="S83" i="17" s="1"/>
  <c r="T83" i="17" s="1"/>
  <c r="U83" i="17" s="1"/>
  <c r="V83" i="17" s="1"/>
  <c r="W83" i="17" s="1"/>
  <c r="X83" i="17" s="1"/>
  <c r="Y83" i="17" s="1"/>
  <c r="Z83" i="17" s="1"/>
  <c r="AA83" i="17" s="1"/>
  <c r="C83" i="17"/>
  <c r="D83" i="17" s="1"/>
  <c r="E83" i="17" s="1"/>
  <c r="F83" i="17" s="1"/>
  <c r="G83" i="17" s="1"/>
  <c r="H83" i="17" s="1"/>
  <c r="I83" i="17" s="1"/>
  <c r="G82" i="17"/>
  <c r="H82" i="17" s="1"/>
  <c r="I82" i="17" s="1"/>
  <c r="J82" i="17" s="1"/>
  <c r="K82" i="17" s="1"/>
  <c r="L82" i="17" s="1"/>
  <c r="M82" i="17" s="1"/>
  <c r="N82" i="17" s="1"/>
  <c r="O82" i="17" s="1"/>
  <c r="P82" i="17" s="1"/>
  <c r="Q82" i="17" s="1"/>
  <c r="R82" i="17" s="1"/>
  <c r="S82" i="17" s="1"/>
  <c r="T82" i="17" s="1"/>
  <c r="U82" i="17" s="1"/>
  <c r="V82" i="17" s="1"/>
  <c r="W82" i="17" s="1"/>
  <c r="X82" i="17" s="1"/>
  <c r="Y82" i="17" s="1"/>
  <c r="Z82" i="17" s="1"/>
  <c r="AA82" i="17" s="1"/>
  <c r="C82" i="17"/>
  <c r="D82" i="17" s="1"/>
  <c r="E82" i="17" s="1"/>
  <c r="F82" i="17" s="1"/>
  <c r="D81" i="17"/>
  <c r="E81" i="17" s="1"/>
  <c r="F81" i="17" s="1"/>
  <c r="G81" i="17" s="1"/>
  <c r="H81" i="17" s="1"/>
  <c r="I81" i="17" s="1"/>
  <c r="J81" i="17" s="1"/>
  <c r="K81" i="17" s="1"/>
  <c r="L81" i="17" s="1"/>
  <c r="M81" i="17" s="1"/>
  <c r="N81" i="17" s="1"/>
  <c r="O81" i="17" s="1"/>
  <c r="P81" i="17" s="1"/>
  <c r="Q81" i="17" s="1"/>
  <c r="R81" i="17" s="1"/>
  <c r="S81" i="17" s="1"/>
  <c r="T81" i="17" s="1"/>
  <c r="U81" i="17" s="1"/>
  <c r="V81" i="17" s="1"/>
  <c r="W81" i="17" s="1"/>
  <c r="X81" i="17" s="1"/>
  <c r="Y81" i="17" s="1"/>
  <c r="Z81" i="17" s="1"/>
  <c r="AA81" i="17" s="1"/>
  <c r="C81" i="17"/>
  <c r="C80" i="17"/>
  <c r="D80" i="17" s="1"/>
  <c r="E80" i="17" s="1"/>
  <c r="F80" i="17" s="1"/>
  <c r="G80" i="17" s="1"/>
  <c r="H80" i="17" s="1"/>
  <c r="I80" i="17" s="1"/>
  <c r="J80" i="17" s="1"/>
  <c r="K80" i="17" s="1"/>
  <c r="L80" i="17" s="1"/>
  <c r="M80" i="17" s="1"/>
  <c r="N80" i="17" s="1"/>
  <c r="O80" i="17" s="1"/>
  <c r="P80" i="17" s="1"/>
  <c r="Q80" i="17" s="1"/>
  <c r="R80" i="17" s="1"/>
  <c r="S80" i="17" s="1"/>
  <c r="T80" i="17" s="1"/>
  <c r="U80" i="17" s="1"/>
  <c r="V80" i="17" s="1"/>
  <c r="W80" i="17" s="1"/>
  <c r="X80" i="17" s="1"/>
  <c r="Y80" i="17" s="1"/>
  <c r="Z80" i="17" s="1"/>
  <c r="AA80" i="17" s="1"/>
  <c r="C79" i="17"/>
  <c r="D79" i="17" s="1"/>
  <c r="E79" i="17" s="1"/>
  <c r="F79" i="17" s="1"/>
  <c r="G79" i="17" s="1"/>
  <c r="H79" i="17" s="1"/>
  <c r="I79" i="17" s="1"/>
  <c r="J79" i="17" s="1"/>
  <c r="K79" i="17" s="1"/>
  <c r="L79" i="17" s="1"/>
  <c r="M79" i="17" s="1"/>
  <c r="N79" i="17" s="1"/>
  <c r="O79" i="17" s="1"/>
  <c r="P79" i="17" s="1"/>
  <c r="Q79" i="17" s="1"/>
  <c r="R79" i="17" s="1"/>
  <c r="S79" i="17" s="1"/>
  <c r="T79" i="17" s="1"/>
  <c r="U79" i="17" s="1"/>
  <c r="V79" i="17" s="1"/>
  <c r="W79" i="17" s="1"/>
  <c r="X79" i="17" s="1"/>
  <c r="Y79" i="17" s="1"/>
  <c r="Z79" i="17" s="1"/>
  <c r="AA79" i="17" s="1"/>
  <c r="D78" i="17"/>
  <c r="E78" i="17" s="1"/>
  <c r="F78" i="17" s="1"/>
  <c r="G78" i="17" s="1"/>
  <c r="H78" i="17" s="1"/>
  <c r="I78" i="17" s="1"/>
  <c r="J78" i="17" s="1"/>
  <c r="K78" i="17" s="1"/>
  <c r="L78" i="17" s="1"/>
  <c r="M78" i="17" s="1"/>
  <c r="N78" i="17" s="1"/>
  <c r="O78" i="17" s="1"/>
  <c r="P78" i="17" s="1"/>
  <c r="Q78" i="17" s="1"/>
  <c r="R78" i="17" s="1"/>
  <c r="S78" i="17" s="1"/>
  <c r="T78" i="17" s="1"/>
  <c r="U78" i="17" s="1"/>
  <c r="V78" i="17" s="1"/>
  <c r="W78" i="17" s="1"/>
  <c r="X78" i="17" s="1"/>
  <c r="Y78" i="17" s="1"/>
  <c r="Z78" i="17" s="1"/>
  <c r="AA78" i="17" s="1"/>
  <c r="C78" i="17"/>
  <c r="E77" i="17"/>
  <c r="F77" i="17" s="1"/>
  <c r="G77" i="17" s="1"/>
  <c r="H77" i="17" s="1"/>
  <c r="I77" i="17" s="1"/>
  <c r="J77" i="17" s="1"/>
  <c r="K77" i="17" s="1"/>
  <c r="L77" i="17" s="1"/>
  <c r="M77" i="17" s="1"/>
  <c r="N77" i="17" s="1"/>
  <c r="O77" i="17" s="1"/>
  <c r="P77" i="17" s="1"/>
  <c r="Q77" i="17" s="1"/>
  <c r="R77" i="17" s="1"/>
  <c r="S77" i="17" s="1"/>
  <c r="T77" i="17" s="1"/>
  <c r="U77" i="17" s="1"/>
  <c r="V77" i="17" s="1"/>
  <c r="W77" i="17" s="1"/>
  <c r="X77" i="17" s="1"/>
  <c r="Y77" i="17" s="1"/>
  <c r="Z77" i="17" s="1"/>
  <c r="AA77" i="17" s="1"/>
  <c r="D77" i="17"/>
  <c r="C77" i="17"/>
  <c r="C76" i="17"/>
  <c r="D76" i="17" s="1"/>
  <c r="E76" i="17" s="1"/>
  <c r="F76" i="17" s="1"/>
  <c r="G76" i="17" s="1"/>
  <c r="H76" i="17" s="1"/>
  <c r="I76" i="17" s="1"/>
  <c r="J76" i="17" s="1"/>
  <c r="K76" i="17" s="1"/>
  <c r="L76" i="17" s="1"/>
  <c r="M76" i="17" s="1"/>
  <c r="N76" i="17" s="1"/>
  <c r="O76" i="17" s="1"/>
  <c r="P76" i="17" s="1"/>
  <c r="Q76" i="17" s="1"/>
  <c r="R76" i="17" s="1"/>
  <c r="S76" i="17" s="1"/>
  <c r="T76" i="17" s="1"/>
  <c r="U76" i="17" s="1"/>
  <c r="V76" i="17" s="1"/>
  <c r="W76" i="17" s="1"/>
  <c r="X76" i="17" s="1"/>
  <c r="Y76" i="17" s="1"/>
  <c r="Z76" i="17" s="1"/>
  <c r="AA76" i="17" s="1"/>
  <c r="C75" i="17"/>
  <c r="D75" i="17" s="1"/>
  <c r="E75" i="17" s="1"/>
  <c r="F75" i="17" s="1"/>
  <c r="G75" i="17" s="1"/>
  <c r="H75" i="17" s="1"/>
  <c r="I75" i="17" s="1"/>
  <c r="J75" i="17" s="1"/>
  <c r="K75" i="17" s="1"/>
  <c r="L75" i="17" s="1"/>
  <c r="M75" i="17" s="1"/>
  <c r="N75" i="17" s="1"/>
  <c r="O75" i="17" s="1"/>
  <c r="P75" i="17" s="1"/>
  <c r="Q75" i="17" s="1"/>
  <c r="R75" i="17" s="1"/>
  <c r="S75" i="17" s="1"/>
  <c r="T75" i="17" s="1"/>
  <c r="U75" i="17" s="1"/>
  <c r="V75" i="17" s="1"/>
  <c r="W75" i="17" s="1"/>
  <c r="X75" i="17" s="1"/>
  <c r="Y75" i="17" s="1"/>
  <c r="Z75" i="17" s="1"/>
  <c r="AA75" i="17" s="1"/>
  <c r="E74" i="17"/>
  <c r="F74" i="17" s="1"/>
  <c r="G74" i="17" s="1"/>
  <c r="H74" i="17" s="1"/>
  <c r="I74" i="17" s="1"/>
  <c r="J74" i="17" s="1"/>
  <c r="K74" i="17" s="1"/>
  <c r="L74" i="17" s="1"/>
  <c r="M74" i="17" s="1"/>
  <c r="N74" i="17" s="1"/>
  <c r="O74" i="17" s="1"/>
  <c r="P74" i="17" s="1"/>
  <c r="Q74" i="17" s="1"/>
  <c r="R74" i="17" s="1"/>
  <c r="S74" i="17" s="1"/>
  <c r="T74" i="17" s="1"/>
  <c r="U74" i="17" s="1"/>
  <c r="V74" i="17" s="1"/>
  <c r="W74" i="17" s="1"/>
  <c r="X74" i="17" s="1"/>
  <c r="Y74" i="17" s="1"/>
  <c r="Z74" i="17" s="1"/>
  <c r="AA74" i="17" s="1"/>
  <c r="D74" i="17"/>
  <c r="C74" i="17"/>
  <c r="C73" i="17"/>
  <c r="D73" i="17" s="1"/>
  <c r="E73" i="17" s="1"/>
  <c r="F73" i="17" s="1"/>
  <c r="G73" i="17" s="1"/>
  <c r="H73" i="17" s="1"/>
  <c r="I73" i="17" s="1"/>
  <c r="J73" i="17" s="1"/>
  <c r="K73" i="17" s="1"/>
  <c r="L73" i="17" s="1"/>
  <c r="M73" i="17" s="1"/>
  <c r="N73" i="17" s="1"/>
  <c r="O73" i="17" s="1"/>
  <c r="P73" i="17" s="1"/>
  <c r="Q73" i="17" s="1"/>
  <c r="R73" i="17" s="1"/>
  <c r="S73" i="17" s="1"/>
  <c r="T73" i="17" s="1"/>
  <c r="U73" i="17" s="1"/>
  <c r="V73" i="17" s="1"/>
  <c r="W73" i="17" s="1"/>
  <c r="X73" i="17" s="1"/>
  <c r="Y73" i="17" s="1"/>
  <c r="Z73" i="17" s="1"/>
  <c r="AA73" i="17" s="1"/>
  <c r="C72" i="17"/>
  <c r="D72" i="17" s="1"/>
  <c r="E72" i="17" s="1"/>
  <c r="F72" i="17" s="1"/>
  <c r="G72" i="17" s="1"/>
  <c r="H72" i="17" s="1"/>
  <c r="I72" i="17" s="1"/>
  <c r="J72" i="17" s="1"/>
  <c r="K72" i="17" s="1"/>
  <c r="L72" i="17" s="1"/>
  <c r="M72" i="17" s="1"/>
  <c r="N72" i="17" s="1"/>
  <c r="O72" i="17" s="1"/>
  <c r="P72" i="17" s="1"/>
  <c r="Q72" i="17" s="1"/>
  <c r="R72" i="17" s="1"/>
  <c r="S72" i="17" s="1"/>
  <c r="T72" i="17" s="1"/>
  <c r="U72" i="17" s="1"/>
  <c r="V72" i="17" s="1"/>
  <c r="W72" i="17" s="1"/>
  <c r="X72" i="17" s="1"/>
  <c r="Y72" i="17" s="1"/>
  <c r="Z72" i="17" s="1"/>
  <c r="AA72" i="17" s="1"/>
  <c r="B1467" i="1" l="1"/>
  <c r="C1466" i="1"/>
  <c r="D1466" i="1" s="1"/>
  <c r="E1466" i="1" s="1"/>
  <c r="F1466" i="1" s="1"/>
  <c r="G1466" i="1" s="1"/>
  <c r="H1466" i="1" s="1"/>
  <c r="I1466" i="1" s="1"/>
  <c r="J1466" i="1" s="1"/>
  <c r="K1466" i="1" s="1"/>
  <c r="L1466" i="1" s="1"/>
  <c r="M1466" i="1" s="1"/>
  <c r="N1466" i="1" s="1"/>
  <c r="O1466" i="1" s="1"/>
  <c r="P1466" i="1" s="1"/>
  <c r="Q1466" i="1" s="1"/>
  <c r="R1466" i="1" s="1"/>
  <c r="S1466" i="1" s="1"/>
  <c r="T1466" i="1" s="1"/>
  <c r="U1466" i="1" s="1"/>
  <c r="V1466" i="1" s="1"/>
  <c r="W1466" i="1" s="1"/>
  <c r="X1466" i="1" s="1"/>
  <c r="Y1466" i="1" s="1"/>
  <c r="Z1466" i="1" s="1"/>
  <c r="AA1466" i="1" s="1"/>
  <c r="B1411" i="1"/>
  <c r="C1410" i="1"/>
  <c r="D1410" i="1" s="1"/>
  <c r="E1410" i="1" s="1"/>
  <c r="F1410" i="1" s="1"/>
  <c r="G1410" i="1" s="1"/>
  <c r="H1410" i="1" s="1"/>
  <c r="I1410" i="1" s="1"/>
  <c r="J1410" i="1" s="1"/>
  <c r="K1410" i="1" s="1"/>
  <c r="L1410" i="1" s="1"/>
  <c r="M1410" i="1" s="1"/>
  <c r="N1410" i="1" s="1"/>
  <c r="O1410" i="1" s="1"/>
  <c r="P1410" i="1" s="1"/>
  <c r="Q1410" i="1" s="1"/>
  <c r="R1410" i="1" s="1"/>
  <c r="S1410" i="1" s="1"/>
  <c r="T1410" i="1" s="1"/>
  <c r="U1410" i="1" s="1"/>
  <c r="V1410" i="1" s="1"/>
  <c r="W1410" i="1" s="1"/>
  <c r="X1410" i="1" s="1"/>
  <c r="Y1410" i="1" s="1"/>
  <c r="Z1410" i="1" s="1"/>
  <c r="AA1410" i="1" s="1"/>
  <c r="C1355" i="1"/>
  <c r="D1355" i="1" s="1"/>
  <c r="E1355" i="1" s="1"/>
  <c r="F1355" i="1" s="1"/>
  <c r="G1355" i="1" s="1"/>
  <c r="H1355" i="1" s="1"/>
  <c r="I1355" i="1" s="1"/>
  <c r="J1355" i="1" s="1"/>
  <c r="K1355" i="1" s="1"/>
  <c r="L1355" i="1" s="1"/>
  <c r="M1355" i="1" s="1"/>
  <c r="N1355" i="1" s="1"/>
  <c r="O1355" i="1" s="1"/>
  <c r="P1355" i="1" s="1"/>
  <c r="Q1355" i="1" s="1"/>
  <c r="R1355" i="1" s="1"/>
  <c r="S1355" i="1" s="1"/>
  <c r="T1355" i="1" s="1"/>
  <c r="U1355" i="1" s="1"/>
  <c r="V1355" i="1" s="1"/>
  <c r="W1355" i="1" s="1"/>
  <c r="X1355" i="1" s="1"/>
  <c r="Y1355" i="1" s="1"/>
  <c r="Z1355" i="1" s="1"/>
  <c r="AA1355" i="1" s="1"/>
  <c r="B1356" i="1"/>
  <c r="C1298" i="1"/>
  <c r="D1298" i="1" s="1"/>
  <c r="E1298" i="1" s="1"/>
  <c r="F1298" i="1" s="1"/>
  <c r="G1298" i="1" s="1"/>
  <c r="H1298" i="1" s="1"/>
  <c r="I1298" i="1" s="1"/>
  <c r="J1298" i="1" s="1"/>
  <c r="K1298" i="1" s="1"/>
  <c r="L1298" i="1" s="1"/>
  <c r="M1298" i="1" s="1"/>
  <c r="N1298" i="1" s="1"/>
  <c r="O1298" i="1" s="1"/>
  <c r="P1298" i="1" s="1"/>
  <c r="Q1298" i="1" s="1"/>
  <c r="R1298" i="1" s="1"/>
  <c r="S1298" i="1" s="1"/>
  <c r="T1298" i="1" s="1"/>
  <c r="U1298" i="1" s="1"/>
  <c r="V1298" i="1" s="1"/>
  <c r="W1298" i="1" s="1"/>
  <c r="X1298" i="1" s="1"/>
  <c r="Y1298" i="1" s="1"/>
  <c r="Z1298" i="1" s="1"/>
  <c r="AA1298" i="1" s="1"/>
  <c r="B1299" i="1"/>
  <c r="B1241" i="1"/>
  <c r="C1240" i="1"/>
  <c r="D1240" i="1" s="1"/>
  <c r="E1240" i="1" s="1"/>
  <c r="F1240" i="1" s="1"/>
  <c r="G1240" i="1" s="1"/>
  <c r="H1240" i="1" s="1"/>
  <c r="I1240" i="1" s="1"/>
  <c r="J1240" i="1" s="1"/>
  <c r="K1240" i="1" s="1"/>
  <c r="L1240" i="1" s="1"/>
  <c r="M1240" i="1" s="1"/>
  <c r="N1240" i="1" s="1"/>
  <c r="O1240" i="1" s="1"/>
  <c r="P1240" i="1" s="1"/>
  <c r="Q1240" i="1" s="1"/>
  <c r="R1240" i="1" s="1"/>
  <c r="S1240" i="1" s="1"/>
  <c r="T1240" i="1" s="1"/>
  <c r="U1240" i="1" s="1"/>
  <c r="V1240" i="1" s="1"/>
  <c r="W1240" i="1" s="1"/>
  <c r="X1240" i="1" s="1"/>
  <c r="Y1240" i="1" s="1"/>
  <c r="Z1240" i="1" s="1"/>
  <c r="AA1240" i="1" s="1"/>
  <c r="B1187" i="1"/>
  <c r="C1186" i="1"/>
  <c r="D1186" i="1" s="1"/>
  <c r="E1186" i="1" s="1"/>
  <c r="F1186" i="1" s="1"/>
  <c r="G1186" i="1" s="1"/>
  <c r="H1186" i="1" s="1"/>
  <c r="I1186" i="1" s="1"/>
  <c r="J1186" i="1" s="1"/>
  <c r="K1186" i="1" s="1"/>
  <c r="L1186" i="1" s="1"/>
  <c r="M1186" i="1" s="1"/>
  <c r="N1186" i="1" s="1"/>
  <c r="O1186" i="1" s="1"/>
  <c r="P1186" i="1" s="1"/>
  <c r="Q1186" i="1" s="1"/>
  <c r="R1186" i="1" s="1"/>
  <c r="S1186" i="1" s="1"/>
  <c r="T1186" i="1" s="1"/>
  <c r="U1186" i="1" s="1"/>
  <c r="V1186" i="1" s="1"/>
  <c r="W1186" i="1" s="1"/>
  <c r="X1186" i="1" s="1"/>
  <c r="Y1186" i="1" s="1"/>
  <c r="Z1186" i="1" s="1"/>
  <c r="AA1186" i="1" s="1"/>
  <c r="B1128" i="1"/>
  <c r="C1127" i="1"/>
  <c r="D1127" i="1" s="1"/>
  <c r="E1127" i="1" s="1"/>
  <c r="F1127" i="1" s="1"/>
  <c r="G1127" i="1" s="1"/>
  <c r="H1127" i="1" s="1"/>
  <c r="I1127" i="1" s="1"/>
  <c r="J1127" i="1" s="1"/>
  <c r="K1127" i="1" s="1"/>
  <c r="L1127" i="1" s="1"/>
  <c r="M1127" i="1" s="1"/>
  <c r="N1127" i="1" s="1"/>
  <c r="O1127" i="1" s="1"/>
  <c r="P1127" i="1" s="1"/>
  <c r="Q1127" i="1" s="1"/>
  <c r="R1127" i="1" s="1"/>
  <c r="S1127" i="1" s="1"/>
  <c r="T1127" i="1" s="1"/>
  <c r="U1127" i="1" s="1"/>
  <c r="V1127" i="1" s="1"/>
  <c r="W1127" i="1" s="1"/>
  <c r="X1127" i="1" s="1"/>
  <c r="Y1127" i="1" s="1"/>
  <c r="Z1127" i="1" s="1"/>
  <c r="AA1127" i="1" s="1"/>
  <c r="B1073" i="1"/>
  <c r="C1072" i="1"/>
  <c r="D1072" i="1" s="1"/>
  <c r="E1072" i="1" s="1"/>
  <c r="F1072" i="1" s="1"/>
  <c r="G1072" i="1" s="1"/>
  <c r="H1072" i="1" s="1"/>
  <c r="I1072" i="1" s="1"/>
  <c r="J1072" i="1" s="1"/>
  <c r="K1072" i="1" s="1"/>
  <c r="L1072" i="1" s="1"/>
  <c r="M1072" i="1" s="1"/>
  <c r="N1072" i="1" s="1"/>
  <c r="O1072" i="1" s="1"/>
  <c r="P1072" i="1" s="1"/>
  <c r="Q1072" i="1" s="1"/>
  <c r="R1072" i="1" s="1"/>
  <c r="S1072" i="1" s="1"/>
  <c r="T1072" i="1" s="1"/>
  <c r="U1072" i="1" s="1"/>
  <c r="V1072" i="1" s="1"/>
  <c r="W1072" i="1" s="1"/>
  <c r="X1072" i="1" s="1"/>
  <c r="Y1072" i="1" s="1"/>
  <c r="Z1072" i="1" s="1"/>
  <c r="AA1072" i="1" s="1"/>
  <c r="B1017" i="1"/>
  <c r="C1016" i="1"/>
  <c r="D1016" i="1" s="1"/>
  <c r="E1016" i="1" s="1"/>
  <c r="F1016" i="1" s="1"/>
  <c r="G1016" i="1" s="1"/>
  <c r="H1016" i="1" s="1"/>
  <c r="I1016" i="1" s="1"/>
  <c r="J1016" i="1" s="1"/>
  <c r="K1016" i="1" s="1"/>
  <c r="L1016" i="1" s="1"/>
  <c r="M1016" i="1" s="1"/>
  <c r="N1016" i="1" s="1"/>
  <c r="O1016" i="1" s="1"/>
  <c r="P1016" i="1" s="1"/>
  <c r="Q1016" i="1" s="1"/>
  <c r="R1016" i="1" s="1"/>
  <c r="S1016" i="1" s="1"/>
  <c r="T1016" i="1" s="1"/>
  <c r="U1016" i="1" s="1"/>
  <c r="V1016" i="1" s="1"/>
  <c r="W1016" i="1" s="1"/>
  <c r="X1016" i="1" s="1"/>
  <c r="Y1016" i="1" s="1"/>
  <c r="Z1016" i="1" s="1"/>
  <c r="AA1016" i="1" s="1"/>
  <c r="C960" i="1"/>
  <c r="D960" i="1" s="1"/>
  <c r="E960" i="1" s="1"/>
  <c r="F960" i="1" s="1"/>
  <c r="G960" i="1" s="1"/>
  <c r="H960" i="1" s="1"/>
  <c r="I960" i="1" s="1"/>
  <c r="J960" i="1" s="1"/>
  <c r="K960" i="1" s="1"/>
  <c r="L960" i="1" s="1"/>
  <c r="M960" i="1" s="1"/>
  <c r="N960" i="1" s="1"/>
  <c r="O960" i="1" s="1"/>
  <c r="P960" i="1" s="1"/>
  <c r="Q960" i="1" s="1"/>
  <c r="R960" i="1" s="1"/>
  <c r="S960" i="1" s="1"/>
  <c r="T960" i="1" s="1"/>
  <c r="U960" i="1" s="1"/>
  <c r="V960" i="1" s="1"/>
  <c r="W960" i="1" s="1"/>
  <c r="X960" i="1" s="1"/>
  <c r="Y960" i="1" s="1"/>
  <c r="Z960" i="1" s="1"/>
  <c r="AA960" i="1" s="1"/>
  <c r="B961" i="1"/>
  <c r="B905" i="1"/>
  <c r="C904" i="1"/>
  <c r="D904" i="1" s="1"/>
  <c r="E904" i="1" s="1"/>
  <c r="F904" i="1" s="1"/>
  <c r="G904" i="1" s="1"/>
  <c r="H904" i="1" s="1"/>
  <c r="I904" i="1" s="1"/>
  <c r="J904" i="1" s="1"/>
  <c r="K904" i="1" s="1"/>
  <c r="L904" i="1" s="1"/>
  <c r="M904" i="1" s="1"/>
  <c r="N904" i="1" s="1"/>
  <c r="O904" i="1" s="1"/>
  <c r="P904" i="1" s="1"/>
  <c r="Q904" i="1" s="1"/>
  <c r="R904" i="1" s="1"/>
  <c r="S904" i="1" s="1"/>
  <c r="T904" i="1" s="1"/>
  <c r="U904" i="1" s="1"/>
  <c r="V904" i="1" s="1"/>
  <c r="W904" i="1" s="1"/>
  <c r="X904" i="1" s="1"/>
  <c r="Y904" i="1" s="1"/>
  <c r="Z904" i="1" s="1"/>
  <c r="AA904" i="1" s="1"/>
  <c r="B846" i="1"/>
  <c r="C845" i="1"/>
  <c r="D845" i="1" s="1"/>
  <c r="E845" i="1" s="1"/>
  <c r="F845" i="1" s="1"/>
  <c r="G845" i="1" s="1"/>
  <c r="H845" i="1" s="1"/>
  <c r="I845" i="1" s="1"/>
  <c r="J845" i="1" s="1"/>
  <c r="K845" i="1" s="1"/>
  <c r="L845" i="1" s="1"/>
  <c r="M845" i="1" s="1"/>
  <c r="N845" i="1" s="1"/>
  <c r="P845" i="1" s="1"/>
  <c r="Q845" i="1" s="1"/>
  <c r="R845" i="1" s="1"/>
  <c r="S845" i="1" s="1"/>
  <c r="T845" i="1" s="1"/>
  <c r="U845" i="1" s="1"/>
  <c r="V845" i="1" s="1"/>
  <c r="W845" i="1" s="1"/>
  <c r="X845" i="1" s="1"/>
  <c r="Y845" i="1" s="1"/>
  <c r="Z845" i="1" s="1"/>
  <c r="AA845" i="1" s="1"/>
  <c r="C788" i="1"/>
  <c r="D788" i="1" s="1"/>
  <c r="E788" i="1" s="1"/>
  <c r="F788" i="1" s="1"/>
  <c r="G788" i="1" s="1"/>
  <c r="H788" i="1" s="1"/>
  <c r="I788" i="1" s="1"/>
  <c r="J788" i="1" s="1"/>
  <c r="K788" i="1" s="1"/>
  <c r="L788" i="1" s="1"/>
  <c r="M788" i="1" s="1"/>
  <c r="N788" i="1" s="1"/>
  <c r="O788" i="1" s="1"/>
  <c r="P788" i="1" s="1"/>
  <c r="Q788" i="1" s="1"/>
  <c r="R788" i="1" s="1"/>
  <c r="S788" i="1" s="1"/>
  <c r="T788" i="1" s="1"/>
  <c r="U788" i="1" s="1"/>
  <c r="V788" i="1" s="1"/>
  <c r="W788" i="1" s="1"/>
  <c r="X788" i="1" s="1"/>
  <c r="Y788" i="1" s="1"/>
  <c r="Z788" i="1" s="1"/>
  <c r="AA788" i="1" s="1"/>
  <c r="B789" i="1"/>
  <c r="C731" i="1"/>
  <c r="D731" i="1" s="1"/>
  <c r="E731" i="1" s="1"/>
  <c r="F731" i="1" s="1"/>
  <c r="G731" i="1" s="1"/>
  <c r="H731" i="1" s="1"/>
  <c r="I731" i="1" s="1"/>
  <c r="J731" i="1" s="1"/>
  <c r="K731" i="1" s="1"/>
  <c r="L731" i="1" s="1"/>
  <c r="M731" i="1" s="1"/>
  <c r="N731" i="1" s="1"/>
  <c r="O731" i="1" s="1"/>
  <c r="P731" i="1" s="1"/>
  <c r="Q731" i="1" s="1"/>
  <c r="R731" i="1" s="1"/>
  <c r="S731" i="1" s="1"/>
  <c r="T731" i="1" s="1"/>
  <c r="U731" i="1" s="1"/>
  <c r="V731" i="1" s="1"/>
  <c r="W731" i="1" s="1"/>
  <c r="X731" i="1" s="1"/>
  <c r="Y731" i="1" s="1"/>
  <c r="Z731" i="1" s="1"/>
  <c r="AA731" i="1" s="1"/>
  <c r="B732" i="1"/>
  <c r="C674" i="1"/>
  <c r="D674" i="1" s="1"/>
  <c r="E674" i="1" s="1"/>
  <c r="F674" i="1" s="1"/>
  <c r="G674" i="1" s="1"/>
  <c r="H674" i="1" s="1"/>
  <c r="I674" i="1" s="1"/>
  <c r="J674" i="1" s="1"/>
  <c r="K674" i="1" s="1"/>
  <c r="L674" i="1" s="1"/>
  <c r="M674" i="1" s="1"/>
  <c r="N674" i="1" s="1"/>
  <c r="O674" i="1" s="1"/>
  <c r="P674" i="1" s="1"/>
  <c r="Q674" i="1" s="1"/>
  <c r="R674" i="1" s="1"/>
  <c r="S674" i="1" s="1"/>
  <c r="T674" i="1" s="1"/>
  <c r="U674" i="1" s="1"/>
  <c r="V674" i="1" s="1"/>
  <c r="W674" i="1" s="1"/>
  <c r="X674" i="1" s="1"/>
  <c r="Y674" i="1" s="1"/>
  <c r="Z674" i="1" s="1"/>
  <c r="AA674" i="1" s="1"/>
  <c r="B675" i="1"/>
  <c r="C619" i="1"/>
  <c r="D619" i="1" s="1"/>
  <c r="E619" i="1" s="1"/>
  <c r="F619" i="1" s="1"/>
  <c r="G619" i="1" s="1"/>
  <c r="H619" i="1" s="1"/>
  <c r="I619" i="1" s="1"/>
  <c r="J619" i="1" s="1"/>
  <c r="K619" i="1" s="1"/>
  <c r="L619" i="1" s="1"/>
  <c r="M619" i="1" s="1"/>
  <c r="N619" i="1" s="1"/>
  <c r="O619" i="1" s="1"/>
  <c r="P619" i="1" s="1"/>
  <c r="Q619" i="1" s="1"/>
  <c r="R619" i="1" s="1"/>
  <c r="S619" i="1" s="1"/>
  <c r="T619" i="1" s="1"/>
  <c r="U619" i="1" s="1"/>
  <c r="V619" i="1" s="1"/>
  <c r="W619" i="1" s="1"/>
  <c r="X619" i="1" s="1"/>
  <c r="Y619" i="1" s="1"/>
  <c r="Z619" i="1" s="1"/>
  <c r="AA619" i="1" s="1"/>
  <c r="B620" i="1"/>
  <c r="B563" i="1"/>
  <c r="C562" i="1"/>
  <c r="D562" i="1" s="1"/>
  <c r="E562" i="1" s="1"/>
  <c r="F562" i="1" s="1"/>
  <c r="G562" i="1" s="1"/>
  <c r="H562" i="1" s="1"/>
  <c r="I562" i="1" s="1"/>
  <c r="J562" i="1" s="1"/>
  <c r="K562" i="1" s="1"/>
  <c r="L562" i="1" s="1"/>
  <c r="M562" i="1" s="1"/>
  <c r="N562" i="1" s="1"/>
  <c r="O562" i="1" s="1"/>
  <c r="P562" i="1" s="1"/>
  <c r="Q562" i="1" s="1"/>
  <c r="R562" i="1" s="1"/>
  <c r="S562" i="1" s="1"/>
  <c r="T562" i="1" s="1"/>
  <c r="U562" i="1" s="1"/>
  <c r="V562" i="1" s="1"/>
  <c r="W562" i="1" s="1"/>
  <c r="X562" i="1" s="1"/>
  <c r="Y562" i="1" s="1"/>
  <c r="Z562" i="1" s="1"/>
  <c r="AA562" i="1" s="1"/>
  <c r="B408" i="1"/>
  <c r="C407" i="1"/>
  <c r="D407" i="1" s="1"/>
  <c r="E407" i="1" s="1"/>
  <c r="F407" i="1" s="1"/>
  <c r="G407" i="1" s="1"/>
  <c r="H407" i="1" s="1"/>
  <c r="I407" i="1" s="1"/>
  <c r="J407" i="1" s="1"/>
  <c r="K407" i="1" s="1"/>
  <c r="L407" i="1" s="1"/>
  <c r="M407" i="1" s="1"/>
  <c r="N407" i="1" s="1"/>
  <c r="O407" i="1" s="1"/>
  <c r="P407" i="1" s="1"/>
  <c r="Q407" i="1" s="1"/>
  <c r="R407" i="1" s="1"/>
  <c r="S407" i="1" s="1"/>
  <c r="T407" i="1" s="1"/>
  <c r="U407" i="1" s="1"/>
  <c r="V407" i="1" s="1"/>
  <c r="W407" i="1" s="1"/>
  <c r="X407" i="1" s="1"/>
  <c r="Y407" i="1" s="1"/>
  <c r="Z407" i="1" s="1"/>
  <c r="AA407" i="1" s="1"/>
  <c r="B351" i="1"/>
  <c r="C350" i="1"/>
  <c r="D350" i="1" s="1"/>
  <c r="E350" i="1" s="1"/>
  <c r="F350" i="1" s="1"/>
  <c r="G350" i="1" s="1"/>
  <c r="I350" i="1" s="1"/>
  <c r="J350" i="1" s="1"/>
  <c r="K350" i="1" s="1"/>
  <c r="L350" i="1" s="1"/>
  <c r="M350" i="1" s="1"/>
  <c r="N350" i="1" s="1"/>
  <c r="O350" i="1" s="1"/>
  <c r="P350" i="1" s="1"/>
  <c r="Q350" i="1" s="1"/>
  <c r="R350" i="1" s="1"/>
  <c r="S350" i="1" s="1"/>
  <c r="T350" i="1" s="1"/>
  <c r="U350" i="1" s="1"/>
  <c r="V350" i="1" s="1"/>
  <c r="W350" i="1" s="1"/>
  <c r="X350" i="1" s="1"/>
  <c r="Y350" i="1" s="1"/>
  <c r="Z350" i="1" s="1"/>
  <c r="AA350" i="1" s="1"/>
  <c r="I157" i="12"/>
  <c r="I155" i="12"/>
  <c r="I153" i="12"/>
  <c r="C119" i="17"/>
  <c r="D119" i="17" s="1"/>
  <c r="E119" i="17" s="1"/>
  <c r="F119" i="17" s="1"/>
  <c r="G119" i="17" s="1"/>
  <c r="H119" i="17" s="1"/>
  <c r="I119" i="17" s="1"/>
  <c r="J119" i="17" s="1"/>
  <c r="K119" i="17" s="1"/>
  <c r="L119" i="17" s="1"/>
  <c r="M119" i="17" s="1"/>
  <c r="N119" i="17" s="1"/>
  <c r="O119" i="17" s="1"/>
  <c r="P119" i="17" s="1"/>
  <c r="Q119" i="17" s="1"/>
  <c r="R119" i="17" s="1"/>
  <c r="S119" i="17" s="1"/>
  <c r="T119" i="17" s="1"/>
  <c r="U119" i="17" s="1"/>
  <c r="V119" i="17" s="1"/>
  <c r="W119" i="17" s="1"/>
  <c r="X119" i="17" s="1"/>
  <c r="Y119" i="17" s="1"/>
  <c r="Z119" i="17" s="1"/>
  <c r="AA119" i="17" s="1"/>
  <c r="C118" i="17"/>
  <c r="D118" i="17" s="1"/>
  <c r="E118" i="17" s="1"/>
  <c r="F118" i="17" s="1"/>
  <c r="G118" i="17" s="1"/>
  <c r="H118" i="17" s="1"/>
  <c r="I118" i="17" s="1"/>
  <c r="J118" i="17" s="1"/>
  <c r="K118" i="17" s="1"/>
  <c r="L118" i="17" s="1"/>
  <c r="M118" i="17" s="1"/>
  <c r="N118" i="17" s="1"/>
  <c r="O118" i="17" s="1"/>
  <c r="P118" i="17" s="1"/>
  <c r="Q118" i="17" s="1"/>
  <c r="R118" i="17" s="1"/>
  <c r="S118" i="17" s="1"/>
  <c r="T118" i="17" s="1"/>
  <c r="U118" i="17" s="1"/>
  <c r="V118" i="17" s="1"/>
  <c r="W118" i="17" s="1"/>
  <c r="X118" i="17" s="1"/>
  <c r="Y118" i="17" s="1"/>
  <c r="Z118" i="17" s="1"/>
  <c r="AA118" i="17" s="1"/>
  <c r="C117" i="17"/>
  <c r="D117" i="17" s="1"/>
  <c r="E117" i="17" s="1"/>
  <c r="F117" i="17" s="1"/>
  <c r="G117" i="17" s="1"/>
  <c r="H117" i="17" s="1"/>
  <c r="I117" i="17" s="1"/>
  <c r="J117" i="17" s="1"/>
  <c r="K117" i="17" s="1"/>
  <c r="L117" i="17" s="1"/>
  <c r="M117" i="17" s="1"/>
  <c r="N117" i="17" s="1"/>
  <c r="O117" i="17" s="1"/>
  <c r="P117" i="17" s="1"/>
  <c r="Q117" i="17" s="1"/>
  <c r="R117" i="17" s="1"/>
  <c r="S117" i="17" s="1"/>
  <c r="T117" i="17" s="1"/>
  <c r="U117" i="17" s="1"/>
  <c r="V117" i="17" s="1"/>
  <c r="W117" i="17" s="1"/>
  <c r="X117" i="17" s="1"/>
  <c r="Y117" i="17" s="1"/>
  <c r="Z117" i="17" s="1"/>
  <c r="AA117" i="17" s="1"/>
  <c r="C116" i="17"/>
  <c r="D116" i="17" s="1"/>
  <c r="E116" i="17" s="1"/>
  <c r="F116" i="17" s="1"/>
  <c r="G116" i="17" s="1"/>
  <c r="H116" i="17" s="1"/>
  <c r="I116" i="17" s="1"/>
  <c r="J116" i="17" s="1"/>
  <c r="K116" i="17" s="1"/>
  <c r="L116" i="17" s="1"/>
  <c r="M116" i="17" s="1"/>
  <c r="N116" i="17" s="1"/>
  <c r="O116" i="17" s="1"/>
  <c r="P116" i="17" s="1"/>
  <c r="Q116" i="17" s="1"/>
  <c r="R116" i="17" s="1"/>
  <c r="S116" i="17" s="1"/>
  <c r="T116" i="17" s="1"/>
  <c r="U116" i="17" s="1"/>
  <c r="V116" i="17" s="1"/>
  <c r="W116" i="17" s="1"/>
  <c r="X116" i="17" s="1"/>
  <c r="Y116" i="17" s="1"/>
  <c r="Z116" i="17" s="1"/>
  <c r="AA116" i="17" s="1"/>
  <c r="D115" i="17"/>
  <c r="E115" i="17" s="1"/>
  <c r="F115" i="17" s="1"/>
  <c r="G115" i="17" s="1"/>
  <c r="H115" i="17" s="1"/>
  <c r="I115" i="17" s="1"/>
  <c r="J115" i="17" s="1"/>
  <c r="K115" i="17" s="1"/>
  <c r="L115" i="17" s="1"/>
  <c r="M115" i="17" s="1"/>
  <c r="N115" i="17" s="1"/>
  <c r="O115" i="17" s="1"/>
  <c r="P115" i="17" s="1"/>
  <c r="Q115" i="17" s="1"/>
  <c r="R115" i="17" s="1"/>
  <c r="S115" i="17" s="1"/>
  <c r="T115" i="17" s="1"/>
  <c r="U115" i="17" s="1"/>
  <c r="V115" i="17" s="1"/>
  <c r="W115" i="17" s="1"/>
  <c r="X115" i="17" s="1"/>
  <c r="Y115" i="17" s="1"/>
  <c r="Z115" i="17" s="1"/>
  <c r="AA115" i="17" s="1"/>
  <c r="C115" i="17"/>
  <c r="C114" i="17"/>
  <c r="D114" i="17" s="1"/>
  <c r="E114" i="17" s="1"/>
  <c r="F114" i="17" s="1"/>
  <c r="G114" i="17" s="1"/>
  <c r="H114" i="17" s="1"/>
  <c r="I114" i="17" s="1"/>
  <c r="J114" i="17" s="1"/>
  <c r="K114" i="17" s="1"/>
  <c r="L114" i="17" s="1"/>
  <c r="M114" i="17" s="1"/>
  <c r="N114" i="17" s="1"/>
  <c r="O114" i="17" s="1"/>
  <c r="P114" i="17" s="1"/>
  <c r="Q114" i="17" s="1"/>
  <c r="R114" i="17" s="1"/>
  <c r="S114" i="17" s="1"/>
  <c r="T114" i="17" s="1"/>
  <c r="U114" i="17" s="1"/>
  <c r="V114" i="17" s="1"/>
  <c r="W114" i="17" s="1"/>
  <c r="X114" i="17" s="1"/>
  <c r="Y114" i="17" s="1"/>
  <c r="Z114" i="17" s="1"/>
  <c r="AA114" i="17" s="1"/>
  <c r="C113" i="17"/>
  <c r="D113" i="17" s="1"/>
  <c r="E113" i="17" s="1"/>
  <c r="F113" i="17" s="1"/>
  <c r="G113" i="17" s="1"/>
  <c r="H113" i="17" s="1"/>
  <c r="I113" i="17" s="1"/>
  <c r="J113" i="17" s="1"/>
  <c r="K113" i="17" s="1"/>
  <c r="L113" i="17" s="1"/>
  <c r="M113" i="17" s="1"/>
  <c r="N113" i="17" s="1"/>
  <c r="O113" i="17" s="1"/>
  <c r="P113" i="17" s="1"/>
  <c r="Q113" i="17" s="1"/>
  <c r="R113" i="17" s="1"/>
  <c r="S113" i="17" s="1"/>
  <c r="T113" i="17" s="1"/>
  <c r="U113" i="17" s="1"/>
  <c r="V113" i="17" s="1"/>
  <c r="W113" i="17" s="1"/>
  <c r="X113" i="17" s="1"/>
  <c r="Y113" i="17" s="1"/>
  <c r="Z113" i="17" s="1"/>
  <c r="AA113" i="17" s="1"/>
  <c r="C112" i="17"/>
  <c r="D112" i="17" s="1"/>
  <c r="E112" i="17" s="1"/>
  <c r="F112" i="17" s="1"/>
  <c r="G112" i="17" s="1"/>
  <c r="H112" i="17" s="1"/>
  <c r="I112" i="17" s="1"/>
  <c r="J112" i="17" s="1"/>
  <c r="K112" i="17" s="1"/>
  <c r="L112" i="17" s="1"/>
  <c r="M112" i="17" s="1"/>
  <c r="N112" i="17" s="1"/>
  <c r="O112" i="17" s="1"/>
  <c r="P112" i="17" s="1"/>
  <c r="Q112" i="17" s="1"/>
  <c r="R112" i="17" s="1"/>
  <c r="S112" i="17" s="1"/>
  <c r="T112" i="17" s="1"/>
  <c r="U112" i="17" s="1"/>
  <c r="V112" i="17" s="1"/>
  <c r="W112" i="17" s="1"/>
  <c r="X112" i="17" s="1"/>
  <c r="Y112" i="17" s="1"/>
  <c r="Z112" i="17" s="1"/>
  <c r="AA112" i="17" s="1"/>
  <c r="C111" i="17"/>
  <c r="D111" i="17" s="1"/>
  <c r="E111" i="17" s="1"/>
  <c r="F111" i="17" s="1"/>
  <c r="G111" i="17" s="1"/>
  <c r="H111" i="17" s="1"/>
  <c r="I111" i="17" s="1"/>
  <c r="J111" i="17" s="1"/>
  <c r="K111" i="17" s="1"/>
  <c r="L111" i="17" s="1"/>
  <c r="M111" i="17" s="1"/>
  <c r="N111" i="17" s="1"/>
  <c r="O111" i="17" s="1"/>
  <c r="P111" i="17" s="1"/>
  <c r="Q111" i="17" s="1"/>
  <c r="R111" i="17" s="1"/>
  <c r="S111" i="17" s="1"/>
  <c r="T111" i="17" s="1"/>
  <c r="U111" i="17" s="1"/>
  <c r="V111" i="17" s="1"/>
  <c r="W111" i="17" s="1"/>
  <c r="X111" i="17" s="1"/>
  <c r="Y111" i="17" s="1"/>
  <c r="Z111" i="17" s="1"/>
  <c r="AA111" i="17" s="1"/>
  <c r="C110" i="17"/>
  <c r="D110" i="17" s="1"/>
  <c r="E110" i="17" s="1"/>
  <c r="F110" i="17" s="1"/>
  <c r="G110" i="17" s="1"/>
  <c r="H110" i="17" s="1"/>
  <c r="I110" i="17" s="1"/>
  <c r="J110" i="17" s="1"/>
  <c r="K110" i="17" s="1"/>
  <c r="L110" i="17" s="1"/>
  <c r="M110" i="17" s="1"/>
  <c r="N110" i="17" s="1"/>
  <c r="O110" i="17" s="1"/>
  <c r="P110" i="17" s="1"/>
  <c r="Q110" i="17" s="1"/>
  <c r="R110" i="17" s="1"/>
  <c r="S110" i="17" s="1"/>
  <c r="T110" i="17" s="1"/>
  <c r="U110" i="17" s="1"/>
  <c r="V110" i="17" s="1"/>
  <c r="W110" i="17" s="1"/>
  <c r="X110" i="17" s="1"/>
  <c r="Y110" i="17" s="1"/>
  <c r="Z110" i="17" s="1"/>
  <c r="AA110" i="17" s="1"/>
  <c r="C109" i="17"/>
  <c r="D109" i="17" s="1"/>
  <c r="E109" i="17" s="1"/>
  <c r="F109" i="17" s="1"/>
  <c r="G109" i="17" s="1"/>
  <c r="H109" i="17" s="1"/>
  <c r="I109" i="17" s="1"/>
  <c r="J109" i="17" s="1"/>
  <c r="K109" i="17" s="1"/>
  <c r="L109" i="17" s="1"/>
  <c r="M109" i="17" s="1"/>
  <c r="N109" i="17" s="1"/>
  <c r="O109" i="17" s="1"/>
  <c r="P109" i="17" s="1"/>
  <c r="Q109" i="17" s="1"/>
  <c r="R109" i="17" s="1"/>
  <c r="S109" i="17" s="1"/>
  <c r="T109" i="17" s="1"/>
  <c r="U109" i="17" s="1"/>
  <c r="V109" i="17" s="1"/>
  <c r="W109" i="17" s="1"/>
  <c r="X109" i="17" s="1"/>
  <c r="Y109" i="17" s="1"/>
  <c r="Z109" i="17" s="1"/>
  <c r="AA109" i="17" s="1"/>
  <c r="C108" i="17"/>
  <c r="D108" i="17" s="1"/>
  <c r="E108" i="17" s="1"/>
  <c r="F108" i="17" s="1"/>
  <c r="G108" i="17" s="1"/>
  <c r="H108" i="17" s="1"/>
  <c r="I108" i="17" s="1"/>
  <c r="J108" i="17" s="1"/>
  <c r="K108" i="17" s="1"/>
  <c r="L108" i="17" s="1"/>
  <c r="M108" i="17" s="1"/>
  <c r="N108" i="17" s="1"/>
  <c r="O108" i="17" s="1"/>
  <c r="P108" i="17" s="1"/>
  <c r="Q108" i="17" s="1"/>
  <c r="R108" i="17" s="1"/>
  <c r="S108" i="17" s="1"/>
  <c r="T108" i="17" s="1"/>
  <c r="U108" i="17" s="1"/>
  <c r="V108" i="17" s="1"/>
  <c r="W108" i="17" s="1"/>
  <c r="X108" i="17" s="1"/>
  <c r="Y108" i="17" s="1"/>
  <c r="Z108" i="17" s="1"/>
  <c r="AA108" i="17" s="1"/>
  <c r="C107" i="17"/>
  <c r="D107" i="17" s="1"/>
  <c r="E107" i="17" s="1"/>
  <c r="F107" i="17" s="1"/>
  <c r="G107" i="17" s="1"/>
  <c r="H107" i="17" s="1"/>
  <c r="I107" i="17" s="1"/>
  <c r="J107" i="17" s="1"/>
  <c r="K107" i="17" s="1"/>
  <c r="L107" i="17" s="1"/>
  <c r="M107" i="17" s="1"/>
  <c r="N107" i="17" s="1"/>
  <c r="O107" i="17" s="1"/>
  <c r="P107" i="17" s="1"/>
  <c r="Q107" i="17" s="1"/>
  <c r="R107" i="17" s="1"/>
  <c r="S107" i="17" s="1"/>
  <c r="T107" i="17" s="1"/>
  <c r="U107" i="17" s="1"/>
  <c r="V107" i="17" s="1"/>
  <c r="W107" i="17" s="1"/>
  <c r="X107" i="17" s="1"/>
  <c r="Y107" i="17" s="1"/>
  <c r="Z107" i="17" s="1"/>
  <c r="AA107" i="17" s="1"/>
  <c r="E106" i="17"/>
  <c r="F106" i="17" s="1"/>
  <c r="G106" i="17" s="1"/>
  <c r="H106" i="17" s="1"/>
  <c r="I106" i="17" s="1"/>
  <c r="J106" i="17" s="1"/>
  <c r="K106" i="17" s="1"/>
  <c r="L106" i="17" s="1"/>
  <c r="M106" i="17" s="1"/>
  <c r="N106" i="17" s="1"/>
  <c r="O106" i="17" s="1"/>
  <c r="P106" i="17" s="1"/>
  <c r="Q106" i="17" s="1"/>
  <c r="R106" i="17" s="1"/>
  <c r="S106" i="17" s="1"/>
  <c r="T106" i="17" s="1"/>
  <c r="U106" i="17" s="1"/>
  <c r="V106" i="17" s="1"/>
  <c r="W106" i="17" s="1"/>
  <c r="X106" i="17" s="1"/>
  <c r="Y106" i="17" s="1"/>
  <c r="Z106" i="17" s="1"/>
  <c r="AA106" i="17" s="1"/>
  <c r="C106" i="17"/>
  <c r="D106" i="17" s="1"/>
  <c r="C105" i="17"/>
  <c r="D105" i="17" s="1"/>
  <c r="E105" i="17" s="1"/>
  <c r="F105" i="17" s="1"/>
  <c r="G105" i="17" s="1"/>
  <c r="H105" i="17" s="1"/>
  <c r="I105" i="17" s="1"/>
  <c r="J105" i="17" s="1"/>
  <c r="K105" i="17" s="1"/>
  <c r="L105" i="17" s="1"/>
  <c r="M105" i="17" s="1"/>
  <c r="N105" i="17" s="1"/>
  <c r="O105" i="17" s="1"/>
  <c r="P105" i="17" s="1"/>
  <c r="Q105" i="17" s="1"/>
  <c r="R105" i="17" s="1"/>
  <c r="S105" i="17" s="1"/>
  <c r="T105" i="17" s="1"/>
  <c r="U105" i="17" s="1"/>
  <c r="V105" i="17" s="1"/>
  <c r="W105" i="17" s="1"/>
  <c r="X105" i="17" s="1"/>
  <c r="Y105" i="17" s="1"/>
  <c r="Z105" i="17" s="1"/>
  <c r="AA105" i="17" s="1"/>
  <c r="C104" i="17"/>
  <c r="D104" i="17" s="1"/>
  <c r="E104" i="17" s="1"/>
  <c r="F104" i="17" s="1"/>
  <c r="G104" i="17" s="1"/>
  <c r="H104" i="17" s="1"/>
  <c r="I104" i="17" s="1"/>
  <c r="J104" i="17" s="1"/>
  <c r="K104" i="17" s="1"/>
  <c r="L104" i="17" s="1"/>
  <c r="M104" i="17" s="1"/>
  <c r="N104" i="17" s="1"/>
  <c r="O104" i="17" s="1"/>
  <c r="P104" i="17" s="1"/>
  <c r="Q104" i="17" s="1"/>
  <c r="R104" i="17" s="1"/>
  <c r="S104" i="17" s="1"/>
  <c r="T104" i="17" s="1"/>
  <c r="U104" i="17" s="1"/>
  <c r="V104" i="17" s="1"/>
  <c r="W104" i="17" s="1"/>
  <c r="X104" i="17" s="1"/>
  <c r="Y104" i="17" s="1"/>
  <c r="Z104" i="17" s="1"/>
  <c r="AA104" i="17" s="1"/>
  <c r="C103" i="17"/>
  <c r="D103" i="17" s="1"/>
  <c r="E103" i="17" s="1"/>
  <c r="F103" i="17" s="1"/>
  <c r="G103" i="17" s="1"/>
  <c r="H103" i="17" s="1"/>
  <c r="I103" i="17" s="1"/>
  <c r="J103" i="17" s="1"/>
  <c r="K103" i="17" s="1"/>
  <c r="L103" i="17" s="1"/>
  <c r="M103" i="17" s="1"/>
  <c r="N103" i="17" s="1"/>
  <c r="O103" i="17" s="1"/>
  <c r="P103" i="17" s="1"/>
  <c r="Q103" i="17" s="1"/>
  <c r="R103" i="17" s="1"/>
  <c r="S103" i="17" s="1"/>
  <c r="T103" i="17" s="1"/>
  <c r="U103" i="17" s="1"/>
  <c r="V103" i="17" s="1"/>
  <c r="W103" i="17" s="1"/>
  <c r="X103" i="17" s="1"/>
  <c r="Y103" i="17" s="1"/>
  <c r="Z103" i="17" s="1"/>
  <c r="AA103" i="17" s="1"/>
  <c r="C102" i="17"/>
  <c r="D102" i="17" s="1"/>
  <c r="E102" i="17" s="1"/>
  <c r="F102" i="17" s="1"/>
  <c r="G102" i="17" s="1"/>
  <c r="H102" i="17" s="1"/>
  <c r="I102" i="17" s="1"/>
  <c r="J102" i="17" s="1"/>
  <c r="K102" i="17" s="1"/>
  <c r="L102" i="17" s="1"/>
  <c r="M102" i="17" s="1"/>
  <c r="N102" i="17" s="1"/>
  <c r="O102" i="17" s="1"/>
  <c r="P102" i="17" s="1"/>
  <c r="Q102" i="17" s="1"/>
  <c r="R102" i="17" s="1"/>
  <c r="S102" i="17" s="1"/>
  <c r="T102" i="17" s="1"/>
  <c r="U102" i="17" s="1"/>
  <c r="V102" i="17" s="1"/>
  <c r="W102" i="17" s="1"/>
  <c r="X102" i="17" s="1"/>
  <c r="Y102" i="17" s="1"/>
  <c r="Z102" i="17" s="1"/>
  <c r="AA102" i="17" s="1"/>
  <c r="C101" i="17"/>
  <c r="D101" i="17" s="1"/>
  <c r="E101" i="17" s="1"/>
  <c r="F101" i="17" s="1"/>
  <c r="G101" i="17" s="1"/>
  <c r="H101" i="17" s="1"/>
  <c r="I101" i="17" s="1"/>
  <c r="J101" i="17" s="1"/>
  <c r="K101" i="17" s="1"/>
  <c r="L101" i="17" s="1"/>
  <c r="M101" i="17" s="1"/>
  <c r="N101" i="17" s="1"/>
  <c r="O101" i="17" s="1"/>
  <c r="P101" i="17" s="1"/>
  <c r="Q101" i="17" s="1"/>
  <c r="R101" i="17" s="1"/>
  <c r="S101" i="17" s="1"/>
  <c r="T101" i="17" s="1"/>
  <c r="U101" i="17" s="1"/>
  <c r="V101" i="17" s="1"/>
  <c r="W101" i="17" s="1"/>
  <c r="X101" i="17" s="1"/>
  <c r="Y101" i="17" s="1"/>
  <c r="Z101" i="17" s="1"/>
  <c r="AA101" i="17" s="1"/>
  <c r="C100" i="17"/>
  <c r="D100" i="17" s="1"/>
  <c r="E100" i="17" s="1"/>
  <c r="F100" i="17" s="1"/>
  <c r="G100" i="17" s="1"/>
  <c r="H100" i="17" s="1"/>
  <c r="I100" i="17" s="1"/>
  <c r="J100" i="17" s="1"/>
  <c r="K100" i="17" s="1"/>
  <c r="L100" i="17" s="1"/>
  <c r="M100" i="17" s="1"/>
  <c r="N100" i="17" s="1"/>
  <c r="O100" i="17" s="1"/>
  <c r="P100" i="17" s="1"/>
  <c r="Q100" i="17" s="1"/>
  <c r="R100" i="17" s="1"/>
  <c r="S100" i="17" s="1"/>
  <c r="T100" i="17" s="1"/>
  <c r="U100" i="17" s="1"/>
  <c r="V100" i="17" s="1"/>
  <c r="W100" i="17" s="1"/>
  <c r="X100" i="17" s="1"/>
  <c r="Y100" i="17" s="1"/>
  <c r="Z100" i="17" s="1"/>
  <c r="AA100" i="17" s="1"/>
  <c r="C99" i="17"/>
  <c r="D99" i="17" s="1"/>
  <c r="E99" i="17" s="1"/>
  <c r="F99" i="17" s="1"/>
  <c r="G99" i="17" s="1"/>
  <c r="H99" i="17" s="1"/>
  <c r="I99" i="17" s="1"/>
  <c r="J99" i="17" s="1"/>
  <c r="K99" i="17" s="1"/>
  <c r="L99" i="17" s="1"/>
  <c r="M99" i="17" s="1"/>
  <c r="N99" i="17" s="1"/>
  <c r="O99" i="17" s="1"/>
  <c r="P99" i="17" s="1"/>
  <c r="Q99" i="17" s="1"/>
  <c r="R99" i="17" s="1"/>
  <c r="S99" i="17" s="1"/>
  <c r="T99" i="17" s="1"/>
  <c r="U99" i="17" s="1"/>
  <c r="V99" i="17" s="1"/>
  <c r="W99" i="17" s="1"/>
  <c r="X99" i="17" s="1"/>
  <c r="Y99" i="17" s="1"/>
  <c r="Z99" i="17" s="1"/>
  <c r="AA99" i="17" s="1"/>
  <c r="C98" i="17"/>
  <c r="D98" i="17" s="1"/>
  <c r="E98" i="17" s="1"/>
  <c r="F98" i="17" s="1"/>
  <c r="G98" i="17" s="1"/>
  <c r="H98" i="17" s="1"/>
  <c r="I98" i="17" s="1"/>
  <c r="J98" i="17" s="1"/>
  <c r="K98" i="17" s="1"/>
  <c r="L98" i="17" s="1"/>
  <c r="M98" i="17" s="1"/>
  <c r="N98" i="17" s="1"/>
  <c r="O98" i="17" s="1"/>
  <c r="P98" i="17" s="1"/>
  <c r="Q98" i="17" s="1"/>
  <c r="R98" i="17" s="1"/>
  <c r="S98" i="17" s="1"/>
  <c r="T98" i="17" s="1"/>
  <c r="U98" i="17" s="1"/>
  <c r="V98" i="17" s="1"/>
  <c r="W98" i="17" s="1"/>
  <c r="X98" i="17" s="1"/>
  <c r="Y98" i="17" s="1"/>
  <c r="Z98" i="17" s="1"/>
  <c r="AA98" i="17" s="1"/>
  <c r="D49" i="17"/>
  <c r="E49" i="17"/>
  <c r="F49" i="17" s="1"/>
  <c r="G49" i="17" s="1"/>
  <c r="H49" i="17" s="1"/>
  <c r="I49" i="17" s="1"/>
  <c r="J49" i="17" s="1"/>
  <c r="K49" i="17" s="1"/>
  <c r="L49" i="17" s="1"/>
  <c r="M49" i="17" s="1"/>
  <c r="N49" i="17" s="1"/>
  <c r="O49" i="17" s="1"/>
  <c r="P49" i="17" s="1"/>
  <c r="Q49" i="17" s="1"/>
  <c r="R49" i="17" s="1"/>
  <c r="S49" i="17" s="1"/>
  <c r="T49" i="17" s="1"/>
  <c r="U49" i="17" s="1"/>
  <c r="V49" i="17" s="1"/>
  <c r="W49" i="17" s="1"/>
  <c r="X49" i="17" s="1"/>
  <c r="Y49" i="17" s="1"/>
  <c r="Z49" i="17" s="1"/>
  <c r="AA49" i="17" s="1"/>
  <c r="D54" i="17"/>
  <c r="E54" i="17" s="1"/>
  <c r="F54" i="17" s="1"/>
  <c r="G54" i="17" s="1"/>
  <c r="H54" i="17" s="1"/>
  <c r="I54" i="17" s="1"/>
  <c r="J54" i="17" s="1"/>
  <c r="K54" i="17" s="1"/>
  <c r="L54" i="17" s="1"/>
  <c r="M54" i="17" s="1"/>
  <c r="N54" i="17" s="1"/>
  <c r="O54" i="17" s="1"/>
  <c r="P54" i="17" s="1"/>
  <c r="Q54" i="17" s="1"/>
  <c r="R54" i="17" s="1"/>
  <c r="S54" i="17" s="1"/>
  <c r="T54" i="17" s="1"/>
  <c r="U54" i="17" s="1"/>
  <c r="V54" i="17" s="1"/>
  <c r="W54" i="17" s="1"/>
  <c r="X54" i="17" s="1"/>
  <c r="Y54" i="17" s="1"/>
  <c r="Z54" i="17" s="1"/>
  <c r="AA54" i="17" s="1"/>
  <c r="D58" i="17"/>
  <c r="E58" i="17" s="1"/>
  <c r="F58" i="17" s="1"/>
  <c r="G58" i="17" s="1"/>
  <c r="H58" i="17" s="1"/>
  <c r="I58" i="17" s="1"/>
  <c r="J58" i="17" s="1"/>
  <c r="K58" i="17" s="1"/>
  <c r="L58" i="17" s="1"/>
  <c r="M58" i="17" s="1"/>
  <c r="N58" i="17" s="1"/>
  <c r="O58" i="17" s="1"/>
  <c r="P58" i="17" s="1"/>
  <c r="Q58" i="17" s="1"/>
  <c r="R58" i="17" s="1"/>
  <c r="S58" i="17" s="1"/>
  <c r="T58" i="17" s="1"/>
  <c r="U58" i="17" s="1"/>
  <c r="V58" i="17" s="1"/>
  <c r="W58" i="17" s="1"/>
  <c r="X58" i="17" s="1"/>
  <c r="Y58" i="17" s="1"/>
  <c r="Z58" i="17" s="1"/>
  <c r="AA58" i="17" s="1"/>
  <c r="D62" i="17"/>
  <c r="E62" i="17" s="1"/>
  <c r="F62" i="17" s="1"/>
  <c r="G62" i="17" s="1"/>
  <c r="H62" i="17" s="1"/>
  <c r="I62" i="17" s="1"/>
  <c r="J62" i="17" s="1"/>
  <c r="K62" i="17" s="1"/>
  <c r="L62" i="17" s="1"/>
  <c r="M62" i="17" s="1"/>
  <c r="N62" i="17" s="1"/>
  <c r="O62" i="17" s="1"/>
  <c r="P62" i="17" s="1"/>
  <c r="Q62" i="17" s="1"/>
  <c r="R62" i="17" s="1"/>
  <c r="S62" i="17" s="1"/>
  <c r="T62" i="17" s="1"/>
  <c r="U62" i="17" s="1"/>
  <c r="V62" i="17" s="1"/>
  <c r="W62" i="17" s="1"/>
  <c r="X62" i="17" s="1"/>
  <c r="Y62" i="17" s="1"/>
  <c r="Z62" i="17" s="1"/>
  <c r="AA62" i="17" s="1"/>
  <c r="D64" i="17"/>
  <c r="E64" i="17" s="1"/>
  <c r="F64" i="17" s="1"/>
  <c r="G64" i="17" s="1"/>
  <c r="H64" i="17" s="1"/>
  <c r="I64" i="17" s="1"/>
  <c r="J64" i="17" s="1"/>
  <c r="K64" i="17" s="1"/>
  <c r="L64" i="17" s="1"/>
  <c r="M64" i="17" s="1"/>
  <c r="N64" i="17" s="1"/>
  <c r="O64" i="17" s="1"/>
  <c r="P64" i="17" s="1"/>
  <c r="Q64" i="17" s="1"/>
  <c r="R64" i="17" s="1"/>
  <c r="S64" i="17" s="1"/>
  <c r="T64" i="17" s="1"/>
  <c r="U64" i="17" s="1"/>
  <c r="V64" i="17" s="1"/>
  <c r="W64" i="17" s="1"/>
  <c r="X64" i="17" s="1"/>
  <c r="Y64" i="17" s="1"/>
  <c r="Z64" i="17" s="1"/>
  <c r="AA64" i="17" s="1"/>
  <c r="D66" i="17"/>
  <c r="E66" i="17" s="1"/>
  <c r="F66" i="17" s="1"/>
  <c r="G66" i="17" s="1"/>
  <c r="H66" i="17" s="1"/>
  <c r="I66" i="17" s="1"/>
  <c r="J66" i="17" s="1"/>
  <c r="K66" i="17" s="1"/>
  <c r="L66" i="17" s="1"/>
  <c r="M66" i="17" s="1"/>
  <c r="N66" i="17" s="1"/>
  <c r="O66" i="17" s="1"/>
  <c r="P66" i="17" s="1"/>
  <c r="Q66" i="17" s="1"/>
  <c r="R66" i="17" s="1"/>
  <c r="S66" i="17" s="1"/>
  <c r="T66" i="17" s="1"/>
  <c r="U66" i="17" s="1"/>
  <c r="V66" i="17" s="1"/>
  <c r="W66" i="17" s="1"/>
  <c r="X66" i="17" s="1"/>
  <c r="Y66" i="17" s="1"/>
  <c r="Z66" i="17" s="1"/>
  <c r="AA66" i="17" s="1"/>
  <c r="C67" i="17"/>
  <c r="D67" i="17" s="1"/>
  <c r="E67" i="17" s="1"/>
  <c r="F67" i="17" s="1"/>
  <c r="G67" i="17" s="1"/>
  <c r="H67" i="17" s="1"/>
  <c r="I67" i="17" s="1"/>
  <c r="J67" i="17" s="1"/>
  <c r="K67" i="17" s="1"/>
  <c r="L67" i="17" s="1"/>
  <c r="M67" i="17" s="1"/>
  <c r="N67" i="17" s="1"/>
  <c r="O67" i="17" s="1"/>
  <c r="P67" i="17" s="1"/>
  <c r="Q67" i="17" s="1"/>
  <c r="R67" i="17" s="1"/>
  <c r="S67" i="17" s="1"/>
  <c r="T67" i="17" s="1"/>
  <c r="U67" i="17" s="1"/>
  <c r="V67" i="17" s="1"/>
  <c r="W67" i="17" s="1"/>
  <c r="X67" i="17" s="1"/>
  <c r="Y67" i="17" s="1"/>
  <c r="Z67" i="17" s="1"/>
  <c r="AA67" i="17" s="1"/>
  <c r="C66" i="17"/>
  <c r="C65" i="17"/>
  <c r="D65" i="17" s="1"/>
  <c r="E65" i="17" s="1"/>
  <c r="F65" i="17" s="1"/>
  <c r="G65" i="17" s="1"/>
  <c r="H65" i="17" s="1"/>
  <c r="I65" i="17" s="1"/>
  <c r="J65" i="17" s="1"/>
  <c r="K65" i="17" s="1"/>
  <c r="L65" i="17" s="1"/>
  <c r="M65" i="17" s="1"/>
  <c r="N65" i="17" s="1"/>
  <c r="O65" i="17" s="1"/>
  <c r="P65" i="17" s="1"/>
  <c r="Q65" i="17" s="1"/>
  <c r="R65" i="17" s="1"/>
  <c r="S65" i="17" s="1"/>
  <c r="T65" i="17" s="1"/>
  <c r="U65" i="17" s="1"/>
  <c r="V65" i="17" s="1"/>
  <c r="W65" i="17" s="1"/>
  <c r="X65" i="17" s="1"/>
  <c r="Y65" i="17" s="1"/>
  <c r="Z65" i="17" s="1"/>
  <c r="AA65" i="17" s="1"/>
  <c r="C64" i="17"/>
  <c r="C63" i="17"/>
  <c r="D63" i="17" s="1"/>
  <c r="E63" i="17" s="1"/>
  <c r="F63" i="17" s="1"/>
  <c r="G63" i="17" s="1"/>
  <c r="H63" i="17" s="1"/>
  <c r="I63" i="17" s="1"/>
  <c r="J63" i="17" s="1"/>
  <c r="K63" i="17" s="1"/>
  <c r="L63" i="17" s="1"/>
  <c r="M63" i="17" s="1"/>
  <c r="N63" i="17" s="1"/>
  <c r="O63" i="17" s="1"/>
  <c r="P63" i="17" s="1"/>
  <c r="Q63" i="17" s="1"/>
  <c r="R63" i="17" s="1"/>
  <c r="S63" i="17" s="1"/>
  <c r="T63" i="17" s="1"/>
  <c r="U63" i="17" s="1"/>
  <c r="V63" i="17" s="1"/>
  <c r="W63" i="17" s="1"/>
  <c r="X63" i="17" s="1"/>
  <c r="Y63" i="17" s="1"/>
  <c r="Z63" i="17" s="1"/>
  <c r="AA63" i="17" s="1"/>
  <c r="C62" i="17"/>
  <c r="C61" i="17"/>
  <c r="D61" i="17" s="1"/>
  <c r="E61" i="17" s="1"/>
  <c r="F61" i="17" s="1"/>
  <c r="G61" i="17" s="1"/>
  <c r="H61" i="17" s="1"/>
  <c r="I61" i="17" s="1"/>
  <c r="J61" i="17" s="1"/>
  <c r="K61" i="17" s="1"/>
  <c r="L61" i="17" s="1"/>
  <c r="M61" i="17" s="1"/>
  <c r="N61" i="17" s="1"/>
  <c r="O61" i="17" s="1"/>
  <c r="P61" i="17" s="1"/>
  <c r="Q61" i="17" s="1"/>
  <c r="R61" i="17" s="1"/>
  <c r="S61" i="17" s="1"/>
  <c r="T61" i="17" s="1"/>
  <c r="U61" i="17" s="1"/>
  <c r="V61" i="17" s="1"/>
  <c r="W61" i="17" s="1"/>
  <c r="X61" i="17" s="1"/>
  <c r="Y61" i="17" s="1"/>
  <c r="Z61" i="17" s="1"/>
  <c r="AA61" i="17" s="1"/>
  <c r="C60" i="17"/>
  <c r="D60" i="17" s="1"/>
  <c r="E60" i="17" s="1"/>
  <c r="F60" i="17" s="1"/>
  <c r="G60" i="17" s="1"/>
  <c r="H60" i="17" s="1"/>
  <c r="I60" i="17" s="1"/>
  <c r="J60" i="17" s="1"/>
  <c r="K60" i="17" s="1"/>
  <c r="L60" i="17" s="1"/>
  <c r="M60" i="17" s="1"/>
  <c r="N60" i="17" s="1"/>
  <c r="O60" i="17" s="1"/>
  <c r="P60" i="17" s="1"/>
  <c r="Q60" i="17" s="1"/>
  <c r="R60" i="17" s="1"/>
  <c r="S60" i="17" s="1"/>
  <c r="T60" i="17" s="1"/>
  <c r="U60" i="17" s="1"/>
  <c r="V60" i="17" s="1"/>
  <c r="W60" i="17" s="1"/>
  <c r="X60" i="17" s="1"/>
  <c r="Y60" i="17" s="1"/>
  <c r="Z60" i="17" s="1"/>
  <c r="AA60" i="17" s="1"/>
  <c r="C59" i="17"/>
  <c r="D59" i="17" s="1"/>
  <c r="E59" i="17" s="1"/>
  <c r="F59" i="17" s="1"/>
  <c r="G59" i="17" s="1"/>
  <c r="H59" i="17" s="1"/>
  <c r="I59" i="17" s="1"/>
  <c r="J59" i="17" s="1"/>
  <c r="K59" i="17" s="1"/>
  <c r="L59" i="17" s="1"/>
  <c r="M59" i="17" s="1"/>
  <c r="N59" i="17" s="1"/>
  <c r="O59" i="17" s="1"/>
  <c r="P59" i="17" s="1"/>
  <c r="Q59" i="17" s="1"/>
  <c r="R59" i="17" s="1"/>
  <c r="S59" i="17" s="1"/>
  <c r="T59" i="17" s="1"/>
  <c r="U59" i="17" s="1"/>
  <c r="V59" i="17" s="1"/>
  <c r="W59" i="17" s="1"/>
  <c r="X59" i="17" s="1"/>
  <c r="Y59" i="17" s="1"/>
  <c r="Z59" i="17" s="1"/>
  <c r="AA59" i="17" s="1"/>
  <c r="C58" i="17"/>
  <c r="C57" i="17"/>
  <c r="D57" i="17" s="1"/>
  <c r="E57" i="17" s="1"/>
  <c r="F57" i="17" s="1"/>
  <c r="G57" i="17" s="1"/>
  <c r="H57" i="17" s="1"/>
  <c r="I57" i="17" s="1"/>
  <c r="J57" i="17" s="1"/>
  <c r="K57" i="17" s="1"/>
  <c r="L57" i="17" s="1"/>
  <c r="M57" i="17" s="1"/>
  <c r="N57" i="17" s="1"/>
  <c r="O57" i="17" s="1"/>
  <c r="P57" i="17" s="1"/>
  <c r="Q57" i="17" s="1"/>
  <c r="R57" i="17" s="1"/>
  <c r="S57" i="17" s="1"/>
  <c r="T57" i="17" s="1"/>
  <c r="U57" i="17" s="1"/>
  <c r="V57" i="17" s="1"/>
  <c r="W57" i="17" s="1"/>
  <c r="X57" i="17" s="1"/>
  <c r="Y57" i="17" s="1"/>
  <c r="Z57" i="17" s="1"/>
  <c r="AA57" i="17" s="1"/>
  <c r="C56" i="17"/>
  <c r="D56" i="17" s="1"/>
  <c r="E56" i="17" s="1"/>
  <c r="F56" i="17" s="1"/>
  <c r="G56" i="17" s="1"/>
  <c r="H56" i="17" s="1"/>
  <c r="I56" i="17" s="1"/>
  <c r="J56" i="17" s="1"/>
  <c r="K56" i="17" s="1"/>
  <c r="L56" i="17" s="1"/>
  <c r="M56" i="17" s="1"/>
  <c r="N56" i="17" s="1"/>
  <c r="O56" i="17" s="1"/>
  <c r="P56" i="17" s="1"/>
  <c r="Q56" i="17" s="1"/>
  <c r="R56" i="17" s="1"/>
  <c r="S56" i="17" s="1"/>
  <c r="T56" i="17" s="1"/>
  <c r="U56" i="17" s="1"/>
  <c r="V56" i="17" s="1"/>
  <c r="W56" i="17" s="1"/>
  <c r="X56" i="17" s="1"/>
  <c r="Y56" i="17" s="1"/>
  <c r="Z56" i="17" s="1"/>
  <c r="AA56" i="17" s="1"/>
  <c r="C55" i="17"/>
  <c r="D55" i="17" s="1"/>
  <c r="E55" i="17" s="1"/>
  <c r="F55" i="17" s="1"/>
  <c r="G55" i="17" s="1"/>
  <c r="H55" i="17" s="1"/>
  <c r="I55" i="17" s="1"/>
  <c r="J55" i="17" s="1"/>
  <c r="K55" i="17" s="1"/>
  <c r="L55" i="17" s="1"/>
  <c r="M55" i="17" s="1"/>
  <c r="N55" i="17" s="1"/>
  <c r="O55" i="17" s="1"/>
  <c r="P55" i="17" s="1"/>
  <c r="Q55" i="17" s="1"/>
  <c r="R55" i="17" s="1"/>
  <c r="S55" i="17" s="1"/>
  <c r="T55" i="17" s="1"/>
  <c r="U55" i="17" s="1"/>
  <c r="V55" i="17" s="1"/>
  <c r="W55" i="17" s="1"/>
  <c r="X55" i="17" s="1"/>
  <c r="Y55" i="17" s="1"/>
  <c r="Z55" i="17" s="1"/>
  <c r="AA55" i="17" s="1"/>
  <c r="C54" i="17"/>
  <c r="C53" i="17"/>
  <c r="D53" i="17" s="1"/>
  <c r="E53" i="17" s="1"/>
  <c r="F53" i="17" s="1"/>
  <c r="G53" i="17" s="1"/>
  <c r="H53" i="17" s="1"/>
  <c r="I53" i="17" s="1"/>
  <c r="J53" i="17" s="1"/>
  <c r="K53" i="17" s="1"/>
  <c r="L53" i="17" s="1"/>
  <c r="M53" i="17" s="1"/>
  <c r="N53" i="17" s="1"/>
  <c r="O53" i="17" s="1"/>
  <c r="P53" i="17" s="1"/>
  <c r="Q53" i="17" s="1"/>
  <c r="R53" i="17" s="1"/>
  <c r="S53" i="17" s="1"/>
  <c r="T53" i="17" s="1"/>
  <c r="U53" i="17" s="1"/>
  <c r="V53" i="17" s="1"/>
  <c r="W53" i="17" s="1"/>
  <c r="X53" i="17" s="1"/>
  <c r="Y53" i="17" s="1"/>
  <c r="Z53" i="17" s="1"/>
  <c r="AA53" i="17" s="1"/>
  <c r="C52" i="17"/>
  <c r="D52" i="17" s="1"/>
  <c r="E52" i="17" s="1"/>
  <c r="F52" i="17" s="1"/>
  <c r="G52" i="17" s="1"/>
  <c r="H52" i="17" s="1"/>
  <c r="I52" i="17" s="1"/>
  <c r="J52" i="17" s="1"/>
  <c r="K52" i="17" s="1"/>
  <c r="L52" i="17" s="1"/>
  <c r="M52" i="17" s="1"/>
  <c r="N52" i="17" s="1"/>
  <c r="O52" i="17" s="1"/>
  <c r="P52" i="17" s="1"/>
  <c r="Q52" i="17" s="1"/>
  <c r="R52" i="17" s="1"/>
  <c r="S52" i="17" s="1"/>
  <c r="T52" i="17" s="1"/>
  <c r="U52" i="17" s="1"/>
  <c r="V52" i="17" s="1"/>
  <c r="W52" i="17" s="1"/>
  <c r="X52" i="17" s="1"/>
  <c r="Y52" i="17" s="1"/>
  <c r="Z52" i="17" s="1"/>
  <c r="AA52" i="17" s="1"/>
  <c r="C51" i="17"/>
  <c r="D51" i="17" s="1"/>
  <c r="E51" i="17" s="1"/>
  <c r="F51" i="17" s="1"/>
  <c r="G51" i="17" s="1"/>
  <c r="H51" i="17" s="1"/>
  <c r="I51" i="17" s="1"/>
  <c r="J51" i="17" s="1"/>
  <c r="K51" i="17" s="1"/>
  <c r="L51" i="17" s="1"/>
  <c r="M51" i="17" s="1"/>
  <c r="N51" i="17" s="1"/>
  <c r="O51" i="17" s="1"/>
  <c r="P51" i="17" s="1"/>
  <c r="Q51" i="17" s="1"/>
  <c r="R51" i="17" s="1"/>
  <c r="S51" i="17" s="1"/>
  <c r="T51" i="17" s="1"/>
  <c r="U51" i="17" s="1"/>
  <c r="V51" i="17" s="1"/>
  <c r="W51" i="17" s="1"/>
  <c r="X51" i="17" s="1"/>
  <c r="Y51" i="17" s="1"/>
  <c r="Z51" i="17" s="1"/>
  <c r="AA51" i="17" s="1"/>
  <c r="C50" i="17"/>
  <c r="D50" i="17" s="1"/>
  <c r="E50" i="17" s="1"/>
  <c r="F50" i="17" s="1"/>
  <c r="G50" i="17" s="1"/>
  <c r="H50" i="17" s="1"/>
  <c r="I50" i="17" s="1"/>
  <c r="J50" i="17" s="1"/>
  <c r="K50" i="17" s="1"/>
  <c r="L50" i="17" s="1"/>
  <c r="M50" i="17" s="1"/>
  <c r="N50" i="17" s="1"/>
  <c r="O50" i="17" s="1"/>
  <c r="P50" i="17" s="1"/>
  <c r="Q50" i="17" s="1"/>
  <c r="R50" i="17" s="1"/>
  <c r="S50" i="17" s="1"/>
  <c r="T50" i="17" s="1"/>
  <c r="U50" i="17" s="1"/>
  <c r="V50" i="17" s="1"/>
  <c r="W50" i="17" s="1"/>
  <c r="X50" i="17" s="1"/>
  <c r="Y50" i="17" s="1"/>
  <c r="Z50" i="17" s="1"/>
  <c r="AA50" i="17" s="1"/>
  <c r="C49" i="17"/>
  <c r="C48" i="17"/>
  <c r="D48" i="17" s="1"/>
  <c r="E48" i="17" s="1"/>
  <c r="F48" i="17" s="1"/>
  <c r="G48" i="17" s="1"/>
  <c r="H48" i="17" s="1"/>
  <c r="I48" i="17" s="1"/>
  <c r="J48" i="17" s="1"/>
  <c r="K48" i="17" s="1"/>
  <c r="L48" i="17" s="1"/>
  <c r="M48" i="17" s="1"/>
  <c r="N48" i="17" s="1"/>
  <c r="O48" i="17" s="1"/>
  <c r="P48" i="17" s="1"/>
  <c r="Q48" i="17" s="1"/>
  <c r="R48" i="17" s="1"/>
  <c r="S48" i="17" s="1"/>
  <c r="T48" i="17" s="1"/>
  <c r="U48" i="17" s="1"/>
  <c r="V48" i="17" s="1"/>
  <c r="W48" i="17" s="1"/>
  <c r="X48" i="17" s="1"/>
  <c r="Y48" i="17" s="1"/>
  <c r="Z48" i="17" s="1"/>
  <c r="AA48" i="17" s="1"/>
  <c r="C47" i="17"/>
  <c r="D47" i="17" s="1"/>
  <c r="E47" i="17" s="1"/>
  <c r="F47" i="17" s="1"/>
  <c r="G47" i="17" s="1"/>
  <c r="H47" i="17" s="1"/>
  <c r="I47" i="17" s="1"/>
  <c r="J47" i="17" s="1"/>
  <c r="K47" i="17" s="1"/>
  <c r="L47" i="17" s="1"/>
  <c r="M47" i="17" s="1"/>
  <c r="N47" i="17" s="1"/>
  <c r="O47" i="17" s="1"/>
  <c r="P47" i="17" s="1"/>
  <c r="Q47" i="17" s="1"/>
  <c r="R47" i="17" s="1"/>
  <c r="S47" i="17" s="1"/>
  <c r="T47" i="17" s="1"/>
  <c r="U47" i="17" s="1"/>
  <c r="V47" i="17" s="1"/>
  <c r="W47" i="17" s="1"/>
  <c r="X47" i="17" s="1"/>
  <c r="Y47" i="17" s="1"/>
  <c r="Z47" i="17" s="1"/>
  <c r="AA47" i="17" s="1"/>
  <c r="C46" i="17"/>
  <c r="D46" i="17" s="1"/>
  <c r="E46" i="17" s="1"/>
  <c r="F46" i="17" s="1"/>
  <c r="G46" i="17" s="1"/>
  <c r="H46" i="17" s="1"/>
  <c r="I46" i="17" s="1"/>
  <c r="J46" i="17" s="1"/>
  <c r="K46" i="17" s="1"/>
  <c r="L46" i="17" s="1"/>
  <c r="M46" i="17" s="1"/>
  <c r="N46" i="17" s="1"/>
  <c r="O46" i="17" s="1"/>
  <c r="P46" i="17" s="1"/>
  <c r="Q46" i="17" s="1"/>
  <c r="R46" i="17" s="1"/>
  <c r="S46" i="17" s="1"/>
  <c r="T46" i="17" s="1"/>
  <c r="U46" i="17" s="1"/>
  <c r="V46" i="17" s="1"/>
  <c r="W46" i="17" s="1"/>
  <c r="X46" i="17" s="1"/>
  <c r="Y46" i="17" s="1"/>
  <c r="Z46" i="17" s="1"/>
  <c r="AA46" i="17" s="1"/>
  <c r="B1468" i="1" l="1"/>
  <c r="C1467" i="1"/>
  <c r="D1467" i="1" s="1"/>
  <c r="E1467" i="1" s="1"/>
  <c r="F1467" i="1" s="1"/>
  <c r="G1467" i="1" s="1"/>
  <c r="H1467" i="1" s="1"/>
  <c r="I1467" i="1" s="1"/>
  <c r="J1467" i="1" s="1"/>
  <c r="K1467" i="1" s="1"/>
  <c r="L1467" i="1" s="1"/>
  <c r="M1467" i="1" s="1"/>
  <c r="N1467" i="1" s="1"/>
  <c r="O1467" i="1" s="1"/>
  <c r="P1467" i="1" s="1"/>
  <c r="Q1467" i="1" s="1"/>
  <c r="R1467" i="1" s="1"/>
  <c r="S1467" i="1" s="1"/>
  <c r="T1467" i="1" s="1"/>
  <c r="U1467" i="1" s="1"/>
  <c r="V1467" i="1" s="1"/>
  <c r="W1467" i="1" s="1"/>
  <c r="X1467" i="1" s="1"/>
  <c r="Y1467" i="1" s="1"/>
  <c r="Z1467" i="1" s="1"/>
  <c r="AA1467" i="1" s="1"/>
  <c r="B1412" i="1"/>
  <c r="C1411" i="1"/>
  <c r="D1411" i="1" s="1"/>
  <c r="E1411" i="1" s="1"/>
  <c r="F1411" i="1" s="1"/>
  <c r="G1411" i="1" s="1"/>
  <c r="H1411" i="1" s="1"/>
  <c r="I1411" i="1" s="1"/>
  <c r="J1411" i="1" s="1"/>
  <c r="K1411" i="1" s="1"/>
  <c r="L1411" i="1" s="1"/>
  <c r="M1411" i="1" s="1"/>
  <c r="N1411" i="1" s="1"/>
  <c r="O1411" i="1" s="1"/>
  <c r="P1411" i="1" s="1"/>
  <c r="Q1411" i="1" s="1"/>
  <c r="R1411" i="1" s="1"/>
  <c r="S1411" i="1" s="1"/>
  <c r="T1411" i="1" s="1"/>
  <c r="U1411" i="1" s="1"/>
  <c r="V1411" i="1" s="1"/>
  <c r="W1411" i="1" s="1"/>
  <c r="X1411" i="1" s="1"/>
  <c r="Y1411" i="1" s="1"/>
  <c r="Z1411" i="1" s="1"/>
  <c r="AA1411" i="1" s="1"/>
  <c r="B1357" i="1"/>
  <c r="C1356" i="1"/>
  <c r="D1356" i="1" s="1"/>
  <c r="E1356" i="1" s="1"/>
  <c r="F1356" i="1" s="1"/>
  <c r="G1356" i="1" s="1"/>
  <c r="H1356" i="1" s="1"/>
  <c r="I1356" i="1" s="1"/>
  <c r="J1356" i="1" s="1"/>
  <c r="K1356" i="1" s="1"/>
  <c r="L1356" i="1" s="1"/>
  <c r="M1356" i="1" s="1"/>
  <c r="N1356" i="1" s="1"/>
  <c r="O1356" i="1" s="1"/>
  <c r="P1356" i="1" s="1"/>
  <c r="Q1356" i="1" s="1"/>
  <c r="R1356" i="1" s="1"/>
  <c r="S1356" i="1" s="1"/>
  <c r="T1356" i="1" s="1"/>
  <c r="U1356" i="1" s="1"/>
  <c r="V1356" i="1" s="1"/>
  <c r="W1356" i="1" s="1"/>
  <c r="X1356" i="1" s="1"/>
  <c r="Y1356" i="1" s="1"/>
  <c r="Z1356" i="1" s="1"/>
  <c r="AA1356" i="1" s="1"/>
  <c r="B1300" i="1"/>
  <c r="C1299" i="1"/>
  <c r="D1299" i="1" s="1"/>
  <c r="E1299" i="1" s="1"/>
  <c r="F1299" i="1" s="1"/>
  <c r="G1299" i="1" s="1"/>
  <c r="H1299" i="1" s="1"/>
  <c r="I1299" i="1" s="1"/>
  <c r="J1299" i="1" s="1"/>
  <c r="K1299" i="1" s="1"/>
  <c r="L1299" i="1" s="1"/>
  <c r="M1299" i="1" s="1"/>
  <c r="N1299" i="1" s="1"/>
  <c r="O1299" i="1" s="1"/>
  <c r="P1299" i="1" s="1"/>
  <c r="Q1299" i="1" s="1"/>
  <c r="R1299" i="1" s="1"/>
  <c r="S1299" i="1" s="1"/>
  <c r="T1299" i="1" s="1"/>
  <c r="U1299" i="1" s="1"/>
  <c r="V1299" i="1" s="1"/>
  <c r="W1299" i="1" s="1"/>
  <c r="X1299" i="1" s="1"/>
  <c r="Y1299" i="1" s="1"/>
  <c r="Z1299" i="1" s="1"/>
  <c r="AA1299" i="1" s="1"/>
  <c r="B1242" i="1"/>
  <c r="C1241" i="1"/>
  <c r="D1241" i="1" s="1"/>
  <c r="E1241" i="1" s="1"/>
  <c r="F1241" i="1" s="1"/>
  <c r="G1241" i="1" s="1"/>
  <c r="H1241" i="1" s="1"/>
  <c r="I1241" i="1" s="1"/>
  <c r="J1241" i="1" s="1"/>
  <c r="K1241" i="1" s="1"/>
  <c r="L1241" i="1" s="1"/>
  <c r="M1241" i="1" s="1"/>
  <c r="N1241" i="1" s="1"/>
  <c r="O1241" i="1" s="1"/>
  <c r="P1241" i="1" s="1"/>
  <c r="Q1241" i="1" s="1"/>
  <c r="R1241" i="1" s="1"/>
  <c r="S1241" i="1" s="1"/>
  <c r="T1241" i="1" s="1"/>
  <c r="U1241" i="1" s="1"/>
  <c r="V1241" i="1" s="1"/>
  <c r="W1241" i="1" s="1"/>
  <c r="X1241" i="1" s="1"/>
  <c r="Y1241" i="1" s="1"/>
  <c r="Z1241" i="1" s="1"/>
  <c r="AA1241" i="1" s="1"/>
  <c r="C1187" i="1"/>
  <c r="D1187" i="1" s="1"/>
  <c r="E1187" i="1" s="1"/>
  <c r="F1187" i="1" s="1"/>
  <c r="G1187" i="1" s="1"/>
  <c r="H1187" i="1" s="1"/>
  <c r="I1187" i="1" s="1"/>
  <c r="J1187" i="1" s="1"/>
  <c r="K1187" i="1" s="1"/>
  <c r="L1187" i="1" s="1"/>
  <c r="M1187" i="1" s="1"/>
  <c r="N1187" i="1" s="1"/>
  <c r="O1187" i="1" s="1"/>
  <c r="P1187" i="1" s="1"/>
  <c r="Q1187" i="1" s="1"/>
  <c r="R1187" i="1" s="1"/>
  <c r="S1187" i="1" s="1"/>
  <c r="T1187" i="1" s="1"/>
  <c r="U1187" i="1" s="1"/>
  <c r="V1187" i="1" s="1"/>
  <c r="W1187" i="1" s="1"/>
  <c r="X1187" i="1" s="1"/>
  <c r="Y1187" i="1" s="1"/>
  <c r="Z1187" i="1" s="1"/>
  <c r="AA1187" i="1" s="1"/>
  <c r="B1188" i="1"/>
  <c r="C1128" i="1"/>
  <c r="D1128" i="1" s="1"/>
  <c r="E1128" i="1" s="1"/>
  <c r="F1128" i="1" s="1"/>
  <c r="G1128" i="1" s="1"/>
  <c r="H1128" i="1" s="1"/>
  <c r="I1128" i="1" s="1"/>
  <c r="J1128" i="1" s="1"/>
  <c r="K1128" i="1" s="1"/>
  <c r="L1128" i="1" s="1"/>
  <c r="M1128" i="1" s="1"/>
  <c r="N1128" i="1" s="1"/>
  <c r="O1128" i="1" s="1"/>
  <c r="P1128" i="1" s="1"/>
  <c r="Q1128" i="1" s="1"/>
  <c r="R1128" i="1" s="1"/>
  <c r="S1128" i="1" s="1"/>
  <c r="T1128" i="1" s="1"/>
  <c r="U1128" i="1" s="1"/>
  <c r="V1128" i="1" s="1"/>
  <c r="W1128" i="1" s="1"/>
  <c r="X1128" i="1" s="1"/>
  <c r="Y1128" i="1" s="1"/>
  <c r="Z1128" i="1" s="1"/>
  <c r="AA1128" i="1" s="1"/>
  <c r="B1129" i="1"/>
  <c r="C1073" i="1"/>
  <c r="D1073" i="1" s="1"/>
  <c r="E1073" i="1" s="1"/>
  <c r="F1073" i="1" s="1"/>
  <c r="G1073" i="1" s="1"/>
  <c r="H1073" i="1" s="1"/>
  <c r="I1073" i="1" s="1"/>
  <c r="J1073" i="1" s="1"/>
  <c r="K1073" i="1" s="1"/>
  <c r="L1073" i="1" s="1"/>
  <c r="M1073" i="1" s="1"/>
  <c r="N1073" i="1" s="1"/>
  <c r="O1073" i="1" s="1"/>
  <c r="P1073" i="1" s="1"/>
  <c r="Q1073" i="1" s="1"/>
  <c r="R1073" i="1" s="1"/>
  <c r="S1073" i="1" s="1"/>
  <c r="T1073" i="1" s="1"/>
  <c r="U1073" i="1" s="1"/>
  <c r="V1073" i="1" s="1"/>
  <c r="W1073" i="1" s="1"/>
  <c r="X1073" i="1" s="1"/>
  <c r="Y1073" i="1" s="1"/>
  <c r="Z1073" i="1" s="1"/>
  <c r="AA1073" i="1" s="1"/>
  <c r="B1074" i="1"/>
  <c r="C1017" i="1"/>
  <c r="D1017" i="1" s="1"/>
  <c r="E1017" i="1" s="1"/>
  <c r="F1017" i="1" s="1"/>
  <c r="G1017" i="1" s="1"/>
  <c r="H1017" i="1" s="1"/>
  <c r="I1017" i="1" s="1"/>
  <c r="J1017" i="1" s="1"/>
  <c r="K1017" i="1" s="1"/>
  <c r="L1017" i="1" s="1"/>
  <c r="M1017" i="1" s="1"/>
  <c r="N1017" i="1" s="1"/>
  <c r="O1017" i="1" s="1"/>
  <c r="P1017" i="1" s="1"/>
  <c r="Q1017" i="1" s="1"/>
  <c r="R1017" i="1" s="1"/>
  <c r="S1017" i="1" s="1"/>
  <c r="T1017" i="1" s="1"/>
  <c r="U1017" i="1" s="1"/>
  <c r="V1017" i="1" s="1"/>
  <c r="W1017" i="1" s="1"/>
  <c r="X1017" i="1" s="1"/>
  <c r="Y1017" i="1" s="1"/>
  <c r="Z1017" i="1" s="1"/>
  <c r="AA1017" i="1" s="1"/>
  <c r="B1018" i="1"/>
  <c r="C961" i="1"/>
  <c r="D961" i="1" s="1"/>
  <c r="E961" i="1" s="1"/>
  <c r="F961" i="1" s="1"/>
  <c r="G961" i="1" s="1"/>
  <c r="H961" i="1" s="1"/>
  <c r="I961" i="1" s="1"/>
  <c r="J961" i="1" s="1"/>
  <c r="K961" i="1" s="1"/>
  <c r="L961" i="1" s="1"/>
  <c r="M961" i="1" s="1"/>
  <c r="N961" i="1" s="1"/>
  <c r="O961" i="1" s="1"/>
  <c r="P961" i="1" s="1"/>
  <c r="Q961" i="1" s="1"/>
  <c r="R961" i="1" s="1"/>
  <c r="S961" i="1" s="1"/>
  <c r="T961" i="1" s="1"/>
  <c r="U961" i="1" s="1"/>
  <c r="V961" i="1" s="1"/>
  <c r="W961" i="1" s="1"/>
  <c r="X961" i="1" s="1"/>
  <c r="Y961" i="1" s="1"/>
  <c r="Z961" i="1" s="1"/>
  <c r="AA961" i="1" s="1"/>
  <c r="B962" i="1"/>
  <c r="C905" i="1"/>
  <c r="D905" i="1" s="1"/>
  <c r="E905" i="1" s="1"/>
  <c r="F905" i="1" s="1"/>
  <c r="G905" i="1" s="1"/>
  <c r="H905" i="1" s="1"/>
  <c r="I905" i="1" s="1"/>
  <c r="J905" i="1" s="1"/>
  <c r="K905" i="1" s="1"/>
  <c r="L905" i="1" s="1"/>
  <c r="M905" i="1" s="1"/>
  <c r="N905" i="1" s="1"/>
  <c r="O905" i="1" s="1"/>
  <c r="P905" i="1" s="1"/>
  <c r="Q905" i="1" s="1"/>
  <c r="R905" i="1" s="1"/>
  <c r="S905" i="1" s="1"/>
  <c r="T905" i="1" s="1"/>
  <c r="U905" i="1" s="1"/>
  <c r="V905" i="1" s="1"/>
  <c r="W905" i="1" s="1"/>
  <c r="X905" i="1" s="1"/>
  <c r="Y905" i="1" s="1"/>
  <c r="Z905" i="1" s="1"/>
  <c r="AA905" i="1" s="1"/>
  <c r="B906" i="1"/>
  <c r="C846" i="1"/>
  <c r="D846" i="1" s="1"/>
  <c r="E846" i="1" s="1"/>
  <c r="F846" i="1" s="1"/>
  <c r="G846" i="1" s="1"/>
  <c r="H846" i="1" s="1"/>
  <c r="I846" i="1" s="1"/>
  <c r="J846" i="1" s="1"/>
  <c r="K846" i="1" s="1"/>
  <c r="L846" i="1" s="1"/>
  <c r="M846" i="1" s="1"/>
  <c r="N846" i="1" s="1"/>
  <c r="P846" i="1" s="1"/>
  <c r="Q846" i="1" s="1"/>
  <c r="R846" i="1" s="1"/>
  <c r="S846" i="1" s="1"/>
  <c r="T846" i="1" s="1"/>
  <c r="U846" i="1" s="1"/>
  <c r="V846" i="1" s="1"/>
  <c r="W846" i="1" s="1"/>
  <c r="X846" i="1" s="1"/>
  <c r="Y846" i="1" s="1"/>
  <c r="Z846" i="1" s="1"/>
  <c r="AA846" i="1" s="1"/>
  <c r="B847" i="1"/>
  <c r="B790" i="1"/>
  <c r="C789" i="1"/>
  <c r="D789" i="1" s="1"/>
  <c r="E789" i="1" s="1"/>
  <c r="F789" i="1" s="1"/>
  <c r="G789" i="1" s="1"/>
  <c r="H789" i="1" s="1"/>
  <c r="I789" i="1" s="1"/>
  <c r="J789" i="1" s="1"/>
  <c r="K789" i="1" s="1"/>
  <c r="L789" i="1" s="1"/>
  <c r="M789" i="1" s="1"/>
  <c r="N789" i="1" s="1"/>
  <c r="O789" i="1" s="1"/>
  <c r="P789" i="1" s="1"/>
  <c r="Q789" i="1" s="1"/>
  <c r="R789" i="1" s="1"/>
  <c r="S789" i="1" s="1"/>
  <c r="T789" i="1" s="1"/>
  <c r="U789" i="1" s="1"/>
  <c r="V789" i="1" s="1"/>
  <c r="W789" i="1" s="1"/>
  <c r="X789" i="1" s="1"/>
  <c r="Y789" i="1" s="1"/>
  <c r="Z789" i="1" s="1"/>
  <c r="AA789" i="1" s="1"/>
  <c r="B733" i="1"/>
  <c r="C732" i="1"/>
  <c r="D732" i="1" s="1"/>
  <c r="E732" i="1" s="1"/>
  <c r="F732" i="1" s="1"/>
  <c r="G732" i="1" s="1"/>
  <c r="H732" i="1" s="1"/>
  <c r="I732" i="1" s="1"/>
  <c r="J732" i="1" s="1"/>
  <c r="K732" i="1" s="1"/>
  <c r="L732" i="1" s="1"/>
  <c r="M732" i="1" s="1"/>
  <c r="N732" i="1" s="1"/>
  <c r="O732" i="1" s="1"/>
  <c r="P732" i="1" s="1"/>
  <c r="Q732" i="1" s="1"/>
  <c r="R732" i="1" s="1"/>
  <c r="S732" i="1" s="1"/>
  <c r="T732" i="1" s="1"/>
  <c r="U732" i="1" s="1"/>
  <c r="V732" i="1" s="1"/>
  <c r="W732" i="1" s="1"/>
  <c r="X732" i="1" s="1"/>
  <c r="Y732" i="1" s="1"/>
  <c r="Z732" i="1" s="1"/>
  <c r="AA732" i="1" s="1"/>
  <c r="C675" i="1"/>
  <c r="D675" i="1" s="1"/>
  <c r="E675" i="1" s="1"/>
  <c r="F675" i="1" s="1"/>
  <c r="G675" i="1" s="1"/>
  <c r="H675" i="1" s="1"/>
  <c r="I675" i="1" s="1"/>
  <c r="J675" i="1" s="1"/>
  <c r="K675" i="1" s="1"/>
  <c r="L675" i="1" s="1"/>
  <c r="M675" i="1" s="1"/>
  <c r="N675" i="1" s="1"/>
  <c r="O675" i="1" s="1"/>
  <c r="P675" i="1" s="1"/>
  <c r="Q675" i="1" s="1"/>
  <c r="R675" i="1" s="1"/>
  <c r="S675" i="1" s="1"/>
  <c r="T675" i="1" s="1"/>
  <c r="U675" i="1" s="1"/>
  <c r="V675" i="1" s="1"/>
  <c r="W675" i="1" s="1"/>
  <c r="X675" i="1" s="1"/>
  <c r="Y675" i="1" s="1"/>
  <c r="Z675" i="1" s="1"/>
  <c r="AA675" i="1" s="1"/>
  <c r="B676" i="1"/>
  <c r="C620" i="1"/>
  <c r="D620" i="1" s="1"/>
  <c r="E620" i="1" s="1"/>
  <c r="F620" i="1" s="1"/>
  <c r="G620" i="1" s="1"/>
  <c r="H620" i="1" s="1"/>
  <c r="I620" i="1" s="1"/>
  <c r="J620" i="1" s="1"/>
  <c r="K620" i="1" s="1"/>
  <c r="L620" i="1" s="1"/>
  <c r="M620" i="1" s="1"/>
  <c r="N620" i="1" s="1"/>
  <c r="O620" i="1" s="1"/>
  <c r="P620" i="1" s="1"/>
  <c r="Q620" i="1" s="1"/>
  <c r="R620" i="1" s="1"/>
  <c r="S620" i="1" s="1"/>
  <c r="T620" i="1" s="1"/>
  <c r="U620" i="1" s="1"/>
  <c r="V620" i="1" s="1"/>
  <c r="W620" i="1" s="1"/>
  <c r="X620" i="1" s="1"/>
  <c r="Y620" i="1" s="1"/>
  <c r="Z620" i="1" s="1"/>
  <c r="AA620" i="1" s="1"/>
  <c r="B621" i="1"/>
  <c r="C563" i="1"/>
  <c r="D563" i="1" s="1"/>
  <c r="E563" i="1" s="1"/>
  <c r="F563" i="1" s="1"/>
  <c r="G563" i="1" s="1"/>
  <c r="H563" i="1" s="1"/>
  <c r="I563" i="1" s="1"/>
  <c r="J563" i="1" s="1"/>
  <c r="K563" i="1" s="1"/>
  <c r="L563" i="1" s="1"/>
  <c r="M563" i="1" s="1"/>
  <c r="N563" i="1" s="1"/>
  <c r="O563" i="1" s="1"/>
  <c r="P563" i="1" s="1"/>
  <c r="Q563" i="1" s="1"/>
  <c r="R563" i="1" s="1"/>
  <c r="S563" i="1" s="1"/>
  <c r="T563" i="1" s="1"/>
  <c r="U563" i="1" s="1"/>
  <c r="V563" i="1" s="1"/>
  <c r="W563" i="1" s="1"/>
  <c r="X563" i="1" s="1"/>
  <c r="Y563" i="1" s="1"/>
  <c r="Z563" i="1" s="1"/>
  <c r="AA563" i="1" s="1"/>
  <c r="B564" i="1"/>
  <c r="B409" i="1"/>
  <c r="C408" i="1"/>
  <c r="D408" i="1" s="1"/>
  <c r="E408" i="1" s="1"/>
  <c r="F408" i="1" s="1"/>
  <c r="G408" i="1" s="1"/>
  <c r="H408" i="1" s="1"/>
  <c r="I408" i="1" s="1"/>
  <c r="J408" i="1" s="1"/>
  <c r="K408" i="1" s="1"/>
  <c r="L408" i="1" s="1"/>
  <c r="M408" i="1" s="1"/>
  <c r="N408" i="1" s="1"/>
  <c r="O408" i="1" s="1"/>
  <c r="P408" i="1" s="1"/>
  <c r="Q408" i="1" s="1"/>
  <c r="R408" i="1" s="1"/>
  <c r="S408" i="1" s="1"/>
  <c r="T408" i="1" s="1"/>
  <c r="U408" i="1" s="1"/>
  <c r="V408" i="1" s="1"/>
  <c r="W408" i="1" s="1"/>
  <c r="X408" i="1" s="1"/>
  <c r="Y408" i="1" s="1"/>
  <c r="Z408" i="1" s="1"/>
  <c r="AA408" i="1" s="1"/>
  <c r="B352" i="1"/>
  <c r="C351" i="1"/>
  <c r="D351" i="1" s="1"/>
  <c r="E351" i="1" s="1"/>
  <c r="F351" i="1" s="1"/>
  <c r="G351" i="1" s="1"/>
  <c r="I351" i="1" s="1"/>
  <c r="J351" i="1" s="1"/>
  <c r="K351" i="1" s="1"/>
  <c r="L351" i="1" s="1"/>
  <c r="M351" i="1" s="1"/>
  <c r="N351" i="1" s="1"/>
  <c r="O351" i="1" s="1"/>
  <c r="P351" i="1" s="1"/>
  <c r="Q351" i="1" s="1"/>
  <c r="R351" i="1" s="1"/>
  <c r="S351" i="1" s="1"/>
  <c r="T351" i="1" s="1"/>
  <c r="U351" i="1" s="1"/>
  <c r="V351" i="1" s="1"/>
  <c r="W351" i="1" s="1"/>
  <c r="X351" i="1" s="1"/>
  <c r="Y351" i="1" s="1"/>
  <c r="Z351" i="1" s="1"/>
  <c r="AA351" i="1" s="1"/>
  <c r="J157" i="12"/>
  <c r="J155" i="12"/>
  <c r="J153" i="12"/>
  <c r="C187" i="24"/>
  <c r="D187" i="24" s="1"/>
  <c r="E187" i="24" s="1"/>
  <c r="F187" i="24" s="1"/>
  <c r="G187" i="24" s="1"/>
  <c r="H187" i="24" s="1"/>
  <c r="I187" i="24" s="1"/>
  <c r="J187" i="24" s="1"/>
  <c r="K187" i="24" s="1"/>
  <c r="L187" i="24" s="1"/>
  <c r="M187" i="24" s="1"/>
  <c r="N187" i="24" s="1"/>
  <c r="O187" i="24" s="1"/>
  <c r="P187" i="24" s="1"/>
  <c r="Q187" i="24" s="1"/>
  <c r="R187" i="24" s="1"/>
  <c r="S187" i="24" s="1"/>
  <c r="T187" i="24" s="1"/>
  <c r="U187" i="24" s="1"/>
  <c r="V187" i="24" s="1"/>
  <c r="W187" i="24" s="1"/>
  <c r="X187" i="24" s="1"/>
  <c r="Y187" i="24" s="1"/>
  <c r="Z187" i="24" s="1"/>
  <c r="AA187" i="24" s="1"/>
  <c r="C186" i="24"/>
  <c r="D186" i="24" s="1"/>
  <c r="E186" i="24" s="1"/>
  <c r="F186" i="24" s="1"/>
  <c r="G186" i="24" s="1"/>
  <c r="H186" i="24" s="1"/>
  <c r="I186" i="24" s="1"/>
  <c r="J186" i="24" s="1"/>
  <c r="K186" i="24" s="1"/>
  <c r="L186" i="24" s="1"/>
  <c r="M186" i="24" s="1"/>
  <c r="N186" i="24" s="1"/>
  <c r="O186" i="24" s="1"/>
  <c r="P186" i="24" s="1"/>
  <c r="Q186" i="24" s="1"/>
  <c r="R186" i="24" s="1"/>
  <c r="S186" i="24" s="1"/>
  <c r="T186" i="24" s="1"/>
  <c r="U186" i="24" s="1"/>
  <c r="V186" i="24" s="1"/>
  <c r="W186" i="24" s="1"/>
  <c r="X186" i="24" s="1"/>
  <c r="Y186" i="24" s="1"/>
  <c r="Z186" i="24" s="1"/>
  <c r="AA186" i="24" s="1"/>
  <c r="C184" i="24"/>
  <c r="D184" i="24" s="1"/>
  <c r="E184" i="24" s="1"/>
  <c r="F184" i="24" s="1"/>
  <c r="G184" i="24" s="1"/>
  <c r="H184" i="24" s="1"/>
  <c r="I184" i="24" s="1"/>
  <c r="J184" i="24" s="1"/>
  <c r="K184" i="24" s="1"/>
  <c r="L184" i="24" s="1"/>
  <c r="M184" i="24" s="1"/>
  <c r="N184" i="24" s="1"/>
  <c r="O184" i="24" s="1"/>
  <c r="P184" i="24" s="1"/>
  <c r="Q184" i="24" s="1"/>
  <c r="R184" i="24" s="1"/>
  <c r="S184" i="24" s="1"/>
  <c r="T184" i="24" s="1"/>
  <c r="U184" i="24" s="1"/>
  <c r="V184" i="24" s="1"/>
  <c r="W184" i="24" s="1"/>
  <c r="X184" i="24" s="1"/>
  <c r="Y184" i="24" s="1"/>
  <c r="Z184" i="24" s="1"/>
  <c r="AA184" i="24" s="1"/>
  <c r="C183" i="24"/>
  <c r="D183" i="24" s="1"/>
  <c r="E183" i="24" s="1"/>
  <c r="F183" i="24" s="1"/>
  <c r="G183" i="24" s="1"/>
  <c r="H183" i="24" s="1"/>
  <c r="I183" i="24" s="1"/>
  <c r="J183" i="24" s="1"/>
  <c r="K183" i="24" s="1"/>
  <c r="L183" i="24" s="1"/>
  <c r="M183" i="24" s="1"/>
  <c r="N183" i="24" s="1"/>
  <c r="O183" i="24" s="1"/>
  <c r="P183" i="24" s="1"/>
  <c r="Q183" i="24" s="1"/>
  <c r="R183" i="24" s="1"/>
  <c r="S183" i="24" s="1"/>
  <c r="T183" i="24" s="1"/>
  <c r="U183" i="24" s="1"/>
  <c r="V183" i="24" s="1"/>
  <c r="W183" i="24" s="1"/>
  <c r="X183" i="24" s="1"/>
  <c r="Y183" i="24" s="1"/>
  <c r="Z183" i="24" s="1"/>
  <c r="AA183" i="24" s="1"/>
  <c r="C181" i="24"/>
  <c r="D181" i="24" s="1"/>
  <c r="E181" i="24" s="1"/>
  <c r="F181" i="24" s="1"/>
  <c r="G181" i="24" s="1"/>
  <c r="H181" i="24" s="1"/>
  <c r="I181" i="24" s="1"/>
  <c r="J181" i="24" s="1"/>
  <c r="K181" i="24" s="1"/>
  <c r="L181" i="24" s="1"/>
  <c r="M181" i="24" s="1"/>
  <c r="N181" i="24" s="1"/>
  <c r="O181" i="24" s="1"/>
  <c r="P181" i="24" s="1"/>
  <c r="Q181" i="24" s="1"/>
  <c r="R181" i="24" s="1"/>
  <c r="S181" i="24" s="1"/>
  <c r="T181" i="24" s="1"/>
  <c r="U181" i="24" s="1"/>
  <c r="V181" i="24" s="1"/>
  <c r="W181" i="24" s="1"/>
  <c r="X181" i="24" s="1"/>
  <c r="Y181" i="24" s="1"/>
  <c r="Z181" i="24" s="1"/>
  <c r="AA181" i="24" s="1"/>
  <c r="C180" i="24"/>
  <c r="D180" i="24" s="1"/>
  <c r="E180" i="24" s="1"/>
  <c r="F180" i="24" s="1"/>
  <c r="G180" i="24" s="1"/>
  <c r="H180" i="24" s="1"/>
  <c r="I180" i="24" s="1"/>
  <c r="J180" i="24" s="1"/>
  <c r="K180" i="24" s="1"/>
  <c r="L180" i="24" s="1"/>
  <c r="M180" i="24" s="1"/>
  <c r="N180" i="24" s="1"/>
  <c r="O180" i="24" s="1"/>
  <c r="P180" i="24" s="1"/>
  <c r="Q180" i="24" s="1"/>
  <c r="R180" i="24" s="1"/>
  <c r="S180" i="24" s="1"/>
  <c r="T180" i="24" s="1"/>
  <c r="U180" i="24" s="1"/>
  <c r="V180" i="24" s="1"/>
  <c r="W180" i="24" s="1"/>
  <c r="X180" i="24" s="1"/>
  <c r="Y180" i="24" s="1"/>
  <c r="Z180" i="24" s="1"/>
  <c r="AA180" i="24" s="1"/>
  <c r="B179" i="24"/>
  <c r="C179" i="24" s="1"/>
  <c r="D179" i="24" s="1"/>
  <c r="E179" i="24" s="1"/>
  <c r="F179" i="24" s="1"/>
  <c r="G179" i="24" s="1"/>
  <c r="H179" i="24" s="1"/>
  <c r="I179" i="24" s="1"/>
  <c r="J179" i="24" s="1"/>
  <c r="K179" i="24" s="1"/>
  <c r="L179" i="24" s="1"/>
  <c r="M179" i="24" s="1"/>
  <c r="N179" i="24" s="1"/>
  <c r="O179" i="24" s="1"/>
  <c r="P179" i="24" s="1"/>
  <c r="Q179" i="24" s="1"/>
  <c r="R179" i="24" s="1"/>
  <c r="S179" i="24" s="1"/>
  <c r="T179" i="24" s="1"/>
  <c r="U179" i="24" s="1"/>
  <c r="V179" i="24" s="1"/>
  <c r="W179" i="24" s="1"/>
  <c r="X179" i="24" s="1"/>
  <c r="Y179" i="24" s="1"/>
  <c r="Z179" i="24" s="1"/>
  <c r="AA179" i="24" s="1"/>
  <c r="C178" i="24"/>
  <c r="D178" i="24" s="1"/>
  <c r="E178" i="24" s="1"/>
  <c r="F178" i="24" s="1"/>
  <c r="G178" i="24" s="1"/>
  <c r="H178" i="24" s="1"/>
  <c r="I178" i="24" s="1"/>
  <c r="J178" i="24" s="1"/>
  <c r="K178" i="24" s="1"/>
  <c r="L178" i="24" s="1"/>
  <c r="M178" i="24" s="1"/>
  <c r="N178" i="24" s="1"/>
  <c r="O178" i="24" s="1"/>
  <c r="P178" i="24" s="1"/>
  <c r="Q178" i="24" s="1"/>
  <c r="R178" i="24" s="1"/>
  <c r="S178" i="24" s="1"/>
  <c r="T178" i="24" s="1"/>
  <c r="U178" i="24" s="1"/>
  <c r="V178" i="24" s="1"/>
  <c r="W178" i="24" s="1"/>
  <c r="X178" i="24" s="1"/>
  <c r="Y178" i="24" s="1"/>
  <c r="Z178" i="24" s="1"/>
  <c r="AA178" i="24" s="1"/>
  <c r="C177" i="24"/>
  <c r="D177" i="24" s="1"/>
  <c r="E177" i="24" s="1"/>
  <c r="F177" i="24" s="1"/>
  <c r="G177" i="24" s="1"/>
  <c r="H177" i="24" s="1"/>
  <c r="I177" i="24" s="1"/>
  <c r="J177" i="24" s="1"/>
  <c r="K177" i="24" s="1"/>
  <c r="L177" i="24" s="1"/>
  <c r="M177" i="24" s="1"/>
  <c r="N177" i="24" s="1"/>
  <c r="O177" i="24" s="1"/>
  <c r="P177" i="24" s="1"/>
  <c r="Q177" i="24" s="1"/>
  <c r="R177" i="24" s="1"/>
  <c r="S177" i="24" s="1"/>
  <c r="T177" i="24" s="1"/>
  <c r="U177" i="24" s="1"/>
  <c r="V177" i="24" s="1"/>
  <c r="W177" i="24" s="1"/>
  <c r="X177" i="24" s="1"/>
  <c r="Y177" i="24" s="1"/>
  <c r="Z177" i="24" s="1"/>
  <c r="AA177" i="24" s="1"/>
  <c r="C176" i="24"/>
  <c r="D176" i="24" s="1"/>
  <c r="E176" i="24" s="1"/>
  <c r="F176" i="24" s="1"/>
  <c r="G176" i="24" s="1"/>
  <c r="H176" i="24" s="1"/>
  <c r="I176" i="24" s="1"/>
  <c r="J176" i="24" s="1"/>
  <c r="K176" i="24" s="1"/>
  <c r="L176" i="24" s="1"/>
  <c r="M176" i="24" s="1"/>
  <c r="N176" i="24" s="1"/>
  <c r="O176" i="24" s="1"/>
  <c r="P176" i="24" s="1"/>
  <c r="Q176" i="24" s="1"/>
  <c r="R176" i="24" s="1"/>
  <c r="S176" i="24" s="1"/>
  <c r="T176" i="24" s="1"/>
  <c r="U176" i="24" s="1"/>
  <c r="V176" i="24" s="1"/>
  <c r="W176" i="24" s="1"/>
  <c r="X176" i="24" s="1"/>
  <c r="Y176" i="24" s="1"/>
  <c r="Z176" i="24" s="1"/>
  <c r="AA176" i="24" s="1"/>
  <c r="C174" i="24"/>
  <c r="D174" i="24" s="1"/>
  <c r="E174" i="24" s="1"/>
  <c r="F174" i="24" s="1"/>
  <c r="G174" i="24" s="1"/>
  <c r="H174" i="24" s="1"/>
  <c r="I174" i="24" s="1"/>
  <c r="J174" i="24" s="1"/>
  <c r="K174" i="24" s="1"/>
  <c r="L174" i="24" s="1"/>
  <c r="M174" i="24" s="1"/>
  <c r="N174" i="24" s="1"/>
  <c r="O174" i="24" s="1"/>
  <c r="P174" i="24" s="1"/>
  <c r="Q174" i="24" s="1"/>
  <c r="R174" i="24" s="1"/>
  <c r="S174" i="24" s="1"/>
  <c r="T174" i="24" s="1"/>
  <c r="U174" i="24" s="1"/>
  <c r="V174" i="24" s="1"/>
  <c r="W174" i="24" s="1"/>
  <c r="X174" i="24" s="1"/>
  <c r="Y174" i="24" s="1"/>
  <c r="Z174" i="24" s="1"/>
  <c r="AA174" i="24" s="1"/>
  <c r="C173" i="24"/>
  <c r="D173" i="24" s="1"/>
  <c r="E173" i="24" s="1"/>
  <c r="F173" i="24" s="1"/>
  <c r="G173" i="24" s="1"/>
  <c r="H173" i="24" s="1"/>
  <c r="I173" i="24" s="1"/>
  <c r="J173" i="24" s="1"/>
  <c r="K173" i="24" s="1"/>
  <c r="L173" i="24" s="1"/>
  <c r="M173" i="24" s="1"/>
  <c r="N173" i="24" s="1"/>
  <c r="O173" i="24" s="1"/>
  <c r="P173" i="24" s="1"/>
  <c r="Q173" i="24" s="1"/>
  <c r="R173" i="24" s="1"/>
  <c r="S173" i="24" s="1"/>
  <c r="T173" i="24" s="1"/>
  <c r="U173" i="24" s="1"/>
  <c r="V173" i="24" s="1"/>
  <c r="W173" i="24" s="1"/>
  <c r="X173" i="24" s="1"/>
  <c r="Y173" i="24" s="1"/>
  <c r="Z173" i="24" s="1"/>
  <c r="AA173" i="24" s="1"/>
  <c r="C171" i="24"/>
  <c r="D171" i="24" s="1"/>
  <c r="E171" i="24" s="1"/>
  <c r="F171" i="24" s="1"/>
  <c r="G171" i="24" s="1"/>
  <c r="H171" i="24" s="1"/>
  <c r="I171" i="24" s="1"/>
  <c r="J171" i="24" s="1"/>
  <c r="K171" i="24" s="1"/>
  <c r="L171" i="24" s="1"/>
  <c r="M171" i="24" s="1"/>
  <c r="N171" i="24" s="1"/>
  <c r="O171" i="24" s="1"/>
  <c r="P171" i="24" s="1"/>
  <c r="Q171" i="24" s="1"/>
  <c r="R171" i="24" s="1"/>
  <c r="S171" i="24" s="1"/>
  <c r="T171" i="24" s="1"/>
  <c r="U171" i="24" s="1"/>
  <c r="V171" i="24" s="1"/>
  <c r="W171" i="24" s="1"/>
  <c r="X171" i="24" s="1"/>
  <c r="Y171" i="24" s="1"/>
  <c r="Z171" i="24" s="1"/>
  <c r="AA171" i="24" s="1"/>
  <c r="C170" i="24"/>
  <c r="D170" i="24" s="1"/>
  <c r="E170" i="24" s="1"/>
  <c r="F170" i="24" s="1"/>
  <c r="G170" i="24" s="1"/>
  <c r="H170" i="24" s="1"/>
  <c r="I170" i="24" s="1"/>
  <c r="J170" i="24" s="1"/>
  <c r="K170" i="24" s="1"/>
  <c r="L170" i="24" s="1"/>
  <c r="M170" i="24" s="1"/>
  <c r="N170" i="24" s="1"/>
  <c r="O170" i="24" s="1"/>
  <c r="P170" i="24" s="1"/>
  <c r="Q170" i="24" s="1"/>
  <c r="R170" i="24" s="1"/>
  <c r="S170" i="24" s="1"/>
  <c r="T170" i="24" s="1"/>
  <c r="U170" i="24" s="1"/>
  <c r="V170" i="24" s="1"/>
  <c r="W170" i="24" s="1"/>
  <c r="X170" i="24" s="1"/>
  <c r="Y170" i="24" s="1"/>
  <c r="Z170" i="24" s="1"/>
  <c r="AA170" i="24" s="1"/>
  <c r="B169" i="24"/>
  <c r="C169" i="24" s="1"/>
  <c r="D169" i="24" s="1"/>
  <c r="E169" i="24" s="1"/>
  <c r="F169" i="24" s="1"/>
  <c r="G169" i="24" s="1"/>
  <c r="H169" i="24" s="1"/>
  <c r="I169" i="24" s="1"/>
  <c r="J169" i="24" s="1"/>
  <c r="K169" i="24" s="1"/>
  <c r="L169" i="24" s="1"/>
  <c r="M169" i="24" s="1"/>
  <c r="N169" i="24" s="1"/>
  <c r="O169" i="24" s="1"/>
  <c r="P169" i="24" s="1"/>
  <c r="Q169" i="24" s="1"/>
  <c r="R169" i="24" s="1"/>
  <c r="S169" i="24" s="1"/>
  <c r="T169" i="24" s="1"/>
  <c r="U169" i="24" s="1"/>
  <c r="V169" i="24" s="1"/>
  <c r="W169" i="24" s="1"/>
  <c r="X169" i="24" s="1"/>
  <c r="Y169" i="24" s="1"/>
  <c r="Z169" i="24" s="1"/>
  <c r="AA169" i="24" s="1"/>
  <c r="C168" i="24"/>
  <c r="D168" i="24" s="1"/>
  <c r="E168" i="24" s="1"/>
  <c r="F168" i="24" s="1"/>
  <c r="G168" i="24" s="1"/>
  <c r="H168" i="24" s="1"/>
  <c r="I168" i="24" s="1"/>
  <c r="J168" i="24" s="1"/>
  <c r="K168" i="24" s="1"/>
  <c r="L168" i="24" s="1"/>
  <c r="M168" i="24" s="1"/>
  <c r="N168" i="24" s="1"/>
  <c r="O168" i="24" s="1"/>
  <c r="P168" i="24" s="1"/>
  <c r="Q168" i="24" s="1"/>
  <c r="R168" i="24" s="1"/>
  <c r="S168" i="24" s="1"/>
  <c r="T168" i="24" s="1"/>
  <c r="U168" i="24" s="1"/>
  <c r="V168" i="24" s="1"/>
  <c r="W168" i="24" s="1"/>
  <c r="X168" i="24" s="1"/>
  <c r="Y168" i="24" s="1"/>
  <c r="Z168" i="24" s="1"/>
  <c r="AA168" i="24" s="1"/>
  <c r="C167" i="24"/>
  <c r="D167" i="24" s="1"/>
  <c r="E167" i="24" s="1"/>
  <c r="F167" i="24" s="1"/>
  <c r="G167" i="24" s="1"/>
  <c r="H167" i="24" s="1"/>
  <c r="I167" i="24" s="1"/>
  <c r="J167" i="24" s="1"/>
  <c r="K167" i="24" s="1"/>
  <c r="L167" i="24" s="1"/>
  <c r="M167" i="24" s="1"/>
  <c r="N167" i="24" s="1"/>
  <c r="O167" i="24" s="1"/>
  <c r="P167" i="24" s="1"/>
  <c r="Q167" i="24" s="1"/>
  <c r="R167" i="24" s="1"/>
  <c r="S167" i="24" s="1"/>
  <c r="T167" i="24" s="1"/>
  <c r="U167" i="24" s="1"/>
  <c r="V167" i="24" s="1"/>
  <c r="W167" i="24" s="1"/>
  <c r="X167" i="24" s="1"/>
  <c r="Y167" i="24" s="1"/>
  <c r="Z167" i="24" s="1"/>
  <c r="AA167" i="24" s="1"/>
  <c r="C166" i="24"/>
  <c r="D166" i="24" s="1"/>
  <c r="E166" i="24" s="1"/>
  <c r="F166" i="24" s="1"/>
  <c r="G166" i="24" s="1"/>
  <c r="H166" i="24" s="1"/>
  <c r="I166" i="24" s="1"/>
  <c r="J166" i="24" s="1"/>
  <c r="K166" i="24" s="1"/>
  <c r="L166" i="24" s="1"/>
  <c r="M166" i="24" s="1"/>
  <c r="N166" i="24" s="1"/>
  <c r="O166" i="24" s="1"/>
  <c r="P166" i="24" s="1"/>
  <c r="Q166" i="24" s="1"/>
  <c r="R166" i="24" s="1"/>
  <c r="S166" i="24" s="1"/>
  <c r="T166" i="24" s="1"/>
  <c r="U166" i="24" s="1"/>
  <c r="V166" i="24" s="1"/>
  <c r="W166" i="24" s="1"/>
  <c r="X166" i="24" s="1"/>
  <c r="Y166" i="24" s="1"/>
  <c r="Z166" i="24" s="1"/>
  <c r="AA166" i="24" s="1"/>
  <c r="D143" i="24"/>
  <c r="E143" i="24" s="1"/>
  <c r="F143" i="24" s="1"/>
  <c r="G143" i="24" s="1"/>
  <c r="H143" i="24" s="1"/>
  <c r="I143" i="24" s="1"/>
  <c r="J143" i="24" s="1"/>
  <c r="K143" i="24" s="1"/>
  <c r="L143" i="24" s="1"/>
  <c r="M143" i="24" s="1"/>
  <c r="N143" i="24" s="1"/>
  <c r="O143" i="24" s="1"/>
  <c r="P143" i="24" s="1"/>
  <c r="Q143" i="24" s="1"/>
  <c r="R143" i="24" s="1"/>
  <c r="S143" i="24" s="1"/>
  <c r="T143" i="24" s="1"/>
  <c r="U143" i="24" s="1"/>
  <c r="V143" i="24" s="1"/>
  <c r="W143" i="24" s="1"/>
  <c r="X143" i="24" s="1"/>
  <c r="Y143" i="24" s="1"/>
  <c r="Z143" i="24" s="1"/>
  <c r="AA143" i="24" s="1"/>
  <c r="D161" i="24"/>
  <c r="E161" i="24" s="1"/>
  <c r="F161" i="24" s="1"/>
  <c r="G161" i="24" s="1"/>
  <c r="H161" i="24" s="1"/>
  <c r="I161" i="24" s="1"/>
  <c r="J161" i="24" s="1"/>
  <c r="K161" i="24" s="1"/>
  <c r="L161" i="24" s="1"/>
  <c r="M161" i="24" s="1"/>
  <c r="N161" i="24" s="1"/>
  <c r="O161" i="24" s="1"/>
  <c r="P161" i="24" s="1"/>
  <c r="Q161" i="24" s="1"/>
  <c r="R161" i="24" s="1"/>
  <c r="S161" i="24" s="1"/>
  <c r="T161" i="24" s="1"/>
  <c r="U161" i="24" s="1"/>
  <c r="V161" i="24" s="1"/>
  <c r="W161" i="24" s="1"/>
  <c r="X161" i="24" s="1"/>
  <c r="Y161" i="24" s="1"/>
  <c r="Z161" i="24" s="1"/>
  <c r="AA161" i="24" s="1"/>
  <c r="C142" i="24"/>
  <c r="D142" i="24" s="1"/>
  <c r="E142" i="24" s="1"/>
  <c r="F142" i="24" s="1"/>
  <c r="G142" i="24" s="1"/>
  <c r="H142" i="24" s="1"/>
  <c r="I142" i="24" s="1"/>
  <c r="J142" i="24" s="1"/>
  <c r="K142" i="24" s="1"/>
  <c r="L142" i="24" s="1"/>
  <c r="M142" i="24" s="1"/>
  <c r="N142" i="24" s="1"/>
  <c r="O142" i="24" s="1"/>
  <c r="P142" i="24" s="1"/>
  <c r="Q142" i="24" s="1"/>
  <c r="R142" i="24" s="1"/>
  <c r="S142" i="24" s="1"/>
  <c r="T142" i="24" s="1"/>
  <c r="U142" i="24" s="1"/>
  <c r="V142" i="24" s="1"/>
  <c r="W142" i="24" s="1"/>
  <c r="X142" i="24" s="1"/>
  <c r="Y142" i="24" s="1"/>
  <c r="Z142" i="24" s="1"/>
  <c r="AA142" i="24" s="1"/>
  <c r="C143" i="24"/>
  <c r="C145" i="24"/>
  <c r="D145" i="24" s="1"/>
  <c r="E145" i="24" s="1"/>
  <c r="F145" i="24" s="1"/>
  <c r="G145" i="24" s="1"/>
  <c r="H145" i="24" s="1"/>
  <c r="I145" i="24" s="1"/>
  <c r="J145" i="24" s="1"/>
  <c r="K145" i="24" s="1"/>
  <c r="L145" i="24" s="1"/>
  <c r="M145" i="24" s="1"/>
  <c r="N145" i="24" s="1"/>
  <c r="O145" i="24" s="1"/>
  <c r="P145" i="24" s="1"/>
  <c r="Q145" i="24" s="1"/>
  <c r="R145" i="24" s="1"/>
  <c r="S145" i="24" s="1"/>
  <c r="T145" i="24" s="1"/>
  <c r="U145" i="24" s="1"/>
  <c r="V145" i="24" s="1"/>
  <c r="W145" i="24" s="1"/>
  <c r="X145" i="24" s="1"/>
  <c r="Y145" i="24" s="1"/>
  <c r="Z145" i="24" s="1"/>
  <c r="AA145" i="24" s="1"/>
  <c r="C146" i="24"/>
  <c r="D146" i="24" s="1"/>
  <c r="E146" i="24" s="1"/>
  <c r="F146" i="24" s="1"/>
  <c r="G146" i="24" s="1"/>
  <c r="H146" i="24" s="1"/>
  <c r="I146" i="24" s="1"/>
  <c r="J146" i="24" s="1"/>
  <c r="K146" i="24" s="1"/>
  <c r="L146" i="24" s="1"/>
  <c r="M146" i="24" s="1"/>
  <c r="N146" i="24" s="1"/>
  <c r="O146" i="24" s="1"/>
  <c r="P146" i="24" s="1"/>
  <c r="Q146" i="24" s="1"/>
  <c r="R146" i="24" s="1"/>
  <c r="S146" i="24" s="1"/>
  <c r="T146" i="24" s="1"/>
  <c r="U146" i="24" s="1"/>
  <c r="V146" i="24" s="1"/>
  <c r="W146" i="24" s="1"/>
  <c r="X146" i="24" s="1"/>
  <c r="Y146" i="24" s="1"/>
  <c r="Z146" i="24" s="1"/>
  <c r="AA146" i="24" s="1"/>
  <c r="C148" i="24"/>
  <c r="D148" i="24" s="1"/>
  <c r="E148" i="24" s="1"/>
  <c r="F148" i="24" s="1"/>
  <c r="G148" i="24" s="1"/>
  <c r="H148" i="24" s="1"/>
  <c r="I148" i="24" s="1"/>
  <c r="J148" i="24" s="1"/>
  <c r="K148" i="24" s="1"/>
  <c r="L148" i="24" s="1"/>
  <c r="M148" i="24" s="1"/>
  <c r="N148" i="24" s="1"/>
  <c r="O148" i="24" s="1"/>
  <c r="P148" i="24" s="1"/>
  <c r="Q148" i="24" s="1"/>
  <c r="R148" i="24" s="1"/>
  <c r="S148" i="24" s="1"/>
  <c r="T148" i="24" s="1"/>
  <c r="U148" i="24" s="1"/>
  <c r="V148" i="24" s="1"/>
  <c r="W148" i="24" s="1"/>
  <c r="X148" i="24" s="1"/>
  <c r="Y148" i="24" s="1"/>
  <c r="Z148" i="24" s="1"/>
  <c r="AA148" i="24" s="1"/>
  <c r="C149" i="24"/>
  <c r="D149" i="24" s="1"/>
  <c r="E149" i="24" s="1"/>
  <c r="F149" i="24" s="1"/>
  <c r="G149" i="24" s="1"/>
  <c r="H149" i="24" s="1"/>
  <c r="I149" i="24" s="1"/>
  <c r="J149" i="24" s="1"/>
  <c r="K149" i="24" s="1"/>
  <c r="L149" i="24" s="1"/>
  <c r="M149" i="24" s="1"/>
  <c r="N149" i="24" s="1"/>
  <c r="O149" i="24" s="1"/>
  <c r="P149" i="24" s="1"/>
  <c r="Q149" i="24" s="1"/>
  <c r="R149" i="24" s="1"/>
  <c r="S149" i="24" s="1"/>
  <c r="T149" i="24" s="1"/>
  <c r="U149" i="24" s="1"/>
  <c r="V149" i="24" s="1"/>
  <c r="W149" i="24" s="1"/>
  <c r="X149" i="24" s="1"/>
  <c r="Y149" i="24" s="1"/>
  <c r="Z149" i="24" s="1"/>
  <c r="AA149" i="24" s="1"/>
  <c r="C151" i="24"/>
  <c r="D151" i="24" s="1"/>
  <c r="E151" i="24" s="1"/>
  <c r="F151" i="24" s="1"/>
  <c r="G151" i="24" s="1"/>
  <c r="H151" i="24" s="1"/>
  <c r="I151" i="24" s="1"/>
  <c r="J151" i="24" s="1"/>
  <c r="K151" i="24" s="1"/>
  <c r="L151" i="24" s="1"/>
  <c r="M151" i="24" s="1"/>
  <c r="N151" i="24" s="1"/>
  <c r="O151" i="24" s="1"/>
  <c r="P151" i="24" s="1"/>
  <c r="Q151" i="24" s="1"/>
  <c r="R151" i="24" s="1"/>
  <c r="S151" i="24" s="1"/>
  <c r="T151" i="24" s="1"/>
  <c r="U151" i="24" s="1"/>
  <c r="V151" i="24" s="1"/>
  <c r="W151" i="24" s="1"/>
  <c r="X151" i="24" s="1"/>
  <c r="Y151" i="24" s="1"/>
  <c r="Z151" i="24" s="1"/>
  <c r="AA151" i="24" s="1"/>
  <c r="C152" i="24"/>
  <c r="D152" i="24" s="1"/>
  <c r="E152" i="24" s="1"/>
  <c r="F152" i="24" s="1"/>
  <c r="G152" i="24" s="1"/>
  <c r="H152" i="24" s="1"/>
  <c r="I152" i="24" s="1"/>
  <c r="J152" i="24" s="1"/>
  <c r="K152" i="24" s="1"/>
  <c r="L152" i="24" s="1"/>
  <c r="M152" i="24" s="1"/>
  <c r="N152" i="24" s="1"/>
  <c r="O152" i="24" s="1"/>
  <c r="P152" i="24" s="1"/>
  <c r="Q152" i="24" s="1"/>
  <c r="R152" i="24" s="1"/>
  <c r="S152" i="24" s="1"/>
  <c r="T152" i="24" s="1"/>
  <c r="U152" i="24" s="1"/>
  <c r="V152" i="24" s="1"/>
  <c r="W152" i="24" s="1"/>
  <c r="X152" i="24" s="1"/>
  <c r="Y152" i="24" s="1"/>
  <c r="Z152" i="24" s="1"/>
  <c r="AA152" i="24" s="1"/>
  <c r="C153" i="24"/>
  <c r="D153" i="24" s="1"/>
  <c r="E153" i="24" s="1"/>
  <c r="F153" i="24" s="1"/>
  <c r="G153" i="24" s="1"/>
  <c r="H153" i="24" s="1"/>
  <c r="I153" i="24" s="1"/>
  <c r="J153" i="24" s="1"/>
  <c r="K153" i="24" s="1"/>
  <c r="L153" i="24" s="1"/>
  <c r="M153" i="24" s="1"/>
  <c r="N153" i="24" s="1"/>
  <c r="O153" i="24" s="1"/>
  <c r="P153" i="24" s="1"/>
  <c r="Q153" i="24" s="1"/>
  <c r="R153" i="24" s="1"/>
  <c r="S153" i="24" s="1"/>
  <c r="T153" i="24" s="1"/>
  <c r="U153" i="24" s="1"/>
  <c r="V153" i="24" s="1"/>
  <c r="W153" i="24" s="1"/>
  <c r="X153" i="24" s="1"/>
  <c r="Y153" i="24" s="1"/>
  <c r="Z153" i="24" s="1"/>
  <c r="AA153" i="24" s="1"/>
  <c r="C155" i="24"/>
  <c r="D155" i="24" s="1"/>
  <c r="E155" i="24" s="1"/>
  <c r="F155" i="24" s="1"/>
  <c r="G155" i="24" s="1"/>
  <c r="H155" i="24" s="1"/>
  <c r="I155" i="24" s="1"/>
  <c r="J155" i="24" s="1"/>
  <c r="K155" i="24" s="1"/>
  <c r="L155" i="24" s="1"/>
  <c r="M155" i="24" s="1"/>
  <c r="N155" i="24" s="1"/>
  <c r="O155" i="24" s="1"/>
  <c r="P155" i="24" s="1"/>
  <c r="Q155" i="24" s="1"/>
  <c r="R155" i="24" s="1"/>
  <c r="S155" i="24" s="1"/>
  <c r="T155" i="24" s="1"/>
  <c r="U155" i="24" s="1"/>
  <c r="V155" i="24" s="1"/>
  <c r="W155" i="24" s="1"/>
  <c r="X155" i="24" s="1"/>
  <c r="Y155" i="24" s="1"/>
  <c r="Z155" i="24" s="1"/>
  <c r="AA155" i="24" s="1"/>
  <c r="C156" i="24"/>
  <c r="D156" i="24" s="1"/>
  <c r="E156" i="24" s="1"/>
  <c r="F156" i="24" s="1"/>
  <c r="G156" i="24" s="1"/>
  <c r="H156" i="24" s="1"/>
  <c r="I156" i="24" s="1"/>
  <c r="J156" i="24" s="1"/>
  <c r="K156" i="24" s="1"/>
  <c r="L156" i="24" s="1"/>
  <c r="M156" i="24" s="1"/>
  <c r="N156" i="24" s="1"/>
  <c r="O156" i="24" s="1"/>
  <c r="P156" i="24" s="1"/>
  <c r="Q156" i="24" s="1"/>
  <c r="R156" i="24" s="1"/>
  <c r="S156" i="24" s="1"/>
  <c r="T156" i="24" s="1"/>
  <c r="U156" i="24" s="1"/>
  <c r="V156" i="24" s="1"/>
  <c r="W156" i="24" s="1"/>
  <c r="X156" i="24" s="1"/>
  <c r="Y156" i="24" s="1"/>
  <c r="Z156" i="24" s="1"/>
  <c r="AA156" i="24" s="1"/>
  <c r="C158" i="24"/>
  <c r="D158" i="24" s="1"/>
  <c r="E158" i="24" s="1"/>
  <c r="F158" i="24" s="1"/>
  <c r="G158" i="24" s="1"/>
  <c r="H158" i="24" s="1"/>
  <c r="I158" i="24" s="1"/>
  <c r="J158" i="24" s="1"/>
  <c r="K158" i="24" s="1"/>
  <c r="L158" i="24" s="1"/>
  <c r="M158" i="24" s="1"/>
  <c r="N158" i="24" s="1"/>
  <c r="O158" i="24" s="1"/>
  <c r="P158" i="24" s="1"/>
  <c r="Q158" i="24" s="1"/>
  <c r="R158" i="24" s="1"/>
  <c r="S158" i="24" s="1"/>
  <c r="T158" i="24" s="1"/>
  <c r="U158" i="24" s="1"/>
  <c r="V158" i="24" s="1"/>
  <c r="W158" i="24" s="1"/>
  <c r="X158" i="24" s="1"/>
  <c r="Y158" i="24" s="1"/>
  <c r="Z158" i="24" s="1"/>
  <c r="AA158" i="24" s="1"/>
  <c r="C159" i="24"/>
  <c r="D159" i="24" s="1"/>
  <c r="E159" i="24" s="1"/>
  <c r="F159" i="24" s="1"/>
  <c r="G159" i="24" s="1"/>
  <c r="H159" i="24" s="1"/>
  <c r="I159" i="24" s="1"/>
  <c r="J159" i="24" s="1"/>
  <c r="K159" i="24" s="1"/>
  <c r="L159" i="24" s="1"/>
  <c r="M159" i="24" s="1"/>
  <c r="N159" i="24" s="1"/>
  <c r="O159" i="24" s="1"/>
  <c r="P159" i="24" s="1"/>
  <c r="Q159" i="24" s="1"/>
  <c r="R159" i="24" s="1"/>
  <c r="S159" i="24" s="1"/>
  <c r="T159" i="24" s="1"/>
  <c r="U159" i="24" s="1"/>
  <c r="V159" i="24" s="1"/>
  <c r="W159" i="24" s="1"/>
  <c r="X159" i="24" s="1"/>
  <c r="Y159" i="24" s="1"/>
  <c r="Z159" i="24" s="1"/>
  <c r="AA159" i="24" s="1"/>
  <c r="C161" i="24"/>
  <c r="C162" i="24"/>
  <c r="D162" i="24" s="1"/>
  <c r="E162" i="24" s="1"/>
  <c r="F162" i="24" s="1"/>
  <c r="G162" i="24" s="1"/>
  <c r="H162" i="24" s="1"/>
  <c r="I162" i="24" s="1"/>
  <c r="J162" i="24" s="1"/>
  <c r="K162" i="24" s="1"/>
  <c r="L162" i="24" s="1"/>
  <c r="M162" i="24" s="1"/>
  <c r="N162" i="24" s="1"/>
  <c r="O162" i="24" s="1"/>
  <c r="P162" i="24" s="1"/>
  <c r="Q162" i="24" s="1"/>
  <c r="R162" i="24" s="1"/>
  <c r="S162" i="24" s="1"/>
  <c r="T162" i="24" s="1"/>
  <c r="U162" i="24" s="1"/>
  <c r="V162" i="24" s="1"/>
  <c r="W162" i="24" s="1"/>
  <c r="X162" i="24" s="1"/>
  <c r="Y162" i="24" s="1"/>
  <c r="Z162" i="24" s="1"/>
  <c r="AA162" i="24" s="1"/>
  <c r="C141" i="24"/>
  <c r="D141" i="24" s="1"/>
  <c r="E141" i="24" s="1"/>
  <c r="F141" i="24" s="1"/>
  <c r="G141" i="24" s="1"/>
  <c r="H141" i="24" s="1"/>
  <c r="I141" i="24" s="1"/>
  <c r="J141" i="24" s="1"/>
  <c r="K141" i="24" s="1"/>
  <c r="L141" i="24" s="1"/>
  <c r="M141" i="24" s="1"/>
  <c r="N141" i="24" s="1"/>
  <c r="O141" i="24" s="1"/>
  <c r="P141" i="24" s="1"/>
  <c r="Q141" i="24" s="1"/>
  <c r="R141" i="24" s="1"/>
  <c r="S141" i="24" s="1"/>
  <c r="T141" i="24" s="1"/>
  <c r="U141" i="24" s="1"/>
  <c r="V141" i="24" s="1"/>
  <c r="W141" i="24" s="1"/>
  <c r="X141" i="24" s="1"/>
  <c r="Y141" i="24" s="1"/>
  <c r="Z141" i="24" s="1"/>
  <c r="AA141" i="24" s="1"/>
  <c r="C1468" i="1" l="1"/>
  <c r="D1468" i="1" s="1"/>
  <c r="E1468" i="1" s="1"/>
  <c r="F1468" i="1" s="1"/>
  <c r="G1468" i="1" s="1"/>
  <c r="H1468" i="1" s="1"/>
  <c r="I1468" i="1" s="1"/>
  <c r="J1468" i="1" s="1"/>
  <c r="K1468" i="1" s="1"/>
  <c r="L1468" i="1" s="1"/>
  <c r="M1468" i="1" s="1"/>
  <c r="N1468" i="1" s="1"/>
  <c r="O1468" i="1" s="1"/>
  <c r="P1468" i="1" s="1"/>
  <c r="Q1468" i="1" s="1"/>
  <c r="R1468" i="1" s="1"/>
  <c r="S1468" i="1" s="1"/>
  <c r="T1468" i="1" s="1"/>
  <c r="U1468" i="1" s="1"/>
  <c r="V1468" i="1" s="1"/>
  <c r="W1468" i="1" s="1"/>
  <c r="X1468" i="1" s="1"/>
  <c r="Y1468" i="1" s="1"/>
  <c r="Z1468" i="1" s="1"/>
  <c r="AA1468" i="1" s="1"/>
  <c r="B1469" i="1"/>
  <c r="C1412" i="1"/>
  <c r="D1412" i="1" s="1"/>
  <c r="E1412" i="1" s="1"/>
  <c r="F1412" i="1" s="1"/>
  <c r="G1412" i="1" s="1"/>
  <c r="H1412" i="1" s="1"/>
  <c r="I1412" i="1" s="1"/>
  <c r="J1412" i="1" s="1"/>
  <c r="K1412" i="1" s="1"/>
  <c r="L1412" i="1" s="1"/>
  <c r="M1412" i="1" s="1"/>
  <c r="N1412" i="1" s="1"/>
  <c r="O1412" i="1" s="1"/>
  <c r="P1412" i="1" s="1"/>
  <c r="Q1412" i="1" s="1"/>
  <c r="R1412" i="1" s="1"/>
  <c r="S1412" i="1" s="1"/>
  <c r="T1412" i="1" s="1"/>
  <c r="U1412" i="1" s="1"/>
  <c r="V1412" i="1" s="1"/>
  <c r="W1412" i="1" s="1"/>
  <c r="X1412" i="1" s="1"/>
  <c r="Y1412" i="1" s="1"/>
  <c r="Z1412" i="1" s="1"/>
  <c r="AA1412" i="1" s="1"/>
  <c r="B1413" i="1"/>
  <c r="C1357" i="1"/>
  <c r="D1357" i="1" s="1"/>
  <c r="E1357" i="1" s="1"/>
  <c r="F1357" i="1" s="1"/>
  <c r="G1357" i="1" s="1"/>
  <c r="H1357" i="1" s="1"/>
  <c r="I1357" i="1" s="1"/>
  <c r="J1357" i="1" s="1"/>
  <c r="K1357" i="1" s="1"/>
  <c r="L1357" i="1" s="1"/>
  <c r="M1357" i="1" s="1"/>
  <c r="N1357" i="1" s="1"/>
  <c r="O1357" i="1" s="1"/>
  <c r="P1357" i="1" s="1"/>
  <c r="Q1357" i="1" s="1"/>
  <c r="R1357" i="1" s="1"/>
  <c r="S1357" i="1" s="1"/>
  <c r="T1357" i="1" s="1"/>
  <c r="U1357" i="1" s="1"/>
  <c r="V1357" i="1" s="1"/>
  <c r="W1357" i="1" s="1"/>
  <c r="X1357" i="1" s="1"/>
  <c r="Y1357" i="1" s="1"/>
  <c r="Z1357" i="1" s="1"/>
  <c r="AA1357" i="1" s="1"/>
  <c r="B1358" i="1"/>
  <c r="B1301" i="1"/>
  <c r="C1300" i="1"/>
  <c r="D1300" i="1" s="1"/>
  <c r="E1300" i="1" s="1"/>
  <c r="F1300" i="1" s="1"/>
  <c r="G1300" i="1" s="1"/>
  <c r="H1300" i="1" s="1"/>
  <c r="I1300" i="1" s="1"/>
  <c r="J1300" i="1" s="1"/>
  <c r="K1300" i="1" s="1"/>
  <c r="L1300" i="1" s="1"/>
  <c r="M1300" i="1" s="1"/>
  <c r="N1300" i="1" s="1"/>
  <c r="O1300" i="1" s="1"/>
  <c r="P1300" i="1" s="1"/>
  <c r="Q1300" i="1" s="1"/>
  <c r="R1300" i="1" s="1"/>
  <c r="S1300" i="1" s="1"/>
  <c r="T1300" i="1" s="1"/>
  <c r="U1300" i="1" s="1"/>
  <c r="V1300" i="1" s="1"/>
  <c r="W1300" i="1" s="1"/>
  <c r="X1300" i="1" s="1"/>
  <c r="Y1300" i="1" s="1"/>
  <c r="Z1300" i="1" s="1"/>
  <c r="AA1300" i="1" s="1"/>
  <c r="C1242" i="1"/>
  <c r="D1242" i="1" s="1"/>
  <c r="E1242" i="1" s="1"/>
  <c r="F1242" i="1" s="1"/>
  <c r="G1242" i="1" s="1"/>
  <c r="H1242" i="1" s="1"/>
  <c r="I1242" i="1" s="1"/>
  <c r="J1242" i="1" s="1"/>
  <c r="K1242" i="1" s="1"/>
  <c r="L1242" i="1" s="1"/>
  <c r="M1242" i="1" s="1"/>
  <c r="N1242" i="1" s="1"/>
  <c r="O1242" i="1" s="1"/>
  <c r="P1242" i="1" s="1"/>
  <c r="Q1242" i="1" s="1"/>
  <c r="R1242" i="1" s="1"/>
  <c r="S1242" i="1" s="1"/>
  <c r="T1242" i="1" s="1"/>
  <c r="U1242" i="1" s="1"/>
  <c r="V1242" i="1" s="1"/>
  <c r="W1242" i="1" s="1"/>
  <c r="X1242" i="1" s="1"/>
  <c r="Y1242" i="1" s="1"/>
  <c r="Z1242" i="1" s="1"/>
  <c r="AA1242" i="1" s="1"/>
  <c r="B1243" i="1"/>
  <c r="B1189" i="1"/>
  <c r="C1189" i="1" s="1"/>
  <c r="D1189" i="1" s="1"/>
  <c r="E1189" i="1" s="1"/>
  <c r="F1189" i="1" s="1"/>
  <c r="G1189" i="1" s="1"/>
  <c r="H1189" i="1" s="1"/>
  <c r="I1189" i="1" s="1"/>
  <c r="J1189" i="1" s="1"/>
  <c r="K1189" i="1" s="1"/>
  <c r="L1189" i="1" s="1"/>
  <c r="M1189" i="1" s="1"/>
  <c r="N1189" i="1" s="1"/>
  <c r="O1189" i="1" s="1"/>
  <c r="P1189" i="1" s="1"/>
  <c r="Q1189" i="1" s="1"/>
  <c r="R1189" i="1" s="1"/>
  <c r="S1189" i="1" s="1"/>
  <c r="T1189" i="1" s="1"/>
  <c r="U1189" i="1" s="1"/>
  <c r="V1189" i="1" s="1"/>
  <c r="W1189" i="1" s="1"/>
  <c r="X1189" i="1" s="1"/>
  <c r="Y1189" i="1" s="1"/>
  <c r="Z1189" i="1" s="1"/>
  <c r="AA1189" i="1" s="1"/>
  <c r="C1188" i="1"/>
  <c r="D1188" i="1" s="1"/>
  <c r="E1188" i="1" s="1"/>
  <c r="F1188" i="1" s="1"/>
  <c r="G1188" i="1" s="1"/>
  <c r="H1188" i="1" s="1"/>
  <c r="I1188" i="1" s="1"/>
  <c r="J1188" i="1" s="1"/>
  <c r="K1188" i="1" s="1"/>
  <c r="L1188" i="1" s="1"/>
  <c r="M1188" i="1" s="1"/>
  <c r="N1188" i="1" s="1"/>
  <c r="O1188" i="1" s="1"/>
  <c r="P1188" i="1" s="1"/>
  <c r="Q1188" i="1" s="1"/>
  <c r="R1188" i="1" s="1"/>
  <c r="S1188" i="1" s="1"/>
  <c r="T1188" i="1" s="1"/>
  <c r="U1188" i="1" s="1"/>
  <c r="V1188" i="1" s="1"/>
  <c r="W1188" i="1" s="1"/>
  <c r="X1188" i="1" s="1"/>
  <c r="Y1188" i="1" s="1"/>
  <c r="Z1188" i="1" s="1"/>
  <c r="AA1188" i="1" s="1"/>
  <c r="B1130" i="1"/>
  <c r="C1129" i="1"/>
  <c r="D1129" i="1" s="1"/>
  <c r="E1129" i="1" s="1"/>
  <c r="F1129" i="1" s="1"/>
  <c r="G1129" i="1" s="1"/>
  <c r="H1129" i="1" s="1"/>
  <c r="I1129" i="1" s="1"/>
  <c r="J1129" i="1" s="1"/>
  <c r="K1129" i="1" s="1"/>
  <c r="L1129" i="1" s="1"/>
  <c r="M1129" i="1" s="1"/>
  <c r="N1129" i="1" s="1"/>
  <c r="O1129" i="1" s="1"/>
  <c r="P1129" i="1" s="1"/>
  <c r="Q1129" i="1" s="1"/>
  <c r="R1129" i="1" s="1"/>
  <c r="S1129" i="1" s="1"/>
  <c r="T1129" i="1" s="1"/>
  <c r="U1129" i="1" s="1"/>
  <c r="V1129" i="1" s="1"/>
  <c r="W1129" i="1" s="1"/>
  <c r="X1129" i="1" s="1"/>
  <c r="Y1129" i="1" s="1"/>
  <c r="Z1129" i="1" s="1"/>
  <c r="AA1129" i="1" s="1"/>
  <c r="C1074" i="1"/>
  <c r="D1074" i="1" s="1"/>
  <c r="E1074" i="1" s="1"/>
  <c r="F1074" i="1" s="1"/>
  <c r="G1074" i="1" s="1"/>
  <c r="H1074" i="1" s="1"/>
  <c r="I1074" i="1" s="1"/>
  <c r="J1074" i="1" s="1"/>
  <c r="K1074" i="1" s="1"/>
  <c r="L1074" i="1" s="1"/>
  <c r="M1074" i="1" s="1"/>
  <c r="N1074" i="1" s="1"/>
  <c r="O1074" i="1" s="1"/>
  <c r="P1074" i="1" s="1"/>
  <c r="Q1074" i="1" s="1"/>
  <c r="R1074" i="1" s="1"/>
  <c r="S1074" i="1" s="1"/>
  <c r="T1074" i="1" s="1"/>
  <c r="U1074" i="1" s="1"/>
  <c r="V1074" i="1" s="1"/>
  <c r="W1074" i="1" s="1"/>
  <c r="X1074" i="1" s="1"/>
  <c r="Y1074" i="1" s="1"/>
  <c r="Z1074" i="1" s="1"/>
  <c r="AA1074" i="1" s="1"/>
  <c r="B1075" i="1"/>
  <c r="C1018" i="1"/>
  <c r="D1018" i="1" s="1"/>
  <c r="E1018" i="1" s="1"/>
  <c r="F1018" i="1" s="1"/>
  <c r="G1018" i="1" s="1"/>
  <c r="H1018" i="1" s="1"/>
  <c r="I1018" i="1" s="1"/>
  <c r="J1018" i="1" s="1"/>
  <c r="K1018" i="1" s="1"/>
  <c r="L1018" i="1" s="1"/>
  <c r="M1018" i="1" s="1"/>
  <c r="N1018" i="1" s="1"/>
  <c r="O1018" i="1" s="1"/>
  <c r="P1018" i="1" s="1"/>
  <c r="Q1018" i="1" s="1"/>
  <c r="R1018" i="1" s="1"/>
  <c r="S1018" i="1" s="1"/>
  <c r="T1018" i="1" s="1"/>
  <c r="U1018" i="1" s="1"/>
  <c r="V1018" i="1" s="1"/>
  <c r="W1018" i="1" s="1"/>
  <c r="X1018" i="1" s="1"/>
  <c r="Y1018" i="1" s="1"/>
  <c r="Z1018" i="1" s="1"/>
  <c r="AA1018" i="1" s="1"/>
  <c r="B1019" i="1"/>
  <c r="B963" i="1"/>
  <c r="C962" i="1"/>
  <c r="D962" i="1" s="1"/>
  <c r="E962" i="1" s="1"/>
  <c r="F962" i="1" s="1"/>
  <c r="G962" i="1" s="1"/>
  <c r="H962" i="1" s="1"/>
  <c r="I962" i="1" s="1"/>
  <c r="J962" i="1" s="1"/>
  <c r="K962" i="1" s="1"/>
  <c r="L962" i="1" s="1"/>
  <c r="M962" i="1" s="1"/>
  <c r="N962" i="1" s="1"/>
  <c r="O962" i="1" s="1"/>
  <c r="P962" i="1" s="1"/>
  <c r="Q962" i="1" s="1"/>
  <c r="R962" i="1" s="1"/>
  <c r="S962" i="1" s="1"/>
  <c r="T962" i="1" s="1"/>
  <c r="U962" i="1" s="1"/>
  <c r="V962" i="1" s="1"/>
  <c r="W962" i="1" s="1"/>
  <c r="X962" i="1" s="1"/>
  <c r="Y962" i="1" s="1"/>
  <c r="Z962" i="1" s="1"/>
  <c r="AA962" i="1" s="1"/>
  <c r="B907" i="1"/>
  <c r="C906" i="1"/>
  <c r="D906" i="1" s="1"/>
  <c r="E906" i="1" s="1"/>
  <c r="F906" i="1" s="1"/>
  <c r="G906" i="1" s="1"/>
  <c r="H906" i="1" s="1"/>
  <c r="I906" i="1" s="1"/>
  <c r="J906" i="1" s="1"/>
  <c r="K906" i="1" s="1"/>
  <c r="L906" i="1" s="1"/>
  <c r="M906" i="1" s="1"/>
  <c r="N906" i="1" s="1"/>
  <c r="O906" i="1" s="1"/>
  <c r="P906" i="1" s="1"/>
  <c r="Q906" i="1" s="1"/>
  <c r="R906" i="1" s="1"/>
  <c r="S906" i="1" s="1"/>
  <c r="T906" i="1" s="1"/>
  <c r="U906" i="1" s="1"/>
  <c r="V906" i="1" s="1"/>
  <c r="W906" i="1" s="1"/>
  <c r="X906" i="1" s="1"/>
  <c r="Y906" i="1" s="1"/>
  <c r="Z906" i="1" s="1"/>
  <c r="AA906" i="1" s="1"/>
  <c r="C847" i="1"/>
  <c r="D847" i="1" s="1"/>
  <c r="E847" i="1" s="1"/>
  <c r="F847" i="1" s="1"/>
  <c r="G847" i="1" s="1"/>
  <c r="H847" i="1" s="1"/>
  <c r="I847" i="1" s="1"/>
  <c r="J847" i="1" s="1"/>
  <c r="K847" i="1" s="1"/>
  <c r="L847" i="1" s="1"/>
  <c r="M847" i="1" s="1"/>
  <c r="N847" i="1" s="1"/>
  <c r="P847" i="1" s="1"/>
  <c r="Q847" i="1" s="1"/>
  <c r="R847" i="1" s="1"/>
  <c r="S847" i="1" s="1"/>
  <c r="T847" i="1" s="1"/>
  <c r="U847" i="1" s="1"/>
  <c r="V847" i="1" s="1"/>
  <c r="W847" i="1" s="1"/>
  <c r="X847" i="1" s="1"/>
  <c r="Y847" i="1" s="1"/>
  <c r="Z847" i="1" s="1"/>
  <c r="AA847" i="1" s="1"/>
  <c r="B848" i="1"/>
  <c r="B791" i="1"/>
  <c r="C790" i="1"/>
  <c r="D790" i="1" s="1"/>
  <c r="E790" i="1" s="1"/>
  <c r="F790" i="1" s="1"/>
  <c r="G790" i="1" s="1"/>
  <c r="H790" i="1" s="1"/>
  <c r="I790" i="1" s="1"/>
  <c r="J790" i="1" s="1"/>
  <c r="K790" i="1" s="1"/>
  <c r="L790" i="1" s="1"/>
  <c r="M790" i="1" s="1"/>
  <c r="N790" i="1" s="1"/>
  <c r="O790" i="1" s="1"/>
  <c r="P790" i="1" s="1"/>
  <c r="Q790" i="1" s="1"/>
  <c r="R790" i="1" s="1"/>
  <c r="S790" i="1" s="1"/>
  <c r="T790" i="1" s="1"/>
  <c r="U790" i="1" s="1"/>
  <c r="V790" i="1" s="1"/>
  <c r="W790" i="1" s="1"/>
  <c r="X790" i="1" s="1"/>
  <c r="Y790" i="1" s="1"/>
  <c r="Z790" i="1" s="1"/>
  <c r="AA790" i="1" s="1"/>
  <c r="B734" i="1"/>
  <c r="C733" i="1"/>
  <c r="D733" i="1" s="1"/>
  <c r="E733" i="1" s="1"/>
  <c r="F733" i="1" s="1"/>
  <c r="G733" i="1" s="1"/>
  <c r="H733" i="1" s="1"/>
  <c r="I733" i="1" s="1"/>
  <c r="J733" i="1" s="1"/>
  <c r="K733" i="1" s="1"/>
  <c r="L733" i="1" s="1"/>
  <c r="M733" i="1" s="1"/>
  <c r="N733" i="1" s="1"/>
  <c r="O733" i="1" s="1"/>
  <c r="P733" i="1" s="1"/>
  <c r="Q733" i="1" s="1"/>
  <c r="R733" i="1" s="1"/>
  <c r="S733" i="1" s="1"/>
  <c r="T733" i="1" s="1"/>
  <c r="U733" i="1" s="1"/>
  <c r="V733" i="1" s="1"/>
  <c r="W733" i="1" s="1"/>
  <c r="X733" i="1" s="1"/>
  <c r="Y733" i="1" s="1"/>
  <c r="Z733" i="1" s="1"/>
  <c r="AA733" i="1" s="1"/>
  <c r="B677" i="1"/>
  <c r="C676" i="1"/>
  <c r="D676" i="1" s="1"/>
  <c r="E676" i="1" s="1"/>
  <c r="F676" i="1" s="1"/>
  <c r="G676" i="1" s="1"/>
  <c r="H676" i="1" s="1"/>
  <c r="I676" i="1" s="1"/>
  <c r="J676" i="1" s="1"/>
  <c r="K676" i="1" s="1"/>
  <c r="L676" i="1" s="1"/>
  <c r="M676" i="1" s="1"/>
  <c r="N676" i="1" s="1"/>
  <c r="O676" i="1" s="1"/>
  <c r="P676" i="1" s="1"/>
  <c r="Q676" i="1" s="1"/>
  <c r="R676" i="1" s="1"/>
  <c r="S676" i="1" s="1"/>
  <c r="T676" i="1" s="1"/>
  <c r="U676" i="1" s="1"/>
  <c r="V676" i="1" s="1"/>
  <c r="W676" i="1" s="1"/>
  <c r="X676" i="1" s="1"/>
  <c r="Y676" i="1" s="1"/>
  <c r="Z676" i="1" s="1"/>
  <c r="AA676" i="1" s="1"/>
  <c r="C621" i="1"/>
  <c r="D621" i="1" s="1"/>
  <c r="E621" i="1" s="1"/>
  <c r="F621" i="1" s="1"/>
  <c r="G621" i="1" s="1"/>
  <c r="H621" i="1" s="1"/>
  <c r="I621" i="1" s="1"/>
  <c r="J621" i="1" s="1"/>
  <c r="K621" i="1" s="1"/>
  <c r="L621" i="1" s="1"/>
  <c r="M621" i="1" s="1"/>
  <c r="N621" i="1" s="1"/>
  <c r="O621" i="1" s="1"/>
  <c r="P621" i="1" s="1"/>
  <c r="Q621" i="1" s="1"/>
  <c r="R621" i="1" s="1"/>
  <c r="S621" i="1" s="1"/>
  <c r="T621" i="1" s="1"/>
  <c r="U621" i="1" s="1"/>
  <c r="V621" i="1" s="1"/>
  <c r="W621" i="1" s="1"/>
  <c r="X621" i="1" s="1"/>
  <c r="Y621" i="1" s="1"/>
  <c r="Z621" i="1" s="1"/>
  <c r="AA621" i="1" s="1"/>
  <c r="B622" i="1"/>
  <c r="B565" i="1"/>
  <c r="C564" i="1"/>
  <c r="D564" i="1" s="1"/>
  <c r="E564" i="1" s="1"/>
  <c r="F564" i="1" s="1"/>
  <c r="G564" i="1" s="1"/>
  <c r="H564" i="1" s="1"/>
  <c r="I564" i="1" s="1"/>
  <c r="J564" i="1" s="1"/>
  <c r="K564" i="1" s="1"/>
  <c r="L564" i="1" s="1"/>
  <c r="M564" i="1" s="1"/>
  <c r="N564" i="1" s="1"/>
  <c r="O564" i="1" s="1"/>
  <c r="P564" i="1" s="1"/>
  <c r="Q564" i="1" s="1"/>
  <c r="R564" i="1" s="1"/>
  <c r="S564" i="1" s="1"/>
  <c r="T564" i="1" s="1"/>
  <c r="U564" i="1" s="1"/>
  <c r="V564" i="1" s="1"/>
  <c r="W564" i="1" s="1"/>
  <c r="X564" i="1" s="1"/>
  <c r="Y564" i="1" s="1"/>
  <c r="Z564" i="1" s="1"/>
  <c r="AA564" i="1" s="1"/>
  <c r="C409" i="1"/>
  <c r="D409" i="1" s="1"/>
  <c r="E409" i="1" s="1"/>
  <c r="F409" i="1" s="1"/>
  <c r="G409" i="1" s="1"/>
  <c r="H409" i="1" s="1"/>
  <c r="I409" i="1" s="1"/>
  <c r="J409" i="1" s="1"/>
  <c r="K409" i="1" s="1"/>
  <c r="L409" i="1" s="1"/>
  <c r="M409" i="1" s="1"/>
  <c r="N409" i="1" s="1"/>
  <c r="O409" i="1" s="1"/>
  <c r="P409" i="1" s="1"/>
  <c r="Q409" i="1" s="1"/>
  <c r="R409" i="1" s="1"/>
  <c r="S409" i="1" s="1"/>
  <c r="T409" i="1" s="1"/>
  <c r="U409" i="1" s="1"/>
  <c r="V409" i="1" s="1"/>
  <c r="W409" i="1" s="1"/>
  <c r="X409" i="1" s="1"/>
  <c r="Y409" i="1" s="1"/>
  <c r="Z409" i="1" s="1"/>
  <c r="AA409" i="1" s="1"/>
  <c r="B410" i="1"/>
  <c r="C352" i="1"/>
  <c r="D352" i="1" s="1"/>
  <c r="E352" i="1" s="1"/>
  <c r="F352" i="1" s="1"/>
  <c r="G352" i="1" s="1"/>
  <c r="I352" i="1" s="1"/>
  <c r="J352" i="1" s="1"/>
  <c r="K352" i="1" s="1"/>
  <c r="L352" i="1" s="1"/>
  <c r="M352" i="1" s="1"/>
  <c r="N352" i="1" s="1"/>
  <c r="O352" i="1" s="1"/>
  <c r="P352" i="1" s="1"/>
  <c r="Q352" i="1" s="1"/>
  <c r="R352" i="1" s="1"/>
  <c r="S352" i="1" s="1"/>
  <c r="T352" i="1" s="1"/>
  <c r="U352" i="1" s="1"/>
  <c r="V352" i="1" s="1"/>
  <c r="W352" i="1" s="1"/>
  <c r="X352" i="1" s="1"/>
  <c r="Y352" i="1" s="1"/>
  <c r="Z352" i="1" s="1"/>
  <c r="AA352" i="1" s="1"/>
  <c r="B353" i="1"/>
  <c r="K157" i="12"/>
  <c r="K155" i="12"/>
  <c r="K153" i="12"/>
  <c r="M12" i="26"/>
  <c r="N12" i="26"/>
  <c r="O12" i="26"/>
  <c r="P12" i="26"/>
  <c r="Q12" i="26" s="1"/>
  <c r="R12" i="26" s="1"/>
  <c r="S12" i="26" s="1"/>
  <c r="T12" i="26" s="1"/>
  <c r="U12" i="26" s="1"/>
  <c r="V12" i="26" s="1"/>
  <c r="W12" i="26" s="1"/>
  <c r="X12" i="26" s="1"/>
  <c r="Y12" i="26" s="1"/>
  <c r="Z12" i="26" s="1"/>
  <c r="AA12" i="26" s="1"/>
  <c r="AB12" i="26" s="1"/>
  <c r="AC12" i="26" s="1"/>
  <c r="AD12" i="26" s="1"/>
  <c r="AE12" i="26" s="1"/>
  <c r="AF12" i="26" s="1"/>
  <c r="AG12" i="26" s="1"/>
  <c r="AH12" i="26" s="1"/>
  <c r="AI12" i="26" s="1"/>
  <c r="AJ12" i="26" s="1"/>
  <c r="AK12" i="26" s="1"/>
  <c r="AL12" i="26" s="1"/>
  <c r="M27" i="26"/>
  <c r="N27" i="26" s="1"/>
  <c r="O27" i="26" s="1"/>
  <c r="P27" i="26" s="1"/>
  <c r="Q27" i="26" s="1"/>
  <c r="R27" i="26" s="1"/>
  <c r="S27" i="26" s="1"/>
  <c r="T27" i="26" s="1"/>
  <c r="U27" i="26" s="1"/>
  <c r="V27" i="26" s="1"/>
  <c r="W27" i="26" s="1"/>
  <c r="X27" i="26" s="1"/>
  <c r="Y27" i="26" s="1"/>
  <c r="Z27" i="26" s="1"/>
  <c r="AA27" i="26" s="1"/>
  <c r="AB27" i="26" s="1"/>
  <c r="AC27" i="26" s="1"/>
  <c r="AD27" i="26" s="1"/>
  <c r="AE27" i="26" s="1"/>
  <c r="AF27" i="26" s="1"/>
  <c r="AG27" i="26" s="1"/>
  <c r="AH27" i="26" s="1"/>
  <c r="AI27" i="26" s="1"/>
  <c r="AJ27" i="26" s="1"/>
  <c r="AK27" i="26" s="1"/>
  <c r="AL27" i="26" s="1"/>
  <c r="M28" i="26"/>
  <c r="N28" i="26"/>
  <c r="O28" i="26" s="1"/>
  <c r="P28" i="26" s="1"/>
  <c r="Q28" i="26" s="1"/>
  <c r="R28" i="26" s="1"/>
  <c r="S28" i="26" s="1"/>
  <c r="T28" i="26" s="1"/>
  <c r="U28" i="26" s="1"/>
  <c r="V28" i="26" s="1"/>
  <c r="W28" i="26" s="1"/>
  <c r="X28" i="26" s="1"/>
  <c r="Y28" i="26" s="1"/>
  <c r="Z28" i="26" s="1"/>
  <c r="AA28" i="26" s="1"/>
  <c r="AB28" i="26" s="1"/>
  <c r="AC28" i="26" s="1"/>
  <c r="AD28" i="26" s="1"/>
  <c r="AE28" i="26" s="1"/>
  <c r="AF28" i="26" s="1"/>
  <c r="AG28" i="26" s="1"/>
  <c r="AH28" i="26" s="1"/>
  <c r="AI28" i="26" s="1"/>
  <c r="AJ28" i="26" s="1"/>
  <c r="AK28" i="26" s="1"/>
  <c r="AL28" i="26" s="1"/>
  <c r="M29" i="26"/>
  <c r="N29" i="26"/>
  <c r="O29" i="26" s="1"/>
  <c r="P29" i="26" s="1"/>
  <c r="Q29" i="26" s="1"/>
  <c r="R29" i="26" s="1"/>
  <c r="S29" i="26" s="1"/>
  <c r="T29" i="26" s="1"/>
  <c r="U29" i="26" s="1"/>
  <c r="V29" i="26" s="1"/>
  <c r="W29" i="26" s="1"/>
  <c r="X29" i="26" s="1"/>
  <c r="Y29" i="26" s="1"/>
  <c r="Z29" i="26" s="1"/>
  <c r="AA29" i="26" s="1"/>
  <c r="AB29" i="26" s="1"/>
  <c r="AC29" i="26" s="1"/>
  <c r="AD29" i="26" s="1"/>
  <c r="AE29" i="26" s="1"/>
  <c r="AF29" i="26" s="1"/>
  <c r="AG29" i="26" s="1"/>
  <c r="AH29" i="26" s="1"/>
  <c r="AI29" i="26" s="1"/>
  <c r="AJ29" i="26" s="1"/>
  <c r="AK29" i="26" s="1"/>
  <c r="AL29" i="26" s="1"/>
  <c r="M30" i="26"/>
  <c r="N30" i="26"/>
  <c r="O30" i="26" s="1"/>
  <c r="P30" i="26" s="1"/>
  <c r="Q30" i="26" s="1"/>
  <c r="R30" i="26" s="1"/>
  <c r="S30" i="26" s="1"/>
  <c r="T30" i="26" s="1"/>
  <c r="U30" i="26" s="1"/>
  <c r="V30" i="26" s="1"/>
  <c r="W30" i="26" s="1"/>
  <c r="X30" i="26" s="1"/>
  <c r="Y30" i="26" s="1"/>
  <c r="Z30" i="26" s="1"/>
  <c r="AA30" i="26" s="1"/>
  <c r="AB30" i="26" s="1"/>
  <c r="AC30" i="26" s="1"/>
  <c r="AD30" i="26" s="1"/>
  <c r="AE30" i="26" s="1"/>
  <c r="AF30" i="26" s="1"/>
  <c r="AG30" i="26" s="1"/>
  <c r="AH30" i="26" s="1"/>
  <c r="AI30" i="26" s="1"/>
  <c r="AJ30" i="26" s="1"/>
  <c r="AK30" i="26" s="1"/>
  <c r="AL30" i="26" s="1"/>
  <c r="M31" i="26"/>
  <c r="N31" i="26"/>
  <c r="O31" i="26" s="1"/>
  <c r="P31" i="26" s="1"/>
  <c r="Q31" i="26" s="1"/>
  <c r="R31" i="26" s="1"/>
  <c r="S31" i="26" s="1"/>
  <c r="T31" i="26" s="1"/>
  <c r="U31" i="26" s="1"/>
  <c r="V31" i="26" s="1"/>
  <c r="W31" i="26" s="1"/>
  <c r="X31" i="26" s="1"/>
  <c r="Y31" i="26" s="1"/>
  <c r="Z31" i="26" s="1"/>
  <c r="AA31" i="26" s="1"/>
  <c r="AB31" i="26" s="1"/>
  <c r="AC31" i="26" s="1"/>
  <c r="AD31" i="26" s="1"/>
  <c r="AE31" i="26" s="1"/>
  <c r="AF31" i="26" s="1"/>
  <c r="AG31" i="26" s="1"/>
  <c r="AH31" i="26" s="1"/>
  <c r="AI31" i="26" s="1"/>
  <c r="AJ31" i="26" s="1"/>
  <c r="AK31" i="26" s="1"/>
  <c r="AL31" i="26" s="1"/>
  <c r="M32" i="26"/>
  <c r="N32" i="26"/>
  <c r="O32" i="26" s="1"/>
  <c r="P32" i="26" s="1"/>
  <c r="Q32" i="26" s="1"/>
  <c r="R32" i="26" s="1"/>
  <c r="S32" i="26" s="1"/>
  <c r="T32" i="26" s="1"/>
  <c r="U32" i="26" s="1"/>
  <c r="V32" i="26" s="1"/>
  <c r="W32" i="26" s="1"/>
  <c r="X32" i="26" s="1"/>
  <c r="Y32" i="26" s="1"/>
  <c r="Z32" i="26" s="1"/>
  <c r="AA32" i="26" s="1"/>
  <c r="AB32" i="26" s="1"/>
  <c r="AC32" i="26" s="1"/>
  <c r="AD32" i="26" s="1"/>
  <c r="AE32" i="26" s="1"/>
  <c r="AF32" i="26" s="1"/>
  <c r="AG32" i="26" s="1"/>
  <c r="AH32" i="26" s="1"/>
  <c r="AI32" i="26" s="1"/>
  <c r="AJ32" i="26" s="1"/>
  <c r="AK32" i="26" s="1"/>
  <c r="AL32" i="26" s="1"/>
  <c r="M33" i="26"/>
  <c r="N33" i="26"/>
  <c r="O33" i="26" s="1"/>
  <c r="P33" i="26" s="1"/>
  <c r="Q33" i="26" s="1"/>
  <c r="R33" i="26" s="1"/>
  <c r="S33" i="26" s="1"/>
  <c r="T33" i="26" s="1"/>
  <c r="U33" i="26" s="1"/>
  <c r="V33" i="26" s="1"/>
  <c r="W33" i="26" s="1"/>
  <c r="X33" i="26" s="1"/>
  <c r="Y33" i="26" s="1"/>
  <c r="Z33" i="26" s="1"/>
  <c r="AA33" i="26" s="1"/>
  <c r="AB33" i="26" s="1"/>
  <c r="AC33" i="26" s="1"/>
  <c r="AD33" i="26" s="1"/>
  <c r="AE33" i="26" s="1"/>
  <c r="AF33" i="26" s="1"/>
  <c r="AG33" i="26" s="1"/>
  <c r="AH33" i="26" s="1"/>
  <c r="AI33" i="26" s="1"/>
  <c r="AJ33" i="26" s="1"/>
  <c r="AK33" i="26" s="1"/>
  <c r="AL33" i="26" s="1"/>
  <c r="M26" i="26"/>
  <c r="N26" i="26" s="1"/>
  <c r="O26" i="26" s="1"/>
  <c r="P26" i="26" s="1"/>
  <c r="Q26" i="26" s="1"/>
  <c r="R26" i="26" s="1"/>
  <c r="S26" i="26" s="1"/>
  <c r="T26" i="26" s="1"/>
  <c r="U26" i="26" s="1"/>
  <c r="V26" i="26" s="1"/>
  <c r="W26" i="26" s="1"/>
  <c r="X26" i="26" s="1"/>
  <c r="Y26" i="26" s="1"/>
  <c r="Z26" i="26" s="1"/>
  <c r="AA26" i="26" s="1"/>
  <c r="AB26" i="26" s="1"/>
  <c r="AC26" i="26" s="1"/>
  <c r="AD26" i="26" s="1"/>
  <c r="AE26" i="26" s="1"/>
  <c r="AF26" i="26" s="1"/>
  <c r="AG26" i="26" s="1"/>
  <c r="AH26" i="26" s="1"/>
  <c r="AI26" i="26" s="1"/>
  <c r="AJ26" i="26" s="1"/>
  <c r="AK26" i="26" s="1"/>
  <c r="AL26" i="26" s="1"/>
  <c r="L22" i="26"/>
  <c r="L21" i="26"/>
  <c r="L20" i="26"/>
  <c r="L19" i="26"/>
  <c r="L18" i="26"/>
  <c r="L17" i="26"/>
  <c r="L16" i="26"/>
  <c r="L15" i="26"/>
  <c r="L5" i="26"/>
  <c r="L6" i="26"/>
  <c r="L7" i="26"/>
  <c r="L8" i="26"/>
  <c r="L9" i="26"/>
  <c r="L10" i="26"/>
  <c r="L11" i="26"/>
  <c r="L4" i="26"/>
  <c r="M22" i="26"/>
  <c r="N22" i="26" s="1"/>
  <c r="O22" i="26" s="1"/>
  <c r="P22" i="26" s="1"/>
  <c r="Q22" i="26" s="1"/>
  <c r="R22" i="26" s="1"/>
  <c r="S22" i="26" s="1"/>
  <c r="T22" i="26" s="1"/>
  <c r="U22" i="26" s="1"/>
  <c r="V22" i="26" s="1"/>
  <c r="W22" i="26" s="1"/>
  <c r="X22" i="26" s="1"/>
  <c r="Y22" i="26" s="1"/>
  <c r="Z22" i="26" s="1"/>
  <c r="AA22" i="26" s="1"/>
  <c r="AB22" i="26" s="1"/>
  <c r="AC22" i="26" s="1"/>
  <c r="AD22" i="26" s="1"/>
  <c r="AE22" i="26" s="1"/>
  <c r="AF22" i="26" s="1"/>
  <c r="AG22" i="26" s="1"/>
  <c r="AH22" i="26" s="1"/>
  <c r="AI22" i="26" s="1"/>
  <c r="AJ22" i="26" s="1"/>
  <c r="AK22" i="26" s="1"/>
  <c r="AL22" i="26" s="1"/>
  <c r="E22" i="26"/>
  <c r="M21" i="26"/>
  <c r="N21" i="26" s="1"/>
  <c r="O21" i="26" s="1"/>
  <c r="P21" i="26" s="1"/>
  <c r="Q21" i="26" s="1"/>
  <c r="R21" i="26" s="1"/>
  <c r="S21" i="26" s="1"/>
  <c r="T21" i="26" s="1"/>
  <c r="U21" i="26" s="1"/>
  <c r="V21" i="26" s="1"/>
  <c r="W21" i="26" s="1"/>
  <c r="X21" i="26" s="1"/>
  <c r="Y21" i="26" s="1"/>
  <c r="Z21" i="26" s="1"/>
  <c r="AA21" i="26" s="1"/>
  <c r="AB21" i="26" s="1"/>
  <c r="AC21" i="26" s="1"/>
  <c r="AD21" i="26" s="1"/>
  <c r="AE21" i="26" s="1"/>
  <c r="AF21" i="26" s="1"/>
  <c r="AG21" i="26" s="1"/>
  <c r="AH21" i="26" s="1"/>
  <c r="AI21" i="26" s="1"/>
  <c r="AJ21" i="26" s="1"/>
  <c r="AK21" i="26" s="1"/>
  <c r="AL21" i="26" s="1"/>
  <c r="E21" i="26"/>
  <c r="M20" i="26"/>
  <c r="N20" i="26" s="1"/>
  <c r="O20" i="26" s="1"/>
  <c r="P20" i="26" s="1"/>
  <c r="Q20" i="26" s="1"/>
  <c r="R20" i="26" s="1"/>
  <c r="S20" i="26" s="1"/>
  <c r="T20" i="26" s="1"/>
  <c r="U20" i="26" s="1"/>
  <c r="V20" i="26" s="1"/>
  <c r="W20" i="26" s="1"/>
  <c r="X20" i="26" s="1"/>
  <c r="Y20" i="26" s="1"/>
  <c r="Z20" i="26" s="1"/>
  <c r="AA20" i="26" s="1"/>
  <c r="AB20" i="26" s="1"/>
  <c r="AC20" i="26" s="1"/>
  <c r="AD20" i="26" s="1"/>
  <c r="AE20" i="26" s="1"/>
  <c r="AF20" i="26" s="1"/>
  <c r="AG20" i="26" s="1"/>
  <c r="AH20" i="26" s="1"/>
  <c r="AI20" i="26" s="1"/>
  <c r="AJ20" i="26" s="1"/>
  <c r="AK20" i="26" s="1"/>
  <c r="AL20" i="26" s="1"/>
  <c r="E20" i="26"/>
  <c r="M19" i="26"/>
  <c r="N19" i="26" s="1"/>
  <c r="O19" i="26" s="1"/>
  <c r="P19" i="26" s="1"/>
  <c r="Q19" i="26" s="1"/>
  <c r="R19" i="26" s="1"/>
  <c r="S19" i="26" s="1"/>
  <c r="T19" i="26" s="1"/>
  <c r="U19" i="26" s="1"/>
  <c r="V19" i="26" s="1"/>
  <c r="W19" i="26" s="1"/>
  <c r="X19" i="26" s="1"/>
  <c r="Y19" i="26" s="1"/>
  <c r="Z19" i="26" s="1"/>
  <c r="AA19" i="26" s="1"/>
  <c r="AB19" i="26" s="1"/>
  <c r="AC19" i="26" s="1"/>
  <c r="AD19" i="26" s="1"/>
  <c r="AE19" i="26" s="1"/>
  <c r="AF19" i="26" s="1"/>
  <c r="AG19" i="26" s="1"/>
  <c r="AH19" i="26" s="1"/>
  <c r="AI19" i="26" s="1"/>
  <c r="AJ19" i="26" s="1"/>
  <c r="AK19" i="26" s="1"/>
  <c r="AL19" i="26" s="1"/>
  <c r="E19" i="26"/>
  <c r="M18" i="26"/>
  <c r="N18" i="26" s="1"/>
  <c r="O18" i="26" s="1"/>
  <c r="P18" i="26" s="1"/>
  <c r="Q18" i="26" s="1"/>
  <c r="R18" i="26" s="1"/>
  <c r="S18" i="26" s="1"/>
  <c r="T18" i="26" s="1"/>
  <c r="U18" i="26" s="1"/>
  <c r="V18" i="26" s="1"/>
  <c r="W18" i="26" s="1"/>
  <c r="X18" i="26" s="1"/>
  <c r="Y18" i="26" s="1"/>
  <c r="Z18" i="26" s="1"/>
  <c r="AA18" i="26" s="1"/>
  <c r="AB18" i="26" s="1"/>
  <c r="AC18" i="26" s="1"/>
  <c r="AD18" i="26" s="1"/>
  <c r="AE18" i="26" s="1"/>
  <c r="AF18" i="26" s="1"/>
  <c r="AG18" i="26" s="1"/>
  <c r="AH18" i="26" s="1"/>
  <c r="AI18" i="26" s="1"/>
  <c r="AJ18" i="26" s="1"/>
  <c r="AK18" i="26" s="1"/>
  <c r="AL18" i="26" s="1"/>
  <c r="E18" i="26"/>
  <c r="M17" i="26"/>
  <c r="N17" i="26" s="1"/>
  <c r="O17" i="26" s="1"/>
  <c r="P17" i="26" s="1"/>
  <c r="Q17" i="26" s="1"/>
  <c r="R17" i="26" s="1"/>
  <c r="S17" i="26" s="1"/>
  <c r="T17" i="26" s="1"/>
  <c r="U17" i="26" s="1"/>
  <c r="V17" i="26" s="1"/>
  <c r="W17" i="26" s="1"/>
  <c r="X17" i="26" s="1"/>
  <c r="Y17" i="26" s="1"/>
  <c r="Z17" i="26" s="1"/>
  <c r="AA17" i="26" s="1"/>
  <c r="AB17" i="26" s="1"/>
  <c r="AC17" i="26" s="1"/>
  <c r="AD17" i="26" s="1"/>
  <c r="AE17" i="26" s="1"/>
  <c r="AF17" i="26" s="1"/>
  <c r="AG17" i="26" s="1"/>
  <c r="AH17" i="26" s="1"/>
  <c r="AI17" i="26" s="1"/>
  <c r="AJ17" i="26" s="1"/>
  <c r="AK17" i="26" s="1"/>
  <c r="AL17" i="26" s="1"/>
  <c r="E17" i="26"/>
  <c r="M16" i="26"/>
  <c r="N16" i="26" s="1"/>
  <c r="O16" i="26" s="1"/>
  <c r="P16" i="26" s="1"/>
  <c r="Q16" i="26" s="1"/>
  <c r="R16" i="26" s="1"/>
  <c r="S16" i="26" s="1"/>
  <c r="T16" i="26" s="1"/>
  <c r="U16" i="26" s="1"/>
  <c r="V16" i="26" s="1"/>
  <c r="W16" i="26" s="1"/>
  <c r="X16" i="26" s="1"/>
  <c r="Y16" i="26" s="1"/>
  <c r="Z16" i="26" s="1"/>
  <c r="AA16" i="26" s="1"/>
  <c r="AB16" i="26" s="1"/>
  <c r="AC16" i="26" s="1"/>
  <c r="AD16" i="26" s="1"/>
  <c r="AE16" i="26" s="1"/>
  <c r="AF16" i="26" s="1"/>
  <c r="AG16" i="26" s="1"/>
  <c r="AH16" i="26" s="1"/>
  <c r="AI16" i="26" s="1"/>
  <c r="AJ16" i="26" s="1"/>
  <c r="AK16" i="26" s="1"/>
  <c r="AL16" i="26" s="1"/>
  <c r="E16" i="26"/>
  <c r="M15" i="26"/>
  <c r="N15" i="26" s="1"/>
  <c r="O15" i="26" s="1"/>
  <c r="P15" i="26" s="1"/>
  <c r="Q15" i="26" s="1"/>
  <c r="R15" i="26" s="1"/>
  <c r="S15" i="26" s="1"/>
  <c r="T15" i="26" s="1"/>
  <c r="U15" i="26" s="1"/>
  <c r="V15" i="26" s="1"/>
  <c r="W15" i="26" s="1"/>
  <c r="X15" i="26" s="1"/>
  <c r="Y15" i="26" s="1"/>
  <c r="Z15" i="26" s="1"/>
  <c r="AA15" i="26" s="1"/>
  <c r="AB15" i="26" s="1"/>
  <c r="AC15" i="26" s="1"/>
  <c r="AD15" i="26" s="1"/>
  <c r="AE15" i="26" s="1"/>
  <c r="AF15" i="26" s="1"/>
  <c r="AG15" i="26" s="1"/>
  <c r="AH15" i="26" s="1"/>
  <c r="AI15" i="26" s="1"/>
  <c r="AJ15" i="26" s="1"/>
  <c r="AK15" i="26" s="1"/>
  <c r="AL15" i="26" s="1"/>
  <c r="E15" i="26"/>
  <c r="M8" i="26"/>
  <c r="M4" i="26"/>
  <c r="K4" i="26"/>
  <c r="K5" i="26"/>
  <c r="M5" i="26" s="1"/>
  <c r="K6" i="26"/>
  <c r="M6" i="26" s="1"/>
  <c r="K7" i="26"/>
  <c r="M7" i="26" s="1"/>
  <c r="K8" i="26"/>
  <c r="K9" i="26"/>
  <c r="M9" i="26" s="1"/>
  <c r="K10" i="26"/>
  <c r="M10" i="26" s="1"/>
  <c r="K11" i="26"/>
  <c r="M11" i="26" s="1"/>
  <c r="C1469" i="1" l="1"/>
  <c r="D1469" i="1" s="1"/>
  <c r="E1469" i="1" s="1"/>
  <c r="F1469" i="1" s="1"/>
  <c r="G1469" i="1" s="1"/>
  <c r="H1469" i="1" s="1"/>
  <c r="I1469" i="1" s="1"/>
  <c r="J1469" i="1" s="1"/>
  <c r="K1469" i="1" s="1"/>
  <c r="L1469" i="1" s="1"/>
  <c r="M1469" i="1" s="1"/>
  <c r="N1469" i="1" s="1"/>
  <c r="O1469" i="1" s="1"/>
  <c r="P1469" i="1" s="1"/>
  <c r="Q1469" i="1" s="1"/>
  <c r="R1469" i="1" s="1"/>
  <c r="S1469" i="1" s="1"/>
  <c r="T1469" i="1" s="1"/>
  <c r="U1469" i="1" s="1"/>
  <c r="V1469" i="1" s="1"/>
  <c r="W1469" i="1" s="1"/>
  <c r="X1469" i="1" s="1"/>
  <c r="Y1469" i="1" s="1"/>
  <c r="Z1469" i="1" s="1"/>
  <c r="AA1469" i="1" s="1"/>
  <c r="B1470" i="1"/>
  <c r="C1413" i="1"/>
  <c r="D1413" i="1" s="1"/>
  <c r="E1413" i="1" s="1"/>
  <c r="F1413" i="1" s="1"/>
  <c r="G1413" i="1" s="1"/>
  <c r="H1413" i="1" s="1"/>
  <c r="I1413" i="1" s="1"/>
  <c r="J1413" i="1" s="1"/>
  <c r="K1413" i="1" s="1"/>
  <c r="L1413" i="1" s="1"/>
  <c r="M1413" i="1" s="1"/>
  <c r="N1413" i="1" s="1"/>
  <c r="O1413" i="1" s="1"/>
  <c r="P1413" i="1" s="1"/>
  <c r="Q1413" i="1" s="1"/>
  <c r="R1413" i="1" s="1"/>
  <c r="S1413" i="1" s="1"/>
  <c r="T1413" i="1" s="1"/>
  <c r="U1413" i="1" s="1"/>
  <c r="V1413" i="1" s="1"/>
  <c r="W1413" i="1" s="1"/>
  <c r="X1413" i="1" s="1"/>
  <c r="Y1413" i="1" s="1"/>
  <c r="Z1413" i="1" s="1"/>
  <c r="AA1413" i="1" s="1"/>
  <c r="B1414" i="1"/>
  <c r="C1358" i="1"/>
  <c r="D1358" i="1" s="1"/>
  <c r="E1358" i="1" s="1"/>
  <c r="F1358" i="1" s="1"/>
  <c r="G1358" i="1" s="1"/>
  <c r="H1358" i="1" s="1"/>
  <c r="I1358" i="1" s="1"/>
  <c r="J1358" i="1" s="1"/>
  <c r="K1358" i="1" s="1"/>
  <c r="L1358" i="1" s="1"/>
  <c r="M1358" i="1" s="1"/>
  <c r="N1358" i="1" s="1"/>
  <c r="O1358" i="1" s="1"/>
  <c r="P1358" i="1" s="1"/>
  <c r="Q1358" i="1" s="1"/>
  <c r="R1358" i="1" s="1"/>
  <c r="S1358" i="1" s="1"/>
  <c r="T1358" i="1" s="1"/>
  <c r="U1358" i="1" s="1"/>
  <c r="V1358" i="1" s="1"/>
  <c r="W1358" i="1" s="1"/>
  <c r="X1358" i="1" s="1"/>
  <c r="Y1358" i="1" s="1"/>
  <c r="Z1358" i="1" s="1"/>
  <c r="AA1358" i="1" s="1"/>
  <c r="B1359" i="1"/>
  <c r="C1359" i="1" s="1"/>
  <c r="D1359" i="1" s="1"/>
  <c r="E1359" i="1" s="1"/>
  <c r="F1359" i="1" s="1"/>
  <c r="G1359" i="1" s="1"/>
  <c r="H1359" i="1" s="1"/>
  <c r="I1359" i="1" s="1"/>
  <c r="J1359" i="1" s="1"/>
  <c r="K1359" i="1" s="1"/>
  <c r="L1359" i="1" s="1"/>
  <c r="M1359" i="1" s="1"/>
  <c r="N1359" i="1" s="1"/>
  <c r="O1359" i="1" s="1"/>
  <c r="P1359" i="1" s="1"/>
  <c r="Q1359" i="1" s="1"/>
  <c r="R1359" i="1" s="1"/>
  <c r="S1359" i="1" s="1"/>
  <c r="T1359" i="1" s="1"/>
  <c r="U1359" i="1" s="1"/>
  <c r="V1359" i="1" s="1"/>
  <c r="W1359" i="1" s="1"/>
  <c r="X1359" i="1" s="1"/>
  <c r="Y1359" i="1" s="1"/>
  <c r="Z1359" i="1" s="1"/>
  <c r="AA1359" i="1" s="1"/>
  <c r="C1301" i="1"/>
  <c r="D1301" i="1" s="1"/>
  <c r="E1301" i="1" s="1"/>
  <c r="F1301" i="1" s="1"/>
  <c r="G1301" i="1" s="1"/>
  <c r="H1301" i="1" s="1"/>
  <c r="I1301" i="1" s="1"/>
  <c r="J1301" i="1" s="1"/>
  <c r="K1301" i="1" s="1"/>
  <c r="L1301" i="1" s="1"/>
  <c r="M1301" i="1" s="1"/>
  <c r="N1301" i="1" s="1"/>
  <c r="O1301" i="1" s="1"/>
  <c r="P1301" i="1" s="1"/>
  <c r="Q1301" i="1" s="1"/>
  <c r="R1301" i="1" s="1"/>
  <c r="S1301" i="1" s="1"/>
  <c r="T1301" i="1" s="1"/>
  <c r="U1301" i="1" s="1"/>
  <c r="V1301" i="1" s="1"/>
  <c r="W1301" i="1" s="1"/>
  <c r="X1301" i="1" s="1"/>
  <c r="Y1301" i="1" s="1"/>
  <c r="Z1301" i="1" s="1"/>
  <c r="AA1301" i="1" s="1"/>
  <c r="B1302" i="1"/>
  <c r="C1243" i="1"/>
  <c r="D1243" i="1" s="1"/>
  <c r="E1243" i="1" s="1"/>
  <c r="F1243" i="1" s="1"/>
  <c r="G1243" i="1" s="1"/>
  <c r="H1243" i="1" s="1"/>
  <c r="I1243" i="1" s="1"/>
  <c r="J1243" i="1" s="1"/>
  <c r="K1243" i="1" s="1"/>
  <c r="L1243" i="1" s="1"/>
  <c r="M1243" i="1" s="1"/>
  <c r="N1243" i="1" s="1"/>
  <c r="O1243" i="1" s="1"/>
  <c r="P1243" i="1" s="1"/>
  <c r="Q1243" i="1" s="1"/>
  <c r="R1243" i="1" s="1"/>
  <c r="S1243" i="1" s="1"/>
  <c r="T1243" i="1" s="1"/>
  <c r="U1243" i="1" s="1"/>
  <c r="V1243" i="1" s="1"/>
  <c r="W1243" i="1" s="1"/>
  <c r="X1243" i="1" s="1"/>
  <c r="Y1243" i="1" s="1"/>
  <c r="Z1243" i="1" s="1"/>
  <c r="AA1243" i="1" s="1"/>
  <c r="B1244" i="1"/>
  <c r="C1130" i="1"/>
  <c r="D1130" i="1" s="1"/>
  <c r="E1130" i="1" s="1"/>
  <c r="F1130" i="1" s="1"/>
  <c r="G1130" i="1" s="1"/>
  <c r="H1130" i="1" s="1"/>
  <c r="I1130" i="1" s="1"/>
  <c r="J1130" i="1" s="1"/>
  <c r="K1130" i="1" s="1"/>
  <c r="L1130" i="1" s="1"/>
  <c r="M1130" i="1" s="1"/>
  <c r="N1130" i="1" s="1"/>
  <c r="O1130" i="1" s="1"/>
  <c r="P1130" i="1" s="1"/>
  <c r="Q1130" i="1" s="1"/>
  <c r="R1130" i="1" s="1"/>
  <c r="S1130" i="1" s="1"/>
  <c r="T1130" i="1" s="1"/>
  <c r="U1130" i="1" s="1"/>
  <c r="V1130" i="1" s="1"/>
  <c r="W1130" i="1" s="1"/>
  <c r="X1130" i="1" s="1"/>
  <c r="Y1130" i="1" s="1"/>
  <c r="Z1130" i="1" s="1"/>
  <c r="AA1130" i="1" s="1"/>
  <c r="B1131" i="1"/>
  <c r="C1075" i="1"/>
  <c r="D1075" i="1" s="1"/>
  <c r="E1075" i="1" s="1"/>
  <c r="F1075" i="1" s="1"/>
  <c r="G1075" i="1" s="1"/>
  <c r="H1075" i="1" s="1"/>
  <c r="I1075" i="1" s="1"/>
  <c r="J1075" i="1" s="1"/>
  <c r="K1075" i="1" s="1"/>
  <c r="L1075" i="1" s="1"/>
  <c r="M1075" i="1" s="1"/>
  <c r="N1075" i="1" s="1"/>
  <c r="O1075" i="1" s="1"/>
  <c r="P1075" i="1" s="1"/>
  <c r="Q1075" i="1" s="1"/>
  <c r="R1075" i="1" s="1"/>
  <c r="S1075" i="1" s="1"/>
  <c r="T1075" i="1" s="1"/>
  <c r="U1075" i="1" s="1"/>
  <c r="V1075" i="1" s="1"/>
  <c r="W1075" i="1" s="1"/>
  <c r="X1075" i="1" s="1"/>
  <c r="Y1075" i="1" s="1"/>
  <c r="Z1075" i="1" s="1"/>
  <c r="AA1075" i="1" s="1"/>
  <c r="B1076" i="1"/>
  <c r="C1076" i="1" s="1"/>
  <c r="D1076" i="1" s="1"/>
  <c r="E1076" i="1" s="1"/>
  <c r="F1076" i="1" s="1"/>
  <c r="G1076" i="1" s="1"/>
  <c r="H1076" i="1" s="1"/>
  <c r="I1076" i="1" s="1"/>
  <c r="J1076" i="1" s="1"/>
  <c r="K1076" i="1" s="1"/>
  <c r="L1076" i="1" s="1"/>
  <c r="M1076" i="1" s="1"/>
  <c r="N1076" i="1" s="1"/>
  <c r="O1076" i="1" s="1"/>
  <c r="P1076" i="1" s="1"/>
  <c r="Q1076" i="1" s="1"/>
  <c r="R1076" i="1" s="1"/>
  <c r="S1076" i="1" s="1"/>
  <c r="T1076" i="1" s="1"/>
  <c r="U1076" i="1" s="1"/>
  <c r="V1076" i="1" s="1"/>
  <c r="W1076" i="1" s="1"/>
  <c r="X1076" i="1" s="1"/>
  <c r="Y1076" i="1" s="1"/>
  <c r="Z1076" i="1" s="1"/>
  <c r="AA1076" i="1" s="1"/>
  <c r="C1019" i="1"/>
  <c r="D1019" i="1" s="1"/>
  <c r="E1019" i="1" s="1"/>
  <c r="F1019" i="1" s="1"/>
  <c r="G1019" i="1" s="1"/>
  <c r="H1019" i="1" s="1"/>
  <c r="I1019" i="1" s="1"/>
  <c r="J1019" i="1" s="1"/>
  <c r="K1019" i="1" s="1"/>
  <c r="L1019" i="1" s="1"/>
  <c r="M1019" i="1" s="1"/>
  <c r="N1019" i="1" s="1"/>
  <c r="O1019" i="1" s="1"/>
  <c r="P1019" i="1" s="1"/>
  <c r="Q1019" i="1" s="1"/>
  <c r="R1019" i="1" s="1"/>
  <c r="S1019" i="1" s="1"/>
  <c r="T1019" i="1" s="1"/>
  <c r="U1019" i="1" s="1"/>
  <c r="V1019" i="1" s="1"/>
  <c r="W1019" i="1" s="1"/>
  <c r="X1019" i="1" s="1"/>
  <c r="Y1019" i="1" s="1"/>
  <c r="Z1019" i="1" s="1"/>
  <c r="AA1019" i="1" s="1"/>
  <c r="B1020" i="1"/>
  <c r="C1020" i="1" s="1"/>
  <c r="D1020" i="1" s="1"/>
  <c r="E1020" i="1" s="1"/>
  <c r="F1020" i="1" s="1"/>
  <c r="G1020" i="1" s="1"/>
  <c r="H1020" i="1" s="1"/>
  <c r="I1020" i="1" s="1"/>
  <c r="J1020" i="1" s="1"/>
  <c r="K1020" i="1" s="1"/>
  <c r="L1020" i="1" s="1"/>
  <c r="M1020" i="1" s="1"/>
  <c r="N1020" i="1" s="1"/>
  <c r="O1020" i="1" s="1"/>
  <c r="P1020" i="1" s="1"/>
  <c r="Q1020" i="1" s="1"/>
  <c r="R1020" i="1" s="1"/>
  <c r="S1020" i="1" s="1"/>
  <c r="T1020" i="1" s="1"/>
  <c r="U1020" i="1" s="1"/>
  <c r="V1020" i="1" s="1"/>
  <c r="W1020" i="1" s="1"/>
  <c r="X1020" i="1" s="1"/>
  <c r="Y1020" i="1" s="1"/>
  <c r="Z1020" i="1" s="1"/>
  <c r="AA1020" i="1" s="1"/>
  <c r="C963" i="1"/>
  <c r="D963" i="1" s="1"/>
  <c r="E963" i="1" s="1"/>
  <c r="F963" i="1" s="1"/>
  <c r="G963" i="1" s="1"/>
  <c r="H963" i="1" s="1"/>
  <c r="I963" i="1" s="1"/>
  <c r="J963" i="1" s="1"/>
  <c r="K963" i="1" s="1"/>
  <c r="L963" i="1" s="1"/>
  <c r="M963" i="1" s="1"/>
  <c r="N963" i="1" s="1"/>
  <c r="O963" i="1" s="1"/>
  <c r="P963" i="1" s="1"/>
  <c r="Q963" i="1" s="1"/>
  <c r="R963" i="1" s="1"/>
  <c r="S963" i="1" s="1"/>
  <c r="T963" i="1" s="1"/>
  <c r="U963" i="1" s="1"/>
  <c r="V963" i="1" s="1"/>
  <c r="W963" i="1" s="1"/>
  <c r="X963" i="1" s="1"/>
  <c r="Y963" i="1" s="1"/>
  <c r="Z963" i="1" s="1"/>
  <c r="AA963" i="1" s="1"/>
  <c r="B964" i="1"/>
  <c r="C964" i="1" s="1"/>
  <c r="D964" i="1" s="1"/>
  <c r="E964" i="1" s="1"/>
  <c r="F964" i="1" s="1"/>
  <c r="G964" i="1" s="1"/>
  <c r="H964" i="1" s="1"/>
  <c r="I964" i="1" s="1"/>
  <c r="J964" i="1" s="1"/>
  <c r="K964" i="1" s="1"/>
  <c r="L964" i="1" s="1"/>
  <c r="M964" i="1" s="1"/>
  <c r="N964" i="1" s="1"/>
  <c r="O964" i="1" s="1"/>
  <c r="P964" i="1" s="1"/>
  <c r="Q964" i="1" s="1"/>
  <c r="R964" i="1" s="1"/>
  <c r="S964" i="1" s="1"/>
  <c r="T964" i="1" s="1"/>
  <c r="U964" i="1" s="1"/>
  <c r="V964" i="1" s="1"/>
  <c r="W964" i="1" s="1"/>
  <c r="X964" i="1" s="1"/>
  <c r="Y964" i="1" s="1"/>
  <c r="Z964" i="1" s="1"/>
  <c r="AA964" i="1" s="1"/>
  <c r="C907" i="1"/>
  <c r="D907" i="1" s="1"/>
  <c r="E907" i="1" s="1"/>
  <c r="F907" i="1" s="1"/>
  <c r="G907" i="1" s="1"/>
  <c r="H907" i="1" s="1"/>
  <c r="I907" i="1" s="1"/>
  <c r="J907" i="1" s="1"/>
  <c r="K907" i="1" s="1"/>
  <c r="L907" i="1" s="1"/>
  <c r="M907" i="1" s="1"/>
  <c r="N907" i="1" s="1"/>
  <c r="O907" i="1" s="1"/>
  <c r="P907" i="1" s="1"/>
  <c r="Q907" i="1" s="1"/>
  <c r="R907" i="1" s="1"/>
  <c r="S907" i="1" s="1"/>
  <c r="T907" i="1" s="1"/>
  <c r="U907" i="1" s="1"/>
  <c r="V907" i="1" s="1"/>
  <c r="W907" i="1" s="1"/>
  <c r="X907" i="1" s="1"/>
  <c r="Y907" i="1" s="1"/>
  <c r="Z907" i="1" s="1"/>
  <c r="AA907" i="1" s="1"/>
  <c r="B908" i="1"/>
  <c r="C908" i="1" s="1"/>
  <c r="D908" i="1" s="1"/>
  <c r="E908" i="1" s="1"/>
  <c r="F908" i="1" s="1"/>
  <c r="G908" i="1" s="1"/>
  <c r="H908" i="1" s="1"/>
  <c r="I908" i="1" s="1"/>
  <c r="J908" i="1" s="1"/>
  <c r="K908" i="1" s="1"/>
  <c r="L908" i="1" s="1"/>
  <c r="M908" i="1" s="1"/>
  <c r="N908" i="1" s="1"/>
  <c r="O908" i="1" s="1"/>
  <c r="P908" i="1" s="1"/>
  <c r="Q908" i="1" s="1"/>
  <c r="R908" i="1" s="1"/>
  <c r="S908" i="1" s="1"/>
  <c r="T908" i="1" s="1"/>
  <c r="U908" i="1" s="1"/>
  <c r="V908" i="1" s="1"/>
  <c r="W908" i="1" s="1"/>
  <c r="X908" i="1" s="1"/>
  <c r="Y908" i="1" s="1"/>
  <c r="Z908" i="1" s="1"/>
  <c r="AA908" i="1" s="1"/>
  <c r="C848" i="1"/>
  <c r="D848" i="1" s="1"/>
  <c r="E848" i="1" s="1"/>
  <c r="F848" i="1" s="1"/>
  <c r="G848" i="1" s="1"/>
  <c r="H848" i="1" s="1"/>
  <c r="I848" i="1" s="1"/>
  <c r="J848" i="1" s="1"/>
  <c r="K848" i="1" s="1"/>
  <c r="L848" i="1" s="1"/>
  <c r="M848" i="1" s="1"/>
  <c r="N848" i="1" s="1"/>
  <c r="P848" i="1" s="1"/>
  <c r="Q848" i="1" s="1"/>
  <c r="R848" i="1" s="1"/>
  <c r="S848" i="1" s="1"/>
  <c r="T848" i="1" s="1"/>
  <c r="U848" i="1" s="1"/>
  <c r="V848" i="1" s="1"/>
  <c r="W848" i="1" s="1"/>
  <c r="X848" i="1" s="1"/>
  <c r="Y848" i="1" s="1"/>
  <c r="Z848" i="1" s="1"/>
  <c r="AA848" i="1" s="1"/>
  <c r="B849" i="1"/>
  <c r="C849" i="1" s="1"/>
  <c r="D849" i="1" s="1"/>
  <c r="E849" i="1" s="1"/>
  <c r="F849" i="1" s="1"/>
  <c r="G849" i="1" s="1"/>
  <c r="H849" i="1" s="1"/>
  <c r="I849" i="1" s="1"/>
  <c r="J849" i="1" s="1"/>
  <c r="K849" i="1" s="1"/>
  <c r="L849" i="1" s="1"/>
  <c r="M849" i="1" s="1"/>
  <c r="N849" i="1" s="1"/>
  <c r="P849" i="1" s="1"/>
  <c r="Q849" i="1" s="1"/>
  <c r="R849" i="1" s="1"/>
  <c r="S849" i="1" s="1"/>
  <c r="T849" i="1" s="1"/>
  <c r="U849" i="1" s="1"/>
  <c r="V849" i="1" s="1"/>
  <c r="W849" i="1" s="1"/>
  <c r="X849" i="1" s="1"/>
  <c r="Y849" i="1" s="1"/>
  <c r="Z849" i="1" s="1"/>
  <c r="AA849" i="1" s="1"/>
  <c r="C791" i="1"/>
  <c r="D791" i="1" s="1"/>
  <c r="E791" i="1" s="1"/>
  <c r="F791" i="1" s="1"/>
  <c r="G791" i="1" s="1"/>
  <c r="H791" i="1" s="1"/>
  <c r="I791" i="1" s="1"/>
  <c r="J791" i="1" s="1"/>
  <c r="K791" i="1" s="1"/>
  <c r="L791" i="1" s="1"/>
  <c r="M791" i="1" s="1"/>
  <c r="N791" i="1" s="1"/>
  <c r="O791" i="1" s="1"/>
  <c r="P791" i="1" s="1"/>
  <c r="Q791" i="1" s="1"/>
  <c r="R791" i="1" s="1"/>
  <c r="S791" i="1" s="1"/>
  <c r="T791" i="1" s="1"/>
  <c r="U791" i="1" s="1"/>
  <c r="V791" i="1" s="1"/>
  <c r="W791" i="1" s="1"/>
  <c r="X791" i="1" s="1"/>
  <c r="Y791" i="1" s="1"/>
  <c r="Z791" i="1" s="1"/>
  <c r="AA791" i="1" s="1"/>
  <c r="B792" i="1"/>
  <c r="C792" i="1" s="1"/>
  <c r="D792" i="1" s="1"/>
  <c r="E792" i="1" s="1"/>
  <c r="F792" i="1" s="1"/>
  <c r="G792" i="1" s="1"/>
  <c r="H792" i="1" s="1"/>
  <c r="I792" i="1" s="1"/>
  <c r="J792" i="1" s="1"/>
  <c r="K792" i="1" s="1"/>
  <c r="L792" i="1" s="1"/>
  <c r="M792" i="1" s="1"/>
  <c r="N792" i="1" s="1"/>
  <c r="O792" i="1" s="1"/>
  <c r="P792" i="1" s="1"/>
  <c r="Q792" i="1" s="1"/>
  <c r="R792" i="1" s="1"/>
  <c r="S792" i="1" s="1"/>
  <c r="T792" i="1" s="1"/>
  <c r="U792" i="1" s="1"/>
  <c r="V792" i="1" s="1"/>
  <c r="W792" i="1" s="1"/>
  <c r="X792" i="1" s="1"/>
  <c r="Y792" i="1" s="1"/>
  <c r="Z792" i="1" s="1"/>
  <c r="AA792" i="1" s="1"/>
  <c r="C734" i="1"/>
  <c r="D734" i="1" s="1"/>
  <c r="E734" i="1" s="1"/>
  <c r="F734" i="1" s="1"/>
  <c r="G734" i="1" s="1"/>
  <c r="H734" i="1" s="1"/>
  <c r="I734" i="1" s="1"/>
  <c r="J734" i="1" s="1"/>
  <c r="K734" i="1" s="1"/>
  <c r="L734" i="1" s="1"/>
  <c r="M734" i="1" s="1"/>
  <c r="N734" i="1" s="1"/>
  <c r="O734" i="1" s="1"/>
  <c r="P734" i="1" s="1"/>
  <c r="Q734" i="1" s="1"/>
  <c r="R734" i="1" s="1"/>
  <c r="S734" i="1" s="1"/>
  <c r="T734" i="1" s="1"/>
  <c r="U734" i="1" s="1"/>
  <c r="V734" i="1" s="1"/>
  <c r="W734" i="1" s="1"/>
  <c r="X734" i="1" s="1"/>
  <c r="Y734" i="1" s="1"/>
  <c r="Z734" i="1" s="1"/>
  <c r="AA734" i="1" s="1"/>
  <c r="B735" i="1"/>
  <c r="C677" i="1"/>
  <c r="D677" i="1" s="1"/>
  <c r="E677" i="1" s="1"/>
  <c r="F677" i="1" s="1"/>
  <c r="G677" i="1" s="1"/>
  <c r="H677" i="1" s="1"/>
  <c r="I677" i="1" s="1"/>
  <c r="J677" i="1" s="1"/>
  <c r="K677" i="1" s="1"/>
  <c r="L677" i="1" s="1"/>
  <c r="M677" i="1" s="1"/>
  <c r="N677" i="1" s="1"/>
  <c r="O677" i="1" s="1"/>
  <c r="P677" i="1" s="1"/>
  <c r="Q677" i="1" s="1"/>
  <c r="R677" i="1" s="1"/>
  <c r="S677" i="1" s="1"/>
  <c r="T677" i="1" s="1"/>
  <c r="U677" i="1" s="1"/>
  <c r="V677" i="1" s="1"/>
  <c r="W677" i="1" s="1"/>
  <c r="X677" i="1" s="1"/>
  <c r="Y677" i="1" s="1"/>
  <c r="Z677" i="1" s="1"/>
  <c r="AA677" i="1" s="1"/>
  <c r="B678" i="1"/>
  <c r="B623" i="1"/>
  <c r="C623" i="1" s="1"/>
  <c r="D623" i="1" s="1"/>
  <c r="E623" i="1" s="1"/>
  <c r="F623" i="1" s="1"/>
  <c r="G623" i="1" s="1"/>
  <c r="H623" i="1" s="1"/>
  <c r="I623" i="1" s="1"/>
  <c r="J623" i="1" s="1"/>
  <c r="K623" i="1" s="1"/>
  <c r="L623" i="1" s="1"/>
  <c r="M623" i="1" s="1"/>
  <c r="N623" i="1" s="1"/>
  <c r="O623" i="1" s="1"/>
  <c r="P623" i="1" s="1"/>
  <c r="Q623" i="1" s="1"/>
  <c r="R623" i="1" s="1"/>
  <c r="S623" i="1" s="1"/>
  <c r="T623" i="1" s="1"/>
  <c r="U623" i="1" s="1"/>
  <c r="V623" i="1" s="1"/>
  <c r="W623" i="1" s="1"/>
  <c r="X623" i="1" s="1"/>
  <c r="Y623" i="1" s="1"/>
  <c r="Z623" i="1" s="1"/>
  <c r="AA623" i="1" s="1"/>
  <c r="C622" i="1"/>
  <c r="D622" i="1" s="1"/>
  <c r="E622" i="1" s="1"/>
  <c r="F622" i="1" s="1"/>
  <c r="G622" i="1" s="1"/>
  <c r="H622" i="1" s="1"/>
  <c r="I622" i="1" s="1"/>
  <c r="J622" i="1" s="1"/>
  <c r="K622" i="1" s="1"/>
  <c r="L622" i="1" s="1"/>
  <c r="M622" i="1" s="1"/>
  <c r="N622" i="1" s="1"/>
  <c r="O622" i="1" s="1"/>
  <c r="P622" i="1" s="1"/>
  <c r="Q622" i="1" s="1"/>
  <c r="R622" i="1" s="1"/>
  <c r="S622" i="1" s="1"/>
  <c r="T622" i="1" s="1"/>
  <c r="U622" i="1" s="1"/>
  <c r="V622" i="1" s="1"/>
  <c r="W622" i="1" s="1"/>
  <c r="X622" i="1" s="1"/>
  <c r="Y622" i="1" s="1"/>
  <c r="Z622" i="1" s="1"/>
  <c r="AA622" i="1" s="1"/>
  <c r="C565" i="1"/>
  <c r="D565" i="1" s="1"/>
  <c r="E565" i="1" s="1"/>
  <c r="F565" i="1" s="1"/>
  <c r="G565" i="1" s="1"/>
  <c r="H565" i="1" s="1"/>
  <c r="I565" i="1" s="1"/>
  <c r="J565" i="1" s="1"/>
  <c r="K565" i="1" s="1"/>
  <c r="L565" i="1" s="1"/>
  <c r="M565" i="1" s="1"/>
  <c r="N565" i="1" s="1"/>
  <c r="O565" i="1" s="1"/>
  <c r="P565" i="1" s="1"/>
  <c r="Q565" i="1" s="1"/>
  <c r="R565" i="1" s="1"/>
  <c r="S565" i="1" s="1"/>
  <c r="T565" i="1" s="1"/>
  <c r="U565" i="1" s="1"/>
  <c r="V565" i="1" s="1"/>
  <c r="W565" i="1" s="1"/>
  <c r="X565" i="1" s="1"/>
  <c r="Y565" i="1" s="1"/>
  <c r="Z565" i="1" s="1"/>
  <c r="AA565" i="1" s="1"/>
  <c r="B566" i="1"/>
  <c r="C566" i="1" s="1"/>
  <c r="D566" i="1" s="1"/>
  <c r="E566" i="1" s="1"/>
  <c r="F566" i="1" s="1"/>
  <c r="G566" i="1" s="1"/>
  <c r="H566" i="1" s="1"/>
  <c r="I566" i="1" s="1"/>
  <c r="J566" i="1" s="1"/>
  <c r="K566" i="1" s="1"/>
  <c r="L566" i="1" s="1"/>
  <c r="M566" i="1" s="1"/>
  <c r="N566" i="1" s="1"/>
  <c r="O566" i="1" s="1"/>
  <c r="P566" i="1" s="1"/>
  <c r="Q566" i="1" s="1"/>
  <c r="R566" i="1" s="1"/>
  <c r="S566" i="1" s="1"/>
  <c r="T566" i="1" s="1"/>
  <c r="U566" i="1" s="1"/>
  <c r="V566" i="1" s="1"/>
  <c r="W566" i="1" s="1"/>
  <c r="X566" i="1" s="1"/>
  <c r="Y566" i="1" s="1"/>
  <c r="Z566" i="1" s="1"/>
  <c r="AA566" i="1" s="1"/>
  <c r="B411" i="1"/>
  <c r="C410" i="1"/>
  <c r="D410" i="1" s="1"/>
  <c r="E410" i="1" s="1"/>
  <c r="F410" i="1" s="1"/>
  <c r="G410" i="1" s="1"/>
  <c r="H410" i="1" s="1"/>
  <c r="I410" i="1" s="1"/>
  <c r="J410" i="1" s="1"/>
  <c r="K410" i="1" s="1"/>
  <c r="L410" i="1" s="1"/>
  <c r="M410" i="1" s="1"/>
  <c r="N410" i="1" s="1"/>
  <c r="O410" i="1" s="1"/>
  <c r="P410" i="1" s="1"/>
  <c r="Q410" i="1" s="1"/>
  <c r="R410" i="1" s="1"/>
  <c r="S410" i="1" s="1"/>
  <c r="T410" i="1" s="1"/>
  <c r="U410" i="1" s="1"/>
  <c r="V410" i="1" s="1"/>
  <c r="W410" i="1" s="1"/>
  <c r="X410" i="1" s="1"/>
  <c r="Y410" i="1" s="1"/>
  <c r="Z410" i="1" s="1"/>
  <c r="AA410" i="1" s="1"/>
  <c r="B354" i="1"/>
  <c r="C353" i="1"/>
  <c r="D353" i="1" s="1"/>
  <c r="E353" i="1" s="1"/>
  <c r="F353" i="1" s="1"/>
  <c r="G353" i="1" s="1"/>
  <c r="I353" i="1" s="1"/>
  <c r="J353" i="1" s="1"/>
  <c r="K353" i="1" s="1"/>
  <c r="L353" i="1" s="1"/>
  <c r="M353" i="1" s="1"/>
  <c r="N353" i="1" s="1"/>
  <c r="O353" i="1" s="1"/>
  <c r="P353" i="1" s="1"/>
  <c r="Q353" i="1" s="1"/>
  <c r="R353" i="1" s="1"/>
  <c r="S353" i="1" s="1"/>
  <c r="T353" i="1" s="1"/>
  <c r="U353" i="1" s="1"/>
  <c r="V353" i="1" s="1"/>
  <c r="W353" i="1" s="1"/>
  <c r="X353" i="1" s="1"/>
  <c r="Y353" i="1" s="1"/>
  <c r="Z353" i="1" s="1"/>
  <c r="AA353" i="1" s="1"/>
  <c r="L157" i="12"/>
  <c r="L155" i="12"/>
  <c r="L153" i="12"/>
  <c r="V102" i="23"/>
  <c r="V103" i="23"/>
  <c r="V79" i="23"/>
  <c r="AH79" i="23" s="1"/>
  <c r="V77" i="23"/>
  <c r="AH77" i="23" s="1"/>
  <c r="V75" i="23"/>
  <c r="AH75" i="23" s="1"/>
  <c r="AH3" i="23"/>
  <c r="AH4" i="23"/>
  <c r="AH6" i="23"/>
  <c r="AH17" i="23"/>
  <c r="AH19" i="23"/>
  <c r="AH21" i="23"/>
  <c r="AH22" i="23"/>
  <c r="AH23" i="23"/>
  <c r="AH24" i="23"/>
  <c r="AH25" i="23"/>
  <c r="AH26" i="23"/>
  <c r="AH27" i="23"/>
  <c r="AH28" i="23"/>
  <c r="AH29" i="23"/>
  <c r="AH30" i="23"/>
  <c r="AH31" i="23"/>
  <c r="AH32" i="23"/>
  <c r="AH33" i="23"/>
  <c r="AH34" i="23"/>
  <c r="AH35" i="23"/>
  <c r="AH37" i="23"/>
  <c r="AH42" i="23"/>
  <c r="AH44" i="23"/>
  <c r="AH47" i="23"/>
  <c r="AH48" i="23"/>
  <c r="AH49" i="23"/>
  <c r="AH50" i="23"/>
  <c r="AH51" i="23"/>
  <c r="AH52" i="23"/>
  <c r="AH53" i="23"/>
  <c r="AH54" i="23"/>
  <c r="AH55" i="23"/>
  <c r="AH56" i="23"/>
  <c r="AH57" i="23"/>
  <c r="AH58" i="23"/>
  <c r="AH59" i="23"/>
  <c r="AH60" i="23"/>
  <c r="AH61" i="23"/>
  <c r="AH62" i="23"/>
  <c r="AH63" i="23"/>
  <c r="AH64" i="23"/>
  <c r="AH65" i="23"/>
  <c r="AH66" i="23"/>
  <c r="AH67" i="23"/>
  <c r="AH68" i="23"/>
  <c r="AH71" i="23"/>
  <c r="AH74" i="23"/>
  <c r="AH78" i="23"/>
  <c r="AH81" i="23"/>
  <c r="AH82" i="23"/>
  <c r="AH83" i="23"/>
  <c r="AH84" i="23"/>
  <c r="AH85" i="23"/>
  <c r="AH86" i="23"/>
  <c r="AH87" i="23"/>
  <c r="AH88" i="23"/>
  <c r="AH89" i="23"/>
  <c r="AH90" i="23"/>
  <c r="AH91" i="23"/>
  <c r="AH92" i="23"/>
  <c r="AH93" i="23"/>
  <c r="AH94" i="23"/>
  <c r="AH95" i="23"/>
  <c r="AH97" i="23"/>
  <c r="AH99" i="23"/>
  <c r="AH100" i="23"/>
  <c r="AH101" i="23"/>
  <c r="AH102" i="23"/>
  <c r="AH103" i="23"/>
  <c r="AH104" i="23"/>
  <c r="AH105" i="23"/>
  <c r="AH106" i="23"/>
  <c r="AH107" i="23"/>
  <c r="AH108" i="23"/>
  <c r="AH109" i="23"/>
  <c r="AH2" i="23"/>
  <c r="V80" i="23"/>
  <c r="AH80" i="23" s="1"/>
  <c r="V20" i="23"/>
  <c r="AH20" i="23" s="1"/>
  <c r="B1471" i="1" l="1"/>
  <c r="C1471" i="1" s="1"/>
  <c r="D1471" i="1" s="1"/>
  <c r="E1471" i="1" s="1"/>
  <c r="F1471" i="1" s="1"/>
  <c r="G1471" i="1" s="1"/>
  <c r="H1471" i="1" s="1"/>
  <c r="I1471" i="1" s="1"/>
  <c r="J1471" i="1" s="1"/>
  <c r="K1471" i="1" s="1"/>
  <c r="L1471" i="1" s="1"/>
  <c r="M1471" i="1" s="1"/>
  <c r="N1471" i="1" s="1"/>
  <c r="O1471" i="1" s="1"/>
  <c r="P1471" i="1" s="1"/>
  <c r="Q1471" i="1" s="1"/>
  <c r="R1471" i="1" s="1"/>
  <c r="S1471" i="1" s="1"/>
  <c r="T1471" i="1" s="1"/>
  <c r="U1471" i="1" s="1"/>
  <c r="V1471" i="1" s="1"/>
  <c r="W1471" i="1" s="1"/>
  <c r="X1471" i="1" s="1"/>
  <c r="Y1471" i="1" s="1"/>
  <c r="Z1471" i="1" s="1"/>
  <c r="AA1471" i="1" s="1"/>
  <c r="C1470" i="1"/>
  <c r="D1470" i="1" s="1"/>
  <c r="E1470" i="1" s="1"/>
  <c r="F1470" i="1" s="1"/>
  <c r="G1470" i="1" s="1"/>
  <c r="H1470" i="1" s="1"/>
  <c r="I1470" i="1" s="1"/>
  <c r="J1470" i="1" s="1"/>
  <c r="K1470" i="1" s="1"/>
  <c r="L1470" i="1" s="1"/>
  <c r="M1470" i="1" s="1"/>
  <c r="N1470" i="1" s="1"/>
  <c r="O1470" i="1" s="1"/>
  <c r="P1470" i="1" s="1"/>
  <c r="Q1470" i="1" s="1"/>
  <c r="R1470" i="1" s="1"/>
  <c r="S1470" i="1" s="1"/>
  <c r="T1470" i="1" s="1"/>
  <c r="U1470" i="1" s="1"/>
  <c r="V1470" i="1" s="1"/>
  <c r="W1470" i="1" s="1"/>
  <c r="X1470" i="1" s="1"/>
  <c r="Y1470" i="1" s="1"/>
  <c r="Z1470" i="1" s="1"/>
  <c r="AA1470" i="1" s="1"/>
  <c r="B1415" i="1"/>
  <c r="C1415" i="1" s="1"/>
  <c r="D1415" i="1" s="1"/>
  <c r="E1415" i="1" s="1"/>
  <c r="F1415" i="1" s="1"/>
  <c r="G1415" i="1" s="1"/>
  <c r="H1415" i="1" s="1"/>
  <c r="I1415" i="1" s="1"/>
  <c r="J1415" i="1" s="1"/>
  <c r="K1415" i="1" s="1"/>
  <c r="L1415" i="1" s="1"/>
  <c r="M1415" i="1" s="1"/>
  <c r="N1415" i="1" s="1"/>
  <c r="O1415" i="1" s="1"/>
  <c r="P1415" i="1" s="1"/>
  <c r="Q1415" i="1" s="1"/>
  <c r="R1415" i="1" s="1"/>
  <c r="S1415" i="1" s="1"/>
  <c r="T1415" i="1" s="1"/>
  <c r="U1415" i="1" s="1"/>
  <c r="V1415" i="1" s="1"/>
  <c r="W1415" i="1" s="1"/>
  <c r="X1415" i="1" s="1"/>
  <c r="Y1415" i="1" s="1"/>
  <c r="Z1415" i="1" s="1"/>
  <c r="AA1415" i="1" s="1"/>
  <c r="C1414" i="1"/>
  <c r="D1414" i="1" s="1"/>
  <c r="E1414" i="1" s="1"/>
  <c r="F1414" i="1" s="1"/>
  <c r="G1414" i="1" s="1"/>
  <c r="H1414" i="1" s="1"/>
  <c r="I1414" i="1" s="1"/>
  <c r="J1414" i="1" s="1"/>
  <c r="K1414" i="1" s="1"/>
  <c r="L1414" i="1" s="1"/>
  <c r="M1414" i="1" s="1"/>
  <c r="N1414" i="1" s="1"/>
  <c r="O1414" i="1" s="1"/>
  <c r="P1414" i="1" s="1"/>
  <c r="Q1414" i="1" s="1"/>
  <c r="R1414" i="1" s="1"/>
  <c r="S1414" i="1" s="1"/>
  <c r="T1414" i="1" s="1"/>
  <c r="U1414" i="1" s="1"/>
  <c r="V1414" i="1" s="1"/>
  <c r="W1414" i="1" s="1"/>
  <c r="X1414" i="1" s="1"/>
  <c r="Y1414" i="1" s="1"/>
  <c r="Z1414" i="1" s="1"/>
  <c r="AA1414" i="1" s="1"/>
  <c r="C1302" i="1"/>
  <c r="D1302" i="1" s="1"/>
  <c r="E1302" i="1" s="1"/>
  <c r="F1302" i="1" s="1"/>
  <c r="G1302" i="1" s="1"/>
  <c r="H1302" i="1" s="1"/>
  <c r="I1302" i="1" s="1"/>
  <c r="J1302" i="1" s="1"/>
  <c r="K1302" i="1" s="1"/>
  <c r="L1302" i="1" s="1"/>
  <c r="M1302" i="1" s="1"/>
  <c r="N1302" i="1" s="1"/>
  <c r="O1302" i="1" s="1"/>
  <c r="P1302" i="1" s="1"/>
  <c r="Q1302" i="1" s="1"/>
  <c r="R1302" i="1" s="1"/>
  <c r="S1302" i="1" s="1"/>
  <c r="T1302" i="1" s="1"/>
  <c r="U1302" i="1" s="1"/>
  <c r="V1302" i="1" s="1"/>
  <c r="W1302" i="1" s="1"/>
  <c r="X1302" i="1" s="1"/>
  <c r="Y1302" i="1" s="1"/>
  <c r="Z1302" i="1" s="1"/>
  <c r="AA1302" i="1" s="1"/>
  <c r="B1303" i="1"/>
  <c r="C1303" i="1" s="1"/>
  <c r="D1303" i="1" s="1"/>
  <c r="E1303" i="1" s="1"/>
  <c r="F1303" i="1" s="1"/>
  <c r="G1303" i="1" s="1"/>
  <c r="H1303" i="1" s="1"/>
  <c r="I1303" i="1" s="1"/>
  <c r="J1303" i="1" s="1"/>
  <c r="K1303" i="1" s="1"/>
  <c r="L1303" i="1" s="1"/>
  <c r="M1303" i="1" s="1"/>
  <c r="N1303" i="1" s="1"/>
  <c r="O1303" i="1" s="1"/>
  <c r="P1303" i="1" s="1"/>
  <c r="Q1303" i="1" s="1"/>
  <c r="R1303" i="1" s="1"/>
  <c r="S1303" i="1" s="1"/>
  <c r="T1303" i="1" s="1"/>
  <c r="U1303" i="1" s="1"/>
  <c r="V1303" i="1" s="1"/>
  <c r="W1303" i="1" s="1"/>
  <c r="X1303" i="1" s="1"/>
  <c r="Y1303" i="1" s="1"/>
  <c r="Z1303" i="1" s="1"/>
  <c r="AA1303" i="1" s="1"/>
  <c r="C1244" i="1"/>
  <c r="D1244" i="1" s="1"/>
  <c r="E1244" i="1" s="1"/>
  <c r="F1244" i="1" s="1"/>
  <c r="G1244" i="1" s="1"/>
  <c r="H1244" i="1" s="1"/>
  <c r="I1244" i="1" s="1"/>
  <c r="J1244" i="1" s="1"/>
  <c r="K1244" i="1" s="1"/>
  <c r="L1244" i="1" s="1"/>
  <c r="M1244" i="1" s="1"/>
  <c r="N1244" i="1" s="1"/>
  <c r="O1244" i="1" s="1"/>
  <c r="P1244" i="1" s="1"/>
  <c r="Q1244" i="1" s="1"/>
  <c r="R1244" i="1" s="1"/>
  <c r="S1244" i="1" s="1"/>
  <c r="T1244" i="1" s="1"/>
  <c r="U1244" i="1" s="1"/>
  <c r="V1244" i="1" s="1"/>
  <c r="W1244" i="1" s="1"/>
  <c r="X1244" i="1" s="1"/>
  <c r="Y1244" i="1" s="1"/>
  <c r="Z1244" i="1" s="1"/>
  <c r="AA1244" i="1" s="1"/>
  <c r="B1245" i="1"/>
  <c r="C1245" i="1" s="1"/>
  <c r="D1245" i="1" s="1"/>
  <c r="E1245" i="1" s="1"/>
  <c r="F1245" i="1" s="1"/>
  <c r="G1245" i="1" s="1"/>
  <c r="H1245" i="1" s="1"/>
  <c r="I1245" i="1" s="1"/>
  <c r="J1245" i="1" s="1"/>
  <c r="K1245" i="1" s="1"/>
  <c r="L1245" i="1" s="1"/>
  <c r="M1245" i="1" s="1"/>
  <c r="N1245" i="1" s="1"/>
  <c r="O1245" i="1" s="1"/>
  <c r="P1245" i="1" s="1"/>
  <c r="Q1245" i="1" s="1"/>
  <c r="R1245" i="1" s="1"/>
  <c r="S1245" i="1" s="1"/>
  <c r="T1245" i="1" s="1"/>
  <c r="U1245" i="1" s="1"/>
  <c r="V1245" i="1" s="1"/>
  <c r="W1245" i="1" s="1"/>
  <c r="X1245" i="1" s="1"/>
  <c r="Y1245" i="1" s="1"/>
  <c r="Z1245" i="1" s="1"/>
  <c r="AA1245" i="1" s="1"/>
  <c r="B1132" i="1"/>
  <c r="C1132" i="1" s="1"/>
  <c r="D1132" i="1" s="1"/>
  <c r="E1132" i="1" s="1"/>
  <c r="F1132" i="1" s="1"/>
  <c r="G1132" i="1" s="1"/>
  <c r="H1132" i="1" s="1"/>
  <c r="I1132" i="1" s="1"/>
  <c r="J1132" i="1" s="1"/>
  <c r="K1132" i="1" s="1"/>
  <c r="L1132" i="1" s="1"/>
  <c r="M1132" i="1" s="1"/>
  <c r="N1132" i="1" s="1"/>
  <c r="O1132" i="1" s="1"/>
  <c r="P1132" i="1" s="1"/>
  <c r="Q1132" i="1" s="1"/>
  <c r="R1132" i="1" s="1"/>
  <c r="S1132" i="1" s="1"/>
  <c r="T1132" i="1" s="1"/>
  <c r="U1132" i="1" s="1"/>
  <c r="V1132" i="1" s="1"/>
  <c r="W1132" i="1" s="1"/>
  <c r="X1132" i="1" s="1"/>
  <c r="Y1132" i="1" s="1"/>
  <c r="Z1132" i="1" s="1"/>
  <c r="AA1132" i="1" s="1"/>
  <c r="C1131" i="1"/>
  <c r="D1131" i="1" s="1"/>
  <c r="E1131" i="1" s="1"/>
  <c r="F1131" i="1" s="1"/>
  <c r="G1131" i="1" s="1"/>
  <c r="H1131" i="1" s="1"/>
  <c r="I1131" i="1" s="1"/>
  <c r="J1131" i="1" s="1"/>
  <c r="K1131" i="1" s="1"/>
  <c r="L1131" i="1" s="1"/>
  <c r="M1131" i="1" s="1"/>
  <c r="N1131" i="1" s="1"/>
  <c r="O1131" i="1" s="1"/>
  <c r="P1131" i="1" s="1"/>
  <c r="Q1131" i="1" s="1"/>
  <c r="R1131" i="1" s="1"/>
  <c r="S1131" i="1" s="1"/>
  <c r="T1131" i="1" s="1"/>
  <c r="U1131" i="1" s="1"/>
  <c r="V1131" i="1" s="1"/>
  <c r="W1131" i="1" s="1"/>
  <c r="X1131" i="1" s="1"/>
  <c r="Y1131" i="1" s="1"/>
  <c r="Z1131" i="1" s="1"/>
  <c r="AA1131" i="1" s="1"/>
  <c r="C735" i="1"/>
  <c r="D735" i="1" s="1"/>
  <c r="E735" i="1" s="1"/>
  <c r="F735" i="1" s="1"/>
  <c r="G735" i="1" s="1"/>
  <c r="H735" i="1" s="1"/>
  <c r="I735" i="1" s="1"/>
  <c r="J735" i="1" s="1"/>
  <c r="K735" i="1" s="1"/>
  <c r="L735" i="1" s="1"/>
  <c r="M735" i="1" s="1"/>
  <c r="N735" i="1" s="1"/>
  <c r="O735" i="1" s="1"/>
  <c r="P735" i="1" s="1"/>
  <c r="Q735" i="1" s="1"/>
  <c r="R735" i="1" s="1"/>
  <c r="S735" i="1" s="1"/>
  <c r="T735" i="1" s="1"/>
  <c r="U735" i="1" s="1"/>
  <c r="V735" i="1" s="1"/>
  <c r="W735" i="1" s="1"/>
  <c r="X735" i="1" s="1"/>
  <c r="Y735" i="1" s="1"/>
  <c r="Z735" i="1" s="1"/>
  <c r="AA735" i="1" s="1"/>
  <c r="B736" i="1"/>
  <c r="C736" i="1" s="1"/>
  <c r="D736" i="1" s="1"/>
  <c r="E736" i="1" s="1"/>
  <c r="F736" i="1" s="1"/>
  <c r="G736" i="1" s="1"/>
  <c r="H736" i="1" s="1"/>
  <c r="I736" i="1" s="1"/>
  <c r="J736" i="1" s="1"/>
  <c r="K736" i="1" s="1"/>
  <c r="L736" i="1" s="1"/>
  <c r="M736" i="1" s="1"/>
  <c r="N736" i="1" s="1"/>
  <c r="O736" i="1" s="1"/>
  <c r="P736" i="1" s="1"/>
  <c r="Q736" i="1" s="1"/>
  <c r="R736" i="1" s="1"/>
  <c r="S736" i="1" s="1"/>
  <c r="T736" i="1" s="1"/>
  <c r="U736" i="1" s="1"/>
  <c r="V736" i="1" s="1"/>
  <c r="W736" i="1" s="1"/>
  <c r="X736" i="1" s="1"/>
  <c r="Y736" i="1" s="1"/>
  <c r="Z736" i="1" s="1"/>
  <c r="AA736" i="1" s="1"/>
  <c r="C678" i="1"/>
  <c r="D678" i="1" s="1"/>
  <c r="E678" i="1" s="1"/>
  <c r="F678" i="1" s="1"/>
  <c r="G678" i="1" s="1"/>
  <c r="H678" i="1" s="1"/>
  <c r="I678" i="1" s="1"/>
  <c r="J678" i="1" s="1"/>
  <c r="K678" i="1" s="1"/>
  <c r="L678" i="1" s="1"/>
  <c r="M678" i="1" s="1"/>
  <c r="N678" i="1" s="1"/>
  <c r="O678" i="1" s="1"/>
  <c r="P678" i="1" s="1"/>
  <c r="Q678" i="1" s="1"/>
  <c r="R678" i="1" s="1"/>
  <c r="S678" i="1" s="1"/>
  <c r="T678" i="1" s="1"/>
  <c r="U678" i="1" s="1"/>
  <c r="V678" i="1" s="1"/>
  <c r="W678" i="1" s="1"/>
  <c r="X678" i="1" s="1"/>
  <c r="Y678" i="1" s="1"/>
  <c r="Z678" i="1" s="1"/>
  <c r="AA678" i="1" s="1"/>
  <c r="B679" i="1"/>
  <c r="C679" i="1" s="1"/>
  <c r="D679" i="1" s="1"/>
  <c r="E679" i="1" s="1"/>
  <c r="F679" i="1" s="1"/>
  <c r="G679" i="1" s="1"/>
  <c r="H679" i="1" s="1"/>
  <c r="I679" i="1" s="1"/>
  <c r="J679" i="1" s="1"/>
  <c r="K679" i="1" s="1"/>
  <c r="L679" i="1" s="1"/>
  <c r="M679" i="1" s="1"/>
  <c r="N679" i="1" s="1"/>
  <c r="O679" i="1" s="1"/>
  <c r="P679" i="1" s="1"/>
  <c r="Q679" i="1" s="1"/>
  <c r="R679" i="1" s="1"/>
  <c r="S679" i="1" s="1"/>
  <c r="T679" i="1" s="1"/>
  <c r="U679" i="1" s="1"/>
  <c r="V679" i="1" s="1"/>
  <c r="W679" i="1" s="1"/>
  <c r="X679" i="1" s="1"/>
  <c r="Y679" i="1" s="1"/>
  <c r="Z679" i="1" s="1"/>
  <c r="AA679" i="1" s="1"/>
  <c r="B412" i="1"/>
  <c r="C411" i="1"/>
  <c r="D411" i="1" s="1"/>
  <c r="E411" i="1" s="1"/>
  <c r="F411" i="1" s="1"/>
  <c r="G411" i="1" s="1"/>
  <c r="H411" i="1" s="1"/>
  <c r="I411" i="1" s="1"/>
  <c r="J411" i="1" s="1"/>
  <c r="K411" i="1" s="1"/>
  <c r="L411" i="1" s="1"/>
  <c r="M411" i="1" s="1"/>
  <c r="N411" i="1" s="1"/>
  <c r="O411" i="1" s="1"/>
  <c r="P411" i="1" s="1"/>
  <c r="Q411" i="1" s="1"/>
  <c r="R411" i="1" s="1"/>
  <c r="S411" i="1" s="1"/>
  <c r="T411" i="1" s="1"/>
  <c r="U411" i="1" s="1"/>
  <c r="V411" i="1" s="1"/>
  <c r="W411" i="1" s="1"/>
  <c r="X411" i="1" s="1"/>
  <c r="Y411" i="1" s="1"/>
  <c r="Z411" i="1" s="1"/>
  <c r="AA411" i="1" s="1"/>
  <c r="B355" i="1"/>
  <c r="C354" i="1"/>
  <c r="D354" i="1" s="1"/>
  <c r="E354" i="1" s="1"/>
  <c r="F354" i="1" s="1"/>
  <c r="G354" i="1" s="1"/>
  <c r="I354" i="1" s="1"/>
  <c r="J354" i="1" s="1"/>
  <c r="K354" i="1" s="1"/>
  <c r="L354" i="1" s="1"/>
  <c r="M354" i="1" s="1"/>
  <c r="N354" i="1" s="1"/>
  <c r="O354" i="1" s="1"/>
  <c r="P354" i="1" s="1"/>
  <c r="Q354" i="1" s="1"/>
  <c r="R354" i="1" s="1"/>
  <c r="S354" i="1" s="1"/>
  <c r="T354" i="1" s="1"/>
  <c r="U354" i="1" s="1"/>
  <c r="V354" i="1" s="1"/>
  <c r="W354" i="1" s="1"/>
  <c r="X354" i="1" s="1"/>
  <c r="Y354" i="1" s="1"/>
  <c r="Z354" i="1" s="1"/>
  <c r="AA354" i="1" s="1"/>
  <c r="M157" i="12"/>
  <c r="M155" i="12"/>
  <c r="M153" i="12"/>
  <c r="C31" i="27"/>
  <c r="D31" i="27" s="1"/>
  <c r="C6" i="27"/>
  <c r="A31" i="27"/>
  <c r="A149" i="27"/>
  <c r="A150" i="27"/>
  <c r="A151" i="27"/>
  <c r="A152" i="27"/>
  <c r="A145" i="27"/>
  <c r="A146" i="27"/>
  <c r="A147" i="27"/>
  <c r="A148" i="27"/>
  <c r="A132" i="27"/>
  <c r="A133" i="27"/>
  <c r="A134" i="27"/>
  <c r="A135" i="27"/>
  <c r="A136" i="27"/>
  <c r="A137" i="27"/>
  <c r="A138" i="27"/>
  <c r="A139" i="27"/>
  <c r="A140" i="27"/>
  <c r="A141" i="27"/>
  <c r="A142" i="27"/>
  <c r="A143" i="27"/>
  <c r="A144" i="27"/>
  <c r="A124" i="27"/>
  <c r="B124" i="27"/>
  <c r="C124" i="27" s="1"/>
  <c r="D124" i="27" s="1"/>
  <c r="E124" i="27" s="1"/>
  <c r="F124" i="27" s="1"/>
  <c r="G124" i="27" s="1"/>
  <c r="H124" i="27" s="1"/>
  <c r="I124" i="27" s="1"/>
  <c r="J124" i="27" s="1"/>
  <c r="K124" i="27" s="1"/>
  <c r="L124" i="27" s="1"/>
  <c r="M124" i="27" s="1"/>
  <c r="N124" i="27" s="1"/>
  <c r="O124" i="27" s="1"/>
  <c r="P124" i="27" s="1"/>
  <c r="Q124" i="27" s="1"/>
  <c r="R124" i="27" s="1"/>
  <c r="S124" i="27" s="1"/>
  <c r="T124" i="27" s="1"/>
  <c r="U124" i="27" s="1"/>
  <c r="V124" i="27" s="1"/>
  <c r="W124" i="27" s="1"/>
  <c r="X124" i="27" s="1"/>
  <c r="Y124" i="27" s="1"/>
  <c r="Z124" i="27" s="1"/>
  <c r="AA124" i="27" s="1"/>
  <c r="AB124" i="27" s="1"/>
  <c r="AC124" i="27" s="1"/>
  <c r="AD124" i="27" s="1"/>
  <c r="AE124" i="27" s="1"/>
  <c r="AF124" i="27" s="1"/>
  <c r="AG124" i="27" s="1"/>
  <c r="AH124" i="27" s="1"/>
  <c r="AI124" i="27" s="1"/>
  <c r="AJ124" i="27" s="1"/>
  <c r="AK124" i="27" s="1"/>
  <c r="A125" i="27"/>
  <c r="B125" i="27"/>
  <c r="C125" i="27" s="1"/>
  <c r="D125" i="27" s="1"/>
  <c r="E125" i="27" s="1"/>
  <c r="F125" i="27" s="1"/>
  <c r="G125" i="27" s="1"/>
  <c r="H125" i="27" s="1"/>
  <c r="I125" i="27" s="1"/>
  <c r="J125" i="27" s="1"/>
  <c r="K125" i="27" s="1"/>
  <c r="L125" i="27" s="1"/>
  <c r="M125" i="27" s="1"/>
  <c r="N125" i="27" s="1"/>
  <c r="O125" i="27" s="1"/>
  <c r="P125" i="27" s="1"/>
  <c r="Q125" i="27" s="1"/>
  <c r="R125" i="27" s="1"/>
  <c r="S125" i="27" s="1"/>
  <c r="T125" i="27" s="1"/>
  <c r="U125" i="27" s="1"/>
  <c r="V125" i="27" s="1"/>
  <c r="W125" i="27" s="1"/>
  <c r="X125" i="27" s="1"/>
  <c r="Y125" i="27" s="1"/>
  <c r="Z125" i="27" s="1"/>
  <c r="AA125" i="27" s="1"/>
  <c r="AB125" i="27" s="1"/>
  <c r="AC125" i="27" s="1"/>
  <c r="AD125" i="27" s="1"/>
  <c r="AE125" i="27" s="1"/>
  <c r="AF125" i="27" s="1"/>
  <c r="AG125" i="27" s="1"/>
  <c r="AH125" i="27" s="1"/>
  <c r="AI125" i="27" s="1"/>
  <c r="AJ125" i="27" s="1"/>
  <c r="AK125" i="27" s="1"/>
  <c r="A126" i="27"/>
  <c r="B126" i="27"/>
  <c r="C126" i="27" s="1"/>
  <c r="D126" i="27" s="1"/>
  <c r="E126" i="27" s="1"/>
  <c r="F126" i="27" s="1"/>
  <c r="G126" i="27" s="1"/>
  <c r="H126" i="27" s="1"/>
  <c r="I126" i="27" s="1"/>
  <c r="J126" i="27" s="1"/>
  <c r="K126" i="27" s="1"/>
  <c r="L126" i="27" s="1"/>
  <c r="M126" i="27" s="1"/>
  <c r="N126" i="27" s="1"/>
  <c r="O126" i="27" s="1"/>
  <c r="P126" i="27" s="1"/>
  <c r="Q126" i="27" s="1"/>
  <c r="R126" i="27" s="1"/>
  <c r="S126" i="27" s="1"/>
  <c r="T126" i="27" s="1"/>
  <c r="U126" i="27" s="1"/>
  <c r="V126" i="27" s="1"/>
  <c r="W126" i="27" s="1"/>
  <c r="X126" i="27" s="1"/>
  <c r="Y126" i="27" s="1"/>
  <c r="Z126" i="27" s="1"/>
  <c r="AA126" i="27" s="1"/>
  <c r="AB126" i="27" s="1"/>
  <c r="AC126" i="27" s="1"/>
  <c r="AD126" i="27" s="1"/>
  <c r="AE126" i="27" s="1"/>
  <c r="AF126" i="27" s="1"/>
  <c r="AG126" i="27" s="1"/>
  <c r="AH126" i="27" s="1"/>
  <c r="AI126" i="27" s="1"/>
  <c r="AJ126" i="27" s="1"/>
  <c r="AK126" i="27" s="1"/>
  <c r="A127" i="27"/>
  <c r="B127" i="27"/>
  <c r="C127" i="27" s="1"/>
  <c r="D127" i="27" s="1"/>
  <c r="E127" i="27" s="1"/>
  <c r="F127" i="27" s="1"/>
  <c r="G127" i="27" s="1"/>
  <c r="H127" i="27" s="1"/>
  <c r="I127" i="27" s="1"/>
  <c r="J127" i="27" s="1"/>
  <c r="K127" i="27" s="1"/>
  <c r="L127" i="27" s="1"/>
  <c r="M127" i="27" s="1"/>
  <c r="N127" i="27" s="1"/>
  <c r="O127" i="27" s="1"/>
  <c r="P127" i="27" s="1"/>
  <c r="Q127" i="27" s="1"/>
  <c r="R127" i="27" s="1"/>
  <c r="S127" i="27" s="1"/>
  <c r="T127" i="27" s="1"/>
  <c r="U127" i="27" s="1"/>
  <c r="V127" i="27" s="1"/>
  <c r="W127" i="27" s="1"/>
  <c r="X127" i="27" s="1"/>
  <c r="Y127" i="27" s="1"/>
  <c r="Z127" i="27" s="1"/>
  <c r="AA127" i="27" s="1"/>
  <c r="AB127" i="27" s="1"/>
  <c r="AC127" i="27" s="1"/>
  <c r="AD127" i="27" s="1"/>
  <c r="AE127" i="27" s="1"/>
  <c r="AF127" i="27" s="1"/>
  <c r="AG127" i="27" s="1"/>
  <c r="AH127" i="27" s="1"/>
  <c r="AI127" i="27" s="1"/>
  <c r="AJ127" i="27" s="1"/>
  <c r="AK127" i="27" s="1"/>
  <c r="A128" i="27"/>
  <c r="B128" i="27"/>
  <c r="C128" i="27" s="1"/>
  <c r="D128" i="27" s="1"/>
  <c r="E128" i="27" s="1"/>
  <c r="F128" i="27" s="1"/>
  <c r="G128" i="27" s="1"/>
  <c r="H128" i="27" s="1"/>
  <c r="I128" i="27" s="1"/>
  <c r="J128" i="27" s="1"/>
  <c r="K128" i="27" s="1"/>
  <c r="L128" i="27" s="1"/>
  <c r="M128" i="27" s="1"/>
  <c r="N128" i="27" s="1"/>
  <c r="O128" i="27" s="1"/>
  <c r="P128" i="27" s="1"/>
  <c r="Q128" i="27" s="1"/>
  <c r="R128" i="27" s="1"/>
  <c r="S128" i="27" s="1"/>
  <c r="T128" i="27" s="1"/>
  <c r="U128" i="27" s="1"/>
  <c r="V128" i="27" s="1"/>
  <c r="W128" i="27" s="1"/>
  <c r="X128" i="27" s="1"/>
  <c r="Y128" i="27" s="1"/>
  <c r="Z128" i="27" s="1"/>
  <c r="AA128" i="27" s="1"/>
  <c r="AB128" i="27" s="1"/>
  <c r="AC128" i="27" s="1"/>
  <c r="AD128" i="27" s="1"/>
  <c r="AE128" i="27" s="1"/>
  <c r="AF128" i="27" s="1"/>
  <c r="AG128" i="27" s="1"/>
  <c r="AH128" i="27" s="1"/>
  <c r="AI128" i="27" s="1"/>
  <c r="AJ128" i="27" s="1"/>
  <c r="AK128" i="27" s="1"/>
  <c r="A129" i="27"/>
  <c r="B129" i="27"/>
  <c r="C129" i="27" s="1"/>
  <c r="D129" i="27" s="1"/>
  <c r="E129" i="27" s="1"/>
  <c r="F129" i="27" s="1"/>
  <c r="G129" i="27" s="1"/>
  <c r="H129" i="27" s="1"/>
  <c r="I129" i="27" s="1"/>
  <c r="J129" i="27" s="1"/>
  <c r="K129" i="27" s="1"/>
  <c r="L129" i="27" s="1"/>
  <c r="M129" i="27" s="1"/>
  <c r="N129" i="27" s="1"/>
  <c r="O129" i="27" s="1"/>
  <c r="P129" i="27" s="1"/>
  <c r="Q129" i="27" s="1"/>
  <c r="R129" i="27" s="1"/>
  <c r="S129" i="27" s="1"/>
  <c r="T129" i="27" s="1"/>
  <c r="U129" i="27" s="1"/>
  <c r="V129" i="27" s="1"/>
  <c r="W129" i="27" s="1"/>
  <c r="X129" i="27" s="1"/>
  <c r="Y129" i="27" s="1"/>
  <c r="Z129" i="27" s="1"/>
  <c r="AA129" i="27" s="1"/>
  <c r="AB129" i="27" s="1"/>
  <c r="AC129" i="27" s="1"/>
  <c r="AD129" i="27" s="1"/>
  <c r="AE129" i="27" s="1"/>
  <c r="AF129" i="27" s="1"/>
  <c r="AG129" i="27" s="1"/>
  <c r="AH129" i="27" s="1"/>
  <c r="AI129" i="27" s="1"/>
  <c r="AJ129" i="27" s="1"/>
  <c r="AK129" i="27" s="1"/>
  <c r="A131" i="27"/>
  <c r="A118" i="27"/>
  <c r="A119" i="27"/>
  <c r="B119" i="27"/>
  <c r="C119" i="27" s="1"/>
  <c r="D119" i="27" s="1"/>
  <c r="E119" i="27" s="1"/>
  <c r="F119" i="27" s="1"/>
  <c r="G119" i="27" s="1"/>
  <c r="H119" i="27" s="1"/>
  <c r="I119" i="27" s="1"/>
  <c r="J119" i="27" s="1"/>
  <c r="K119" i="27" s="1"/>
  <c r="L119" i="27" s="1"/>
  <c r="M119" i="27" s="1"/>
  <c r="N119" i="27" s="1"/>
  <c r="O119" i="27" s="1"/>
  <c r="P119" i="27" s="1"/>
  <c r="Q119" i="27" s="1"/>
  <c r="R119" i="27" s="1"/>
  <c r="S119" i="27" s="1"/>
  <c r="T119" i="27" s="1"/>
  <c r="U119" i="27" s="1"/>
  <c r="V119" i="27" s="1"/>
  <c r="W119" i="27" s="1"/>
  <c r="X119" i="27" s="1"/>
  <c r="Y119" i="27" s="1"/>
  <c r="Z119" i="27" s="1"/>
  <c r="AA119" i="27" s="1"/>
  <c r="AB119" i="27" s="1"/>
  <c r="AC119" i="27" s="1"/>
  <c r="AD119" i="27" s="1"/>
  <c r="AE119" i="27" s="1"/>
  <c r="AF119" i="27" s="1"/>
  <c r="AG119" i="27" s="1"/>
  <c r="AH119" i="27" s="1"/>
  <c r="AI119" i="27" s="1"/>
  <c r="AJ119" i="27" s="1"/>
  <c r="AK119" i="27" s="1"/>
  <c r="A120" i="27"/>
  <c r="B120" i="27"/>
  <c r="C120" i="27" s="1"/>
  <c r="D120" i="27" s="1"/>
  <c r="E120" i="27" s="1"/>
  <c r="F120" i="27" s="1"/>
  <c r="A121" i="27"/>
  <c r="B121" i="27"/>
  <c r="C121" i="27" s="1"/>
  <c r="D121" i="27" s="1"/>
  <c r="E121" i="27" s="1"/>
  <c r="F121" i="27" s="1"/>
  <c r="A123" i="27"/>
  <c r="B123" i="27"/>
  <c r="C123" i="27" s="1"/>
  <c r="D123" i="27" s="1"/>
  <c r="E123" i="27" s="1"/>
  <c r="F123" i="27" s="1"/>
  <c r="G123" i="27" s="1"/>
  <c r="H123" i="27" s="1"/>
  <c r="I123" i="27" s="1"/>
  <c r="J123" i="27" s="1"/>
  <c r="K123" i="27" s="1"/>
  <c r="A109" i="27"/>
  <c r="B109" i="27"/>
  <c r="C109" i="27" s="1"/>
  <c r="D109" i="27" s="1"/>
  <c r="E109" i="27" s="1"/>
  <c r="F109" i="27" s="1"/>
  <c r="G109" i="27" s="1"/>
  <c r="H109" i="27" s="1"/>
  <c r="I109" i="27" s="1"/>
  <c r="J109" i="27" s="1"/>
  <c r="K109" i="27" s="1"/>
  <c r="L109" i="27" s="1"/>
  <c r="M109" i="27" s="1"/>
  <c r="N109" i="27" s="1"/>
  <c r="O109" i="27" s="1"/>
  <c r="P109" i="27" s="1"/>
  <c r="Q109" i="27" s="1"/>
  <c r="R109" i="27" s="1"/>
  <c r="S109" i="27" s="1"/>
  <c r="T109" i="27" s="1"/>
  <c r="U109" i="27" s="1"/>
  <c r="V109" i="27" s="1"/>
  <c r="W109" i="27" s="1"/>
  <c r="X109" i="27" s="1"/>
  <c r="Y109" i="27" s="1"/>
  <c r="Z109" i="27" s="1"/>
  <c r="AA109" i="27" s="1"/>
  <c r="AB109" i="27" s="1"/>
  <c r="AC109" i="27" s="1"/>
  <c r="AD109" i="27" s="1"/>
  <c r="AE109" i="27" s="1"/>
  <c r="AF109" i="27" s="1"/>
  <c r="AG109" i="27" s="1"/>
  <c r="AH109" i="27" s="1"/>
  <c r="AI109" i="27" s="1"/>
  <c r="AJ109" i="27" s="1"/>
  <c r="AK109" i="27" s="1"/>
  <c r="A110" i="27"/>
  <c r="B110" i="27"/>
  <c r="C110" i="27" s="1"/>
  <c r="D110" i="27" s="1"/>
  <c r="E110" i="27" s="1"/>
  <c r="F110" i="27" s="1"/>
  <c r="G110" i="27" s="1"/>
  <c r="H110" i="27" s="1"/>
  <c r="I110" i="27" s="1"/>
  <c r="J110" i="27" s="1"/>
  <c r="K110" i="27" s="1"/>
  <c r="L110" i="27" s="1"/>
  <c r="M110" i="27" s="1"/>
  <c r="N110" i="27" s="1"/>
  <c r="O110" i="27" s="1"/>
  <c r="P110" i="27" s="1"/>
  <c r="Q110" i="27" s="1"/>
  <c r="R110" i="27" s="1"/>
  <c r="S110" i="27" s="1"/>
  <c r="T110" i="27" s="1"/>
  <c r="U110" i="27" s="1"/>
  <c r="V110" i="27" s="1"/>
  <c r="W110" i="27" s="1"/>
  <c r="X110" i="27" s="1"/>
  <c r="Y110" i="27" s="1"/>
  <c r="Z110" i="27" s="1"/>
  <c r="AA110" i="27" s="1"/>
  <c r="AB110" i="27" s="1"/>
  <c r="AC110" i="27" s="1"/>
  <c r="AD110" i="27" s="1"/>
  <c r="AE110" i="27" s="1"/>
  <c r="AF110" i="27" s="1"/>
  <c r="AG110" i="27" s="1"/>
  <c r="AH110" i="27" s="1"/>
  <c r="AI110" i="27" s="1"/>
  <c r="AJ110" i="27" s="1"/>
  <c r="AK110" i="27" s="1"/>
  <c r="A111" i="27"/>
  <c r="B111" i="27"/>
  <c r="C111" i="27" s="1"/>
  <c r="D111" i="27" s="1"/>
  <c r="E111" i="27" s="1"/>
  <c r="F111" i="27" s="1"/>
  <c r="G111" i="27" s="1"/>
  <c r="H111" i="27" s="1"/>
  <c r="I111" i="27" s="1"/>
  <c r="J111" i="27" s="1"/>
  <c r="K111" i="27" s="1"/>
  <c r="L111" i="27" s="1"/>
  <c r="M111" i="27" s="1"/>
  <c r="N111" i="27" s="1"/>
  <c r="O111" i="27" s="1"/>
  <c r="P111" i="27" s="1"/>
  <c r="Q111" i="27" s="1"/>
  <c r="R111" i="27" s="1"/>
  <c r="S111" i="27" s="1"/>
  <c r="T111" i="27" s="1"/>
  <c r="U111" i="27" s="1"/>
  <c r="V111" i="27" s="1"/>
  <c r="W111" i="27" s="1"/>
  <c r="X111" i="27" s="1"/>
  <c r="Y111" i="27" s="1"/>
  <c r="Z111" i="27" s="1"/>
  <c r="AA111" i="27" s="1"/>
  <c r="AB111" i="27" s="1"/>
  <c r="AC111" i="27" s="1"/>
  <c r="AD111" i="27" s="1"/>
  <c r="AE111" i="27" s="1"/>
  <c r="AF111" i="27" s="1"/>
  <c r="AG111" i="27" s="1"/>
  <c r="AH111" i="27" s="1"/>
  <c r="AI111" i="27" s="1"/>
  <c r="AJ111" i="27" s="1"/>
  <c r="AK111" i="27" s="1"/>
  <c r="A112" i="27"/>
  <c r="B112" i="27"/>
  <c r="C112" i="27" s="1"/>
  <c r="D112" i="27" s="1"/>
  <c r="E112" i="27" s="1"/>
  <c r="F112" i="27" s="1"/>
  <c r="G112" i="27" s="1"/>
  <c r="H112" i="27" s="1"/>
  <c r="I112" i="27" s="1"/>
  <c r="J112" i="27" s="1"/>
  <c r="K112" i="27" s="1"/>
  <c r="L112" i="27" s="1"/>
  <c r="M112" i="27" s="1"/>
  <c r="N112" i="27" s="1"/>
  <c r="O112" i="27" s="1"/>
  <c r="P112" i="27" s="1"/>
  <c r="Q112" i="27" s="1"/>
  <c r="R112" i="27" s="1"/>
  <c r="S112" i="27" s="1"/>
  <c r="T112" i="27" s="1"/>
  <c r="U112" i="27" s="1"/>
  <c r="V112" i="27" s="1"/>
  <c r="W112" i="27" s="1"/>
  <c r="X112" i="27" s="1"/>
  <c r="Y112" i="27" s="1"/>
  <c r="Z112" i="27" s="1"/>
  <c r="AA112" i="27" s="1"/>
  <c r="AB112" i="27" s="1"/>
  <c r="AC112" i="27" s="1"/>
  <c r="AD112" i="27" s="1"/>
  <c r="AE112" i="27" s="1"/>
  <c r="AF112" i="27" s="1"/>
  <c r="AG112" i="27" s="1"/>
  <c r="AH112" i="27" s="1"/>
  <c r="AI112" i="27" s="1"/>
  <c r="AJ112" i="27" s="1"/>
  <c r="AK112" i="27" s="1"/>
  <c r="A113" i="27"/>
  <c r="B113" i="27"/>
  <c r="C113" i="27" s="1"/>
  <c r="D113" i="27" s="1"/>
  <c r="E113" i="27" s="1"/>
  <c r="F113" i="27" s="1"/>
  <c r="G113" i="27" s="1"/>
  <c r="H113" i="27" s="1"/>
  <c r="I113" i="27" s="1"/>
  <c r="J113" i="27" s="1"/>
  <c r="K113" i="27" s="1"/>
  <c r="L113" i="27" s="1"/>
  <c r="M113" i="27" s="1"/>
  <c r="N113" i="27" s="1"/>
  <c r="O113" i="27" s="1"/>
  <c r="P113" i="27" s="1"/>
  <c r="Q113" i="27" s="1"/>
  <c r="R113" i="27" s="1"/>
  <c r="S113" i="27" s="1"/>
  <c r="T113" i="27" s="1"/>
  <c r="U113" i="27" s="1"/>
  <c r="V113" i="27" s="1"/>
  <c r="W113" i="27" s="1"/>
  <c r="X113" i="27" s="1"/>
  <c r="Y113" i="27" s="1"/>
  <c r="Z113" i="27" s="1"/>
  <c r="AA113" i="27" s="1"/>
  <c r="AB113" i="27" s="1"/>
  <c r="AC113" i="27" s="1"/>
  <c r="AD113" i="27" s="1"/>
  <c r="AE113" i="27" s="1"/>
  <c r="AF113" i="27" s="1"/>
  <c r="AG113" i="27" s="1"/>
  <c r="AH113" i="27" s="1"/>
  <c r="AI113" i="27" s="1"/>
  <c r="AJ113" i="27" s="1"/>
  <c r="AK113" i="27" s="1"/>
  <c r="A114" i="27"/>
  <c r="B114" i="27"/>
  <c r="C114" i="27" s="1"/>
  <c r="D114" i="27" s="1"/>
  <c r="E114" i="27" s="1"/>
  <c r="F114" i="27" s="1"/>
  <c r="G114" i="27" s="1"/>
  <c r="H114" i="27" s="1"/>
  <c r="I114" i="27" s="1"/>
  <c r="J114" i="27" s="1"/>
  <c r="K114" i="27" s="1"/>
  <c r="L114" i="27" s="1"/>
  <c r="M114" i="27" s="1"/>
  <c r="N114" i="27" s="1"/>
  <c r="O114" i="27" s="1"/>
  <c r="P114" i="27" s="1"/>
  <c r="Q114" i="27" s="1"/>
  <c r="R114" i="27" s="1"/>
  <c r="S114" i="27" s="1"/>
  <c r="T114" i="27" s="1"/>
  <c r="U114" i="27" s="1"/>
  <c r="V114" i="27" s="1"/>
  <c r="W114" i="27" s="1"/>
  <c r="X114" i="27" s="1"/>
  <c r="Y114" i="27" s="1"/>
  <c r="Z114" i="27" s="1"/>
  <c r="AA114" i="27" s="1"/>
  <c r="AB114" i="27" s="1"/>
  <c r="AC114" i="27" s="1"/>
  <c r="AD114" i="27" s="1"/>
  <c r="AE114" i="27" s="1"/>
  <c r="AF114" i="27" s="1"/>
  <c r="AG114" i="27" s="1"/>
  <c r="AH114" i="27" s="1"/>
  <c r="AI114" i="27" s="1"/>
  <c r="AJ114" i="27" s="1"/>
  <c r="AK114" i="27" s="1"/>
  <c r="A115" i="27"/>
  <c r="B115" i="27"/>
  <c r="C115" i="27" s="1"/>
  <c r="D115" i="27" s="1"/>
  <c r="E115" i="27" s="1"/>
  <c r="F115" i="27" s="1"/>
  <c r="G115" i="27" s="1"/>
  <c r="H115" i="27" s="1"/>
  <c r="I115" i="27" s="1"/>
  <c r="J115" i="27" s="1"/>
  <c r="K115" i="27" s="1"/>
  <c r="L115" i="27" s="1"/>
  <c r="M115" i="27" s="1"/>
  <c r="N115" i="27" s="1"/>
  <c r="O115" i="27" s="1"/>
  <c r="P115" i="27" s="1"/>
  <c r="Q115" i="27" s="1"/>
  <c r="R115" i="27" s="1"/>
  <c r="S115" i="27" s="1"/>
  <c r="T115" i="27" s="1"/>
  <c r="U115" i="27" s="1"/>
  <c r="V115" i="27" s="1"/>
  <c r="W115" i="27" s="1"/>
  <c r="X115" i="27" s="1"/>
  <c r="Y115" i="27" s="1"/>
  <c r="Z115" i="27" s="1"/>
  <c r="AA115" i="27" s="1"/>
  <c r="AB115" i="27" s="1"/>
  <c r="AC115" i="27" s="1"/>
  <c r="AD115" i="27" s="1"/>
  <c r="AE115" i="27" s="1"/>
  <c r="AF115" i="27" s="1"/>
  <c r="AG115" i="27" s="1"/>
  <c r="AH115" i="27" s="1"/>
  <c r="AI115" i="27" s="1"/>
  <c r="AJ115" i="27" s="1"/>
  <c r="AK115" i="27" s="1"/>
  <c r="A116" i="27"/>
  <c r="A95" i="27"/>
  <c r="B95" i="27"/>
  <c r="C95" i="27" s="1"/>
  <c r="D95" i="27" s="1"/>
  <c r="E95" i="27" s="1"/>
  <c r="F95" i="27" s="1"/>
  <c r="A96" i="27"/>
  <c r="A97" i="27"/>
  <c r="B97" i="27"/>
  <c r="C97" i="27" s="1"/>
  <c r="D97" i="27" s="1"/>
  <c r="E97" i="27" s="1"/>
  <c r="F97" i="27" s="1"/>
  <c r="G97" i="27" s="1"/>
  <c r="H97" i="27" s="1"/>
  <c r="I97" i="27" s="1"/>
  <c r="J97" i="27" s="1"/>
  <c r="K97" i="27" s="1"/>
  <c r="L97" i="27" s="1"/>
  <c r="M97" i="27" s="1"/>
  <c r="N97" i="27" s="1"/>
  <c r="O97" i="27" s="1"/>
  <c r="P97" i="27" s="1"/>
  <c r="Q97" i="27" s="1"/>
  <c r="R97" i="27" s="1"/>
  <c r="S97" i="27" s="1"/>
  <c r="T97" i="27" s="1"/>
  <c r="U97" i="27" s="1"/>
  <c r="V97" i="27" s="1"/>
  <c r="W97" i="27" s="1"/>
  <c r="X97" i="27" s="1"/>
  <c r="Y97" i="27" s="1"/>
  <c r="Z97" i="27" s="1"/>
  <c r="AA97" i="27" s="1"/>
  <c r="AB97" i="27" s="1"/>
  <c r="AC97" i="27" s="1"/>
  <c r="AD97" i="27" s="1"/>
  <c r="AE97" i="27" s="1"/>
  <c r="AF97" i="27" s="1"/>
  <c r="AG97" i="27" s="1"/>
  <c r="AH97" i="27" s="1"/>
  <c r="AI97" i="27" s="1"/>
  <c r="AJ97" i="27" s="1"/>
  <c r="AK97" i="27" s="1"/>
  <c r="A98" i="27"/>
  <c r="B98" i="27"/>
  <c r="C98" i="27" s="1"/>
  <c r="D98" i="27" s="1"/>
  <c r="E98" i="27" s="1"/>
  <c r="F98" i="27" s="1"/>
  <c r="G98" i="27" s="1"/>
  <c r="H98" i="27" s="1"/>
  <c r="I98" i="27" s="1"/>
  <c r="J98" i="27" s="1"/>
  <c r="K98" i="27" s="1"/>
  <c r="L98" i="27" s="1"/>
  <c r="M98" i="27" s="1"/>
  <c r="N98" i="27" s="1"/>
  <c r="O98" i="27" s="1"/>
  <c r="P98" i="27" s="1"/>
  <c r="Q98" i="27" s="1"/>
  <c r="R98" i="27" s="1"/>
  <c r="S98" i="27" s="1"/>
  <c r="T98" i="27" s="1"/>
  <c r="U98" i="27" s="1"/>
  <c r="V98" i="27" s="1"/>
  <c r="W98" i="27" s="1"/>
  <c r="X98" i="27" s="1"/>
  <c r="Y98" i="27" s="1"/>
  <c r="Z98" i="27" s="1"/>
  <c r="AA98" i="27" s="1"/>
  <c r="AB98" i="27" s="1"/>
  <c r="AC98" i="27" s="1"/>
  <c r="AD98" i="27" s="1"/>
  <c r="AE98" i="27" s="1"/>
  <c r="AF98" i="27" s="1"/>
  <c r="AG98" i="27" s="1"/>
  <c r="AH98" i="27" s="1"/>
  <c r="AI98" i="27" s="1"/>
  <c r="AJ98" i="27" s="1"/>
  <c r="AK98" i="27" s="1"/>
  <c r="A99" i="27"/>
  <c r="B99" i="27"/>
  <c r="C99" i="27" s="1"/>
  <c r="D99" i="27" s="1"/>
  <c r="E99" i="27" s="1"/>
  <c r="F99" i="27" s="1"/>
  <c r="G99" i="27" s="1"/>
  <c r="H99" i="27" s="1"/>
  <c r="I99" i="27" s="1"/>
  <c r="J99" i="27" s="1"/>
  <c r="K99" i="27" s="1"/>
  <c r="A100" i="27"/>
  <c r="B100" i="27"/>
  <c r="C100" i="27" s="1"/>
  <c r="D100" i="27" s="1"/>
  <c r="E100" i="27" s="1"/>
  <c r="F100" i="27" s="1"/>
  <c r="A101" i="27"/>
  <c r="B101" i="27"/>
  <c r="C101" i="27" s="1"/>
  <c r="D101" i="27" s="1"/>
  <c r="E101" i="27" s="1"/>
  <c r="F101" i="27" s="1"/>
  <c r="G101" i="27" s="1"/>
  <c r="H101" i="27" s="1"/>
  <c r="I101" i="27" s="1"/>
  <c r="J101" i="27" s="1"/>
  <c r="K101" i="27" s="1"/>
  <c r="L101" i="27" s="1"/>
  <c r="M101" i="27" s="1"/>
  <c r="N101" i="27" s="1"/>
  <c r="O101" i="27" s="1"/>
  <c r="P101" i="27" s="1"/>
  <c r="Q101" i="27" s="1"/>
  <c r="R101" i="27" s="1"/>
  <c r="S101" i="27" s="1"/>
  <c r="T101" i="27" s="1"/>
  <c r="U101" i="27" s="1"/>
  <c r="V101" i="27" s="1"/>
  <c r="W101" i="27" s="1"/>
  <c r="X101" i="27" s="1"/>
  <c r="Y101" i="27" s="1"/>
  <c r="Z101" i="27" s="1"/>
  <c r="AA101" i="27" s="1"/>
  <c r="AB101" i="27" s="1"/>
  <c r="AC101" i="27" s="1"/>
  <c r="AD101" i="27" s="1"/>
  <c r="AE101" i="27" s="1"/>
  <c r="AF101" i="27" s="1"/>
  <c r="AG101" i="27" s="1"/>
  <c r="AH101" i="27" s="1"/>
  <c r="AI101" i="27" s="1"/>
  <c r="AJ101" i="27" s="1"/>
  <c r="AK101" i="27" s="1"/>
  <c r="A102" i="27"/>
  <c r="B102" i="27"/>
  <c r="C102" i="27" s="1"/>
  <c r="D102" i="27" s="1"/>
  <c r="E102" i="27" s="1"/>
  <c r="F102" i="27" s="1"/>
  <c r="G102" i="27" s="1"/>
  <c r="H102" i="27" s="1"/>
  <c r="I102" i="27" s="1"/>
  <c r="J102" i="27" s="1"/>
  <c r="K102" i="27" s="1"/>
  <c r="L102" i="27" s="1"/>
  <c r="M102" i="27" s="1"/>
  <c r="N102" i="27" s="1"/>
  <c r="O102" i="27" s="1"/>
  <c r="P102" i="27" s="1"/>
  <c r="Q102" i="27" s="1"/>
  <c r="R102" i="27" s="1"/>
  <c r="S102" i="27" s="1"/>
  <c r="T102" i="27" s="1"/>
  <c r="U102" i="27" s="1"/>
  <c r="V102" i="27" s="1"/>
  <c r="W102" i="27" s="1"/>
  <c r="X102" i="27" s="1"/>
  <c r="Y102" i="27" s="1"/>
  <c r="Z102" i="27" s="1"/>
  <c r="AA102" i="27" s="1"/>
  <c r="AB102" i="27" s="1"/>
  <c r="AC102" i="27" s="1"/>
  <c r="AD102" i="27" s="1"/>
  <c r="AE102" i="27" s="1"/>
  <c r="AF102" i="27" s="1"/>
  <c r="AG102" i="27" s="1"/>
  <c r="AH102" i="27" s="1"/>
  <c r="AI102" i="27" s="1"/>
  <c r="AJ102" i="27" s="1"/>
  <c r="AK102" i="27" s="1"/>
  <c r="A103" i="27"/>
  <c r="B103" i="27"/>
  <c r="C103" i="27" s="1"/>
  <c r="D103" i="27" s="1"/>
  <c r="E103" i="27" s="1"/>
  <c r="F103" i="27" s="1"/>
  <c r="G103" i="27" s="1"/>
  <c r="H103" i="27" s="1"/>
  <c r="I103" i="27" s="1"/>
  <c r="J103" i="27" s="1"/>
  <c r="K103" i="27" s="1"/>
  <c r="L103" i="27" s="1"/>
  <c r="M103" i="27" s="1"/>
  <c r="N103" i="27" s="1"/>
  <c r="O103" i="27" s="1"/>
  <c r="P103" i="27" s="1"/>
  <c r="Q103" i="27" s="1"/>
  <c r="R103" i="27" s="1"/>
  <c r="S103" i="27" s="1"/>
  <c r="T103" i="27" s="1"/>
  <c r="U103" i="27" s="1"/>
  <c r="V103" i="27" s="1"/>
  <c r="W103" i="27" s="1"/>
  <c r="X103" i="27" s="1"/>
  <c r="Y103" i="27" s="1"/>
  <c r="Z103" i="27" s="1"/>
  <c r="AA103" i="27" s="1"/>
  <c r="AB103" i="27" s="1"/>
  <c r="AC103" i="27" s="1"/>
  <c r="AD103" i="27" s="1"/>
  <c r="AE103" i="27" s="1"/>
  <c r="AF103" i="27" s="1"/>
  <c r="AG103" i="27" s="1"/>
  <c r="AH103" i="27" s="1"/>
  <c r="AI103" i="27" s="1"/>
  <c r="AJ103" i="27" s="1"/>
  <c r="AK103" i="27" s="1"/>
  <c r="A104" i="27"/>
  <c r="B104" i="27"/>
  <c r="C104" i="27" s="1"/>
  <c r="D104" i="27" s="1"/>
  <c r="E104" i="27" s="1"/>
  <c r="F104" i="27" s="1"/>
  <c r="G104" i="27" s="1"/>
  <c r="H104" i="27" s="1"/>
  <c r="I104" i="27" s="1"/>
  <c r="J104" i="27" s="1"/>
  <c r="K104" i="27" s="1"/>
  <c r="L104" i="27" s="1"/>
  <c r="M104" i="27" s="1"/>
  <c r="N104" i="27" s="1"/>
  <c r="O104" i="27" s="1"/>
  <c r="P104" i="27" s="1"/>
  <c r="Q104" i="27" s="1"/>
  <c r="R104" i="27" s="1"/>
  <c r="S104" i="27" s="1"/>
  <c r="T104" i="27" s="1"/>
  <c r="U104" i="27" s="1"/>
  <c r="V104" i="27" s="1"/>
  <c r="W104" i="27" s="1"/>
  <c r="X104" i="27" s="1"/>
  <c r="Y104" i="27" s="1"/>
  <c r="Z104" i="27" s="1"/>
  <c r="AA104" i="27" s="1"/>
  <c r="AB104" i="27" s="1"/>
  <c r="AC104" i="27" s="1"/>
  <c r="AD104" i="27" s="1"/>
  <c r="AE104" i="27" s="1"/>
  <c r="AF104" i="27" s="1"/>
  <c r="AG104" i="27" s="1"/>
  <c r="AH104" i="27" s="1"/>
  <c r="AI104" i="27" s="1"/>
  <c r="AJ104" i="27" s="1"/>
  <c r="AK104" i="27" s="1"/>
  <c r="A105" i="27"/>
  <c r="B105" i="27"/>
  <c r="C105" i="27" s="1"/>
  <c r="D105" i="27" s="1"/>
  <c r="E105" i="27" s="1"/>
  <c r="F105" i="27" s="1"/>
  <c r="G105" i="27" s="1"/>
  <c r="H105" i="27" s="1"/>
  <c r="I105" i="27" s="1"/>
  <c r="J105" i="27" s="1"/>
  <c r="K105" i="27" s="1"/>
  <c r="L105" i="27" s="1"/>
  <c r="M105" i="27" s="1"/>
  <c r="N105" i="27" s="1"/>
  <c r="O105" i="27" s="1"/>
  <c r="P105" i="27" s="1"/>
  <c r="Q105" i="27" s="1"/>
  <c r="R105" i="27" s="1"/>
  <c r="S105" i="27" s="1"/>
  <c r="T105" i="27" s="1"/>
  <c r="U105" i="27" s="1"/>
  <c r="V105" i="27" s="1"/>
  <c r="W105" i="27" s="1"/>
  <c r="X105" i="27" s="1"/>
  <c r="Y105" i="27" s="1"/>
  <c r="Z105" i="27" s="1"/>
  <c r="AA105" i="27" s="1"/>
  <c r="AB105" i="27" s="1"/>
  <c r="AC105" i="27" s="1"/>
  <c r="AD105" i="27" s="1"/>
  <c r="AE105" i="27" s="1"/>
  <c r="AF105" i="27" s="1"/>
  <c r="AG105" i="27" s="1"/>
  <c r="AH105" i="27" s="1"/>
  <c r="AI105" i="27" s="1"/>
  <c r="AJ105" i="27" s="1"/>
  <c r="AK105" i="27" s="1"/>
  <c r="A106" i="27"/>
  <c r="B106" i="27"/>
  <c r="C106" i="27" s="1"/>
  <c r="D106" i="27" s="1"/>
  <c r="E106" i="27" s="1"/>
  <c r="F106" i="27" s="1"/>
  <c r="G106" i="27" s="1"/>
  <c r="H106" i="27" s="1"/>
  <c r="I106" i="27" s="1"/>
  <c r="J106" i="27" s="1"/>
  <c r="K106" i="27" s="1"/>
  <c r="L106" i="27" s="1"/>
  <c r="M106" i="27" s="1"/>
  <c r="N106" i="27" s="1"/>
  <c r="O106" i="27" s="1"/>
  <c r="P106" i="27" s="1"/>
  <c r="Q106" i="27" s="1"/>
  <c r="R106" i="27" s="1"/>
  <c r="S106" i="27" s="1"/>
  <c r="T106" i="27" s="1"/>
  <c r="U106" i="27" s="1"/>
  <c r="V106" i="27" s="1"/>
  <c r="W106" i="27" s="1"/>
  <c r="X106" i="27" s="1"/>
  <c r="Y106" i="27" s="1"/>
  <c r="Z106" i="27" s="1"/>
  <c r="AA106" i="27" s="1"/>
  <c r="AB106" i="27" s="1"/>
  <c r="AC106" i="27" s="1"/>
  <c r="AD106" i="27" s="1"/>
  <c r="AE106" i="27" s="1"/>
  <c r="AF106" i="27" s="1"/>
  <c r="AG106" i="27" s="1"/>
  <c r="AH106" i="27" s="1"/>
  <c r="AI106" i="27" s="1"/>
  <c r="AJ106" i="27" s="1"/>
  <c r="AK106" i="27" s="1"/>
  <c r="A107" i="27"/>
  <c r="B107" i="27"/>
  <c r="C107" i="27" s="1"/>
  <c r="D107" i="27" s="1"/>
  <c r="E107" i="27" s="1"/>
  <c r="F107" i="27" s="1"/>
  <c r="G107" i="27" s="1"/>
  <c r="H107" i="27" s="1"/>
  <c r="I107" i="27" s="1"/>
  <c r="J107" i="27" s="1"/>
  <c r="K107" i="27" s="1"/>
  <c r="L107" i="27" s="1"/>
  <c r="M107" i="27" s="1"/>
  <c r="N107" i="27" s="1"/>
  <c r="O107" i="27" s="1"/>
  <c r="P107" i="27" s="1"/>
  <c r="Q107" i="27" s="1"/>
  <c r="R107" i="27" s="1"/>
  <c r="S107" i="27" s="1"/>
  <c r="T107" i="27" s="1"/>
  <c r="U107" i="27" s="1"/>
  <c r="V107" i="27" s="1"/>
  <c r="W107" i="27" s="1"/>
  <c r="X107" i="27" s="1"/>
  <c r="Y107" i="27" s="1"/>
  <c r="Z107" i="27" s="1"/>
  <c r="AA107" i="27" s="1"/>
  <c r="AB107" i="27" s="1"/>
  <c r="AC107" i="27" s="1"/>
  <c r="AD107" i="27" s="1"/>
  <c r="AE107" i="27" s="1"/>
  <c r="AF107" i="27" s="1"/>
  <c r="AG107" i="27" s="1"/>
  <c r="AH107" i="27" s="1"/>
  <c r="AI107" i="27" s="1"/>
  <c r="AJ107" i="27" s="1"/>
  <c r="AK107" i="27" s="1"/>
  <c r="A108" i="27"/>
  <c r="B108" i="27"/>
  <c r="C108" i="27" s="1"/>
  <c r="D108" i="27" s="1"/>
  <c r="E108" i="27" s="1"/>
  <c r="F108" i="27" s="1"/>
  <c r="G108" i="27" s="1"/>
  <c r="H108" i="27" s="1"/>
  <c r="I108" i="27" s="1"/>
  <c r="J108" i="27" s="1"/>
  <c r="K108" i="27" s="1"/>
  <c r="L108" i="27" s="1"/>
  <c r="M108" i="27" s="1"/>
  <c r="N108" i="27" s="1"/>
  <c r="O108" i="27" s="1"/>
  <c r="P108" i="27" s="1"/>
  <c r="Q108" i="27" s="1"/>
  <c r="R108" i="27" s="1"/>
  <c r="S108" i="27" s="1"/>
  <c r="T108" i="27" s="1"/>
  <c r="U108" i="27" s="1"/>
  <c r="V108" i="27" s="1"/>
  <c r="W108" i="27" s="1"/>
  <c r="X108" i="27" s="1"/>
  <c r="Y108" i="27" s="1"/>
  <c r="Z108" i="27" s="1"/>
  <c r="AA108" i="27" s="1"/>
  <c r="AB108" i="27" s="1"/>
  <c r="AC108" i="27" s="1"/>
  <c r="AD108" i="27" s="1"/>
  <c r="AE108" i="27" s="1"/>
  <c r="AF108" i="27" s="1"/>
  <c r="AG108" i="27" s="1"/>
  <c r="AH108" i="27" s="1"/>
  <c r="AI108" i="27" s="1"/>
  <c r="AJ108" i="27" s="1"/>
  <c r="AK108" i="27" s="1"/>
  <c r="A86" i="27"/>
  <c r="B86" i="27"/>
  <c r="C86" i="27" s="1"/>
  <c r="D86" i="27" s="1"/>
  <c r="E86" i="27" s="1"/>
  <c r="F86" i="27" s="1"/>
  <c r="G86" i="27" s="1"/>
  <c r="H86" i="27" s="1"/>
  <c r="I86" i="27" s="1"/>
  <c r="J86" i="27" s="1"/>
  <c r="K86" i="27" s="1"/>
  <c r="L86" i="27" s="1"/>
  <c r="M86" i="27" s="1"/>
  <c r="N86" i="27" s="1"/>
  <c r="O86" i="27" s="1"/>
  <c r="P86" i="27" s="1"/>
  <c r="Q86" i="27" s="1"/>
  <c r="R86" i="27" s="1"/>
  <c r="S86" i="27" s="1"/>
  <c r="T86" i="27" s="1"/>
  <c r="U86" i="27" s="1"/>
  <c r="V86" i="27" s="1"/>
  <c r="W86" i="27" s="1"/>
  <c r="X86" i="27" s="1"/>
  <c r="Y86" i="27" s="1"/>
  <c r="Z86" i="27" s="1"/>
  <c r="AA86" i="27" s="1"/>
  <c r="AB86" i="27" s="1"/>
  <c r="AC86" i="27" s="1"/>
  <c r="AD86" i="27" s="1"/>
  <c r="AE86" i="27" s="1"/>
  <c r="AF86" i="27" s="1"/>
  <c r="AG86" i="27" s="1"/>
  <c r="AH86" i="27" s="1"/>
  <c r="AI86" i="27" s="1"/>
  <c r="AJ86" i="27" s="1"/>
  <c r="AK86" i="27" s="1"/>
  <c r="A87" i="27"/>
  <c r="B87" i="27"/>
  <c r="C87" i="27" s="1"/>
  <c r="D87" i="27" s="1"/>
  <c r="E87" i="27" s="1"/>
  <c r="F87" i="27" s="1"/>
  <c r="G87" i="27" s="1"/>
  <c r="H87" i="27" s="1"/>
  <c r="I87" i="27" s="1"/>
  <c r="J87" i="27" s="1"/>
  <c r="K87" i="27" s="1"/>
  <c r="L87" i="27" s="1"/>
  <c r="M87" i="27" s="1"/>
  <c r="N87" i="27" s="1"/>
  <c r="O87" i="27" s="1"/>
  <c r="P87" i="27" s="1"/>
  <c r="Q87" i="27" s="1"/>
  <c r="R87" i="27" s="1"/>
  <c r="S87" i="27" s="1"/>
  <c r="T87" i="27" s="1"/>
  <c r="U87" i="27" s="1"/>
  <c r="V87" i="27" s="1"/>
  <c r="W87" i="27" s="1"/>
  <c r="X87" i="27" s="1"/>
  <c r="Y87" i="27" s="1"/>
  <c r="Z87" i="27" s="1"/>
  <c r="AA87" i="27" s="1"/>
  <c r="AB87" i="27" s="1"/>
  <c r="AC87" i="27" s="1"/>
  <c r="AD87" i="27" s="1"/>
  <c r="AE87" i="27" s="1"/>
  <c r="AF87" i="27" s="1"/>
  <c r="AG87" i="27" s="1"/>
  <c r="AH87" i="27" s="1"/>
  <c r="AI87" i="27" s="1"/>
  <c r="AJ87" i="27" s="1"/>
  <c r="AK87" i="27" s="1"/>
  <c r="A88" i="27"/>
  <c r="B88" i="27"/>
  <c r="C88" i="27" s="1"/>
  <c r="D88" i="27" s="1"/>
  <c r="E88" i="27" s="1"/>
  <c r="F88" i="27" s="1"/>
  <c r="G88" i="27" s="1"/>
  <c r="H88" i="27" s="1"/>
  <c r="I88" i="27" s="1"/>
  <c r="J88" i="27" s="1"/>
  <c r="K88" i="27" s="1"/>
  <c r="L88" i="27" s="1"/>
  <c r="M88" i="27" s="1"/>
  <c r="N88" i="27" s="1"/>
  <c r="O88" i="27" s="1"/>
  <c r="P88" i="27" s="1"/>
  <c r="Q88" i="27" s="1"/>
  <c r="R88" i="27" s="1"/>
  <c r="S88" i="27" s="1"/>
  <c r="T88" i="27" s="1"/>
  <c r="U88" i="27" s="1"/>
  <c r="V88" i="27" s="1"/>
  <c r="W88" i="27" s="1"/>
  <c r="X88" i="27" s="1"/>
  <c r="Y88" i="27" s="1"/>
  <c r="Z88" i="27" s="1"/>
  <c r="AA88" i="27" s="1"/>
  <c r="AB88" i="27" s="1"/>
  <c r="AC88" i="27" s="1"/>
  <c r="AD88" i="27" s="1"/>
  <c r="AE88" i="27" s="1"/>
  <c r="AF88" i="27" s="1"/>
  <c r="AG88" i="27" s="1"/>
  <c r="AH88" i="27" s="1"/>
  <c r="AI88" i="27" s="1"/>
  <c r="AJ88" i="27" s="1"/>
  <c r="AK88" i="27" s="1"/>
  <c r="A89" i="27"/>
  <c r="A90" i="27"/>
  <c r="A92" i="27"/>
  <c r="A93" i="27"/>
  <c r="A94" i="27"/>
  <c r="B94" i="27"/>
  <c r="C94" i="27" s="1"/>
  <c r="D94" i="27" s="1"/>
  <c r="E94" i="27" s="1"/>
  <c r="F94" i="27" s="1"/>
  <c r="A23" i="27"/>
  <c r="B23" i="27"/>
  <c r="C23" i="27" s="1"/>
  <c r="D23" i="27" s="1"/>
  <c r="E23" i="27" s="1"/>
  <c r="F23" i="27" s="1"/>
  <c r="G23" i="27" s="1"/>
  <c r="H23" i="27" s="1"/>
  <c r="I23" i="27" s="1"/>
  <c r="J23" i="27" s="1"/>
  <c r="K23" i="27" s="1"/>
  <c r="L23" i="27" s="1"/>
  <c r="M23" i="27" s="1"/>
  <c r="N23" i="27" s="1"/>
  <c r="O23" i="27" s="1"/>
  <c r="P23" i="27" s="1"/>
  <c r="Q23" i="27" s="1"/>
  <c r="R23" i="27" s="1"/>
  <c r="S23" i="27" s="1"/>
  <c r="T23" i="27" s="1"/>
  <c r="U23" i="27" s="1"/>
  <c r="V23" i="27" s="1"/>
  <c r="W23" i="27" s="1"/>
  <c r="X23" i="27" s="1"/>
  <c r="Y23" i="27" s="1"/>
  <c r="Z23" i="27" s="1"/>
  <c r="AA23" i="27" s="1"/>
  <c r="AB23" i="27" s="1"/>
  <c r="AC23" i="27" s="1"/>
  <c r="AD23" i="27" s="1"/>
  <c r="AE23" i="27" s="1"/>
  <c r="AF23" i="27" s="1"/>
  <c r="AG23" i="27" s="1"/>
  <c r="AH23" i="27" s="1"/>
  <c r="AI23" i="27" s="1"/>
  <c r="AJ23" i="27" s="1"/>
  <c r="AK23" i="27" s="1"/>
  <c r="A24" i="27"/>
  <c r="B24" i="27"/>
  <c r="C24" i="27" s="1"/>
  <c r="D24" i="27" s="1"/>
  <c r="E24" i="27" s="1"/>
  <c r="F24" i="27" s="1"/>
  <c r="G24" i="27" s="1"/>
  <c r="H24" i="27" s="1"/>
  <c r="I24" i="27" s="1"/>
  <c r="J24" i="27" s="1"/>
  <c r="K24" i="27" s="1"/>
  <c r="L24" i="27" s="1"/>
  <c r="M24" i="27" s="1"/>
  <c r="N24" i="27" s="1"/>
  <c r="O24" i="27" s="1"/>
  <c r="P24" i="27" s="1"/>
  <c r="Q24" i="27" s="1"/>
  <c r="R24" i="27" s="1"/>
  <c r="S24" i="27" s="1"/>
  <c r="T24" i="27" s="1"/>
  <c r="U24" i="27" s="1"/>
  <c r="V24" i="27" s="1"/>
  <c r="W24" i="27" s="1"/>
  <c r="X24" i="27" s="1"/>
  <c r="Y24" i="27" s="1"/>
  <c r="Z24" i="27" s="1"/>
  <c r="AA24" i="27" s="1"/>
  <c r="AB24" i="27" s="1"/>
  <c r="AC24" i="27" s="1"/>
  <c r="AD24" i="27" s="1"/>
  <c r="AE24" i="27" s="1"/>
  <c r="AF24" i="27" s="1"/>
  <c r="AG24" i="27" s="1"/>
  <c r="AH24" i="27" s="1"/>
  <c r="AI24" i="27" s="1"/>
  <c r="AJ24" i="27" s="1"/>
  <c r="AK24" i="27" s="1"/>
  <c r="A25" i="27"/>
  <c r="A27" i="27"/>
  <c r="A28" i="27"/>
  <c r="A29" i="27"/>
  <c r="A30" i="27"/>
  <c r="A32" i="27"/>
  <c r="A33" i="27"/>
  <c r="A34" i="27"/>
  <c r="A35" i="27"/>
  <c r="A36" i="27"/>
  <c r="A38" i="27"/>
  <c r="A39" i="27"/>
  <c r="B39" i="27"/>
  <c r="C39" i="27" s="1"/>
  <c r="D39" i="27" s="1"/>
  <c r="E39" i="27" s="1"/>
  <c r="F39" i="27" s="1"/>
  <c r="A40" i="27"/>
  <c r="B40" i="27"/>
  <c r="C40" i="27" s="1"/>
  <c r="D40" i="27" s="1"/>
  <c r="E40" i="27" s="1"/>
  <c r="F40" i="27" s="1"/>
  <c r="G40" i="27" s="1"/>
  <c r="A41" i="27"/>
  <c r="B41" i="27"/>
  <c r="C41" i="27" s="1"/>
  <c r="D41" i="27" s="1"/>
  <c r="E41" i="27" s="1"/>
  <c r="F41" i="27" s="1"/>
  <c r="G41" i="27" s="1"/>
  <c r="H41" i="27" s="1"/>
  <c r="I41" i="27" s="1"/>
  <c r="J41" i="27" s="1"/>
  <c r="K41" i="27" s="1"/>
  <c r="A42" i="27"/>
  <c r="B42" i="27"/>
  <c r="C42" i="27" s="1"/>
  <c r="D42" i="27" s="1"/>
  <c r="E42" i="27" s="1"/>
  <c r="F42" i="27" s="1"/>
  <c r="G42" i="27" s="1"/>
  <c r="H42" i="27" s="1"/>
  <c r="I42" i="27" s="1"/>
  <c r="J42" i="27" s="1"/>
  <c r="K42" i="27" s="1"/>
  <c r="L42" i="27" s="1"/>
  <c r="M42" i="27" s="1"/>
  <c r="N42" i="27" s="1"/>
  <c r="O42" i="27" s="1"/>
  <c r="P42" i="27" s="1"/>
  <c r="Q42" i="27" s="1"/>
  <c r="R42" i="27" s="1"/>
  <c r="S42" i="27" s="1"/>
  <c r="T42" i="27" s="1"/>
  <c r="U42" i="27" s="1"/>
  <c r="V42" i="27" s="1"/>
  <c r="W42" i="27" s="1"/>
  <c r="X42" i="27" s="1"/>
  <c r="Y42" i="27" s="1"/>
  <c r="Z42" i="27" s="1"/>
  <c r="AA42" i="27" s="1"/>
  <c r="AB42" i="27" s="1"/>
  <c r="AC42" i="27" s="1"/>
  <c r="AD42" i="27" s="1"/>
  <c r="AE42" i="27" s="1"/>
  <c r="AF42" i="27" s="1"/>
  <c r="AG42" i="27" s="1"/>
  <c r="AH42" i="27" s="1"/>
  <c r="AI42" i="27" s="1"/>
  <c r="AJ42" i="27" s="1"/>
  <c r="AK42" i="27" s="1"/>
  <c r="A43" i="27"/>
  <c r="B43" i="27"/>
  <c r="C43" i="27" s="1"/>
  <c r="D43" i="27" s="1"/>
  <c r="E43" i="27" s="1"/>
  <c r="F43" i="27" s="1"/>
  <c r="G43" i="27" s="1"/>
  <c r="H43" i="27" s="1"/>
  <c r="I43" i="27" s="1"/>
  <c r="J43" i="27" s="1"/>
  <c r="K43" i="27" s="1"/>
  <c r="L43" i="27" s="1"/>
  <c r="M43" i="27" s="1"/>
  <c r="N43" i="27" s="1"/>
  <c r="O43" i="27" s="1"/>
  <c r="P43" i="27" s="1"/>
  <c r="Q43" i="27" s="1"/>
  <c r="R43" i="27" s="1"/>
  <c r="S43" i="27" s="1"/>
  <c r="T43" i="27" s="1"/>
  <c r="U43" i="27" s="1"/>
  <c r="V43" i="27" s="1"/>
  <c r="W43" i="27" s="1"/>
  <c r="X43" i="27" s="1"/>
  <c r="Y43" i="27" s="1"/>
  <c r="Z43" i="27" s="1"/>
  <c r="AA43" i="27" s="1"/>
  <c r="AB43" i="27" s="1"/>
  <c r="AC43" i="27" s="1"/>
  <c r="AD43" i="27" s="1"/>
  <c r="AE43" i="27" s="1"/>
  <c r="AF43" i="27" s="1"/>
  <c r="AG43" i="27" s="1"/>
  <c r="AH43" i="27" s="1"/>
  <c r="AI43" i="27" s="1"/>
  <c r="AJ43" i="27" s="1"/>
  <c r="AK43" i="27" s="1"/>
  <c r="A44" i="27"/>
  <c r="B44" i="27"/>
  <c r="C44" i="27" s="1"/>
  <c r="D44" i="27" s="1"/>
  <c r="E44" i="27" s="1"/>
  <c r="F44" i="27" s="1"/>
  <c r="G44" i="27" s="1"/>
  <c r="H44" i="27" s="1"/>
  <c r="I44" i="27" s="1"/>
  <c r="J44" i="27" s="1"/>
  <c r="K44" i="27" s="1"/>
  <c r="L44" i="27" s="1"/>
  <c r="M44" i="27" s="1"/>
  <c r="N44" i="27" s="1"/>
  <c r="O44" i="27" s="1"/>
  <c r="P44" i="27" s="1"/>
  <c r="Q44" i="27" s="1"/>
  <c r="R44" i="27" s="1"/>
  <c r="S44" i="27" s="1"/>
  <c r="T44" i="27" s="1"/>
  <c r="U44" i="27" s="1"/>
  <c r="V44" i="27" s="1"/>
  <c r="W44" i="27" s="1"/>
  <c r="X44" i="27" s="1"/>
  <c r="Y44" i="27" s="1"/>
  <c r="Z44" i="27" s="1"/>
  <c r="AA44" i="27" s="1"/>
  <c r="AB44" i="27" s="1"/>
  <c r="AC44" i="27" s="1"/>
  <c r="AD44" i="27" s="1"/>
  <c r="AE44" i="27" s="1"/>
  <c r="AF44" i="27" s="1"/>
  <c r="AG44" i="27" s="1"/>
  <c r="AH44" i="27" s="1"/>
  <c r="AI44" i="27" s="1"/>
  <c r="AJ44" i="27" s="1"/>
  <c r="AK44" i="27" s="1"/>
  <c r="A45" i="27"/>
  <c r="B45" i="27"/>
  <c r="C45" i="27" s="1"/>
  <c r="D45" i="27" s="1"/>
  <c r="E45" i="27" s="1"/>
  <c r="F45" i="27" s="1"/>
  <c r="G45" i="27" s="1"/>
  <c r="H45" i="27" s="1"/>
  <c r="I45" i="27" s="1"/>
  <c r="J45" i="27" s="1"/>
  <c r="K45" i="27" s="1"/>
  <c r="L45" i="27" s="1"/>
  <c r="M45" i="27" s="1"/>
  <c r="N45" i="27" s="1"/>
  <c r="O45" i="27" s="1"/>
  <c r="P45" i="27" s="1"/>
  <c r="Q45" i="27" s="1"/>
  <c r="R45" i="27" s="1"/>
  <c r="S45" i="27" s="1"/>
  <c r="T45" i="27" s="1"/>
  <c r="U45" i="27" s="1"/>
  <c r="V45" i="27" s="1"/>
  <c r="W45" i="27" s="1"/>
  <c r="X45" i="27" s="1"/>
  <c r="Y45" i="27" s="1"/>
  <c r="Z45" i="27" s="1"/>
  <c r="AA45" i="27" s="1"/>
  <c r="AB45" i="27" s="1"/>
  <c r="AC45" i="27" s="1"/>
  <c r="AD45" i="27" s="1"/>
  <c r="AE45" i="27" s="1"/>
  <c r="AF45" i="27" s="1"/>
  <c r="AG45" i="27" s="1"/>
  <c r="AH45" i="27" s="1"/>
  <c r="AI45" i="27" s="1"/>
  <c r="AJ45" i="27" s="1"/>
  <c r="AK45" i="27" s="1"/>
  <c r="A46" i="27"/>
  <c r="B46" i="27"/>
  <c r="C46" i="27" s="1"/>
  <c r="D46" i="27" s="1"/>
  <c r="E46" i="27" s="1"/>
  <c r="F46" i="27" s="1"/>
  <c r="G46" i="27" s="1"/>
  <c r="H46" i="27" s="1"/>
  <c r="I46" i="27" s="1"/>
  <c r="J46" i="27" s="1"/>
  <c r="K46" i="27" s="1"/>
  <c r="L46" i="27" s="1"/>
  <c r="M46" i="27" s="1"/>
  <c r="N46" i="27" s="1"/>
  <c r="O46" i="27" s="1"/>
  <c r="P46" i="27" s="1"/>
  <c r="Q46" i="27" s="1"/>
  <c r="R46" i="27" s="1"/>
  <c r="S46" i="27" s="1"/>
  <c r="T46" i="27" s="1"/>
  <c r="U46" i="27" s="1"/>
  <c r="V46" i="27" s="1"/>
  <c r="W46" i="27" s="1"/>
  <c r="X46" i="27" s="1"/>
  <c r="Y46" i="27" s="1"/>
  <c r="Z46" i="27" s="1"/>
  <c r="AA46" i="27" s="1"/>
  <c r="AB46" i="27" s="1"/>
  <c r="AC46" i="27" s="1"/>
  <c r="AD46" i="27" s="1"/>
  <c r="AE46" i="27" s="1"/>
  <c r="AF46" i="27" s="1"/>
  <c r="AG46" i="27" s="1"/>
  <c r="AH46" i="27" s="1"/>
  <c r="AI46" i="27" s="1"/>
  <c r="AJ46" i="27" s="1"/>
  <c r="AK46" i="27" s="1"/>
  <c r="A47" i="27"/>
  <c r="B47" i="27"/>
  <c r="C47" i="27" s="1"/>
  <c r="D47" i="27" s="1"/>
  <c r="E47" i="27" s="1"/>
  <c r="F47" i="27" s="1"/>
  <c r="G47" i="27" s="1"/>
  <c r="H47" i="27" s="1"/>
  <c r="I47" i="27" s="1"/>
  <c r="J47" i="27" s="1"/>
  <c r="K47" i="27" s="1"/>
  <c r="L47" i="27" s="1"/>
  <c r="M47" i="27" s="1"/>
  <c r="N47" i="27" s="1"/>
  <c r="O47" i="27" s="1"/>
  <c r="P47" i="27" s="1"/>
  <c r="Q47" i="27" s="1"/>
  <c r="R47" i="27" s="1"/>
  <c r="S47" i="27" s="1"/>
  <c r="T47" i="27" s="1"/>
  <c r="U47" i="27" s="1"/>
  <c r="V47" i="27" s="1"/>
  <c r="W47" i="27" s="1"/>
  <c r="X47" i="27" s="1"/>
  <c r="Y47" i="27" s="1"/>
  <c r="Z47" i="27" s="1"/>
  <c r="AA47" i="27" s="1"/>
  <c r="AB47" i="27" s="1"/>
  <c r="AC47" i="27" s="1"/>
  <c r="AD47" i="27" s="1"/>
  <c r="AE47" i="27" s="1"/>
  <c r="AF47" i="27" s="1"/>
  <c r="AG47" i="27" s="1"/>
  <c r="AH47" i="27" s="1"/>
  <c r="AI47" i="27" s="1"/>
  <c r="AJ47" i="27" s="1"/>
  <c r="AK47" i="27" s="1"/>
  <c r="A48" i="27"/>
  <c r="B48" i="27"/>
  <c r="C48" i="27" s="1"/>
  <c r="D48" i="27" s="1"/>
  <c r="E48" i="27" s="1"/>
  <c r="F48" i="27" s="1"/>
  <c r="G48" i="27" s="1"/>
  <c r="H48" i="27" s="1"/>
  <c r="I48" i="27" s="1"/>
  <c r="J48" i="27" s="1"/>
  <c r="K48" i="27" s="1"/>
  <c r="L48" i="27" s="1"/>
  <c r="M48" i="27" s="1"/>
  <c r="N48" i="27" s="1"/>
  <c r="O48" i="27" s="1"/>
  <c r="P48" i="27" s="1"/>
  <c r="Q48" i="27" s="1"/>
  <c r="R48" i="27" s="1"/>
  <c r="S48" i="27" s="1"/>
  <c r="T48" i="27" s="1"/>
  <c r="U48" i="27" s="1"/>
  <c r="V48" i="27" s="1"/>
  <c r="W48" i="27" s="1"/>
  <c r="X48" i="27" s="1"/>
  <c r="Y48" i="27" s="1"/>
  <c r="Z48" i="27" s="1"/>
  <c r="AA48" i="27" s="1"/>
  <c r="AB48" i="27" s="1"/>
  <c r="AC48" i="27" s="1"/>
  <c r="AD48" i="27" s="1"/>
  <c r="AE48" i="27" s="1"/>
  <c r="AF48" i="27" s="1"/>
  <c r="AG48" i="27" s="1"/>
  <c r="AH48" i="27" s="1"/>
  <c r="AI48" i="27" s="1"/>
  <c r="AJ48" i="27" s="1"/>
  <c r="AK48" i="27" s="1"/>
  <c r="A49" i="27"/>
  <c r="B49" i="27"/>
  <c r="C49" i="27" s="1"/>
  <c r="D49" i="27" s="1"/>
  <c r="E49" i="27" s="1"/>
  <c r="F49" i="27" s="1"/>
  <c r="G49" i="27" s="1"/>
  <c r="H49" i="27" s="1"/>
  <c r="I49" i="27" s="1"/>
  <c r="J49" i="27" s="1"/>
  <c r="K49" i="27" s="1"/>
  <c r="L49" i="27" s="1"/>
  <c r="M49" i="27" s="1"/>
  <c r="N49" i="27" s="1"/>
  <c r="O49" i="27" s="1"/>
  <c r="P49" i="27" s="1"/>
  <c r="Q49" i="27" s="1"/>
  <c r="R49" i="27" s="1"/>
  <c r="S49" i="27" s="1"/>
  <c r="T49" i="27" s="1"/>
  <c r="U49" i="27" s="1"/>
  <c r="V49" i="27" s="1"/>
  <c r="W49" i="27" s="1"/>
  <c r="X49" i="27" s="1"/>
  <c r="Y49" i="27" s="1"/>
  <c r="Z49" i="27" s="1"/>
  <c r="AA49" i="27" s="1"/>
  <c r="AB49" i="27" s="1"/>
  <c r="AC49" i="27" s="1"/>
  <c r="AD49" i="27" s="1"/>
  <c r="AE49" i="27" s="1"/>
  <c r="AF49" i="27" s="1"/>
  <c r="AG49" i="27" s="1"/>
  <c r="AH49" i="27" s="1"/>
  <c r="AI49" i="27" s="1"/>
  <c r="AJ49" i="27" s="1"/>
  <c r="AK49" i="27" s="1"/>
  <c r="A50" i="27"/>
  <c r="B50" i="27"/>
  <c r="C50" i="27" s="1"/>
  <c r="D50" i="27" s="1"/>
  <c r="E50" i="27" s="1"/>
  <c r="F50" i="27" s="1"/>
  <c r="G50" i="27" s="1"/>
  <c r="H50" i="27" s="1"/>
  <c r="I50" i="27" s="1"/>
  <c r="J50" i="27" s="1"/>
  <c r="K50" i="27" s="1"/>
  <c r="L50" i="27" s="1"/>
  <c r="M50" i="27" s="1"/>
  <c r="N50" i="27" s="1"/>
  <c r="O50" i="27" s="1"/>
  <c r="P50" i="27" s="1"/>
  <c r="Q50" i="27" s="1"/>
  <c r="R50" i="27" s="1"/>
  <c r="S50" i="27" s="1"/>
  <c r="T50" i="27" s="1"/>
  <c r="U50" i="27" s="1"/>
  <c r="V50" i="27" s="1"/>
  <c r="W50" i="27" s="1"/>
  <c r="X50" i="27" s="1"/>
  <c r="Y50" i="27" s="1"/>
  <c r="Z50" i="27" s="1"/>
  <c r="AA50" i="27" s="1"/>
  <c r="AB50" i="27" s="1"/>
  <c r="AC50" i="27" s="1"/>
  <c r="AD50" i="27" s="1"/>
  <c r="AE50" i="27" s="1"/>
  <c r="AF50" i="27" s="1"/>
  <c r="AG50" i="27" s="1"/>
  <c r="AH50" i="27" s="1"/>
  <c r="AI50" i="27" s="1"/>
  <c r="AJ50" i="27" s="1"/>
  <c r="AK50" i="27" s="1"/>
  <c r="A51" i="27"/>
  <c r="B51" i="27"/>
  <c r="C51" i="27" s="1"/>
  <c r="D51" i="27" s="1"/>
  <c r="E51" i="27" s="1"/>
  <c r="F51" i="27" s="1"/>
  <c r="G51" i="27" s="1"/>
  <c r="H51" i="27" s="1"/>
  <c r="I51" i="27" s="1"/>
  <c r="J51" i="27" s="1"/>
  <c r="K51" i="27" s="1"/>
  <c r="L51" i="27" s="1"/>
  <c r="M51" i="27" s="1"/>
  <c r="N51" i="27" s="1"/>
  <c r="O51" i="27" s="1"/>
  <c r="P51" i="27" s="1"/>
  <c r="Q51" i="27" s="1"/>
  <c r="R51" i="27" s="1"/>
  <c r="S51" i="27" s="1"/>
  <c r="T51" i="27" s="1"/>
  <c r="U51" i="27" s="1"/>
  <c r="V51" i="27" s="1"/>
  <c r="W51" i="27" s="1"/>
  <c r="X51" i="27" s="1"/>
  <c r="Y51" i="27" s="1"/>
  <c r="Z51" i="27" s="1"/>
  <c r="AA51" i="27" s="1"/>
  <c r="AB51" i="27" s="1"/>
  <c r="AC51" i="27" s="1"/>
  <c r="AD51" i="27" s="1"/>
  <c r="AE51" i="27" s="1"/>
  <c r="AF51" i="27" s="1"/>
  <c r="AG51" i="27" s="1"/>
  <c r="AH51" i="27" s="1"/>
  <c r="AI51" i="27" s="1"/>
  <c r="AJ51" i="27" s="1"/>
  <c r="AK51" i="27" s="1"/>
  <c r="A52" i="27"/>
  <c r="B52" i="27"/>
  <c r="C52" i="27" s="1"/>
  <c r="D52" i="27" s="1"/>
  <c r="E52" i="27" s="1"/>
  <c r="F52" i="27" s="1"/>
  <c r="G52" i="27" s="1"/>
  <c r="H52" i="27" s="1"/>
  <c r="I52" i="27" s="1"/>
  <c r="J52" i="27" s="1"/>
  <c r="K52" i="27" s="1"/>
  <c r="L52" i="27" s="1"/>
  <c r="M52" i="27" s="1"/>
  <c r="N52" i="27" s="1"/>
  <c r="O52" i="27" s="1"/>
  <c r="P52" i="27" s="1"/>
  <c r="Q52" i="27" s="1"/>
  <c r="R52" i="27" s="1"/>
  <c r="S52" i="27" s="1"/>
  <c r="T52" i="27" s="1"/>
  <c r="U52" i="27" s="1"/>
  <c r="V52" i="27" s="1"/>
  <c r="W52" i="27" s="1"/>
  <c r="X52" i="27" s="1"/>
  <c r="Y52" i="27" s="1"/>
  <c r="Z52" i="27" s="1"/>
  <c r="AA52" i="27" s="1"/>
  <c r="AB52" i="27" s="1"/>
  <c r="AC52" i="27" s="1"/>
  <c r="AD52" i="27" s="1"/>
  <c r="AE52" i="27" s="1"/>
  <c r="AF52" i="27" s="1"/>
  <c r="AG52" i="27" s="1"/>
  <c r="AH52" i="27" s="1"/>
  <c r="AI52" i="27" s="1"/>
  <c r="AJ52" i="27" s="1"/>
  <c r="AK52" i="27" s="1"/>
  <c r="A53" i="27"/>
  <c r="B53" i="27"/>
  <c r="C53" i="27" s="1"/>
  <c r="D53" i="27" s="1"/>
  <c r="E53" i="27" s="1"/>
  <c r="F53" i="27" s="1"/>
  <c r="G53" i="27" s="1"/>
  <c r="H53" i="27" s="1"/>
  <c r="I53" i="27" s="1"/>
  <c r="J53" i="27" s="1"/>
  <c r="K53" i="27" s="1"/>
  <c r="L53" i="27" s="1"/>
  <c r="M53" i="27" s="1"/>
  <c r="N53" i="27" s="1"/>
  <c r="O53" i="27" s="1"/>
  <c r="P53" i="27" s="1"/>
  <c r="Q53" i="27" s="1"/>
  <c r="R53" i="27" s="1"/>
  <c r="S53" i="27" s="1"/>
  <c r="T53" i="27" s="1"/>
  <c r="U53" i="27" s="1"/>
  <c r="V53" i="27" s="1"/>
  <c r="W53" i="27" s="1"/>
  <c r="X53" i="27" s="1"/>
  <c r="Y53" i="27" s="1"/>
  <c r="Z53" i="27" s="1"/>
  <c r="AA53" i="27" s="1"/>
  <c r="AB53" i="27" s="1"/>
  <c r="AC53" i="27" s="1"/>
  <c r="AD53" i="27" s="1"/>
  <c r="AE53" i="27" s="1"/>
  <c r="AF53" i="27" s="1"/>
  <c r="AG53" i="27" s="1"/>
  <c r="AH53" i="27" s="1"/>
  <c r="AI53" i="27" s="1"/>
  <c r="AJ53" i="27" s="1"/>
  <c r="AK53" i="27" s="1"/>
  <c r="A54" i="27"/>
  <c r="B54" i="27"/>
  <c r="C54" i="27" s="1"/>
  <c r="D54" i="27" s="1"/>
  <c r="E54" i="27" s="1"/>
  <c r="F54" i="27" s="1"/>
  <c r="G54" i="27" s="1"/>
  <c r="H54" i="27" s="1"/>
  <c r="I54" i="27" s="1"/>
  <c r="J54" i="27" s="1"/>
  <c r="K54" i="27" s="1"/>
  <c r="L54" i="27" s="1"/>
  <c r="M54" i="27" s="1"/>
  <c r="N54" i="27" s="1"/>
  <c r="O54" i="27" s="1"/>
  <c r="P54" i="27" s="1"/>
  <c r="Q54" i="27" s="1"/>
  <c r="R54" i="27" s="1"/>
  <c r="S54" i="27" s="1"/>
  <c r="T54" i="27" s="1"/>
  <c r="U54" i="27" s="1"/>
  <c r="V54" i="27" s="1"/>
  <c r="W54" i="27" s="1"/>
  <c r="X54" i="27" s="1"/>
  <c r="Y54" i="27" s="1"/>
  <c r="Z54" i="27" s="1"/>
  <c r="AA54" i="27" s="1"/>
  <c r="AB54" i="27" s="1"/>
  <c r="AC54" i="27" s="1"/>
  <c r="AD54" i="27" s="1"/>
  <c r="AE54" i="27" s="1"/>
  <c r="AF54" i="27" s="1"/>
  <c r="AG54" i="27" s="1"/>
  <c r="AH54" i="27" s="1"/>
  <c r="AI54" i="27" s="1"/>
  <c r="AJ54" i="27" s="1"/>
  <c r="AK54" i="27" s="1"/>
  <c r="A55" i="27"/>
  <c r="B55" i="27"/>
  <c r="C55" i="27" s="1"/>
  <c r="D55" i="27" s="1"/>
  <c r="E55" i="27" s="1"/>
  <c r="F55" i="27" s="1"/>
  <c r="G55" i="27" s="1"/>
  <c r="H55" i="27" s="1"/>
  <c r="I55" i="27" s="1"/>
  <c r="J55" i="27" s="1"/>
  <c r="K55" i="27" s="1"/>
  <c r="L55" i="27" s="1"/>
  <c r="M55" i="27" s="1"/>
  <c r="N55" i="27" s="1"/>
  <c r="O55" i="27" s="1"/>
  <c r="P55" i="27" s="1"/>
  <c r="Q55" i="27" s="1"/>
  <c r="R55" i="27" s="1"/>
  <c r="S55" i="27" s="1"/>
  <c r="T55" i="27" s="1"/>
  <c r="U55" i="27" s="1"/>
  <c r="V55" i="27" s="1"/>
  <c r="W55" i="27" s="1"/>
  <c r="X55" i="27" s="1"/>
  <c r="Y55" i="27" s="1"/>
  <c r="Z55" i="27" s="1"/>
  <c r="AA55" i="27" s="1"/>
  <c r="AB55" i="27" s="1"/>
  <c r="AC55" i="27" s="1"/>
  <c r="AD55" i="27" s="1"/>
  <c r="AE55" i="27" s="1"/>
  <c r="AF55" i="27" s="1"/>
  <c r="AG55" i="27" s="1"/>
  <c r="AH55" i="27" s="1"/>
  <c r="AI55" i="27" s="1"/>
  <c r="AJ55" i="27" s="1"/>
  <c r="AK55" i="27" s="1"/>
  <c r="A56" i="27"/>
  <c r="A57" i="27"/>
  <c r="B57" i="27"/>
  <c r="C57" i="27" s="1"/>
  <c r="D57" i="27" s="1"/>
  <c r="E57" i="27" s="1"/>
  <c r="F57" i="27" s="1"/>
  <c r="G57" i="27" s="1"/>
  <c r="H57" i="27" s="1"/>
  <c r="I57" i="27" s="1"/>
  <c r="J57" i="27" s="1"/>
  <c r="K57" i="27" s="1"/>
  <c r="L57" i="27" s="1"/>
  <c r="M57" i="27" s="1"/>
  <c r="N57" i="27" s="1"/>
  <c r="O57" i="27" s="1"/>
  <c r="P57" i="27" s="1"/>
  <c r="Q57" i="27" s="1"/>
  <c r="R57" i="27" s="1"/>
  <c r="S57" i="27" s="1"/>
  <c r="T57" i="27" s="1"/>
  <c r="U57" i="27" s="1"/>
  <c r="V57" i="27" s="1"/>
  <c r="W57" i="27" s="1"/>
  <c r="X57" i="27" s="1"/>
  <c r="Y57" i="27" s="1"/>
  <c r="Z57" i="27" s="1"/>
  <c r="AA57" i="27" s="1"/>
  <c r="AB57" i="27" s="1"/>
  <c r="AC57" i="27" s="1"/>
  <c r="AD57" i="27" s="1"/>
  <c r="AE57" i="27" s="1"/>
  <c r="AF57" i="27" s="1"/>
  <c r="AG57" i="27" s="1"/>
  <c r="AH57" i="27" s="1"/>
  <c r="AI57" i="27" s="1"/>
  <c r="AJ57" i="27" s="1"/>
  <c r="AK57" i="27" s="1"/>
  <c r="A58" i="27"/>
  <c r="A59" i="27"/>
  <c r="A60" i="27"/>
  <c r="A61" i="27"/>
  <c r="A62" i="27"/>
  <c r="B62" i="27"/>
  <c r="C62" i="27" s="1"/>
  <c r="D62" i="27" s="1"/>
  <c r="E62" i="27" s="1"/>
  <c r="F62" i="27" s="1"/>
  <c r="G62" i="27" s="1"/>
  <c r="H62" i="27" s="1"/>
  <c r="I62" i="27" s="1"/>
  <c r="J62" i="27" s="1"/>
  <c r="K62" i="27" s="1"/>
  <c r="L62" i="27" s="1"/>
  <c r="M62" i="27" s="1"/>
  <c r="N62" i="27" s="1"/>
  <c r="O62" i="27" s="1"/>
  <c r="P62" i="27" s="1"/>
  <c r="Q62" i="27" s="1"/>
  <c r="R62" i="27" s="1"/>
  <c r="S62" i="27" s="1"/>
  <c r="T62" i="27" s="1"/>
  <c r="U62" i="27" s="1"/>
  <c r="V62" i="27" s="1"/>
  <c r="W62" i="27" s="1"/>
  <c r="X62" i="27" s="1"/>
  <c r="Y62" i="27" s="1"/>
  <c r="Z62" i="27" s="1"/>
  <c r="AA62" i="27" s="1"/>
  <c r="AB62" i="27" s="1"/>
  <c r="AC62" i="27" s="1"/>
  <c r="AD62" i="27" s="1"/>
  <c r="AE62" i="27" s="1"/>
  <c r="AF62" i="27" s="1"/>
  <c r="AG62" i="27" s="1"/>
  <c r="AH62" i="27" s="1"/>
  <c r="AI62" i="27" s="1"/>
  <c r="AJ62" i="27" s="1"/>
  <c r="AK62" i="27" s="1"/>
  <c r="A63" i="27"/>
  <c r="A64" i="27"/>
  <c r="B64" i="27"/>
  <c r="C64" i="27" s="1"/>
  <c r="D64" i="27" s="1"/>
  <c r="E64" i="27" s="1"/>
  <c r="F64" i="27" s="1"/>
  <c r="G64" i="27" s="1"/>
  <c r="H64" i="27" s="1"/>
  <c r="I64" i="27" s="1"/>
  <c r="J64" i="27" s="1"/>
  <c r="K64" i="27" s="1"/>
  <c r="L64" i="27" s="1"/>
  <c r="M64" i="27" s="1"/>
  <c r="N64" i="27" s="1"/>
  <c r="O64" i="27" s="1"/>
  <c r="P64" i="27" s="1"/>
  <c r="Q64" i="27" s="1"/>
  <c r="R64" i="27" s="1"/>
  <c r="S64" i="27" s="1"/>
  <c r="T64" i="27" s="1"/>
  <c r="U64" i="27" s="1"/>
  <c r="V64" i="27" s="1"/>
  <c r="W64" i="27" s="1"/>
  <c r="X64" i="27" s="1"/>
  <c r="Y64" i="27" s="1"/>
  <c r="Z64" i="27" s="1"/>
  <c r="AA64" i="27" s="1"/>
  <c r="AB64" i="27" s="1"/>
  <c r="AC64" i="27" s="1"/>
  <c r="AD64" i="27" s="1"/>
  <c r="AE64" i="27" s="1"/>
  <c r="AF64" i="27" s="1"/>
  <c r="AG64" i="27" s="1"/>
  <c r="AH64" i="27" s="1"/>
  <c r="AI64" i="27" s="1"/>
  <c r="AJ64" i="27" s="1"/>
  <c r="AK64" i="27" s="1"/>
  <c r="A65" i="27"/>
  <c r="A66" i="27"/>
  <c r="A67" i="27"/>
  <c r="B67" i="27"/>
  <c r="C67" i="27" s="1"/>
  <c r="D67" i="27" s="1"/>
  <c r="E67" i="27" s="1"/>
  <c r="F67" i="27" s="1"/>
  <c r="G67" i="27" s="1"/>
  <c r="H67" i="27" s="1"/>
  <c r="I67" i="27" s="1"/>
  <c r="J67" i="27" s="1"/>
  <c r="K67" i="27" s="1"/>
  <c r="L67" i="27" s="1"/>
  <c r="M67" i="27" s="1"/>
  <c r="N67" i="27" s="1"/>
  <c r="O67" i="27" s="1"/>
  <c r="P67" i="27" s="1"/>
  <c r="Q67" i="27" s="1"/>
  <c r="R67" i="27" s="1"/>
  <c r="S67" i="27" s="1"/>
  <c r="T67" i="27" s="1"/>
  <c r="U67" i="27" s="1"/>
  <c r="V67" i="27" s="1"/>
  <c r="W67" i="27" s="1"/>
  <c r="X67" i="27" s="1"/>
  <c r="Y67" i="27" s="1"/>
  <c r="Z67" i="27" s="1"/>
  <c r="AA67" i="27" s="1"/>
  <c r="AB67" i="27" s="1"/>
  <c r="AC67" i="27" s="1"/>
  <c r="AD67" i="27" s="1"/>
  <c r="AE67" i="27" s="1"/>
  <c r="AF67" i="27" s="1"/>
  <c r="AG67" i="27" s="1"/>
  <c r="AH67" i="27" s="1"/>
  <c r="AI67" i="27" s="1"/>
  <c r="AJ67" i="27" s="1"/>
  <c r="AK67" i="27" s="1"/>
  <c r="A68" i="27"/>
  <c r="B68" i="27"/>
  <c r="C68" i="27" s="1"/>
  <c r="D68" i="27" s="1"/>
  <c r="E68" i="27" s="1"/>
  <c r="F68" i="27" s="1"/>
  <c r="G68" i="27" s="1"/>
  <c r="H68" i="27" s="1"/>
  <c r="I68" i="27" s="1"/>
  <c r="J68" i="27" s="1"/>
  <c r="K68" i="27" s="1"/>
  <c r="L68" i="27" s="1"/>
  <c r="M68" i="27" s="1"/>
  <c r="N68" i="27" s="1"/>
  <c r="O68" i="27" s="1"/>
  <c r="P68" i="27" s="1"/>
  <c r="Q68" i="27" s="1"/>
  <c r="R68" i="27" s="1"/>
  <c r="S68" i="27" s="1"/>
  <c r="T68" i="27" s="1"/>
  <c r="U68" i="27" s="1"/>
  <c r="V68" i="27" s="1"/>
  <c r="W68" i="27" s="1"/>
  <c r="X68" i="27" s="1"/>
  <c r="Y68" i="27" s="1"/>
  <c r="Z68" i="27" s="1"/>
  <c r="AA68" i="27" s="1"/>
  <c r="AB68" i="27" s="1"/>
  <c r="AC68" i="27" s="1"/>
  <c r="AD68" i="27" s="1"/>
  <c r="AE68" i="27" s="1"/>
  <c r="AF68" i="27" s="1"/>
  <c r="AG68" i="27" s="1"/>
  <c r="AH68" i="27" s="1"/>
  <c r="AI68" i="27" s="1"/>
  <c r="AJ68" i="27" s="1"/>
  <c r="AK68" i="27" s="1"/>
  <c r="A69" i="27"/>
  <c r="B69" i="27"/>
  <c r="C69" i="27" s="1"/>
  <c r="D69" i="27" s="1"/>
  <c r="E69" i="27" s="1"/>
  <c r="F69" i="27" s="1"/>
  <c r="A70" i="27"/>
  <c r="B70" i="27"/>
  <c r="C70" i="27" s="1"/>
  <c r="D70" i="27" s="1"/>
  <c r="E70" i="27" s="1"/>
  <c r="F70" i="27" s="1"/>
  <c r="G70" i="27" s="1"/>
  <c r="H70" i="27" s="1"/>
  <c r="I70" i="27" s="1"/>
  <c r="J70" i="27" s="1"/>
  <c r="K70" i="27" s="1"/>
  <c r="A71" i="27"/>
  <c r="B71" i="27"/>
  <c r="C71" i="27" s="1"/>
  <c r="D71" i="27" s="1"/>
  <c r="E71" i="27" s="1"/>
  <c r="F71" i="27" s="1"/>
  <c r="A72" i="27"/>
  <c r="B72" i="27"/>
  <c r="C72" i="27" s="1"/>
  <c r="D72" i="27" s="1"/>
  <c r="E72" i="27" s="1"/>
  <c r="F72" i="27" s="1"/>
  <c r="G72" i="27" s="1"/>
  <c r="H72" i="27" s="1"/>
  <c r="I72" i="27" s="1"/>
  <c r="J72" i="27" s="1"/>
  <c r="K72" i="27" s="1"/>
  <c r="A73" i="27"/>
  <c r="B73" i="27"/>
  <c r="C73" i="27" s="1"/>
  <c r="D73" i="27" s="1"/>
  <c r="E73" i="27" s="1"/>
  <c r="F73" i="27" s="1"/>
  <c r="G73" i="27" s="1"/>
  <c r="H73" i="27" s="1"/>
  <c r="I73" i="27" s="1"/>
  <c r="J73" i="27" s="1"/>
  <c r="K73" i="27" s="1"/>
  <c r="L73" i="27" s="1"/>
  <c r="M73" i="27" s="1"/>
  <c r="N73" i="27" s="1"/>
  <c r="O73" i="27" s="1"/>
  <c r="P73" i="27" s="1"/>
  <c r="Q73" i="27" s="1"/>
  <c r="R73" i="27" s="1"/>
  <c r="S73" i="27" s="1"/>
  <c r="T73" i="27" s="1"/>
  <c r="U73" i="27" s="1"/>
  <c r="V73" i="27" s="1"/>
  <c r="W73" i="27" s="1"/>
  <c r="X73" i="27" s="1"/>
  <c r="Y73" i="27" s="1"/>
  <c r="Z73" i="27" s="1"/>
  <c r="AA73" i="27" s="1"/>
  <c r="AB73" i="27" s="1"/>
  <c r="AC73" i="27" s="1"/>
  <c r="AD73" i="27" s="1"/>
  <c r="AE73" i="27" s="1"/>
  <c r="AF73" i="27" s="1"/>
  <c r="AG73" i="27" s="1"/>
  <c r="AH73" i="27" s="1"/>
  <c r="AI73" i="27" s="1"/>
  <c r="AJ73" i="27" s="1"/>
  <c r="AK73" i="27" s="1"/>
  <c r="A74" i="27"/>
  <c r="B74" i="27"/>
  <c r="C74" i="27" s="1"/>
  <c r="D74" i="27" s="1"/>
  <c r="E74" i="27" s="1"/>
  <c r="F74" i="27" s="1"/>
  <c r="G74" i="27" s="1"/>
  <c r="H74" i="27" s="1"/>
  <c r="I74" i="27" s="1"/>
  <c r="J74" i="27" s="1"/>
  <c r="K74" i="27" s="1"/>
  <c r="L74" i="27" s="1"/>
  <c r="M74" i="27" s="1"/>
  <c r="N74" i="27" s="1"/>
  <c r="O74" i="27" s="1"/>
  <c r="P74" i="27" s="1"/>
  <c r="Q74" i="27" s="1"/>
  <c r="R74" i="27" s="1"/>
  <c r="S74" i="27" s="1"/>
  <c r="T74" i="27" s="1"/>
  <c r="U74" i="27" s="1"/>
  <c r="V74" i="27" s="1"/>
  <c r="W74" i="27" s="1"/>
  <c r="X74" i="27" s="1"/>
  <c r="Y74" i="27" s="1"/>
  <c r="Z74" i="27" s="1"/>
  <c r="AA74" i="27" s="1"/>
  <c r="AB74" i="27" s="1"/>
  <c r="AC74" i="27" s="1"/>
  <c r="AD74" i="27" s="1"/>
  <c r="AE74" i="27" s="1"/>
  <c r="AF74" i="27" s="1"/>
  <c r="AG74" i="27" s="1"/>
  <c r="AH74" i="27" s="1"/>
  <c r="AI74" i="27" s="1"/>
  <c r="AJ74" i="27" s="1"/>
  <c r="AK74" i="27" s="1"/>
  <c r="A75" i="27"/>
  <c r="B75" i="27"/>
  <c r="C75" i="27" s="1"/>
  <c r="D75" i="27" s="1"/>
  <c r="E75" i="27" s="1"/>
  <c r="F75" i="27" s="1"/>
  <c r="G75" i="27" s="1"/>
  <c r="H75" i="27" s="1"/>
  <c r="I75" i="27" s="1"/>
  <c r="J75" i="27" s="1"/>
  <c r="K75" i="27" s="1"/>
  <c r="L75" i="27" s="1"/>
  <c r="M75" i="27" s="1"/>
  <c r="N75" i="27" s="1"/>
  <c r="O75" i="27" s="1"/>
  <c r="P75" i="27" s="1"/>
  <c r="Q75" i="27" s="1"/>
  <c r="R75" i="27" s="1"/>
  <c r="S75" i="27" s="1"/>
  <c r="T75" i="27" s="1"/>
  <c r="U75" i="27" s="1"/>
  <c r="V75" i="27" s="1"/>
  <c r="W75" i="27" s="1"/>
  <c r="X75" i="27" s="1"/>
  <c r="Y75" i="27" s="1"/>
  <c r="Z75" i="27" s="1"/>
  <c r="AA75" i="27" s="1"/>
  <c r="AB75" i="27" s="1"/>
  <c r="AC75" i="27" s="1"/>
  <c r="AD75" i="27" s="1"/>
  <c r="AE75" i="27" s="1"/>
  <c r="AF75" i="27" s="1"/>
  <c r="AG75" i="27" s="1"/>
  <c r="AH75" i="27" s="1"/>
  <c r="AI75" i="27" s="1"/>
  <c r="AJ75" i="27" s="1"/>
  <c r="AK75" i="27" s="1"/>
  <c r="A76" i="27"/>
  <c r="B76" i="27"/>
  <c r="C76" i="27" s="1"/>
  <c r="D76" i="27" s="1"/>
  <c r="E76" i="27" s="1"/>
  <c r="F76" i="27" s="1"/>
  <c r="G76" i="27" s="1"/>
  <c r="H76" i="27" s="1"/>
  <c r="I76" i="27" s="1"/>
  <c r="J76" i="27" s="1"/>
  <c r="K76" i="27" s="1"/>
  <c r="L76" i="27" s="1"/>
  <c r="M76" i="27" s="1"/>
  <c r="N76" i="27" s="1"/>
  <c r="O76" i="27" s="1"/>
  <c r="P76" i="27" s="1"/>
  <c r="Q76" i="27" s="1"/>
  <c r="R76" i="27" s="1"/>
  <c r="S76" i="27" s="1"/>
  <c r="T76" i="27" s="1"/>
  <c r="U76" i="27" s="1"/>
  <c r="V76" i="27" s="1"/>
  <c r="W76" i="27" s="1"/>
  <c r="X76" i="27" s="1"/>
  <c r="Y76" i="27" s="1"/>
  <c r="Z76" i="27" s="1"/>
  <c r="AA76" i="27" s="1"/>
  <c r="AB76" i="27" s="1"/>
  <c r="AC76" i="27" s="1"/>
  <c r="AD76" i="27" s="1"/>
  <c r="AE76" i="27" s="1"/>
  <c r="AF76" i="27" s="1"/>
  <c r="AG76" i="27" s="1"/>
  <c r="AH76" i="27" s="1"/>
  <c r="AI76" i="27" s="1"/>
  <c r="AJ76" i="27" s="1"/>
  <c r="AK76" i="27" s="1"/>
  <c r="A77" i="27"/>
  <c r="B77" i="27"/>
  <c r="C77" i="27" s="1"/>
  <c r="D77" i="27" s="1"/>
  <c r="E77" i="27" s="1"/>
  <c r="F77" i="27" s="1"/>
  <c r="G77" i="27" s="1"/>
  <c r="H77" i="27" s="1"/>
  <c r="I77" i="27" s="1"/>
  <c r="J77" i="27" s="1"/>
  <c r="K77" i="27" s="1"/>
  <c r="L77" i="27" s="1"/>
  <c r="M77" i="27" s="1"/>
  <c r="N77" i="27" s="1"/>
  <c r="O77" i="27" s="1"/>
  <c r="P77" i="27" s="1"/>
  <c r="Q77" i="27" s="1"/>
  <c r="R77" i="27" s="1"/>
  <c r="S77" i="27" s="1"/>
  <c r="T77" i="27" s="1"/>
  <c r="U77" i="27" s="1"/>
  <c r="V77" i="27" s="1"/>
  <c r="W77" i="27" s="1"/>
  <c r="X77" i="27" s="1"/>
  <c r="Y77" i="27" s="1"/>
  <c r="Z77" i="27" s="1"/>
  <c r="AA77" i="27" s="1"/>
  <c r="AB77" i="27" s="1"/>
  <c r="AC77" i="27" s="1"/>
  <c r="AD77" i="27" s="1"/>
  <c r="AE77" i="27" s="1"/>
  <c r="AF77" i="27" s="1"/>
  <c r="AG77" i="27" s="1"/>
  <c r="AH77" i="27" s="1"/>
  <c r="AI77" i="27" s="1"/>
  <c r="AJ77" i="27" s="1"/>
  <c r="AK77" i="27" s="1"/>
  <c r="A78" i="27"/>
  <c r="B78" i="27"/>
  <c r="C78" i="27" s="1"/>
  <c r="D78" i="27" s="1"/>
  <c r="E78" i="27" s="1"/>
  <c r="F78" i="27" s="1"/>
  <c r="G78" i="27" s="1"/>
  <c r="H78" i="27" s="1"/>
  <c r="I78" i="27" s="1"/>
  <c r="J78" i="27" s="1"/>
  <c r="K78" i="27" s="1"/>
  <c r="L78" i="27" s="1"/>
  <c r="M78" i="27" s="1"/>
  <c r="N78" i="27" s="1"/>
  <c r="O78" i="27" s="1"/>
  <c r="P78" i="27" s="1"/>
  <c r="Q78" i="27" s="1"/>
  <c r="R78" i="27" s="1"/>
  <c r="S78" i="27" s="1"/>
  <c r="T78" i="27" s="1"/>
  <c r="U78" i="27" s="1"/>
  <c r="V78" i="27" s="1"/>
  <c r="W78" i="27" s="1"/>
  <c r="X78" i="27" s="1"/>
  <c r="Y78" i="27" s="1"/>
  <c r="Z78" i="27" s="1"/>
  <c r="AA78" i="27" s="1"/>
  <c r="AB78" i="27" s="1"/>
  <c r="AC78" i="27" s="1"/>
  <c r="AD78" i="27" s="1"/>
  <c r="AE78" i="27" s="1"/>
  <c r="AF78" i="27" s="1"/>
  <c r="AG78" i="27" s="1"/>
  <c r="AH78" i="27" s="1"/>
  <c r="AI78" i="27" s="1"/>
  <c r="AJ78" i="27" s="1"/>
  <c r="AK78" i="27" s="1"/>
  <c r="A79" i="27"/>
  <c r="B79" i="27"/>
  <c r="C79" i="27" s="1"/>
  <c r="D79" i="27" s="1"/>
  <c r="E79" i="27" s="1"/>
  <c r="F79" i="27" s="1"/>
  <c r="G79" i="27" s="1"/>
  <c r="H79" i="27" s="1"/>
  <c r="I79" i="27" s="1"/>
  <c r="J79" i="27" s="1"/>
  <c r="K79" i="27" s="1"/>
  <c r="L79" i="27" s="1"/>
  <c r="M79" i="27" s="1"/>
  <c r="N79" i="27" s="1"/>
  <c r="O79" i="27" s="1"/>
  <c r="P79" i="27" s="1"/>
  <c r="Q79" i="27" s="1"/>
  <c r="R79" i="27" s="1"/>
  <c r="S79" i="27" s="1"/>
  <c r="T79" i="27" s="1"/>
  <c r="U79" i="27" s="1"/>
  <c r="V79" i="27" s="1"/>
  <c r="W79" i="27" s="1"/>
  <c r="X79" i="27" s="1"/>
  <c r="Y79" i="27" s="1"/>
  <c r="Z79" i="27" s="1"/>
  <c r="AA79" i="27" s="1"/>
  <c r="AB79" i="27" s="1"/>
  <c r="AC79" i="27" s="1"/>
  <c r="AD79" i="27" s="1"/>
  <c r="AE79" i="27" s="1"/>
  <c r="AF79" i="27" s="1"/>
  <c r="AG79" i="27" s="1"/>
  <c r="AH79" i="27" s="1"/>
  <c r="AI79" i="27" s="1"/>
  <c r="AJ79" i="27" s="1"/>
  <c r="AK79" i="27" s="1"/>
  <c r="A80" i="27"/>
  <c r="B80" i="27"/>
  <c r="C80" i="27" s="1"/>
  <c r="D80" i="27" s="1"/>
  <c r="E80" i="27" s="1"/>
  <c r="F80" i="27" s="1"/>
  <c r="G80" i="27" s="1"/>
  <c r="H80" i="27" s="1"/>
  <c r="I80" i="27" s="1"/>
  <c r="J80" i="27" s="1"/>
  <c r="K80" i="27" s="1"/>
  <c r="L80" i="27" s="1"/>
  <c r="M80" i="27" s="1"/>
  <c r="N80" i="27" s="1"/>
  <c r="O80" i="27" s="1"/>
  <c r="P80" i="27" s="1"/>
  <c r="Q80" i="27" s="1"/>
  <c r="R80" i="27" s="1"/>
  <c r="S80" i="27" s="1"/>
  <c r="T80" i="27" s="1"/>
  <c r="U80" i="27" s="1"/>
  <c r="V80" i="27" s="1"/>
  <c r="W80" i="27" s="1"/>
  <c r="X80" i="27" s="1"/>
  <c r="Y80" i="27" s="1"/>
  <c r="Z80" i="27" s="1"/>
  <c r="AA80" i="27" s="1"/>
  <c r="AB80" i="27" s="1"/>
  <c r="AC80" i="27" s="1"/>
  <c r="AD80" i="27" s="1"/>
  <c r="AE80" i="27" s="1"/>
  <c r="AF80" i="27" s="1"/>
  <c r="AG80" i="27" s="1"/>
  <c r="AH80" i="27" s="1"/>
  <c r="AI80" i="27" s="1"/>
  <c r="AJ80" i="27" s="1"/>
  <c r="AK80" i="27" s="1"/>
  <c r="A81" i="27"/>
  <c r="B81" i="27"/>
  <c r="C81" i="27" s="1"/>
  <c r="D81" i="27" s="1"/>
  <c r="E81" i="27" s="1"/>
  <c r="F81" i="27" s="1"/>
  <c r="G81" i="27" s="1"/>
  <c r="H81" i="27" s="1"/>
  <c r="I81" i="27" s="1"/>
  <c r="J81" i="27" s="1"/>
  <c r="K81" i="27" s="1"/>
  <c r="L81" i="27" s="1"/>
  <c r="M81" i="27" s="1"/>
  <c r="N81" i="27" s="1"/>
  <c r="O81" i="27" s="1"/>
  <c r="P81" i="27" s="1"/>
  <c r="Q81" i="27" s="1"/>
  <c r="R81" i="27" s="1"/>
  <c r="S81" i="27" s="1"/>
  <c r="T81" i="27" s="1"/>
  <c r="U81" i="27" s="1"/>
  <c r="V81" i="27" s="1"/>
  <c r="W81" i="27" s="1"/>
  <c r="X81" i="27" s="1"/>
  <c r="Y81" i="27" s="1"/>
  <c r="Z81" i="27" s="1"/>
  <c r="AA81" i="27" s="1"/>
  <c r="AB81" i="27" s="1"/>
  <c r="AC81" i="27" s="1"/>
  <c r="AD81" i="27" s="1"/>
  <c r="AE81" i="27" s="1"/>
  <c r="AF81" i="27" s="1"/>
  <c r="AG81" i="27" s="1"/>
  <c r="AH81" i="27" s="1"/>
  <c r="AI81" i="27" s="1"/>
  <c r="AJ81" i="27" s="1"/>
  <c r="AK81" i="27" s="1"/>
  <c r="A82" i="27"/>
  <c r="B82" i="27"/>
  <c r="C82" i="27" s="1"/>
  <c r="D82" i="27" s="1"/>
  <c r="E82" i="27" s="1"/>
  <c r="F82" i="27" s="1"/>
  <c r="G82" i="27" s="1"/>
  <c r="H82" i="27" s="1"/>
  <c r="I82" i="27" s="1"/>
  <c r="J82" i="27" s="1"/>
  <c r="K82" i="27" s="1"/>
  <c r="L82" i="27" s="1"/>
  <c r="M82" i="27" s="1"/>
  <c r="N82" i="27" s="1"/>
  <c r="O82" i="27" s="1"/>
  <c r="P82" i="27" s="1"/>
  <c r="Q82" i="27" s="1"/>
  <c r="R82" i="27" s="1"/>
  <c r="S82" i="27" s="1"/>
  <c r="T82" i="27" s="1"/>
  <c r="U82" i="27" s="1"/>
  <c r="V82" i="27" s="1"/>
  <c r="W82" i="27" s="1"/>
  <c r="X82" i="27" s="1"/>
  <c r="Y82" i="27" s="1"/>
  <c r="Z82" i="27" s="1"/>
  <c r="AA82" i="27" s="1"/>
  <c r="AB82" i="27" s="1"/>
  <c r="AC82" i="27" s="1"/>
  <c r="AD82" i="27" s="1"/>
  <c r="AE82" i="27" s="1"/>
  <c r="AF82" i="27" s="1"/>
  <c r="AG82" i="27" s="1"/>
  <c r="AH82" i="27" s="1"/>
  <c r="AI82" i="27" s="1"/>
  <c r="AJ82" i="27" s="1"/>
  <c r="AK82" i="27" s="1"/>
  <c r="A83" i="27"/>
  <c r="B83" i="27"/>
  <c r="C83" i="27" s="1"/>
  <c r="D83" i="27" s="1"/>
  <c r="E83" i="27" s="1"/>
  <c r="F83" i="27" s="1"/>
  <c r="G83" i="27" s="1"/>
  <c r="H83" i="27" s="1"/>
  <c r="I83" i="27" s="1"/>
  <c r="J83" i="27" s="1"/>
  <c r="K83" i="27" s="1"/>
  <c r="L83" i="27" s="1"/>
  <c r="M83" i="27" s="1"/>
  <c r="N83" i="27" s="1"/>
  <c r="O83" i="27" s="1"/>
  <c r="P83" i="27" s="1"/>
  <c r="Q83" i="27" s="1"/>
  <c r="R83" i="27" s="1"/>
  <c r="S83" i="27" s="1"/>
  <c r="T83" i="27" s="1"/>
  <c r="U83" i="27" s="1"/>
  <c r="V83" i="27" s="1"/>
  <c r="W83" i="27" s="1"/>
  <c r="X83" i="27" s="1"/>
  <c r="Y83" i="27" s="1"/>
  <c r="Z83" i="27" s="1"/>
  <c r="AA83" i="27" s="1"/>
  <c r="AB83" i="27" s="1"/>
  <c r="AC83" i="27" s="1"/>
  <c r="AD83" i="27" s="1"/>
  <c r="AE83" i="27" s="1"/>
  <c r="AF83" i="27" s="1"/>
  <c r="AG83" i="27" s="1"/>
  <c r="AH83" i="27" s="1"/>
  <c r="AI83" i="27" s="1"/>
  <c r="AJ83" i="27" s="1"/>
  <c r="AK83" i="27" s="1"/>
  <c r="A84" i="27"/>
  <c r="B84" i="27"/>
  <c r="C84" i="27" s="1"/>
  <c r="D84" i="27" s="1"/>
  <c r="E84" i="27" s="1"/>
  <c r="F84" i="27" s="1"/>
  <c r="G84" i="27" s="1"/>
  <c r="H84" i="27" s="1"/>
  <c r="I84" i="27" s="1"/>
  <c r="J84" i="27" s="1"/>
  <c r="K84" i="27" s="1"/>
  <c r="L84" i="27" s="1"/>
  <c r="M84" i="27" s="1"/>
  <c r="N84" i="27" s="1"/>
  <c r="O84" i="27" s="1"/>
  <c r="P84" i="27" s="1"/>
  <c r="Q84" i="27" s="1"/>
  <c r="R84" i="27" s="1"/>
  <c r="S84" i="27" s="1"/>
  <c r="T84" i="27" s="1"/>
  <c r="U84" i="27" s="1"/>
  <c r="V84" i="27" s="1"/>
  <c r="W84" i="27" s="1"/>
  <c r="X84" i="27" s="1"/>
  <c r="Y84" i="27" s="1"/>
  <c r="Z84" i="27" s="1"/>
  <c r="AA84" i="27" s="1"/>
  <c r="AB84" i="27" s="1"/>
  <c r="AC84" i="27" s="1"/>
  <c r="AD84" i="27" s="1"/>
  <c r="AE84" i="27" s="1"/>
  <c r="AF84" i="27" s="1"/>
  <c r="AG84" i="27" s="1"/>
  <c r="AH84" i="27" s="1"/>
  <c r="AI84" i="27" s="1"/>
  <c r="AJ84" i="27" s="1"/>
  <c r="AK84" i="27" s="1"/>
  <c r="A85" i="27"/>
  <c r="B85" i="27"/>
  <c r="C85" i="27" s="1"/>
  <c r="D85" i="27" s="1"/>
  <c r="E85" i="27" s="1"/>
  <c r="F85" i="27" s="1"/>
  <c r="G85" i="27" s="1"/>
  <c r="H85" i="27" s="1"/>
  <c r="I85" i="27" s="1"/>
  <c r="J85" i="27" s="1"/>
  <c r="K85" i="27" s="1"/>
  <c r="L85" i="27" s="1"/>
  <c r="M85" i="27" s="1"/>
  <c r="N85" i="27" s="1"/>
  <c r="O85" i="27" s="1"/>
  <c r="P85" i="27" s="1"/>
  <c r="Q85" i="27" s="1"/>
  <c r="R85" i="27" s="1"/>
  <c r="S85" i="27" s="1"/>
  <c r="T85" i="27" s="1"/>
  <c r="U85" i="27" s="1"/>
  <c r="V85" i="27" s="1"/>
  <c r="W85" i="27" s="1"/>
  <c r="X85" i="27" s="1"/>
  <c r="Y85" i="27" s="1"/>
  <c r="Z85" i="27" s="1"/>
  <c r="AA85" i="27" s="1"/>
  <c r="AB85" i="27" s="1"/>
  <c r="AC85" i="27" s="1"/>
  <c r="AD85" i="27" s="1"/>
  <c r="AE85" i="27" s="1"/>
  <c r="AF85" i="27" s="1"/>
  <c r="AG85" i="27" s="1"/>
  <c r="AH85" i="27" s="1"/>
  <c r="AI85" i="27" s="1"/>
  <c r="AJ85" i="27" s="1"/>
  <c r="AK85" i="27" s="1"/>
  <c r="B22" i="27"/>
  <c r="C22" i="27" s="1"/>
  <c r="D22" i="27" s="1"/>
  <c r="E22" i="27" s="1"/>
  <c r="F22" i="27" s="1"/>
  <c r="G22" i="27" s="1"/>
  <c r="H22" i="27" s="1"/>
  <c r="I22" i="27" s="1"/>
  <c r="J22" i="27" s="1"/>
  <c r="K22" i="27" s="1"/>
  <c r="L22" i="27" s="1"/>
  <c r="M22" i="27" s="1"/>
  <c r="N22" i="27" s="1"/>
  <c r="O22" i="27" s="1"/>
  <c r="P22" i="27" s="1"/>
  <c r="Q22" i="27" s="1"/>
  <c r="R22" i="27" s="1"/>
  <c r="S22" i="27" s="1"/>
  <c r="T22" i="27" s="1"/>
  <c r="U22" i="27" s="1"/>
  <c r="V22" i="27" s="1"/>
  <c r="W22" i="27" s="1"/>
  <c r="X22" i="27" s="1"/>
  <c r="Y22" i="27" s="1"/>
  <c r="Z22" i="27" s="1"/>
  <c r="AA22" i="27" s="1"/>
  <c r="AB22" i="27" s="1"/>
  <c r="AC22" i="27" s="1"/>
  <c r="AD22" i="27" s="1"/>
  <c r="AE22" i="27" s="1"/>
  <c r="AF22" i="27" s="1"/>
  <c r="AG22" i="27" s="1"/>
  <c r="AH22" i="27" s="1"/>
  <c r="AI22" i="27" s="1"/>
  <c r="AJ22" i="27" s="1"/>
  <c r="AK22" i="27" s="1"/>
  <c r="A22" i="27"/>
  <c r="V111" i="23"/>
  <c r="V112" i="23"/>
  <c r="AH112" i="23" s="1"/>
  <c r="V113" i="23"/>
  <c r="AH113" i="23" s="1"/>
  <c r="V114" i="23"/>
  <c r="AH114" i="23" s="1"/>
  <c r="V115" i="23"/>
  <c r="V116" i="23"/>
  <c r="AH116" i="23" s="1"/>
  <c r="V117" i="23"/>
  <c r="AH117" i="23" s="1"/>
  <c r="V118" i="23"/>
  <c r="AH118" i="23" s="1"/>
  <c r="V119" i="23"/>
  <c r="V120" i="23"/>
  <c r="AH120" i="23" s="1"/>
  <c r="V121" i="23"/>
  <c r="AH121" i="23" s="1"/>
  <c r="V122" i="23"/>
  <c r="AH122" i="23" s="1"/>
  <c r="V123" i="23"/>
  <c r="V124" i="23"/>
  <c r="AH124" i="23" s="1"/>
  <c r="V125" i="23"/>
  <c r="AH125" i="23" s="1"/>
  <c r="V126" i="23"/>
  <c r="V127" i="23"/>
  <c r="AH127" i="23" s="1"/>
  <c r="V128" i="23"/>
  <c r="AH128" i="23" s="1"/>
  <c r="V129" i="23"/>
  <c r="AH129" i="23" s="1"/>
  <c r="V130" i="23"/>
  <c r="V131" i="23"/>
  <c r="AH131" i="23" s="1"/>
  <c r="V110" i="23"/>
  <c r="AH110" i="23" s="1"/>
  <c r="V98" i="23"/>
  <c r="AH98" i="23" s="1"/>
  <c r="V96" i="23"/>
  <c r="V76" i="23"/>
  <c r="V73" i="23"/>
  <c r="AH73" i="23" s="1"/>
  <c r="V72" i="23"/>
  <c r="AH72" i="23" s="1"/>
  <c r="V70" i="23"/>
  <c r="AH70" i="23" s="1"/>
  <c r="V69" i="23"/>
  <c r="V46" i="23"/>
  <c r="AH46" i="23" s="1"/>
  <c r="V45" i="23"/>
  <c r="AH45" i="23" s="1"/>
  <c r="V43" i="23"/>
  <c r="V41" i="23"/>
  <c r="V40" i="23"/>
  <c r="AH40" i="23" s="1"/>
  <c r="V39" i="23"/>
  <c r="AH39" i="23" s="1"/>
  <c r="V38" i="23"/>
  <c r="AH38" i="23" s="1"/>
  <c r="V36" i="23"/>
  <c r="AH36" i="23" s="1"/>
  <c r="V16" i="23"/>
  <c r="AH16" i="23" s="1"/>
  <c r="V13" i="23"/>
  <c r="AH13" i="23" s="1"/>
  <c r="V14" i="23"/>
  <c r="V15" i="23"/>
  <c r="AH15" i="23" s="1"/>
  <c r="V12" i="23"/>
  <c r="AH12" i="23" s="1"/>
  <c r="V10" i="23"/>
  <c r="AH10" i="23" s="1"/>
  <c r="V9" i="23"/>
  <c r="V8" i="23"/>
  <c r="AH8" i="23" s="1"/>
  <c r="V7" i="23"/>
  <c r="AH7" i="23" s="1"/>
  <c r="V5" i="23"/>
  <c r="AH5" i="23" s="1"/>
  <c r="B413" i="1" l="1"/>
  <c r="C412" i="1"/>
  <c r="D412" i="1" s="1"/>
  <c r="E412" i="1" s="1"/>
  <c r="F412" i="1" s="1"/>
  <c r="G412" i="1" s="1"/>
  <c r="H412" i="1" s="1"/>
  <c r="I412" i="1" s="1"/>
  <c r="J412" i="1" s="1"/>
  <c r="K412" i="1" s="1"/>
  <c r="L412" i="1" s="1"/>
  <c r="M412" i="1" s="1"/>
  <c r="N412" i="1" s="1"/>
  <c r="O412" i="1" s="1"/>
  <c r="P412" i="1" s="1"/>
  <c r="Q412" i="1" s="1"/>
  <c r="R412" i="1" s="1"/>
  <c r="S412" i="1" s="1"/>
  <c r="T412" i="1" s="1"/>
  <c r="U412" i="1" s="1"/>
  <c r="V412" i="1" s="1"/>
  <c r="W412" i="1" s="1"/>
  <c r="X412" i="1" s="1"/>
  <c r="Y412" i="1" s="1"/>
  <c r="Z412" i="1" s="1"/>
  <c r="AA412" i="1" s="1"/>
  <c r="B356" i="1"/>
  <c r="C355" i="1"/>
  <c r="D355" i="1" s="1"/>
  <c r="E355" i="1" s="1"/>
  <c r="F355" i="1" s="1"/>
  <c r="G355" i="1" s="1"/>
  <c r="I355" i="1" s="1"/>
  <c r="J355" i="1" s="1"/>
  <c r="K355" i="1" s="1"/>
  <c r="L355" i="1" s="1"/>
  <c r="M355" i="1" s="1"/>
  <c r="N355" i="1" s="1"/>
  <c r="O355" i="1" s="1"/>
  <c r="P355" i="1" s="1"/>
  <c r="Q355" i="1" s="1"/>
  <c r="R355" i="1" s="1"/>
  <c r="S355" i="1" s="1"/>
  <c r="T355" i="1" s="1"/>
  <c r="U355" i="1" s="1"/>
  <c r="V355" i="1" s="1"/>
  <c r="W355" i="1" s="1"/>
  <c r="X355" i="1" s="1"/>
  <c r="Y355" i="1" s="1"/>
  <c r="Z355" i="1" s="1"/>
  <c r="AA355" i="1" s="1"/>
  <c r="N157" i="12"/>
  <c r="N155" i="12"/>
  <c r="N153" i="12"/>
  <c r="B135" i="27"/>
  <c r="C135" i="27" s="1"/>
  <c r="D135" i="27" s="1"/>
  <c r="E135" i="27" s="1"/>
  <c r="F135" i="27" s="1"/>
  <c r="G135" i="27" s="1"/>
  <c r="H135" i="27" s="1"/>
  <c r="I135" i="27" s="1"/>
  <c r="J135" i="27" s="1"/>
  <c r="K135" i="27" s="1"/>
  <c r="L135" i="27" s="1"/>
  <c r="M135" i="27" s="1"/>
  <c r="N135" i="27" s="1"/>
  <c r="O135" i="27" s="1"/>
  <c r="P135" i="27" s="1"/>
  <c r="Q135" i="27" s="1"/>
  <c r="R135" i="27" s="1"/>
  <c r="S135" i="27" s="1"/>
  <c r="T135" i="27" s="1"/>
  <c r="U135" i="27" s="1"/>
  <c r="V135" i="27" s="1"/>
  <c r="W135" i="27" s="1"/>
  <c r="X135" i="27" s="1"/>
  <c r="Y135" i="27" s="1"/>
  <c r="Z135" i="27" s="1"/>
  <c r="AA135" i="27" s="1"/>
  <c r="AB135" i="27" s="1"/>
  <c r="AC135" i="27" s="1"/>
  <c r="AD135" i="27" s="1"/>
  <c r="AE135" i="27" s="1"/>
  <c r="AF135" i="27" s="1"/>
  <c r="AG135" i="27" s="1"/>
  <c r="AH135" i="27" s="1"/>
  <c r="AI135" i="27" s="1"/>
  <c r="AJ135" i="27" s="1"/>
  <c r="AK135" i="27" s="1"/>
  <c r="B93" i="27"/>
  <c r="C93" i="27" s="1"/>
  <c r="D93" i="27" s="1"/>
  <c r="E93" i="27" s="1"/>
  <c r="F93" i="27" s="1"/>
  <c r="G93" i="27" s="1"/>
  <c r="H93" i="27" s="1"/>
  <c r="I93" i="27" s="1"/>
  <c r="J93" i="27" s="1"/>
  <c r="K93" i="27" s="1"/>
  <c r="L93" i="27" s="1"/>
  <c r="M93" i="27" s="1"/>
  <c r="N93" i="27" s="1"/>
  <c r="O93" i="27" s="1"/>
  <c r="P93" i="27" s="1"/>
  <c r="Q93" i="27" s="1"/>
  <c r="R93" i="27" s="1"/>
  <c r="S93" i="27" s="1"/>
  <c r="T93" i="27" s="1"/>
  <c r="U93" i="27" s="1"/>
  <c r="V93" i="27" s="1"/>
  <c r="W93" i="27" s="1"/>
  <c r="X93" i="27" s="1"/>
  <c r="Y93" i="27" s="1"/>
  <c r="Z93" i="27" s="1"/>
  <c r="AA93" i="27" s="1"/>
  <c r="AB93" i="27" s="1"/>
  <c r="AC93" i="27" s="1"/>
  <c r="AD93" i="27" s="1"/>
  <c r="AE93" i="27" s="1"/>
  <c r="AF93" i="27" s="1"/>
  <c r="AG93" i="27" s="1"/>
  <c r="AH93" i="27" s="1"/>
  <c r="AI93" i="27" s="1"/>
  <c r="AJ93" i="27" s="1"/>
  <c r="AK93" i="27" s="1"/>
  <c r="B152" i="27"/>
  <c r="C152" i="27" s="1"/>
  <c r="D152" i="27" s="1"/>
  <c r="E152" i="27" s="1"/>
  <c r="F152" i="27" s="1"/>
  <c r="G152" i="27" s="1"/>
  <c r="H152" i="27" s="1"/>
  <c r="I152" i="27" s="1"/>
  <c r="J152" i="27" s="1"/>
  <c r="K152" i="27" s="1"/>
  <c r="L152" i="27" s="1"/>
  <c r="M152" i="27" s="1"/>
  <c r="N152" i="27" s="1"/>
  <c r="O152" i="27" s="1"/>
  <c r="P152" i="27" s="1"/>
  <c r="Q152" i="27" s="1"/>
  <c r="R152" i="27" s="1"/>
  <c r="S152" i="27" s="1"/>
  <c r="T152" i="27" s="1"/>
  <c r="U152" i="27" s="1"/>
  <c r="V152" i="27" s="1"/>
  <c r="W152" i="27" s="1"/>
  <c r="X152" i="27" s="1"/>
  <c r="Y152" i="27" s="1"/>
  <c r="Z152" i="27" s="1"/>
  <c r="AA152" i="27" s="1"/>
  <c r="AB152" i="27" s="1"/>
  <c r="AC152" i="27" s="1"/>
  <c r="AD152" i="27" s="1"/>
  <c r="AE152" i="27" s="1"/>
  <c r="AF152" i="27" s="1"/>
  <c r="AG152" i="27" s="1"/>
  <c r="AH152" i="27" s="1"/>
  <c r="AI152" i="27" s="1"/>
  <c r="AJ152" i="27" s="1"/>
  <c r="AK152" i="27" s="1"/>
  <c r="B60" i="27"/>
  <c r="C60" i="27" s="1"/>
  <c r="D60" i="27" s="1"/>
  <c r="E60" i="27" s="1"/>
  <c r="F60" i="27" s="1"/>
  <c r="G60" i="27" s="1"/>
  <c r="H60" i="27" s="1"/>
  <c r="I60" i="27" s="1"/>
  <c r="J60" i="27" s="1"/>
  <c r="K60" i="27" s="1"/>
  <c r="L60" i="27" s="1"/>
  <c r="M60" i="27" s="1"/>
  <c r="N60" i="27" s="1"/>
  <c r="O60" i="27" s="1"/>
  <c r="P60" i="27" s="1"/>
  <c r="Q60" i="27" s="1"/>
  <c r="R60" i="27" s="1"/>
  <c r="S60" i="27" s="1"/>
  <c r="T60" i="27" s="1"/>
  <c r="U60" i="27" s="1"/>
  <c r="V60" i="27" s="1"/>
  <c r="W60" i="27" s="1"/>
  <c r="X60" i="27" s="1"/>
  <c r="Y60" i="27" s="1"/>
  <c r="Z60" i="27" s="1"/>
  <c r="AA60" i="27" s="1"/>
  <c r="AB60" i="27" s="1"/>
  <c r="AC60" i="27" s="1"/>
  <c r="AD60" i="27" s="1"/>
  <c r="AE60" i="27" s="1"/>
  <c r="AF60" i="27" s="1"/>
  <c r="AG60" i="27" s="1"/>
  <c r="AH60" i="27" s="1"/>
  <c r="AI60" i="27" s="1"/>
  <c r="AJ60" i="27" s="1"/>
  <c r="AK60" i="27" s="1"/>
  <c r="B133" i="27"/>
  <c r="C133" i="27" s="1"/>
  <c r="D133" i="27" s="1"/>
  <c r="E133" i="27" s="1"/>
  <c r="F133" i="27" s="1"/>
  <c r="G133" i="27" s="1"/>
  <c r="H133" i="27" s="1"/>
  <c r="I133" i="27" s="1"/>
  <c r="J133" i="27" s="1"/>
  <c r="K133" i="27" s="1"/>
  <c r="L133" i="27" s="1"/>
  <c r="M133" i="27" s="1"/>
  <c r="N133" i="27" s="1"/>
  <c r="O133" i="27" s="1"/>
  <c r="P133" i="27" s="1"/>
  <c r="Q133" i="27" s="1"/>
  <c r="R133" i="27" s="1"/>
  <c r="S133" i="27" s="1"/>
  <c r="T133" i="27" s="1"/>
  <c r="U133" i="27" s="1"/>
  <c r="V133" i="27" s="1"/>
  <c r="W133" i="27" s="1"/>
  <c r="X133" i="27" s="1"/>
  <c r="Y133" i="27" s="1"/>
  <c r="Z133" i="27" s="1"/>
  <c r="AA133" i="27" s="1"/>
  <c r="AB133" i="27" s="1"/>
  <c r="AC133" i="27" s="1"/>
  <c r="AD133" i="27" s="1"/>
  <c r="AE133" i="27" s="1"/>
  <c r="AF133" i="27" s="1"/>
  <c r="AG133" i="27" s="1"/>
  <c r="AH133" i="27" s="1"/>
  <c r="AI133" i="27" s="1"/>
  <c r="AJ133" i="27" s="1"/>
  <c r="AK133" i="27" s="1"/>
  <c r="B28" i="27"/>
  <c r="C28" i="27" s="1"/>
  <c r="D28" i="27" s="1"/>
  <c r="E28" i="27" s="1"/>
  <c r="F28" i="27" s="1"/>
  <c r="G28" i="27" s="1"/>
  <c r="H28" i="27" s="1"/>
  <c r="I28" i="27" s="1"/>
  <c r="J28" i="27" s="1"/>
  <c r="K28" i="27" s="1"/>
  <c r="L28" i="27" s="1"/>
  <c r="M28" i="27" s="1"/>
  <c r="N28" i="27" s="1"/>
  <c r="O28" i="27" s="1"/>
  <c r="P28" i="27" s="1"/>
  <c r="Q28" i="27" s="1"/>
  <c r="R28" i="27" s="1"/>
  <c r="S28" i="27" s="1"/>
  <c r="T28" i="27" s="1"/>
  <c r="U28" i="27" s="1"/>
  <c r="V28" i="27" s="1"/>
  <c r="W28" i="27" s="1"/>
  <c r="X28" i="27" s="1"/>
  <c r="Y28" i="27" s="1"/>
  <c r="Z28" i="27" s="1"/>
  <c r="AA28" i="27" s="1"/>
  <c r="AB28" i="27" s="1"/>
  <c r="AC28" i="27" s="1"/>
  <c r="AD28" i="27" s="1"/>
  <c r="AE28" i="27" s="1"/>
  <c r="AF28" i="27" s="1"/>
  <c r="AG28" i="27" s="1"/>
  <c r="AH28" i="27" s="1"/>
  <c r="AI28" i="27" s="1"/>
  <c r="AJ28" i="27" s="1"/>
  <c r="AK28" i="27" s="1"/>
  <c r="B143" i="27"/>
  <c r="C143" i="27" s="1"/>
  <c r="D143" i="27" s="1"/>
  <c r="E143" i="27" s="1"/>
  <c r="F143" i="27" s="1"/>
  <c r="G143" i="27" s="1"/>
  <c r="H143" i="27" s="1"/>
  <c r="I143" i="27" s="1"/>
  <c r="J143" i="27" s="1"/>
  <c r="K143" i="27" s="1"/>
  <c r="L143" i="27" s="1"/>
  <c r="M143" i="27" s="1"/>
  <c r="N143" i="27" s="1"/>
  <c r="O143" i="27" s="1"/>
  <c r="P143" i="27" s="1"/>
  <c r="Q143" i="27" s="1"/>
  <c r="R143" i="27" s="1"/>
  <c r="S143" i="27" s="1"/>
  <c r="T143" i="27" s="1"/>
  <c r="U143" i="27" s="1"/>
  <c r="V143" i="27" s="1"/>
  <c r="W143" i="27" s="1"/>
  <c r="X143" i="27" s="1"/>
  <c r="Y143" i="27" s="1"/>
  <c r="Z143" i="27" s="1"/>
  <c r="AA143" i="27" s="1"/>
  <c r="AB143" i="27" s="1"/>
  <c r="AC143" i="27" s="1"/>
  <c r="AD143" i="27" s="1"/>
  <c r="AE143" i="27" s="1"/>
  <c r="AF143" i="27" s="1"/>
  <c r="AG143" i="27" s="1"/>
  <c r="AH143" i="27" s="1"/>
  <c r="AI143" i="27" s="1"/>
  <c r="AJ143" i="27" s="1"/>
  <c r="AK143" i="27" s="1"/>
  <c r="B137" i="27"/>
  <c r="C137" i="27" s="1"/>
  <c r="D137" i="27" s="1"/>
  <c r="E137" i="27" s="1"/>
  <c r="F137" i="27" s="1"/>
  <c r="G137" i="27" s="1"/>
  <c r="H137" i="27" s="1"/>
  <c r="I137" i="27" s="1"/>
  <c r="J137" i="27" s="1"/>
  <c r="K137" i="27" s="1"/>
  <c r="L137" i="27" s="1"/>
  <c r="M137" i="27" s="1"/>
  <c r="N137" i="27" s="1"/>
  <c r="O137" i="27" s="1"/>
  <c r="P137" i="27" s="1"/>
  <c r="Q137" i="27" s="1"/>
  <c r="R137" i="27" s="1"/>
  <c r="S137" i="27" s="1"/>
  <c r="T137" i="27" s="1"/>
  <c r="U137" i="27" s="1"/>
  <c r="V137" i="27" s="1"/>
  <c r="W137" i="27" s="1"/>
  <c r="X137" i="27" s="1"/>
  <c r="Y137" i="27" s="1"/>
  <c r="Z137" i="27" s="1"/>
  <c r="AA137" i="27" s="1"/>
  <c r="AB137" i="27" s="1"/>
  <c r="AC137" i="27" s="1"/>
  <c r="AD137" i="27" s="1"/>
  <c r="AE137" i="27" s="1"/>
  <c r="AF137" i="27" s="1"/>
  <c r="AG137" i="27" s="1"/>
  <c r="AH137" i="27" s="1"/>
  <c r="AI137" i="27" s="1"/>
  <c r="AJ137" i="27" s="1"/>
  <c r="AK137" i="27" s="1"/>
  <c r="B141" i="27"/>
  <c r="C141" i="27" s="1"/>
  <c r="D141" i="27" s="1"/>
  <c r="E141" i="27" s="1"/>
  <c r="F141" i="27" s="1"/>
  <c r="G141" i="27" s="1"/>
  <c r="H141" i="27" s="1"/>
  <c r="I141" i="27" s="1"/>
  <c r="J141" i="27" s="1"/>
  <c r="K141" i="27" s="1"/>
  <c r="L141" i="27" s="1"/>
  <c r="M141" i="27" s="1"/>
  <c r="N141" i="27" s="1"/>
  <c r="O141" i="27" s="1"/>
  <c r="P141" i="27" s="1"/>
  <c r="Q141" i="27" s="1"/>
  <c r="R141" i="27" s="1"/>
  <c r="S141" i="27" s="1"/>
  <c r="T141" i="27" s="1"/>
  <c r="U141" i="27" s="1"/>
  <c r="V141" i="27" s="1"/>
  <c r="W141" i="27" s="1"/>
  <c r="X141" i="27" s="1"/>
  <c r="Y141" i="27" s="1"/>
  <c r="Z141" i="27" s="1"/>
  <c r="AA141" i="27" s="1"/>
  <c r="AB141" i="27" s="1"/>
  <c r="AC141" i="27" s="1"/>
  <c r="AD141" i="27" s="1"/>
  <c r="AE141" i="27" s="1"/>
  <c r="AF141" i="27" s="1"/>
  <c r="AG141" i="27" s="1"/>
  <c r="AH141" i="27" s="1"/>
  <c r="AI141" i="27" s="1"/>
  <c r="AJ141" i="27" s="1"/>
  <c r="AK141" i="27" s="1"/>
  <c r="B146" i="27"/>
  <c r="C146" i="27" s="1"/>
  <c r="D146" i="27" s="1"/>
  <c r="E146" i="27" s="1"/>
  <c r="F146" i="27" s="1"/>
  <c r="G146" i="27" s="1"/>
  <c r="H146" i="27" s="1"/>
  <c r="I146" i="27" s="1"/>
  <c r="J146" i="27" s="1"/>
  <c r="K146" i="27" s="1"/>
  <c r="L146" i="27" s="1"/>
  <c r="M146" i="27" s="1"/>
  <c r="N146" i="27" s="1"/>
  <c r="O146" i="27" s="1"/>
  <c r="P146" i="27" s="1"/>
  <c r="Q146" i="27" s="1"/>
  <c r="R146" i="27" s="1"/>
  <c r="S146" i="27" s="1"/>
  <c r="T146" i="27" s="1"/>
  <c r="U146" i="27" s="1"/>
  <c r="V146" i="27" s="1"/>
  <c r="W146" i="27" s="1"/>
  <c r="X146" i="27" s="1"/>
  <c r="Y146" i="27" s="1"/>
  <c r="Z146" i="27" s="1"/>
  <c r="AA146" i="27" s="1"/>
  <c r="AB146" i="27" s="1"/>
  <c r="AC146" i="27" s="1"/>
  <c r="AD146" i="27" s="1"/>
  <c r="AE146" i="27" s="1"/>
  <c r="AF146" i="27" s="1"/>
  <c r="AG146" i="27" s="1"/>
  <c r="AH146" i="27" s="1"/>
  <c r="AI146" i="27" s="1"/>
  <c r="AJ146" i="27" s="1"/>
  <c r="AK146" i="27" s="1"/>
  <c r="B66" i="27"/>
  <c r="C66" i="27" s="1"/>
  <c r="D66" i="27" s="1"/>
  <c r="E66" i="27" s="1"/>
  <c r="F66" i="27" s="1"/>
  <c r="G66" i="27" s="1"/>
  <c r="H66" i="27" s="1"/>
  <c r="I66" i="27" s="1"/>
  <c r="J66" i="27" s="1"/>
  <c r="K66" i="27" s="1"/>
  <c r="L66" i="27" s="1"/>
  <c r="M66" i="27" s="1"/>
  <c r="N66" i="27" s="1"/>
  <c r="O66" i="27" s="1"/>
  <c r="P66" i="27" s="1"/>
  <c r="Q66" i="27" s="1"/>
  <c r="R66" i="27" s="1"/>
  <c r="S66" i="27" s="1"/>
  <c r="T66" i="27" s="1"/>
  <c r="U66" i="27" s="1"/>
  <c r="V66" i="27" s="1"/>
  <c r="W66" i="27" s="1"/>
  <c r="X66" i="27" s="1"/>
  <c r="Y66" i="27" s="1"/>
  <c r="Z66" i="27" s="1"/>
  <c r="AA66" i="27" s="1"/>
  <c r="AB66" i="27" s="1"/>
  <c r="AC66" i="27" s="1"/>
  <c r="AD66" i="27" s="1"/>
  <c r="AE66" i="27" s="1"/>
  <c r="AF66" i="27" s="1"/>
  <c r="AG66" i="27" s="1"/>
  <c r="AH66" i="27" s="1"/>
  <c r="AI66" i="27" s="1"/>
  <c r="AJ66" i="27" s="1"/>
  <c r="AK66" i="27" s="1"/>
  <c r="B35" i="27"/>
  <c r="C35" i="27" s="1"/>
  <c r="D35" i="27" s="1"/>
  <c r="E35" i="27" s="1"/>
  <c r="F35" i="27" s="1"/>
  <c r="G35" i="27" s="1"/>
  <c r="H35" i="27" s="1"/>
  <c r="I35" i="27" s="1"/>
  <c r="J35" i="27" s="1"/>
  <c r="K35" i="27" s="1"/>
  <c r="L35" i="27" s="1"/>
  <c r="M35" i="27" s="1"/>
  <c r="N35" i="27" s="1"/>
  <c r="O35" i="27" s="1"/>
  <c r="P35" i="27" s="1"/>
  <c r="Q35" i="27" s="1"/>
  <c r="R35" i="27" s="1"/>
  <c r="S35" i="27" s="1"/>
  <c r="T35" i="27" s="1"/>
  <c r="U35" i="27" s="1"/>
  <c r="V35" i="27" s="1"/>
  <c r="W35" i="27" s="1"/>
  <c r="X35" i="27" s="1"/>
  <c r="Y35" i="27" s="1"/>
  <c r="Z35" i="27" s="1"/>
  <c r="AA35" i="27" s="1"/>
  <c r="AB35" i="27" s="1"/>
  <c r="AC35" i="27" s="1"/>
  <c r="AD35" i="27" s="1"/>
  <c r="AE35" i="27" s="1"/>
  <c r="AF35" i="27" s="1"/>
  <c r="AG35" i="27" s="1"/>
  <c r="AH35" i="27" s="1"/>
  <c r="AI35" i="27" s="1"/>
  <c r="AJ35" i="27" s="1"/>
  <c r="AK35" i="27" s="1"/>
  <c r="B90" i="27"/>
  <c r="C90" i="27" s="1"/>
  <c r="D90" i="27" s="1"/>
  <c r="E90" i="27" s="1"/>
  <c r="F90" i="27" s="1"/>
  <c r="G90" i="27" s="1"/>
  <c r="H90" i="27" s="1"/>
  <c r="I90" i="27" s="1"/>
  <c r="J90" i="27" s="1"/>
  <c r="K90" i="27" s="1"/>
  <c r="L90" i="27" s="1"/>
  <c r="M90" i="27" s="1"/>
  <c r="N90" i="27" s="1"/>
  <c r="O90" i="27" s="1"/>
  <c r="P90" i="27" s="1"/>
  <c r="Q90" i="27" s="1"/>
  <c r="R90" i="27" s="1"/>
  <c r="S90" i="27" s="1"/>
  <c r="T90" i="27" s="1"/>
  <c r="U90" i="27" s="1"/>
  <c r="V90" i="27" s="1"/>
  <c r="W90" i="27" s="1"/>
  <c r="X90" i="27" s="1"/>
  <c r="Y90" i="27" s="1"/>
  <c r="Z90" i="27" s="1"/>
  <c r="AA90" i="27" s="1"/>
  <c r="AB90" i="27" s="1"/>
  <c r="AC90" i="27" s="1"/>
  <c r="AD90" i="27" s="1"/>
  <c r="AE90" i="27" s="1"/>
  <c r="AF90" i="27" s="1"/>
  <c r="AG90" i="27" s="1"/>
  <c r="AH90" i="27" s="1"/>
  <c r="AI90" i="27" s="1"/>
  <c r="AJ90" i="27" s="1"/>
  <c r="AK90" i="27" s="1"/>
  <c r="B131" i="27"/>
  <c r="C131" i="27" s="1"/>
  <c r="D131" i="27" s="1"/>
  <c r="E131" i="27" s="1"/>
  <c r="F131" i="27" s="1"/>
  <c r="G131" i="27" s="1"/>
  <c r="H131" i="27" s="1"/>
  <c r="I131" i="27" s="1"/>
  <c r="J131" i="27" s="1"/>
  <c r="K131" i="27" s="1"/>
  <c r="L131" i="27" s="1"/>
  <c r="M131" i="27" s="1"/>
  <c r="N131" i="27" s="1"/>
  <c r="O131" i="27" s="1"/>
  <c r="P131" i="27" s="1"/>
  <c r="Q131" i="27" s="1"/>
  <c r="R131" i="27" s="1"/>
  <c r="S131" i="27" s="1"/>
  <c r="T131" i="27" s="1"/>
  <c r="U131" i="27" s="1"/>
  <c r="V131" i="27" s="1"/>
  <c r="W131" i="27" s="1"/>
  <c r="X131" i="27" s="1"/>
  <c r="Y131" i="27" s="1"/>
  <c r="Z131" i="27" s="1"/>
  <c r="AA131" i="27" s="1"/>
  <c r="AB131" i="27" s="1"/>
  <c r="AC131" i="27" s="1"/>
  <c r="AD131" i="27" s="1"/>
  <c r="AE131" i="27" s="1"/>
  <c r="AF131" i="27" s="1"/>
  <c r="AG131" i="27" s="1"/>
  <c r="AH131" i="27" s="1"/>
  <c r="AI131" i="27" s="1"/>
  <c r="AJ131" i="27" s="1"/>
  <c r="AK131" i="27" s="1"/>
  <c r="B150" i="27"/>
  <c r="C150" i="27" s="1"/>
  <c r="D150" i="27" s="1"/>
  <c r="E150" i="27" s="1"/>
  <c r="F150" i="27" s="1"/>
  <c r="G150" i="27" s="1"/>
  <c r="H150" i="27" s="1"/>
  <c r="I150" i="27" s="1"/>
  <c r="J150" i="27" s="1"/>
  <c r="K150" i="27" s="1"/>
  <c r="L150" i="27" s="1"/>
  <c r="M150" i="27" s="1"/>
  <c r="N150" i="27" s="1"/>
  <c r="O150" i="27" s="1"/>
  <c r="P150" i="27" s="1"/>
  <c r="Q150" i="27" s="1"/>
  <c r="R150" i="27" s="1"/>
  <c r="S150" i="27" s="1"/>
  <c r="T150" i="27" s="1"/>
  <c r="U150" i="27" s="1"/>
  <c r="V150" i="27" s="1"/>
  <c r="W150" i="27" s="1"/>
  <c r="X150" i="27" s="1"/>
  <c r="Y150" i="27" s="1"/>
  <c r="Z150" i="27" s="1"/>
  <c r="AA150" i="27" s="1"/>
  <c r="AB150" i="27" s="1"/>
  <c r="AC150" i="27" s="1"/>
  <c r="AD150" i="27" s="1"/>
  <c r="AE150" i="27" s="1"/>
  <c r="AF150" i="27" s="1"/>
  <c r="AG150" i="27" s="1"/>
  <c r="AH150" i="27" s="1"/>
  <c r="AI150" i="27" s="1"/>
  <c r="AJ150" i="27" s="1"/>
  <c r="AK150" i="27" s="1"/>
  <c r="B30" i="27"/>
  <c r="C30" i="27" s="1"/>
  <c r="D30" i="27" s="1"/>
  <c r="E30" i="27" s="1"/>
  <c r="F30" i="27" s="1"/>
  <c r="G30" i="27" s="1"/>
  <c r="H30" i="27" s="1"/>
  <c r="I30" i="27" s="1"/>
  <c r="J30" i="27" s="1"/>
  <c r="K30" i="27" s="1"/>
  <c r="L30" i="27" s="1"/>
  <c r="M30" i="27" s="1"/>
  <c r="N30" i="27" s="1"/>
  <c r="O30" i="27" s="1"/>
  <c r="P30" i="27" s="1"/>
  <c r="Q30" i="27" s="1"/>
  <c r="R30" i="27" s="1"/>
  <c r="S30" i="27" s="1"/>
  <c r="T30" i="27" s="1"/>
  <c r="U30" i="27" s="1"/>
  <c r="V30" i="27" s="1"/>
  <c r="W30" i="27" s="1"/>
  <c r="X30" i="27" s="1"/>
  <c r="Y30" i="27" s="1"/>
  <c r="Z30" i="27" s="1"/>
  <c r="AA30" i="27" s="1"/>
  <c r="AB30" i="27" s="1"/>
  <c r="AC30" i="27" s="1"/>
  <c r="AD30" i="27" s="1"/>
  <c r="AE30" i="27" s="1"/>
  <c r="AF30" i="27" s="1"/>
  <c r="AG30" i="27" s="1"/>
  <c r="AH30" i="27" s="1"/>
  <c r="AI30" i="27" s="1"/>
  <c r="AJ30" i="27" s="1"/>
  <c r="AK30" i="27" s="1"/>
  <c r="G94" i="27"/>
  <c r="H94" i="27" s="1"/>
  <c r="I94" i="27" s="1"/>
  <c r="J94" i="27" s="1"/>
  <c r="K94" i="27" s="1"/>
  <c r="L94" i="27" s="1"/>
  <c r="M94" i="27" s="1"/>
  <c r="N94" i="27" s="1"/>
  <c r="O94" i="27" s="1"/>
  <c r="P94" i="27" s="1"/>
  <c r="Q94" i="27" s="1"/>
  <c r="G71" i="27"/>
  <c r="H71" i="27" s="1"/>
  <c r="I71" i="27" s="1"/>
  <c r="J71" i="27" s="1"/>
  <c r="K71" i="27" s="1"/>
  <c r="L71" i="27" s="1"/>
  <c r="M71" i="27" s="1"/>
  <c r="N71" i="27" s="1"/>
  <c r="O71" i="27" s="1"/>
  <c r="P71" i="27" s="1"/>
  <c r="Q71" i="27" s="1"/>
  <c r="B33" i="27"/>
  <c r="C33" i="27" s="1"/>
  <c r="D33" i="27" s="1"/>
  <c r="E33" i="27" s="1"/>
  <c r="F33" i="27" s="1"/>
  <c r="G33" i="27" s="1"/>
  <c r="H33" i="27" s="1"/>
  <c r="I33" i="27" s="1"/>
  <c r="J33" i="27" s="1"/>
  <c r="K33" i="27" s="1"/>
  <c r="L33" i="27" s="1"/>
  <c r="M33" i="27" s="1"/>
  <c r="N33" i="27" s="1"/>
  <c r="O33" i="27" s="1"/>
  <c r="P33" i="27" s="1"/>
  <c r="Q33" i="27" s="1"/>
  <c r="R33" i="27" s="1"/>
  <c r="S33" i="27" s="1"/>
  <c r="T33" i="27" s="1"/>
  <c r="U33" i="27" s="1"/>
  <c r="V33" i="27" s="1"/>
  <c r="W33" i="27" s="1"/>
  <c r="X33" i="27" s="1"/>
  <c r="Y33" i="27" s="1"/>
  <c r="Z33" i="27" s="1"/>
  <c r="AA33" i="27" s="1"/>
  <c r="AB33" i="27" s="1"/>
  <c r="AC33" i="27" s="1"/>
  <c r="AD33" i="27" s="1"/>
  <c r="AE33" i="27" s="1"/>
  <c r="AF33" i="27" s="1"/>
  <c r="AG33" i="27" s="1"/>
  <c r="AH33" i="27" s="1"/>
  <c r="AI33" i="27" s="1"/>
  <c r="AJ33" i="27" s="1"/>
  <c r="AK33" i="27" s="1"/>
  <c r="AH41" i="23"/>
  <c r="B61" i="27"/>
  <c r="C61" i="27" s="1"/>
  <c r="D61" i="27" s="1"/>
  <c r="E61" i="27" s="1"/>
  <c r="F61" i="27" s="1"/>
  <c r="G61" i="27" s="1"/>
  <c r="H61" i="27" s="1"/>
  <c r="I61" i="27" s="1"/>
  <c r="J61" i="27" s="1"/>
  <c r="K61" i="27" s="1"/>
  <c r="L61" i="27" s="1"/>
  <c r="M61" i="27" s="1"/>
  <c r="N61" i="27" s="1"/>
  <c r="O61" i="27" s="1"/>
  <c r="P61" i="27" s="1"/>
  <c r="Q61" i="27" s="1"/>
  <c r="R61" i="27" s="1"/>
  <c r="S61" i="27" s="1"/>
  <c r="T61" i="27" s="1"/>
  <c r="U61" i="27" s="1"/>
  <c r="V61" i="27" s="1"/>
  <c r="W61" i="27" s="1"/>
  <c r="X61" i="27" s="1"/>
  <c r="Y61" i="27" s="1"/>
  <c r="Z61" i="27" s="1"/>
  <c r="AA61" i="27" s="1"/>
  <c r="AB61" i="27" s="1"/>
  <c r="AC61" i="27" s="1"/>
  <c r="AD61" i="27" s="1"/>
  <c r="AE61" i="27" s="1"/>
  <c r="AF61" i="27" s="1"/>
  <c r="AG61" i="27" s="1"/>
  <c r="AH61" i="27" s="1"/>
  <c r="AI61" i="27" s="1"/>
  <c r="AJ61" i="27" s="1"/>
  <c r="AK61" i="27" s="1"/>
  <c r="AH69" i="23"/>
  <c r="B89" i="27"/>
  <c r="C89" i="27" s="1"/>
  <c r="D89" i="27" s="1"/>
  <c r="E89" i="27" s="1"/>
  <c r="F89" i="27" s="1"/>
  <c r="G89" i="27" s="1"/>
  <c r="H89" i="27" s="1"/>
  <c r="I89" i="27" s="1"/>
  <c r="J89" i="27" s="1"/>
  <c r="K89" i="27" s="1"/>
  <c r="L89" i="27" s="1"/>
  <c r="M89" i="27" s="1"/>
  <c r="N89" i="27" s="1"/>
  <c r="O89" i="27" s="1"/>
  <c r="P89" i="27" s="1"/>
  <c r="Q89" i="27" s="1"/>
  <c r="R89" i="27" s="1"/>
  <c r="S89" i="27" s="1"/>
  <c r="T89" i="27" s="1"/>
  <c r="U89" i="27" s="1"/>
  <c r="V89" i="27" s="1"/>
  <c r="W89" i="27" s="1"/>
  <c r="X89" i="27" s="1"/>
  <c r="Y89" i="27" s="1"/>
  <c r="Z89" i="27" s="1"/>
  <c r="AA89" i="27" s="1"/>
  <c r="AB89" i="27" s="1"/>
  <c r="AC89" i="27" s="1"/>
  <c r="AD89" i="27" s="1"/>
  <c r="AE89" i="27" s="1"/>
  <c r="AF89" i="27" s="1"/>
  <c r="AG89" i="27" s="1"/>
  <c r="AH89" i="27" s="1"/>
  <c r="AI89" i="27" s="1"/>
  <c r="AJ89" i="27" s="1"/>
  <c r="AK89" i="27" s="1"/>
  <c r="AH76" i="23"/>
  <c r="B96" i="27"/>
  <c r="C96" i="27" s="1"/>
  <c r="D96" i="27" s="1"/>
  <c r="E96" i="27" s="1"/>
  <c r="F96" i="27" s="1"/>
  <c r="G96" i="27" s="1"/>
  <c r="H96" i="27" s="1"/>
  <c r="I96" i="27" s="1"/>
  <c r="J96" i="27" s="1"/>
  <c r="K96" i="27" s="1"/>
  <c r="L96" i="27" s="1"/>
  <c r="M96" i="27" s="1"/>
  <c r="N96" i="27" s="1"/>
  <c r="O96" i="27" s="1"/>
  <c r="P96" i="27" s="1"/>
  <c r="Q96" i="27" s="1"/>
  <c r="R96" i="27" s="1"/>
  <c r="S96" i="27" s="1"/>
  <c r="T96" i="27" s="1"/>
  <c r="U96" i="27" s="1"/>
  <c r="V96" i="27" s="1"/>
  <c r="W96" i="27" s="1"/>
  <c r="X96" i="27" s="1"/>
  <c r="Y96" i="27" s="1"/>
  <c r="Z96" i="27" s="1"/>
  <c r="AA96" i="27" s="1"/>
  <c r="AB96" i="27" s="1"/>
  <c r="AC96" i="27" s="1"/>
  <c r="AD96" i="27" s="1"/>
  <c r="AE96" i="27" s="1"/>
  <c r="AF96" i="27" s="1"/>
  <c r="AG96" i="27" s="1"/>
  <c r="AH96" i="27" s="1"/>
  <c r="AI96" i="27" s="1"/>
  <c r="AJ96" i="27" s="1"/>
  <c r="AK96" i="27" s="1"/>
  <c r="AH123" i="23"/>
  <c r="B144" i="27"/>
  <c r="C144" i="27" s="1"/>
  <c r="D144" i="27" s="1"/>
  <c r="E144" i="27" s="1"/>
  <c r="F144" i="27" s="1"/>
  <c r="G144" i="27" s="1"/>
  <c r="H144" i="27" s="1"/>
  <c r="I144" i="27" s="1"/>
  <c r="J144" i="27" s="1"/>
  <c r="K144" i="27" s="1"/>
  <c r="L144" i="27" s="1"/>
  <c r="M144" i="27" s="1"/>
  <c r="N144" i="27" s="1"/>
  <c r="O144" i="27" s="1"/>
  <c r="P144" i="27" s="1"/>
  <c r="Q144" i="27" s="1"/>
  <c r="R144" i="27" s="1"/>
  <c r="S144" i="27" s="1"/>
  <c r="T144" i="27" s="1"/>
  <c r="U144" i="27" s="1"/>
  <c r="V144" i="27" s="1"/>
  <c r="W144" i="27" s="1"/>
  <c r="X144" i="27" s="1"/>
  <c r="Y144" i="27" s="1"/>
  <c r="Z144" i="27" s="1"/>
  <c r="AA144" i="27" s="1"/>
  <c r="AB144" i="27" s="1"/>
  <c r="AC144" i="27" s="1"/>
  <c r="AD144" i="27" s="1"/>
  <c r="AE144" i="27" s="1"/>
  <c r="AF144" i="27" s="1"/>
  <c r="AG144" i="27" s="1"/>
  <c r="AH144" i="27" s="1"/>
  <c r="AI144" i="27" s="1"/>
  <c r="AJ144" i="27" s="1"/>
  <c r="AK144" i="27" s="1"/>
  <c r="AH119" i="23"/>
  <c r="B140" i="27"/>
  <c r="C140" i="27" s="1"/>
  <c r="D140" i="27" s="1"/>
  <c r="E140" i="27" s="1"/>
  <c r="F140" i="27" s="1"/>
  <c r="G140" i="27" s="1"/>
  <c r="H140" i="27" s="1"/>
  <c r="I140" i="27" s="1"/>
  <c r="J140" i="27" s="1"/>
  <c r="K140" i="27" s="1"/>
  <c r="L140" i="27" s="1"/>
  <c r="M140" i="27" s="1"/>
  <c r="N140" i="27" s="1"/>
  <c r="O140" i="27" s="1"/>
  <c r="P140" i="27" s="1"/>
  <c r="Q140" i="27" s="1"/>
  <c r="R140" i="27" s="1"/>
  <c r="S140" i="27" s="1"/>
  <c r="T140" i="27" s="1"/>
  <c r="U140" i="27" s="1"/>
  <c r="V140" i="27" s="1"/>
  <c r="W140" i="27" s="1"/>
  <c r="X140" i="27" s="1"/>
  <c r="Y140" i="27" s="1"/>
  <c r="Z140" i="27" s="1"/>
  <c r="AA140" i="27" s="1"/>
  <c r="AB140" i="27" s="1"/>
  <c r="AC140" i="27" s="1"/>
  <c r="AD140" i="27" s="1"/>
  <c r="AE140" i="27" s="1"/>
  <c r="AF140" i="27" s="1"/>
  <c r="AG140" i="27" s="1"/>
  <c r="AH140" i="27" s="1"/>
  <c r="AI140" i="27" s="1"/>
  <c r="AJ140" i="27" s="1"/>
  <c r="AK140" i="27" s="1"/>
  <c r="AH115" i="23"/>
  <c r="B136" i="27"/>
  <c r="C136" i="27" s="1"/>
  <c r="D136" i="27" s="1"/>
  <c r="E136" i="27" s="1"/>
  <c r="F136" i="27" s="1"/>
  <c r="G136" i="27" s="1"/>
  <c r="H136" i="27" s="1"/>
  <c r="I136" i="27" s="1"/>
  <c r="J136" i="27" s="1"/>
  <c r="K136" i="27" s="1"/>
  <c r="L136" i="27" s="1"/>
  <c r="M136" i="27" s="1"/>
  <c r="N136" i="27" s="1"/>
  <c r="O136" i="27" s="1"/>
  <c r="P136" i="27" s="1"/>
  <c r="Q136" i="27" s="1"/>
  <c r="R136" i="27" s="1"/>
  <c r="S136" i="27" s="1"/>
  <c r="T136" i="27" s="1"/>
  <c r="U136" i="27" s="1"/>
  <c r="V136" i="27" s="1"/>
  <c r="W136" i="27" s="1"/>
  <c r="X136" i="27" s="1"/>
  <c r="Y136" i="27" s="1"/>
  <c r="Z136" i="27" s="1"/>
  <c r="AA136" i="27" s="1"/>
  <c r="AB136" i="27" s="1"/>
  <c r="AC136" i="27" s="1"/>
  <c r="AD136" i="27" s="1"/>
  <c r="AE136" i="27" s="1"/>
  <c r="AF136" i="27" s="1"/>
  <c r="AG136" i="27" s="1"/>
  <c r="AH136" i="27" s="1"/>
  <c r="AI136" i="27" s="1"/>
  <c r="AJ136" i="27" s="1"/>
  <c r="AK136" i="27" s="1"/>
  <c r="AH111" i="23"/>
  <c r="B132" i="27"/>
  <c r="C132" i="27" s="1"/>
  <c r="D132" i="27" s="1"/>
  <c r="E132" i="27" s="1"/>
  <c r="F132" i="27" s="1"/>
  <c r="G132" i="27" s="1"/>
  <c r="H132" i="27" s="1"/>
  <c r="I132" i="27" s="1"/>
  <c r="J132" i="27" s="1"/>
  <c r="K132" i="27" s="1"/>
  <c r="L132" i="27" s="1"/>
  <c r="M132" i="27" s="1"/>
  <c r="N132" i="27" s="1"/>
  <c r="O132" i="27" s="1"/>
  <c r="P132" i="27" s="1"/>
  <c r="Q132" i="27" s="1"/>
  <c r="R132" i="27" s="1"/>
  <c r="S132" i="27" s="1"/>
  <c r="T132" i="27" s="1"/>
  <c r="U132" i="27" s="1"/>
  <c r="V132" i="27" s="1"/>
  <c r="W132" i="27" s="1"/>
  <c r="X132" i="27" s="1"/>
  <c r="Y132" i="27" s="1"/>
  <c r="Z132" i="27" s="1"/>
  <c r="AA132" i="27" s="1"/>
  <c r="AB132" i="27" s="1"/>
  <c r="AC132" i="27" s="1"/>
  <c r="AD132" i="27" s="1"/>
  <c r="AE132" i="27" s="1"/>
  <c r="AF132" i="27" s="1"/>
  <c r="AG132" i="27" s="1"/>
  <c r="AH132" i="27" s="1"/>
  <c r="AI132" i="27" s="1"/>
  <c r="AJ132" i="27" s="1"/>
  <c r="AK132" i="27" s="1"/>
  <c r="B25" i="27"/>
  <c r="C25" i="27" s="1"/>
  <c r="D25" i="27" s="1"/>
  <c r="E25" i="27" s="1"/>
  <c r="F25" i="27" s="1"/>
  <c r="G25" i="27" s="1"/>
  <c r="H25" i="27" s="1"/>
  <c r="I25" i="27" s="1"/>
  <c r="J25" i="27" s="1"/>
  <c r="K25" i="27" s="1"/>
  <c r="L25" i="27" s="1"/>
  <c r="M25" i="27" s="1"/>
  <c r="N25" i="27" s="1"/>
  <c r="O25" i="27" s="1"/>
  <c r="P25" i="27" s="1"/>
  <c r="Q25" i="27" s="1"/>
  <c r="R25" i="27" s="1"/>
  <c r="S25" i="27" s="1"/>
  <c r="T25" i="27" s="1"/>
  <c r="U25" i="27" s="1"/>
  <c r="V25" i="27" s="1"/>
  <c r="W25" i="27" s="1"/>
  <c r="X25" i="27" s="1"/>
  <c r="Y25" i="27" s="1"/>
  <c r="Z25" i="27" s="1"/>
  <c r="AA25" i="27" s="1"/>
  <c r="AB25" i="27" s="1"/>
  <c r="AC25" i="27" s="1"/>
  <c r="AD25" i="27" s="1"/>
  <c r="AE25" i="27" s="1"/>
  <c r="AF25" i="27" s="1"/>
  <c r="AG25" i="27" s="1"/>
  <c r="AH25" i="27" s="1"/>
  <c r="AI25" i="27" s="1"/>
  <c r="AJ25" i="27" s="1"/>
  <c r="AK25" i="27" s="1"/>
  <c r="G121" i="27"/>
  <c r="H121" i="27" s="1"/>
  <c r="I121" i="27" s="1"/>
  <c r="J121" i="27" s="1"/>
  <c r="K121" i="27" s="1"/>
  <c r="L121" i="27" s="1"/>
  <c r="M121" i="27" s="1"/>
  <c r="N121" i="27" s="1"/>
  <c r="O121" i="27" s="1"/>
  <c r="P121" i="27" s="1"/>
  <c r="Q121" i="27" s="1"/>
  <c r="B139" i="27"/>
  <c r="C139" i="27" s="1"/>
  <c r="D139" i="27" s="1"/>
  <c r="E139" i="27" s="1"/>
  <c r="F139" i="27" s="1"/>
  <c r="G139" i="27" s="1"/>
  <c r="H139" i="27" s="1"/>
  <c r="I139" i="27" s="1"/>
  <c r="J139" i="27" s="1"/>
  <c r="K139" i="27" s="1"/>
  <c r="L139" i="27" s="1"/>
  <c r="M139" i="27" s="1"/>
  <c r="N139" i="27" s="1"/>
  <c r="O139" i="27" s="1"/>
  <c r="P139" i="27" s="1"/>
  <c r="Q139" i="27" s="1"/>
  <c r="R139" i="27" s="1"/>
  <c r="S139" i="27" s="1"/>
  <c r="T139" i="27" s="1"/>
  <c r="U139" i="27" s="1"/>
  <c r="V139" i="27" s="1"/>
  <c r="W139" i="27" s="1"/>
  <c r="X139" i="27" s="1"/>
  <c r="Y139" i="27" s="1"/>
  <c r="Z139" i="27" s="1"/>
  <c r="AA139" i="27" s="1"/>
  <c r="AB139" i="27" s="1"/>
  <c r="AC139" i="27" s="1"/>
  <c r="AD139" i="27" s="1"/>
  <c r="AE139" i="27" s="1"/>
  <c r="AF139" i="27" s="1"/>
  <c r="AG139" i="27" s="1"/>
  <c r="AH139" i="27" s="1"/>
  <c r="AI139" i="27" s="1"/>
  <c r="AJ139" i="27" s="1"/>
  <c r="AK139" i="27" s="1"/>
  <c r="B148" i="27"/>
  <c r="C148" i="27" s="1"/>
  <c r="D148" i="27" s="1"/>
  <c r="E148" i="27" s="1"/>
  <c r="F148" i="27" s="1"/>
  <c r="G148" i="27" s="1"/>
  <c r="H148" i="27" s="1"/>
  <c r="I148" i="27" s="1"/>
  <c r="J148" i="27" s="1"/>
  <c r="K148" i="27" s="1"/>
  <c r="L148" i="27" s="1"/>
  <c r="M148" i="27" s="1"/>
  <c r="N148" i="27" s="1"/>
  <c r="O148" i="27" s="1"/>
  <c r="P148" i="27" s="1"/>
  <c r="Q148" i="27" s="1"/>
  <c r="R148" i="27" s="1"/>
  <c r="S148" i="27" s="1"/>
  <c r="T148" i="27" s="1"/>
  <c r="U148" i="27" s="1"/>
  <c r="V148" i="27" s="1"/>
  <c r="W148" i="27" s="1"/>
  <c r="X148" i="27" s="1"/>
  <c r="Y148" i="27" s="1"/>
  <c r="Z148" i="27" s="1"/>
  <c r="AA148" i="27" s="1"/>
  <c r="AB148" i="27" s="1"/>
  <c r="AC148" i="27" s="1"/>
  <c r="AD148" i="27" s="1"/>
  <c r="AE148" i="27" s="1"/>
  <c r="AF148" i="27" s="1"/>
  <c r="AG148" i="27" s="1"/>
  <c r="AH148" i="27" s="1"/>
  <c r="AI148" i="27" s="1"/>
  <c r="AJ148" i="27" s="1"/>
  <c r="AK148" i="27" s="1"/>
  <c r="G39" i="27"/>
  <c r="H39" i="27" s="1"/>
  <c r="I39" i="27" s="1"/>
  <c r="J39" i="27" s="1"/>
  <c r="K39" i="27" s="1"/>
  <c r="L39" i="27" s="1"/>
  <c r="M39" i="27" s="1"/>
  <c r="N39" i="27" s="1"/>
  <c r="O39" i="27" s="1"/>
  <c r="P39" i="27" s="1"/>
  <c r="Q39" i="27" s="1"/>
  <c r="G69" i="27"/>
  <c r="H69" i="27" s="1"/>
  <c r="I69" i="27" s="1"/>
  <c r="J69" i="27" s="1"/>
  <c r="K69" i="27" s="1"/>
  <c r="L69" i="27" s="1"/>
  <c r="M69" i="27" s="1"/>
  <c r="N69" i="27" s="1"/>
  <c r="O69" i="27" s="1"/>
  <c r="P69" i="27" s="1"/>
  <c r="Q69" i="27" s="1"/>
  <c r="AH9" i="23"/>
  <c r="B29" i="27"/>
  <c r="C29" i="27" s="1"/>
  <c r="D29" i="27" s="1"/>
  <c r="E29" i="27" s="1"/>
  <c r="F29" i="27" s="1"/>
  <c r="G29" i="27" s="1"/>
  <c r="H29" i="27" s="1"/>
  <c r="I29" i="27" s="1"/>
  <c r="J29" i="27" s="1"/>
  <c r="K29" i="27" s="1"/>
  <c r="L29" i="27" s="1"/>
  <c r="M29" i="27" s="1"/>
  <c r="N29" i="27" s="1"/>
  <c r="O29" i="27" s="1"/>
  <c r="P29" i="27" s="1"/>
  <c r="Q29" i="27" s="1"/>
  <c r="R29" i="27" s="1"/>
  <c r="S29" i="27" s="1"/>
  <c r="T29" i="27" s="1"/>
  <c r="U29" i="27" s="1"/>
  <c r="V29" i="27" s="1"/>
  <c r="W29" i="27" s="1"/>
  <c r="X29" i="27" s="1"/>
  <c r="Y29" i="27" s="1"/>
  <c r="Z29" i="27" s="1"/>
  <c r="AA29" i="27" s="1"/>
  <c r="AB29" i="27" s="1"/>
  <c r="AC29" i="27" s="1"/>
  <c r="AD29" i="27" s="1"/>
  <c r="AE29" i="27" s="1"/>
  <c r="AF29" i="27" s="1"/>
  <c r="AG29" i="27" s="1"/>
  <c r="AH29" i="27" s="1"/>
  <c r="AI29" i="27" s="1"/>
  <c r="AJ29" i="27" s="1"/>
  <c r="AK29" i="27" s="1"/>
  <c r="AH14" i="23"/>
  <c r="B34" i="27"/>
  <c r="C34" i="27" s="1"/>
  <c r="D34" i="27" s="1"/>
  <c r="E34" i="27" s="1"/>
  <c r="F34" i="27" s="1"/>
  <c r="G34" i="27" s="1"/>
  <c r="H34" i="27" s="1"/>
  <c r="I34" i="27" s="1"/>
  <c r="J34" i="27" s="1"/>
  <c r="K34" i="27" s="1"/>
  <c r="L34" i="27" s="1"/>
  <c r="M34" i="27" s="1"/>
  <c r="N34" i="27" s="1"/>
  <c r="O34" i="27" s="1"/>
  <c r="P34" i="27" s="1"/>
  <c r="Q34" i="27" s="1"/>
  <c r="R34" i="27" s="1"/>
  <c r="S34" i="27" s="1"/>
  <c r="T34" i="27" s="1"/>
  <c r="U34" i="27" s="1"/>
  <c r="V34" i="27" s="1"/>
  <c r="W34" i="27" s="1"/>
  <c r="X34" i="27" s="1"/>
  <c r="Y34" i="27" s="1"/>
  <c r="Z34" i="27" s="1"/>
  <c r="AA34" i="27" s="1"/>
  <c r="AB34" i="27" s="1"/>
  <c r="AC34" i="27" s="1"/>
  <c r="AD34" i="27" s="1"/>
  <c r="AE34" i="27" s="1"/>
  <c r="AF34" i="27" s="1"/>
  <c r="AG34" i="27" s="1"/>
  <c r="AH34" i="27" s="1"/>
  <c r="AI34" i="27" s="1"/>
  <c r="AJ34" i="27" s="1"/>
  <c r="AK34" i="27" s="1"/>
  <c r="AH43" i="23"/>
  <c r="B63" i="27"/>
  <c r="C63" i="27" s="1"/>
  <c r="D63" i="27" s="1"/>
  <c r="E63" i="27" s="1"/>
  <c r="F63" i="27" s="1"/>
  <c r="G63" i="27" s="1"/>
  <c r="H63" i="27" s="1"/>
  <c r="I63" i="27" s="1"/>
  <c r="J63" i="27" s="1"/>
  <c r="K63" i="27" s="1"/>
  <c r="L63" i="27" s="1"/>
  <c r="M63" i="27" s="1"/>
  <c r="N63" i="27" s="1"/>
  <c r="O63" i="27" s="1"/>
  <c r="P63" i="27" s="1"/>
  <c r="Q63" i="27" s="1"/>
  <c r="R63" i="27" s="1"/>
  <c r="S63" i="27" s="1"/>
  <c r="T63" i="27" s="1"/>
  <c r="U63" i="27" s="1"/>
  <c r="V63" i="27" s="1"/>
  <c r="W63" i="27" s="1"/>
  <c r="X63" i="27" s="1"/>
  <c r="Y63" i="27" s="1"/>
  <c r="Z63" i="27" s="1"/>
  <c r="AA63" i="27" s="1"/>
  <c r="AB63" i="27" s="1"/>
  <c r="AC63" i="27" s="1"/>
  <c r="AD63" i="27" s="1"/>
  <c r="AE63" i="27" s="1"/>
  <c r="AF63" i="27" s="1"/>
  <c r="AG63" i="27" s="1"/>
  <c r="AH63" i="27" s="1"/>
  <c r="AI63" i="27" s="1"/>
  <c r="AJ63" i="27" s="1"/>
  <c r="AK63" i="27" s="1"/>
  <c r="AH96" i="23"/>
  <c r="B116" i="27"/>
  <c r="C116" i="27" s="1"/>
  <c r="D116" i="27" s="1"/>
  <c r="E116" i="27" s="1"/>
  <c r="F116" i="27" s="1"/>
  <c r="G116" i="27" s="1"/>
  <c r="H116" i="27" s="1"/>
  <c r="I116" i="27" s="1"/>
  <c r="J116" i="27" s="1"/>
  <c r="K116" i="27" s="1"/>
  <c r="L116" i="27" s="1"/>
  <c r="M116" i="27" s="1"/>
  <c r="N116" i="27" s="1"/>
  <c r="O116" i="27" s="1"/>
  <c r="P116" i="27" s="1"/>
  <c r="Q116" i="27" s="1"/>
  <c r="R116" i="27" s="1"/>
  <c r="S116" i="27" s="1"/>
  <c r="T116" i="27" s="1"/>
  <c r="U116" i="27" s="1"/>
  <c r="V116" i="27" s="1"/>
  <c r="W116" i="27" s="1"/>
  <c r="X116" i="27" s="1"/>
  <c r="Y116" i="27" s="1"/>
  <c r="Z116" i="27" s="1"/>
  <c r="AA116" i="27" s="1"/>
  <c r="AB116" i="27" s="1"/>
  <c r="AC116" i="27" s="1"/>
  <c r="AD116" i="27" s="1"/>
  <c r="AE116" i="27" s="1"/>
  <c r="AF116" i="27" s="1"/>
  <c r="AG116" i="27" s="1"/>
  <c r="AH116" i="27" s="1"/>
  <c r="AI116" i="27" s="1"/>
  <c r="AJ116" i="27" s="1"/>
  <c r="AK116" i="27" s="1"/>
  <c r="AH130" i="23"/>
  <c r="B151" i="27"/>
  <c r="C151" i="27" s="1"/>
  <c r="D151" i="27" s="1"/>
  <c r="E151" i="27" s="1"/>
  <c r="F151" i="27" s="1"/>
  <c r="G151" i="27" s="1"/>
  <c r="H151" i="27" s="1"/>
  <c r="I151" i="27" s="1"/>
  <c r="J151" i="27" s="1"/>
  <c r="K151" i="27" s="1"/>
  <c r="L151" i="27" s="1"/>
  <c r="M151" i="27" s="1"/>
  <c r="N151" i="27" s="1"/>
  <c r="O151" i="27" s="1"/>
  <c r="P151" i="27" s="1"/>
  <c r="Q151" i="27" s="1"/>
  <c r="R151" i="27" s="1"/>
  <c r="S151" i="27" s="1"/>
  <c r="T151" i="27" s="1"/>
  <c r="U151" i="27" s="1"/>
  <c r="V151" i="27" s="1"/>
  <c r="W151" i="27" s="1"/>
  <c r="X151" i="27" s="1"/>
  <c r="Y151" i="27" s="1"/>
  <c r="Z151" i="27" s="1"/>
  <c r="AA151" i="27" s="1"/>
  <c r="AB151" i="27" s="1"/>
  <c r="AC151" i="27" s="1"/>
  <c r="AD151" i="27" s="1"/>
  <c r="AE151" i="27" s="1"/>
  <c r="AF151" i="27" s="1"/>
  <c r="AG151" i="27" s="1"/>
  <c r="AH151" i="27" s="1"/>
  <c r="AI151" i="27" s="1"/>
  <c r="AJ151" i="27" s="1"/>
  <c r="AK151" i="27" s="1"/>
  <c r="AH126" i="23"/>
  <c r="B147" i="27"/>
  <c r="C147" i="27" s="1"/>
  <c r="D147" i="27" s="1"/>
  <c r="E147" i="27" s="1"/>
  <c r="F147" i="27" s="1"/>
  <c r="G147" i="27" s="1"/>
  <c r="H147" i="27" s="1"/>
  <c r="I147" i="27" s="1"/>
  <c r="J147" i="27" s="1"/>
  <c r="K147" i="27" s="1"/>
  <c r="L147" i="27" s="1"/>
  <c r="M147" i="27" s="1"/>
  <c r="N147" i="27" s="1"/>
  <c r="O147" i="27" s="1"/>
  <c r="P147" i="27" s="1"/>
  <c r="Q147" i="27" s="1"/>
  <c r="R147" i="27" s="1"/>
  <c r="S147" i="27" s="1"/>
  <c r="T147" i="27" s="1"/>
  <c r="U147" i="27" s="1"/>
  <c r="V147" i="27" s="1"/>
  <c r="W147" i="27" s="1"/>
  <c r="X147" i="27" s="1"/>
  <c r="Y147" i="27" s="1"/>
  <c r="Z147" i="27" s="1"/>
  <c r="AA147" i="27" s="1"/>
  <c r="AB147" i="27" s="1"/>
  <c r="AC147" i="27" s="1"/>
  <c r="AD147" i="27" s="1"/>
  <c r="AE147" i="27" s="1"/>
  <c r="AF147" i="27" s="1"/>
  <c r="AG147" i="27" s="1"/>
  <c r="AH147" i="27" s="1"/>
  <c r="AI147" i="27" s="1"/>
  <c r="AJ147" i="27" s="1"/>
  <c r="AK147" i="27" s="1"/>
  <c r="B58" i="27"/>
  <c r="C58" i="27" s="1"/>
  <c r="D58" i="27" s="1"/>
  <c r="E58" i="27" s="1"/>
  <c r="F58" i="27" s="1"/>
  <c r="G58" i="27" s="1"/>
  <c r="H58" i="27" s="1"/>
  <c r="I58" i="27" s="1"/>
  <c r="J58" i="27" s="1"/>
  <c r="K58" i="27" s="1"/>
  <c r="L58" i="27" s="1"/>
  <c r="M58" i="27" s="1"/>
  <c r="N58" i="27" s="1"/>
  <c r="O58" i="27" s="1"/>
  <c r="P58" i="27" s="1"/>
  <c r="Q58" i="27" s="1"/>
  <c r="R58" i="27" s="1"/>
  <c r="S58" i="27" s="1"/>
  <c r="T58" i="27" s="1"/>
  <c r="U58" i="27" s="1"/>
  <c r="V58" i="27" s="1"/>
  <c r="W58" i="27" s="1"/>
  <c r="X58" i="27" s="1"/>
  <c r="Y58" i="27" s="1"/>
  <c r="Z58" i="27" s="1"/>
  <c r="AA58" i="27" s="1"/>
  <c r="AB58" i="27" s="1"/>
  <c r="AC58" i="27" s="1"/>
  <c r="AD58" i="27" s="1"/>
  <c r="AE58" i="27" s="1"/>
  <c r="AF58" i="27" s="1"/>
  <c r="AG58" i="27" s="1"/>
  <c r="AH58" i="27" s="1"/>
  <c r="AI58" i="27" s="1"/>
  <c r="AJ58" i="27" s="1"/>
  <c r="AK58" i="27" s="1"/>
  <c r="B56" i="27"/>
  <c r="C56" i="27" s="1"/>
  <c r="D56" i="27" s="1"/>
  <c r="E56" i="27" s="1"/>
  <c r="F56" i="27" s="1"/>
  <c r="G56" i="27" s="1"/>
  <c r="H56" i="27" s="1"/>
  <c r="I56" i="27" s="1"/>
  <c r="J56" i="27" s="1"/>
  <c r="K56" i="27" s="1"/>
  <c r="L56" i="27" s="1"/>
  <c r="M56" i="27" s="1"/>
  <c r="N56" i="27" s="1"/>
  <c r="O56" i="27" s="1"/>
  <c r="P56" i="27" s="1"/>
  <c r="Q56" i="27" s="1"/>
  <c r="R56" i="27" s="1"/>
  <c r="S56" i="27" s="1"/>
  <c r="T56" i="27" s="1"/>
  <c r="U56" i="27" s="1"/>
  <c r="V56" i="27" s="1"/>
  <c r="W56" i="27" s="1"/>
  <c r="X56" i="27" s="1"/>
  <c r="Y56" i="27" s="1"/>
  <c r="Z56" i="27" s="1"/>
  <c r="AA56" i="27" s="1"/>
  <c r="AB56" i="27" s="1"/>
  <c r="AC56" i="27" s="1"/>
  <c r="AD56" i="27" s="1"/>
  <c r="AE56" i="27" s="1"/>
  <c r="AF56" i="27" s="1"/>
  <c r="AG56" i="27" s="1"/>
  <c r="AH56" i="27" s="1"/>
  <c r="AI56" i="27" s="1"/>
  <c r="AJ56" i="27" s="1"/>
  <c r="AK56" i="27" s="1"/>
  <c r="H40" i="27"/>
  <c r="I40" i="27" s="1"/>
  <c r="J40" i="27" s="1"/>
  <c r="K40" i="27" s="1"/>
  <c r="L40" i="27" s="1"/>
  <c r="M40" i="27" s="1"/>
  <c r="N40" i="27" s="1"/>
  <c r="O40" i="27" s="1"/>
  <c r="P40" i="27" s="1"/>
  <c r="Q40" i="27" s="1"/>
  <c r="B65" i="27"/>
  <c r="C65" i="27" s="1"/>
  <c r="D65" i="27" s="1"/>
  <c r="E65" i="27" s="1"/>
  <c r="F65" i="27" s="1"/>
  <c r="G65" i="27" s="1"/>
  <c r="H65" i="27" s="1"/>
  <c r="I65" i="27" s="1"/>
  <c r="J65" i="27" s="1"/>
  <c r="K65" i="27" s="1"/>
  <c r="L65" i="27" s="1"/>
  <c r="M65" i="27" s="1"/>
  <c r="N65" i="27" s="1"/>
  <c r="O65" i="27" s="1"/>
  <c r="P65" i="27" s="1"/>
  <c r="Q65" i="27" s="1"/>
  <c r="R65" i="27" s="1"/>
  <c r="S65" i="27" s="1"/>
  <c r="T65" i="27" s="1"/>
  <c r="U65" i="27" s="1"/>
  <c r="V65" i="27" s="1"/>
  <c r="W65" i="27" s="1"/>
  <c r="X65" i="27" s="1"/>
  <c r="Y65" i="27" s="1"/>
  <c r="Z65" i="27" s="1"/>
  <c r="AA65" i="27" s="1"/>
  <c r="AB65" i="27" s="1"/>
  <c r="AC65" i="27" s="1"/>
  <c r="AD65" i="27" s="1"/>
  <c r="AE65" i="27" s="1"/>
  <c r="AF65" i="27" s="1"/>
  <c r="AG65" i="27" s="1"/>
  <c r="AH65" i="27" s="1"/>
  <c r="AI65" i="27" s="1"/>
  <c r="AJ65" i="27" s="1"/>
  <c r="AK65" i="27" s="1"/>
  <c r="B59" i="27"/>
  <c r="C59" i="27" s="1"/>
  <c r="D59" i="27" s="1"/>
  <c r="E59" i="27" s="1"/>
  <c r="F59" i="27" s="1"/>
  <c r="G59" i="27" s="1"/>
  <c r="H59" i="27" s="1"/>
  <c r="I59" i="27" s="1"/>
  <c r="J59" i="27" s="1"/>
  <c r="K59" i="27" s="1"/>
  <c r="L59" i="27" s="1"/>
  <c r="M59" i="27" s="1"/>
  <c r="N59" i="27" s="1"/>
  <c r="O59" i="27" s="1"/>
  <c r="P59" i="27" s="1"/>
  <c r="Q59" i="27" s="1"/>
  <c r="R59" i="27" s="1"/>
  <c r="S59" i="27" s="1"/>
  <c r="T59" i="27" s="1"/>
  <c r="U59" i="27" s="1"/>
  <c r="V59" i="27" s="1"/>
  <c r="W59" i="27" s="1"/>
  <c r="X59" i="27" s="1"/>
  <c r="Y59" i="27" s="1"/>
  <c r="Z59" i="27" s="1"/>
  <c r="AA59" i="27" s="1"/>
  <c r="AB59" i="27" s="1"/>
  <c r="AC59" i="27" s="1"/>
  <c r="AD59" i="27" s="1"/>
  <c r="AE59" i="27" s="1"/>
  <c r="AF59" i="27" s="1"/>
  <c r="AG59" i="27" s="1"/>
  <c r="AH59" i="27" s="1"/>
  <c r="AI59" i="27" s="1"/>
  <c r="AJ59" i="27" s="1"/>
  <c r="AK59" i="27" s="1"/>
  <c r="B36" i="27"/>
  <c r="C36" i="27" s="1"/>
  <c r="D36" i="27" s="1"/>
  <c r="E36" i="27" s="1"/>
  <c r="F36" i="27" s="1"/>
  <c r="G36" i="27" s="1"/>
  <c r="H36" i="27" s="1"/>
  <c r="I36" i="27" s="1"/>
  <c r="J36" i="27" s="1"/>
  <c r="K36" i="27" s="1"/>
  <c r="L36" i="27" s="1"/>
  <c r="M36" i="27" s="1"/>
  <c r="N36" i="27" s="1"/>
  <c r="O36" i="27" s="1"/>
  <c r="P36" i="27" s="1"/>
  <c r="Q36" i="27" s="1"/>
  <c r="R36" i="27" s="1"/>
  <c r="S36" i="27" s="1"/>
  <c r="T36" i="27" s="1"/>
  <c r="U36" i="27" s="1"/>
  <c r="V36" i="27" s="1"/>
  <c r="W36" i="27" s="1"/>
  <c r="X36" i="27" s="1"/>
  <c r="Y36" i="27" s="1"/>
  <c r="Z36" i="27" s="1"/>
  <c r="AA36" i="27" s="1"/>
  <c r="AB36" i="27" s="1"/>
  <c r="AC36" i="27" s="1"/>
  <c r="AD36" i="27" s="1"/>
  <c r="AE36" i="27" s="1"/>
  <c r="AF36" i="27" s="1"/>
  <c r="AG36" i="27" s="1"/>
  <c r="AH36" i="27" s="1"/>
  <c r="AI36" i="27" s="1"/>
  <c r="AJ36" i="27" s="1"/>
  <c r="AK36" i="27" s="1"/>
  <c r="B32" i="27"/>
  <c r="C32" i="27" s="1"/>
  <c r="D32" i="27" s="1"/>
  <c r="E32" i="27" s="1"/>
  <c r="F32" i="27" s="1"/>
  <c r="G32" i="27" s="1"/>
  <c r="H32" i="27" s="1"/>
  <c r="I32" i="27" s="1"/>
  <c r="J32" i="27" s="1"/>
  <c r="K32" i="27" s="1"/>
  <c r="L32" i="27" s="1"/>
  <c r="M32" i="27" s="1"/>
  <c r="N32" i="27" s="1"/>
  <c r="O32" i="27" s="1"/>
  <c r="P32" i="27" s="1"/>
  <c r="Q32" i="27" s="1"/>
  <c r="R32" i="27" s="1"/>
  <c r="S32" i="27" s="1"/>
  <c r="T32" i="27" s="1"/>
  <c r="U32" i="27" s="1"/>
  <c r="V32" i="27" s="1"/>
  <c r="W32" i="27" s="1"/>
  <c r="X32" i="27" s="1"/>
  <c r="Y32" i="27" s="1"/>
  <c r="Z32" i="27" s="1"/>
  <c r="AA32" i="27" s="1"/>
  <c r="AB32" i="27" s="1"/>
  <c r="AC32" i="27" s="1"/>
  <c r="AD32" i="27" s="1"/>
  <c r="AE32" i="27" s="1"/>
  <c r="AF32" i="27" s="1"/>
  <c r="AG32" i="27" s="1"/>
  <c r="AH32" i="27" s="1"/>
  <c r="AI32" i="27" s="1"/>
  <c r="AJ32" i="27" s="1"/>
  <c r="AK32" i="27" s="1"/>
  <c r="B27" i="27"/>
  <c r="C27" i="27" s="1"/>
  <c r="D27" i="27" s="1"/>
  <c r="E27" i="27" s="1"/>
  <c r="F27" i="27" s="1"/>
  <c r="G27" i="27" s="1"/>
  <c r="H27" i="27" s="1"/>
  <c r="I27" i="27" s="1"/>
  <c r="J27" i="27" s="1"/>
  <c r="K27" i="27" s="1"/>
  <c r="L27" i="27" s="1"/>
  <c r="M27" i="27" s="1"/>
  <c r="N27" i="27" s="1"/>
  <c r="O27" i="27" s="1"/>
  <c r="P27" i="27" s="1"/>
  <c r="Q27" i="27" s="1"/>
  <c r="R27" i="27" s="1"/>
  <c r="S27" i="27" s="1"/>
  <c r="T27" i="27" s="1"/>
  <c r="U27" i="27" s="1"/>
  <c r="V27" i="27" s="1"/>
  <c r="W27" i="27" s="1"/>
  <c r="X27" i="27" s="1"/>
  <c r="Y27" i="27" s="1"/>
  <c r="Z27" i="27" s="1"/>
  <c r="AA27" i="27" s="1"/>
  <c r="AB27" i="27" s="1"/>
  <c r="AC27" i="27" s="1"/>
  <c r="AD27" i="27" s="1"/>
  <c r="AE27" i="27" s="1"/>
  <c r="AF27" i="27" s="1"/>
  <c r="AG27" i="27" s="1"/>
  <c r="AH27" i="27" s="1"/>
  <c r="AI27" i="27" s="1"/>
  <c r="AJ27" i="27" s="1"/>
  <c r="AK27" i="27" s="1"/>
  <c r="B92" i="27"/>
  <c r="C92" i="27" s="1"/>
  <c r="D92" i="27" s="1"/>
  <c r="E92" i="27" s="1"/>
  <c r="F92" i="27" s="1"/>
  <c r="G92" i="27" s="1"/>
  <c r="H92" i="27" s="1"/>
  <c r="I92" i="27" s="1"/>
  <c r="J92" i="27" s="1"/>
  <c r="K92" i="27" s="1"/>
  <c r="L92" i="27" s="1"/>
  <c r="M92" i="27" s="1"/>
  <c r="N92" i="27" s="1"/>
  <c r="O92" i="27" s="1"/>
  <c r="P92" i="27" s="1"/>
  <c r="Q92" i="27" s="1"/>
  <c r="R92" i="27" s="1"/>
  <c r="S92" i="27" s="1"/>
  <c r="T92" i="27" s="1"/>
  <c r="U92" i="27" s="1"/>
  <c r="V92" i="27" s="1"/>
  <c r="W92" i="27" s="1"/>
  <c r="X92" i="27" s="1"/>
  <c r="Y92" i="27" s="1"/>
  <c r="Z92" i="27" s="1"/>
  <c r="AA92" i="27" s="1"/>
  <c r="AB92" i="27" s="1"/>
  <c r="AC92" i="27" s="1"/>
  <c r="AD92" i="27" s="1"/>
  <c r="AE92" i="27" s="1"/>
  <c r="AF92" i="27" s="1"/>
  <c r="AG92" i="27" s="1"/>
  <c r="AH92" i="27" s="1"/>
  <c r="AI92" i="27" s="1"/>
  <c r="AJ92" i="27" s="1"/>
  <c r="AK92" i="27" s="1"/>
  <c r="G100" i="27"/>
  <c r="H100" i="27" s="1"/>
  <c r="I100" i="27" s="1"/>
  <c r="J100" i="27" s="1"/>
  <c r="K100" i="27" s="1"/>
  <c r="L100" i="27" s="1"/>
  <c r="M100" i="27" s="1"/>
  <c r="N100" i="27" s="1"/>
  <c r="O100" i="27" s="1"/>
  <c r="P100" i="27" s="1"/>
  <c r="Q100" i="27" s="1"/>
  <c r="G120" i="27"/>
  <c r="H120" i="27" s="1"/>
  <c r="I120" i="27" s="1"/>
  <c r="J120" i="27" s="1"/>
  <c r="K120" i="27" s="1"/>
  <c r="L120" i="27" s="1"/>
  <c r="M120" i="27" s="1"/>
  <c r="N120" i="27" s="1"/>
  <c r="O120" i="27" s="1"/>
  <c r="P120" i="27" s="1"/>
  <c r="Q120" i="27" s="1"/>
  <c r="B118" i="27"/>
  <c r="C118" i="27" s="1"/>
  <c r="D118" i="27" s="1"/>
  <c r="E118" i="27" s="1"/>
  <c r="F118" i="27" s="1"/>
  <c r="G118" i="27" s="1"/>
  <c r="H118" i="27" s="1"/>
  <c r="I118" i="27" s="1"/>
  <c r="J118" i="27" s="1"/>
  <c r="K118" i="27" s="1"/>
  <c r="L118" i="27" s="1"/>
  <c r="M118" i="27" s="1"/>
  <c r="N118" i="27" s="1"/>
  <c r="O118" i="27" s="1"/>
  <c r="P118" i="27" s="1"/>
  <c r="Q118" i="27" s="1"/>
  <c r="R118" i="27" s="1"/>
  <c r="S118" i="27" s="1"/>
  <c r="T118" i="27" s="1"/>
  <c r="U118" i="27" s="1"/>
  <c r="V118" i="27" s="1"/>
  <c r="W118" i="27" s="1"/>
  <c r="X118" i="27" s="1"/>
  <c r="Y118" i="27" s="1"/>
  <c r="Z118" i="27" s="1"/>
  <c r="AA118" i="27" s="1"/>
  <c r="AB118" i="27" s="1"/>
  <c r="AC118" i="27" s="1"/>
  <c r="AD118" i="27" s="1"/>
  <c r="AE118" i="27" s="1"/>
  <c r="AF118" i="27" s="1"/>
  <c r="AG118" i="27" s="1"/>
  <c r="AH118" i="27" s="1"/>
  <c r="AI118" i="27" s="1"/>
  <c r="AJ118" i="27" s="1"/>
  <c r="AK118" i="27" s="1"/>
  <c r="B142" i="27"/>
  <c r="C142" i="27" s="1"/>
  <c r="D142" i="27" s="1"/>
  <c r="E142" i="27" s="1"/>
  <c r="F142" i="27" s="1"/>
  <c r="G142" i="27" s="1"/>
  <c r="H142" i="27" s="1"/>
  <c r="I142" i="27" s="1"/>
  <c r="J142" i="27" s="1"/>
  <c r="K142" i="27" s="1"/>
  <c r="L142" i="27" s="1"/>
  <c r="M142" i="27" s="1"/>
  <c r="N142" i="27" s="1"/>
  <c r="O142" i="27" s="1"/>
  <c r="P142" i="27" s="1"/>
  <c r="Q142" i="27" s="1"/>
  <c r="R142" i="27" s="1"/>
  <c r="S142" i="27" s="1"/>
  <c r="T142" i="27" s="1"/>
  <c r="U142" i="27" s="1"/>
  <c r="V142" i="27" s="1"/>
  <c r="W142" i="27" s="1"/>
  <c r="X142" i="27" s="1"/>
  <c r="Y142" i="27" s="1"/>
  <c r="Z142" i="27" s="1"/>
  <c r="AA142" i="27" s="1"/>
  <c r="AB142" i="27" s="1"/>
  <c r="AC142" i="27" s="1"/>
  <c r="AD142" i="27" s="1"/>
  <c r="AE142" i="27" s="1"/>
  <c r="AF142" i="27" s="1"/>
  <c r="AG142" i="27" s="1"/>
  <c r="AH142" i="27" s="1"/>
  <c r="AI142" i="27" s="1"/>
  <c r="AJ142" i="27" s="1"/>
  <c r="AK142" i="27" s="1"/>
  <c r="B138" i="27"/>
  <c r="C138" i="27" s="1"/>
  <c r="D138" i="27" s="1"/>
  <c r="E138" i="27" s="1"/>
  <c r="F138" i="27" s="1"/>
  <c r="G138" i="27" s="1"/>
  <c r="H138" i="27" s="1"/>
  <c r="I138" i="27" s="1"/>
  <c r="J138" i="27" s="1"/>
  <c r="K138" i="27" s="1"/>
  <c r="L138" i="27" s="1"/>
  <c r="M138" i="27" s="1"/>
  <c r="N138" i="27" s="1"/>
  <c r="O138" i="27" s="1"/>
  <c r="P138" i="27" s="1"/>
  <c r="Q138" i="27" s="1"/>
  <c r="R138" i="27" s="1"/>
  <c r="S138" i="27" s="1"/>
  <c r="T138" i="27" s="1"/>
  <c r="U138" i="27" s="1"/>
  <c r="V138" i="27" s="1"/>
  <c r="W138" i="27" s="1"/>
  <c r="X138" i="27" s="1"/>
  <c r="Y138" i="27" s="1"/>
  <c r="Z138" i="27" s="1"/>
  <c r="AA138" i="27" s="1"/>
  <c r="AB138" i="27" s="1"/>
  <c r="AC138" i="27" s="1"/>
  <c r="AD138" i="27" s="1"/>
  <c r="AE138" i="27" s="1"/>
  <c r="AF138" i="27" s="1"/>
  <c r="AG138" i="27" s="1"/>
  <c r="AH138" i="27" s="1"/>
  <c r="AI138" i="27" s="1"/>
  <c r="AJ138" i="27" s="1"/>
  <c r="AK138" i="27" s="1"/>
  <c r="B134" i="27"/>
  <c r="C134" i="27" s="1"/>
  <c r="D134" i="27" s="1"/>
  <c r="E134" i="27" s="1"/>
  <c r="F134" i="27" s="1"/>
  <c r="G134" i="27" s="1"/>
  <c r="H134" i="27" s="1"/>
  <c r="I134" i="27" s="1"/>
  <c r="J134" i="27" s="1"/>
  <c r="K134" i="27" s="1"/>
  <c r="L134" i="27" s="1"/>
  <c r="M134" i="27" s="1"/>
  <c r="N134" i="27" s="1"/>
  <c r="O134" i="27" s="1"/>
  <c r="P134" i="27" s="1"/>
  <c r="Q134" i="27" s="1"/>
  <c r="R134" i="27" s="1"/>
  <c r="S134" i="27" s="1"/>
  <c r="T134" i="27" s="1"/>
  <c r="U134" i="27" s="1"/>
  <c r="V134" i="27" s="1"/>
  <c r="W134" i="27" s="1"/>
  <c r="X134" i="27" s="1"/>
  <c r="Y134" i="27" s="1"/>
  <c r="Z134" i="27" s="1"/>
  <c r="AA134" i="27" s="1"/>
  <c r="AB134" i="27" s="1"/>
  <c r="AC134" i="27" s="1"/>
  <c r="AD134" i="27" s="1"/>
  <c r="AE134" i="27" s="1"/>
  <c r="AF134" i="27" s="1"/>
  <c r="AG134" i="27" s="1"/>
  <c r="AH134" i="27" s="1"/>
  <c r="AI134" i="27" s="1"/>
  <c r="AJ134" i="27" s="1"/>
  <c r="AK134" i="27" s="1"/>
  <c r="B145" i="27"/>
  <c r="C145" i="27" s="1"/>
  <c r="D145" i="27" s="1"/>
  <c r="E145" i="27" s="1"/>
  <c r="F145" i="27" s="1"/>
  <c r="G145" i="27" s="1"/>
  <c r="H145" i="27" s="1"/>
  <c r="I145" i="27" s="1"/>
  <c r="J145" i="27" s="1"/>
  <c r="K145" i="27" s="1"/>
  <c r="L145" i="27" s="1"/>
  <c r="M145" i="27" s="1"/>
  <c r="N145" i="27" s="1"/>
  <c r="O145" i="27" s="1"/>
  <c r="P145" i="27" s="1"/>
  <c r="Q145" i="27" s="1"/>
  <c r="R145" i="27" s="1"/>
  <c r="S145" i="27" s="1"/>
  <c r="T145" i="27" s="1"/>
  <c r="U145" i="27" s="1"/>
  <c r="V145" i="27" s="1"/>
  <c r="W145" i="27" s="1"/>
  <c r="X145" i="27" s="1"/>
  <c r="Y145" i="27" s="1"/>
  <c r="Z145" i="27" s="1"/>
  <c r="AA145" i="27" s="1"/>
  <c r="AB145" i="27" s="1"/>
  <c r="AC145" i="27" s="1"/>
  <c r="AD145" i="27" s="1"/>
  <c r="AE145" i="27" s="1"/>
  <c r="AF145" i="27" s="1"/>
  <c r="AG145" i="27" s="1"/>
  <c r="AH145" i="27" s="1"/>
  <c r="AI145" i="27" s="1"/>
  <c r="AJ145" i="27" s="1"/>
  <c r="AK145" i="27" s="1"/>
  <c r="B149" i="27"/>
  <c r="C149" i="27" s="1"/>
  <c r="D149" i="27" s="1"/>
  <c r="E149" i="27" s="1"/>
  <c r="F149" i="27" s="1"/>
  <c r="G149" i="27" s="1"/>
  <c r="H149" i="27" s="1"/>
  <c r="I149" i="27" s="1"/>
  <c r="J149" i="27" s="1"/>
  <c r="K149" i="27" s="1"/>
  <c r="L149" i="27" s="1"/>
  <c r="M149" i="27" s="1"/>
  <c r="N149" i="27" s="1"/>
  <c r="O149" i="27" s="1"/>
  <c r="P149" i="27" s="1"/>
  <c r="Q149" i="27" s="1"/>
  <c r="R149" i="27" s="1"/>
  <c r="S149" i="27" s="1"/>
  <c r="T149" i="27" s="1"/>
  <c r="U149" i="27" s="1"/>
  <c r="V149" i="27" s="1"/>
  <c r="W149" i="27" s="1"/>
  <c r="X149" i="27" s="1"/>
  <c r="Y149" i="27" s="1"/>
  <c r="Z149" i="27" s="1"/>
  <c r="AA149" i="27" s="1"/>
  <c r="AB149" i="27" s="1"/>
  <c r="AC149" i="27" s="1"/>
  <c r="AD149" i="27" s="1"/>
  <c r="AE149" i="27" s="1"/>
  <c r="AF149" i="27" s="1"/>
  <c r="AG149" i="27" s="1"/>
  <c r="AH149" i="27" s="1"/>
  <c r="AI149" i="27" s="1"/>
  <c r="AJ149" i="27" s="1"/>
  <c r="AK149" i="27" s="1"/>
  <c r="G95" i="27"/>
  <c r="H95" i="27" s="1"/>
  <c r="I95" i="27" s="1"/>
  <c r="J95" i="27" s="1"/>
  <c r="K95" i="27" s="1"/>
  <c r="L95" i="27" s="1"/>
  <c r="M95" i="27" s="1"/>
  <c r="N95" i="27" s="1"/>
  <c r="O95" i="27" s="1"/>
  <c r="P95" i="27" s="1"/>
  <c r="Q95" i="27" s="1"/>
  <c r="L70" i="27"/>
  <c r="M70" i="27" s="1"/>
  <c r="N70" i="27" s="1"/>
  <c r="O70" i="27" s="1"/>
  <c r="P70" i="27" s="1"/>
  <c r="Q70" i="27" s="1"/>
  <c r="L99" i="27"/>
  <c r="M99" i="27" s="1"/>
  <c r="N99" i="27" s="1"/>
  <c r="O99" i="27" s="1"/>
  <c r="P99" i="27" s="1"/>
  <c r="Q99" i="27" s="1"/>
  <c r="L123" i="27"/>
  <c r="M123" i="27" s="1"/>
  <c r="N123" i="27" s="1"/>
  <c r="O123" i="27" s="1"/>
  <c r="P123" i="27" s="1"/>
  <c r="Q123" i="27" s="1"/>
  <c r="L72" i="27"/>
  <c r="M72" i="27" s="1"/>
  <c r="N72" i="27" s="1"/>
  <c r="O72" i="27" s="1"/>
  <c r="P72" i="27" s="1"/>
  <c r="Q72" i="27" s="1"/>
  <c r="L41" i="27"/>
  <c r="M41" i="27" s="1"/>
  <c r="N41" i="27" s="1"/>
  <c r="O41" i="27" s="1"/>
  <c r="P41" i="27" s="1"/>
  <c r="Q41" i="27" s="1"/>
  <c r="C413" i="1" l="1"/>
  <c r="D413" i="1" s="1"/>
  <c r="E413" i="1" s="1"/>
  <c r="F413" i="1" s="1"/>
  <c r="G413" i="1" s="1"/>
  <c r="H413" i="1" s="1"/>
  <c r="I413" i="1" s="1"/>
  <c r="J413" i="1" s="1"/>
  <c r="K413" i="1" s="1"/>
  <c r="L413" i="1" s="1"/>
  <c r="M413" i="1" s="1"/>
  <c r="N413" i="1" s="1"/>
  <c r="O413" i="1" s="1"/>
  <c r="P413" i="1" s="1"/>
  <c r="Q413" i="1" s="1"/>
  <c r="R413" i="1" s="1"/>
  <c r="S413" i="1" s="1"/>
  <c r="T413" i="1" s="1"/>
  <c r="U413" i="1" s="1"/>
  <c r="V413" i="1" s="1"/>
  <c r="W413" i="1" s="1"/>
  <c r="X413" i="1" s="1"/>
  <c r="Y413" i="1" s="1"/>
  <c r="Z413" i="1" s="1"/>
  <c r="AA413" i="1" s="1"/>
  <c r="B414" i="1"/>
  <c r="C356" i="1"/>
  <c r="D356" i="1" s="1"/>
  <c r="E356" i="1" s="1"/>
  <c r="F356" i="1" s="1"/>
  <c r="G356" i="1" s="1"/>
  <c r="I356" i="1" s="1"/>
  <c r="J356" i="1" s="1"/>
  <c r="K356" i="1" s="1"/>
  <c r="L356" i="1" s="1"/>
  <c r="M356" i="1" s="1"/>
  <c r="N356" i="1" s="1"/>
  <c r="O356" i="1" s="1"/>
  <c r="P356" i="1" s="1"/>
  <c r="Q356" i="1" s="1"/>
  <c r="R356" i="1" s="1"/>
  <c r="S356" i="1" s="1"/>
  <c r="T356" i="1" s="1"/>
  <c r="U356" i="1" s="1"/>
  <c r="V356" i="1" s="1"/>
  <c r="W356" i="1" s="1"/>
  <c r="X356" i="1" s="1"/>
  <c r="Y356" i="1" s="1"/>
  <c r="Z356" i="1" s="1"/>
  <c r="AA356" i="1" s="1"/>
  <c r="B357" i="1"/>
  <c r="O157" i="12"/>
  <c r="O155" i="12"/>
  <c r="O153" i="12"/>
  <c r="R99" i="27"/>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R95" i="27"/>
  <c r="S95" i="27" s="1"/>
  <c r="T95" i="27" s="1"/>
  <c r="U95" i="27" s="1"/>
  <c r="V95" i="27" s="1"/>
  <c r="W95" i="27" s="1"/>
  <c r="X95" i="27" s="1"/>
  <c r="Y95" i="27" s="1"/>
  <c r="Z95" i="27" s="1"/>
  <c r="AA95" i="27" s="1"/>
  <c r="AB95" i="27" s="1"/>
  <c r="AC95" i="27" s="1"/>
  <c r="AD95" i="27" s="1"/>
  <c r="AE95" i="27" s="1"/>
  <c r="AF95" i="27" s="1"/>
  <c r="AG95" i="27" s="1"/>
  <c r="AH95" i="27" s="1"/>
  <c r="AI95" i="27" s="1"/>
  <c r="AJ95" i="27" s="1"/>
  <c r="AK95" i="27" s="1"/>
  <c r="R41" i="27"/>
  <c r="S41" i="27" s="1"/>
  <c r="T41" i="27" s="1"/>
  <c r="U41" i="27" s="1"/>
  <c r="V41" i="27" s="1"/>
  <c r="W41" i="27" s="1"/>
  <c r="X41" i="27" s="1"/>
  <c r="Y41" i="27" s="1"/>
  <c r="Z41" i="27" s="1"/>
  <c r="AA41" i="27" s="1"/>
  <c r="AB41" i="27" s="1"/>
  <c r="AC41" i="27" s="1"/>
  <c r="AD41" i="27" s="1"/>
  <c r="AE41" i="27" s="1"/>
  <c r="AF41" i="27" s="1"/>
  <c r="AG41" i="27" s="1"/>
  <c r="AH41" i="27" s="1"/>
  <c r="AI41" i="27" s="1"/>
  <c r="AJ41" i="27" s="1"/>
  <c r="AK41" i="27" s="1"/>
  <c r="R71" i="27"/>
  <c r="S71" i="27" s="1"/>
  <c r="T71" i="27" s="1"/>
  <c r="U71" i="27" s="1"/>
  <c r="V71" i="27" s="1"/>
  <c r="W71" i="27" s="1"/>
  <c r="X71" i="27" s="1"/>
  <c r="Y71" i="27" s="1"/>
  <c r="Z71" i="27" s="1"/>
  <c r="AA71" i="27" s="1"/>
  <c r="AB71" i="27" s="1"/>
  <c r="AC71" i="27" s="1"/>
  <c r="AD71" i="27" s="1"/>
  <c r="AE71" i="27" s="1"/>
  <c r="AF71" i="27" s="1"/>
  <c r="AG71" i="27" s="1"/>
  <c r="AH71" i="27" s="1"/>
  <c r="AI71" i="27" s="1"/>
  <c r="AJ71" i="27" s="1"/>
  <c r="AK71" i="27" s="1"/>
  <c r="R39" i="27"/>
  <c r="S39" i="27" s="1"/>
  <c r="T39" i="27" s="1"/>
  <c r="U39" i="27" s="1"/>
  <c r="V39" i="27" s="1"/>
  <c r="W39" i="27" s="1"/>
  <c r="X39" i="27" s="1"/>
  <c r="Y39" i="27" s="1"/>
  <c r="Z39" i="27" s="1"/>
  <c r="AA39" i="27" s="1"/>
  <c r="AB39" i="27" s="1"/>
  <c r="AC39" i="27" s="1"/>
  <c r="AD39" i="27" s="1"/>
  <c r="AE39" i="27" s="1"/>
  <c r="AF39" i="27" s="1"/>
  <c r="AG39" i="27" s="1"/>
  <c r="AH39" i="27" s="1"/>
  <c r="AI39" i="27" s="1"/>
  <c r="AJ39" i="27" s="1"/>
  <c r="AK39" i="27" s="1"/>
  <c r="R70" i="27"/>
  <c r="S70" i="27" s="1"/>
  <c r="T70" i="27" s="1"/>
  <c r="U70" i="27" s="1"/>
  <c r="V70" i="27" s="1"/>
  <c r="W70" i="27" s="1"/>
  <c r="X70" i="27" s="1"/>
  <c r="Y70" i="27" s="1"/>
  <c r="Z70" i="27" s="1"/>
  <c r="AA70" i="27" s="1"/>
  <c r="AB70" i="27" s="1"/>
  <c r="AC70" i="27" s="1"/>
  <c r="AD70" i="27" s="1"/>
  <c r="AE70" i="27" s="1"/>
  <c r="AF70" i="27" s="1"/>
  <c r="AG70" i="27" s="1"/>
  <c r="AH70" i="27" s="1"/>
  <c r="AI70" i="27" s="1"/>
  <c r="AJ70" i="27" s="1"/>
  <c r="AK70" i="27" s="1"/>
  <c r="R72" i="27"/>
  <c r="S72" i="27" s="1"/>
  <c r="T72" i="27" s="1"/>
  <c r="U72" i="27" s="1"/>
  <c r="V72" i="27" s="1"/>
  <c r="W72" i="27" s="1"/>
  <c r="X72" i="27" s="1"/>
  <c r="Y72" i="27" s="1"/>
  <c r="Z72" i="27" s="1"/>
  <c r="AA72" i="27" s="1"/>
  <c r="AB72" i="27" s="1"/>
  <c r="AC72" i="27" s="1"/>
  <c r="AD72" i="27" s="1"/>
  <c r="AE72" i="27" s="1"/>
  <c r="AF72" i="27" s="1"/>
  <c r="AG72" i="27" s="1"/>
  <c r="AH72" i="27" s="1"/>
  <c r="AI72" i="27" s="1"/>
  <c r="AJ72" i="27" s="1"/>
  <c r="AK72" i="27" s="1"/>
  <c r="R123" i="27"/>
  <c r="S123" i="27" s="1"/>
  <c r="T123" i="27" s="1"/>
  <c r="U123" i="27" s="1"/>
  <c r="V123" i="27" s="1"/>
  <c r="W123" i="27" s="1"/>
  <c r="X123" i="27" s="1"/>
  <c r="Y123" i="27" s="1"/>
  <c r="Z123" i="27" s="1"/>
  <c r="AA123" i="27" s="1"/>
  <c r="AB123" i="27" s="1"/>
  <c r="AC123" i="27" s="1"/>
  <c r="AD123" i="27" s="1"/>
  <c r="AE123" i="27" s="1"/>
  <c r="AF123" i="27" s="1"/>
  <c r="AG123" i="27" s="1"/>
  <c r="AH123" i="27" s="1"/>
  <c r="AI123" i="27" s="1"/>
  <c r="AJ123" i="27" s="1"/>
  <c r="AK123" i="27" s="1"/>
  <c r="R100" i="27"/>
  <c r="S100" i="27" s="1"/>
  <c r="T100" i="27" s="1"/>
  <c r="U100" i="27" s="1"/>
  <c r="V100" i="27" s="1"/>
  <c r="W100" i="27" s="1"/>
  <c r="X100" i="27" s="1"/>
  <c r="Y100" i="27" s="1"/>
  <c r="Z100" i="27" s="1"/>
  <c r="AA100" i="27" s="1"/>
  <c r="AB100" i="27" s="1"/>
  <c r="AC100" i="27" s="1"/>
  <c r="AD100" i="27" s="1"/>
  <c r="AE100" i="27" s="1"/>
  <c r="AF100" i="27" s="1"/>
  <c r="AG100" i="27" s="1"/>
  <c r="AH100" i="27" s="1"/>
  <c r="AI100" i="27" s="1"/>
  <c r="AJ100" i="27" s="1"/>
  <c r="AK100" i="27" s="1"/>
  <c r="R40" i="27"/>
  <c r="S40" i="27" s="1"/>
  <c r="T40" i="27" s="1"/>
  <c r="U40" i="27" s="1"/>
  <c r="V40" i="27" s="1"/>
  <c r="W40" i="27" s="1"/>
  <c r="X40" i="27" s="1"/>
  <c r="Y40" i="27" s="1"/>
  <c r="Z40" i="27" s="1"/>
  <c r="AA40" i="27" s="1"/>
  <c r="AB40" i="27" s="1"/>
  <c r="AC40" i="27" s="1"/>
  <c r="AD40" i="27" s="1"/>
  <c r="AE40" i="27" s="1"/>
  <c r="AF40" i="27" s="1"/>
  <c r="AG40" i="27" s="1"/>
  <c r="AH40" i="27" s="1"/>
  <c r="AI40" i="27" s="1"/>
  <c r="AJ40" i="27" s="1"/>
  <c r="AK40" i="27" s="1"/>
  <c r="R120" i="27"/>
  <c r="S120" i="27" s="1"/>
  <c r="T120" i="27" s="1"/>
  <c r="U120" i="27" s="1"/>
  <c r="V120" i="27" s="1"/>
  <c r="W120" i="27" s="1"/>
  <c r="X120" i="27" s="1"/>
  <c r="Y120" i="27" s="1"/>
  <c r="Z120" i="27" s="1"/>
  <c r="AA120" i="27" s="1"/>
  <c r="AB120" i="27" s="1"/>
  <c r="AC120" i="27" s="1"/>
  <c r="AD120" i="27" s="1"/>
  <c r="AE120" i="27" s="1"/>
  <c r="AF120" i="27" s="1"/>
  <c r="AG120" i="27" s="1"/>
  <c r="AH120" i="27" s="1"/>
  <c r="AI120" i="27" s="1"/>
  <c r="AJ120" i="27" s="1"/>
  <c r="AK120" i="27" s="1"/>
  <c r="R94" i="27"/>
  <c r="S94" i="27" s="1"/>
  <c r="T94" i="27" s="1"/>
  <c r="U94" i="27" s="1"/>
  <c r="V94" i="27" s="1"/>
  <c r="W94" i="27" s="1"/>
  <c r="X94" i="27" s="1"/>
  <c r="Y94" i="27" s="1"/>
  <c r="Z94" i="27" s="1"/>
  <c r="AA94" i="27" s="1"/>
  <c r="AB94" i="27" s="1"/>
  <c r="AC94" i="27" s="1"/>
  <c r="AD94" i="27" s="1"/>
  <c r="AE94" i="27" s="1"/>
  <c r="AF94" i="27" s="1"/>
  <c r="AG94" i="27" s="1"/>
  <c r="AH94" i="27" s="1"/>
  <c r="AI94" i="27" s="1"/>
  <c r="AJ94" i="27" s="1"/>
  <c r="AK94" i="27" s="1"/>
  <c r="R121" i="27"/>
  <c r="S121" i="27" s="1"/>
  <c r="T121" i="27" s="1"/>
  <c r="U121" i="27" s="1"/>
  <c r="V121" i="27" s="1"/>
  <c r="W121" i="27" s="1"/>
  <c r="X121" i="27" s="1"/>
  <c r="Y121" i="27" s="1"/>
  <c r="Z121" i="27" s="1"/>
  <c r="AA121" i="27" s="1"/>
  <c r="AB121" i="27" s="1"/>
  <c r="AC121" i="27" s="1"/>
  <c r="AD121" i="27" s="1"/>
  <c r="AE121" i="27" s="1"/>
  <c r="AF121" i="27" s="1"/>
  <c r="AG121" i="27" s="1"/>
  <c r="AH121" i="27" s="1"/>
  <c r="AI121" i="27" s="1"/>
  <c r="AJ121" i="27" s="1"/>
  <c r="AK121" i="27" s="1"/>
  <c r="R69" i="27"/>
  <c r="S69" i="27" s="1"/>
  <c r="T69" i="27" s="1"/>
  <c r="U69" i="27" s="1"/>
  <c r="V69" i="27" s="1"/>
  <c r="W69" i="27" s="1"/>
  <c r="X69" i="27" s="1"/>
  <c r="Y69" i="27" s="1"/>
  <c r="Z69" i="27" s="1"/>
  <c r="AA69" i="27" s="1"/>
  <c r="AB69" i="27" s="1"/>
  <c r="AC69" i="27" s="1"/>
  <c r="AD69" i="27" s="1"/>
  <c r="AE69" i="27" s="1"/>
  <c r="AF69" i="27" s="1"/>
  <c r="AG69" i="27" s="1"/>
  <c r="AH69" i="27" s="1"/>
  <c r="AI69" i="27" s="1"/>
  <c r="AJ69" i="27" s="1"/>
  <c r="AK69" i="27" s="1"/>
  <c r="B415" i="1" l="1"/>
  <c r="C414" i="1"/>
  <c r="D414" i="1" s="1"/>
  <c r="E414" i="1" s="1"/>
  <c r="F414" i="1" s="1"/>
  <c r="G414" i="1" s="1"/>
  <c r="H414" i="1" s="1"/>
  <c r="I414" i="1" s="1"/>
  <c r="J414" i="1" s="1"/>
  <c r="K414" i="1" s="1"/>
  <c r="L414" i="1" s="1"/>
  <c r="M414" i="1" s="1"/>
  <c r="N414" i="1" s="1"/>
  <c r="O414" i="1" s="1"/>
  <c r="P414" i="1" s="1"/>
  <c r="Q414" i="1" s="1"/>
  <c r="R414" i="1" s="1"/>
  <c r="S414" i="1" s="1"/>
  <c r="T414" i="1" s="1"/>
  <c r="U414" i="1" s="1"/>
  <c r="V414" i="1" s="1"/>
  <c r="W414" i="1" s="1"/>
  <c r="X414" i="1" s="1"/>
  <c r="Y414" i="1" s="1"/>
  <c r="Z414" i="1" s="1"/>
  <c r="AA414" i="1" s="1"/>
  <c r="B358" i="1"/>
  <c r="C357" i="1"/>
  <c r="D357" i="1" s="1"/>
  <c r="E357" i="1" s="1"/>
  <c r="F357" i="1" s="1"/>
  <c r="G357" i="1" s="1"/>
  <c r="I357" i="1" s="1"/>
  <c r="J357" i="1" s="1"/>
  <c r="K357" i="1" s="1"/>
  <c r="L357" i="1" s="1"/>
  <c r="M357" i="1" s="1"/>
  <c r="N357" i="1" s="1"/>
  <c r="O357" i="1" s="1"/>
  <c r="P357" i="1" s="1"/>
  <c r="Q357" i="1" s="1"/>
  <c r="R357" i="1" s="1"/>
  <c r="S357" i="1" s="1"/>
  <c r="T357" i="1" s="1"/>
  <c r="U357" i="1" s="1"/>
  <c r="V357" i="1" s="1"/>
  <c r="W357" i="1" s="1"/>
  <c r="X357" i="1" s="1"/>
  <c r="Y357" i="1" s="1"/>
  <c r="Z357" i="1" s="1"/>
  <c r="AA357" i="1" s="1"/>
  <c r="P157" i="12"/>
  <c r="P155" i="12"/>
  <c r="P153" i="12"/>
  <c r="B20" i="24"/>
  <c r="V17" i="23"/>
  <c r="B128" i="24"/>
  <c r="C128" i="24" s="1"/>
  <c r="D128" i="24" s="1"/>
  <c r="E128" i="24" s="1"/>
  <c r="F128" i="24" s="1"/>
  <c r="G128" i="24" s="1"/>
  <c r="H128" i="24" s="1"/>
  <c r="I128" i="24" s="1"/>
  <c r="J128" i="24" s="1"/>
  <c r="K128" i="24" s="1"/>
  <c r="L128" i="24" s="1"/>
  <c r="M128" i="24" s="1"/>
  <c r="N128" i="24" s="1"/>
  <c r="O128" i="24" s="1"/>
  <c r="P128" i="24" s="1"/>
  <c r="Q128" i="24" s="1"/>
  <c r="R128" i="24" s="1"/>
  <c r="S128" i="24" s="1"/>
  <c r="T128" i="24" s="1"/>
  <c r="U128" i="24" s="1"/>
  <c r="V128" i="24" s="1"/>
  <c r="W128" i="24" s="1"/>
  <c r="X128" i="24" s="1"/>
  <c r="Y128" i="24" s="1"/>
  <c r="Z128" i="24" s="1"/>
  <c r="AA128" i="24" s="1"/>
  <c r="AB128" i="24" s="1"/>
  <c r="AC128" i="24" s="1"/>
  <c r="AD128" i="24" s="1"/>
  <c r="AE128" i="24" s="1"/>
  <c r="AF128" i="24" s="1"/>
  <c r="AG128" i="24" s="1"/>
  <c r="AH128" i="24" s="1"/>
  <c r="AI128" i="24" s="1"/>
  <c r="AJ128" i="24" s="1"/>
  <c r="AK128" i="24" s="1"/>
  <c r="B129" i="24"/>
  <c r="C129" i="24" s="1"/>
  <c r="D129" i="24" s="1"/>
  <c r="E129" i="24" s="1"/>
  <c r="F129" i="24" s="1"/>
  <c r="G129" i="24" s="1"/>
  <c r="H129" i="24" s="1"/>
  <c r="I129" i="24" s="1"/>
  <c r="J129" i="24" s="1"/>
  <c r="K129" i="24" s="1"/>
  <c r="L129" i="24" s="1"/>
  <c r="M129" i="24" s="1"/>
  <c r="N129" i="24" s="1"/>
  <c r="O129" i="24" s="1"/>
  <c r="P129" i="24" s="1"/>
  <c r="Q129" i="24" s="1"/>
  <c r="R129" i="24" s="1"/>
  <c r="S129" i="24" s="1"/>
  <c r="T129" i="24" s="1"/>
  <c r="U129" i="24" s="1"/>
  <c r="V129" i="24" s="1"/>
  <c r="W129" i="24" s="1"/>
  <c r="X129" i="24" s="1"/>
  <c r="Y129" i="24" s="1"/>
  <c r="Z129" i="24" s="1"/>
  <c r="AA129" i="24" s="1"/>
  <c r="AB129" i="24" s="1"/>
  <c r="AC129" i="24" s="1"/>
  <c r="AD129" i="24" s="1"/>
  <c r="AE129" i="24" s="1"/>
  <c r="AF129" i="24" s="1"/>
  <c r="AG129" i="24" s="1"/>
  <c r="AH129" i="24" s="1"/>
  <c r="AI129" i="24" s="1"/>
  <c r="AJ129" i="24" s="1"/>
  <c r="AK129" i="24" s="1"/>
  <c r="B130" i="24"/>
  <c r="B210" i="24" s="1"/>
  <c r="C210" i="24" s="1"/>
  <c r="D210" i="24" s="1"/>
  <c r="E210" i="24" s="1"/>
  <c r="F210" i="24" s="1"/>
  <c r="G210" i="24" s="1"/>
  <c r="H210" i="24" s="1"/>
  <c r="I210" i="24" s="1"/>
  <c r="J210" i="24" s="1"/>
  <c r="K210" i="24" s="1"/>
  <c r="L210" i="24" s="1"/>
  <c r="M210" i="24" s="1"/>
  <c r="N210" i="24" s="1"/>
  <c r="O210" i="24" s="1"/>
  <c r="P210" i="24" s="1"/>
  <c r="Q210" i="24" s="1"/>
  <c r="R210" i="24" s="1"/>
  <c r="S210" i="24" s="1"/>
  <c r="T210" i="24" s="1"/>
  <c r="U210" i="24" s="1"/>
  <c r="V210" i="24" s="1"/>
  <c r="W210" i="24" s="1"/>
  <c r="X210" i="24" s="1"/>
  <c r="Y210" i="24" s="1"/>
  <c r="Z210" i="24" s="1"/>
  <c r="AA210" i="24" s="1"/>
  <c r="AB210" i="24" s="1"/>
  <c r="AC210" i="24" s="1"/>
  <c r="AD210" i="24" s="1"/>
  <c r="AE210" i="24" s="1"/>
  <c r="AF210" i="24" s="1"/>
  <c r="AG210" i="24" s="1"/>
  <c r="AH210" i="24" s="1"/>
  <c r="AI210" i="24" s="1"/>
  <c r="AJ210" i="24" s="1"/>
  <c r="AK210" i="24" s="1"/>
  <c r="B131" i="24"/>
  <c r="C131" i="24" s="1"/>
  <c r="D131" i="24" s="1"/>
  <c r="E131" i="24" s="1"/>
  <c r="F131" i="24" s="1"/>
  <c r="G131" i="24" s="1"/>
  <c r="H131" i="24" s="1"/>
  <c r="I131" i="24" s="1"/>
  <c r="J131" i="24" s="1"/>
  <c r="K131" i="24" s="1"/>
  <c r="L131" i="24" s="1"/>
  <c r="M131" i="24" s="1"/>
  <c r="N131" i="24" s="1"/>
  <c r="O131" i="24" s="1"/>
  <c r="P131" i="24" s="1"/>
  <c r="Q131" i="24" s="1"/>
  <c r="R131" i="24" s="1"/>
  <c r="S131" i="24" s="1"/>
  <c r="T131" i="24" s="1"/>
  <c r="U131" i="24" s="1"/>
  <c r="V131" i="24" s="1"/>
  <c r="W131" i="24" s="1"/>
  <c r="X131" i="24" s="1"/>
  <c r="Y131" i="24" s="1"/>
  <c r="Z131" i="24" s="1"/>
  <c r="AA131" i="24" s="1"/>
  <c r="AB131" i="24" s="1"/>
  <c r="AC131" i="24" s="1"/>
  <c r="AD131" i="24" s="1"/>
  <c r="AE131" i="24" s="1"/>
  <c r="AF131" i="24" s="1"/>
  <c r="AG131" i="24" s="1"/>
  <c r="AH131" i="24" s="1"/>
  <c r="AI131" i="24" s="1"/>
  <c r="AJ131" i="24" s="1"/>
  <c r="AK131" i="24" s="1"/>
  <c r="B132" i="24"/>
  <c r="C132" i="24" s="1"/>
  <c r="D132" i="24" s="1"/>
  <c r="E132" i="24" s="1"/>
  <c r="F132" i="24" s="1"/>
  <c r="G132" i="24" s="1"/>
  <c r="H132" i="24" s="1"/>
  <c r="I132" i="24" s="1"/>
  <c r="J132" i="24" s="1"/>
  <c r="K132" i="24" s="1"/>
  <c r="L132" i="24" s="1"/>
  <c r="M132" i="24" s="1"/>
  <c r="N132" i="24" s="1"/>
  <c r="O132" i="24" s="1"/>
  <c r="P132" i="24" s="1"/>
  <c r="Q132" i="24" s="1"/>
  <c r="R132" i="24" s="1"/>
  <c r="S132" i="24" s="1"/>
  <c r="T132" i="24" s="1"/>
  <c r="U132" i="24" s="1"/>
  <c r="V132" i="24" s="1"/>
  <c r="W132" i="24" s="1"/>
  <c r="X132" i="24" s="1"/>
  <c r="Y132" i="24" s="1"/>
  <c r="Z132" i="24" s="1"/>
  <c r="AA132" i="24" s="1"/>
  <c r="AB132" i="24" s="1"/>
  <c r="AC132" i="24" s="1"/>
  <c r="AD132" i="24" s="1"/>
  <c r="AE132" i="24" s="1"/>
  <c r="AF132" i="24" s="1"/>
  <c r="AG132" i="24" s="1"/>
  <c r="AH132" i="24" s="1"/>
  <c r="AI132" i="24" s="1"/>
  <c r="AJ132" i="24" s="1"/>
  <c r="AK132" i="24" s="1"/>
  <c r="B133" i="24"/>
  <c r="B213" i="24" s="1"/>
  <c r="C213" i="24" s="1"/>
  <c r="D213" i="24" s="1"/>
  <c r="E213" i="24" s="1"/>
  <c r="F213" i="24" s="1"/>
  <c r="G213" i="24" s="1"/>
  <c r="H213" i="24" s="1"/>
  <c r="I213" i="24" s="1"/>
  <c r="J213" i="24" s="1"/>
  <c r="K213" i="24" s="1"/>
  <c r="L213" i="24" s="1"/>
  <c r="M213" i="24" s="1"/>
  <c r="N213" i="24" s="1"/>
  <c r="O213" i="24" s="1"/>
  <c r="P213" i="24" s="1"/>
  <c r="Q213" i="24" s="1"/>
  <c r="R213" i="24" s="1"/>
  <c r="S213" i="24" s="1"/>
  <c r="T213" i="24" s="1"/>
  <c r="U213" i="24" s="1"/>
  <c r="V213" i="24" s="1"/>
  <c r="W213" i="24" s="1"/>
  <c r="X213" i="24" s="1"/>
  <c r="Y213" i="24" s="1"/>
  <c r="Z213" i="24" s="1"/>
  <c r="AA213" i="24" s="1"/>
  <c r="AB213" i="24" s="1"/>
  <c r="AC213" i="24" s="1"/>
  <c r="AD213" i="24" s="1"/>
  <c r="AE213" i="24" s="1"/>
  <c r="AF213" i="24" s="1"/>
  <c r="AG213" i="24" s="1"/>
  <c r="AH213" i="24" s="1"/>
  <c r="AI213" i="24" s="1"/>
  <c r="AJ213" i="24" s="1"/>
  <c r="AK213" i="24" s="1"/>
  <c r="B134" i="24"/>
  <c r="B135" i="24"/>
  <c r="B6" i="24"/>
  <c r="C6" i="24" s="1"/>
  <c r="D6" i="24" s="1"/>
  <c r="E6" i="24" s="1"/>
  <c r="F6" i="24" s="1"/>
  <c r="G6" i="24" s="1"/>
  <c r="H6" i="24" s="1"/>
  <c r="I6" i="24" s="1"/>
  <c r="J6" i="24" s="1"/>
  <c r="K6" i="24" s="1"/>
  <c r="L6" i="24" s="1"/>
  <c r="M6" i="24" s="1"/>
  <c r="N6" i="24" s="1"/>
  <c r="O6" i="24" s="1"/>
  <c r="P6" i="24" s="1"/>
  <c r="Q6" i="24" s="1"/>
  <c r="R6" i="24" s="1"/>
  <c r="S6" i="24" s="1"/>
  <c r="T6" i="24" s="1"/>
  <c r="U6" i="24" s="1"/>
  <c r="V6" i="24" s="1"/>
  <c r="W6" i="24" s="1"/>
  <c r="X6" i="24" s="1"/>
  <c r="Y6" i="24" s="1"/>
  <c r="Z6" i="24" s="1"/>
  <c r="AA6" i="24" s="1"/>
  <c r="AB6" i="24" s="1"/>
  <c r="AC6" i="24" s="1"/>
  <c r="AD6" i="24" s="1"/>
  <c r="AE6" i="24" s="1"/>
  <c r="AF6" i="24" s="1"/>
  <c r="AG6" i="24" s="1"/>
  <c r="AH6" i="24" s="1"/>
  <c r="AI6" i="24" s="1"/>
  <c r="AJ6" i="24" s="1"/>
  <c r="AK6" i="24" s="1"/>
  <c r="B7" i="24"/>
  <c r="C7" i="24" s="1"/>
  <c r="D7" i="24" s="1"/>
  <c r="E7" i="24" s="1"/>
  <c r="F7" i="24" s="1"/>
  <c r="G7" i="24" s="1"/>
  <c r="H7" i="24" s="1"/>
  <c r="I7" i="24" s="1"/>
  <c r="J7" i="24" s="1"/>
  <c r="K7" i="24" s="1"/>
  <c r="L7" i="24" s="1"/>
  <c r="M7" i="24" s="1"/>
  <c r="N7" i="24" s="1"/>
  <c r="O7" i="24" s="1"/>
  <c r="P7" i="24" s="1"/>
  <c r="Q7" i="24" s="1"/>
  <c r="R7" i="24" s="1"/>
  <c r="S7" i="24" s="1"/>
  <c r="T7" i="24" s="1"/>
  <c r="U7" i="24" s="1"/>
  <c r="V7" i="24" s="1"/>
  <c r="W7" i="24" s="1"/>
  <c r="X7" i="24" s="1"/>
  <c r="Y7" i="24" s="1"/>
  <c r="Z7" i="24" s="1"/>
  <c r="AA7" i="24" s="1"/>
  <c r="AB7" i="24" s="1"/>
  <c r="AC7" i="24" s="1"/>
  <c r="AD7" i="24" s="1"/>
  <c r="AE7" i="24" s="1"/>
  <c r="AF7" i="24" s="1"/>
  <c r="AG7" i="24" s="1"/>
  <c r="AH7" i="24" s="1"/>
  <c r="AI7" i="24" s="1"/>
  <c r="AJ7" i="24" s="1"/>
  <c r="AK7" i="24" s="1"/>
  <c r="B8" i="24"/>
  <c r="C8" i="24" s="1"/>
  <c r="D8" i="24" s="1"/>
  <c r="E8" i="24" s="1"/>
  <c r="F8" i="24" s="1"/>
  <c r="G8" i="24" s="1"/>
  <c r="H8" i="24" s="1"/>
  <c r="I8" i="24" s="1"/>
  <c r="J8" i="24" s="1"/>
  <c r="K8" i="24" s="1"/>
  <c r="L8" i="24" s="1"/>
  <c r="M8" i="24" s="1"/>
  <c r="N8" i="24" s="1"/>
  <c r="O8" i="24" s="1"/>
  <c r="P8" i="24" s="1"/>
  <c r="Q8" i="24" s="1"/>
  <c r="R8" i="24" s="1"/>
  <c r="S8" i="24" s="1"/>
  <c r="T8" i="24" s="1"/>
  <c r="U8" i="24" s="1"/>
  <c r="V8" i="24" s="1"/>
  <c r="W8" i="24" s="1"/>
  <c r="X8" i="24" s="1"/>
  <c r="Y8" i="24" s="1"/>
  <c r="Z8" i="24" s="1"/>
  <c r="AA8" i="24" s="1"/>
  <c r="AB8" i="24" s="1"/>
  <c r="AC8" i="24" s="1"/>
  <c r="AD8" i="24" s="1"/>
  <c r="AE8" i="24" s="1"/>
  <c r="AF8" i="24" s="1"/>
  <c r="AG8" i="24" s="1"/>
  <c r="AH8" i="24" s="1"/>
  <c r="AI8" i="24" s="1"/>
  <c r="AJ8" i="24" s="1"/>
  <c r="AK8" i="24" s="1"/>
  <c r="B9" i="24"/>
  <c r="C9" i="24" s="1"/>
  <c r="D9" i="24" s="1"/>
  <c r="E9" i="24" s="1"/>
  <c r="F9" i="24" s="1"/>
  <c r="G9" i="24" s="1"/>
  <c r="H9" i="24" s="1"/>
  <c r="I9" i="24" s="1"/>
  <c r="J9" i="24" s="1"/>
  <c r="K9" i="24" s="1"/>
  <c r="L9" i="24" s="1"/>
  <c r="M9" i="24" s="1"/>
  <c r="N9" i="24" s="1"/>
  <c r="O9" i="24" s="1"/>
  <c r="P9" i="24" s="1"/>
  <c r="Q9" i="24" s="1"/>
  <c r="R9" i="24" s="1"/>
  <c r="S9" i="24" s="1"/>
  <c r="T9" i="24" s="1"/>
  <c r="U9" i="24" s="1"/>
  <c r="V9" i="24" s="1"/>
  <c r="W9" i="24" s="1"/>
  <c r="X9" i="24" s="1"/>
  <c r="Y9" i="24" s="1"/>
  <c r="Z9" i="24" s="1"/>
  <c r="AA9" i="24" s="1"/>
  <c r="AB9" i="24" s="1"/>
  <c r="AC9" i="24" s="1"/>
  <c r="AD9" i="24" s="1"/>
  <c r="AE9" i="24" s="1"/>
  <c r="AF9" i="24" s="1"/>
  <c r="AG9" i="24" s="1"/>
  <c r="AH9" i="24" s="1"/>
  <c r="AI9" i="24" s="1"/>
  <c r="AJ9" i="24" s="1"/>
  <c r="AK9" i="24" s="1"/>
  <c r="B10" i="24"/>
  <c r="C10" i="24" s="1"/>
  <c r="D10" i="24" s="1"/>
  <c r="E10" i="24" s="1"/>
  <c r="F10" i="24" s="1"/>
  <c r="G10" i="24" s="1"/>
  <c r="H10" i="24" s="1"/>
  <c r="I10" i="24" s="1"/>
  <c r="J10" i="24" s="1"/>
  <c r="K10" i="24" s="1"/>
  <c r="L10" i="24" s="1"/>
  <c r="M10" i="24" s="1"/>
  <c r="N10" i="24" s="1"/>
  <c r="O10" i="24" s="1"/>
  <c r="P10" i="24" s="1"/>
  <c r="Q10" i="24" s="1"/>
  <c r="R10" i="24" s="1"/>
  <c r="S10" i="24" s="1"/>
  <c r="T10" i="24" s="1"/>
  <c r="U10" i="24" s="1"/>
  <c r="V10" i="24" s="1"/>
  <c r="W10" i="24" s="1"/>
  <c r="X10" i="24" s="1"/>
  <c r="Y10" i="24" s="1"/>
  <c r="Z10" i="24" s="1"/>
  <c r="AA10" i="24" s="1"/>
  <c r="AB10" i="24" s="1"/>
  <c r="AC10" i="24" s="1"/>
  <c r="AD10" i="24" s="1"/>
  <c r="AE10" i="24" s="1"/>
  <c r="AF10" i="24" s="1"/>
  <c r="AG10" i="24" s="1"/>
  <c r="AH10" i="24" s="1"/>
  <c r="AI10" i="24" s="1"/>
  <c r="AJ10" i="24" s="1"/>
  <c r="AK10" i="24" s="1"/>
  <c r="B11" i="24"/>
  <c r="C11" i="24" s="1"/>
  <c r="D11" i="24" s="1"/>
  <c r="E11" i="24" s="1"/>
  <c r="F11" i="24" s="1"/>
  <c r="G11" i="24" s="1"/>
  <c r="H11" i="24" s="1"/>
  <c r="I11" i="24" s="1"/>
  <c r="J11" i="24" s="1"/>
  <c r="K11" i="24" s="1"/>
  <c r="L11" i="24" s="1"/>
  <c r="M11" i="24" s="1"/>
  <c r="N11" i="24" s="1"/>
  <c r="O11" i="24" s="1"/>
  <c r="P11" i="24" s="1"/>
  <c r="Q11" i="24" s="1"/>
  <c r="R11" i="24" s="1"/>
  <c r="S11" i="24" s="1"/>
  <c r="T11" i="24" s="1"/>
  <c r="U11" i="24" s="1"/>
  <c r="V11" i="24" s="1"/>
  <c r="W11" i="24" s="1"/>
  <c r="X11" i="24" s="1"/>
  <c r="Y11" i="24" s="1"/>
  <c r="Z11" i="24" s="1"/>
  <c r="AA11" i="24" s="1"/>
  <c r="AB11" i="24" s="1"/>
  <c r="AC11" i="24" s="1"/>
  <c r="AD11" i="24" s="1"/>
  <c r="AE11" i="24" s="1"/>
  <c r="AF11" i="24" s="1"/>
  <c r="AG11" i="24" s="1"/>
  <c r="AH11" i="24" s="1"/>
  <c r="AI11" i="24" s="1"/>
  <c r="AJ11" i="24" s="1"/>
  <c r="AK11" i="24" s="1"/>
  <c r="B12" i="24"/>
  <c r="C12" i="24" s="1"/>
  <c r="D12" i="24" s="1"/>
  <c r="E12" i="24" s="1"/>
  <c r="F12" i="24" s="1"/>
  <c r="G12" i="24" s="1"/>
  <c r="H12" i="24" s="1"/>
  <c r="I12" i="24" s="1"/>
  <c r="J12" i="24" s="1"/>
  <c r="K12" i="24" s="1"/>
  <c r="L12" i="24" s="1"/>
  <c r="M12" i="24" s="1"/>
  <c r="N12" i="24" s="1"/>
  <c r="O12" i="24" s="1"/>
  <c r="P12" i="24" s="1"/>
  <c r="Q12" i="24" s="1"/>
  <c r="R12" i="24" s="1"/>
  <c r="S12" i="24" s="1"/>
  <c r="T12" i="24" s="1"/>
  <c r="U12" i="24" s="1"/>
  <c r="V12" i="24" s="1"/>
  <c r="W12" i="24" s="1"/>
  <c r="X12" i="24" s="1"/>
  <c r="Y12" i="24" s="1"/>
  <c r="Z12" i="24" s="1"/>
  <c r="AA12" i="24" s="1"/>
  <c r="AB12" i="24" s="1"/>
  <c r="AC12" i="24" s="1"/>
  <c r="AD12" i="24" s="1"/>
  <c r="AE12" i="24" s="1"/>
  <c r="AF12" i="24" s="1"/>
  <c r="AG12" i="24" s="1"/>
  <c r="AH12" i="24" s="1"/>
  <c r="AI12" i="24" s="1"/>
  <c r="AJ12" i="24" s="1"/>
  <c r="AK12" i="24" s="1"/>
  <c r="B13" i="24"/>
  <c r="C13" i="24" s="1"/>
  <c r="D13" i="24" s="1"/>
  <c r="E13" i="24" s="1"/>
  <c r="F13" i="24" s="1"/>
  <c r="G13" i="24" s="1"/>
  <c r="H13" i="24" s="1"/>
  <c r="I13" i="24" s="1"/>
  <c r="J13" i="24" s="1"/>
  <c r="K13" i="24" s="1"/>
  <c r="L13" i="24" s="1"/>
  <c r="M13" i="24" s="1"/>
  <c r="N13" i="24" s="1"/>
  <c r="O13" i="24" s="1"/>
  <c r="P13" i="24" s="1"/>
  <c r="Q13" i="24" s="1"/>
  <c r="R13" i="24" s="1"/>
  <c r="S13" i="24" s="1"/>
  <c r="T13" i="24" s="1"/>
  <c r="U13" i="24" s="1"/>
  <c r="V13" i="24" s="1"/>
  <c r="W13" i="24" s="1"/>
  <c r="X13" i="24" s="1"/>
  <c r="Y13" i="24" s="1"/>
  <c r="Z13" i="24" s="1"/>
  <c r="AA13" i="24" s="1"/>
  <c r="AB13" i="24" s="1"/>
  <c r="AC13" i="24" s="1"/>
  <c r="AD13" i="24" s="1"/>
  <c r="AE13" i="24" s="1"/>
  <c r="AF13" i="24" s="1"/>
  <c r="AG13" i="24" s="1"/>
  <c r="AH13" i="24" s="1"/>
  <c r="AI13" i="24" s="1"/>
  <c r="AJ13" i="24" s="1"/>
  <c r="AK13" i="24" s="1"/>
  <c r="B14" i="24"/>
  <c r="C14" i="24" s="1"/>
  <c r="D14" i="24" s="1"/>
  <c r="E14" i="24" s="1"/>
  <c r="F14" i="24" s="1"/>
  <c r="G14" i="24" s="1"/>
  <c r="H14" i="24" s="1"/>
  <c r="I14" i="24" s="1"/>
  <c r="J14" i="24" s="1"/>
  <c r="K14" i="24" s="1"/>
  <c r="L14" i="24" s="1"/>
  <c r="M14" i="24" s="1"/>
  <c r="N14" i="24" s="1"/>
  <c r="O14" i="24" s="1"/>
  <c r="P14" i="24" s="1"/>
  <c r="Q14" i="24" s="1"/>
  <c r="R14" i="24" s="1"/>
  <c r="S14" i="24" s="1"/>
  <c r="T14" i="24" s="1"/>
  <c r="U14" i="24" s="1"/>
  <c r="V14" i="24" s="1"/>
  <c r="W14" i="24" s="1"/>
  <c r="X14" i="24" s="1"/>
  <c r="Y14" i="24" s="1"/>
  <c r="Z14" i="24" s="1"/>
  <c r="AA14" i="24" s="1"/>
  <c r="AB14" i="24" s="1"/>
  <c r="AC14" i="24" s="1"/>
  <c r="AD14" i="24" s="1"/>
  <c r="AE14" i="24" s="1"/>
  <c r="AF14" i="24" s="1"/>
  <c r="AG14" i="24" s="1"/>
  <c r="AH14" i="24" s="1"/>
  <c r="AI14" i="24" s="1"/>
  <c r="AJ14" i="24" s="1"/>
  <c r="AK14" i="24" s="1"/>
  <c r="B15" i="24"/>
  <c r="C15" i="24" s="1"/>
  <c r="D15" i="24" s="1"/>
  <c r="E15" i="24" s="1"/>
  <c r="F15" i="24" s="1"/>
  <c r="G15" i="24" s="1"/>
  <c r="H15" i="24" s="1"/>
  <c r="I15" i="24" s="1"/>
  <c r="J15" i="24" s="1"/>
  <c r="K15" i="24" s="1"/>
  <c r="L15" i="24" s="1"/>
  <c r="M15" i="24" s="1"/>
  <c r="N15" i="24" s="1"/>
  <c r="O15" i="24" s="1"/>
  <c r="P15" i="24" s="1"/>
  <c r="Q15" i="24" s="1"/>
  <c r="R15" i="24" s="1"/>
  <c r="S15" i="24" s="1"/>
  <c r="T15" i="24" s="1"/>
  <c r="U15" i="24" s="1"/>
  <c r="V15" i="24" s="1"/>
  <c r="W15" i="24" s="1"/>
  <c r="X15" i="24" s="1"/>
  <c r="Y15" i="24" s="1"/>
  <c r="Z15" i="24" s="1"/>
  <c r="AA15" i="24" s="1"/>
  <c r="AB15" i="24" s="1"/>
  <c r="AC15" i="24" s="1"/>
  <c r="AD15" i="24" s="1"/>
  <c r="AE15" i="24" s="1"/>
  <c r="AF15" i="24" s="1"/>
  <c r="AG15" i="24" s="1"/>
  <c r="AH15" i="24" s="1"/>
  <c r="AI15" i="24" s="1"/>
  <c r="AJ15" i="24" s="1"/>
  <c r="AK15" i="24" s="1"/>
  <c r="B16" i="24"/>
  <c r="C16" i="24" s="1"/>
  <c r="D16" i="24" s="1"/>
  <c r="E16" i="24" s="1"/>
  <c r="F16" i="24" s="1"/>
  <c r="G16" i="24" s="1"/>
  <c r="H16" i="24" s="1"/>
  <c r="I16" i="24" s="1"/>
  <c r="J16" i="24" s="1"/>
  <c r="K16" i="24" s="1"/>
  <c r="L16" i="24" s="1"/>
  <c r="M16" i="24" s="1"/>
  <c r="N16" i="24" s="1"/>
  <c r="O16" i="24" s="1"/>
  <c r="P16" i="24" s="1"/>
  <c r="Q16" i="24" s="1"/>
  <c r="R16" i="24" s="1"/>
  <c r="S16" i="24" s="1"/>
  <c r="T16" i="24" s="1"/>
  <c r="U16" i="24" s="1"/>
  <c r="V16" i="24" s="1"/>
  <c r="W16" i="24" s="1"/>
  <c r="X16" i="24" s="1"/>
  <c r="Y16" i="24" s="1"/>
  <c r="Z16" i="24" s="1"/>
  <c r="AA16" i="24" s="1"/>
  <c r="AB16" i="24" s="1"/>
  <c r="AC16" i="24" s="1"/>
  <c r="AD16" i="24" s="1"/>
  <c r="AE16" i="24" s="1"/>
  <c r="AF16" i="24" s="1"/>
  <c r="AG16" i="24" s="1"/>
  <c r="AH16" i="24" s="1"/>
  <c r="AI16" i="24" s="1"/>
  <c r="AJ16" i="24" s="1"/>
  <c r="AK16" i="24" s="1"/>
  <c r="B17" i="24"/>
  <c r="C17" i="24" s="1"/>
  <c r="D17" i="24" s="1"/>
  <c r="E17" i="24" s="1"/>
  <c r="F17" i="24" s="1"/>
  <c r="G17" i="24" s="1"/>
  <c r="H17" i="24" s="1"/>
  <c r="I17" i="24" s="1"/>
  <c r="J17" i="24" s="1"/>
  <c r="K17" i="24" s="1"/>
  <c r="L17" i="24" s="1"/>
  <c r="M17" i="24" s="1"/>
  <c r="N17" i="24" s="1"/>
  <c r="O17" i="24" s="1"/>
  <c r="P17" i="24" s="1"/>
  <c r="Q17" i="24" s="1"/>
  <c r="R17" i="24" s="1"/>
  <c r="S17" i="24" s="1"/>
  <c r="T17" i="24" s="1"/>
  <c r="U17" i="24" s="1"/>
  <c r="V17" i="24" s="1"/>
  <c r="W17" i="24" s="1"/>
  <c r="X17" i="24" s="1"/>
  <c r="Y17" i="24" s="1"/>
  <c r="Z17" i="24" s="1"/>
  <c r="AA17" i="24" s="1"/>
  <c r="AB17" i="24" s="1"/>
  <c r="AC17" i="24" s="1"/>
  <c r="AD17" i="24" s="1"/>
  <c r="AE17" i="24" s="1"/>
  <c r="AF17" i="24" s="1"/>
  <c r="AG17" i="24" s="1"/>
  <c r="AH17" i="24" s="1"/>
  <c r="AI17" i="24" s="1"/>
  <c r="AJ17" i="24" s="1"/>
  <c r="AK17" i="24" s="1"/>
  <c r="B18" i="24"/>
  <c r="C18" i="24" s="1"/>
  <c r="D18" i="24" s="1"/>
  <c r="E18" i="24" s="1"/>
  <c r="F18" i="24" s="1"/>
  <c r="G18" i="24" s="1"/>
  <c r="H18" i="24" s="1"/>
  <c r="I18" i="24" s="1"/>
  <c r="J18" i="24" s="1"/>
  <c r="K18" i="24" s="1"/>
  <c r="L18" i="24" s="1"/>
  <c r="M18" i="24" s="1"/>
  <c r="N18" i="24" s="1"/>
  <c r="O18" i="24" s="1"/>
  <c r="P18" i="24" s="1"/>
  <c r="Q18" i="24" s="1"/>
  <c r="R18" i="24" s="1"/>
  <c r="S18" i="24" s="1"/>
  <c r="T18" i="24" s="1"/>
  <c r="U18" i="24" s="1"/>
  <c r="V18" i="24" s="1"/>
  <c r="W18" i="24" s="1"/>
  <c r="X18" i="24" s="1"/>
  <c r="Y18" i="24" s="1"/>
  <c r="Z18" i="24" s="1"/>
  <c r="AA18" i="24" s="1"/>
  <c r="AB18" i="24" s="1"/>
  <c r="AC18" i="24" s="1"/>
  <c r="AD18" i="24" s="1"/>
  <c r="AE18" i="24" s="1"/>
  <c r="AF18" i="24" s="1"/>
  <c r="AG18" i="24" s="1"/>
  <c r="AH18" i="24" s="1"/>
  <c r="AI18" i="24" s="1"/>
  <c r="AJ18" i="24" s="1"/>
  <c r="AK18" i="24" s="1"/>
  <c r="B19" i="24"/>
  <c r="C19" i="24" s="1"/>
  <c r="D19" i="24" s="1"/>
  <c r="E19" i="24" s="1"/>
  <c r="F19" i="24" s="1"/>
  <c r="G19" i="24" s="1"/>
  <c r="H19" i="24" s="1"/>
  <c r="I19" i="24" s="1"/>
  <c r="J19" i="24" s="1"/>
  <c r="K19" i="24" s="1"/>
  <c r="L19" i="24" s="1"/>
  <c r="M19" i="24" s="1"/>
  <c r="N19" i="24" s="1"/>
  <c r="O19" i="24" s="1"/>
  <c r="P19" i="24" s="1"/>
  <c r="Q19" i="24" s="1"/>
  <c r="R19" i="24" s="1"/>
  <c r="S19" i="24" s="1"/>
  <c r="T19" i="24" s="1"/>
  <c r="U19" i="24" s="1"/>
  <c r="V19" i="24" s="1"/>
  <c r="W19" i="24" s="1"/>
  <c r="X19" i="24" s="1"/>
  <c r="Y19" i="24" s="1"/>
  <c r="Z19" i="24" s="1"/>
  <c r="AA19" i="24" s="1"/>
  <c r="AB19" i="24" s="1"/>
  <c r="AC19" i="24" s="1"/>
  <c r="AD19" i="24" s="1"/>
  <c r="AE19" i="24" s="1"/>
  <c r="AF19" i="24" s="1"/>
  <c r="AG19" i="24" s="1"/>
  <c r="AH19" i="24" s="1"/>
  <c r="AI19" i="24" s="1"/>
  <c r="AJ19" i="24" s="1"/>
  <c r="AK19" i="24" s="1"/>
  <c r="C20" i="24"/>
  <c r="D20" i="24" s="1"/>
  <c r="E20" i="24" s="1"/>
  <c r="F20" i="24" s="1"/>
  <c r="G20" i="24" s="1"/>
  <c r="H20" i="24" s="1"/>
  <c r="I20" i="24" s="1"/>
  <c r="J20" i="24" s="1"/>
  <c r="K20" i="24" s="1"/>
  <c r="L20" i="24" s="1"/>
  <c r="M20" i="24" s="1"/>
  <c r="N20" i="24" s="1"/>
  <c r="O20" i="24" s="1"/>
  <c r="P20" i="24" s="1"/>
  <c r="Q20" i="24" s="1"/>
  <c r="R20" i="24" s="1"/>
  <c r="S20" i="24" s="1"/>
  <c r="T20" i="24" s="1"/>
  <c r="U20" i="24" s="1"/>
  <c r="V20" i="24" s="1"/>
  <c r="W20" i="24" s="1"/>
  <c r="X20" i="24" s="1"/>
  <c r="Y20" i="24" s="1"/>
  <c r="Z20" i="24" s="1"/>
  <c r="AA20" i="24" s="1"/>
  <c r="AB20" i="24" s="1"/>
  <c r="AC20" i="24" s="1"/>
  <c r="AD20" i="24" s="1"/>
  <c r="AE20" i="24" s="1"/>
  <c r="AF20" i="24" s="1"/>
  <c r="AG20" i="24" s="1"/>
  <c r="AH20" i="24" s="1"/>
  <c r="AI20" i="24" s="1"/>
  <c r="AJ20" i="24" s="1"/>
  <c r="AK20" i="24" s="1"/>
  <c r="B21" i="24"/>
  <c r="C21" i="24" s="1"/>
  <c r="D21" i="24" s="1"/>
  <c r="E21" i="24" s="1"/>
  <c r="F21" i="24" s="1"/>
  <c r="G21" i="24" s="1"/>
  <c r="H21" i="24" s="1"/>
  <c r="I21" i="24" s="1"/>
  <c r="J21" i="24" s="1"/>
  <c r="K21" i="24" s="1"/>
  <c r="L21" i="24" s="1"/>
  <c r="M21" i="24" s="1"/>
  <c r="N21" i="24" s="1"/>
  <c r="O21" i="24" s="1"/>
  <c r="P21" i="24" s="1"/>
  <c r="Q21" i="24" s="1"/>
  <c r="R21" i="24" s="1"/>
  <c r="S21" i="24" s="1"/>
  <c r="T21" i="24" s="1"/>
  <c r="U21" i="24" s="1"/>
  <c r="V21" i="24" s="1"/>
  <c r="W21" i="24" s="1"/>
  <c r="X21" i="24" s="1"/>
  <c r="Y21" i="24" s="1"/>
  <c r="Z21" i="24" s="1"/>
  <c r="AA21" i="24" s="1"/>
  <c r="AB21" i="24" s="1"/>
  <c r="AC21" i="24" s="1"/>
  <c r="AD21" i="24" s="1"/>
  <c r="AE21" i="24" s="1"/>
  <c r="AF21" i="24" s="1"/>
  <c r="AG21" i="24" s="1"/>
  <c r="AH21" i="24" s="1"/>
  <c r="AI21" i="24" s="1"/>
  <c r="AJ21" i="24" s="1"/>
  <c r="AK21" i="24" s="1"/>
  <c r="B22" i="24"/>
  <c r="C22" i="24" s="1"/>
  <c r="D22" i="24" s="1"/>
  <c r="E22" i="24" s="1"/>
  <c r="F22" i="24" s="1"/>
  <c r="G22" i="24" s="1"/>
  <c r="H22" i="24" s="1"/>
  <c r="I22" i="24" s="1"/>
  <c r="J22" i="24" s="1"/>
  <c r="K22" i="24" s="1"/>
  <c r="L22" i="24" s="1"/>
  <c r="M22" i="24" s="1"/>
  <c r="N22" i="24" s="1"/>
  <c r="O22" i="24" s="1"/>
  <c r="P22" i="24" s="1"/>
  <c r="Q22" i="24" s="1"/>
  <c r="R22" i="24" s="1"/>
  <c r="S22" i="24" s="1"/>
  <c r="T22" i="24" s="1"/>
  <c r="U22" i="24" s="1"/>
  <c r="V22" i="24" s="1"/>
  <c r="W22" i="24" s="1"/>
  <c r="X22" i="24" s="1"/>
  <c r="Y22" i="24" s="1"/>
  <c r="Z22" i="24" s="1"/>
  <c r="AA22" i="24" s="1"/>
  <c r="AB22" i="24" s="1"/>
  <c r="AC22" i="24" s="1"/>
  <c r="AD22" i="24" s="1"/>
  <c r="AE22" i="24" s="1"/>
  <c r="AF22" i="24" s="1"/>
  <c r="AG22" i="24" s="1"/>
  <c r="AH22" i="24" s="1"/>
  <c r="AI22" i="24" s="1"/>
  <c r="AJ22" i="24" s="1"/>
  <c r="AK22" i="24" s="1"/>
  <c r="B23" i="24"/>
  <c r="C23" i="24" s="1"/>
  <c r="D23" i="24" s="1"/>
  <c r="E23" i="24" s="1"/>
  <c r="F23" i="24" s="1"/>
  <c r="G23" i="24" s="1"/>
  <c r="H23" i="24" s="1"/>
  <c r="I23" i="24" s="1"/>
  <c r="J23" i="24" s="1"/>
  <c r="K23" i="24" s="1"/>
  <c r="L23" i="24" s="1"/>
  <c r="M23" i="24" s="1"/>
  <c r="N23" i="24" s="1"/>
  <c r="O23" i="24" s="1"/>
  <c r="P23" i="24" s="1"/>
  <c r="Q23" i="24" s="1"/>
  <c r="R23" i="24" s="1"/>
  <c r="S23" i="24" s="1"/>
  <c r="T23" i="24" s="1"/>
  <c r="U23" i="24" s="1"/>
  <c r="V23" i="24" s="1"/>
  <c r="W23" i="24" s="1"/>
  <c r="X23" i="24" s="1"/>
  <c r="Y23" i="24" s="1"/>
  <c r="Z23" i="24" s="1"/>
  <c r="AA23" i="24" s="1"/>
  <c r="AB23" i="24" s="1"/>
  <c r="AC23" i="24" s="1"/>
  <c r="AD23" i="24" s="1"/>
  <c r="AE23" i="24" s="1"/>
  <c r="AF23" i="24" s="1"/>
  <c r="AG23" i="24" s="1"/>
  <c r="AH23" i="24" s="1"/>
  <c r="AI23" i="24" s="1"/>
  <c r="AJ23" i="24" s="1"/>
  <c r="AK23" i="24" s="1"/>
  <c r="B24" i="24"/>
  <c r="C24" i="24" s="1"/>
  <c r="D24" i="24" s="1"/>
  <c r="E24" i="24" s="1"/>
  <c r="F24" i="24" s="1"/>
  <c r="G24" i="24" s="1"/>
  <c r="H24" i="24" s="1"/>
  <c r="I24" i="24" s="1"/>
  <c r="J24" i="24" s="1"/>
  <c r="K24" i="24" s="1"/>
  <c r="L24" i="24" s="1"/>
  <c r="M24" i="24" s="1"/>
  <c r="N24" i="24" s="1"/>
  <c r="O24" i="24" s="1"/>
  <c r="P24" i="24" s="1"/>
  <c r="Q24" i="24" s="1"/>
  <c r="R24" i="24" s="1"/>
  <c r="S24" i="24" s="1"/>
  <c r="T24" i="24" s="1"/>
  <c r="U24" i="24" s="1"/>
  <c r="V24" i="24" s="1"/>
  <c r="W24" i="24" s="1"/>
  <c r="X24" i="24" s="1"/>
  <c r="Y24" i="24" s="1"/>
  <c r="Z24" i="24" s="1"/>
  <c r="AA24" i="24" s="1"/>
  <c r="AB24" i="24" s="1"/>
  <c r="AC24" i="24" s="1"/>
  <c r="AD24" i="24" s="1"/>
  <c r="AE24" i="24" s="1"/>
  <c r="AF24" i="24" s="1"/>
  <c r="AG24" i="24" s="1"/>
  <c r="AH24" i="24" s="1"/>
  <c r="AI24" i="24" s="1"/>
  <c r="AJ24" i="24" s="1"/>
  <c r="AK24" i="24" s="1"/>
  <c r="B25" i="24"/>
  <c r="C25" i="24" s="1"/>
  <c r="D25" i="24" s="1"/>
  <c r="E25" i="24" s="1"/>
  <c r="F25" i="24" s="1"/>
  <c r="G25" i="24" s="1"/>
  <c r="H25" i="24" s="1"/>
  <c r="I25" i="24" s="1"/>
  <c r="J25" i="24" s="1"/>
  <c r="K25" i="24" s="1"/>
  <c r="L25" i="24" s="1"/>
  <c r="M25" i="24" s="1"/>
  <c r="N25" i="24" s="1"/>
  <c r="O25" i="24" s="1"/>
  <c r="P25" i="24" s="1"/>
  <c r="Q25" i="24" s="1"/>
  <c r="R25" i="24" s="1"/>
  <c r="S25" i="24" s="1"/>
  <c r="T25" i="24" s="1"/>
  <c r="U25" i="24" s="1"/>
  <c r="V25" i="24" s="1"/>
  <c r="W25" i="24" s="1"/>
  <c r="X25" i="24" s="1"/>
  <c r="Y25" i="24" s="1"/>
  <c r="Z25" i="24" s="1"/>
  <c r="AA25" i="24" s="1"/>
  <c r="AB25" i="24" s="1"/>
  <c r="AC25" i="24" s="1"/>
  <c r="AD25" i="24" s="1"/>
  <c r="AE25" i="24" s="1"/>
  <c r="AF25" i="24" s="1"/>
  <c r="AG25" i="24" s="1"/>
  <c r="AH25" i="24" s="1"/>
  <c r="AI25" i="24" s="1"/>
  <c r="AJ25" i="24" s="1"/>
  <c r="AK25" i="24" s="1"/>
  <c r="B26" i="24"/>
  <c r="C26" i="24" s="1"/>
  <c r="D26" i="24" s="1"/>
  <c r="E26" i="24" s="1"/>
  <c r="F26" i="24" s="1"/>
  <c r="G26" i="24" s="1"/>
  <c r="H26" i="24" s="1"/>
  <c r="I26" i="24" s="1"/>
  <c r="J26" i="24" s="1"/>
  <c r="K26" i="24" s="1"/>
  <c r="L26" i="24" s="1"/>
  <c r="M26" i="24" s="1"/>
  <c r="N26" i="24" s="1"/>
  <c r="O26" i="24" s="1"/>
  <c r="P26" i="24" s="1"/>
  <c r="Q26" i="24" s="1"/>
  <c r="R26" i="24" s="1"/>
  <c r="S26" i="24" s="1"/>
  <c r="T26" i="24" s="1"/>
  <c r="U26" i="24" s="1"/>
  <c r="V26" i="24" s="1"/>
  <c r="W26" i="24" s="1"/>
  <c r="X26" i="24" s="1"/>
  <c r="Y26" i="24" s="1"/>
  <c r="Z26" i="24" s="1"/>
  <c r="AA26" i="24" s="1"/>
  <c r="AB26" i="24" s="1"/>
  <c r="AC26" i="24" s="1"/>
  <c r="AD26" i="24" s="1"/>
  <c r="AE26" i="24" s="1"/>
  <c r="AF26" i="24" s="1"/>
  <c r="AG26" i="24" s="1"/>
  <c r="AH26" i="24" s="1"/>
  <c r="AI26" i="24" s="1"/>
  <c r="AJ26" i="24" s="1"/>
  <c r="AK26" i="24" s="1"/>
  <c r="B27" i="24"/>
  <c r="C27" i="24" s="1"/>
  <c r="D27" i="24" s="1"/>
  <c r="E27" i="24" s="1"/>
  <c r="F27" i="24" s="1"/>
  <c r="G27" i="24" s="1"/>
  <c r="H27" i="24" s="1"/>
  <c r="I27" i="24" s="1"/>
  <c r="J27" i="24" s="1"/>
  <c r="K27" i="24" s="1"/>
  <c r="L27" i="24" s="1"/>
  <c r="M27" i="24" s="1"/>
  <c r="N27" i="24" s="1"/>
  <c r="O27" i="24" s="1"/>
  <c r="P27" i="24" s="1"/>
  <c r="Q27" i="24" s="1"/>
  <c r="R27" i="24" s="1"/>
  <c r="S27" i="24" s="1"/>
  <c r="T27" i="24" s="1"/>
  <c r="U27" i="24" s="1"/>
  <c r="V27" i="24" s="1"/>
  <c r="W27" i="24" s="1"/>
  <c r="X27" i="24" s="1"/>
  <c r="Y27" i="24" s="1"/>
  <c r="Z27" i="24" s="1"/>
  <c r="AA27" i="24" s="1"/>
  <c r="AB27" i="24" s="1"/>
  <c r="AC27" i="24" s="1"/>
  <c r="AD27" i="24" s="1"/>
  <c r="AE27" i="24" s="1"/>
  <c r="AF27" i="24" s="1"/>
  <c r="AG27" i="24" s="1"/>
  <c r="AH27" i="24" s="1"/>
  <c r="AI27" i="24" s="1"/>
  <c r="AJ27" i="24" s="1"/>
  <c r="AK27" i="24" s="1"/>
  <c r="B28" i="24"/>
  <c r="C28" i="24" s="1"/>
  <c r="D28" i="24" s="1"/>
  <c r="E28" i="24" s="1"/>
  <c r="F28" i="24" s="1"/>
  <c r="G28" i="24" s="1"/>
  <c r="H28" i="24" s="1"/>
  <c r="I28" i="24" s="1"/>
  <c r="J28" i="24" s="1"/>
  <c r="K28" i="24" s="1"/>
  <c r="L28" i="24" s="1"/>
  <c r="M28" i="24" s="1"/>
  <c r="N28" i="24" s="1"/>
  <c r="O28" i="24" s="1"/>
  <c r="P28" i="24" s="1"/>
  <c r="Q28" i="24" s="1"/>
  <c r="R28" i="24" s="1"/>
  <c r="S28" i="24" s="1"/>
  <c r="T28" i="24" s="1"/>
  <c r="U28" i="24" s="1"/>
  <c r="V28" i="24" s="1"/>
  <c r="W28" i="24" s="1"/>
  <c r="X28" i="24" s="1"/>
  <c r="Y28" i="24" s="1"/>
  <c r="Z28" i="24" s="1"/>
  <c r="AA28" i="24" s="1"/>
  <c r="AB28" i="24" s="1"/>
  <c r="AC28" i="24" s="1"/>
  <c r="AD28" i="24" s="1"/>
  <c r="AE28" i="24" s="1"/>
  <c r="AF28" i="24" s="1"/>
  <c r="AG28" i="24" s="1"/>
  <c r="AH28" i="24" s="1"/>
  <c r="AI28" i="24" s="1"/>
  <c r="AJ28" i="24" s="1"/>
  <c r="AK28" i="24" s="1"/>
  <c r="B29" i="24"/>
  <c r="C29" i="24" s="1"/>
  <c r="D29" i="24" s="1"/>
  <c r="E29" i="24" s="1"/>
  <c r="F29" i="24" s="1"/>
  <c r="G29" i="24" s="1"/>
  <c r="H29" i="24" s="1"/>
  <c r="I29" i="24" s="1"/>
  <c r="J29" i="24" s="1"/>
  <c r="K29" i="24" s="1"/>
  <c r="L29" i="24" s="1"/>
  <c r="M29" i="24" s="1"/>
  <c r="N29" i="24" s="1"/>
  <c r="O29" i="24" s="1"/>
  <c r="P29" i="24" s="1"/>
  <c r="Q29" i="24" s="1"/>
  <c r="R29" i="24" s="1"/>
  <c r="S29" i="24" s="1"/>
  <c r="T29" i="24" s="1"/>
  <c r="U29" i="24" s="1"/>
  <c r="V29" i="24" s="1"/>
  <c r="W29" i="24" s="1"/>
  <c r="X29" i="24" s="1"/>
  <c r="Y29" i="24" s="1"/>
  <c r="Z29" i="24" s="1"/>
  <c r="AA29" i="24" s="1"/>
  <c r="AB29" i="24" s="1"/>
  <c r="AC29" i="24" s="1"/>
  <c r="AD29" i="24" s="1"/>
  <c r="AE29" i="24" s="1"/>
  <c r="AF29" i="24" s="1"/>
  <c r="AG29" i="24" s="1"/>
  <c r="AH29" i="24" s="1"/>
  <c r="AI29" i="24" s="1"/>
  <c r="AJ29" i="24" s="1"/>
  <c r="AK29" i="24" s="1"/>
  <c r="B30" i="24"/>
  <c r="C30" i="24" s="1"/>
  <c r="D30" i="24" s="1"/>
  <c r="E30" i="24" s="1"/>
  <c r="F30" i="24" s="1"/>
  <c r="G30" i="24" s="1"/>
  <c r="H30" i="24" s="1"/>
  <c r="I30" i="24" s="1"/>
  <c r="J30" i="24" s="1"/>
  <c r="K30" i="24" s="1"/>
  <c r="L30" i="24" s="1"/>
  <c r="M30" i="24" s="1"/>
  <c r="N30" i="24" s="1"/>
  <c r="O30" i="24" s="1"/>
  <c r="P30" i="24" s="1"/>
  <c r="Q30" i="24" s="1"/>
  <c r="R30" i="24" s="1"/>
  <c r="S30" i="24" s="1"/>
  <c r="T30" i="24" s="1"/>
  <c r="U30" i="24" s="1"/>
  <c r="V30" i="24" s="1"/>
  <c r="W30" i="24" s="1"/>
  <c r="X30" i="24" s="1"/>
  <c r="Y30" i="24" s="1"/>
  <c r="Z30" i="24" s="1"/>
  <c r="AA30" i="24" s="1"/>
  <c r="AB30" i="24" s="1"/>
  <c r="AC30" i="24" s="1"/>
  <c r="AD30" i="24" s="1"/>
  <c r="AE30" i="24" s="1"/>
  <c r="AF30" i="24" s="1"/>
  <c r="AG30" i="24" s="1"/>
  <c r="AH30" i="24" s="1"/>
  <c r="AI30" i="24" s="1"/>
  <c r="AJ30" i="24" s="1"/>
  <c r="AK30" i="24" s="1"/>
  <c r="B31" i="24"/>
  <c r="C31" i="24" s="1"/>
  <c r="D31" i="24" s="1"/>
  <c r="E31" i="24" s="1"/>
  <c r="F31" i="24" s="1"/>
  <c r="G31" i="24" s="1"/>
  <c r="H31" i="24" s="1"/>
  <c r="I31" i="24" s="1"/>
  <c r="J31" i="24" s="1"/>
  <c r="K31" i="24" s="1"/>
  <c r="L31" i="24" s="1"/>
  <c r="M31" i="24" s="1"/>
  <c r="N31" i="24" s="1"/>
  <c r="O31" i="24" s="1"/>
  <c r="P31" i="24" s="1"/>
  <c r="Q31" i="24" s="1"/>
  <c r="R31" i="24" s="1"/>
  <c r="S31" i="24" s="1"/>
  <c r="T31" i="24" s="1"/>
  <c r="U31" i="24" s="1"/>
  <c r="V31" i="24" s="1"/>
  <c r="W31" i="24" s="1"/>
  <c r="X31" i="24" s="1"/>
  <c r="Y31" i="24" s="1"/>
  <c r="Z31" i="24" s="1"/>
  <c r="AA31" i="24" s="1"/>
  <c r="AB31" i="24" s="1"/>
  <c r="AC31" i="24" s="1"/>
  <c r="AD31" i="24" s="1"/>
  <c r="AE31" i="24" s="1"/>
  <c r="AF31" i="24" s="1"/>
  <c r="AG31" i="24" s="1"/>
  <c r="AH31" i="24" s="1"/>
  <c r="AI31" i="24" s="1"/>
  <c r="AJ31" i="24" s="1"/>
  <c r="AK31" i="24" s="1"/>
  <c r="B32" i="24"/>
  <c r="C32" i="24" s="1"/>
  <c r="D32" i="24" s="1"/>
  <c r="E32" i="24" s="1"/>
  <c r="F32" i="24" s="1"/>
  <c r="G32" i="24" s="1"/>
  <c r="H32" i="24" s="1"/>
  <c r="I32" i="24" s="1"/>
  <c r="J32" i="24" s="1"/>
  <c r="K32" i="24" s="1"/>
  <c r="L32" i="24" s="1"/>
  <c r="M32" i="24" s="1"/>
  <c r="N32" i="24" s="1"/>
  <c r="O32" i="24" s="1"/>
  <c r="P32" i="24" s="1"/>
  <c r="Q32" i="24" s="1"/>
  <c r="R32" i="24" s="1"/>
  <c r="S32" i="24" s="1"/>
  <c r="T32" i="24" s="1"/>
  <c r="U32" i="24" s="1"/>
  <c r="V32" i="24" s="1"/>
  <c r="W32" i="24" s="1"/>
  <c r="X32" i="24" s="1"/>
  <c r="Y32" i="24" s="1"/>
  <c r="Z32" i="24" s="1"/>
  <c r="AA32" i="24" s="1"/>
  <c r="AB32" i="24" s="1"/>
  <c r="AC32" i="24" s="1"/>
  <c r="AD32" i="24" s="1"/>
  <c r="AE32" i="24" s="1"/>
  <c r="AF32" i="24" s="1"/>
  <c r="AG32" i="24" s="1"/>
  <c r="AH32" i="24" s="1"/>
  <c r="AI32" i="24" s="1"/>
  <c r="AJ32" i="24" s="1"/>
  <c r="AK32" i="24" s="1"/>
  <c r="B33" i="24"/>
  <c r="C33" i="24" s="1"/>
  <c r="D33" i="24" s="1"/>
  <c r="E33" i="24" s="1"/>
  <c r="F33" i="24" s="1"/>
  <c r="G33" i="24" s="1"/>
  <c r="H33" i="24" s="1"/>
  <c r="I33" i="24" s="1"/>
  <c r="J33" i="24" s="1"/>
  <c r="K33" i="24" s="1"/>
  <c r="L33" i="24" s="1"/>
  <c r="M33" i="24" s="1"/>
  <c r="N33" i="24" s="1"/>
  <c r="O33" i="24" s="1"/>
  <c r="P33" i="24" s="1"/>
  <c r="Q33" i="24" s="1"/>
  <c r="R33" i="24" s="1"/>
  <c r="S33" i="24" s="1"/>
  <c r="T33" i="24" s="1"/>
  <c r="U33" i="24" s="1"/>
  <c r="V33" i="24" s="1"/>
  <c r="W33" i="24" s="1"/>
  <c r="X33" i="24" s="1"/>
  <c r="Y33" i="24" s="1"/>
  <c r="Z33" i="24" s="1"/>
  <c r="AA33" i="24" s="1"/>
  <c r="AB33" i="24" s="1"/>
  <c r="AC33" i="24" s="1"/>
  <c r="AD33" i="24" s="1"/>
  <c r="AE33" i="24" s="1"/>
  <c r="AF33" i="24" s="1"/>
  <c r="AG33" i="24" s="1"/>
  <c r="AH33" i="24" s="1"/>
  <c r="AI33" i="24" s="1"/>
  <c r="AJ33" i="24" s="1"/>
  <c r="AK33" i="24" s="1"/>
  <c r="B34" i="24"/>
  <c r="C34" i="24" s="1"/>
  <c r="D34" i="24" s="1"/>
  <c r="E34" i="24" s="1"/>
  <c r="F34" i="24" s="1"/>
  <c r="G34" i="24" s="1"/>
  <c r="H34" i="24" s="1"/>
  <c r="I34" i="24" s="1"/>
  <c r="J34" i="24" s="1"/>
  <c r="K34" i="24" s="1"/>
  <c r="L34" i="24" s="1"/>
  <c r="M34" i="24" s="1"/>
  <c r="N34" i="24" s="1"/>
  <c r="O34" i="24" s="1"/>
  <c r="P34" i="24" s="1"/>
  <c r="Q34" i="24" s="1"/>
  <c r="R34" i="24" s="1"/>
  <c r="S34" i="24" s="1"/>
  <c r="T34" i="24" s="1"/>
  <c r="U34" i="24" s="1"/>
  <c r="V34" i="24" s="1"/>
  <c r="W34" i="24" s="1"/>
  <c r="X34" i="24" s="1"/>
  <c r="Y34" i="24" s="1"/>
  <c r="Z34" i="24" s="1"/>
  <c r="AA34" i="24" s="1"/>
  <c r="AB34" i="24" s="1"/>
  <c r="AC34" i="24" s="1"/>
  <c r="AD34" i="24" s="1"/>
  <c r="AE34" i="24" s="1"/>
  <c r="AF34" i="24" s="1"/>
  <c r="AG34" i="24" s="1"/>
  <c r="AH34" i="24" s="1"/>
  <c r="AI34" i="24" s="1"/>
  <c r="AJ34" i="24" s="1"/>
  <c r="AK34" i="24" s="1"/>
  <c r="B35" i="24"/>
  <c r="C35" i="24" s="1"/>
  <c r="D35" i="24" s="1"/>
  <c r="E35" i="24" s="1"/>
  <c r="F35" i="24" s="1"/>
  <c r="G35" i="24" s="1"/>
  <c r="H35" i="24" s="1"/>
  <c r="I35" i="24" s="1"/>
  <c r="J35" i="24" s="1"/>
  <c r="K35" i="24" s="1"/>
  <c r="L35" i="24" s="1"/>
  <c r="M35" i="24" s="1"/>
  <c r="N35" i="24" s="1"/>
  <c r="O35" i="24" s="1"/>
  <c r="P35" i="24" s="1"/>
  <c r="Q35" i="24" s="1"/>
  <c r="R35" i="24" s="1"/>
  <c r="S35" i="24" s="1"/>
  <c r="T35" i="24" s="1"/>
  <c r="U35" i="24" s="1"/>
  <c r="V35" i="24" s="1"/>
  <c r="W35" i="24" s="1"/>
  <c r="X35" i="24" s="1"/>
  <c r="Y35" i="24" s="1"/>
  <c r="Z35" i="24" s="1"/>
  <c r="AA35" i="24" s="1"/>
  <c r="AB35" i="24" s="1"/>
  <c r="AC35" i="24" s="1"/>
  <c r="AD35" i="24" s="1"/>
  <c r="AE35" i="24" s="1"/>
  <c r="AF35" i="24" s="1"/>
  <c r="AG35" i="24" s="1"/>
  <c r="AH35" i="24" s="1"/>
  <c r="AI35" i="24" s="1"/>
  <c r="AJ35" i="24" s="1"/>
  <c r="AK35" i="24" s="1"/>
  <c r="B36" i="24"/>
  <c r="C36" i="24" s="1"/>
  <c r="D36" i="24" s="1"/>
  <c r="E36" i="24" s="1"/>
  <c r="F36" i="24" s="1"/>
  <c r="G36" i="24" s="1"/>
  <c r="H36" i="24" s="1"/>
  <c r="I36" i="24" s="1"/>
  <c r="J36" i="24" s="1"/>
  <c r="K36" i="24" s="1"/>
  <c r="L36" i="24" s="1"/>
  <c r="M36" i="24" s="1"/>
  <c r="N36" i="24" s="1"/>
  <c r="O36" i="24" s="1"/>
  <c r="P36" i="24" s="1"/>
  <c r="Q36" i="24" s="1"/>
  <c r="R36" i="24" s="1"/>
  <c r="S36" i="24" s="1"/>
  <c r="T36" i="24" s="1"/>
  <c r="U36" i="24" s="1"/>
  <c r="V36" i="24" s="1"/>
  <c r="W36" i="24" s="1"/>
  <c r="X36" i="24" s="1"/>
  <c r="Y36" i="24" s="1"/>
  <c r="Z36" i="24" s="1"/>
  <c r="AA36" i="24" s="1"/>
  <c r="AB36" i="24" s="1"/>
  <c r="AC36" i="24" s="1"/>
  <c r="AD36" i="24" s="1"/>
  <c r="AE36" i="24" s="1"/>
  <c r="AF36" i="24" s="1"/>
  <c r="AG36" i="24" s="1"/>
  <c r="AH36" i="24" s="1"/>
  <c r="AI36" i="24" s="1"/>
  <c r="AJ36" i="24" s="1"/>
  <c r="AK36" i="24" s="1"/>
  <c r="B37" i="24"/>
  <c r="C37" i="24" s="1"/>
  <c r="D37" i="24" s="1"/>
  <c r="E37" i="24" s="1"/>
  <c r="F37" i="24" s="1"/>
  <c r="G37" i="24" s="1"/>
  <c r="H37" i="24" s="1"/>
  <c r="I37" i="24" s="1"/>
  <c r="J37" i="24" s="1"/>
  <c r="K37" i="24" s="1"/>
  <c r="L37" i="24" s="1"/>
  <c r="M37" i="24" s="1"/>
  <c r="N37" i="24" s="1"/>
  <c r="O37" i="24" s="1"/>
  <c r="P37" i="24" s="1"/>
  <c r="Q37" i="24" s="1"/>
  <c r="R37" i="24" s="1"/>
  <c r="S37" i="24" s="1"/>
  <c r="T37" i="24" s="1"/>
  <c r="U37" i="24" s="1"/>
  <c r="V37" i="24" s="1"/>
  <c r="W37" i="24" s="1"/>
  <c r="X37" i="24" s="1"/>
  <c r="Y37" i="24" s="1"/>
  <c r="Z37" i="24" s="1"/>
  <c r="AA37" i="24" s="1"/>
  <c r="AB37" i="24" s="1"/>
  <c r="AC37" i="24" s="1"/>
  <c r="AD37" i="24" s="1"/>
  <c r="AE37" i="24" s="1"/>
  <c r="AF37" i="24" s="1"/>
  <c r="AG37" i="24" s="1"/>
  <c r="AH37" i="24" s="1"/>
  <c r="AI37" i="24" s="1"/>
  <c r="AJ37" i="24" s="1"/>
  <c r="AK37" i="24" s="1"/>
  <c r="B38" i="24"/>
  <c r="C38" i="24" s="1"/>
  <c r="D38" i="24" s="1"/>
  <c r="E38" i="24" s="1"/>
  <c r="F38" i="24" s="1"/>
  <c r="G38" i="24" s="1"/>
  <c r="H38" i="24" s="1"/>
  <c r="I38" i="24" s="1"/>
  <c r="J38" i="24" s="1"/>
  <c r="K38" i="24" s="1"/>
  <c r="L38" i="24" s="1"/>
  <c r="M38" i="24" s="1"/>
  <c r="N38" i="24" s="1"/>
  <c r="O38" i="24" s="1"/>
  <c r="P38" i="24" s="1"/>
  <c r="Q38" i="24" s="1"/>
  <c r="R38" i="24" s="1"/>
  <c r="S38" i="24" s="1"/>
  <c r="T38" i="24" s="1"/>
  <c r="U38" i="24" s="1"/>
  <c r="V38" i="24" s="1"/>
  <c r="W38" i="24" s="1"/>
  <c r="X38" i="24" s="1"/>
  <c r="Y38" i="24" s="1"/>
  <c r="Z38" i="24" s="1"/>
  <c r="AA38" i="24" s="1"/>
  <c r="AB38" i="24" s="1"/>
  <c r="AC38" i="24" s="1"/>
  <c r="AD38" i="24" s="1"/>
  <c r="AE38" i="24" s="1"/>
  <c r="AF38" i="24" s="1"/>
  <c r="AG38" i="24" s="1"/>
  <c r="AH38" i="24" s="1"/>
  <c r="AI38" i="24" s="1"/>
  <c r="AJ38" i="24" s="1"/>
  <c r="AK38" i="24" s="1"/>
  <c r="B39" i="24"/>
  <c r="C39" i="24" s="1"/>
  <c r="D39" i="24" s="1"/>
  <c r="E39" i="24" s="1"/>
  <c r="F39" i="24" s="1"/>
  <c r="G39" i="24" s="1"/>
  <c r="H39" i="24" s="1"/>
  <c r="I39" i="24" s="1"/>
  <c r="J39" i="24" s="1"/>
  <c r="K39" i="24" s="1"/>
  <c r="L39" i="24" s="1"/>
  <c r="M39" i="24" s="1"/>
  <c r="N39" i="24" s="1"/>
  <c r="O39" i="24" s="1"/>
  <c r="P39" i="24" s="1"/>
  <c r="Q39" i="24" s="1"/>
  <c r="R39" i="24" s="1"/>
  <c r="S39" i="24" s="1"/>
  <c r="T39" i="24" s="1"/>
  <c r="U39" i="24" s="1"/>
  <c r="V39" i="24" s="1"/>
  <c r="W39" i="24" s="1"/>
  <c r="X39" i="24" s="1"/>
  <c r="Y39" i="24" s="1"/>
  <c r="Z39" i="24" s="1"/>
  <c r="AA39" i="24" s="1"/>
  <c r="AB39" i="24" s="1"/>
  <c r="AC39" i="24" s="1"/>
  <c r="AD39" i="24" s="1"/>
  <c r="AE39" i="24" s="1"/>
  <c r="AF39" i="24" s="1"/>
  <c r="AG39" i="24" s="1"/>
  <c r="AH39" i="24" s="1"/>
  <c r="AI39" i="24" s="1"/>
  <c r="AJ39" i="24" s="1"/>
  <c r="AK39" i="24" s="1"/>
  <c r="B40" i="24"/>
  <c r="C40" i="24" s="1"/>
  <c r="D40" i="24" s="1"/>
  <c r="E40" i="24" s="1"/>
  <c r="F40" i="24" s="1"/>
  <c r="G40" i="24" s="1"/>
  <c r="H40" i="24" s="1"/>
  <c r="I40" i="24" s="1"/>
  <c r="J40" i="24" s="1"/>
  <c r="K40" i="24" s="1"/>
  <c r="L40" i="24" s="1"/>
  <c r="M40" i="24" s="1"/>
  <c r="N40" i="24" s="1"/>
  <c r="O40" i="24" s="1"/>
  <c r="P40" i="24" s="1"/>
  <c r="Q40" i="24" s="1"/>
  <c r="R40" i="24" s="1"/>
  <c r="S40" i="24" s="1"/>
  <c r="T40" i="24" s="1"/>
  <c r="U40" i="24" s="1"/>
  <c r="V40" i="24" s="1"/>
  <c r="W40" i="24" s="1"/>
  <c r="X40" i="24" s="1"/>
  <c r="Y40" i="24" s="1"/>
  <c r="Z40" i="24" s="1"/>
  <c r="AA40" i="24" s="1"/>
  <c r="AB40" i="24" s="1"/>
  <c r="AC40" i="24" s="1"/>
  <c r="AD40" i="24" s="1"/>
  <c r="AE40" i="24" s="1"/>
  <c r="AF40" i="24" s="1"/>
  <c r="AG40" i="24" s="1"/>
  <c r="AH40" i="24" s="1"/>
  <c r="AI40" i="24" s="1"/>
  <c r="AJ40" i="24" s="1"/>
  <c r="AK40" i="24" s="1"/>
  <c r="B41" i="24"/>
  <c r="C41" i="24" s="1"/>
  <c r="D41" i="24" s="1"/>
  <c r="E41" i="24" s="1"/>
  <c r="F41" i="24" s="1"/>
  <c r="G41" i="24" s="1"/>
  <c r="H41" i="24" s="1"/>
  <c r="I41" i="24" s="1"/>
  <c r="J41" i="24" s="1"/>
  <c r="K41" i="24" s="1"/>
  <c r="L41" i="24" s="1"/>
  <c r="M41" i="24" s="1"/>
  <c r="N41" i="24" s="1"/>
  <c r="O41" i="24" s="1"/>
  <c r="P41" i="24" s="1"/>
  <c r="Q41" i="24" s="1"/>
  <c r="R41" i="24" s="1"/>
  <c r="S41" i="24" s="1"/>
  <c r="T41" i="24" s="1"/>
  <c r="U41" i="24" s="1"/>
  <c r="V41" i="24" s="1"/>
  <c r="W41" i="24" s="1"/>
  <c r="X41" i="24" s="1"/>
  <c r="Y41" i="24" s="1"/>
  <c r="Z41" i="24" s="1"/>
  <c r="AA41" i="24" s="1"/>
  <c r="AB41" i="24" s="1"/>
  <c r="AC41" i="24" s="1"/>
  <c r="AD41" i="24" s="1"/>
  <c r="AE41" i="24" s="1"/>
  <c r="AF41" i="24" s="1"/>
  <c r="AG41" i="24" s="1"/>
  <c r="AH41" i="24" s="1"/>
  <c r="AI41" i="24" s="1"/>
  <c r="AJ41" i="24" s="1"/>
  <c r="AK41" i="24" s="1"/>
  <c r="B42" i="24"/>
  <c r="C42" i="24" s="1"/>
  <c r="D42" i="24" s="1"/>
  <c r="E42" i="24" s="1"/>
  <c r="F42" i="24" s="1"/>
  <c r="G42" i="24" s="1"/>
  <c r="H42" i="24" s="1"/>
  <c r="I42" i="24" s="1"/>
  <c r="J42" i="24" s="1"/>
  <c r="K42" i="24" s="1"/>
  <c r="L42" i="24" s="1"/>
  <c r="M42" i="24" s="1"/>
  <c r="N42" i="24" s="1"/>
  <c r="O42" i="24" s="1"/>
  <c r="P42" i="24" s="1"/>
  <c r="Q42" i="24" s="1"/>
  <c r="R42" i="24" s="1"/>
  <c r="S42" i="24" s="1"/>
  <c r="T42" i="24" s="1"/>
  <c r="U42" i="24" s="1"/>
  <c r="V42" i="24" s="1"/>
  <c r="W42" i="24" s="1"/>
  <c r="X42" i="24" s="1"/>
  <c r="Y42" i="24" s="1"/>
  <c r="Z42" i="24" s="1"/>
  <c r="AA42" i="24" s="1"/>
  <c r="AB42" i="24" s="1"/>
  <c r="AC42" i="24" s="1"/>
  <c r="AD42" i="24" s="1"/>
  <c r="AE42" i="24" s="1"/>
  <c r="AF42" i="24" s="1"/>
  <c r="AG42" i="24" s="1"/>
  <c r="AH42" i="24" s="1"/>
  <c r="AI42" i="24" s="1"/>
  <c r="AJ42" i="24" s="1"/>
  <c r="AK42" i="24" s="1"/>
  <c r="B43" i="24"/>
  <c r="C43" i="24" s="1"/>
  <c r="D43" i="24" s="1"/>
  <c r="E43" i="24" s="1"/>
  <c r="F43" i="24" s="1"/>
  <c r="G43" i="24" s="1"/>
  <c r="H43" i="24" s="1"/>
  <c r="I43" i="24" s="1"/>
  <c r="J43" i="24" s="1"/>
  <c r="K43" i="24" s="1"/>
  <c r="L43" i="24" s="1"/>
  <c r="M43" i="24" s="1"/>
  <c r="N43" i="24" s="1"/>
  <c r="O43" i="24" s="1"/>
  <c r="P43" i="24" s="1"/>
  <c r="Q43" i="24" s="1"/>
  <c r="R43" i="24" s="1"/>
  <c r="S43" i="24" s="1"/>
  <c r="T43" i="24" s="1"/>
  <c r="U43" i="24" s="1"/>
  <c r="V43" i="24" s="1"/>
  <c r="W43" i="24" s="1"/>
  <c r="X43" i="24" s="1"/>
  <c r="Y43" i="24" s="1"/>
  <c r="Z43" i="24" s="1"/>
  <c r="AA43" i="24" s="1"/>
  <c r="AB43" i="24" s="1"/>
  <c r="AC43" i="24" s="1"/>
  <c r="AD43" i="24" s="1"/>
  <c r="AE43" i="24" s="1"/>
  <c r="AF43" i="24" s="1"/>
  <c r="AG43" i="24" s="1"/>
  <c r="AH43" i="24" s="1"/>
  <c r="AI43" i="24" s="1"/>
  <c r="AJ43" i="24" s="1"/>
  <c r="AK43" i="24" s="1"/>
  <c r="B44" i="24"/>
  <c r="C44" i="24" s="1"/>
  <c r="D44" i="24" s="1"/>
  <c r="E44" i="24" s="1"/>
  <c r="F44" i="24" s="1"/>
  <c r="G44" i="24" s="1"/>
  <c r="H44" i="24" s="1"/>
  <c r="I44" i="24" s="1"/>
  <c r="J44" i="24" s="1"/>
  <c r="K44" i="24" s="1"/>
  <c r="L44" i="24" s="1"/>
  <c r="M44" i="24" s="1"/>
  <c r="N44" i="24" s="1"/>
  <c r="O44" i="24" s="1"/>
  <c r="P44" i="24" s="1"/>
  <c r="Q44" i="24" s="1"/>
  <c r="R44" i="24" s="1"/>
  <c r="S44" i="24" s="1"/>
  <c r="T44" i="24" s="1"/>
  <c r="U44" i="24" s="1"/>
  <c r="V44" i="24" s="1"/>
  <c r="W44" i="24" s="1"/>
  <c r="X44" i="24" s="1"/>
  <c r="Y44" i="24" s="1"/>
  <c r="Z44" i="24" s="1"/>
  <c r="AA44" i="24" s="1"/>
  <c r="AB44" i="24" s="1"/>
  <c r="AC44" i="24" s="1"/>
  <c r="AD44" i="24" s="1"/>
  <c r="AE44" i="24" s="1"/>
  <c r="AF44" i="24" s="1"/>
  <c r="AG44" i="24" s="1"/>
  <c r="AH44" i="24" s="1"/>
  <c r="AI44" i="24" s="1"/>
  <c r="AJ44" i="24" s="1"/>
  <c r="AK44" i="24" s="1"/>
  <c r="B45" i="24"/>
  <c r="C45" i="24" s="1"/>
  <c r="D45" i="24" s="1"/>
  <c r="E45" i="24" s="1"/>
  <c r="F45" i="24" s="1"/>
  <c r="G45" i="24" s="1"/>
  <c r="H45" i="24" s="1"/>
  <c r="I45" i="24" s="1"/>
  <c r="J45" i="24" s="1"/>
  <c r="K45" i="24" s="1"/>
  <c r="L45" i="24" s="1"/>
  <c r="M45" i="24" s="1"/>
  <c r="N45" i="24" s="1"/>
  <c r="O45" i="24" s="1"/>
  <c r="P45" i="24" s="1"/>
  <c r="Q45" i="24" s="1"/>
  <c r="R45" i="24" s="1"/>
  <c r="S45" i="24" s="1"/>
  <c r="T45" i="24" s="1"/>
  <c r="U45" i="24" s="1"/>
  <c r="V45" i="24" s="1"/>
  <c r="W45" i="24" s="1"/>
  <c r="X45" i="24" s="1"/>
  <c r="Y45" i="24" s="1"/>
  <c r="Z45" i="24" s="1"/>
  <c r="AA45" i="24" s="1"/>
  <c r="AB45" i="24" s="1"/>
  <c r="AC45" i="24" s="1"/>
  <c r="AD45" i="24" s="1"/>
  <c r="AE45" i="24" s="1"/>
  <c r="AF45" i="24" s="1"/>
  <c r="AG45" i="24" s="1"/>
  <c r="AH45" i="24" s="1"/>
  <c r="AI45" i="24" s="1"/>
  <c r="AJ45" i="24" s="1"/>
  <c r="AK45" i="24" s="1"/>
  <c r="B46" i="24"/>
  <c r="C46" i="24" s="1"/>
  <c r="D46" i="24" s="1"/>
  <c r="E46" i="24" s="1"/>
  <c r="F46" i="24" s="1"/>
  <c r="G46" i="24" s="1"/>
  <c r="H46" i="24" s="1"/>
  <c r="I46" i="24" s="1"/>
  <c r="J46" i="24" s="1"/>
  <c r="K46" i="24" s="1"/>
  <c r="L46" i="24" s="1"/>
  <c r="M46" i="24" s="1"/>
  <c r="N46" i="24" s="1"/>
  <c r="O46" i="24" s="1"/>
  <c r="P46" i="24" s="1"/>
  <c r="Q46" i="24" s="1"/>
  <c r="R46" i="24" s="1"/>
  <c r="S46" i="24" s="1"/>
  <c r="T46" i="24" s="1"/>
  <c r="U46" i="24" s="1"/>
  <c r="V46" i="24" s="1"/>
  <c r="W46" i="24" s="1"/>
  <c r="X46" i="24" s="1"/>
  <c r="Y46" i="24" s="1"/>
  <c r="Z46" i="24" s="1"/>
  <c r="AA46" i="24" s="1"/>
  <c r="AB46" i="24" s="1"/>
  <c r="AC46" i="24" s="1"/>
  <c r="AD46" i="24" s="1"/>
  <c r="AE46" i="24" s="1"/>
  <c r="AF46" i="24" s="1"/>
  <c r="AG46" i="24" s="1"/>
  <c r="AH46" i="24" s="1"/>
  <c r="AI46" i="24" s="1"/>
  <c r="AJ46" i="24" s="1"/>
  <c r="AK46" i="24" s="1"/>
  <c r="B47" i="24"/>
  <c r="C47" i="24" s="1"/>
  <c r="D47" i="24" s="1"/>
  <c r="E47" i="24" s="1"/>
  <c r="F47" i="24" s="1"/>
  <c r="G47" i="24" s="1"/>
  <c r="H47" i="24" s="1"/>
  <c r="I47" i="24" s="1"/>
  <c r="J47" i="24" s="1"/>
  <c r="K47" i="24" s="1"/>
  <c r="L47" i="24" s="1"/>
  <c r="M47" i="24" s="1"/>
  <c r="N47" i="24" s="1"/>
  <c r="O47" i="24" s="1"/>
  <c r="P47" i="24" s="1"/>
  <c r="Q47" i="24" s="1"/>
  <c r="R47" i="24" s="1"/>
  <c r="S47" i="24" s="1"/>
  <c r="T47" i="24" s="1"/>
  <c r="U47" i="24" s="1"/>
  <c r="V47" i="24" s="1"/>
  <c r="W47" i="24" s="1"/>
  <c r="X47" i="24" s="1"/>
  <c r="Y47" i="24" s="1"/>
  <c r="Z47" i="24" s="1"/>
  <c r="AA47" i="24" s="1"/>
  <c r="AB47" i="24" s="1"/>
  <c r="AC47" i="24" s="1"/>
  <c r="AD47" i="24" s="1"/>
  <c r="AE47" i="24" s="1"/>
  <c r="AF47" i="24" s="1"/>
  <c r="AG47" i="24" s="1"/>
  <c r="AH47" i="24" s="1"/>
  <c r="AI47" i="24" s="1"/>
  <c r="AJ47" i="24" s="1"/>
  <c r="AK47" i="24" s="1"/>
  <c r="B48" i="24"/>
  <c r="C48" i="24" s="1"/>
  <c r="D48" i="24" s="1"/>
  <c r="E48" i="24" s="1"/>
  <c r="F48" i="24" s="1"/>
  <c r="G48" i="24" s="1"/>
  <c r="H48" i="24" s="1"/>
  <c r="I48" i="24" s="1"/>
  <c r="J48" i="24" s="1"/>
  <c r="K48" i="24" s="1"/>
  <c r="L48" i="24" s="1"/>
  <c r="M48" i="24" s="1"/>
  <c r="N48" i="24" s="1"/>
  <c r="O48" i="24" s="1"/>
  <c r="P48" i="24" s="1"/>
  <c r="Q48" i="24" s="1"/>
  <c r="R48" i="24" s="1"/>
  <c r="S48" i="24" s="1"/>
  <c r="T48" i="24" s="1"/>
  <c r="U48" i="24" s="1"/>
  <c r="V48" i="24" s="1"/>
  <c r="W48" i="24" s="1"/>
  <c r="X48" i="24" s="1"/>
  <c r="Y48" i="24" s="1"/>
  <c r="Z48" i="24" s="1"/>
  <c r="AA48" i="24" s="1"/>
  <c r="AB48" i="24" s="1"/>
  <c r="AC48" i="24" s="1"/>
  <c r="AD48" i="24" s="1"/>
  <c r="AE48" i="24" s="1"/>
  <c r="AF48" i="24" s="1"/>
  <c r="AG48" i="24" s="1"/>
  <c r="AH48" i="24" s="1"/>
  <c r="AI48" i="24" s="1"/>
  <c r="AJ48" i="24" s="1"/>
  <c r="AK48" i="24" s="1"/>
  <c r="B49" i="24"/>
  <c r="C49" i="24" s="1"/>
  <c r="D49" i="24" s="1"/>
  <c r="E49" i="24" s="1"/>
  <c r="F49" i="24" s="1"/>
  <c r="G49" i="24" s="1"/>
  <c r="H49" i="24" s="1"/>
  <c r="I49" i="24" s="1"/>
  <c r="J49" i="24" s="1"/>
  <c r="K49" i="24" s="1"/>
  <c r="L49" i="24" s="1"/>
  <c r="M49" i="24" s="1"/>
  <c r="N49" i="24" s="1"/>
  <c r="O49" i="24" s="1"/>
  <c r="P49" i="24" s="1"/>
  <c r="Q49" i="24" s="1"/>
  <c r="R49" i="24" s="1"/>
  <c r="S49" i="24" s="1"/>
  <c r="T49" i="24" s="1"/>
  <c r="U49" i="24" s="1"/>
  <c r="V49" i="24" s="1"/>
  <c r="W49" i="24" s="1"/>
  <c r="X49" i="24" s="1"/>
  <c r="Y49" i="24" s="1"/>
  <c r="Z49" i="24" s="1"/>
  <c r="AA49" i="24" s="1"/>
  <c r="AB49" i="24" s="1"/>
  <c r="AC49" i="24" s="1"/>
  <c r="AD49" i="24" s="1"/>
  <c r="AE49" i="24" s="1"/>
  <c r="AF49" i="24" s="1"/>
  <c r="AG49" i="24" s="1"/>
  <c r="AH49" i="24" s="1"/>
  <c r="AI49" i="24" s="1"/>
  <c r="AJ49" i="24" s="1"/>
  <c r="AK49" i="24" s="1"/>
  <c r="B50" i="24"/>
  <c r="C50" i="24" s="1"/>
  <c r="D50" i="24" s="1"/>
  <c r="E50" i="24" s="1"/>
  <c r="F50" i="24" s="1"/>
  <c r="G50" i="24" s="1"/>
  <c r="H50" i="24" s="1"/>
  <c r="I50" i="24" s="1"/>
  <c r="J50" i="24" s="1"/>
  <c r="K50" i="24" s="1"/>
  <c r="L50" i="24" s="1"/>
  <c r="M50" i="24" s="1"/>
  <c r="N50" i="24" s="1"/>
  <c r="O50" i="24" s="1"/>
  <c r="P50" i="24" s="1"/>
  <c r="Q50" i="24" s="1"/>
  <c r="R50" i="24" s="1"/>
  <c r="S50" i="24" s="1"/>
  <c r="T50" i="24" s="1"/>
  <c r="U50" i="24" s="1"/>
  <c r="V50" i="24" s="1"/>
  <c r="W50" i="24" s="1"/>
  <c r="X50" i="24" s="1"/>
  <c r="Y50" i="24" s="1"/>
  <c r="Z50" i="24" s="1"/>
  <c r="AA50" i="24" s="1"/>
  <c r="AB50" i="24" s="1"/>
  <c r="AC50" i="24" s="1"/>
  <c r="AD50" i="24" s="1"/>
  <c r="AE50" i="24" s="1"/>
  <c r="AF50" i="24" s="1"/>
  <c r="AG50" i="24" s="1"/>
  <c r="AH50" i="24" s="1"/>
  <c r="AI50" i="24" s="1"/>
  <c r="AJ50" i="24" s="1"/>
  <c r="AK50" i="24" s="1"/>
  <c r="B51" i="24"/>
  <c r="C51" i="24" s="1"/>
  <c r="D51" i="24" s="1"/>
  <c r="E51" i="24" s="1"/>
  <c r="F51" i="24" s="1"/>
  <c r="G51" i="24" s="1"/>
  <c r="H51" i="24" s="1"/>
  <c r="I51" i="24" s="1"/>
  <c r="J51" i="24" s="1"/>
  <c r="K51" i="24" s="1"/>
  <c r="L51" i="24" s="1"/>
  <c r="M51" i="24" s="1"/>
  <c r="N51" i="24" s="1"/>
  <c r="O51" i="24" s="1"/>
  <c r="P51" i="24" s="1"/>
  <c r="Q51" i="24" s="1"/>
  <c r="R51" i="24" s="1"/>
  <c r="S51" i="24" s="1"/>
  <c r="T51" i="24" s="1"/>
  <c r="U51" i="24" s="1"/>
  <c r="V51" i="24" s="1"/>
  <c r="W51" i="24" s="1"/>
  <c r="X51" i="24" s="1"/>
  <c r="Y51" i="24" s="1"/>
  <c r="Z51" i="24" s="1"/>
  <c r="AA51" i="24" s="1"/>
  <c r="AB51" i="24" s="1"/>
  <c r="AC51" i="24" s="1"/>
  <c r="AD51" i="24" s="1"/>
  <c r="AE51" i="24" s="1"/>
  <c r="AF51" i="24" s="1"/>
  <c r="AG51" i="24" s="1"/>
  <c r="AH51" i="24" s="1"/>
  <c r="AI51" i="24" s="1"/>
  <c r="AJ51" i="24" s="1"/>
  <c r="AK51" i="24" s="1"/>
  <c r="B52" i="24"/>
  <c r="C52" i="24" s="1"/>
  <c r="D52" i="24" s="1"/>
  <c r="E52" i="24" s="1"/>
  <c r="F52" i="24" s="1"/>
  <c r="G52" i="24" s="1"/>
  <c r="H52" i="24" s="1"/>
  <c r="I52" i="24" s="1"/>
  <c r="J52" i="24" s="1"/>
  <c r="K52" i="24" s="1"/>
  <c r="L52" i="24" s="1"/>
  <c r="M52" i="24" s="1"/>
  <c r="N52" i="24" s="1"/>
  <c r="O52" i="24" s="1"/>
  <c r="P52" i="24" s="1"/>
  <c r="Q52" i="24" s="1"/>
  <c r="R52" i="24" s="1"/>
  <c r="S52" i="24" s="1"/>
  <c r="T52" i="24" s="1"/>
  <c r="U52" i="24" s="1"/>
  <c r="V52" i="24" s="1"/>
  <c r="W52" i="24" s="1"/>
  <c r="X52" i="24" s="1"/>
  <c r="Y52" i="24" s="1"/>
  <c r="Z52" i="24" s="1"/>
  <c r="AA52" i="24" s="1"/>
  <c r="AB52" i="24" s="1"/>
  <c r="AC52" i="24" s="1"/>
  <c r="AD52" i="24" s="1"/>
  <c r="AE52" i="24" s="1"/>
  <c r="AF52" i="24" s="1"/>
  <c r="AG52" i="24" s="1"/>
  <c r="AH52" i="24" s="1"/>
  <c r="AI52" i="24" s="1"/>
  <c r="AJ52" i="24" s="1"/>
  <c r="AK52" i="24" s="1"/>
  <c r="B53" i="24"/>
  <c r="C53" i="24" s="1"/>
  <c r="D53" i="24" s="1"/>
  <c r="E53" i="24" s="1"/>
  <c r="F53" i="24" s="1"/>
  <c r="G53" i="24" s="1"/>
  <c r="H53" i="24" s="1"/>
  <c r="I53" i="24" s="1"/>
  <c r="J53" i="24" s="1"/>
  <c r="K53" i="24" s="1"/>
  <c r="L53" i="24" s="1"/>
  <c r="M53" i="24" s="1"/>
  <c r="N53" i="24" s="1"/>
  <c r="O53" i="24" s="1"/>
  <c r="P53" i="24" s="1"/>
  <c r="Q53" i="24" s="1"/>
  <c r="R53" i="24" s="1"/>
  <c r="S53" i="24" s="1"/>
  <c r="T53" i="24" s="1"/>
  <c r="U53" i="24" s="1"/>
  <c r="V53" i="24" s="1"/>
  <c r="W53" i="24" s="1"/>
  <c r="X53" i="24" s="1"/>
  <c r="Y53" i="24" s="1"/>
  <c r="Z53" i="24" s="1"/>
  <c r="AA53" i="24" s="1"/>
  <c r="AB53" i="24" s="1"/>
  <c r="AC53" i="24" s="1"/>
  <c r="AD53" i="24" s="1"/>
  <c r="AE53" i="24" s="1"/>
  <c r="AF53" i="24" s="1"/>
  <c r="AG53" i="24" s="1"/>
  <c r="AH53" i="24" s="1"/>
  <c r="AI53" i="24" s="1"/>
  <c r="AJ53" i="24" s="1"/>
  <c r="AK53" i="24" s="1"/>
  <c r="B54" i="24"/>
  <c r="C54" i="24" s="1"/>
  <c r="D54" i="24" s="1"/>
  <c r="E54" i="24" s="1"/>
  <c r="F54" i="24" s="1"/>
  <c r="G54" i="24" s="1"/>
  <c r="H54" i="24" s="1"/>
  <c r="I54" i="24" s="1"/>
  <c r="J54" i="24" s="1"/>
  <c r="K54" i="24" s="1"/>
  <c r="L54" i="24" s="1"/>
  <c r="M54" i="24" s="1"/>
  <c r="N54" i="24" s="1"/>
  <c r="O54" i="24" s="1"/>
  <c r="P54" i="24" s="1"/>
  <c r="Q54" i="24" s="1"/>
  <c r="R54" i="24" s="1"/>
  <c r="S54" i="24" s="1"/>
  <c r="T54" i="24" s="1"/>
  <c r="U54" i="24" s="1"/>
  <c r="V54" i="24" s="1"/>
  <c r="W54" i="24" s="1"/>
  <c r="X54" i="24" s="1"/>
  <c r="Y54" i="24" s="1"/>
  <c r="Z54" i="24" s="1"/>
  <c r="AA54" i="24" s="1"/>
  <c r="AB54" i="24" s="1"/>
  <c r="AC54" i="24" s="1"/>
  <c r="AD54" i="24" s="1"/>
  <c r="AE54" i="24" s="1"/>
  <c r="AF54" i="24" s="1"/>
  <c r="AG54" i="24" s="1"/>
  <c r="AH54" i="24" s="1"/>
  <c r="AI54" i="24" s="1"/>
  <c r="AJ54" i="24" s="1"/>
  <c r="AK54" i="24" s="1"/>
  <c r="B55" i="24"/>
  <c r="C55" i="24" s="1"/>
  <c r="D55" i="24" s="1"/>
  <c r="E55" i="24" s="1"/>
  <c r="F55" i="24" s="1"/>
  <c r="G55" i="24" s="1"/>
  <c r="H55" i="24" s="1"/>
  <c r="I55" i="24" s="1"/>
  <c r="J55" i="24" s="1"/>
  <c r="K55" i="24" s="1"/>
  <c r="L55" i="24" s="1"/>
  <c r="M55" i="24" s="1"/>
  <c r="N55" i="24" s="1"/>
  <c r="O55" i="24" s="1"/>
  <c r="P55" i="24" s="1"/>
  <c r="Q55" i="24" s="1"/>
  <c r="R55" i="24" s="1"/>
  <c r="S55" i="24" s="1"/>
  <c r="T55" i="24" s="1"/>
  <c r="U55" i="24" s="1"/>
  <c r="V55" i="24" s="1"/>
  <c r="W55" i="24" s="1"/>
  <c r="X55" i="24" s="1"/>
  <c r="Y55" i="24" s="1"/>
  <c r="Z55" i="24" s="1"/>
  <c r="AA55" i="24" s="1"/>
  <c r="AB55" i="24" s="1"/>
  <c r="AC55" i="24" s="1"/>
  <c r="AD55" i="24" s="1"/>
  <c r="AE55" i="24" s="1"/>
  <c r="AF55" i="24" s="1"/>
  <c r="AG55" i="24" s="1"/>
  <c r="AH55" i="24" s="1"/>
  <c r="AI55" i="24" s="1"/>
  <c r="AJ55" i="24" s="1"/>
  <c r="AK55" i="24" s="1"/>
  <c r="B56" i="24"/>
  <c r="C56" i="24" s="1"/>
  <c r="D56" i="24" s="1"/>
  <c r="E56" i="24" s="1"/>
  <c r="F56" i="24" s="1"/>
  <c r="G56" i="24" s="1"/>
  <c r="H56" i="24" s="1"/>
  <c r="I56" i="24" s="1"/>
  <c r="J56" i="24" s="1"/>
  <c r="K56" i="24" s="1"/>
  <c r="L56" i="24" s="1"/>
  <c r="M56" i="24" s="1"/>
  <c r="N56" i="24" s="1"/>
  <c r="O56" i="24" s="1"/>
  <c r="P56" i="24" s="1"/>
  <c r="Q56" i="24" s="1"/>
  <c r="R56" i="24" s="1"/>
  <c r="S56" i="24" s="1"/>
  <c r="T56" i="24" s="1"/>
  <c r="U56" i="24" s="1"/>
  <c r="V56" i="24" s="1"/>
  <c r="W56" i="24" s="1"/>
  <c r="X56" i="24" s="1"/>
  <c r="Y56" i="24" s="1"/>
  <c r="Z56" i="24" s="1"/>
  <c r="AA56" i="24" s="1"/>
  <c r="AB56" i="24" s="1"/>
  <c r="AC56" i="24" s="1"/>
  <c r="AD56" i="24" s="1"/>
  <c r="AE56" i="24" s="1"/>
  <c r="AF56" i="24" s="1"/>
  <c r="AG56" i="24" s="1"/>
  <c r="AH56" i="24" s="1"/>
  <c r="AI56" i="24" s="1"/>
  <c r="AJ56" i="24" s="1"/>
  <c r="AK56" i="24" s="1"/>
  <c r="B57" i="24"/>
  <c r="C57" i="24" s="1"/>
  <c r="D57" i="24" s="1"/>
  <c r="E57" i="24" s="1"/>
  <c r="F57" i="24" s="1"/>
  <c r="G57" i="24" s="1"/>
  <c r="H57" i="24" s="1"/>
  <c r="I57" i="24" s="1"/>
  <c r="J57" i="24" s="1"/>
  <c r="K57" i="24" s="1"/>
  <c r="L57" i="24" s="1"/>
  <c r="M57" i="24" s="1"/>
  <c r="N57" i="24" s="1"/>
  <c r="O57" i="24" s="1"/>
  <c r="P57" i="24" s="1"/>
  <c r="Q57" i="24" s="1"/>
  <c r="R57" i="24" s="1"/>
  <c r="S57" i="24" s="1"/>
  <c r="T57" i="24" s="1"/>
  <c r="U57" i="24" s="1"/>
  <c r="V57" i="24" s="1"/>
  <c r="W57" i="24" s="1"/>
  <c r="X57" i="24" s="1"/>
  <c r="Y57" i="24" s="1"/>
  <c r="Z57" i="24" s="1"/>
  <c r="AA57" i="24" s="1"/>
  <c r="AB57" i="24" s="1"/>
  <c r="AC57" i="24" s="1"/>
  <c r="AD57" i="24" s="1"/>
  <c r="AE57" i="24" s="1"/>
  <c r="AF57" i="24" s="1"/>
  <c r="AG57" i="24" s="1"/>
  <c r="AH57" i="24" s="1"/>
  <c r="AI57" i="24" s="1"/>
  <c r="AJ57" i="24" s="1"/>
  <c r="AK57" i="24" s="1"/>
  <c r="B58" i="24"/>
  <c r="C58" i="24" s="1"/>
  <c r="D58" i="24" s="1"/>
  <c r="E58" i="24" s="1"/>
  <c r="F58" i="24" s="1"/>
  <c r="G58" i="24" s="1"/>
  <c r="H58" i="24" s="1"/>
  <c r="I58" i="24" s="1"/>
  <c r="J58" i="24" s="1"/>
  <c r="K58" i="24" s="1"/>
  <c r="L58" i="24" s="1"/>
  <c r="M58" i="24" s="1"/>
  <c r="N58" i="24" s="1"/>
  <c r="O58" i="24" s="1"/>
  <c r="P58" i="24" s="1"/>
  <c r="Q58" i="24" s="1"/>
  <c r="R58" i="24" s="1"/>
  <c r="S58" i="24" s="1"/>
  <c r="T58" i="24" s="1"/>
  <c r="U58" i="24" s="1"/>
  <c r="V58" i="24" s="1"/>
  <c r="W58" i="24" s="1"/>
  <c r="X58" i="24" s="1"/>
  <c r="Y58" i="24" s="1"/>
  <c r="Z58" i="24" s="1"/>
  <c r="AA58" i="24" s="1"/>
  <c r="AB58" i="24" s="1"/>
  <c r="AC58" i="24" s="1"/>
  <c r="AD58" i="24" s="1"/>
  <c r="AE58" i="24" s="1"/>
  <c r="AF58" i="24" s="1"/>
  <c r="AG58" i="24" s="1"/>
  <c r="AH58" i="24" s="1"/>
  <c r="AI58" i="24" s="1"/>
  <c r="AJ58" i="24" s="1"/>
  <c r="AK58" i="24" s="1"/>
  <c r="B59" i="24"/>
  <c r="C59" i="24" s="1"/>
  <c r="D59" i="24" s="1"/>
  <c r="E59" i="24" s="1"/>
  <c r="F59" i="24" s="1"/>
  <c r="G59" i="24" s="1"/>
  <c r="H59" i="24" s="1"/>
  <c r="I59" i="24" s="1"/>
  <c r="J59" i="24" s="1"/>
  <c r="K59" i="24" s="1"/>
  <c r="L59" i="24" s="1"/>
  <c r="M59" i="24" s="1"/>
  <c r="N59" i="24" s="1"/>
  <c r="O59" i="24" s="1"/>
  <c r="P59" i="24" s="1"/>
  <c r="Q59" i="24" s="1"/>
  <c r="R59" i="24" s="1"/>
  <c r="S59" i="24" s="1"/>
  <c r="T59" i="24" s="1"/>
  <c r="U59" i="24" s="1"/>
  <c r="V59" i="24" s="1"/>
  <c r="W59" i="24" s="1"/>
  <c r="X59" i="24" s="1"/>
  <c r="Y59" i="24" s="1"/>
  <c r="Z59" i="24" s="1"/>
  <c r="AA59" i="24" s="1"/>
  <c r="AB59" i="24" s="1"/>
  <c r="AC59" i="24" s="1"/>
  <c r="AD59" i="24" s="1"/>
  <c r="AE59" i="24" s="1"/>
  <c r="AF59" i="24" s="1"/>
  <c r="AG59" i="24" s="1"/>
  <c r="AH59" i="24" s="1"/>
  <c r="AI59" i="24" s="1"/>
  <c r="AJ59" i="24" s="1"/>
  <c r="AK59" i="24" s="1"/>
  <c r="B60" i="24"/>
  <c r="C60" i="24" s="1"/>
  <c r="D60" i="24" s="1"/>
  <c r="E60" i="24" s="1"/>
  <c r="F60" i="24" s="1"/>
  <c r="G60" i="24" s="1"/>
  <c r="H60" i="24" s="1"/>
  <c r="I60" i="24" s="1"/>
  <c r="J60" i="24" s="1"/>
  <c r="K60" i="24" s="1"/>
  <c r="L60" i="24" s="1"/>
  <c r="M60" i="24" s="1"/>
  <c r="N60" i="24" s="1"/>
  <c r="O60" i="24" s="1"/>
  <c r="P60" i="24" s="1"/>
  <c r="Q60" i="24" s="1"/>
  <c r="R60" i="24" s="1"/>
  <c r="S60" i="24" s="1"/>
  <c r="T60" i="24" s="1"/>
  <c r="U60" i="24" s="1"/>
  <c r="V60" i="24" s="1"/>
  <c r="W60" i="24" s="1"/>
  <c r="X60" i="24" s="1"/>
  <c r="Y60" i="24" s="1"/>
  <c r="Z60" i="24" s="1"/>
  <c r="AA60" i="24" s="1"/>
  <c r="AB60" i="24" s="1"/>
  <c r="AC60" i="24" s="1"/>
  <c r="AD60" i="24" s="1"/>
  <c r="AE60" i="24" s="1"/>
  <c r="AF60" i="24" s="1"/>
  <c r="AG60" i="24" s="1"/>
  <c r="AH60" i="24" s="1"/>
  <c r="AI60" i="24" s="1"/>
  <c r="AJ60" i="24" s="1"/>
  <c r="AK60" i="24" s="1"/>
  <c r="B61" i="24"/>
  <c r="C61" i="24" s="1"/>
  <c r="D61" i="24" s="1"/>
  <c r="E61" i="24" s="1"/>
  <c r="F61" i="24" s="1"/>
  <c r="G61" i="24" s="1"/>
  <c r="H61" i="24" s="1"/>
  <c r="I61" i="24" s="1"/>
  <c r="J61" i="24" s="1"/>
  <c r="K61" i="24" s="1"/>
  <c r="L61" i="24" s="1"/>
  <c r="M61" i="24" s="1"/>
  <c r="N61" i="24" s="1"/>
  <c r="O61" i="24" s="1"/>
  <c r="P61" i="24" s="1"/>
  <c r="Q61" i="24" s="1"/>
  <c r="R61" i="24" s="1"/>
  <c r="S61" i="24" s="1"/>
  <c r="T61" i="24" s="1"/>
  <c r="U61" i="24" s="1"/>
  <c r="V61" i="24" s="1"/>
  <c r="W61" i="24" s="1"/>
  <c r="X61" i="24" s="1"/>
  <c r="Y61" i="24" s="1"/>
  <c r="Z61" i="24" s="1"/>
  <c r="AA61" i="24" s="1"/>
  <c r="AB61" i="24" s="1"/>
  <c r="AC61" i="24" s="1"/>
  <c r="AD61" i="24" s="1"/>
  <c r="AE61" i="24" s="1"/>
  <c r="AF61" i="24" s="1"/>
  <c r="AG61" i="24" s="1"/>
  <c r="AH61" i="24" s="1"/>
  <c r="AI61" i="24" s="1"/>
  <c r="AJ61" i="24" s="1"/>
  <c r="AK61" i="24" s="1"/>
  <c r="B62" i="24"/>
  <c r="C62" i="24" s="1"/>
  <c r="D62" i="24" s="1"/>
  <c r="E62" i="24" s="1"/>
  <c r="F62" i="24" s="1"/>
  <c r="G62" i="24" s="1"/>
  <c r="H62" i="24" s="1"/>
  <c r="I62" i="24" s="1"/>
  <c r="J62" i="24" s="1"/>
  <c r="K62" i="24" s="1"/>
  <c r="L62" i="24" s="1"/>
  <c r="M62" i="24" s="1"/>
  <c r="N62" i="24" s="1"/>
  <c r="O62" i="24" s="1"/>
  <c r="P62" i="24" s="1"/>
  <c r="Q62" i="24" s="1"/>
  <c r="R62" i="24" s="1"/>
  <c r="S62" i="24" s="1"/>
  <c r="T62" i="24" s="1"/>
  <c r="U62" i="24" s="1"/>
  <c r="V62" i="24" s="1"/>
  <c r="W62" i="24" s="1"/>
  <c r="X62" i="24" s="1"/>
  <c r="Y62" i="24" s="1"/>
  <c r="Z62" i="24" s="1"/>
  <c r="AA62" i="24" s="1"/>
  <c r="AB62" i="24" s="1"/>
  <c r="AC62" i="24" s="1"/>
  <c r="AD62" i="24" s="1"/>
  <c r="AE62" i="24" s="1"/>
  <c r="AF62" i="24" s="1"/>
  <c r="AG62" i="24" s="1"/>
  <c r="AH62" i="24" s="1"/>
  <c r="AI62" i="24" s="1"/>
  <c r="AJ62" i="24" s="1"/>
  <c r="AK62" i="24" s="1"/>
  <c r="B63" i="24"/>
  <c r="C63" i="24" s="1"/>
  <c r="D63" i="24" s="1"/>
  <c r="E63" i="24" s="1"/>
  <c r="F63" i="24" s="1"/>
  <c r="G63" i="24" s="1"/>
  <c r="H63" i="24" s="1"/>
  <c r="I63" i="24" s="1"/>
  <c r="J63" i="24" s="1"/>
  <c r="K63" i="24" s="1"/>
  <c r="L63" i="24" s="1"/>
  <c r="M63" i="24" s="1"/>
  <c r="N63" i="24" s="1"/>
  <c r="O63" i="24" s="1"/>
  <c r="P63" i="24" s="1"/>
  <c r="Q63" i="24" s="1"/>
  <c r="R63" i="24" s="1"/>
  <c r="S63" i="24" s="1"/>
  <c r="T63" i="24" s="1"/>
  <c r="U63" i="24" s="1"/>
  <c r="V63" i="24" s="1"/>
  <c r="W63" i="24" s="1"/>
  <c r="X63" i="24" s="1"/>
  <c r="Y63" i="24" s="1"/>
  <c r="Z63" i="24" s="1"/>
  <c r="AA63" i="24" s="1"/>
  <c r="AB63" i="24" s="1"/>
  <c r="AC63" i="24" s="1"/>
  <c r="AD63" i="24" s="1"/>
  <c r="AE63" i="24" s="1"/>
  <c r="AF63" i="24" s="1"/>
  <c r="AG63" i="24" s="1"/>
  <c r="AH63" i="24" s="1"/>
  <c r="AI63" i="24" s="1"/>
  <c r="AJ63" i="24" s="1"/>
  <c r="AK63" i="24" s="1"/>
  <c r="B64" i="24"/>
  <c r="C64" i="24" s="1"/>
  <c r="D64" i="24" s="1"/>
  <c r="E64" i="24" s="1"/>
  <c r="F64" i="24" s="1"/>
  <c r="G64" i="24" s="1"/>
  <c r="H64" i="24" s="1"/>
  <c r="I64" i="24" s="1"/>
  <c r="J64" i="24" s="1"/>
  <c r="K64" i="24" s="1"/>
  <c r="L64" i="24" s="1"/>
  <c r="M64" i="24" s="1"/>
  <c r="N64" i="24" s="1"/>
  <c r="O64" i="24" s="1"/>
  <c r="P64" i="24" s="1"/>
  <c r="Q64" i="24" s="1"/>
  <c r="R64" i="24" s="1"/>
  <c r="S64" i="24" s="1"/>
  <c r="T64" i="24" s="1"/>
  <c r="U64" i="24" s="1"/>
  <c r="V64" i="24" s="1"/>
  <c r="W64" i="24" s="1"/>
  <c r="X64" i="24" s="1"/>
  <c r="Y64" i="24" s="1"/>
  <c r="Z64" i="24" s="1"/>
  <c r="AA64" i="24" s="1"/>
  <c r="AB64" i="24" s="1"/>
  <c r="AC64" i="24" s="1"/>
  <c r="AD64" i="24" s="1"/>
  <c r="AE64" i="24" s="1"/>
  <c r="AF64" i="24" s="1"/>
  <c r="AG64" i="24" s="1"/>
  <c r="AH64" i="24" s="1"/>
  <c r="AI64" i="24" s="1"/>
  <c r="AJ64" i="24" s="1"/>
  <c r="AK64" i="24" s="1"/>
  <c r="B65" i="24"/>
  <c r="C65" i="24" s="1"/>
  <c r="D65" i="24" s="1"/>
  <c r="E65" i="24" s="1"/>
  <c r="F65" i="24" s="1"/>
  <c r="G65" i="24" s="1"/>
  <c r="H65" i="24" s="1"/>
  <c r="I65" i="24" s="1"/>
  <c r="J65" i="24" s="1"/>
  <c r="K65" i="24" s="1"/>
  <c r="L65" i="24" s="1"/>
  <c r="M65" i="24" s="1"/>
  <c r="N65" i="24" s="1"/>
  <c r="O65" i="24" s="1"/>
  <c r="P65" i="24" s="1"/>
  <c r="Q65" i="24" s="1"/>
  <c r="R65" i="24" s="1"/>
  <c r="S65" i="24" s="1"/>
  <c r="T65" i="24" s="1"/>
  <c r="U65" i="24" s="1"/>
  <c r="V65" i="24" s="1"/>
  <c r="W65" i="24" s="1"/>
  <c r="X65" i="24" s="1"/>
  <c r="Y65" i="24" s="1"/>
  <c r="Z65" i="24" s="1"/>
  <c r="AA65" i="24" s="1"/>
  <c r="AB65" i="24" s="1"/>
  <c r="AC65" i="24" s="1"/>
  <c r="AD65" i="24" s="1"/>
  <c r="AE65" i="24" s="1"/>
  <c r="AF65" i="24" s="1"/>
  <c r="AG65" i="24" s="1"/>
  <c r="AH65" i="24" s="1"/>
  <c r="AI65" i="24" s="1"/>
  <c r="AJ65" i="24" s="1"/>
  <c r="AK65" i="24" s="1"/>
  <c r="B66" i="24"/>
  <c r="C66" i="24" s="1"/>
  <c r="D66" i="24" s="1"/>
  <c r="E66" i="24" s="1"/>
  <c r="F66" i="24" s="1"/>
  <c r="G66" i="24" s="1"/>
  <c r="H66" i="24" s="1"/>
  <c r="I66" i="24" s="1"/>
  <c r="J66" i="24" s="1"/>
  <c r="K66" i="24" s="1"/>
  <c r="L66" i="24" s="1"/>
  <c r="M66" i="24" s="1"/>
  <c r="N66" i="24" s="1"/>
  <c r="O66" i="24" s="1"/>
  <c r="P66" i="24" s="1"/>
  <c r="Q66" i="24" s="1"/>
  <c r="R66" i="24" s="1"/>
  <c r="S66" i="24" s="1"/>
  <c r="T66" i="24" s="1"/>
  <c r="U66" i="24" s="1"/>
  <c r="V66" i="24" s="1"/>
  <c r="W66" i="24" s="1"/>
  <c r="X66" i="24" s="1"/>
  <c r="Y66" i="24" s="1"/>
  <c r="Z66" i="24" s="1"/>
  <c r="AA66" i="24" s="1"/>
  <c r="AB66" i="24" s="1"/>
  <c r="AC66" i="24" s="1"/>
  <c r="AD66" i="24" s="1"/>
  <c r="AE66" i="24" s="1"/>
  <c r="AF66" i="24" s="1"/>
  <c r="AG66" i="24" s="1"/>
  <c r="AH66" i="24" s="1"/>
  <c r="AI66" i="24" s="1"/>
  <c r="AJ66" i="24" s="1"/>
  <c r="AK66" i="24" s="1"/>
  <c r="B67" i="24"/>
  <c r="C67" i="24" s="1"/>
  <c r="D67" i="24" s="1"/>
  <c r="E67" i="24" s="1"/>
  <c r="F67" i="24" s="1"/>
  <c r="G67" i="24" s="1"/>
  <c r="H67" i="24" s="1"/>
  <c r="I67" i="24" s="1"/>
  <c r="J67" i="24" s="1"/>
  <c r="K67" i="24" s="1"/>
  <c r="L67" i="24" s="1"/>
  <c r="M67" i="24" s="1"/>
  <c r="N67" i="24" s="1"/>
  <c r="O67" i="24" s="1"/>
  <c r="P67" i="24" s="1"/>
  <c r="Q67" i="24" s="1"/>
  <c r="R67" i="24" s="1"/>
  <c r="S67" i="24" s="1"/>
  <c r="T67" i="24" s="1"/>
  <c r="U67" i="24" s="1"/>
  <c r="V67" i="24" s="1"/>
  <c r="W67" i="24" s="1"/>
  <c r="X67" i="24" s="1"/>
  <c r="Y67" i="24" s="1"/>
  <c r="Z67" i="24" s="1"/>
  <c r="AA67" i="24" s="1"/>
  <c r="AB67" i="24" s="1"/>
  <c r="AC67" i="24" s="1"/>
  <c r="AD67" i="24" s="1"/>
  <c r="AE67" i="24" s="1"/>
  <c r="AF67" i="24" s="1"/>
  <c r="AG67" i="24" s="1"/>
  <c r="AH67" i="24" s="1"/>
  <c r="AI67" i="24" s="1"/>
  <c r="AJ67" i="24" s="1"/>
  <c r="AK67" i="24" s="1"/>
  <c r="B68" i="24"/>
  <c r="C68" i="24" s="1"/>
  <c r="D68" i="24" s="1"/>
  <c r="E68" i="24" s="1"/>
  <c r="F68" i="24" s="1"/>
  <c r="G68" i="24" s="1"/>
  <c r="H68" i="24" s="1"/>
  <c r="I68" i="24" s="1"/>
  <c r="J68" i="24" s="1"/>
  <c r="K68" i="24" s="1"/>
  <c r="L68" i="24" s="1"/>
  <c r="M68" i="24" s="1"/>
  <c r="N68" i="24" s="1"/>
  <c r="O68" i="24" s="1"/>
  <c r="P68" i="24" s="1"/>
  <c r="Q68" i="24" s="1"/>
  <c r="R68" i="24" s="1"/>
  <c r="S68" i="24" s="1"/>
  <c r="T68" i="24" s="1"/>
  <c r="U68" i="24" s="1"/>
  <c r="V68" i="24" s="1"/>
  <c r="W68" i="24" s="1"/>
  <c r="X68" i="24" s="1"/>
  <c r="Y68" i="24" s="1"/>
  <c r="Z68" i="24" s="1"/>
  <c r="AA68" i="24" s="1"/>
  <c r="AB68" i="24" s="1"/>
  <c r="AC68" i="24" s="1"/>
  <c r="AD68" i="24" s="1"/>
  <c r="AE68" i="24" s="1"/>
  <c r="AF68" i="24" s="1"/>
  <c r="AG68" i="24" s="1"/>
  <c r="AH68" i="24" s="1"/>
  <c r="AI68" i="24" s="1"/>
  <c r="AJ68" i="24" s="1"/>
  <c r="AK68" i="24" s="1"/>
  <c r="B69" i="24"/>
  <c r="C69" i="24" s="1"/>
  <c r="D69" i="24" s="1"/>
  <c r="E69" i="24" s="1"/>
  <c r="F69" i="24" s="1"/>
  <c r="G69" i="24" s="1"/>
  <c r="H69" i="24" s="1"/>
  <c r="I69" i="24" s="1"/>
  <c r="J69" i="24" s="1"/>
  <c r="K69" i="24" s="1"/>
  <c r="L69" i="24" s="1"/>
  <c r="M69" i="24" s="1"/>
  <c r="N69" i="24" s="1"/>
  <c r="O69" i="24" s="1"/>
  <c r="P69" i="24" s="1"/>
  <c r="Q69" i="24" s="1"/>
  <c r="R69" i="24" s="1"/>
  <c r="S69" i="24" s="1"/>
  <c r="T69" i="24" s="1"/>
  <c r="U69" i="24" s="1"/>
  <c r="V69" i="24" s="1"/>
  <c r="W69" i="24" s="1"/>
  <c r="X69" i="24" s="1"/>
  <c r="Y69" i="24" s="1"/>
  <c r="Z69" i="24" s="1"/>
  <c r="AA69" i="24" s="1"/>
  <c r="AB69" i="24" s="1"/>
  <c r="AC69" i="24" s="1"/>
  <c r="AD69" i="24" s="1"/>
  <c r="AE69" i="24" s="1"/>
  <c r="AF69" i="24" s="1"/>
  <c r="AG69" i="24" s="1"/>
  <c r="AH69" i="24" s="1"/>
  <c r="AI69" i="24" s="1"/>
  <c r="AJ69" i="24" s="1"/>
  <c r="AK69" i="24" s="1"/>
  <c r="B70" i="24"/>
  <c r="C70" i="24" s="1"/>
  <c r="D70" i="24" s="1"/>
  <c r="E70" i="24" s="1"/>
  <c r="F70" i="24" s="1"/>
  <c r="G70" i="24" s="1"/>
  <c r="H70" i="24" s="1"/>
  <c r="I70" i="24" s="1"/>
  <c r="J70" i="24" s="1"/>
  <c r="K70" i="24" s="1"/>
  <c r="L70" i="24" s="1"/>
  <c r="M70" i="24" s="1"/>
  <c r="N70" i="24" s="1"/>
  <c r="O70" i="24" s="1"/>
  <c r="P70" i="24" s="1"/>
  <c r="Q70" i="24" s="1"/>
  <c r="R70" i="24" s="1"/>
  <c r="S70" i="24" s="1"/>
  <c r="T70" i="24" s="1"/>
  <c r="U70" i="24" s="1"/>
  <c r="V70" i="24" s="1"/>
  <c r="W70" i="24" s="1"/>
  <c r="X70" i="24" s="1"/>
  <c r="Y70" i="24" s="1"/>
  <c r="Z70" i="24" s="1"/>
  <c r="AA70" i="24" s="1"/>
  <c r="AB70" i="24" s="1"/>
  <c r="AC70" i="24" s="1"/>
  <c r="AD70" i="24" s="1"/>
  <c r="AE70" i="24" s="1"/>
  <c r="AF70" i="24" s="1"/>
  <c r="AG70" i="24" s="1"/>
  <c r="AH70" i="24" s="1"/>
  <c r="AI70" i="24" s="1"/>
  <c r="AJ70" i="24" s="1"/>
  <c r="AK70" i="24" s="1"/>
  <c r="B71" i="24"/>
  <c r="C71" i="24" s="1"/>
  <c r="D71" i="24" s="1"/>
  <c r="E71" i="24" s="1"/>
  <c r="F71" i="24" s="1"/>
  <c r="G71" i="24" s="1"/>
  <c r="H71" i="24" s="1"/>
  <c r="I71" i="24" s="1"/>
  <c r="J71" i="24" s="1"/>
  <c r="K71" i="24" s="1"/>
  <c r="L71" i="24" s="1"/>
  <c r="M71" i="24" s="1"/>
  <c r="N71" i="24" s="1"/>
  <c r="O71" i="24" s="1"/>
  <c r="P71" i="24" s="1"/>
  <c r="Q71" i="24" s="1"/>
  <c r="R71" i="24" s="1"/>
  <c r="S71" i="24" s="1"/>
  <c r="T71" i="24" s="1"/>
  <c r="U71" i="24" s="1"/>
  <c r="V71" i="24" s="1"/>
  <c r="W71" i="24" s="1"/>
  <c r="X71" i="24" s="1"/>
  <c r="Y71" i="24" s="1"/>
  <c r="Z71" i="24" s="1"/>
  <c r="AA71" i="24" s="1"/>
  <c r="AB71" i="24" s="1"/>
  <c r="AC71" i="24" s="1"/>
  <c r="AD71" i="24" s="1"/>
  <c r="AE71" i="24" s="1"/>
  <c r="AF71" i="24" s="1"/>
  <c r="AG71" i="24" s="1"/>
  <c r="AH71" i="24" s="1"/>
  <c r="AI71" i="24" s="1"/>
  <c r="AJ71" i="24" s="1"/>
  <c r="AK71" i="24" s="1"/>
  <c r="B72" i="24"/>
  <c r="C72" i="24" s="1"/>
  <c r="D72" i="24" s="1"/>
  <c r="E72" i="24" s="1"/>
  <c r="F72" i="24" s="1"/>
  <c r="G72" i="24" s="1"/>
  <c r="H72" i="24" s="1"/>
  <c r="I72" i="24" s="1"/>
  <c r="J72" i="24" s="1"/>
  <c r="K72" i="24" s="1"/>
  <c r="L72" i="24" s="1"/>
  <c r="M72" i="24" s="1"/>
  <c r="N72" i="24" s="1"/>
  <c r="O72" i="24" s="1"/>
  <c r="P72" i="24" s="1"/>
  <c r="Q72" i="24" s="1"/>
  <c r="R72" i="24" s="1"/>
  <c r="S72" i="24" s="1"/>
  <c r="T72" i="24" s="1"/>
  <c r="U72" i="24" s="1"/>
  <c r="V72" i="24" s="1"/>
  <c r="W72" i="24" s="1"/>
  <c r="X72" i="24" s="1"/>
  <c r="Y72" i="24" s="1"/>
  <c r="Z72" i="24" s="1"/>
  <c r="AA72" i="24" s="1"/>
  <c r="AB72" i="24" s="1"/>
  <c r="AC72" i="24" s="1"/>
  <c r="AD72" i="24" s="1"/>
  <c r="AE72" i="24" s="1"/>
  <c r="AF72" i="24" s="1"/>
  <c r="AG72" i="24" s="1"/>
  <c r="AH72" i="24" s="1"/>
  <c r="AI72" i="24" s="1"/>
  <c r="AJ72" i="24" s="1"/>
  <c r="AK72" i="24" s="1"/>
  <c r="B73" i="24"/>
  <c r="C73" i="24" s="1"/>
  <c r="D73" i="24" s="1"/>
  <c r="E73" i="24" s="1"/>
  <c r="F73" i="24" s="1"/>
  <c r="G73" i="24" s="1"/>
  <c r="H73" i="24" s="1"/>
  <c r="I73" i="24" s="1"/>
  <c r="J73" i="24" s="1"/>
  <c r="K73" i="24" s="1"/>
  <c r="L73" i="24" s="1"/>
  <c r="M73" i="24" s="1"/>
  <c r="N73" i="24" s="1"/>
  <c r="O73" i="24" s="1"/>
  <c r="P73" i="24" s="1"/>
  <c r="Q73" i="24" s="1"/>
  <c r="R73" i="24" s="1"/>
  <c r="S73" i="24" s="1"/>
  <c r="T73" i="24" s="1"/>
  <c r="U73" i="24" s="1"/>
  <c r="V73" i="24" s="1"/>
  <c r="W73" i="24" s="1"/>
  <c r="X73" i="24" s="1"/>
  <c r="Y73" i="24" s="1"/>
  <c r="Z73" i="24" s="1"/>
  <c r="AA73" i="24" s="1"/>
  <c r="AB73" i="24" s="1"/>
  <c r="AC73" i="24" s="1"/>
  <c r="AD73" i="24" s="1"/>
  <c r="AE73" i="24" s="1"/>
  <c r="AF73" i="24" s="1"/>
  <c r="AG73" i="24" s="1"/>
  <c r="AH73" i="24" s="1"/>
  <c r="AI73" i="24" s="1"/>
  <c r="AJ73" i="24" s="1"/>
  <c r="AK73" i="24" s="1"/>
  <c r="B74" i="24"/>
  <c r="C74" i="24" s="1"/>
  <c r="D74" i="24" s="1"/>
  <c r="E74" i="24" s="1"/>
  <c r="F74" i="24" s="1"/>
  <c r="G74" i="24" s="1"/>
  <c r="H74" i="24" s="1"/>
  <c r="I74" i="24" s="1"/>
  <c r="J74" i="24" s="1"/>
  <c r="K74" i="24" s="1"/>
  <c r="L74" i="24" s="1"/>
  <c r="M74" i="24" s="1"/>
  <c r="N74" i="24" s="1"/>
  <c r="O74" i="24" s="1"/>
  <c r="P74" i="24" s="1"/>
  <c r="Q74" i="24" s="1"/>
  <c r="R74" i="24" s="1"/>
  <c r="S74" i="24" s="1"/>
  <c r="T74" i="24" s="1"/>
  <c r="U74" i="24" s="1"/>
  <c r="V74" i="24" s="1"/>
  <c r="W74" i="24" s="1"/>
  <c r="X74" i="24" s="1"/>
  <c r="Y74" i="24" s="1"/>
  <c r="Z74" i="24" s="1"/>
  <c r="AA74" i="24" s="1"/>
  <c r="AB74" i="24" s="1"/>
  <c r="AC74" i="24" s="1"/>
  <c r="AD74" i="24" s="1"/>
  <c r="AE74" i="24" s="1"/>
  <c r="AF74" i="24" s="1"/>
  <c r="AG74" i="24" s="1"/>
  <c r="AH74" i="24" s="1"/>
  <c r="AI74" i="24" s="1"/>
  <c r="AJ74" i="24" s="1"/>
  <c r="AK74" i="24" s="1"/>
  <c r="B75" i="24"/>
  <c r="C75" i="24" s="1"/>
  <c r="D75" i="24" s="1"/>
  <c r="E75" i="24" s="1"/>
  <c r="F75" i="24" s="1"/>
  <c r="G75" i="24" s="1"/>
  <c r="H75" i="24" s="1"/>
  <c r="I75" i="24" s="1"/>
  <c r="J75" i="24" s="1"/>
  <c r="K75" i="24" s="1"/>
  <c r="L75" i="24" s="1"/>
  <c r="M75" i="24" s="1"/>
  <c r="N75" i="24" s="1"/>
  <c r="O75" i="24" s="1"/>
  <c r="P75" i="24" s="1"/>
  <c r="Q75" i="24" s="1"/>
  <c r="R75" i="24" s="1"/>
  <c r="S75" i="24" s="1"/>
  <c r="T75" i="24" s="1"/>
  <c r="U75" i="24" s="1"/>
  <c r="V75" i="24" s="1"/>
  <c r="W75" i="24" s="1"/>
  <c r="X75" i="24" s="1"/>
  <c r="Y75" i="24" s="1"/>
  <c r="Z75" i="24" s="1"/>
  <c r="AA75" i="24" s="1"/>
  <c r="AB75" i="24" s="1"/>
  <c r="AC75" i="24" s="1"/>
  <c r="AD75" i="24" s="1"/>
  <c r="AE75" i="24" s="1"/>
  <c r="AF75" i="24" s="1"/>
  <c r="AG75" i="24" s="1"/>
  <c r="AH75" i="24" s="1"/>
  <c r="AI75" i="24" s="1"/>
  <c r="AJ75" i="24" s="1"/>
  <c r="AK75" i="24" s="1"/>
  <c r="B76" i="24"/>
  <c r="C76" i="24" s="1"/>
  <c r="D76" i="24" s="1"/>
  <c r="E76" i="24" s="1"/>
  <c r="F76" i="24" s="1"/>
  <c r="G76" i="24" s="1"/>
  <c r="H76" i="24" s="1"/>
  <c r="I76" i="24" s="1"/>
  <c r="J76" i="24" s="1"/>
  <c r="K76" i="24" s="1"/>
  <c r="L76" i="24" s="1"/>
  <c r="M76" i="24" s="1"/>
  <c r="N76" i="24" s="1"/>
  <c r="O76" i="24" s="1"/>
  <c r="P76" i="24" s="1"/>
  <c r="Q76" i="24" s="1"/>
  <c r="R76" i="24" s="1"/>
  <c r="S76" i="24" s="1"/>
  <c r="T76" i="24" s="1"/>
  <c r="U76" i="24" s="1"/>
  <c r="V76" i="24" s="1"/>
  <c r="W76" i="24" s="1"/>
  <c r="X76" i="24" s="1"/>
  <c r="Y76" i="24" s="1"/>
  <c r="Z76" i="24" s="1"/>
  <c r="AA76" i="24" s="1"/>
  <c r="AB76" i="24" s="1"/>
  <c r="AC76" i="24" s="1"/>
  <c r="AD76" i="24" s="1"/>
  <c r="AE76" i="24" s="1"/>
  <c r="AF76" i="24" s="1"/>
  <c r="AG76" i="24" s="1"/>
  <c r="AH76" i="24" s="1"/>
  <c r="AI76" i="24" s="1"/>
  <c r="AJ76" i="24" s="1"/>
  <c r="AK76" i="24" s="1"/>
  <c r="B77" i="24"/>
  <c r="C77" i="24" s="1"/>
  <c r="D77" i="24" s="1"/>
  <c r="E77" i="24" s="1"/>
  <c r="F77" i="24" s="1"/>
  <c r="G77" i="24" s="1"/>
  <c r="H77" i="24" s="1"/>
  <c r="I77" i="24" s="1"/>
  <c r="J77" i="24" s="1"/>
  <c r="K77" i="24" s="1"/>
  <c r="L77" i="24" s="1"/>
  <c r="M77" i="24" s="1"/>
  <c r="N77" i="24" s="1"/>
  <c r="O77" i="24" s="1"/>
  <c r="P77" i="24" s="1"/>
  <c r="Q77" i="24" s="1"/>
  <c r="R77" i="24" s="1"/>
  <c r="S77" i="24" s="1"/>
  <c r="T77" i="24" s="1"/>
  <c r="U77" i="24" s="1"/>
  <c r="V77" i="24" s="1"/>
  <c r="W77" i="24" s="1"/>
  <c r="X77" i="24" s="1"/>
  <c r="Y77" i="24" s="1"/>
  <c r="Z77" i="24" s="1"/>
  <c r="AA77" i="24" s="1"/>
  <c r="AB77" i="24" s="1"/>
  <c r="AC77" i="24" s="1"/>
  <c r="AD77" i="24" s="1"/>
  <c r="AE77" i="24" s="1"/>
  <c r="AF77" i="24" s="1"/>
  <c r="AG77" i="24" s="1"/>
  <c r="AH77" i="24" s="1"/>
  <c r="AI77" i="24" s="1"/>
  <c r="AJ77" i="24" s="1"/>
  <c r="AK77" i="24" s="1"/>
  <c r="B78" i="24"/>
  <c r="C78" i="24" s="1"/>
  <c r="D78" i="24" s="1"/>
  <c r="E78" i="24" s="1"/>
  <c r="F78" i="24" s="1"/>
  <c r="G78" i="24" s="1"/>
  <c r="H78" i="24" s="1"/>
  <c r="I78" i="24" s="1"/>
  <c r="J78" i="24" s="1"/>
  <c r="K78" i="24" s="1"/>
  <c r="L78" i="24" s="1"/>
  <c r="M78" i="24" s="1"/>
  <c r="N78" i="24" s="1"/>
  <c r="O78" i="24" s="1"/>
  <c r="P78" i="24" s="1"/>
  <c r="Q78" i="24" s="1"/>
  <c r="R78" i="24" s="1"/>
  <c r="S78" i="24" s="1"/>
  <c r="T78" i="24" s="1"/>
  <c r="U78" i="24" s="1"/>
  <c r="V78" i="24" s="1"/>
  <c r="W78" i="24" s="1"/>
  <c r="X78" i="24" s="1"/>
  <c r="Y78" i="24" s="1"/>
  <c r="Z78" i="24" s="1"/>
  <c r="AA78" i="24" s="1"/>
  <c r="AB78" i="24" s="1"/>
  <c r="AC78" i="24" s="1"/>
  <c r="AD78" i="24" s="1"/>
  <c r="AE78" i="24" s="1"/>
  <c r="AF78" i="24" s="1"/>
  <c r="AG78" i="24" s="1"/>
  <c r="AH78" i="24" s="1"/>
  <c r="AI78" i="24" s="1"/>
  <c r="AJ78" i="24" s="1"/>
  <c r="AK78" i="24" s="1"/>
  <c r="B79" i="24"/>
  <c r="C79" i="24" s="1"/>
  <c r="D79" i="24" s="1"/>
  <c r="E79" i="24" s="1"/>
  <c r="F79" i="24" s="1"/>
  <c r="G79" i="24" s="1"/>
  <c r="H79" i="24" s="1"/>
  <c r="I79" i="24" s="1"/>
  <c r="J79" i="24" s="1"/>
  <c r="K79" i="24" s="1"/>
  <c r="L79" i="24" s="1"/>
  <c r="M79" i="24" s="1"/>
  <c r="N79" i="24" s="1"/>
  <c r="O79" i="24" s="1"/>
  <c r="P79" i="24" s="1"/>
  <c r="Q79" i="24" s="1"/>
  <c r="R79" i="24" s="1"/>
  <c r="S79" i="24" s="1"/>
  <c r="T79" i="24" s="1"/>
  <c r="U79" i="24" s="1"/>
  <c r="V79" i="24" s="1"/>
  <c r="W79" i="24" s="1"/>
  <c r="X79" i="24" s="1"/>
  <c r="Y79" i="24" s="1"/>
  <c r="Z79" i="24" s="1"/>
  <c r="AA79" i="24" s="1"/>
  <c r="AB79" i="24" s="1"/>
  <c r="AC79" i="24" s="1"/>
  <c r="AD79" i="24" s="1"/>
  <c r="AE79" i="24" s="1"/>
  <c r="AF79" i="24" s="1"/>
  <c r="AG79" i="24" s="1"/>
  <c r="AH79" i="24" s="1"/>
  <c r="AI79" i="24" s="1"/>
  <c r="AJ79" i="24" s="1"/>
  <c r="AK79" i="24" s="1"/>
  <c r="B80" i="24"/>
  <c r="C80" i="24" s="1"/>
  <c r="D80" i="24" s="1"/>
  <c r="E80" i="24" s="1"/>
  <c r="F80" i="24" s="1"/>
  <c r="G80" i="24" s="1"/>
  <c r="H80" i="24" s="1"/>
  <c r="I80" i="24" s="1"/>
  <c r="J80" i="24" s="1"/>
  <c r="K80" i="24" s="1"/>
  <c r="L80" i="24" s="1"/>
  <c r="M80" i="24" s="1"/>
  <c r="N80" i="24" s="1"/>
  <c r="O80" i="24" s="1"/>
  <c r="P80" i="24" s="1"/>
  <c r="Q80" i="24" s="1"/>
  <c r="R80" i="24" s="1"/>
  <c r="S80" i="24" s="1"/>
  <c r="T80" i="24" s="1"/>
  <c r="U80" i="24" s="1"/>
  <c r="V80" i="24" s="1"/>
  <c r="W80" i="24" s="1"/>
  <c r="X80" i="24" s="1"/>
  <c r="Y80" i="24" s="1"/>
  <c r="Z80" i="24" s="1"/>
  <c r="AA80" i="24" s="1"/>
  <c r="AB80" i="24" s="1"/>
  <c r="AC80" i="24" s="1"/>
  <c r="AD80" i="24" s="1"/>
  <c r="AE80" i="24" s="1"/>
  <c r="AF80" i="24" s="1"/>
  <c r="AG80" i="24" s="1"/>
  <c r="AH80" i="24" s="1"/>
  <c r="AI80" i="24" s="1"/>
  <c r="AJ80" i="24" s="1"/>
  <c r="AK80" i="24" s="1"/>
  <c r="B81" i="24"/>
  <c r="C81" i="24" s="1"/>
  <c r="D81" i="24" s="1"/>
  <c r="E81" i="24" s="1"/>
  <c r="F81" i="24" s="1"/>
  <c r="G81" i="24" s="1"/>
  <c r="H81" i="24" s="1"/>
  <c r="I81" i="24" s="1"/>
  <c r="J81" i="24" s="1"/>
  <c r="K81" i="24" s="1"/>
  <c r="L81" i="24" s="1"/>
  <c r="M81" i="24" s="1"/>
  <c r="N81" i="24" s="1"/>
  <c r="O81" i="24" s="1"/>
  <c r="P81" i="24" s="1"/>
  <c r="Q81" i="24" s="1"/>
  <c r="R81" i="24" s="1"/>
  <c r="S81" i="24" s="1"/>
  <c r="T81" i="24" s="1"/>
  <c r="U81" i="24" s="1"/>
  <c r="V81" i="24" s="1"/>
  <c r="W81" i="24" s="1"/>
  <c r="X81" i="24" s="1"/>
  <c r="Y81" i="24" s="1"/>
  <c r="Z81" i="24" s="1"/>
  <c r="AA81" i="24" s="1"/>
  <c r="AB81" i="24" s="1"/>
  <c r="AC81" i="24" s="1"/>
  <c r="AD81" i="24" s="1"/>
  <c r="AE81" i="24" s="1"/>
  <c r="AF81" i="24" s="1"/>
  <c r="AG81" i="24" s="1"/>
  <c r="AH81" i="24" s="1"/>
  <c r="AI81" i="24" s="1"/>
  <c r="AJ81" i="24" s="1"/>
  <c r="AK81" i="24" s="1"/>
  <c r="B82" i="24"/>
  <c r="C82" i="24" s="1"/>
  <c r="D82" i="24" s="1"/>
  <c r="E82" i="24" s="1"/>
  <c r="F82" i="24" s="1"/>
  <c r="G82" i="24" s="1"/>
  <c r="H82" i="24" s="1"/>
  <c r="I82" i="24" s="1"/>
  <c r="J82" i="24" s="1"/>
  <c r="K82" i="24" s="1"/>
  <c r="L82" i="24" s="1"/>
  <c r="M82" i="24" s="1"/>
  <c r="N82" i="24" s="1"/>
  <c r="O82" i="24" s="1"/>
  <c r="P82" i="24" s="1"/>
  <c r="Q82" i="24" s="1"/>
  <c r="R82" i="24" s="1"/>
  <c r="S82" i="24" s="1"/>
  <c r="T82" i="24" s="1"/>
  <c r="U82" i="24" s="1"/>
  <c r="V82" i="24" s="1"/>
  <c r="W82" i="24" s="1"/>
  <c r="X82" i="24" s="1"/>
  <c r="Y82" i="24" s="1"/>
  <c r="Z82" i="24" s="1"/>
  <c r="AA82" i="24" s="1"/>
  <c r="AB82" i="24" s="1"/>
  <c r="AC82" i="24" s="1"/>
  <c r="AD82" i="24" s="1"/>
  <c r="AE82" i="24" s="1"/>
  <c r="AF82" i="24" s="1"/>
  <c r="AG82" i="24" s="1"/>
  <c r="AH82" i="24" s="1"/>
  <c r="AI82" i="24" s="1"/>
  <c r="AJ82" i="24" s="1"/>
  <c r="AK82" i="24" s="1"/>
  <c r="B83" i="24"/>
  <c r="C83" i="24" s="1"/>
  <c r="D83" i="24" s="1"/>
  <c r="E83" i="24" s="1"/>
  <c r="F83" i="24" s="1"/>
  <c r="G83" i="24" s="1"/>
  <c r="H83" i="24" s="1"/>
  <c r="I83" i="24" s="1"/>
  <c r="J83" i="24" s="1"/>
  <c r="K83" i="24" s="1"/>
  <c r="L83" i="24" s="1"/>
  <c r="M83" i="24" s="1"/>
  <c r="N83" i="24" s="1"/>
  <c r="O83" i="24" s="1"/>
  <c r="P83" i="24" s="1"/>
  <c r="Q83" i="24" s="1"/>
  <c r="R83" i="24" s="1"/>
  <c r="S83" i="24" s="1"/>
  <c r="T83" i="24" s="1"/>
  <c r="U83" i="24" s="1"/>
  <c r="V83" i="24" s="1"/>
  <c r="W83" i="24" s="1"/>
  <c r="X83" i="24" s="1"/>
  <c r="Y83" i="24" s="1"/>
  <c r="Z83" i="24" s="1"/>
  <c r="AA83" i="24" s="1"/>
  <c r="AB83" i="24" s="1"/>
  <c r="AC83" i="24" s="1"/>
  <c r="AD83" i="24" s="1"/>
  <c r="AE83" i="24" s="1"/>
  <c r="AF83" i="24" s="1"/>
  <c r="AG83" i="24" s="1"/>
  <c r="AH83" i="24" s="1"/>
  <c r="AI83" i="24" s="1"/>
  <c r="AJ83" i="24" s="1"/>
  <c r="AK83" i="24" s="1"/>
  <c r="B84" i="24"/>
  <c r="C84" i="24" s="1"/>
  <c r="D84" i="24" s="1"/>
  <c r="E84" i="24" s="1"/>
  <c r="F84" i="24" s="1"/>
  <c r="G84" i="24" s="1"/>
  <c r="H84" i="24" s="1"/>
  <c r="I84" i="24" s="1"/>
  <c r="J84" i="24" s="1"/>
  <c r="K84" i="24" s="1"/>
  <c r="L84" i="24" s="1"/>
  <c r="M84" i="24" s="1"/>
  <c r="N84" i="24" s="1"/>
  <c r="O84" i="24" s="1"/>
  <c r="P84" i="24" s="1"/>
  <c r="Q84" i="24" s="1"/>
  <c r="R84" i="24" s="1"/>
  <c r="S84" i="24" s="1"/>
  <c r="T84" i="24" s="1"/>
  <c r="U84" i="24" s="1"/>
  <c r="V84" i="24" s="1"/>
  <c r="W84" i="24" s="1"/>
  <c r="X84" i="24" s="1"/>
  <c r="Y84" i="24" s="1"/>
  <c r="Z84" i="24" s="1"/>
  <c r="AA84" i="24" s="1"/>
  <c r="AB84" i="24" s="1"/>
  <c r="AC84" i="24" s="1"/>
  <c r="AD84" i="24" s="1"/>
  <c r="AE84" i="24" s="1"/>
  <c r="AF84" i="24" s="1"/>
  <c r="AG84" i="24" s="1"/>
  <c r="AH84" i="24" s="1"/>
  <c r="AI84" i="24" s="1"/>
  <c r="AJ84" i="24" s="1"/>
  <c r="AK84" i="24" s="1"/>
  <c r="B85" i="24"/>
  <c r="C85" i="24" s="1"/>
  <c r="D85" i="24" s="1"/>
  <c r="E85" i="24" s="1"/>
  <c r="F85" i="24" s="1"/>
  <c r="G85" i="24" s="1"/>
  <c r="H85" i="24" s="1"/>
  <c r="I85" i="24" s="1"/>
  <c r="J85" i="24" s="1"/>
  <c r="K85" i="24" s="1"/>
  <c r="L85" i="24" s="1"/>
  <c r="M85" i="24" s="1"/>
  <c r="N85" i="24" s="1"/>
  <c r="O85" i="24" s="1"/>
  <c r="P85" i="24" s="1"/>
  <c r="Q85" i="24" s="1"/>
  <c r="R85" i="24" s="1"/>
  <c r="S85" i="24" s="1"/>
  <c r="T85" i="24" s="1"/>
  <c r="U85" i="24" s="1"/>
  <c r="V85" i="24" s="1"/>
  <c r="W85" i="24" s="1"/>
  <c r="X85" i="24" s="1"/>
  <c r="Y85" i="24" s="1"/>
  <c r="Z85" i="24" s="1"/>
  <c r="AA85" i="24" s="1"/>
  <c r="AB85" i="24" s="1"/>
  <c r="AC85" i="24" s="1"/>
  <c r="AD85" i="24" s="1"/>
  <c r="AE85" i="24" s="1"/>
  <c r="AF85" i="24" s="1"/>
  <c r="AG85" i="24" s="1"/>
  <c r="AH85" i="24" s="1"/>
  <c r="AI85" i="24" s="1"/>
  <c r="AJ85" i="24" s="1"/>
  <c r="AK85" i="24" s="1"/>
  <c r="B86" i="24"/>
  <c r="C86" i="24" s="1"/>
  <c r="D86" i="24" s="1"/>
  <c r="E86" i="24" s="1"/>
  <c r="F86" i="24" s="1"/>
  <c r="G86" i="24" s="1"/>
  <c r="H86" i="24" s="1"/>
  <c r="I86" i="24" s="1"/>
  <c r="J86" i="24" s="1"/>
  <c r="K86" i="24" s="1"/>
  <c r="L86" i="24" s="1"/>
  <c r="M86" i="24" s="1"/>
  <c r="N86" i="24" s="1"/>
  <c r="O86" i="24" s="1"/>
  <c r="P86" i="24" s="1"/>
  <c r="Q86" i="24" s="1"/>
  <c r="R86" i="24" s="1"/>
  <c r="S86" i="24" s="1"/>
  <c r="T86" i="24" s="1"/>
  <c r="U86" i="24" s="1"/>
  <c r="V86" i="24" s="1"/>
  <c r="W86" i="24" s="1"/>
  <c r="X86" i="24" s="1"/>
  <c r="Y86" i="24" s="1"/>
  <c r="Z86" i="24" s="1"/>
  <c r="AA86" i="24" s="1"/>
  <c r="AB86" i="24" s="1"/>
  <c r="AC86" i="24" s="1"/>
  <c r="AD86" i="24" s="1"/>
  <c r="AE86" i="24" s="1"/>
  <c r="AF86" i="24" s="1"/>
  <c r="AG86" i="24" s="1"/>
  <c r="AH86" i="24" s="1"/>
  <c r="AI86" i="24" s="1"/>
  <c r="AJ86" i="24" s="1"/>
  <c r="AK86" i="24" s="1"/>
  <c r="B87" i="24"/>
  <c r="C87" i="24" s="1"/>
  <c r="D87" i="24" s="1"/>
  <c r="E87" i="24" s="1"/>
  <c r="F87" i="24" s="1"/>
  <c r="G87" i="24" s="1"/>
  <c r="H87" i="24" s="1"/>
  <c r="I87" i="24" s="1"/>
  <c r="J87" i="24" s="1"/>
  <c r="K87" i="24" s="1"/>
  <c r="L87" i="24" s="1"/>
  <c r="M87" i="24" s="1"/>
  <c r="N87" i="24" s="1"/>
  <c r="O87" i="24" s="1"/>
  <c r="P87" i="24" s="1"/>
  <c r="Q87" i="24" s="1"/>
  <c r="R87" i="24" s="1"/>
  <c r="S87" i="24" s="1"/>
  <c r="T87" i="24" s="1"/>
  <c r="U87" i="24" s="1"/>
  <c r="V87" i="24" s="1"/>
  <c r="W87" i="24" s="1"/>
  <c r="X87" i="24" s="1"/>
  <c r="Y87" i="24" s="1"/>
  <c r="Z87" i="24" s="1"/>
  <c r="AA87" i="24" s="1"/>
  <c r="AB87" i="24" s="1"/>
  <c r="AC87" i="24" s="1"/>
  <c r="AD87" i="24" s="1"/>
  <c r="AE87" i="24" s="1"/>
  <c r="AF87" i="24" s="1"/>
  <c r="AG87" i="24" s="1"/>
  <c r="AH87" i="24" s="1"/>
  <c r="AI87" i="24" s="1"/>
  <c r="AJ87" i="24" s="1"/>
  <c r="AK87" i="24" s="1"/>
  <c r="B88" i="24"/>
  <c r="C88" i="24" s="1"/>
  <c r="D88" i="24" s="1"/>
  <c r="E88" i="24" s="1"/>
  <c r="F88" i="24" s="1"/>
  <c r="G88" i="24" s="1"/>
  <c r="H88" i="24" s="1"/>
  <c r="I88" i="24" s="1"/>
  <c r="J88" i="24" s="1"/>
  <c r="K88" i="24" s="1"/>
  <c r="L88" i="24" s="1"/>
  <c r="M88" i="24" s="1"/>
  <c r="N88" i="24" s="1"/>
  <c r="O88" i="24" s="1"/>
  <c r="P88" i="24" s="1"/>
  <c r="Q88" i="24" s="1"/>
  <c r="R88" i="24" s="1"/>
  <c r="S88" i="24" s="1"/>
  <c r="T88" i="24" s="1"/>
  <c r="U88" i="24" s="1"/>
  <c r="V88" i="24" s="1"/>
  <c r="W88" i="24" s="1"/>
  <c r="X88" i="24" s="1"/>
  <c r="Y88" i="24" s="1"/>
  <c r="Z88" i="24" s="1"/>
  <c r="AA88" i="24" s="1"/>
  <c r="AB88" i="24" s="1"/>
  <c r="AC88" i="24" s="1"/>
  <c r="AD88" i="24" s="1"/>
  <c r="AE88" i="24" s="1"/>
  <c r="AF88" i="24" s="1"/>
  <c r="AG88" i="24" s="1"/>
  <c r="AH88" i="24" s="1"/>
  <c r="AI88" i="24" s="1"/>
  <c r="AJ88" i="24" s="1"/>
  <c r="AK88" i="24" s="1"/>
  <c r="B89" i="24"/>
  <c r="C89" i="24" s="1"/>
  <c r="D89" i="24" s="1"/>
  <c r="E89" i="24" s="1"/>
  <c r="F89" i="24" s="1"/>
  <c r="G89" i="24" s="1"/>
  <c r="H89" i="24" s="1"/>
  <c r="I89" i="24" s="1"/>
  <c r="J89" i="24" s="1"/>
  <c r="K89" i="24" s="1"/>
  <c r="L89" i="24" s="1"/>
  <c r="M89" i="24" s="1"/>
  <c r="N89" i="24" s="1"/>
  <c r="O89" i="24" s="1"/>
  <c r="P89" i="24" s="1"/>
  <c r="Q89" i="24" s="1"/>
  <c r="R89" i="24" s="1"/>
  <c r="S89" i="24" s="1"/>
  <c r="T89" i="24" s="1"/>
  <c r="U89" i="24" s="1"/>
  <c r="V89" i="24" s="1"/>
  <c r="W89" i="24" s="1"/>
  <c r="X89" i="24" s="1"/>
  <c r="Y89" i="24" s="1"/>
  <c r="Z89" i="24" s="1"/>
  <c r="AA89" i="24" s="1"/>
  <c r="AB89" i="24" s="1"/>
  <c r="AC89" i="24" s="1"/>
  <c r="AD89" i="24" s="1"/>
  <c r="AE89" i="24" s="1"/>
  <c r="AF89" i="24" s="1"/>
  <c r="AG89" i="24" s="1"/>
  <c r="AH89" i="24" s="1"/>
  <c r="AI89" i="24" s="1"/>
  <c r="AJ89" i="24" s="1"/>
  <c r="AK89" i="24" s="1"/>
  <c r="B90" i="24"/>
  <c r="C90" i="24" s="1"/>
  <c r="D90" i="24" s="1"/>
  <c r="E90" i="24" s="1"/>
  <c r="F90" i="24" s="1"/>
  <c r="G90" i="24" s="1"/>
  <c r="H90" i="24" s="1"/>
  <c r="I90" i="24" s="1"/>
  <c r="J90" i="24" s="1"/>
  <c r="K90" i="24" s="1"/>
  <c r="L90" i="24" s="1"/>
  <c r="M90" i="24" s="1"/>
  <c r="N90" i="24" s="1"/>
  <c r="O90" i="24" s="1"/>
  <c r="P90" i="24" s="1"/>
  <c r="Q90" i="24" s="1"/>
  <c r="R90" i="24" s="1"/>
  <c r="S90" i="24" s="1"/>
  <c r="T90" i="24" s="1"/>
  <c r="U90" i="24" s="1"/>
  <c r="V90" i="24" s="1"/>
  <c r="W90" i="24" s="1"/>
  <c r="X90" i="24" s="1"/>
  <c r="Y90" i="24" s="1"/>
  <c r="Z90" i="24" s="1"/>
  <c r="AA90" i="24" s="1"/>
  <c r="AB90" i="24" s="1"/>
  <c r="AC90" i="24" s="1"/>
  <c r="AD90" i="24" s="1"/>
  <c r="AE90" i="24" s="1"/>
  <c r="AF90" i="24" s="1"/>
  <c r="AG90" i="24" s="1"/>
  <c r="AH90" i="24" s="1"/>
  <c r="AI90" i="24" s="1"/>
  <c r="AJ90" i="24" s="1"/>
  <c r="AK90" i="24" s="1"/>
  <c r="B91" i="24"/>
  <c r="C91" i="24" s="1"/>
  <c r="D91" i="24" s="1"/>
  <c r="E91" i="24" s="1"/>
  <c r="F91" i="24" s="1"/>
  <c r="G91" i="24" s="1"/>
  <c r="H91" i="24" s="1"/>
  <c r="I91" i="24" s="1"/>
  <c r="J91" i="24" s="1"/>
  <c r="K91" i="24" s="1"/>
  <c r="L91" i="24" s="1"/>
  <c r="M91" i="24" s="1"/>
  <c r="N91" i="24" s="1"/>
  <c r="O91" i="24" s="1"/>
  <c r="P91" i="24" s="1"/>
  <c r="Q91" i="24" s="1"/>
  <c r="R91" i="24" s="1"/>
  <c r="S91" i="24" s="1"/>
  <c r="T91" i="24" s="1"/>
  <c r="U91" i="24" s="1"/>
  <c r="V91" i="24" s="1"/>
  <c r="W91" i="24" s="1"/>
  <c r="X91" i="24" s="1"/>
  <c r="Y91" i="24" s="1"/>
  <c r="Z91" i="24" s="1"/>
  <c r="AA91" i="24" s="1"/>
  <c r="AB91" i="24" s="1"/>
  <c r="AC91" i="24" s="1"/>
  <c r="AD91" i="24" s="1"/>
  <c r="AE91" i="24" s="1"/>
  <c r="AF91" i="24" s="1"/>
  <c r="AG91" i="24" s="1"/>
  <c r="AH91" i="24" s="1"/>
  <c r="AI91" i="24" s="1"/>
  <c r="AJ91" i="24" s="1"/>
  <c r="AK91" i="24" s="1"/>
  <c r="B92" i="24"/>
  <c r="C92" i="24" s="1"/>
  <c r="D92" i="24" s="1"/>
  <c r="E92" i="24" s="1"/>
  <c r="F92" i="24" s="1"/>
  <c r="G92" i="24" s="1"/>
  <c r="H92" i="24" s="1"/>
  <c r="I92" i="24" s="1"/>
  <c r="J92" i="24" s="1"/>
  <c r="K92" i="24" s="1"/>
  <c r="L92" i="24" s="1"/>
  <c r="M92" i="24" s="1"/>
  <c r="N92" i="24" s="1"/>
  <c r="O92" i="24" s="1"/>
  <c r="P92" i="24" s="1"/>
  <c r="Q92" i="24" s="1"/>
  <c r="R92" i="24" s="1"/>
  <c r="S92" i="24" s="1"/>
  <c r="T92" i="24" s="1"/>
  <c r="U92" i="24" s="1"/>
  <c r="V92" i="24" s="1"/>
  <c r="W92" i="24" s="1"/>
  <c r="X92" i="24" s="1"/>
  <c r="Y92" i="24" s="1"/>
  <c r="Z92" i="24" s="1"/>
  <c r="AA92" i="24" s="1"/>
  <c r="AB92" i="24" s="1"/>
  <c r="AC92" i="24" s="1"/>
  <c r="AD92" i="24" s="1"/>
  <c r="AE92" i="24" s="1"/>
  <c r="AF92" i="24" s="1"/>
  <c r="AG92" i="24" s="1"/>
  <c r="AH92" i="24" s="1"/>
  <c r="AI92" i="24" s="1"/>
  <c r="AJ92" i="24" s="1"/>
  <c r="AK92" i="24" s="1"/>
  <c r="B93" i="24"/>
  <c r="C93" i="24" s="1"/>
  <c r="D93" i="24" s="1"/>
  <c r="E93" i="24" s="1"/>
  <c r="F93" i="24" s="1"/>
  <c r="G93" i="24" s="1"/>
  <c r="H93" i="24" s="1"/>
  <c r="I93" i="24" s="1"/>
  <c r="J93" i="24" s="1"/>
  <c r="K93" i="24" s="1"/>
  <c r="L93" i="24" s="1"/>
  <c r="M93" i="24" s="1"/>
  <c r="N93" i="24" s="1"/>
  <c r="O93" i="24" s="1"/>
  <c r="P93" i="24" s="1"/>
  <c r="Q93" i="24" s="1"/>
  <c r="R93" i="24" s="1"/>
  <c r="S93" i="24" s="1"/>
  <c r="T93" i="24" s="1"/>
  <c r="U93" i="24" s="1"/>
  <c r="V93" i="24" s="1"/>
  <c r="W93" i="24" s="1"/>
  <c r="X93" i="24" s="1"/>
  <c r="Y93" i="24" s="1"/>
  <c r="Z93" i="24" s="1"/>
  <c r="AA93" i="24" s="1"/>
  <c r="AB93" i="24" s="1"/>
  <c r="AC93" i="24" s="1"/>
  <c r="AD93" i="24" s="1"/>
  <c r="AE93" i="24" s="1"/>
  <c r="AF93" i="24" s="1"/>
  <c r="AG93" i="24" s="1"/>
  <c r="AH93" i="24" s="1"/>
  <c r="AI93" i="24" s="1"/>
  <c r="AJ93" i="24" s="1"/>
  <c r="AK93" i="24" s="1"/>
  <c r="B94" i="24"/>
  <c r="C94" i="24" s="1"/>
  <c r="D94" i="24" s="1"/>
  <c r="E94" i="24" s="1"/>
  <c r="F94" i="24" s="1"/>
  <c r="G94" i="24" s="1"/>
  <c r="H94" i="24" s="1"/>
  <c r="I94" i="24" s="1"/>
  <c r="J94" i="24" s="1"/>
  <c r="K94" i="24" s="1"/>
  <c r="L94" i="24" s="1"/>
  <c r="M94" i="24" s="1"/>
  <c r="N94" i="24" s="1"/>
  <c r="O94" i="24" s="1"/>
  <c r="P94" i="24" s="1"/>
  <c r="Q94" i="24" s="1"/>
  <c r="R94" i="24" s="1"/>
  <c r="S94" i="24" s="1"/>
  <c r="T94" i="24" s="1"/>
  <c r="U94" i="24" s="1"/>
  <c r="V94" i="24" s="1"/>
  <c r="W94" i="24" s="1"/>
  <c r="X94" i="24" s="1"/>
  <c r="Y94" i="24" s="1"/>
  <c r="Z94" i="24" s="1"/>
  <c r="AA94" i="24" s="1"/>
  <c r="AB94" i="24" s="1"/>
  <c r="AC94" i="24" s="1"/>
  <c r="AD94" i="24" s="1"/>
  <c r="AE94" i="24" s="1"/>
  <c r="AF94" i="24" s="1"/>
  <c r="AG94" i="24" s="1"/>
  <c r="AH94" i="24" s="1"/>
  <c r="AI94" i="24" s="1"/>
  <c r="AJ94" i="24" s="1"/>
  <c r="AK94" i="24" s="1"/>
  <c r="B95" i="24"/>
  <c r="C95" i="24" s="1"/>
  <c r="D95" i="24" s="1"/>
  <c r="E95" i="24" s="1"/>
  <c r="F95" i="24" s="1"/>
  <c r="G95" i="24" s="1"/>
  <c r="H95" i="24" s="1"/>
  <c r="I95" i="24" s="1"/>
  <c r="J95" i="24" s="1"/>
  <c r="K95" i="24" s="1"/>
  <c r="L95" i="24" s="1"/>
  <c r="M95" i="24" s="1"/>
  <c r="N95" i="24" s="1"/>
  <c r="O95" i="24" s="1"/>
  <c r="P95" i="24" s="1"/>
  <c r="Q95" i="24" s="1"/>
  <c r="R95" i="24" s="1"/>
  <c r="S95" i="24" s="1"/>
  <c r="T95" i="24" s="1"/>
  <c r="U95" i="24" s="1"/>
  <c r="V95" i="24" s="1"/>
  <c r="W95" i="24" s="1"/>
  <c r="X95" i="24" s="1"/>
  <c r="Y95" i="24" s="1"/>
  <c r="Z95" i="24" s="1"/>
  <c r="AA95" i="24" s="1"/>
  <c r="AB95" i="24" s="1"/>
  <c r="AC95" i="24" s="1"/>
  <c r="AD95" i="24" s="1"/>
  <c r="AE95" i="24" s="1"/>
  <c r="AF95" i="24" s="1"/>
  <c r="AG95" i="24" s="1"/>
  <c r="AH95" i="24" s="1"/>
  <c r="AI95" i="24" s="1"/>
  <c r="AJ95" i="24" s="1"/>
  <c r="AK95" i="24" s="1"/>
  <c r="B96" i="24"/>
  <c r="C96" i="24" s="1"/>
  <c r="D96" i="24" s="1"/>
  <c r="E96" i="24" s="1"/>
  <c r="F96" i="24" s="1"/>
  <c r="G96" i="24" s="1"/>
  <c r="H96" i="24" s="1"/>
  <c r="I96" i="24" s="1"/>
  <c r="J96" i="24" s="1"/>
  <c r="K96" i="24" s="1"/>
  <c r="L96" i="24" s="1"/>
  <c r="M96" i="24" s="1"/>
  <c r="N96" i="24" s="1"/>
  <c r="O96" i="24" s="1"/>
  <c r="P96" i="24" s="1"/>
  <c r="Q96" i="24" s="1"/>
  <c r="R96" i="24" s="1"/>
  <c r="S96" i="24" s="1"/>
  <c r="T96" i="24" s="1"/>
  <c r="U96" i="24" s="1"/>
  <c r="V96" i="24" s="1"/>
  <c r="W96" i="24" s="1"/>
  <c r="X96" i="24" s="1"/>
  <c r="Y96" i="24" s="1"/>
  <c r="Z96" i="24" s="1"/>
  <c r="AA96" i="24" s="1"/>
  <c r="AB96" i="24" s="1"/>
  <c r="AC96" i="24" s="1"/>
  <c r="AD96" i="24" s="1"/>
  <c r="AE96" i="24" s="1"/>
  <c r="AF96" i="24" s="1"/>
  <c r="AG96" i="24" s="1"/>
  <c r="AH96" i="24" s="1"/>
  <c r="AI96" i="24" s="1"/>
  <c r="AJ96" i="24" s="1"/>
  <c r="AK96" i="24" s="1"/>
  <c r="B97" i="24"/>
  <c r="C97" i="24" s="1"/>
  <c r="D97" i="24" s="1"/>
  <c r="E97" i="24" s="1"/>
  <c r="F97" i="24" s="1"/>
  <c r="G97" i="24" s="1"/>
  <c r="H97" i="24" s="1"/>
  <c r="I97" i="24" s="1"/>
  <c r="J97" i="24" s="1"/>
  <c r="K97" i="24" s="1"/>
  <c r="L97" i="24" s="1"/>
  <c r="M97" i="24" s="1"/>
  <c r="N97" i="24" s="1"/>
  <c r="O97" i="24" s="1"/>
  <c r="P97" i="24" s="1"/>
  <c r="Q97" i="24" s="1"/>
  <c r="R97" i="24" s="1"/>
  <c r="S97" i="24" s="1"/>
  <c r="T97" i="24" s="1"/>
  <c r="U97" i="24" s="1"/>
  <c r="V97" i="24" s="1"/>
  <c r="W97" i="24" s="1"/>
  <c r="X97" i="24" s="1"/>
  <c r="Y97" i="24" s="1"/>
  <c r="Z97" i="24" s="1"/>
  <c r="AA97" i="24" s="1"/>
  <c r="AB97" i="24" s="1"/>
  <c r="AC97" i="24" s="1"/>
  <c r="AD97" i="24" s="1"/>
  <c r="AE97" i="24" s="1"/>
  <c r="AF97" i="24" s="1"/>
  <c r="AG97" i="24" s="1"/>
  <c r="AH97" i="24" s="1"/>
  <c r="AI97" i="24" s="1"/>
  <c r="AJ97" i="24" s="1"/>
  <c r="AK97" i="24" s="1"/>
  <c r="B98" i="24"/>
  <c r="C98" i="24" s="1"/>
  <c r="D98" i="24" s="1"/>
  <c r="E98" i="24" s="1"/>
  <c r="F98" i="24" s="1"/>
  <c r="G98" i="24" s="1"/>
  <c r="H98" i="24" s="1"/>
  <c r="I98" i="24" s="1"/>
  <c r="J98" i="24" s="1"/>
  <c r="K98" i="24" s="1"/>
  <c r="L98" i="24" s="1"/>
  <c r="M98" i="24" s="1"/>
  <c r="N98" i="24" s="1"/>
  <c r="O98" i="24" s="1"/>
  <c r="P98" i="24" s="1"/>
  <c r="Q98" i="24" s="1"/>
  <c r="R98" i="24" s="1"/>
  <c r="S98" i="24" s="1"/>
  <c r="T98" i="24" s="1"/>
  <c r="U98" i="24" s="1"/>
  <c r="V98" i="24" s="1"/>
  <c r="W98" i="24" s="1"/>
  <c r="X98" i="24" s="1"/>
  <c r="Y98" i="24" s="1"/>
  <c r="Z98" i="24" s="1"/>
  <c r="AA98" i="24" s="1"/>
  <c r="AB98" i="24" s="1"/>
  <c r="AC98" i="24" s="1"/>
  <c r="AD98" i="24" s="1"/>
  <c r="AE98" i="24" s="1"/>
  <c r="AF98" i="24" s="1"/>
  <c r="AG98" i="24" s="1"/>
  <c r="AH98" i="24" s="1"/>
  <c r="AI98" i="24" s="1"/>
  <c r="AJ98" i="24" s="1"/>
  <c r="AK98" i="24" s="1"/>
  <c r="B99" i="24"/>
  <c r="C99" i="24" s="1"/>
  <c r="D99" i="24" s="1"/>
  <c r="E99" i="24" s="1"/>
  <c r="F99" i="24" s="1"/>
  <c r="G99" i="24" s="1"/>
  <c r="H99" i="24" s="1"/>
  <c r="I99" i="24" s="1"/>
  <c r="J99" i="24" s="1"/>
  <c r="K99" i="24" s="1"/>
  <c r="L99" i="24" s="1"/>
  <c r="M99" i="24" s="1"/>
  <c r="N99" i="24" s="1"/>
  <c r="O99" i="24" s="1"/>
  <c r="P99" i="24" s="1"/>
  <c r="Q99" i="24" s="1"/>
  <c r="R99" i="24" s="1"/>
  <c r="S99" i="24" s="1"/>
  <c r="T99" i="24" s="1"/>
  <c r="U99" i="24" s="1"/>
  <c r="V99" i="24" s="1"/>
  <c r="W99" i="24" s="1"/>
  <c r="X99" i="24" s="1"/>
  <c r="Y99" i="24" s="1"/>
  <c r="Z99" i="24" s="1"/>
  <c r="AA99" i="24" s="1"/>
  <c r="AB99" i="24" s="1"/>
  <c r="AC99" i="24" s="1"/>
  <c r="AD99" i="24" s="1"/>
  <c r="AE99" i="24" s="1"/>
  <c r="AF99" i="24" s="1"/>
  <c r="AG99" i="24" s="1"/>
  <c r="AH99" i="24" s="1"/>
  <c r="AI99" i="24" s="1"/>
  <c r="AJ99" i="24" s="1"/>
  <c r="AK99" i="24" s="1"/>
  <c r="B100" i="24"/>
  <c r="C100" i="24" s="1"/>
  <c r="D100" i="24" s="1"/>
  <c r="E100" i="24" s="1"/>
  <c r="F100" i="24" s="1"/>
  <c r="G100" i="24" s="1"/>
  <c r="H100" i="24" s="1"/>
  <c r="I100" i="24" s="1"/>
  <c r="J100" i="24" s="1"/>
  <c r="K100" i="24" s="1"/>
  <c r="L100" i="24" s="1"/>
  <c r="M100" i="24" s="1"/>
  <c r="N100" i="24" s="1"/>
  <c r="O100" i="24" s="1"/>
  <c r="P100" i="24" s="1"/>
  <c r="Q100" i="24" s="1"/>
  <c r="R100" i="24" s="1"/>
  <c r="S100" i="24" s="1"/>
  <c r="T100" i="24" s="1"/>
  <c r="U100" i="24" s="1"/>
  <c r="V100" i="24" s="1"/>
  <c r="W100" i="24" s="1"/>
  <c r="X100" i="24" s="1"/>
  <c r="Y100" i="24" s="1"/>
  <c r="Z100" i="24" s="1"/>
  <c r="AA100" i="24" s="1"/>
  <c r="AB100" i="24" s="1"/>
  <c r="AC100" i="24" s="1"/>
  <c r="AD100" i="24" s="1"/>
  <c r="AE100" i="24" s="1"/>
  <c r="AF100" i="24" s="1"/>
  <c r="AG100" i="24" s="1"/>
  <c r="AH100" i="24" s="1"/>
  <c r="AI100" i="24" s="1"/>
  <c r="AJ100" i="24" s="1"/>
  <c r="AK100" i="24" s="1"/>
  <c r="B101" i="24"/>
  <c r="C101" i="24" s="1"/>
  <c r="D101" i="24" s="1"/>
  <c r="E101" i="24" s="1"/>
  <c r="F101" i="24" s="1"/>
  <c r="G101" i="24" s="1"/>
  <c r="H101" i="24" s="1"/>
  <c r="I101" i="24" s="1"/>
  <c r="J101" i="24" s="1"/>
  <c r="K101" i="24" s="1"/>
  <c r="L101" i="24" s="1"/>
  <c r="M101" i="24" s="1"/>
  <c r="N101" i="24" s="1"/>
  <c r="O101" i="24" s="1"/>
  <c r="P101" i="24" s="1"/>
  <c r="Q101" i="24" s="1"/>
  <c r="R101" i="24" s="1"/>
  <c r="S101" i="24" s="1"/>
  <c r="T101" i="24" s="1"/>
  <c r="U101" i="24" s="1"/>
  <c r="V101" i="24" s="1"/>
  <c r="W101" i="24" s="1"/>
  <c r="X101" i="24" s="1"/>
  <c r="Y101" i="24" s="1"/>
  <c r="Z101" i="24" s="1"/>
  <c r="AA101" i="24" s="1"/>
  <c r="AB101" i="24" s="1"/>
  <c r="AC101" i="24" s="1"/>
  <c r="AD101" i="24" s="1"/>
  <c r="AE101" i="24" s="1"/>
  <c r="AF101" i="24" s="1"/>
  <c r="AG101" i="24" s="1"/>
  <c r="AH101" i="24" s="1"/>
  <c r="AI101" i="24" s="1"/>
  <c r="AJ101" i="24" s="1"/>
  <c r="AK101" i="24" s="1"/>
  <c r="B102" i="24"/>
  <c r="C102" i="24" s="1"/>
  <c r="D102" i="24" s="1"/>
  <c r="E102" i="24" s="1"/>
  <c r="F102" i="24" s="1"/>
  <c r="G102" i="24" s="1"/>
  <c r="H102" i="24" s="1"/>
  <c r="I102" i="24" s="1"/>
  <c r="J102" i="24" s="1"/>
  <c r="K102" i="24" s="1"/>
  <c r="L102" i="24" s="1"/>
  <c r="M102" i="24" s="1"/>
  <c r="N102" i="24" s="1"/>
  <c r="O102" i="24" s="1"/>
  <c r="P102" i="24" s="1"/>
  <c r="Q102" i="24" s="1"/>
  <c r="R102" i="24" s="1"/>
  <c r="S102" i="24" s="1"/>
  <c r="T102" i="24" s="1"/>
  <c r="U102" i="24" s="1"/>
  <c r="V102" i="24" s="1"/>
  <c r="W102" i="24" s="1"/>
  <c r="X102" i="24" s="1"/>
  <c r="Y102" i="24" s="1"/>
  <c r="Z102" i="24" s="1"/>
  <c r="AA102" i="24" s="1"/>
  <c r="AB102" i="24" s="1"/>
  <c r="AC102" i="24" s="1"/>
  <c r="AD102" i="24" s="1"/>
  <c r="AE102" i="24" s="1"/>
  <c r="AF102" i="24" s="1"/>
  <c r="AG102" i="24" s="1"/>
  <c r="AH102" i="24" s="1"/>
  <c r="AI102" i="24" s="1"/>
  <c r="AJ102" i="24" s="1"/>
  <c r="AK102" i="24" s="1"/>
  <c r="B103" i="24"/>
  <c r="C103" i="24" s="1"/>
  <c r="D103" i="24" s="1"/>
  <c r="E103" i="24" s="1"/>
  <c r="F103" i="24" s="1"/>
  <c r="G103" i="24" s="1"/>
  <c r="H103" i="24" s="1"/>
  <c r="I103" i="24" s="1"/>
  <c r="J103" i="24" s="1"/>
  <c r="K103" i="24" s="1"/>
  <c r="L103" i="24" s="1"/>
  <c r="M103" i="24" s="1"/>
  <c r="N103" i="24" s="1"/>
  <c r="O103" i="24" s="1"/>
  <c r="P103" i="24" s="1"/>
  <c r="Q103" i="24" s="1"/>
  <c r="R103" i="24" s="1"/>
  <c r="S103" i="24" s="1"/>
  <c r="T103" i="24" s="1"/>
  <c r="U103" i="24" s="1"/>
  <c r="V103" i="24" s="1"/>
  <c r="W103" i="24" s="1"/>
  <c r="X103" i="24" s="1"/>
  <c r="Y103" i="24" s="1"/>
  <c r="Z103" i="24" s="1"/>
  <c r="AA103" i="24" s="1"/>
  <c r="AB103" i="24" s="1"/>
  <c r="AC103" i="24" s="1"/>
  <c r="AD103" i="24" s="1"/>
  <c r="AE103" i="24" s="1"/>
  <c r="AF103" i="24" s="1"/>
  <c r="AG103" i="24" s="1"/>
  <c r="AH103" i="24" s="1"/>
  <c r="AI103" i="24" s="1"/>
  <c r="AJ103" i="24" s="1"/>
  <c r="AK103" i="24" s="1"/>
  <c r="B104" i="24"/>
  <c r="C104" i="24" s="1"/>
  <c r="D104" i="24" s="1"/>
  <c r="E104" i="24" s="1"/>
  <c r="F104" i="24" s="1"/>
  <c r="G104" i="24" s="1"/>
  <c r="H104" i="24" s="1"/>
  <c r="I104" i="24" s="1"/>
  <c r="J104" i="24" s="1"/>
  <c r="K104" i="24" s="1"/>
  <c r="L104" i="24" s="1"/>
  <c r="M104" i="24" s="1"/>
  <c r="N104" i="24" s="1"/>
  <c r="O104" i="24" s="1"/>
  <c r="P104" i="24" s="1"/>
  <c r="Q104" i="24" s="1"/>
  <c r="R104" i="24" s="1"/>
  <c r="S104" i="24" s="1"/>
  <c r="T104" i="24" s="1"/>
  <c r="U104" i="24" s="1"/>
  <c r="V104" i="24" s="1"/>
  <c r="W104" i="24" s="1"/>
  <c r="X104" i="24" s="1"/>
  <c r="Y104" i="24" s="1"/>
  <c r="Z104" i="24" s="1"/>
  <c r="AA104" i="24" s="1"/>
  <c r="AB104" i="24" s="1"/>
  <c r="AC104" i="24" s="1"/>
  <c r="AD104" i="24" s="1"/>
  <c r="AE104" i="24" s="1"/>
  <c r="AF104" i="24" s="1"/>
  <c r="AG104" i="24" s="1"/>
  <c r="AH104" i="24" s="1"/>
  <c r="AI104" i="24" s="1"/>
  <c r="AJ104" i="24" s="1"/>
  <c r="AK104" i="24" s="1"/>
  <c r="B105" i="24"/>
  <c r="C105" i="24" s="1"/>
  <c r="D105" i="24" s="1"/>
  <c r="E105" i="24" s="1"/>
  <c r="F105" i="24" s="1"/>
  <c r="G105" i="24" s="1"/>
  <c r="H105" i="24" s="1"/>
  <c r="I105" i="24" s="1"/>
  <c r="J105" i="24" s="1"/>
  <c r="K105" i="24" s="1"/>
  <c r="L105" i="24" s="1"/>
  <c r="M105" i="24" s="1"/>
  <c r="N105" i="24" s="1"/>
  <c r="O105" i="24" s="1"/>
  <c r="P105" i="24" s="1"/>
  <c r="Q105" i="24" s="1"/>
  <c r="R105" i="24" s="1"/>
  <c r="S105" i="24" s="1"/>
  <c r="T105" i="24" s="1"/>
  <c r="U105" i="24" s="1"/>
  <c r="V105" i="24" s="1"/>
  <c r="W105" i="24" s="1"/>
  <c r="X105" i="24" s="1"/>
  <c r="Y105" i="24" s="1"/>
  <c r="Z105" i="24" s="1"/>
  <c r="AA105" i="24" s="1"/>
  <c r="AB105" i="24" s="1"/>
  <c r="AC105" i="24" s="1"/>
  <c r="AD105" i="24" s="1"/>
  <c r="AE105" i="24" s="1"/>
  <c r="AF105" i="24" s="1"/>
  <c r="AG105" i="24" s="1"/>
  <c r="AH105" i="24" s="1"/>
  <c r="AI105" i="24" s="1"/>
  <c r="AJ105" i="24" s="1"/>
  <c r="AK105" i="24" s="1"/>
  <c r="B106" i="24"/>
  <c r="C106" i="24" s="1"/>
  <c r="D106" i="24" s="1"/>
  <c r="E106" i="24" s="1"/>
  <c r="F106" i="24" s="1"/>
  <c r="G106" i="24" s="1"/>
  <c r="H106" i="24" s="1"/>
  <c r="I106" i="24" s="1"/>
  <c r="J106" i="24" s="1"/>
  <c r="K106" i="24" s="1"/>
  <c r="L106" i="24" s="1"/>
  <c r="M106" i="24" s="1"/>
  <c r="N106" i="24" s="1"/>
  <c r="O106" i="24" s="1"/>
  <c r="P106" i="24" s="1"/>
  <c r="Q106" i="24" s="1"/>
  <c r="R106" i="24" s="1"/>
  <c r="S106" i="24" s="1"/>
  <c r="T106" i="24" s="1"/>
  <c r="U106" i="24" s="1"/>
  <c r="V106" i="24" s="1"/>
  <c r="W106" i="24" s="1"/>
  <c r="X106" i="24" s="1"/>
  <c r="Y106" i="24" s="1"/>
  <c r="Z106" i="24" s="1"/>
  <c r="AA106" i="24" s="1"/>
  <c r="AB106" i="24" s="1"/>
  <c r="AC106" i="24" s="1"/>
  <c r="AD106" i="24" s="1"/>
  <c r="AE106" i="24" s="1"/>
  <c r="AF106" i="24" s="1"/>
  <c r="AG106" i="24" s="1"/>
  <c r="AH106" i="24" s="1"/>
  <c r="AI106" i="24" s="1"/>
  <c r="AJ106" i="24" s="1"/>
  <c r="AK106" i="24" s="1"/>
  <c r="B107" i="24"/>
  <c r="C107" i="24" s="1"/>
  <c r="D107" i="24" s="1"/>
  <c r="E107" i="24" s="1"/>
  <c r="F107" i="24" s="1"/>
  <c r="G107" i="24" s="1"/>
  <c r="H107" i="24" s="1"/>
  <c r="I107" i="24" s="1"/>
  <c r="J107" i="24" s="1"/>
  <c r="K107" i="24" s="1"/>
  <c r="L107" i="24" s="1"/>
  <c r="M107" i="24" s="1"/>
  <c r="N107" i="24" s="1"/>
  <c r="O107" i="24" s="1"/>
  <c r="P107" i="24" s="1"/>
  <c r="Q107" i="24" s="1"/>
  <c r="R107" i="24" s="1"/>
  <c r="S107" i="24" s="1"/>
  <c r="T107" i="24" s="1"/>
  <c r="U107" i="24" s="1"/>
  <c r="V107" i="24" s="1"/>
  <c r="W107" i="24" s="1"/>
  <c r="X107" i="24" s="1"/>
  <c r="Y107" i="24" s="1"/>
  <c r="Z107" i="24" s="1"/>
  <c r="AA107" i="24" s="1"/>
  <c r="AB107" i="24" s="1"/>
  <c r="AC107" i="24" s="1"/>
  <c r="AD107" i="24" s="1"/>
  <c r="AE107" i="24" s="1"/>
  <c r="AF107" i="24" s="1"/>
  <c r="AG107" i="24" s="1"/>
  <c r="AH107" i="24" s="1"/>
  <c r="AI107" i="24" s="1"/>
  <c r="AJ107" i="24" s="1"/>
  <c r="AK107" i="24" s="1"/>
  <c r="B108" i="24"/>
  <c r="C108" i="24" s="1"/>
  <c r="D108" i="24" s="1"/>
  <c r="E108" i="24" s="1"/>
  <c r="F108" i="24" s="1"/>
  <c r="G108" i="24" s="1"/>
  <c r="H108" i="24" s="1"/>
  <c r="I108" i="24" s="1"/>
  <c r="J108" i="24" s="1"/>
  <c r="K108" i="24" s="1"/>
  <c r="L108" i="24" s="1"/>
  <c r="M108" i="24" s="1"/>
  <c r="N108" i="24" s="1"/>
  <c r="O108" i="24" s="1"/>
  <c r="P108" i="24" s="1"/>
  <c r="Q108" i="24" s="1"/>
  <c r="R108" i="24" s="1"/>
  <c r="S108" i="24" s="1"/>
  <c r="T108" i="24" s="1"/>
  <c r="U108" i="24" s="1"/>
  <c r="V108" i="24" s="1"/>
  <c r="W108" i="24" s="1"/>
  <c r="X108" i="24" s="1"/>
  <c r="Y108" i="24" s="1"/>
  <c r="Z108" i="24" s="1"/>
  <c r="AA108" i="24" s="1"/>
  <c r="AB108" i="24" s="1"/>
  <c r="AC108" i="24" s="1"/>
  <c r="AD108" i="24" s="1"/>
  <c r="AE108" i="24" s="1"/>
  <c r="AF108" i="24" s="1"/>
  <c r="AG108" i="24" s="1"/>
  <c r="AH108" i="24" s="1"/>
  <c r="AI108" i="24" s="1"/>
  <c r="AJ108" i="24" s="1"/>
  <c r="AK108" i="24" s="1"/>
  <c r="B109" i="24"/>
  <c r="C109" i="24" s="1"/>
  <c r="D109" i="24" s="1"/>
  <c r="E109" i="24" s="1"/>
  <c r="F109" i="24" s="1"/>
  <c r="G109" i="24" s="1"/>
  <c r="H109" i="24" s="1"/>
  <c r="I109" i="24" s="1"/>
  <c r="J109" i="24" s="1"/>
  <c r="K109" i="24" s="1"/>
  <c r="L109" i="24" s="1"/>
  <c r="M109" i="24" s="1"/>
  <c r="N109" i="24" s="1"/>
  <c r="O109" i="24" s="1"/>
  <c r="P109" i="24" s="1"/>
  <c r="Q109" i="24" s="1"/>
  <c r="R109" i="24" s="1"/>
  <c r="S109" i="24" s="1"/>
  <c r="T109" i="24" s="1"/>
  <c r="U109" i="24" s="1"/>
  <c r="V109" i="24" s="1"/>
  <c r="W109" i="24" s="1"/>
  <c r="X109" i="24" s="1"/>
  <c r="Y109" i="24" s="1"/>
  <c r="Z109" i="24" s="1"/>
  <c r="AA109" i="24" s="1"/>
  <c r="AB109" i="24" s="1"/>
  <c r="AC109" i="24" s="1"/>
  <c r="AD109" i="24" s="1"/>
  <c r="AE109" i="24" s="1"/>
  <c r="AF109" i="24" s="1"/>
  <c r="AG109" i="24" s="1"/>
  <c r="AH109" i="24" s="1"/>
  <c r="AI109" i="24" s="1"/>
  <c r="AJ109" i="24" s="1"/>
  <c r="AK109" i="24" s="1"/>
  <c r="B110" i="24"/>
  <c r="C110" i="24" s="1"/>
  <c r="D110" i="24" s="1"/>
  <c r="E110" i="24" s="1"/>
  <c r="F110" i="24" s="1"/>
  <c r="G110" i="24" s="1"/>
  <c r="H110" i="24" s="1"/>
  <c r="I110" i="24" s="1"/>
  <c r="J110" i="24" s="1"/>
  <c r="K110" i="24" s="1"/>
  <c r="L110" i="24" s="1"/>
  <c r="M110" i="24" s="1"/>
  <c r="N110" i="24" s="1"/>
  <c r="O110" i="24" s="1"/>
  <c r="P110" i="24" s="1"/>
  <c r="Q110" i="24" s="1"/>
  <c r="R110" i="24" s="1"/>
  <c r="S110" i="24" s="1"/>
  <c r="T110" i="24" s="1"/>
  <c r="U110" i="24" s="1"/>
  <c r="V110" i="24" s="1"/>
  <c r="W110" i="24" s="1"/>
  <c r="X110" i="24" s="1"/>
  <c r="Y110" i="24" s="1"/>
  <c r="Z110" i="24" s="1"/>
  <c r="AA110" i="24" s="1"/>
  <c r="AB110" i="24" s="1"/>
  <c r="AC110" i="24" s="1"/>
  <c r="AD110" i="24" s="1"/>
  <c r="AE110" i="24" s="1"/>
  <c r="AF110" i="24" s="1"/>
  <c r="AG110" i="24" s="1"/>
  <c r="AH110" i="24" s="1"/>
  <c r="AI110" i="24" s="1"/>
  <c r="AJ110" i="24" s="1"/>
  <c r="AK110" i="24" s="1"/>
  <c r="B111" i="24"/>
  <c r="C111" i="24" s="1"/>
  <c r="D111" i="24" s="1"/>
  <c r="E111" i="24" s="1"/>
  <c r="F111" i="24" s="1"/>
  <c r="G111" i="24" s="1"/>
  <c r="H111" i="24" s="1"/>
  <c r="I111" i="24" s="1"/>
  <c r="J111" i="24" s="1"/>
  <c r="K111" i="24" s="1"/>
  <c r="L111" i="24" s="1"/>
  <c r="M111" i="24" s="1"/>
  <c r="N111" i="24" s="1"/>
  <c r="O111" i="24" s="1"/>
  <c r="P111" i="24" s="1"/>
  <c r="Q111" i="24" s="1"/>
  <c r="R111" i="24" s="1"/>
  <c r="S111" i="24" s="1"/>
  <c r="T111" i="24" s="1"/>
  <c r="U111" i="24" s="1"/>
  <c r="V111" i="24" s="1"/>
  <c r="W111" i="24" s="1"/>
  <c r="X111" i="24" s="1"/>
  <c r="Y111" i="24" s="1"/>
  <c r="Z111" i="24" s="1"/>
  <c r="AA111" i="24" s="1"/>
  <c r="AB111" i="24" s="1"/>
  <c r="AC111" i="24" s="1"/>
  <c r="AD111" i="24" s="1"/>
  <c r="AE111" i="24" s="1"/>
  <c r="AF111" i="24" s="1"/>
  <c r="AG111" i="24" s="1"/>
  <c r="AH111" i="24" s="1"/>
  <c r="AI111" i="24" s="1"/>
  <c r="AJ111" i="24" s="1"/>
  <c r="AK111" i="24" s="1"/>
  <c r="B112" i="24"/>
  <c r="C112" i="24" s="1"/>
  <c r="D112" i="24" s="1"/>
  <c r="E112" i="24" s="1"/>
  <c r="F112" i="24" s="1"/>
  <c r="G112" i="24" s="1"/>
  <c r="H112" i="24" s="1"/>
  <c r="I112" i="24" s="1"/>
  <c r="J112" i="24" s="1"/>
  <c r="K112" i="24" s="1"/>
  <c r="L112" i="24" s="1"/>
  <c r="M112" i="24" s="1"/>
  <c r="N112" i="24" s="1"/>
  <c r="O112" i="24" s="1"/>
  <c r="P112" i="24" s="1"/>
  <c r="Q112" i="24" s="1"/>
  <c r="R112" i="24" s="1"/>
  <c r="S112" i="24" s="1"/>
  <c r="T112" i="24" s="1"/>
  <c r="U112" i="24" s="1"/>
  <c r="V112" i="24" s="1"/>
  <c r="W112" i="24" s="1"/>
  <c r="X112" i="24" s="1"/>
  <c r="Y112" i="24" s="1"/>
  <c r="Z112" i="24" s="1"/>
  <c r="AA112" i="24" s="1"/>
  <c r="AB112" i="24" s="1"/>
  <c r="AC112" i="24" s="1"/>
  <c r="AD112" i="24" s="1"/>
  <c r="AE112" i="24" s="1"/>
  <c r="AF112" i="24" s="1"/>
  <c r="AG112" i="24" s="1"/>
  <c r="AH112" i="24" s="1"/>
  <c r="AI112" i="24" s="1"/>
  <c r="AJ112" i="24" s="1"/>
  <c r="AK112" i="24" s="1"/>
  <c r="B114" i="24"/>
  <c r="C114" i="24" s="1"/>
  <c r="D114" i="24" s="1"/>
  <c r="E114" i="24" s="1"/>
  <c r="F114" i="24" s="1"/>
  <c r="G114" i="24" s="1"/>
  <c r="H114" i="24" s="1"/>
  <c r="I114" i="24" s="1"/>
  <c r="J114" i="24" s="1"/>
  <c r="K114" i="24" s="1"/>
  <c r="L114" i="24" s="1"/>
  <c r="M114" i="24" s="1"/>
  <c r="N114" i="24" s="1"/>
  <c r="O114" i="24" s="1"/>
  <c r="P114" i="24" s="1"/>
  <c r="Q114" i="24" s="1"/>
  <c r="R114" i="24" s="1"/>
  <c r="S114" i="24" s="1"/>
  <c r="T114" i="24" s="1"/>
  <c r="U114" i="24" s="1"/>
  <c r="V114" i="24" s="1"/>
  <c r="W114" i="24" s="1"/>
  <c r="X114" i="24" s="1"/>
  <c r="Y114" i="24" s="1"/>
  <c r="Z114" i="24" s="1"/>
  <c r="AA114" i="24" s="1"/>
  <c r="AB114" i="24" s="1"/>
  <c r="AC114" i="24" s="1"/>
  <c r="AD114" i="24" s="1"/>
  <c r="AE114" i="24" s="1"/>
  <c r="AF114" i="24" s="1"/>
  <c r="AG114" i="24" s="1"/>
  <c r="AH114" i="24" s="1"/>
  <c r="AI114" i="24" s="1"/>
  <c r="AJ114" i="24" s="1"/>
  <c r="AK114" i="24" s="1"/>
  <c r="B115" i="24"/>
  <c r="C115" i="24" s="1"/>
  <c r="D115" i="24" s="1"/>
  <c r="E115" i="24" s="1"/>
  <c r="F115" i="24" s="1"/>
  <c r="G115" i="24" s="1"/>
  <c r="H115" i="24" s="1"/>
  <c r="I115" i="24" s="1"/>
  <c r="J115" i="24" s="1"/>
  <c r="K115" i="24" s="1"/>
  <c r="L115" i="24" s="1"/>
  <c r="M115" i="24" s="1"/>
  <c r="N115" i="24" s="1"/>
  <c r="O115" i="24" s="1"/>
  <c r="P115" i="24" s="1"/>
  <c r="Q115" i="24" s="1"/>
  <c r="R115" i="24" s="1"/>
  <c r="S115" i="24" s="1"/>
  <c r="T115" i="24" s="1"/>
  <c r="U115" i="24" s="1"/>
  <c r="V115" i="24" s="1"/>
  <c r="W115" i="24" s="1"/>
  <c r="X115" i="24" s="1"/>
  <c r="Y115" i="24" s="1"/>
  <c r="Z115" i="24" s="1"/>
  <c r="AA115" i="24" s="1"/>
  <c r="AB115" i="24" s="1"/>
  <c r="AC115" i="24" s="1"/>
  <c r="AD115" i="24" s="1"/>
  <c r="AE115" i="24" s="1"/>
  <c r="AF115" i="24" s="1"/>
  <c r="AG115" i="24" s="1"/>
  <c r="AH115" i="24" s="1"/>
  <c r="AI115" i="24" s="1"/>
  <c r="AJ115" i="24" s="1"/>
  <c r="AK115" i="24" s="1"/>
  <c r="B116" i="24"/>
  <c r="C116" i="24" s="1"/>
  <c r="D116" i="24" s="1"/>
  <c r="E116" i="24" s="1"/>
  <c r="F116" i="24" s="1"/>
  <c r="G116" i="24" s="1"/>
  <c r="H116" i="24" s="1"/>
  <c r="I116" i="24" s="1"/>
  <c r="J116" i="24" s="1"/>
  <c r="K116" i="24" s="1"/>
  <c r="L116" i="24" s="1"/>
  <c r="M116" i="24" s="1"/>
  <c r="N116" i="24" s="1"/>
  <c r="O116" i="24" s="1"/>
  <c r="P116" i="24" s="1"/>
  <c r="Q116" i="24" s="1"/>
  <c r="R116" i="24" s="1"/>
  <c r="S116" i="24" s="1"/>
  <c r="T116" i="24" s="1"/>
  <c r="U116" i="24" s="1"/>
  <c r="V116" i="24" s="1"/>
  <c r="W116" i="24" s="1"/>
  <c r="X116" i="24" s="1"/>
  <c r="Y116" i="24" s="1"/>
  <c r="Z116" i="24" s="1"/>
  <c r="AA116" i="24" s="1"/>
  <c r="AB116" i="24" s="1"/>
  <c r="AC116" i="24" s="1"/>
  <c r="AD116" i="24" s="1"/>
  <c r="AE116" i="24" s="1"/>
  <c r="AF116" i="24" s="1"/>
  <c r="AG116" i="24" s="1"/>
  <c r="AH116" i="24" s="1"/>
  <c r="AI116" i="24" s="1"/>
  <c r="AJ116" i="24" s="1"/>
  <c r="AK116" i="24" s="1"/>
  <c r="B117" i="24"/>
  <c r="B197" i="24" s="1"/>
  <c r="C197" i="24" s="1"/>
  <c r="D197" i="24" s="1"/>
  <c r="E197" i="24" s="1"/>
  <c r="F197" i="24" s="1"/>
  <c r="G197" i="24" s="1"/>
  <c r="H197" i="24" s="1"/>
  <c r="I197" i="24" s="1"/>
  <c r="J197" i="24" s="1"/>
  <c r="K197" i="24" s="1"/>
  <c r="L197" i="24" s="1"/>
  <c r="M197" i="24" s="1"/>
  <c r="N197" i="24" s="1"/>
  <c r="O197" i="24" s="1"/>
  <c r="P197" i="24" s="1"/>
  <c r="Q197" i="24" s="1"/>
  <c r="R197" i="24" s="1"/>
  <c r="S197" i="24" s="1"/>
  <c r="T197" i="24" s="1"/>
  <c r="U197" i="24" s="1"/>
  <c r="V197" i="24" s="1"/>
  <c r="W197" i="24" s="1"/>
  <c r="X197" i="24" s="1"/>
  <c r="Y197" i="24" s="1"/>
  <c r="Z197" i="24" s="1"/>
  <c r="AA197" i="24" s="1"/>
  <c r="AB197" i="24" s="1"/>
  <c r="AC197" i="24" s="1"/>
  <c r="AD197" i="24" s="1"/>
  <c r="AE197" i="24" s="1"/>
  <c r="AF197" i="24" s="1"/>
  <c r="AG197" i="24" s="1"/>
  <c r="AH197" i="24" s="1"/>
  <c r="AI197" i="24" s="1"/>
  <c r="AJ197" i="24" s="1"/>
  <c r="AK197" i="24" s="1"/>
  <c r="B118" i="24"/>
  <c r="C118" i="24" s="1"/>
  <c r="D118" i="24" s="1"/>
  <c r="E118" i="24" s="1"/>
  <c r="F118" i="24" s="1"/>
  <c r="G118" i="24" s="1"/>
  <c r="H118" i="24" s="1"/>
  <c r="I118" i="24" s="1"/>
  <c r="J118" i="24" s="1"/>
  <c r="K118" i="24" s="1"/>
  <c r="L118" i="24" s="1"/>
  <c r="M118" i="24" s="1"/>
  <c r="N118" i="24" s="1"/>
  <c r="O118" i="24" s="1"/>
  <c r="P118" i="24" s="1"/>
  <c r="Q118" i="24" s="1"/>
  <c r="R118" i="24" s="1"/>
  <c r="S118" i="24" s="1"/>
  <c r="T118" i="24" s="1"/>
  <c r="U118" i="24" s="1"/>
  <c r="V118" i="24" s="1"/>
  <c r="W118" i="24" s="1"/>
  <c r="X118" i="24" s="1"/>
  <c r="Y118" i="24" s="1"/>
  <c r="Z118" i="24" s="1"/>
  <c r="AA118" i="24" s="1"/>
  <c r="AB118" i="24" s="1"/>
  <c r="AC118" i="24" s="1"/>
  <c r="AD118" i="24" s="1"/>
  <c r="AE118" i="24" s="1"/>
  <c r="AF118" i="24" s="1"/>
  <c r="AG118" i="24" s="1"/>
  <c r="AH118" i="24" s="1"/>
  <c r="AI118" i="24" s="1"/>
  <c r="AJ118" i="24" s="1"/>
  <c r="AK118" i="24" s="1"/>
  <c r="B119" i="24"/>
  <c r="C119" i="24" s="1"/>
  <c r="D119" i="24" s="1"/>
  <c r="E119" i="24" s="1"/>
  <c r="F119" i="24" s="1"/>
  <c r="G119" i="24" s="1"/>
  <c r="H119" i="24" s="1"/>
  <c r="I119" i="24" s="1"/>
  <c r="J119" i="24" s="1"/>
  <c r="K119" i="24" s="1"/>
  <c r="L119" i="24" s="1"/>
  <c r="M119" i="24" s="1"/>
  <c r="N119" i="24" s="1"/>
  <c r="O119" i="24" s="1"/>
  <c r="P119" i="24" s="1"/>
  <c r="Q119" i="24" s="1"/>
  <c r="R119" i="24" s="1"/>
  <c r="S119" i="24" s="1"/>
  <c r="T119" i="24" s="1"/>
  <c r="U119" i="24" s="1"/>
  <c r="V119" i="24" s="1"/>
  <c r="W119" i="24" s="1"/>
  <c r="X119" i="24" s="1"/>
  <c r="Y119" i="24" s="1"/>
  <c r="Z119" i="24" s="1"/>
  <c r="AA119" i="24" s="1"/>
  <c r="AB119" i="24" s="1"/>
  <c r="AC119" i="24" s="1"/>
  <c r="AD119" i="24" s="1"/>
  <c r="AE119" i="24" s="1"/>
  <c r="AF119" i="24" s="1"/>
  <c r="AG119" i="24" s="1"/>
  <c r="AH119" i="24" s="1"/>
  <c r="AI119" i="24" s="1"/>
  <c r="AJ119" i="24" s="1"/>
  <c r="AK119" i="24" s="1"/>
  <c r="B120" i="24"/>
  <c r="B121" i="24"/>
  <c r="C121" i="24" s="1"/>
  <c r="D121" i="24" s="1"/>
  <c r="E121" i="24" s="1"/>
  <c r="F121" i="24" s="1"/>
  <c r="G121" i="24" s="1"/>
  <c r="H121" i="24" s="1"/>
  <c r="I121" i="24" s="1"/>
  <c r="J121" i="24" s="1"/>
  <c r="K121" i="24" s="1"/>
  <c r="L121" i="24" s="1"/>
  <c r="M121" i="24" s="1"/>
  <c r="N121" i="24" s="1"/>
  <c r="O121" i="24" s="1"/>
  <c r="P121" i="24" s="1"/>
  <c r="Q121" i="24" s="1"/>
  <c r="R121" i="24" s="1"/>
  <c r="S121" i="24" s="1"/>
  <c r="T121" i="24" s="1"/>
  <c r="U121" i="24" s="1"/>
  <c r="V121" i="24" s="1"/>
  <c r="W121" i="24" s="1"/>
  <c r="X121" i="24" s="1"/>
  <c r="Y121" i="24" s="1"/>
  <c r="Z121" i="24" s="1"/>
  <c r="AA121" i="24" s="1"/>
  <c r="AB121" i="24" s="1"/>
  <c r="AC121" i="24" s="1"/>
  <c r="AD121" i="24" s="1"/>
  <c r="AE121" i="24" s="1"/>
  <c r="AF121" i="24" s="1"/>
  <c r="AG121" i="24" s="1"/>
  <c r="AH121" i="24" s="1"/>
  <c r="AI121" i="24" s="1"/>
  <c r="AJ121" i="24" s="1"/>
  <c r="AK121" i="24" s="1"/>
  <c r="B122" i="24"/>
  <c r="C122" i="24" s="1"/>
  <c r="D122" i="24" s="1"/>
  <c r="E122" i="24" s="1"/>
  <c r="F122" i="24" s="1"/>
  <c r="G122" i="24" s="1"/>
  <c r="H122" i="24" s="1"/>
  <c r="I122" i="24" s="1"/>
  <c r="J122" i="24" s="1"/>
  <c r="K122" i="24" s="1"/>
  <c r="L122" i="24" s="1"/>
  <c r="M122" i="24" s="1"/>
  <c r="N122" i="24" s="1"/>
  <c r="O122" i="24" s="1"/>
  <c r="P122" i="24" s="1"/>
  <c r="Q122" i="24" s="1"/>
  <c r="R122" i="24" s="1"/>
  <c r="S122" i="24" s="1"/>
  <c r="T122" i="24" s="1"/>
  <c r="U122" i="24" s="1"/>
  <c r="V122" i="24" s="1"/>
  <c r="W122" i="24" s="1"/>
  <c r="X122" i="24" s="1"/>
  <c r="Y122" i="24" s="1"/>
  <c r="Z122" i="24" s="1"/>
  <c r="AA122" i="24" s="1"/>
  <c r="AB122" i="24" s="1"/>
  <c r="AC122" i="24" s="1"/>
  <c r="AD122" i="24" s="1"/>
  <c r="AE122" i="24" s="1"/>
  <c r="AF122" i="24" s="1"/>
  <c r="AG122" i="24" s="1"/>
  <c r="AH122" i="24" s="1"/>
  <c r="AI122" i="24" s="1"/>
  <c r="AJ122" i="24" s="1"/>
  <c r="AK122" i="24" s="1"/>
  <c r="B123" i="24"/>
  <c r="B124" i="24"/>
  <c r="C124" i="24" s="1"/>
  <c r="D124" i="24" s="1"/>
  <c r="E124" i="24" s="1"/>
  <c r="F124" i="24" s="1"/>
  <c r="G124" i="24" s="1"/>
  <c r="H124" i="24" s="1"/>
  <c r="I124" i="24" s="1"/>
  <c r="J124" i="24" s="1"/>
  <c r="K124" i="24" s="1"/>
  <c r="L124" i="24" s="1"/>
  <c r="M124" i="24" s="1"/>
  <c r="N124" i="24" s="1"/>
  <c r="O124" i="24" s="1"/>
  <c r="P124" i="24" s="1"/>
  <c r="Q124" i="24" s="1"/>
  <c r="R124" i="24" s="1"/>
  <c r="S124" i="24" s="1"/>
  <c r="T124" i="24" s="1"/>
  <c r="U124" i="24" s="1"/>
  <c r="V124" i="24" s="1"/>
  <c r="W124" i="24" s="1"/>
  <c r="X124" i="24" s="1"/>
  <c r="Y124" i="24" s="1"/>
  <c r="Z124" i="24" s="1"/>
  <c r="AA124" i="24" s="1"/>
  <c r="AB124" i="24" s="1"/>
  <c r="AC124" i="24" s="1"/>
  <c r="AD124" i="24" s="1"/>
  <c r="AE124" i="24" s="1"/>
  <c r="AF124" i="24" s="1"/>
  <c r="AG124" i="24" s="1"/>
  <c r="AH124" i="24" s="1"/>
  <c r="AI124" i="24" s="1"/>
  <c r="AJ124" i="24" s="1"/>
  <c r="AK124" i="24" s="1"/>
  <c r="B125" i="24"/>
  <c r="C125" i="24" s="1"/>
  <c r="D125" i="24" s="1"/>
  <c r="E125" i="24" s="1"/>
  <c r="F125" i="24" s="1"/>
  <c r="G125" i="24" s="1"/>
  <c r="H125" i="24" s="1"/>
  <c r="I125" i="24" s="1"/>
  <c r="J125" i="24" s="1"/>
  <c r="K125" i="24" s="1"/>
  <c r="L125" i="24" s="1"/>
  <c r="M125" i="24" s="1"/>
  <c r="N125" i="24" s="1"/>
  <c r="O125" i="24" s="1"/>
  <c r="P125" i="24" s="1"/>
  <c r="Q125" i="24" s="1"/>
  <c r="R125" i="24" s="1"/>
  <c r="S125" i="24" s="1"/>
  <c r="T125" i="24" s="1"/>
  <c r="U125" i="24" s="1"/>
  <c r="V125" i="24" s="1"/>
  <c r="W125" i="24" s="1"/>
  <c r="X125" i="24" s="1"/>
  <c r="Y125" i="24" s="1"/>
  <c r="Z125" i="24" s="1"/>
  <c r="AA125" i="24" s="1"/>
  <c r="AB125" i="24" s="1"/>
  <c r="AC125" i="24" s="1"/>
  <c r="AD125" i="24" s="1"/>
  <c r="AE125" i="24" s="1"/>
  <c r="AF125" i="24" s="1"/>
  <c r="AG125" i="24" s="1"/>
  <c r="AH125" i="24" s="1"/>
  <c r="AI125" i="24" s="1"/>
  <c r="AJ125" i="24" s="1"/>
  <c r="AK125" i="24" s="1"/>
  <c r="B126" i="24"/>
  <c r="C126" i="24" s="1"/>
  <c r="D126" i="24" s="1"/>
  <c r="E126" i="24" s="1"/>
  <c r="F126" i="24" s="1"/>
  <c r="G126" i="24" s="1"/>
  <c r="H126" i="24" s="1"/>
  <c r="I126" i="24" s="1"/>
  <c r="J126" i="24" s="1"/>
  <c r="K126" i="24" s="1"/>
  <c r="L126" i="24" s="1"/>
  <c r="M126" i="24" s="1"/>
  <c r="N126" i="24" s="1"/>
  <c r="O126" i="24" s="1"/>
  <c r="P126" i="24" s="1"/>
  <c r="Q126" i="24" s="1"/>
  <c r="R126" i="24" s="1"/>
  <c r="S126" i="24" s="1"/>
  <c r="T126" i="24" s="1"/>
  <c r="U126" i="24" s="1"/>
  <c r="V126" i="24" s="1"/>
  <c r="W126" i="24" s="1"/>
  <c r="X126" i="24" s="1"/>
  <c r="Y126" i="24" s="1"/>
  <c r="Z126" i="24" s="1"/>
  <c r="AA126" i="24" s="1"/>
  <c r="AB126" i="24" s="1"/>
  <c r="AC126" i="24" s="1"/>
  <c r="AD126" i="24" s="1"/>
  <c r="AE126" i="24" s="1"/>
  <c r="AF126" i="24" s="1"/>
  <c r="AG126" i="24" s="1"/>
  <c r="AH126" i="24" s="1"/>
  <c r="AI126" i="24" s="1"/>
  <c r="AJ126" i="24" s="1"/>
  <c r="AK126" i="24" s="1"/>
  <c r="B127" i="24"/>
  <c r="B207" i="24" s="1"/>
  <c r="C207" i="24" s="1"/>
  <c r="D207" i="24" s="1"/>
  <c r="E207" i="24" s="1"/>
  <c r="F207" i="24" s="1"/>
  <c r="G207" i="24" s="1"/>
  <c r="H207" i="24" s="1"/>
  <c r="I207" i="24" s="1"/>
  <c r="J207" i="24" s="1"/>
  <c r="K207" i="24" s="1"/>
  <c r="L207" i="24" s="1"/>
  <c r="M207" i="24" s="1"/>
  <c r="N207" i="24" s="1"/>
  <c r="O207" i="24" s="1"/>
  <c r="P207" i="24" s="1"/>
  <c r="Q207" i="24" s="1"/>
  <c r="R207" i="24" s="1"/>
  <c r="S207" i="24" s="1"/>
  <c r="T207" i="24" s="1"/>
  <c r="U207" i="24" s="1"/>
  <c r="V207" i="24" s="1"/>
  <c r="W207" i="24" s="1"/>
  <c r="X207" i="24" s="1"/>
  <c r="Y207" i="24" s="1"/>
  <c r="Z207" i="24" s="1"/>
  <c r="AA207" i="24" s="1"/>
  <c r="AB207" i="24" s="1"/>
  <c r="AC207" i="24" s="1"/>
  <c r="AD207" i="24" s="1"/>
  <c r="AE207" i="24" s="1"/>
  <c r="AF207" i="24" s="1"/>
  <c r="AG207" i="24" s="1"/>
  <c r="AH207" i="24" s="1"/>
  <c r="AI207" i="24" s="1"/>
  <c r="AJ207" i="24" s="1"/>
  <c r="AK207" i="24" s="1"/>
  <c r="B5" i="24"/>
  <c r="A129" i="24"/>
  <c r="A130" i="24"/>
  <c r="A131" i="24"/>
  <c r="A132" i="24"/>
  <c r="A133" i="24"/>
  <c r="A134" i="24"/>
  <c r="A135" i="24"/>
  <c r="A6" i="24"/>
  <c r="A7" i="24"/>
  <c r="A8" i="24"/>
  <c r="A9" i="24"/>
  <c r="A10" i="24"/>
  <c r="A11" i="24"/>
  <c r="A12" i="24"/>
  <c r="A13" i="24"/>
  <c r="A14" i="24"/>
  <c r="A15" i="24"/>
  <c r="A16" i="24"/>
  <c r="A17" i="24"/>
  <c r="A18" i="24"/>
  <c r="A19" i="24"/>
  <c r="A20" i="24"/>
  <c r="A21" i="24"/>
  <c r="A22" i="24"/>
  <c r="A23" i="24"/>
  <c r="A24" i="24"/>
  <c r="A25" i="24"/>
  <c r="A26" i="24"/>
  <c r="A27" i="24"/>
  <c r="A28" i="24"/>
  <c r="A29" i="24"/>
  <c r="A30" i="24"/>
  <c r="A31" i="24"/>
  <c r="A32" i="24"/>
  <c r="A33" i="24"/>
  <c r="A34" i="24"/>
  <c r="A35" i="24"/>
  <c r="A36" i="24"/>
  <c r="A37" i="24"/>
  <c r="A38" i="24"/>
  <c r="A39" i="24"/>
  <c r="A40" i="24"/>
  <c r="A41" i="24"/>
  <c r="A42" i="24"/>
  <c r="A43" i="24"/>
  <c r="A44" i="24"/>
  <c r="A45" i="24"/>
  <c r="A46" i="24"/>
  <c r="A47" i="24"/>
  <c r="A48" i="24"/>
  <c r="A49" i="24"/>
  <c r="A50" i="24"/>
  <c r="A51" i="24"/>
  <c r="A52" i="24"/>
  <c r="A53" i="24"/>
  <c r="A54" i="24"/>
  <c r="A55" i="24"/>
  <c r="A56" i="24"/>
  <c r="A57" i="24"/>
  <c r="A58" i="24"/>
  <c r="A59" i="24"/>
  <c r="A60" i="24"/>
  <c r="A61" i="24"/>
  <c r="A62" i="24"/>
  <c r="A63" i="24"/>
  <c r="A64" i="24"/>
  <c r="A65" i="24"/>
  <c r="A66" i="24"/>
  <c r="A67" i="24"/>
  <c r="A68" i="24"/>
  <c r="A69" i="24"/>
  <c r="A70" i="24"/>
  <c r="A71" i="24"/>
  <c r="A72" i="24"/>
  <c r="A73" i="24"/>
  <c r="A74" i="24"/>
  <c r="A75" i="24"/>
  <c r="A76" i="24"/>
  <c r="A77" i="24"/>
  <c r="A78" i="24"/>
  <c r="A79" i="24"/>
  <c r="A80" i="24"/>
  <c r="A81" i="24"/>
  <c r="A82" i="24"/>
  <c r="A83" i="24"/>
  <c r="A84" i="24"/>
  <c r="A85" i="24"/>
  <c r="A86" i="24"/>
  <c r="A87" i="24"/>
  <c r="A88" i="24"/>
  <c r="A89" i="24"/>
  <c r="A90" i="24"/>
  <c r="A91" i="24"/>
  <c r="A92" i="24"/>
  <c r="A93" i="24"/>
  <c r="A94" i="24"/>
  <c r="A95" i="24"/>
  <c r="A96" i="24"/>
  <c r="A97" i="24"/>
  <c r="A98" i="24"/>
  <c r="A99" i="24"/>
  <c r="A100" i="24"/>
  <c r="A101" i="24"/>
  <c r="A102" i="24"/>
  <c r="A103" i="24"/>
  <c r="A104" i="24"/>
  <c r="A105" i="24"/>
  <c r="A106" i="24"/>
  <c r="A107" i="24"/>
  <c r="A108" i="24"/>
  <c r="A109" i="24"/>
  <c r="A110" i="24"/>
  <c r="A111" i="24"/>
  <c r="A112" i="24"/>
  <c r="A114" i="24"/>
  <c r="A115" i="24"/>
  <c r="A116" i="24"/>
  <c r="A117" i="24"/>
  <c r="A118" i="24"/>
  <c r="A119" i="24"/>
  <c r="A120" i="24"/>
  <c r="A121" i="24"/>
  <c r="A122" i="24"/>
  <c r="A123" i="24"/>
  <c r="A124" i="24"/>
  <c r="A125" i="24"/>
  <c r="A126" i="24"/>
  <c r="A127" i="24"/>
  <c r="A128" i="24"/>
  <c r="A5" i="24"/>
  <c r="C134" i="24" l="1"/>
  <c r="D134" i="24" s="1"/>
  <c r="E134" i="24" s="1"/>
  <c r="F134" i="24" s="1"/>
  <c r="G134" i="24" s="1"/>
  <c r="H134" i="24" s="1"/>
  <c r="I134" i="24" s="1"/>
  <c r="J134" i="24" s="1"/>
  <c r="K134" i="24" s="1"/>
  <c r="L134" i="24" s="1"/>
  <c r="M134" i="24" s="1"/>
  <c r="N134" i="24" s="1"/>
  <c r="O134" i="24" s="1"/>
  <c r="P134" i="24" s="1"/>
  <c r="Q134" i="24" s="1"/>
  <c r="R134" i="24" s="1"/>
  <c r="S134" i="24" s="1"/>
  <c r="T134" i="24" s="1"/>
  <c r="U134" i="24" s="1"/>
  <c r="V134" i="24" s="1"/>
  <c r="W134" i="24" s="1"/>
  <c r="X134" i="24" s="1"/>
  <c r="Y134" i="24" s="1"/>
  <c r="Z134" i="24" s="1"/>
  <c r="AA134" i="24" s="1"/>
  <c r="AB134" i="24" s="1"/>
  <c r="AC134" i="24" s="1"/>
  <c r="AD134" i="24" s="1"/>
  <c r="AE134" i="24" s="1"/>
  <c r="AF134" i="24" s="1"/>
  <c r="AG134" i="24" s="1"/>
  <c r="AH134" i="24" s="1"/>
  <c r="AI134" i="24" s="1"/>
  <c r="AJ134" i="24" s="1"/>
  <c r="AK134" i="24" s="1"/>
  <c r="B214" i="24"/>
  <c r="C214" i="24" s="1"/>
  <c r="D214" i="24" s="1"/>
  <c r="E214" i="24" s="1"/>
  <c r="F214" i="24" s="1"/>
  <c r="G214" i="24" s="1"/>
  <c r="H214" i="24" s="1"/>
  <c r="I214" i="24" s="1"/>
  <c r="J214" i="24" s="1"/>
  <c r="K214" i="24" s="1"/>
  <c r="L214" i="24" s="1"/>
  <c r="M214" i="24" s="1"/>
  <c r="N214" i="24" s="1"/>
  <c r="O214" i="24" s="1"/>
  <c r="P214" i="24" s="1"/>
  <c r="Q214" i="24" s="1"/>
  <c r="R214" i="24" s="1"/>
  <c r="S214" i="24" s="1"/>
  <c r="T214" i="24" s="1"/>
  <c r="U214" i="24" s="1"/>
  <c r="V214" i="24" s="1"/>
  <c r="W214" i="24" s="1"/>
  <c r="X214" i="24" s="1"/>
  <c r="Y214" i="24" s="1"/>
  <c r="Z214" i="24" s="1"/>
  <c r="AA214" i="24" s="1"/>
  <c r="AB214" i="24" s="1"/>
  <c r="AC214" i="24" s="1"/>
  <c r="AD214" i="24" s="1"/>
  <c r="AE214" i="24" s="1"/>
  <c r="AF214" i="24" s="1"/>
  <c r="AG214" i="24" s="1"/>
  <c r="AH214" i="24" s="1"/>
  <c r="AI214" i="24" s="1"/>
  <c r="AJ214" i="24" s="1"/>
  <c r="AK214" i="24" s="1"/>
  <c r="C135" i="24"/>
  <c r="D135" i="24" s="1"/>
  <c r="E135" i="24" s="1"/>
  <c r="F135" i="24" s="1"/>
  <c r="G135" i="24" s="1"/>
  <c r="H135" i="24" s="1"/>
  <c r="I135" i="24" s="1"/>
  <c r="J135" i="24" s="1"/>
  <c r="K135" i="24" s="1"/>
  <c r="L135" i="24" s="1"/>
  <c r="M135" i="24" s="1"/>
  <c r="N135" i="24" s="1"/>
  <c r="O135" i="24" s="1"/>
  <c r="P135" i="24" s="1"/>
  <c r="Q135" i="24" s="1"/>
  <c r="R135" i="24" s="1"/>
  <c r="S135" i="24" s="1"/>
  <c r="T135" i="24" s="1"/>
  <c r="U135" i="24" s="1"/>
  <c r="V135" i="24" s="1"/>
  <c r="W135" i="24" s="1"/>
  <c r="X135" i="24" s="1"/>
  <c r="Y135" i="24" s="1"/>
  <c r="Z135" i="24" s="1"/>
  <c r="AA135" i="24" s="1"/>
  <c r="AB135" i="24" s="1"/>
  <c r="AC135" i="24" s="1"/>
  <c r="AD135" i="24" s="1"/>
  <c r="AE135" i="24" s="1"/>
  <c r="AF135" i="24" s="1"/>
  <c r="AG135" i="24" s="1"/>
  <c r="AH135" i="24" s="1"/>
  <c r="AI135" i="24" s="1"/>
  <c r="AJ135" i="24" s="1"/>
  <c r="AK135" i="24" s="1"/>
  <c r="B215" i="24"/>
  <c r="C215" i="24" s="1"/>
  <c r="D215" i="24" s="1"/>
  <c r="E215" i="24" s="1"/>
  <c r="F215" i="24" s="1"/>
  <c r="G215" i="24" s="1"/>
  <c r="H215" i="24" s="1"/>
  <c r="I215" i="24" s="1"/>
  <c r="J215" i="24" s="1"/>
  <c r="K215" i="24" s="1"/>
  <c r="L215" i="24" s="1"/>
  <c r="M215" i="24" s="1"/>
  <c r="N215" i="24" s="1"/>
  <c r="O215" i="24" s="1"/>
  <c r="P215" i="24" s="1"/>
  <c r="Q215" i="24" s="1"/>
  <c r="R215" i="24" s="1"/>
  <c r="S215" i="24" s="1"/>
  <c r="T215" i="24" s="1"/>
  <c r="U215" i="24" s="1"/>
  <c r="V215" i="24" s="1"/>
  <c r="W215" i="24" s="1"/>
  <c r="X215" i="24" s="1"/>
  <c r="Y215" i="24" s="1"/>
  <c r="Z215" i="24" s="1"/>
  <c r="AA215" i="24" s="1"/>
  <c r="AB215" i="24" s="1"/>
  <c r="AC215" i="24" s="1"/>
  <c r="AD215" i="24" s="1"/>
  <c r="AE215" i="24" s="1"/>
  <c r="AF215" i="24" s="1"/>
  <c r="AG215" i="24" s="1"/>
  <c r="AH215" i="24" s="1"/>
  <c r="AI215" i="24" s="1"/>
  <c r="AJ215" i="24" s="1"/>
  <c r="AK215" i="24" s="1"/>
  <c r="B416" i="1"/>
  <c r="C415" i="1"/>
  <c r="D415" i="1" s="1"/>
  <c r="E415" i="1" s="1"/>
  <c r="F415" i="1" s="1"/>
  <c r="G415" i="1" s="1"/>
  <c r="H415" i="1" s="1"/>
  <c r="I415" i="1" s="1"/>
  <c r="J415" i="1" s="1"/>
  <c r="K415" i="1" s="1"/>
  <c r="L415" i="1" s="1"/>
  <c r="M415" i="1" s="1"/>
  <c r="N415" i="1" s="1"/>
  <c r="O415" i="1" s="1"/>
  <c r="P415" i="1" s="1"/>
  <c r="Q415" i="1" s="1"/>
  <c r="R415" i="1" s="1"/>
  <c r="S415" i="1" s="1"/>
  <c r="T415" i="1" s="1"/>
  <c r="U415" i="1" s="1"/>
  <c r="V415" i="1" s="1"/>
  <c r="W415" i="1" s="1"/>
  <c r="X415" i="1" s="1"/>
  <c r="Y415" i="1" s="1"/>
  <c r="Z415" i="1" s="1"/>
  <c r="AA415" i="1" s="1"/>
  <c r="B359" i="1"/>
  <c r="C358" i="1"/>
  <c r="D358" i="1" s="1"/>
  <c r="E358" i="1" s="1"/>
  <c r="F358" i="1" s="1"/>
  <c r="G358" i="1" s="1"/>
  <c r="I358" i="1" s="1"/>
  <c r="J358" i="1" s="1"/>
  <c r="K358" i="1" s="1"/>
  <c r="L358" i="1" s="1"/>
  <c r="M358" i="1" s="1"/>
  <c r="N358" i="1" s="1"/>
  <c r="O358" i="1" s="1"/>
  <c r="P358" i="1" s="1"/>
  <c r="Q358" i="1" s="1"/>
  <c r="R358" i="1" s="1"/>
  <c r="S358" i="1" s="1"/>
  <c r="T358" i="1" s="1"/>
  <c r="U358" i="1" s="1"/>
  <c r="V358" i="1" s="1"/>
  <c r="W358" i="1" s="1"/>
  <c r="X358" i="1" s="1"/>
  <c r="Y358" i="1" s="1"/>
  <c r="Z358" i="1" s="1"/>
  <c r="AA358" i="1" s="1"/>
  <c r="Q157" i="12"/>
  <c r="Q155" i="12"/>
  <c r="Q153" i="12"/>
  <c r="C120" i="24"/>
  <c r="D120" i="24" s="1"/>
  <c r="E120" i="24" s="1"/>
  <c r="F120" i="24" s="1"/>
  <c r="G120" i="24" s="1"/>
  <c r="H120" i="24" s="1"/>
  <c r="I120" i="24" s="1"/>
  <c r="J120" i="24" s="1"/>
  <c r="K120" i="24" s="1"/>
  <c r="L120" i="24" s="1"/>
  <c r="M120" i="24" s="1"/>
  <c r="N120" i="24" s="1"/>
  <c r="O120" i="24" s="1"/>
  <c r="P120" i="24" s="1"/>
  <c r="Q120" i="24" s="1"/>
  <c r="R120" i="24" s="1"/>
  <c r="S120" i="24" s="1"/>
  <c r="T120" i="24" s="1"/>
  <c r="U120" i="24" s="1"/>
  <c r="V120" i="24" s="1"/>
  <c r="W120" i="24" s="1"/>
  <c r="X120" i="24" s="1"/>
  <c r="Y120" i="24" s="1"/>
  <c r="Z120" i="24" s="1"/>
  <c r="AA120" i="24" s="1"/>
  <c r="AB120" i="24" s="1"/>
  <c r="AC120" i="24" s="1"/>
  <c r="AD120" i="24" s="1"/>
  <c r="AE120" i="24" s="1"/>
  <c r="AF120" i="24" s="1"/>
  <c r="AG120" i="24" s="1"/>
  <c r="AH120" i="24" s="1"/>
  <c r="AI120" i="24" s="1"/>
  <c r="AJ120" i="24" s="1"/>
  <c r="AK120" i="24" s="1"/>
  <c r="B147" i="24"/>
  <c r="B200" i="24" s="1"/>
  <c r="C200" i="24" s="1"/>
  <c r="D200" i="24" s="1"/>
  <c r="E200" i="24" s="1"/>
  <c r="F200" i="24" s="1"/>
  <c r="G200" i="24" s="1"/>
  <c r="H200" i="24" s="1"/>
  <c r="I200" i="24" s="1"/>
  <c r="J200" i="24" s="1"/>
  <c r="K200" i="24" s="1"/>
  <c r="L200" i="24" s="1"/>
  <c r="M200" i="24" s="1"/>
  <c r="N200" i="24" s="1"/>
  <c r="O200" i="24" s="1"/>
  <c r="P200" i="24" s="1"/>
  <c r="Q200" i="24" s="1"/>
  <c r="R200" i="24" s="1"/>
  <c r="S200" i="24" s="1"/>
  <c r="T200" i="24" s="1"/>
  <c r="U200" i="24" s="1"/>
  <c r="V200" i="24" s="1"/>
  <c r="W200" i="24" s="1"/>
  <c r="X200" i="24" s="1"/>
  <c r="Y200" i="24" s="1"/>
  <c r="Z200" i="24" s="1"/>
  <c r="AA200" i="24" s="1"/>
  <c r="AB200" i="24" s="1"/>
  <c r="AC200" i="24" s="1"/>
  <c r="AD200" i="24" s="1"/>
  <c r="AE200" i="24" s="1"/>
  <c r="AF200" i="24" s="1"/>
  <c r="AG200" i="24" s="1"/>
  <c r="AH200" i="24" s="1"/>
  <c r="AI200" i="24" s="1"/>
  <c r="AJ200" i="24" s="1"/>
  <c r="AK200" i="24" s="1"/>
  <c r="C133" i="24"/>
  <c r="D133" i="24" s="1"/>
  <c r="E133" i="24" s="1"/>
  <c r="F133" i="24" s="1"/>
  <c r="G133" i="24" s="1"/>
  <c r="H133" i="24" s="1"/>
  <c r="I133" i="24" s="1"/>
  <c r="J133" i="24" s="1"/>
  <c r="K133" i="24" s="1"/>
  <c r="L133" i="24" s="1"/>
  <c r="M133" i="24" s="1"/>
  <c r="N133" i="24" s="1"/>
  <c r="O133" i="24" s="1"/>
  <c r="P133" i="24" s="1"/>
  <c r="Q133" i="24" s="1"/>
  <c r="R133" i="24" s="1"/>
  <c r="S133" i="24" s="1"/>
  <c r="T133" i="24" s="1"/>
  <c r="U133" i="24" s="1"/>
  <c r="V133" i="24" s="1"/>
  <c r="W133" i="24" s="1"/>
  <c r="X133" i="24" s="1"/>
  <c r="Y133" i="24" s="1"/>
  <c r="Z133" i="24" s="1"/>
  <c r="AA133" i="24" s="1"/>
  <c r="AB133" i="24" s="1"/>
  <c r="AC133" i="24" s="1"/>
  <c r="AD133" i="24" s="1"/>
  <c r="AE133" i="24" s="1"/>
  <c r="AF133" i="24" s="1"/>
  <c r="AG133" i="24" s="1"/>
  <c r="AH133" i="24" s="1"/>
  <c r="AI133" i="24" s="1"/>
  <c r="AJ133" i="24" s="1"/>
  <c r="AK133" i="24" s="1"/>
  <c r="B160" i="24"/>
  <c r="C160" i="24" s="1"/>
  <c r="D160" i="24" s="1"/>
  <c r="E160" i="24" s="1"/>
  <c r="F160" i="24" s="1"/>
  <c r="G160" i="24" s="1"/>
  <c r="H160" i="24" s="1"/>
  <c r="I160" i="24" s="1"/>
  <c r="J160" i="24" s="1"/>
  <c r="K160" i="24" s="1"/>
  <c r="L160" i="24" s="1"/>
  <c r="M160" i="24" s="1"/>
  <c r="N160" i="24" s="1"/>
  <c r="O160" i="24" s="1"/>
  <c r="P160" i="24" s="1"/>
  <c r="Q160" i="24" s="1"/>
  <c r="R160" i="24" s="1"/>
  <c r="S160" i="24" s="1"/>
  <c r="T160" i="24" s="1"/>
  <c r="U160" i="24" s="1"/>
  <c r="V160" i="24" s="1"/>
  <c r="W160" i="24" s="1"/>
  <c r="X160" i="24" s="1"/>
  <c r="Y160" i="24" s="1"/>
  <c r="Z160" i="24" s="1"/>
  <c r="AA160" i="24" s="1"/>
  <c r="AB160" i="24" s="1"/>
  <c r="AC160" i="24" s="1"/>
  <c r="AD160" i="24" s="1"/>
  <c r="AE160" i="24" s="1"/>
  <c r="AF160" i="24" s="1"/>
  <c r="AG160" i="24" s="1"/>
  <c r="AH160" i="24" s="1"/>
  <c r="AI160" i="24" s="1"/>
  <c r="AJ160" i="24" s="1"/>
  <c r="AK160" i="24" s="1"/>
  <c r="C127" i="24"/>
  <c r="D127" i="24" s="1"/>
  <c r="E127" i="24" s="1"/>
  <c r="F127" i="24" s="1"/>
  <c r="G127" i="24" s="1"/>
  <c r="H127" i="24" s="1"/>
  <c r="I127" i="24" s="1"/>
  <c r="J127" i="24" s="1"/>
  <c r="K127" i="24" s="1"/>
  <c r="L127" i="24" s="1"/>
  <c r="M127" i="24" s="1"/>
  <c r="N127" i="24" s="1"/>
  <c r="O127" i="24" s="1"/>
  <c r="P127" i="24" s="1"/>
  <c r="Q127" i="24" s="1"/>
  <c r="R127" i="24" s="1"/>
  <c r="S127" i="24" s="1"/>
  <c r="T127" i="24" s="1"/>
  <c r="U127" i="24" s="1"/>
  <c r="V127" i="24" s="1"/>
  <c r="W127" i="24" s="1"/>
  <c r="X127" i="24" s="1"/>
  <c r="Y127" i="24" s="1"/>
  <c r="Z127" i="24" s="1"/>
  <c r="AA127" i="24" s="1"/>
  <c r="AB127" i="24" s="1"/>
  <c r="AC127" i="24" s="1"/>
  <c r="AD127" i="24" s="1"/>
  <c r="AE127" i="24" s="1"/>
  <c r="AF127" i="24" s="1"/>
  <c r="AG127" i="24" s="1"/>
  <c r="AH127" i="24" s="1"/>
  <c r="AI127" i="24" s="1"/>
  <c r="AJ127" i="24" s="1"/>
  <c r="AK127" i="24" s="1"/>
  <c r="B154" i="24"/>
  <c r="C123" i="24"/>
  <c r="D123" i="24" s="1"/>
  <c r="E123" i="24" s="1"/>
  <c r="F123" i="24" s="1"/>
  <c r="G123" i="24" s="1"/>
  <c r="H123" i="24" s="1"/>
  <c r="I123" i="24" s="1"/>
  <c r="J123" i="24" s="1"/>
  <c r="K123" i="24" s="1"/>
  <c r="L123" i="24" s="1"/>
  <c r="M123" i="24" s="1"/>
  <c r="N123" i="24" s="1"/>
  <c r="O123" i="24" s="1"/>
  <c r="P123" i="24" s="1"/>
  <c r="Q123" i="24" s="1"/>
  <c r="R123" i="24" s="1"/>
  <c r="S123" i="24" s="1"/>
  <c r="T123" i="24" s="1"/>
  <c r="U123" i="24" s="1"/>
  <c r="V123" i="24" s="1"/>
  <c r="W123" i="24" s="1"/>
  <c r="X123" i="24" s="1"/>
  <c r="Y123" i="24" s="1"/>
  <c r="Z123" i="24" s="1"/>
  <c r="AA123" i="24" s="1"/>
  <c r="AB123" i="24" s="1"/>
  <c r="AC123" i="24" s="1"/>
  <c r="AD123" i="24" s="1"/>
  <c r="AE123" i="24" s="1"/>
  <c r="AF123" i="24" s="1"/>
  <c r="AG123" i="24" s="1"/>
  <c r="AH123" i="24" s="1"/>
  <c r="AI123" i="24" s="1"/>
  <c r="AJ123" i="24" s="1"/>
  <c r="AK123" i="24" s="1"/>
  <c r="B150" i="24"/>
  <c r="B203" i="24" s="1"/>
  <c r="C203" i="24" s="1"/>
  <c r="D203" i="24" s="1"/>
  <c r="E203" i="24" s="1"/>
  <c r="F203" i="24" s="1"/>
  <c r="G203" i="24" s="1"/>
  <c r="H203" i="24" s="1"/>
  <c r="I203" i="24" s="1"/>
  <c r="J203" i="24" s="1"/>
  <c r="K203" i="24" s="1"/>
  <c r="L203" i="24" s="1"/>
  <c r="M203" i="24" s="1"/>
  <c r="N203" i="24" s="1"/>
  <c r="O203" i="24" s="1"/>
  <c r="P203" i="24" s="1"/>
  <c r="Q203" i="24" s="1"/>
  <c r="R203" i="24" s="1"/>
  <c r="S203" i="24" s="1"/>
  <c r="T203" i="24" s="1"/>
  <c r="U203" i="24" s="1"/>
  <c r="V203" i="24" s="1"/>
  <c r="W203" i="24" s="1"/>
  <c r="X203" i="24" s="1"/>
  <c r="Y203" i="24" s="1"/>
  <c r="Z203" i="24" s="1"/>
  <c r="AA203" i="24" s="1"/>
  <c r="AB203" i="24" s="1"/>
  <c r="AC203" i="24" s="1"/>
  <c r="AD203" i="24" s="1"/>
  <c r="AE203" i="24" s="1"/>
  <c r="AF203" i="24" s="1"/>
  <c r="AG203" i="24" s="1"/>
  <c r="AH203" i="24" s="1"/>
  <c r="AI203" i="24" s="1"/>
  <c r="AJ203" i="24" s="1"/>
  <c r="AK203" i="24" s="1"/>
  <c r="C117" i="24"/>
  <c r="D117" i="24" s="1"/>
  <c r="E117" i="24" s="1"/>
  <c r="F117" i="24" s="1"/>
  <c r="G117" i="24" s="1"/>
  <c r="H117" i="24" s="1"/>
  <c r="I117" i="24" s="1"/>
  <c r="J117" i="24" s="1"/>
  <c r="K117" i="24" s="1"/>
  <c r="L117" i="24" s="1"/>
  <c r="M117" i="24" s="1"/>
  <c r="N117" i="24" s="1"/>
  <c r="O117" i="24" s="1"/>
  <c r="P117" i="24" s="1"/>
  <c r="Q117" i="24" s="1"/>
  <c r="R117" i="24" s="1"/>
  <c r="S117" i="24" s="1"/>
  <c r="T117" i="24" s="1"/>
  <c r="U117" i="24" s="1"/>
  <c r="V117" i="24" s="1"/>
  <c r="W117" i="24" s="1"/>
  <c r="X117" i="24" s="1"/>
  <c r="Y117" i="24" s="1"/>
  <c r="Z117" i="24" s="1"/>
  <c r="AA117" i="24" s="1"/>
  <c r="AB117" i="24" s="1"/>
  <c r="AC117" i="24" s="1"/>
  <c r="AD117" i="24" s="1"/>
  <c r="AE117" i="24" s="1"/>
  <c r="AF117" i="24" s="1"/>
  <c r="AG117" i="24" s="1"/>
  <c r="AH117" i="24" s="1"/>
  <c r="AI117" i="24" s="1"/>
  <c r="AJ117" i="24" s="1"/>
  <c r="AK117" i="24" s="1"/>
  <c r="B144" i="24"/>
  <c r="C130" i="24"/>
  <c r="D130" i="24" s="1"/>
  <c r="E130" i="24" s="1"/>
  <c r="F130" i="24" s="1"/>
  <c r="G130" i="24" s="1"/>
  <c r="H130" i="24" s="1"/>
  <c r="I130" i="24" s="1"/>
  <c r="J130" i="24" s="1"/>
  <c r="K130" i="24" s="1"/>
  <c r="L130" i="24" s="1"/>
  <c r="M130" i="24" s="1"/>
  <c r="N130" i="24" s="1"/>
  <c r="O130" i="24" s="1"/>
  <c r="P130" i="24" s="1"/>
  <c r="Q130" i="24" s="1"/>
  <c r="R130" i="24" s="1"/>
  <c r="S130" i="24" s="1"/>
  <c r="T130" i="24" s="1"/>
  <c r="U130" i="24" s="1"/>
  <c r="V130" i="24" s="1"/>
  <c r="W130" i="24" s="1"/>
  <c r="X130" i="24" s="1"/>
  <c r="Y130" i="24" s="1"/>
  <c r="Z130" i="24" s="1"/>
  <c r="AA130" i="24" s="1"/>
  <c r="AB130" i="24" s="1"/>
  <c r="AC130" i="24" s="1"/>
  <c r="AD130" i="24" s="1"/>
  <c r="AE130" i="24" s="1"/>
  <c r="AF130" i="24" s="1"/>
  <c r="AG130" i="24" s="1"/>
  <c r="AH130" i="24" s="1"/>
  <c r="AI130" i="24" s="1"/>
  <c r="AJ130" i="24" s="1"/>
  <c r="AK130" i="24" s="1"/>
  <c r="B157" i="24"/>
  <c r="D8" i="1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D9" i="1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D10" i="1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D11" i="1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D12" i="1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D13" i="1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D14" i="1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D15" i="1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D16" i="1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D17" i="1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D18" i="11"/>
  <c r="E18" i="11" s="1"/>
  <c r="F18" i="11" s="1"/>
  <c r="G18" i="11" s="1"/>
  <c r="H18" i="11" s="1"/>
  <c r="I18" i="11" s="1"/>
  <c r="J18" i="11" s="1"/>
  <c r="K18" i="11" s="1"/>
  <c r="L18" i="11" s="1"/>
  <c r="M18" i="11" s="1"/>
  <c r="N18" i="11" s="1"/>
  <c r="O18" i="11" s="1"/>
  <c r="P18" i="11" s="1"/>
  <c r="Q18" i="11" s="1"/>
  <c r="R18" i="11" s="1"/>
  <c r="S18" i="11" s="1"/>
  <c r="T18" i="11" s="1"/>
  <c r="U18" i="11" s="1"/>
  <c r="V18" i="11" s="1"/>
  <c r="W18" i="11" s="1"/>
  <c r="X18" i="11" s="1"/>
  <c r="Y18" i="11" s="1"/>
  <c r="Z18" i="11" s="1"/>
  <c r="AA18" i="11" s="1"/>
  <c r="AB18" i="11" s="1"/>
  <c r="AC18" i="11" s="1"/>
  <c r="D19" i="11"/>
  <c r="E19" i="11" s="1"/>
  <c r="F19" i="11" s="1"/>
  <c r="G19" i="11" s="1"/>
  <c r="H19" i="11" s="1"/>
  <c r="I19" i="11" s="1"/>
  <c r="J19" i="11" s="1"/>
  <c r="K19" i="11" s="1"/>
  <c r="L19" i="11" s="1"/>
  <c r="M19" i="11" s="1"/>
  <c r="N19" i="11" s="1"/>
  <c r="O19" i="11" s="1"/>
  <c r="P19" i="11" s="1"/>
  <c r="Q19" i="11" s="1"/>
  <c r="R19" i="11" s="1"/>
  <c r="S19" i="11" s="1"/>
  <c r="T19" i="11" s="1"/>
  <c r="U19" i="11" s="1"/>
  <c r="V19" i="11" s="1"/>
  <c r="W19" i="11" s="1"/>
  <c r="X19" i="11" s="1"/>
  <c r="Y19" i="11" s="1"/>
  <c r="Z19" i="11" s="1"/>
  <c r="AA19" i="11" s="1"/>
  <c r="AB19" i="11" s="1"/>
  <c r="AC19" i="11" s="1"/>
  <c r="D20" i="11"/>
  <c r="E20" i="11" s="1"/>
  <c r="F20" i="11" s="1"/>
  <c r="G20" i="11" s="1"/>
  <c r="H20" i="11" s="1"/>
  <c r="I20" i="11" s="1"/>
  <c r="J20" i="11" s="1"/>
  <c r="K20" i="11" s="1"/>
  <c r="L20" i="11" s="1"/>
  <c r="M20" i="11" s="1"/>
  <c r="N20" i="11" s="1"/>
  <c r="O20" i="11" s="1"/>
  <c r="P20" i="11" s="1"/>
  <c r="Q20" i="11" s="1"/>
  <c r="R20" i="11" s="1"/>
  <c r="S20" i="11" s="1"/>
  <c r="T20" i="11" s="1"/>
  <c r="U20" i="11" s="1"/>
  <c r="V20" i="11" s="1"/>
  <c r="W20" i="11" s="1"/>
  <c r="X20" i="11" s="1"/>
  <c r="Y20" i="11" s="1"/>
  <c r="Z20" i="11" s="1"/>
  <c r="AA20" i="11" s="1"/>
  <c r="AB20" i="11" s="1"/>
  <c r="AC20" i="11" s="1"/>
  <c r="D21" i="11"/>
  <c r="E21" i="11" s="1"/>
  <c r="F21" i="11" s="1"/>
  <c r="G21" i="11" s="1"/>
  <c r="H21" i="11" s="1"/>
  <c r="I21" i="11" s="1"/>
  <c r="J21" i="11" s="1"/>
  <c r="K21" i="11" s="1"/>
  <c r="L21" i="11" s="1"/>
  <c r="M21" i="11" s="1"/>
  <c r="N21" i="11" s="1"/>
  <c r="O21" i="11" s="1"/>
  <c r="P21" i="11" s="1"/>
  <c r="Q21" i="11" s="1"/>
  <c r="R21" i="11" s="1"/>
  <c r="S21" i="11" s="1"/>
  <c r="T21" i="11" s="1"/>
  <c r="U21" i="11" s="1"/>
  <c r="V21" i="11" s="1"/>
  <c r="W21" i="11" s="1"/>
  <c r="X21" i="11" s="1"/>
  <c r="Y21" i="11" s="1"/>
  <c r="Z21" i="11" s="1"/>
  <c r="AA21" i="11" s="1"/>
  <c r="AB21" i="11" s="1"/>
  <c r="AC21" i="11" s="1"/>
  <c r="D22" i="11"/>
  <c r="E22" i="11" s="1"/>
  <c r="F22" i="11" s="1"/>
  <c r="G22" i="11" s="1"/>
  <c r="H22" i="11" s="1"/>
  <c r="I22" i="11" s="1"/>
  <c r="J22" i="11" s="1"/>
  <c r="K22" i="11" s="1"/>
  <c r="L22" i="11" s="1"/>
  <c r="M22" i="11" s="1"/>
  <c r="N22" i="11" s="1"/>
  <c r="O22" i="11" s="1"/>
  <c r="P22" i="11" s="1"/>
  <c r="Q22" i="11" s="1"/>
  <c r="R22" i="11" s="1"/>
  <c r="S22" i="11" s="1"/>
  <c r="T22" i="11" s="1"/>
  <c r="U22" i="11" s="1"/>
  <c r="V22" i="11" s="1"/>
  <c r="W22" i="11" s="1"/>
  <c r="X22" i="11" s="1"/>
  <c r="Y22" i="11" s="1"/>
  <c r="Z22" i="11" s="1"/>
  <c r="AA22" i="11" s="1"/>
  <c r="AB22" i="11" s="1"/>
  <c r="AC22" i="11" s="1"/>
  <c r="D23" i="11"/>
  <c r="E23" i="11" s="1"/>
  <c r="F23" i="11" s="1"/>
  <c r="G23" i="11" s="1"/>
  <c r="H23" i="11" s="1"/>
  <c r="I23" i="11" s="1"/>
  <c r="J23" i="11" s="1"/>
  <c r="K23" i="11" s="1"/>
  <c r="L23" i="11" s="1"/>
  <c r="M23" i="11" s="1"/>
  <c r="N23" i="11" s="1"/>
  <c r="O23" i="11" s="1"/>
  <c r="P23" i="11" s="1"/>
  <c r="Q23" i="11" s="1"/>
  <c r="R23" i="11" s="1"/>
  <c r="S23" i="11" s="1"/>
  <c r="T23" i="11" s="1"/>
  <c r="U23" i="11" s="1"/>
  <c r="V23" i="11" s="1"/>
  <c r="W23" i="11" s="1"/>
  <c r="X23" i="11" s="1"/>
  <c r="Y23" i="11" s="1"/>
  <c r="Z23" i="11" s="1"/>
  <c r="AA23" i="11" s="1"/>
  <c r="AB23" i="11" s="1"/>
  <c r="AC23" i="11" s="1"/>
  <c r="D24" i="11"/>
  <c r="E24" i="11" s="1"/>
  <c r="F24" i="11" s="1"/>
  <c r="G24" i="11" s="1"/>
  <c r="H24" i="11" s="1"/>
  <c r="I24" i="11" s="1"/>
  <c r="J24" i="11" s="1"/>
  <c r="K24" i="11" s="1"/>
  <c r="L24" i="11" s="1"/>
  <c r="M24" i="11" s="1"/>
  <c r="N24" i="11" s="1"/>
  <c r="O24" i="11" s="1"/>
  <c r="P24" i="11" s="1"/>
  <c r="Q24" i="11" s="1"/>
  <c r="R24" i="11" s="1"/>
  <c r="S24" i="11" s="1"/>
  <c r="T24" i="11" s="1"/>
  <c r="U24" i="11" s="1"/>
  <c r="V24" i="11" s="1"/>
  <c r="W24" i="11" s="1"/>
  <c r="X24" i="11" s="1"/>
  <c r="Y24" i="11" s="1"/>
  <c r="Z24" i="11" s="1"/>
  <c r="AA24" i="11" s="1"/>
  <c r="AB24" i="11" s="1"/>
  <c r="AC24" i="11" s="1"/>
  <c r="D25" i="11"/>
  <c r="E25" i="11" s="1"/>
  <c r="F25" i="11" s="1"/>
  <c r="G25" i="11" s="1"/>
  <c r="H25" i="11" s="1"/>
  <c r="I25" i="11" s="1"/>
  <c r="J25" i="11" s="1"/>
  <c r="K25" i="11" s="1"/>
  <c r="L25" i="11" s="1"/>
  <c r="M25" i="11" s="1"/>
  <c r="N25" i="11" s="1"/>
  <c r="O25" i="11" s="1"/>
  <c r="P25" i="11" s="1"/>
  <c r="Q25" i="11" s="1"/>
  <c r="R25" i="11" s="1"/>
  <c r="S25" i="11" s="1"/>
  <c r="T25" i="11" s="1"/>
  <c r="U25" i="11" s="1"/>
  <c r="V25" i="11" s="1"/>
  <c r="W25" i="11" s="1"/>
  <c r="X25" i="11" s="1"/>
  <c r="Y25" i="11" s="1"/>
  <c r="Z25" i="11" s="1"/>
  <c r="AA25" i="11" s="1"/>
  <c r="AB25" i="11" s="1"/>
  <c r="AC25" i="11" s="1"/>
  <c r="D26" i="11"/>
  <c r="E26" i="11" s="1"/>
  <c r="F26" i="11" s="1"/>
  <c r="G26" i="11" s="1"/>
  <c r="H26" i="11" s="1"/>
  <c r="I26" i="11" s="1"/>
  <c r="J26" i="11" s="1"/>
  <c r="K26" i="11" s="1"/>
  <c r="L26" i="11" s="1"/>
  <c r="M26" i="11" s="1"/>
  <c r="N26" i="11" s="1"/>
  <c r="O26" i="11" s="1"/>
  <c r="P26" i="11" s="1"/>
  <c r="Q26" i="11" s="1"/>
  <c r="R26" i="11" s="1"/>
  <c r="S26" i="11" s="1"/>
  <c r="T26" i="11" s="1"/>
  <c r="U26" i="11" s="1"/>
  <c r="V26" i="11" s="1"/>
  <c r="W26" i="11" s="1"/>
  <c r="X26" i="11" s="1"/>
  <c r="Y26" i="11" s="1"/>
  <c r="Z26" i="11" s="1"/>
  <c r="AA26" i="11" s="1"/>
  <c r="AB26" i="11" s="1"/>
  <c r="AC26" i="11" s="1"/>
  <c r="D27" i="11"/>
  <c r="E27" i="11" s="1"/>
  <c r="F27" i="11" s="1"/>
  <c r="G27" i="11" s="1"/>
  <c r="H27" i="11" s="1"/>
  <c r="I27" i="11" s="1"/>
  <c r="J27" i="11" s="1"/>
  <c r="K27" i="11" s="1"/>
  <c r="L27" i="11" s="1"/>
  <c r="M27" i="11" s="1"/>
  <c r="N27" i="11" s="1"/>
  <c r="O27" i="11" s="1"/>
  <c r="P27" i="11" s="1"/>
  <c r="Q27" i="11" s="1"/>
  <c r="R27" i="11" s="1"/>
  <c r="S27" i="11" s="1"/>
  <c r="T27" i="11" s="1"/>
  <c r="U27" i="11" s="1"/>
  <c r="V27" i="11" s="1"/>
  <c r="W27" i="11" s="1"/>
  <c r="X27" i="11" s="1"/>
  <c r="Y27" i="11" s="1"/>
  <c r="Z27" i="11" s="1"/>
  <c r="AA27" i="11" s="1"/>
  <c r="AB27" i="11" s="1"/>
  <c r="AC27" i="11" s="1"/>
  <c r="D28" i="11"/>
  <c r="E28" i="11" s="1"/>
  <c r="F28" i="11" s="1"/>
  <c r="G28" i="11" s="1"/>
  <c r="H28" i="11" s="1"/>
  <c r="I28" i="11" s="1"/>
  <c r="J28" i="11" s="1"/>
  <c r="K28" i="11" s="1"/>
  <c r="L28" i="11" s="1"/>
  <c r="M28" i="11" s="1"/>
  <c r="N28" i="11" s="1"/>
  <c r="O28" i="11" s="1"/>
  <c r="P28" i="11" s="1"/>
  <c r="Q28" i="11" s="1"/>
  <c r="R28" i="11" s="1"/>
  <c r="S28" i="11" s="1"/>
  <c r="T28" i="11" s="1"/>
  <c r="U28" i="11" s="1"/>
  <c r="V28" i="11" s="1"/>
  <c r="W28" i="11" s="1"/>
  <c r="X28" i="11" s="1"/>
  <c r="Y28" i="11" s="1"/>
  <c r="Z28" i="11" s="1"/>
  <c r="AA28" i="11" s="1"/>
  <c r="AB28" i="11" s="1"/>
  <c r="AC28" i="11" s="1"/>
  <c r="D29" i="11"/>
  <c r="E29" i="11" s="1"/>
  <c r="F29" i="11" s="1"/>
  <c r="G29" i="11" s="1"/>
  <c r="H29" i="11" s="1"/>
  <c r="I29" i="11" s="1"/>
  <c r="J29" i="11" s="1"/>
  <c r="K29" i="11" s="1"/>
  <c r="L29" i="11" s="1"/>
  <c r="M29" i="11" s="1"/>
  <c r="N29" i="11" s="1"/>
  <c r="O29" i="11" s="1"/>
  <c r="P29" i="11" s="1"/>
  <c r="Q29" i="11" s="1"/>
  <c r="R29" i="11" s="1"/>
  <c r="S29" i="11" s="1"/>
  <c r="T29" i="11" s="1"/>
  <c r="U29" i="11" s="1"/>
  <c r="V29" i="11" s="1"/>
  <c r="W29" i="11" s="1"/>
  <c r="X29" i="11" s="1"/>
  <c r="Y29" i="11" s="1"/>
  <c r="Z29" i="11" s="1"/>
  <c r="AA29" i="11" s="1"/>
  <c r="AB29" i="11" s="1"/>
  <c r="AC29" i="11" s="1"/>
  <c r="D30" i="11"/>
  <c r="E30" i="11" s="1"/>
  <c r="F30" i="11" s="1"/>
  <c r="G30" i="11" s="1"/>
  <c r="H30" i="11" s="1"/>
  <c r="I30" i="11" s="1"/>
  <c r="J30" i="11" s="1"/>
  <c r="K30" i="11" s="1"/>
  <c r="L30" i="11" s="1"/>
  <c r="M30" i="11" s="1"/>
  <c r="N30" i="11" s="1"/>
  <c r="O30" i="11" s="1"/>
  <c r="P30" i="11" s="1"/>
  <c r="Q30" i="11" s="1"/>
  <c r="R30" i="11" s="1"/>
  <c r="S30" i="11" s="1"/>
  <c r="T30" i="11" s="1"/>
  <c r="U30" i="11" s="1"/>
  <c r="V30" i="11" s="1"/>
  <c r="W30" i="11" s="1"/>
  <c r="X30" i="11" s="1"/>
  <c r="Y30" i="11" s="1"/>
  <c r="Z30" i="11" s="1"/>
  <c r="AA30" i="11" s="1"/>
  <c r="AB30" i="11" s="1"/>
  <c r="AC30" i="11" s="1"/>
  <c r="D31" i="11"/>
  <c r="E31" i="11" s="1"/>
  <c r="F31" i="11" s="1"/>
  <c r="G31" i="11" s="1"/>
  <c r="H31" i="11" s="1"/>
  <c r="I31" i="11" s="1"/>
  <c r="J31" i="11" s="1"/>
  <c r="K31" i="11" s="1"/>
  <c r="L31" i="11" s="1"/>
  <c r="M31" i="11" s="1"/>
  <c r="N31" i="11" s="1"/>
  <c r="O31" i="11" s="1"/>
  <c r="P31" i="11" s="1"/>
  <c r="Q31" i="11" s="1"/>
  <c r="R31" i="11" s="1"/>
  <c r="S31" i="11" s="1"/>
  <c r="T31" i="11" s="1"/>
  <c r="U31" i="11" s="1"/>
  <c r="V31" i="11" s="1"/>
  <c r="W31" i="11" s="1"/>
  <c r="X31" i="11" s="1"/>
  <c r="Y31" i="11" s="1"/>
  <c r="Z31" i="11" s="1"/>
  <c r="AA31" i="11" s="1"/>
  <c r="AB31" i="11" s="1"/>
  <c r="AC31" i="11" s="1"/>
  <c r="D32" i="11"/>
  <c r="E32" i="11" s="1"/>
  <c r="F32" i="11" s="1"/>
  <c r="G32" i="11" s="1"/>
  <c r="H32" i="11" s="1"/>
  <c r="I32" i="11" s="1"/>
  <c r="J32" i="11" s="1"/>
  <c r="K32" i="11" s="1"/>
  <c r="L32" i="11" s="1"/>
  <c r="M32" i="11" s="1"/>
  <c r="N32" i="11" s="1"/>
  <c r="O32" i="11" s="1"/>
  <c r="P32" i="11" s="1"/>
  <c r="Q32" i="11" s="1"/>
  <c r="R32" i="11" s="1"/>
  <c r="S32" i="11" s="1"/>
  <c r="T32" i="11" s="1"/>
  <c r="U32" i="11" s="1"/>
  <c r="V32" i="11" s="1"/>
  <c r="W32" i="11" s="1"/>
  <c r="X32" i="11" s="1"/>
  <c r="Y32" i="11" s="1"/>
  <c r="Z32" i="11" s="1"/>
  <c r="AA32" i="11" s="1"/>
  <c r="AB32" i="11" s="1"/>
  <c r="AC32" i="11" s="1"/>
  <c r="D33" i="11"/>
  <c r="E33" i="11" s="1"/>
  <c r="F33" i="11" s="1"/>
  <c r="G33" i="11" s="1"/>
  <c r="H33" i="11" s="1"/>
  <c r="I33" i="11" s="1"/>
  <c r="J33" i="11" s="1"/>
  <c r="K33" i="11" s="1"/>
  <c r="L33" i="11" s="1"/>
  <c r="M33" i="11" s="1"/>
  <c r="N33" i="11" s="1"/>
  <c r="O33" i="11" s="1"/>
  <c r="P33" i="11" s="1"/>
  <c r="Q33" i="11" s="1"/>
  <c r="R33" i="11" s="1"/>
  <c r="S33" i="11" s="1"/>
  <c r="T33" i="11" s="1"/>
  <c r="U33" i="11" s="1"/>
  <c r="V33" i="11" s="1"/>
  <c r="W33" i="11" s="1"/>
  <c r="X33" i="11" s="1"/>
  <c r="Y33" i="11" s="1"/>
  <c r="Z33" i="11" s="1"/>
  <c r="AA33" i="11" s="1"/>
  <c r="AB33" i="11" s="1"/>
  <c r="AC33" i="11" s="1"/>
  <c r="D34" i="11"/>
  <c r="E34" i="11" s="1"/>
  <c r="F34" i="11" s="1"/>
  <c r="G34" i="11" s="1"/>
  <c r="H34" i="11" s="1"/>
  <c r="I34" i="11" s="1"/>
  <c r="J34" i="11" s="1"/>
  <c r="K34" i="11" s="1"/>
  <c r="L34" i="11" s="1"/>
  <c r="M34" i="11" s="1"/>
  <c r="N34" i="11" s="1"/>
  <c r="O34" i="11" s="1"/>
  <c r="P34" i="11" s="1"/>
  <c r="Q34" i="11" s="1"/>
  <c r="R34" i="11" s="1"/>
  <c r="S34" i="11" s="1"/>
  <c r="T34" i="11" s="1"/>
  <c r="U34" i="11" s="1"/>
  <c r="V34" i="11" s="1"/>
  <c r="W34" i="11" s="1"/>
  <c r="X34" i="11" s="1"/>
  <c r="Y34" i="11" s="1"/>
  <c r="Z34" i="11" s="1"/>
  <c r="AA34" i="11" s="1"/>
  <c r="AB34" i="11" s="1"/>
  <c r="AC34" i="11" s="1"/>
  <c r="D35" i="11"/>
  <c r="E35" i="11" s="1"/>
  <c r="F35" i="11" s="1"/>
  <c r="G35" i="11" s="1"/>
  <c r="H35" i="11" s="1"/>
  <c r="I35" i="11" s="1"/>
  <c r="J35" i="11" s="1"/>
  <c r="K35" i="11" s="1"/>
  <c r="L35" i="11" s="1"/>
  <c r="M35" i="11" s="1"/>
  <c r="N35" i="11" s="1"/>
  <c r="O35" i="11" s="1"/>
  <c r="P35" i="11" s="1"/>
  <c r="Q35" i="11" s="1"/>
  <c r="R35" i="11" s="1"/>
  <c r="S35" i="11" s="1"/>
  <c r="T35" i="11" s="1"/>
  <c r="U35" i="11" s="1"/>
  <c r="V35" i="11" s="1"/>
  <c r="W35" i="11" s="1"/>
  <c r="X35" i="11" s="1"/>
  <c r="Y35" i="11" s="1"/>
  <c r="Z35" i="11" s="1"/>
  <c r="AA35" i="11" s="1"/>
  <c r="AB35" i="11" s="1"/>
  <c r="AC35" i="11" s="1"/>
  <c r="D36" i="11"/>
  <c r="E36" i="11" s="1"/>
  <c r="F36" i="11" s="1"/>
  <c r="G36" i="11" s="1"/>
  <c r="H36" i="11" s="1"/>
  <c r="I36" i="11" s="1"/>
  <c r="J36" i="11" s="1"/>
  <c r="K36" i="11" s="1"/>
  <c r="L36" i="11" s="1"/>
  <c r="M36" i="11" s="1"/>
  <c r="N36" i="11" s="1"/>
  <c r="O36" i="11" s="1"/>
  <c r="P36" i="11" s="1"/>
  <c r="Q36" i="11" s="1"/>
  <c r="R36" i="11" s="1"/>
  <c r="S36" i="11" s="1"/>
  <c r="T36" i="11" s="1"/>
  <c r="U36" i="11" s="1"/>
  <c r="V36" i="11" s="1"/>
  <c r="W36" i="11" s="1"/>
  <c r="X36" i="11" s="1"/>
  <c r="Y36" i="11" s="1"/>
  <c r="Z36" i="11" s="1"/>
  <c r="AA36" i="11" s="1"/>
  <c r="AB36" i="11" s="1"/>
  <c r="AC36" i="11" s="1"/>
  <c r="D37" i="11"/>
  <c r="E37" i="11" s="1"/>
  <c r="F37" i="11" s="1"/>
  <c r="G37" i="11" s="1"/>
  <c r="H37" i="11" s="1"/>
  <c r="I37" i="11" s="1"/>
  <c r="J37" i="11" s="1"/>
  <c r="K37" i="11" s="1"/>
  <c r="L37" i="11" s="1"/>
  <c r="M37" i="11" s="1"/>
  <c r="N37" i="11" s="1"/>
  <c r="O37" i="11" s="1"/>
  <c r="P37" i="11" s="1"/>
  <c r="Q37" i="11" s="1"/>
  <c r="R37" i="11" s="1"/>
  <c r="S37" i="11" s="1"/>
  <c r="T37" i="11" s="1"/>
  <c r="U37" i="11" s="1"/>
  <c r="V37" i="11" s="1"/>
  <c r="W37" i="11" s="1"/>
  <c r="X37" i="11" s="1"/>
  <c r="Y37" i="11" s="1"/>
  <c r="Z37" i="11" s="1"/>
  <c r="AA37" i="11" s="1"/>
  <c r="AB37" i="11" s="1"/>
  <c r="AC37" i="11" s="1"/>
  <c r="D38" i="11"/>
  <c r="E38" i="11" s="1"/>
  <c r="F38" i="11" s="1"/>
  <c r="G38" i="11" s="1"/>
  <c r="H38" i="11" s="1"/>
  <c r="I38" i="11" s="1"/>
  <c r="J38" i="11" s="1"/>
  <c r="K38" i="11" s="1"/>
  <c r="L38" i="11" s="1"/>
  <c r="M38" i="11" s="1"/>
  <c r="N38" i="11" s="1"/>
  <c r="O38" i="11" s="1"/>
  <c r="P38" i="11" s="1"/>
  <c r="Q38" i="11" s="1"/>
  <c r="R38" i="11" s="1"/>
  <c r="S38" i="11" s="1"/>
  <c r="T38" i="11" s="1"/>
  <c r="U38" i="11" s="1"/>
  <c r="V38" i="11" s="1"/>
  <c r="W38" i="11" s="1"/>
  <c r="X38" i="11" s="1"/>
  <c r="Y38" i="11" s="1"/>
  <c r="Z38" i="11" s="1"/>
  <c r="AA38" i="11" s="1"/>
  <c r="AB38" i="11" s="1"/>
  <c r="AC38" i="11" s="1"/>
  <c r="D39" i="11"/>
  <c r="E39" i="11" s="1"/>
  <c r="F39" i="11" s="1"/>
  <c r="G39" i="11" s="1"/>
  <c r="H39" i="11" s="1"/>
  <c r="I39" i="11" s="1"/>
  <c r="J39" i="11" s="1"/>
  <c r="K39" i="11" s="1"/>
  <c r="L39" i="11" s="1"/>
  <c r="M39" i="11" s="1"/>
  <c r="N39" i="11" s="1"/>
  <c r="O39" i="11" s="1"/>
  <c r="P39" i="11" s="1"/>
  <c r="Q39" i="11" s="1"/>
  <c r="R39" i="11" s="1"/>
  <c r="S39" i="11" s="1"/>
  <c r="T39" i="11" s="1"/>
  <c r="U39" i="11" s="1"/>
  <c r="V39" i="11" s="1"/>
  <c r="W39" i="11" s="1"/>
  <c r="X39" i="11" s="1"/>
  <c r="Y39" i="11" s="1"/>
  <c r="Z39" i="11" s="1"/>
  <c r="AA39" i="11" s="1"/>
  <c r="AB39" i="11" s="1"/>
  <c r="AC39" i="11" s="1"/>
  <c r="D40" i="11"/>
  <c r="E40" i="11" s="1"/>
  <c r="F40" i="11" s="1"/>
  <c r="G40" i="11" s="1"/>
  <c r="H40" i="11" s="1"/>
  <c r="I40" i="11" s="1"/>
  <c r="J40" i="11" s="1"/>
  <c r="K40" i="11" s="1"/>
  <c r="L40" i="11" s="1"/>
  <c r="M40" i="11" s="1"/>
  <c r="N40" i="11" s="1"/>
  <c r="O40" i="11" s="1"/>
  <c r="P40" i="11" s="1"/>
  <c r="Q40" i="11" s="1"/>
  <c r="R40" i="11" s="1"/>
  <c r="S40" i="11" s="1"/>
  <c r="T40" i="11" s="1"/>
  <c r="U40" i="11" s="1"/>
  <c r="V40" i="11" s="1"/>
  <c r="W40" i="11" s="1"/>
  <c r="X40" i="11" s="1"/>
  <c r="Y40" i="11" s="1"/>
  <c r="Z40" i="11" s="1"/>
  <c r="AA40" i="11" s="1"/>
  <c r="AB40" i="11" s="1"/>
  <c r="AC40" i="11" s="1"/>
  <c r="D41" i="11"/>
  <c r="E41" i="11" s="1"/>
  <c r="F41" i="11" s="1"/>
  <c r="G41" i="11" s="1"/>
  <c r="H41" i="11" s="1"/>
  <c r="I41" i="11" s="1"/>
  <c r="J41" i="11" s="1"/>
  <c r="K41" i="11" s="1"/>
  <c r="L41" i="11" s="1"/>
  <c r="M41" i="11" s="1"/>
  <c r="N41" i="11" s="1"/>
  <c r="O41" i="11" s="1"/>
  <c r="P41" i="11" s="1"/>
  <c r="Q41" i="11" s="1"/>
  <c r="R41" i="11" s="1"/>
  <c r="S41" i="11" s="1"/>
  <c r="T41" i="11" s="1"/>
  <c r="U41" i="11" s="1"/>
  <c r="V41" i="11" s="1"/>
  <c r="W41" i="11" s="1"/>
  <c r="X41" i="11" s="1"/>
  <c r="Y41" i="11" s="1"/>
  <c r="Z41" i="11" s="1"/>
  <c r="AA41" i="11" s="1"/>
  <c r="AB41" i="11" s="1"/>
  <c r="AC41" i="11" s="1"/>
  <c r="D42" i="11"/>
  <c r="E42" i="11" s="1"/>
  <c r="F42" i="11" s="1"/>
  <c r="G42" i="11" s="1"/>
  <c r="H42" i="11" s="1"/>
  <c r="I42" i="11" s="1"/>
  <c r="J42" i="11" s="1"/>
  <c r="K42" i="11" s="1"/>
  <c r="L42" i="11" s="1"/>
  <c r="M42" i="11" s="1"/>
  <c r="N42" i="11" s="1"/>
  <c r="O42" i="11" s="1"/>
  <c r="P42" i="11" s="1"/>
  <c r="Q42" i="11" s="1"/>
  <c r="R42" i="11" s="1"/>
  <c r="S42" i="11" s="1"/>
  <c r="T42" i="11" s="1"/>
  <c r="U42" i="11" s="1"/>
  <c r="V42" i="11" s="1"/>
  <c r="W42" i="11" s="1"/>
  <c r="X42" i="11" s="1"/>
  <c r="Y42" i="11" s="1"/>
  <c r="Z42" i="11" s="1"/>
  <c r="AA42" i="11" s="1"/>
  <c r="AB42" i="11" s="1"/>
  <c r="AC42" i="11" s="1"/>
  <c r="D43" i="11"/>
  <c r="E43" i="11" s="1"/>
  <c r="F43" i="11" s="1"/>
  <c r="G43" i="11" s="1"/>
  <c r="H43" i="11" s="1"/>
  <c r="I43" i="11" s="1"/>
  <c r="J43" i="11" s="1"/>
  <c r="K43" i="11" s="1"/>
  <c r="L43" i="11" s="1"/>
  <c r="M43" i="11" s="1"/>
  <c r="N43" i="11" s="1"/>
  <c r="O43" i="11" s="1"/>
  <c r="P43" i="11" s="1"/>
  <c r="Q43" i="11" s="1"/>
  <c r="R43" i="11" s="1"/>
  <c r="S43" i="11" s="1"/>
  <c r="T43" i="11" s="1"/>
  <c r="U43" i="11" s="1"/>
  <c r="V43" i="11" s="1"/>
  <c r="W43" i="11" s="1"/>
  <c r="X43" i="11" s="1"/>
  <c r="Y43" i="11" s="1"/>
  <c r="Z43" i="11" s="1"/>
  <c r="AA43" i="11" s="1"/>
  <c r="AB43" i="11" s="1"/>
  <c r="AC43" i="11" s="1"/>
  <c r="D44" i="11"/>
  <c r="E44" i="11" s="1"/>
  <c r="F44" i="11" s="1"/>
  <c r="G44" i="11" s="1"/>
  <c r="H44" i="11" s="1"/>
  <c r="I44" i="11" s="1"/>
  <c r="J44" i="11" s="1"/>
  <c r="K44" i="11" s="1"/>
  <c r="L44" i="11" s="1"/>
  <c r="M44" i="11" s="1"/>
  <c r="N44" i="11" s="1"/>
  <c r="O44" i="11" s="1"/>
  <c r="P44" i="11" s="1"/>
  <c r="Q44" i="11" s="1"/>
  <c r="R44" i="11" s="1"/>
  <c r="S44" i="11" s="1"/>
  <c r="T44" i="11" s="1"/>
  <c r="U44" i="11" s="1"/>
  <c r="V44" i="11" s="1"/>
  <c r="W44" i="11" s="1"/>
  <c r="X44" i="11" s="1"/>
  <c r="Y44" i="11" s="1"/>
  <c r="Z44" i="11" s="1"/>
  <c r="AA44" i="11" s="1"/>
  <c r="AB44" i="11" s="1"/>
  <c r="AC44" i="11" s="1"/>
  <c r="D45" i="11"/>
  <c r="E45" i="11" s="1"/>
  <c r="F45" i="11" s="1"/>
  <c r="G45" i="11" s="1"/>
  <c r="H45" i="11" s="1"/>
  <c r="I45" i="11" s="1"/>
  <c r="J45" i="11" s="1"/>
  <c r="K45" i="11" s="1"/>
  <c r="L45" i="11" s="1"/>
  <c r="M45" i="11" s="1"/>
  <c r="N45" i="11" s="1"/>
  <c r="O45" i="11" s="1"/>
  <c r="P45" i="11" s="1"/>
  <c r="Q45" i="11" s="1"/>
  <c r="R45" i="11" s="1"/>
  <c r="S45" i="11" s="1"/>
  <c r="T45" i="11" s="1"/>
  <c r="U45" i="11" s="1"/>
  <c r="V45" i="11" s="1"/>
  <c r="W45" i="11" s="1"/>
  <c r="X45" i="11" s="1"/>
  <c r="Y45" i="11" s="1"/>
  <c r="Z45" i="11" s="1"/>
  <c r="AA45" i="11" s="1"/>
  <c r="AB45" i="11" s="1"/>
  <c r="AC45" i="11" s="1"/>
  <c r="D46" i="11"/>
  <c r="E46" i="11" s="1"/>
  <c r="F46" i="11" s="1"/>
  <c r="G46" i="11" s="1"/>
  <c r="H46" i="11" s="1"/>
  <c r="I46" i="11" s="1"/>
  <c r="J46" i="11" s="1"/>
  <c r="K46" i="11" s="1"/>
  <c r="L46" i="11" s="1"/>
  <c r="M46" i="11" s="1"/>
  <c r="N46" i="11" s="1"/>
  <c r="O46" i="11" s="1"/>
  <c r="P46" i="11" s="1"/>
  <c r="Q46" i="11" s="1"/>
  <c r="R46" i="11" s="1"/>
  <c r="S46" i="11" s="1"/>
  <c r="T46" i="11" s="1"/>
  <c r="U46" i="11" s="1"/>
  <c r="V46" i="11" s="1"/>
  <c r="W46" i="11" s="1"/>
  <c r="X46" i="11" s="1"/>
  <c r="Y46" i="11" s="1"/>
  <c r="Z46" i="11" s="1"/>
  <c r="AA46" i="11" s="1"/>
  <c r="AB46" i="11" s="1"/>
  <c r="AC46" i="11" s="1"/>
  <c r="D47" i="11"/>
  <c r="E47" i="11" s="1"/>
  <c r="F47" i="11" s="1"/>
  <c r="G47" i="11" s="1"/>
  <c r="H47" i="11" s="1"/>
  <c r="I47" i="11" s="1"/>
  <c r="J47" i="11" s="1"/>
  <c r="K47" i="11" s="1"/>
  <c r="L47" i="11" s="1"/>
  <c r="M47" i="11" s="1"/>
  <c r="N47" i="11" s="1"/>
  <c r="O47" i="11" s="1"/>
  <c r="P47" i="11" s="1"/>
  <c r="Q47" i="11" s="1"/>
  <c r="R47" i="11" s="1"/>
  <c r="S47" i="11" s="1"/>
  <c r="T47" i="11" s="1"/>
  <c r="U47" i="11" s="1"/>
  <c r="V47" i="11" s="1"/>
  <c r="W47" i="11" s="1"/>
  <c r="X47" i="11" s="1"/>
  <c r="Y47" i="11" s="1"/>
  <c r="Z47" i="11" s="1"/>
  <c r="AA47" i="11" s="1"/>
  <c r="AB47" i="11" s="1"/>
  <c r="AC47" i="11" s="1"/>
  <c r="D48" i="11"/>
  <c r="E48" i="11" s="1"/>
  <c r="F48" i="11" s="1"/>
  <c r="G48" i="11" s="1"/>
  <c r="H48" i="11" s="1"/>
  <c r="I48" i="11" s="1"/>
  <c r="J48" i="11" s="1"/>
  <c r="K48" i="11" s="1"/>
  <c r="L48" i="11" s="1"/>
  <c r="M48" i="11" s="1"/>
  <c r="N48" i="11" s="1"/>
  <c r="O48" i="11" s="1"/>
  <c r="P48" i="11" s="1"/>
  <c r="Q48" i="11" s="1"/>
  <c r="R48" i="11" s="1"/>
  <c r="S48" i="11" s="1"/>
  <c r="T48" i="11" s="1"/>
  <c r="U48" i="11" s="1"/>
  <c r="V48" i="11" s="1"/>
  <c r="W48" i="11" s="1"/>
  <c r="X48" i="11" s="1"/>
  <c r="Y48" i="11" s="1"/>
  <c r="Z48" i="11" s="1"/>
  <c r="AA48" i="11" s="1"/>
  <c r="AB48" i="11" s="1"/>
  <c r="AC48" i="11" s="1"/>
  <c r="D49" i="11"/>
  <c r="E49" i="11" s="1"/>
  <c r="F49" i="11" s="1"/>
  <c r="G49" i="11" s="1"/>
  <c r="H49" i="11" s="1"/>
  <c r="I49" i="11" s="1"/>
  <c r="J49" i="11" s="1"/>
  <c r="K49" i="11" s="1"/>
  <c r="L49" i="11" s="1"/>
  <c r="M49" i="11" s="1"/>
  <c r="N49" i="11" s="1"/>
  <c r="O49" i="11" s="1"/>
  <c r="P49" i="11" s="1"/>
  <c r="Q49" i="11" s="1"/>
  <c r="R49" i="11" s="1"/>
  <c r="S49" i="11" s="1"/>
  <c r="T49" i="11" s="1"/>
  <c r="U49" i="11" s="1"/>
  <c r="V49" i="11" s="1"/>
  <c r="W49" i="11" s="1"/>
  <c r="X49" i="11" s="1"/>
  <c r="Y49" i="11" s="1"/>
  <c r="Z49" i="11" s="1"/>
  <c r="AA49" i="11" s="1"/>
  <c r="AB49" i="11" s="1"/>
  <c r="AC49" i="11" s="1"/>
  <c r="D50" i="11"/>
  <c r="E50" i="11" s="1"/>
  <c r="F50" i="11" s="1"/>
  <c r="G50" i="11" s="1"/>
  <c r="H50" i="11" s="1"/>
  <c r="I50" i="11" s="1"/>
  <c r="J50" i="11" s="1"/>
  <c r="K50" i="11" s="1"/>
  <c r="L50" i="11" s="1"/>
  <c r="M50" i="11" s="1"/>
  <c r="N50" i="11" s="1"/>
  <c r="O50" i="11" s="1"/>
  <c r="P50" i="11" s="1"/>
  <c r="Q50" i="11" s="1"/>
  <c r="R50" i="11" s="1"/>
  <c r="S50" i="11" s="1"/>
  <c r="T50" i="11" s="1"/>
  <c r="U50" i="11" s="1"/>
  <c r="V50" i="11" s="1"/>
  <c r="W50" i="11" s="1"/>
  <c r="X50" i="11" s="1"/>
  <c r="Y50" i="11" s="1"/>
  <c r="Z50" i="11" s="1"/>
  <c r="AA50" i="11" s="1"/>
  <c r="AB50" i="11" s="1"/>
  <c r="AC50" i="11" s="1"/>
  <c r="D51" i="11"/>
  <c r="E51" i="11" s="1"/>
  <c r="F51" i="11" s="1"/>
  <c r="G51" i="11" s="1"/>
  <c r="H51" i="11" s="1"/>
  <c r="I51" i="11" s="1"/>
  <c r="J51" i="11" s="1"/>
  <c r="K51" i="11" s="1"/>
  <c r="L51" i="11" s="1"/>
  <c r="M51" i="11" s="1"/>
  <c r="N51" i="11" s="1"/>
  <c r="O51" i="11" s="1"/>
  <c r="P51" i="11" s="1"/>
  <c r="Q51" i="11" s="1"/>
  <c r="R51" i="11" s="1"/>
  <c r="S51" i="11" s="1"/>
  <c r="T51" i="11" s="1"/>
  <c r="U51" i="11" s="1"/>
  <c r="V51" i="11" s="1"/>
  <c r="W51" i="11" s="1"/>
  <c r="X51" i="11" s="1"/>
  <c r="Y51" i="11" s="1"/>
  <c r="Z51" i="11" s="1"/>
  <c r="AA51" i="11" s="1"/>
  <c r="AB51" i="11" s="1"/>
  <c r="AC51" i="11" s="1"/>
  <c r="D52" i="11"/>
  <c r="E52" i="11" s="1"/>
  <c r="F52" i="11" s="1"/>
  <c r="G52" i="11" s="1"/>
  <c r="H52" i="11" s="1"/>
  <c r="I52" i="11" s="1"/>
  <c r="J52" i="11" s="1"/>
  <c r="K52" i="11" s="1"/>
  <c r="L52" i="11" s="1"/>
  <c r="M52" i="11" s="1"/>
  <c r="N52" i="11" s="1"/>
  <c r="O52" i="11" s="1"/>
  <c r="P52" i="11" s="1"/>
  <c r="Q52" i="11" s="1"/>
  <c r="R52" i="11" s="1"/>
  <c r="S52" i="11" s="1"/>
  <c r="T52" i="11" s="1"/>
  <c r="U52" i="11" s="1"/>
  <c r="V52" i="11" s="1"/>
  <c r="W52" i="11" s="1"/>
  <c r="X52" i="11" s="1"/>
  <c r="Y52" i="11" s="1"/>
  <c r="Z52" i="11" s="1"/>
  <c r="AA52" i="11" s="1"/>
  <c r="AB52" i="11" s="1"/>
  <c r="AC52" i="11" s="1"/>
  <c r="D53" i="11"/>
  <c r="E53" i="11" s="1"/>
  <c r="F53" i="11" s="1"/>
  <c r="G53" i="11" s="1"/>
  <c r="H53" i="11" s="1"/>
  <c r="I53" i="11" s="1"/>
  <c r="J53" i="11" s="1"/>
  <c r="K53" i="11" s="1"/>
  <c r="L53" i="11" s="1"/>
  <c r="M53" i="11" s="1"/>
  <c r="N53" i="11" s="1"/>
  <c r="O53" i="11" s="1"/>
  <c r="P53" i="11" s="1"/>
  <c r="Q53" i="11" s="1"/>
  <c r="R53" i="11" s="1"/>
  <c r="S53" i="11" s="1"/>
  <c r="T53" i="11" s="1"/>
  <c r="U53" i="11" s="1"/>
  <c r="V53" i="11" s="1"/>
  <c r="W53" i="11" s="1"/>
  <c r="X53" i="11" s="1"/>
  <c r="Y53" i="11" s="1"/>
  <c r="Z53" i="11" s="1"/>
  <c r="AA53" i="11" s="1"/>
  <c r="AB53" i="11" s="1"/>
  <c r="AC53" i="11" s="1"/>
  <c r="D54" i="11"/>
  <c r="E54" i="11" s="1"/>
  <c r="F54" i="11" s="1"/>
  <c r="G54" i="11" s="1"/>
  <c r="H54" i="11" s="1"/>
  <c r="I54" i="11" s="1"/>
  <c r="J54" i="11" s="1"/>
  <c r="K54" i="11" s="1"/>
  <c r="L54" i="11" s="1"/>
  <c r="M54" i="11" s="1"/>
  <c r="N54" i="11" s="1"/>
  <c r="O54" i="11" s="1"/>
  <c r="P54" i="11" s="1"/>
  <c r="Q54" i="11" s="1"/>
  <c r="R54" i="11" s="1"/>
  <c r="S54" i="11" s="1"/>
  <c r="T54" i="11" s="1"/>
  <c r="U54" i="11" s="1"/>
  <c r="V54" i="11" s="1"/>
  <c r="W54" i="11" s="1"/>
  <c r="X54" i="11" s="1"/>
  <c r="Y54" i="11" s="1"/>
  <c r="Z54" i="11" s="1"/>
  <c r="AA54" i="11" s="1"/>
  <c r="AB54" i="11" s="1"/>
  <c r="AC54" i="11" s="1"/>
  <c r="D55" i="11"/>
  <c r="E55" i="11" s="1"/>
  <c r="F55" i="11" s="1"/>
  <c r="G55" i="11" s="1"/>
  <c r="H55" i="11" s="1"/>
  <c r="I55" i="11" s="1"/>
  <c r="J55" i="11" s="1"/>
  <c r="K55" i="11" s="1"/>
  <c r="L55" i="11" s="1"/>
  <c r="M55" i="11" s="1"/>
  <c r="N55" i="11" s="1"/>
  <c r="O55" i="11" s="1"/>
  <c r="P55" i="11" s="1"/>
  <c r="Q55" i="11" s="1"/>
  <c r="R55" i="11" s="1"/>
  <c r="S55" i="11" s="1"/>
  <c r="T55" i="11" s="1"/>
  <c r="U55" i="11" s="1"/>
  <c r="V55" i="11" s="1"/>
  <c r="W55" i="11" s="1"/>
  <c r="X55" i="11" s="1"/>
  <c r="Y55" i="11" s="1"/>
  <c r="Z55" i="11" s="1"/>
  <c r="AA55" i="11" s="1"/>
  <c r="AB55" i="11" s="1"/>
  <c r="AC55" i="11" s="1"/>
  <c r="D56" i="11"/>
  <c r="E56" i="11" s="1"/>
  <c r="F56" i="11" s="1"/>
  <c r="G56" i="11" s="1"/>
  <c r="H56" i="11" s="1"/>
  <c r="I56" i="11" s="1"/>
  <c r="J56" i="11" s="1"/>
  <c r="K56" i="11" s="1"/>
  <c r="L56" i="11" s="1"/>
  <c r="M56" i="11" s="1"/>
  <c r="N56" i="11" s="1"/>
  <c r="O56" i="11" s="1"/>
  <c r="P56" i="11" s="1"/>
  <c r="Q56" i="11" s="1"/>
  <c r="R56" i="11" s="1"/>
  <c r="S56" i="11" s="1"/>
  <c r="T56" i="11" s="1"/>
  <c r="U56" i="11" s="1"/>
  <c r="V56" i="11" s="1"/>
  <c r="W56" i="11" s="1"/>
  <c r="X56" i="11" s="1"/>
  <c r="Y56" i="11" s="1"/>
  <c r="Z56" i="11" s="1"/>
  <c r="AA56" i="11" s="1"/>
  <c r="AB56" i="11" s="1"/>
  <c r="AC56" i="11" s="1"/>
  <c r="D57" i="11"/>
  <c r="E57" i="11" s="1"/>
  <c r="F57" i="11" s="1"/>
  <c r="G57" i="11" s="1"/>
  <c r="H57" i="11" s="1"/>
  <c r="I57" i="11" s="1"/>
  <c r="J57" i="11" s="1"/>
  <c r="K57" i="11" s="1"/>
  <c r="L57" i="11" s="1"/>
  <c r="M57" i="11" s="1"/>
  <c r="N57" i="11" s="1"/>
  <c r="O57" i="11" s="1"/>
  <c r="P57" i="11" s="1"/>
  <c r="Q57" i="11" s="1"/>
  <c r="R57" i="11" s="1"/>
  <c r="S57" i="11" s="1"/>
  <c r="T57" i="11" s="1"/>
  <c r="U57" i="11" s="1"/>
  <c r="V57" i="11" s="1"/>
  <c r="W57" i="11" s="1"/>
  <c r="X57" i="11" s="1"/>
  <c r="Y57" i="11" s="1"/>
  <c r="Z57" i="11" s="1"/>
  <c r="AA57" i="11" s="1"/>
  <c r="AB57" i="11" s="1"/>
  <c r="AC57" i="11" s="1"/>
  <c r="D58" i="11"/>
  <c r="E58" i="11" s="1"/>
  <c r="F58" i="11" s="1"/>
  <c r="G58" i="11" s="1"/>
  <c r="H58" i="11" s="1"/>
  <c r="I58" i="11" s="1"/>
  <c r="J58" i="11" s="1"/>
  <c r="K58" i="11" s="1"/>
  <c r="L58" i="11" s="1"/>
  <c r="M58" i="11" s="1"/>
  <c r="N58" i="11" s="1"/>
  <c r="O58" i="11" s="1"/>
  <c r="P58" i="11" s="1"/>
  <c r="Q58" i="11" s="1"/>
  <c r="R58" i="11" s="1"/>
  <c r="S58" i="11" s="1"/>
  <c r="T58" i="11" s="1"/>
  <c r="U58" i="11" s="1"/>
  <c r="V58" i="11" s="1"/>
  <c r="W58" i="11" s="1"/>
  <c r="X58" i="11" s="1"/>
  <c r="Y58" i="11" s="1"/>
  <c r="Z58" i="11" s="1"/>
  <c r="AA58" i="11" s="1"/>
  <c r="AB58" i="11" s="1"/>
  <c r="AC58" i="11" s="1"/>
  <c r="D59" i="11"/>
  <c r="E59" i="11" s="1"/>
  <c r="F59" i="11" s="1"/>
  <c r="G59" i="11" s="1"/>
  <c r="H59" i="11" s="1"/>
  <c r="I59" i="11" s="1"/>
  <c r="J59" i="11" s="1"/>
  <c r="K59" i="11" s="1"/>
  <c r="L59" i="11" s="1"/>
  <c r="M59" i="11" s="1"/>
  <c r="N59" i="11" s="1"/>
  <c r="O59" i="11" s="1"/>
  <c r="P59" i="11" s="1"/>
  <c r="Q59" i="11" s="1"/>
  <c r="R59" i="11" s="1"/>
  <c r="S59" i="11" s="1"/>
  <c r="T59" i="11" s="1"/>
  <c r="U59" i="11" s="1"/>
  <c r="V59" i="11" s="1"/>
  <c r="W59" i="11" s="1"/>
  <c r="X59" i="11" s="1"/>
  <c r="Y59" i="11" s="1"/>
  <c r="Z59" i="11" s="1"/>
  <c r="AA59" i="11" s="1"/>
  <c r="AB59" i="11" s="1"/>
  <c r="AC59" i="11" s="1"/>
  <c r="D60" i="11"/>
  <c r="E60" i="11" s="1"/>
  <c r="F60" i="11" s="1"/>
  <c r="G60" i="11" s="1"/>
  <c r="H60" i="11" s="1"/>
  <c r="I60" i="11" s="1"/>
  <c r="J60" i="11" s="1"/>
  <c r="K60" i="11" s="1"/>
  <c r="L60" i="11" s="1"/>
  <c r="M60" i="11" s="1"/>
  <c r="N60" i="11" s="1"/>
  <c r="O60" i="11" s="1"/>
  <c r="P60" i="11" s="1"/>
  <c r="Q60" i="11" s="1"/>
  <c r="R60" i="11" s="1"/>
  <c r="S60" i="11" s="1"/>
  <c r="T60" i="11" s="1"/>
  <c r="U60" i="11" s="1"/>
  <c r="V60" i="11" s="1"/>
  <c r="W60" i="11" s="1"/>
  <c r="X60" i="11" s="1"/>
  <c r="Y60" i="11" s="1"/>
  <c r="Z60" i="11" s="1"/>
  <c r="AA60" i="11" s="1"/>
  <c r="AB60" i="11" s="1"/>
  <c r="AC60" i="11" s="1"/>
  <c r="D61" i="11"/>
  <c r="E61" i="11" s="1"/>
  <c r="F61" i="11" s="1"/>
  <c r="G61" i="11" s="1"/>
  <c r="H61" i="11" s="1"/>
  <c r="I61" i="11" s="1"/>
  <c r="J61" i="11" s="1"/>
  <c r="K61" i="11" s="1"/>
  <c r="L61" i="11" s="1"/>
  <c r="M61" i="11" s="1"/>
  <c r="N61" i="11" s="1"/>
  <c r="O61" i="11" s="1"/>
  <c r="P61" i="11" s="1"/>
  <c r="Q61" i="11" s="1"/>
  <c r="R61" i="11" s="1"/>
  <c r="S61" i="11" s="1"/>
  <c r="T61" i="11" s="1"/>
  <c r="U61" i="11" s="1"/>
  <c r="V61" i="11" s="1"/>
  <c r="W61" i="11" s="1"/>
  <c r="X61" i="11" s="1"/>
  <c r="Y61" i="11" s="1"/>
  <c r="Z61" i="11" s="1"/>
  <c r="AA61" i="11" s="1"/>
  <c r="AB61" i="11" s="1"/>
  <c r="AC61" i="11" s="1"/>
  <c r="D62" i="11"/>
  <c r="E62" i="11" s="1"/>
  <c r="F62" i="11" s="1"/>
  <c r="G62" i="11" s="1"/>
  <c r="H62" i="11" s="1"/>
  <c r="I62" i="11" s="1"/>
  <c r="J62" i="11" s="1"/>
  <c r="K62" i="11" s="1"/>
  <c r="L62" i="11" s="1"/>
  <c r="M62" i="11" s="1"/>
  <c r="N62" i="11" s="1"/>
  <c r="O62" i="11" s="1"/>
  <c r="P62" i="11" s="1"/>
  <c r="Q62" i="11" s="1"/>
  <c r="R62" i="11" s="1"/>
  <c r="S62" i="11" s="1"/>
  <c r="T62" i="11" s="1"/>
  <c r="U62" i="11" s="1"/>
  <c r="V62" i="11" s="1"/>
  <c r="W62" i="11" s="1"/>
  <c r="X62" i="11" s="1"/>
  <c r="Y62" i="11" s="1"/>
  <c r="Z62" i="11" s="1"/>
  <c r="AA62" i="11" s="1"/>
  <c r="AB62" i="11" s="1"/>
  <c r="AC62" i="11" s="1"/>
  <c r="D63" i="11"/>
  <c r="E63" i="11" s="1"/>
  <c r="F63" i="11" s="1"/>
  <c r="G63" i="11" s="1"/>
  <c r="H63" i="11" s="1"/>
  <c r="I63" i="11" s="1"/>
  <c r="J63" i="11" s="1"/>
  <c r="K63" i="11" s="1"/>
  <c r="L63" i="11" s="1"/>
  <c r="M63" i="11" s="1"/>
  <c r="N63" i="11" s="1"/>
  <c r="O63" i="11" s="1"/>
  <c r="P63" i="11" s="1"/>
  <c r="Q63" i="11" s="1"/>
  <c r="R63" i="11" s="1"/>
  <c r="S63" i="11" s="1"/>
  <c r="T63" i="11" s="1"/>
  <c r="U63" i="11" s="1"/>
  <c r="V63" i="11" s="1"/>
  <c r="W63" i="11" s="1"/>
  <c r="X63" i="11" s="1"/>
  <c r="Y63" i="11" s="1"/>
  <c r="Z63" i="11" s="1"/>
  <c r="AA63" i="11" s="1"/>
  <c r="AB63" i="11" s="1"/>
  <c r="AC63" i="11" s="1"/>
  <c r="D64" i="11"/>
  <c r="E64" i="11" s="1"/>
  <c r="F64" i="11" s="1"/>
  <c r="G64" i="11" s="1"/>
  <c r="H64" i="11" s="1"/>
  <c r="I64" i="11" s="1"/>
  <c r="J64" i="11" s="1"/>
  <c r="K64" i="11" s="1"/>
  <c r="L64" i="11" s="1"/>
  <c r="M64" i="11" s="1"/>
  <c r="N64" i="11" s="1"/>
  <c r="O64" i="11" s="1"/>
  <c r="P64" i="11" s="1"/>
  <c r="Q64" i="11" s="1"/>
  <c r="R64" i="11" s="1"/>
  <c r="S64" i="11" s="1"/>
  <c r="T64" i="11" s="1"/>
  <c r="U64" i="11" s="1"/>
  <c r="V64" i="11" s="1"/>
  <c r="W64" i="11" s="1"/>
  <c r="X64" i="11" s="1"/>
  <c r="Y64" i="11" s="1"/>
  <c r="Z64" i="11" s="1"/>
  <c r="AA64" i="11" s="1"/>
  <c r="AB64" i="11" s="1"/>
  <c r="AC64" i="11" s="1"/>
  <c r="D65" i="11"/>
  <c r="E65" i="11" s="1"/>
  <c r="F65" i="11" s="1"/>
  <c r="G65" i="11" s="1"/>
  <c r="H65" i="11" s="1"/>
  <c r="I65" i="11" s="1"/>
  <c r="J65" i="11" s="1"/>
  <c r="K65" i="11" s="1"/>
  <c r="L65" i="11" s="1"/>
  <c r="M65" i="11" s="1"/>
  <c r="N65" i="11" s="1"/>
  <c r="O65" i="11" s="1"/>
  <c r="P65" i="11" s="1"/>
  <c r="Q65" i="11" s="1"/>
  <c r="R65" i="11" s="1"/>
  <c r="S65" i="11" s="1"/>
  <c r="T65" i="11" s="1"/>
  <c r="U65" i="11" s="1"/>
  <c r="V65" i="11" s="1"/>
  <c r="W65" i="11" s="1"/>
  <c r="X65" i="11" s="1"/>
  <c r="Y65" i="11" s="1"/>
  <c r="Z65" i="11" s="1"/>
  <c r="AA65" i="11" s="1"/>
  <c r="AB65" i="11" s="1"/>
  <c r="AC65" i="11" s="1"/>
  <c r="D66" i="11"/>
  <c r="E66" i="11" s="1"/>
  <c r="F66" i="11" s="1"/>
  <c r="G66" i="11" s="1"/>
  <c r="H66" i="11" s="1"/>
  <c r="I66" i="11" s="1"/>
  <c r="J66" i="11" s="1"/>
  <c r="K66" i="11" s="1"/>
  <c r="L66" i="11" s="1"/>
  <c r="M66" i="11" s="1"/>
  <c r="N66" i="11" s="1"/>
  <c r="O66" i="11" s="1"/>
  <c r="P66" i="11" s="1"/>
  <c r="Q66" i="11" s="1"/>
  <c r="R66" i="11" s="1"/>
  <c r="S66" i="11" s="1"/>
  <c r="T66" i="11" s="1"/>
  <c r="U66" i="11" s="1"/>
  <c r="V66" i="11" s="1"/>
  <c r="W66" i="11" s="1"/>
  <c r="X66" i="11" s="1"/>
  <c r="Y66" i="11" s="1"/>
  <c r="Z66" i="11" s="1"/>
  <c r="AA66" i="11" s="1"/>
  <c r="AB66" i="11" s="1"/>
  <c r="AC66" i="11" s="1"/>
  <c r="D67" i="11"/>
  <c r="E67" i="11" s="1"/>
  <c r="F67" i="11" s="1"/>
  <c r="G67" i="11" s="1"/>
  <c r="H67" i="11" s="1"/>
  <c r="I67" i="11" s="1"/>
  <c r="J67" i="11" s="1"/>
  <c r="K67" i="11" s="1"/>
  <c r="L67" i="11" s="1"/>
  <c r="M67" i="11" s="1"/>
  <c r="N67" i="11" s="1"/>
  <c r="O67" i="11" s="1"/>
  <c r="P67" i="11" s="1"/>
  <c r="Q67" i="11" s="1"/>
  <c r="R67" i="11" s="1"/>
  <c r="S67" i="11" s="1"/>
  <c r="T67" i="11" s="1"/>
  <c r="U67" i="11" s="1"/>
  <c r="V67" i="11" s="1"/>
  <c r="W67" i="11" s="1"/>
  <c r="X67" i="11" s="1"/>
  <c r="Y67" i="11" s="1"/>
  <c r="Z67" i="11" s="1"/>
  <c r="AA67" i="11" s="1"/>
  <c r="AB67" i="11" s="1"/>
  <c r="AC67" i="11" s="1"/>
  <c r="D68" i="11"/>
  <c r="E68" i="11" s="1"/>
  <c r="F68" i="11" s="1"/>
  <c r="G68" i="11" s="1"/>
  <c r="H68" i="11" s="1"/>
  <c r="I68" i="11" s="1"/>
  <c r="J68" i="11" s="1"/>
  <c r="K68" i="11" s="1"/>
  <c r="L68" i="11" s="1"/>
  <c r="M68" i="11" s="1"/>
  <c r="N68" i="11" s="1"/>
  <c r="O68" i="11" s="1"/>
  <c r="P68" i="11" s="1"/>
  <c r="Q68" i="11" s="1"/>
  <c r="R68" i="11" s="1"/>
  <c r="S68" i="11" s="1"/>
  <c r="T68" i="11" s="1"/>
  <c r="U68" i="11" s="1"/>
  <c r="V68" i="11" s="1"/>
  <c r="W68" i="11" s="1"/>
  <c r="X68" i="11" s="1"/>
  <c r="Y68" i="11" s="1"/>
  <c r="Z68" i="11" s="1"/>
  <c r="AA68" i="11" s="1"/>
  <c r="AB68" i="11" s="1"/>
  <c r="AC68" i="11" s="1"/>
  <c r="D69" i="11"/>
  <c r="E69" i="11" s="1"/>
  <c r="F69" i="11" s="1"/>
  <c r="G69" i="11" s="1"/>
  <c r="H69" i="11" s="1"/>
  <c r="I69" i="11" s="1"/>
  <c r="J69" i="11" s="1"/>
  <c r="K69" i="11" s="1"/>
  <c r="L69" i="11" s="1"/>
  <c r="M69" i="11" s="1"/>
  <c r="N69" i="11" s="1"/>
  <c r="O69" i="11" s="1"/>
  <c r="P69" i="11" s="1"/>
  <c r="Q69" i="11" s="1"/>
  <c r="R69" i="11" s="1"/>
  <c r="S69" i="11" s="1"/>
  <c r="T69" i="11" s="1"/>
  <c r="U69" i="11" s="1"/>
  <c r="V69" i="11" s="1"/>
  <c r="W69" i="11" s="1"/>
  <c r="X69" i="11" s="1"/>
  <c r="Y69" i="11" s="1"/>
  <c r="Z69" i="11" s="1"/>
  <c r="AA69" i="11" s="1"/>
  <c r="AB69" i="11" s="1"/>
  <c r="AC69" i="11" s="1"/>
  <c r="D70" i="11"/>
  <c r="E70" i="11" s="1"/>
  <c r="F70" i="11" s="1"/>
  <c r="G70" i="11" s="1"/>
  <c r="H70" i="11" s="1"/>
  <c r="I70" i="11" s="1"/>
  <c r="J70" i="11" s="1"/>
  <c r="K70" i="11" s="1"/>
  <c r="L70" i="11" s="1"/>
  <c r="M70" i="11" s="1"/>
  <c r="N70" i="11" s="1"/>
  <c r="O70" i="11" s="1"/>
  <c r="P70" i="11" s="1"/>
  <c r="Q70" i="11" s="1"/>
  <c r="R70" i="11" s="1"/>
  <c r="S70" i="11" s="1"/>
  <c r="T70" i="11" s="1"/>
  <c r="U70" i="11" s="1"/>
  <c r="V70" i="11" s="1"/>
  <c r="W70" i="11" s="1"/>
  <c r="X70" i="11" s="1"/>
  <c r="Y70" i="11" s="1"/>
  <c r="Z70" i="11" s="1"/>
  <c r="AA70" i="11" s="1"/>
  <c r="AB70" i="11" s="1"/>
  <c r="AC70" i="11" s="1"/>
  <c r="D71" i="11"/>
  <c r="E71" i="11" s="1"/>
  <c r="F71" i="11" s="1"/>
  <c r="G71" i="11" s="1"/>
  <c r="H71" i="11" s="1"/>
  <c r="I71" i="11" s="1"/>
  <c r="J71" i="11" s="1"/>
  <c r="K71" i="11" s="1"/>
  <c r="L71" i="11" s="1"/>
  <c r="M71" i="11" s="1"/>
  <c r="N71" i="11" s="1"/>
  <c r="O71" i="11" s="1"/>
  <c r="P71" i="11" s="1"/>
  <c r="Q71" i="11" s="1"/>
  <c r="R71" i="11" s="1"/>
  <c r="S71" i="11" s="1"/>
  <c r="T71" i="11" s="1"/>
  <c r="U71" i="11" s="1"/>
  <c r="V71" i="11" s="1"/>
  <c r="W71" i="11" s="1"/>
  <c r="X71" i="11" s="1"/>
  <c r="Y71" i="11" s="1"/>
  <c r="Z71" i="11" s="1"/>
  <c r="AA71" i="11" s="1"/>
  <c r="AB71" i="11" s="1"/>
  <c r="AC71" i="11" s="1"/>
  <c r="D72" i="11"/>
  <c r="E72" i="11" s="1"/>
  <c r="F72" i="11" s="1"/>
  <c r="G72" i="11" s="1"/>
  <c r="H72" i="11" s="1"/>
  <c r="I72" i="11" s="1"/>
  <c r="J72" i="11" s="1"/>
  <c r="K72" i="11" s="1"/>
  <c r="L72" i="11" s="1"/>
  <c r="M72" i="11" s="1"/>
  <c r="N72" i="11" s="1"/>
  <c r="O72" i="11" s="1"/>
  <c r="P72" i="11" s="1"/>
  <c r="Q72" i="11" s="1"/>
  <c r="R72" i="11" s="1"/>
  <c r="S72" i="11" s="1"/>
  <c r="T72" i="11" s="1"/>
  <c r="U72" i="11" s="1"/>
  <c r="V72" i="11" s="1"/>
  <c r="W72" i="11" s="1"/>
  <c r="X72" i="11" s="1"/>
  <c r="Y72" i="11" s="1"/>
  <c r="Z72" i="11" s="1"/>
  <c r="AA72" i="11" s="1"/>
  <c r="AB72" i="11" s="1"/>
  <c r="AC72" i="11" s="1"/>
  <c r="D73" i="11"/>
  <c r="E73" i="11" s="1"/>
  <c r="F73" i="11" s="1"/>
  <c r="G73" i="11" s="1"/>
  <c r="H73" i="11" s="1"/>
  <c r="I73" i="11" s="1"/>
  <c r="J73" i="11" s="1"/>
  <c r="K73" i="11" s="1"/>
  <c r="L73" i="11" s="1"/>
  <c r="M73" i="11" s="1"/>
  <c r="N73" i="11" s="1"/>
  <c r="O73" i="11" s="1"/>
  <c r="P73" i="11" s="1"/>
  <c r="Q73" i="11" s="1"/>
  <c r="R73" i="11" s="1"/>
  <c r="S73" i="11" s="1"/>
  <c r="T73" i="11" s="1"/>
  <c r="U73" i="11" s="1"/>
  <c r="V73" i="11" s="1"/>
  <c r="W73" i="11" s="1"/>
  <c r="X73" i="11" s="1"/>
  <c r="Y73" i="11" s="1"/>
  <c r="Z73" i="11" s="1"/>
  <c r="AA73" i="11" s="1"/>
  <c r="AB73" i="11" s="1"/>
  <c r="AC73" i="11" s="1"/>
  <c r="D74" i="11"/>
  <c r="E74" i="11" s="1"/>
  <c r="F74" i="11" s="1"/>
  <c r="G74" i="11" s="1"/>
  <c r="H74" i="11" s="1"/>
  <c r="I74" i="11" s="1"/>
  <c r="J74" i="11" s="1"/>
  <c r="K74" i="11" s="1"/>
  <c r="L74" i="11" s="1"/>
  <c r="M74" i="11" s="1"/>
  <c r="N74" i="11" s="1"/>
  <c r="O74" i="11" s="1"/>
  <c r="P74" i="11" s="1"/>
  <c r="Q74" i="11" s="1"/>
  <c r="R74" i="11" s="1"/>
  <c r="S74" i="11" s="1"/>
  <c r="T74" i="11" s="1"/>
  <c r="U74" i="11" s="1"/>
  <c r="V74" i="11" s="1"/>
  <c r="W74" i="11" s="1"/>
  <c r="X74" i="11" s="1"/>
  <c r="Y74" i="11" s="1"/>
  <c r="Z74" i="11" s="1"/>
  <c r="AA74" i="11" s="1"/>
  <c r="AB74" i="11" s="1"/>
  <c r="AC74" i="11" s="1"/>
  <c r="D75" i="11"/>
  <c r="E75" i="11" s="1"/>
  <c r="F75" i="11" s="1"/>
  <c r="G75" i="11" s="1"/>
  <c r="H75" i="11" s="1"/>
  <c r="I75" i="11" s="1"/>
  <c r="J75" i="11" s="1"/>
  <c r="K75" i="11" s="1"/>
  <c r="L75" i="11" s="1"/>
  <c r="M75" i="11" s="1"/>
  <c r="N75" i="11" s="1"/>
  <c r="O75" i="11" s="1"/>
  <c r="P75" i="11" s="1"/>
  <c r="Q75" i="11" s="1"/>
  <c r="R75" i="11" s="1"/>
  <c r="S75" i="11" s="1"/>
  <c r="T75" i="11" s="1"/>
  <c r="U75" i="11" s="1"/>
  <c r="V75" i="11" s="1"/>
  <c r="W75" i="11" s="1"/>
  <c r="X75" i="11" s="1"/>
  <c r="Y75" i="11" s="1"/>
  <c r="Z75" i="11" s="1"/>
  <c r="AA75" i="11" s="1"/>
  <c r="AB75" i="11" s="1"/>
  <c r="AC75" i="11" s="1"/>
  <c r="D76" i="11"/>
  <c r="E76" i="11" s="1"/>
  <c r="F76" i="11" s="1"/>
  <c r="G76" i="11" s="1"/>
  <c r="H76" i="11" s="1"/>
  <c r="I76" i="11" s="1"/>
  <c r="J76" i="11" s="1"/>
  <c r="K76" i="11" s="1"/>
  <c r="L76" i="11" s="1"/>
  <c r="M76" i="11" s="1"/>
  <c r="N76" i="11" s="1"/>
  <c r="O76" i="11" s="1"/>
  <c r="P76" i="11" s="1"/>
  <c r="Q76" i="11" s="1"/>
  <c r="R76" i="11" s="1"/>
  <c r="S76" i="11" s="1"/>
  <c r="T76" i="11" s="1"/>
  <c r="U76" i="11" s="1"/>
  <c r="V76" i="11" s="1"/>
  <c r="W76" i="11" s="1"/>
  <c r="X76" i="11" s="1"/>
  <c r="Y76" i="11" s="1"/>
  <c r="Z76" i="11" s="1"/>
  <c r="AA76" i="11" s="1"/>
  <c r="AB76" i="11" s="1"/>
  <c r="AC76" i="11" s="1"/>
  <c r="D77" i="11"/>
  <c r="E77" i="11" s="1"/>
  <c r="F77" i="11" s="1"/>
  <c r="G77" i="11" s="1"/>
  <c r="H77" i="11" s="1"/>
  <c r="I77" i="11" s="1"/>
  <c r="J77" i="11" s="1"/>
  <c r="K77" i="11" s="1"/>
  <c r="L77" i="11" s="1"/>
  <c r="M77" i="11" s="1"/>
  <c r="N77" i="11" s="1"/>
  <c r="O77" i="11" s="1"/>
  <c r="P77" i="11" s="1"/>
  <c r="Q77" i="11" s="1"/>
  <c r="R77" i="11" s="1"/>
  <c r="S77" i="11" s="1"/>
  <c r="T77" i="11" s="1"/>
  <c r="U77" i="11" s="1"/>
  <c r="V77" i="11" s="1"/>
  <c r="W77" i="11" s="1"/>
  <c r="X77" i="11" s="1"/>
  <c r="Y77" i="11" s="1"/>
  <c r="Z77" i="11" s="1"/>
  <c r="AA77" i="11" s="1"/>
  <c r="AB77" i="11" s="1"/>
  <c r="AC77" i="11" s="1"/>
  <c r="D78" i="11"/>
  <c r="E78" i="11" s="1"/>
  <c r="F78" i="11" s="1"/>
  <c r="G78" i="11" s="1"/>
  <c r="H78" i="11" s="1"/>
  <c r="I78" i="11" s="1"/>
  <c r="J78" i="11" s="1"/>
  <c r="K78" i="11" s="1"/>
  <c r="L78" i="11" s="1"/>
  <c r="M78" i="11" s="1"/>
  <c r="N78" i="11" s="1"/>
  <c r="O78" i="11" s="1"/>
  <c r="P78" i="11" s="1"/>
  <c r="Q78" i="11" s="1"/>
  <c r="R78" i="11" s="1"/>
  <c r="S78" i="11" s="1"/>
  <c r="T78" i="11" s="1"/>
  <c r="U78" i="11" s="1"/>
  <c r="V78" i="11" s="1"/>
  <c r="W78" i="11" s="1"/>
  <c r="X78" i="11" s="1"/>
  <c r="Y78" i="11" s="1"/>
  <c r="Z78" i="11" s="1"/>
  <c r="AA78" i="11" s="1"/>
  <c r="AB78" i="11" s="1"/>
  <c r="AC78" i="11" s="1"/>
  <c r="D79" i="11"/>
  <c r="E79" i="11" s="1"/>
  <c r="F79" i="11" s="1"/>
  <c r="G79" i="11" s="1"/>
  <c r="H79" i="11" s="1"/>
  <c r="I79" i="11" s="1"/>
  <c r="J79" i="11" s="1"/>
  <c r="K79" i="11" s="1"/>
  <c r="L79" i="11" s="1"/>
  <c r="M79" i="11" s="1"/>
  <c r="N79" i="11" s="1"/>
  <c r="O79" i="11" s="1"/>
  <c r="P79" i="11" s="1"/>
  <c r="Q79" i="11" s="1"/>
  <c r="R79" i="11" s="1"/>
  <c r="S79" i="11" s="1"/>
  <c r="T79" i="11" s="1"/>
  <c r="U79" i="11" s="1"/>
  <c r="V79" i="11" s="1"/>
  <c r="W79" i="11" s="1"/>
  <c r="X79" i="11" s="1"/>
  <c r="Y79" i="11" s="1"/>
  <c r="Z79" i="11" s="1"/>
  <c r="AA79" i="11" s="1"/>
  <c r="AB79" i="11" s="1"/>
  <c r="AC79" i="11" s="1"/>
  <c r="D80" i="11"/>
  <c r="E80" i="11" s="1"/>
  <c r="F80" i="11" s="1"/>
  <c r="G80" i="11" s="1"/>
  <c r="H80" i="11" s="1"/>
  <c r="I80" i="11" s="1"/>
  <c r="J80" i="11" s="1"/>
  <c r="K80" i="11" s="1"/>
  <c r="L80" i="11" s="1"/>
  <c r="M80" i="11" s="1"/>
  <c r="N80" i="11" s="1"/>
  <c r="O80" i="11" s="1"/>
  <c r="P80" i="11" s="1"/>
  <c r="Q80" i="11" s="1"/>
  <c r="R80" i="11" s="1"/>
  <c r="S80" i="11" s="1"/>
  <c r="T80" i="11" s="1"/>
  <c r="U80" i="11" s="1"/>
  <c r="V80" i="11" s="1"/>
  <c r="W80" i="11" s="1"/>
  <c r="X80" i="11" s="1"/>
  <c r="Y80" i="11" s="1"/>
  <c r="Z80" i="11" s="1"/>
  <c r="AA80" i="11" s="1"/>
  <c r="AB80" i="11" s="1"/>
  <c r="AC80" i="11" s="1"/>
  <c r="D81" i="11"/>
  <c r="E81" i="11" s="1"/>
  <c r="F81" i="11" s="1"/>
  <c r="G81" i="11" s="1"/>
  <c r="H81" i="11" s="1"/>
  <c r="I81" i="11" s="1"/>
  <c r="J81" i="11" s="1"/>
  <c r="K81" i="11" s="1"/>
  <c r="L81" i="11" s="1"/>
  <c r="M81" i="11" s="1"/>
  <c r="N81" i="11" s="1"/>
  <c r="O81" i="11" s="1"/>
  <c r="P81" i="11" s="1"/>
  <c r="Q81" i="11" s="1"/>
  <c r="R81" i="11" s="1"/>
  <c r="S81" i="11" s="1"/>
  <c r="T81" i="11" s="1"/>
  <c r="U81" i="11" s="1"/>
  <c r="V81" i="11" s="1"/>
  <c r="W81" i="11" s="1"/>
  <c r="X81" i="11" s="1"/>
  <c r="Y81" i="11" s="1"/>
  <c r="Z81" i="11" s="1"/>
  <c r="AA81" i="11" s="1"/>
  <c r="AB81" i="11" s="1"/>
  <c r="AC81" i="11" s="1"/>
  <c r="D82" i="11"/>
  <c r="E82" i="11" s="1"/>
  <c r="F82" i="11" s="1"/>
  <c r="G82" i="11" s="1"/>
  <c r="H82" i="11" s="1"/>
  <c r="I82" i="11" s="1"/>
  <c r="J82" i="11" s="1"/>
  <c r="K82" i="11" s="1"/>
  <c r="L82" i="11" s="1"/>
  <c r="M82" i="11" s="1"/>
  <c r="N82" i="11" s="1"/>
  <c r="O82" i="11" s="1"/>
  <c r="P82" i="11" s="1"/>
  <c r="Q82" i="11" s="1"/>
  <c r="R82" i="11" s="1"/>
  <c r="S82" i="11" s="1"/>
  <c r="T82" i="11" s="1"/>
  <c r="U82" i="11" s="1"/>
  <c r="V82" i="11" s="1"/>
  <c r="W82" i="11" s="1"/>
  <c r="X82" i="11" s="1"/>
  <c r="Y82" i="11" s="1"/>
  <c r="Z82" i="11" s="1"/>
  <c r="AA82" i="11" s="1"/>
  <c r="AB82" i="11" s="1"/>
  <c r="AC82" i="11" s="1"/>
  <c r="D83" i="11"/>
  <c r="E83" i="11" s="1"/>
  <c r="F83" i="11" s="1"/>
  <c r="G83" i="11" s="1"/>
  <c r="H83" i="11" s="1"/>
  <c r="I83" i="11" s="1"/>
  <c r="J83" i="11" s="1"/>
  <c r="K83" i="11" s="1"/>
  <c r="L83" i="11" s="1"/>
  <c r="M83" i="11" s="1"/>
  <c r="N83" i="11" s="1"/>
  <c r="O83" i="11" s="1"/>
  <c r="P83" i="11" s="1"/>
  <c r="Q83" i="11" s="1"/>
  <c r="R83" i="11" s="1"/>
  <c r="S83" i="11" s="1"/>
  <c r="T83" i="11" s="1"/>
  <c r="U83" i="11" s="1"/>
  <c r="V83" i="11" s="1"/>
  <c r="W83" i="11" s="1"/>
  <c r="X83" i="11" s="1"/>
  <c r="Y83" i="11" s="1"/>
  <c r="Z83" i="11" s="1"/>
  <c r="AA83" i="11" s="1"/>
  <c r="AB83" i="11" s="1"/>
  <c r="AC83" i="11" s="1"/>
  <c r="D84" i="11"/>
  <c r="E84" i="11" s="1"/>
  <c r="F84" i="11" s="1"/>
  <c r="G84" i="11" s="1"/>
  <c r="H84" i="11" s="1"/>
  <c r="I84" i="11" s="1"/>
  <c r="J84" i="11" s="1"/>
  <c r="K84" i="11" s="1"/>
  <c r="L84" i="11" s="1"/>
  <c r="M84" i="11" s="1"/>
  <c r="N84" i="11" s="1"/>
  <c r="O84" i="11" s="1"/>
  <c r="P84" i="11" s="1"/>
  <c r="Q84" i="11" s="1"/>
  <c r="R84" i="11" s="1"/>
  <c r="S84" i="11" s="1"/>
  <c r="T84" i="11" s="1"/>
  <c r="U84" i="11" s="1"/>
  <c r="V84" i="11" s="1"/>
  <c r="W84" i="11" s="1"/>
  <c r="X84" i="11" s="1"/>
  <c r="Y84" i="11" s="1"/>
  <c r="Z84" i="11" s="1"/>
  <c r="AA84" i="11" s="1"/>
  <c r="AB84" i="11" s="1"/>
  <c r="AC84" i="11" s="1"/>
  <c r="D85" i="11"/>
  <c r="E85" i="11" s="1"/>
  <c r="F85" i="11" s="1"/>
  <c r="G85" i="11" s="1"/>
  <c r="H85" i="11" s="1"/>
  <c r="I85" i="11" s="1"/>
  <c r="J85" i="11" s="1"/>
  <c r="K85" i="11" s="1"/>
  <c r="L85" i="11" s="1"/>
  <c r="M85" i="11" s="1"/>
  <c r="N85" i="11" s="1"/>
  <c r="O85" i="11" s="1"/>
  <c r="P85" i="11" s="1"/>
  <c r="Q85" i="11" s="1"/>
  <c r="R85" i="11" s="1"/>
  <c r="S85" i="11" s="1"/>
  <c r="T85" i="11" s="1"/>
  <c r="U85" i="11" s="1"/>
  <c r="V85" i="11" s="1"/>
  <c r="W85" i="11" s="1"/>
  <c r="X85" i="11" s="1"/>
  <c r="Y85" i="11" s="1"/>
  <c r="Z85" i="11" s="1"/>
  <c r="AA85" i="11" s="1"/>
  <c r="AB85" i="11" s="1"/>
  <c r="AC85" i="11" s="1"/>
  <c r="D86" i="11"/>
  <c r="E86" i="11" s="1"/>
  <c r="F86" i="11" s="1"/>
  <c r="G86" i="11" s="1"/>
  <c r="H86" i="11" s="1"/>
  <c r="I86" i="11" s="1"/>
  <c r="J86" i="11" s="1"/>
  <c r="K86" i="11" s="1"/>
  <c r="L86" i="11" s="1"/>
  <c r="M86" i="11" s="1"/>
  <c r="N86" i="11" s="1"/>
  <c r="O86" i="11" s="1"/>
  <c r="P86" i="11" s="1"/>
  <c r="Q86" i="11" s="1"/>
  <c r="R86" i="11" s="1"/>
  <c r="S86" i="11" s="1"/>
  <c r="T86" i="11" s="1"/>
  <c r="U86" i="11" s="1"/>
  <c r="V86" i="11" s="1"/>
  <c r="W86" i="11" s="1"/>
  <c r="X86" i="11" s="1"/>
  <c r="Y86" i="11" s="1"/>
  <c r="Z86" i="11" s="1"/>
  <c r="AA86" i="11" s="1"/>
  <c r="AB86" i="11" s="1"/>
  <c r="AC86" i="11" s="1"/>
  <c r="D87" i="11"/>
  <c r="E87" i="11" s="1"/>
  <c r="F87" i="11" s="1"/>
  <c r="G87" i="11" s="1"/>
  <c r="H87" i="11" s="1"/>
  <c r="I87" i="11" s="1"/>
  <c r="J87" i="11" s="1"/>
  <c r="K87" i="11" s="1"/>
  <c r="L87" i="11" s="1"/>
  <c r="M87" i="11" s="1"/>
  <c r="N87" i="11" s="1"/>
  <c r="O87" i="11" s="1"/>
  <c r="P87" i="11" s="1"/>
  <c r="Q87" i="11" s="1"/>
  <c r="R87" i="11" s="1"/>
  <c r="S87" i="11" s="1"/>
  <c r="T87" i="11" s="1"/>
  <c r="U87" i="11" s="1"/>
  <c r="V87" i="11" s="1"/>
  <c r="W87" i="11" s="1"/>
  <c r="X87" i="11" s="1"/>
  <c r="Y87" i="11" s="1"/>
  <c r="Z87" i="11" s="1"/>
  <c r="AA87" i="11" s="1"/>
  <c r="AB87" i="11" s="1"/>
  <c r="AC87" i="11" s="1"/>
  <c r="D88" i="11"/>
  <c r="E88" i="11" s="1"/>
  <c r="F88" i="11" s="1"/>
  <c r="G88" i="11" s="1"/>
  <c r="H88" i="11" s="1"/>
  <c r="I88" i="11" s="1"/>
  <c r="J88" i="11" s="1"/>
  <c r="K88" i="11" s="1"/>
  <c r="L88" i="11" s="1"/>
  <c r="M88" i="11" s="1"/>
  <c r="N88" i="11" s="1"/>
  <c r="O88" i="11" s="1"/>
  <c r="P88" i="11" s="1"/>
  <c r="Q88" i="11" s="1"/>
  <c r="R88" i="11" s="1"/>
  <c r="S88" i="11" s="1"/>
  <c r="T88" i="11" s="1"/>
  <c r="U88" i="11" s="1"/>
  <c r="V88" i="11" s="1"/>
  <c r="W88" i="11" s="1"/>
  <c r="X88" i="11" s="1"/>
  <c r="Y88" i="11" s="1"/>
  <c r="Z88" i="11" s="1"/>
  <c r="AA88" i="11" s="1"/>
  <c r="AB88" i="11" s="1"/>
  <c r="AC88" i="11" s="1"/>
  <c r="D89" i="11"/>
  <c r="E89" i="11" s="1"/>
  <c r="F89" i="11" s="1"/>
  <c r="G89" i="11" s="1"/>
  <c r="H89" i="11" s="1"/>
  <c r="I89" i="11" s="1"/>
  <c r="J89" i="11" s="1"/>
  <c r="K89" i="11" s="1"/>
  <c r="L89" i="11" s="1"/>
  <c r="M89" i="11" s="1"/>
  <c r="N89" i="11" s="1"/>
  <c r="O89" i="11" s="1"/>
  <c r="P89" i="11" s="1"/>
  <c r="Q89" i="11" s="1"/>
  <c r="R89" i="11" s="1"/>
  <c r="S89" i="11" s="1"/>
  <c r="T89" i="11" s="1"/>
  <c r="U89" i="11" s="1"/>
  <c r="V89" i="11" s="1"/>
  <c r="W89" i="11" s="1"/>
  <c r="X89" i="11" s="1"/>
  <c r="Y89" i="11" s="1"/>
  <c r="Z89" i="11" s="1"/>
  <c r="AA89" i="11" s="1"/>
  <c r="AB89" i="11" s="1"/>
  <c r="AC89" i="11" s="1"/>
  <c r="D90" i="11"/>
  <c r="E90" i="11" s="1"/>
  <c r="F90" i="11" s="1"/>
  <c r="G90" i="11" s="1"/>
  <c r="H90" i="11" s="1"/>
  <c r="I90" i="11" s="1"/>
  <c r="J90" i="11" s="1"/>
  <c r="K90" i="11" s="1"/>
  <c r="L90" i="11" s="1"/>
  <c r="M90" i="11" s="1"/>
  <c r="N90" i="11" s="1"/>
  <c r="O90" i="11" s="1"/>
  <c r="P90" i="11" s="1"/>
  <c r="Q90" i="11" s="1"/>
  <c r="R90" i="11" s="1"/>
  <c r="S90" i="11" s="1"/>
  <c r="T90" i="11" s="1"/>
  <c r="U90" i="11" s="1"/>
  <c r="V90" i="11" s="1"/>
  <c r="W90" i="11" s="1"/>
  <c r="X90" i="11" s="1"/>
  <c r="Y90" i="11" s="1"/>
  <c r="Z90" i="11" s="1"/>
  <c r="AA90" i="11" s="1"/>
  <c r="AB90" i="11" s="1"/>
  <c r="AC90" i="11" s="1"/>
  <c r="D91" i="11"/>
  <c r="E91" i="11" s="1"/>
  <c r="F91" i="11" s="1"/>
  <c r="G91" i="11" s="1"/>
  <c r="H91" i="11" s="1"/>
  <c r="I91" i="11" s="1"/>
  <c r="J91" i="11" s="1"/>
  <c r="K91" i="11" s="1"/>
  <c r="L91" i="11" s="1"/>
  <c r="M91" i="11" s="1"/>
  <c r="N91" i="11" s="1"/>
  <c r="O91" i="11" s="1"/>
  <c r="P91" i="11" s="1"/>
  <c r="Q91" i="11" s="1"/>
  <c r="R91" i="11" s="1"/>
  <c r="S91" i="11" s="1"/>
  <c r="T91" i="11" s="1"/>
  <c r="U91" i="11" s="1"/>
  <c r="V91" i="11" s="1"/>
  <c r="W91" i="11" s="1"/>
  <c r="X91" i="11" s="1"/>
  <c r="Y91" i="11" s="1"/>
  <c r="Z91" i="11" s="1"/>
  <c r="AA91" i="11" s="1"/>
  <c r="AB91" i="11" s="1"/>
  <c r="AC91" i="11" s="1"/>
  <c r="D92" i="11"/>
  <c r="E92" i="11" s="1"/>
  <c r="F92" i="11" s="1"/>
  <c r="G92" i="11" s="1"/>
  <c r="H92" i="11" s="1"/>
  <c r="I92" i="11" s="1"/>
  <c r="J92" i="11" s="1"/>
  <c r="K92" i="11" s="1"/>
  <c r="L92" i="11" s="1"/>
  <c r="M92" i="11" s="1"/>
  <c r="N92" i="11" s="1"/>
  <c r="O92" i="11" s="1"/>
  <c r="P92" i="11" s="1"/>
  <c r="Q92" i="11" s="1"/>
  <c r="R92" i="11" s="1"/>
  <c r="S92" i="11" s="1"/>
  <c r="T92" i="11" s="1"/>
  <c r="U92" i="11" s="1"/>
  <c r="V92" i="11" s="1"/>
  <c r="W92" i="11" s="1"/>
  <c r="X92" i="11" s="1"/>
  <c r="Y92" i="11" s="1"/>
  <c r="Z92" i="11" s="1"/>
  <c r="AA92" i="11" s="1"/>
  <c r="AB92" i="11" s="1"/>
  <c r="AC92" i="11" s="1"/>
  <c r="D93" i="11"/>
  <c r="E93" i="11" s="1"/>
  <c r="F93" i="11" s="1"/>
  <c r="G93" i="11" s="1"/>
  <c r="H93" i="11" s="1"/>
  <c r="I93" i="11" s="1"/>
  <c r="J93" i="11" s="1"/>
  <c r="K93" i="11" s="1"/>
  <c r="L93" i="11" s="1"/>
  <c r="M93" i="11" s="1"/>
  <c r="N93" i="11" s="1"/>
  <c r="O93" i="11" s="1"/>
  <c r="P93" i="11" s="1"/>
  <c r="Q93" i="11" s="1"/>
  <c r="R93" i="11" s="1"/>
  <c r="S93" i="11" s="1"/>
  <c r="T93" i="11" s="1"/>
  <c r="U93" i="11" s="1"/>
  <c r="V93" i="11" s="1"/>
  <c r="W93" i="11" s="1"/>
  <c r="X93" i="11" s="1"/>
  <c r="Y93" i="11" s="1"/>
  <c r="Z93" i="11" s="1"/>
  <c r="AA93" i="11" s="1"/>
  <c r="AB93" i="11" s="1"/>
  <c r="AC93" i="11" s="1"/>
  <c r="D94" i="11"/>
  <c r="E94" i="11" s="1"/>
  <c r="F94" i="11" s="1"/>
  <c r="G94" i="11" s="1"/>
  <c r="H94" i="11" s="1"/>
  <c r="I94" i="11" s="1"/>
  <c r="J94" i="11" s="1"/>
  <c r="K94" i="11" s="1"/>
  <c r="L94" i="11" s="1"/>
  <c r="M94" i="11" s="1"/>
  <c r="N94" i="11" s="1"/>
  <c r="O94" i="11" s="1"/>
  <c r="P94" i="11" s="1"/>
  <c r="Q94" i="11" s="1"/>
  <c r="R94" i="11" s="1"/>
  <c r="S94" i="11" s="1"/>
  <c r="T94" i="11" s="1"/>
  <c r="U94" i="11" s="1"/>
  <c r="V94" i="11" s="1"/>
  <c r="W94" i="11" s="1"/>
  <c r="X94" i="11" s="1"/>
  <c r="Y94" i="11" s="1"/>
  <c r="Z94" i="11" s="1"/>
  <c r="AA94" i="11" s="1"/>
  <c r="AB94" i="11" s="1"/>
  <c r="AC94" i="11" s="1"/>
  <c r="D95" i="11"/>
  <c r="E95" i="11" s="1"/>
  <c r="F95" i="11" s="1"/>
  <c r="G95" i="11" s="1"/>
  <c r="H95" i="11" s="1"/>
  <c r="I95" i="11" s="1"/>
  <c r="J95" i="11" s="1"/>
  <c r="K95" i="11" s="1"/>
  <c r="L95" i="11" s="1"/>
  <c r="M95" i="11" s="1"/>
  <c r="N95" i="11" s="1"/>
  <c r="O95" i="11" s="1"/>
  <c r="P95" i="11" s="1"/>
  <c r="Q95" i="11" s="1"/>
  <c r="R95" i="11" s="1"/>
  <c r="S95" i="11" s="1"/>
  <c r="T95" i="11" s="1"/>
  <c r="U95" i="11" s="1"/>
  <c r="V95" i="11" s="1"/>
  <c r="W95" i="11" s="1"/>
  <c r="X95" i="11" s="1"/>
  <c r="Y95" i="11" s="1"/>
  <c r="Z95" i="11" s="1"/>
  <c r="AA95" i="11" s="1"/>
  <c r="AB95" i="11" s="1"/>
  <c r="AC95" i="11" s="1"/>
  <c r="D96" i="11"/>
  <c r="E96" i="11" s="1"/>
  <c r="F96" i="11" s="1"/>
  <c r="G96" i="11" s="1"/>
  <c r="H96" i="11" s="1"/>
  <c r="I96" i="11" s="1"/>
  <c r="J96" i="11" s="1"/>
  <c r="K96" i="11" s="1"/>
  <c r="L96" i="11" s="1"/>
  <c r="M96" i="11" s="1"/>
  <c r="N96" i="11" s="1"/>
  <c r="O96" i="11" s="1"/>
  <c r="P96" i="11" s="1"/>
  <c r="Q96" i="11" s="1"/>
  <c r="R96" i="11" s="1"/>
  <c r="S96" i="11" s="1"/>
  <c r="T96" i="11" s="1"/>
  <c r="U96" i="11" s="1"/>
  <c r="V96" i="11" s="1"/>
  <c r="W96" i="11" s="1"/>
  <c r="X96" i="11" s="1"/>
  <c r="Y96" i="11" s="1"/>
  <c r="Z96" i="11" s="1"/>
  <c r="AA96" i="11" s="1"/>
  <c r="AB96" i="11" s="1"/>
  <c r="AC96" i="11" s="1"/>
  <c r="D97" i="11"/>
  <c r="E97" i="11" s="1"/>
  <c r="F97" i="11" s="1"/>
  <c r="G97" i="11" s="1"/>
  <c r="H97" i="11" s="1"/>
  <c r="I97" i="11" s="1"/>
  <c r="J97" i="11" s="1"/>
  <c r="K97" i="11" s="1"/>
  <c r="L97" i="11" s="1"/>
  <c r="M97" i="11" s="1"/>
  <c r="N97" i="11" s="1"/>
  <c r="O97" i="11" s="1"/>
  <c r="P97" i="11" s="1"/>
  <c r="Q97" i="11" s="1"/>
  <c r="R97" i="11" s="1"/>
  <c r="S97" i="11" s="1"/>
  <c r="T97" i="11" s="1"/>
  <c r="U97" i="11" s="1"/>
  <c r="V97" i="11" s="1"/>
  <c r="W97" i="11" s="1"/>
  <c r="X97" i="11" s="1"/>
  <c r="Y97" i="11" s="1"/>
  <c r="Z97" i="11" s="1"/>
  <c r="AA97" i="11" s="1"/>
  <c r="AB97" i="11" s="1"/>
  <c r="AC97" i="11" s="1"/>
  <c r="D98" i="11"/>
  <c r="E98" i="11" s="1"/>
  <c r="F98" i="11" s="1"/>
  <c r="G98" i="11" s="1"/>
  <c r="H98" i="11" s="1"/>
  <c r="I98" i="11" s="1"/>
  <c r="J98" i="11" s="1"/>
  <c r="K98" i="11" s="1"/>
  <c r="L98" i="11" s="1"/>
  <c r="M98" i="11" s="1"/>
  <c r="N98" i="11" s="1"/>
  <c r="O98" i="11" s="1"/>
  <c r="P98" i="11" s="1"/>
  <c r="Q98" i="11" s="1"/>
  <c r="R98" i="11" s="1"/>
  <c r="S98" i="11" s="1"/>
  <c r="T98" i="11" s="1"/>
  <c r="U98" i="11" s="1"/>
  <c r="V98" i="11" s="1"/>
  <c r="W98" i="11" s="1"/>
  <c r="X98" i="11" s="1"/>
  <c r="Y98" i="11" s="1"/>
  <c r="Z98" i="11" s="1"/>
  <c r="AA98" i="11" s="1"/>
  <c r="AB98" i="11" s="1"/>
  <c r="AC98" i="11" s="1"/>
  <c r="D99" i="11"/>
  <c r="E99" i="11" s="1"/>
  <c r="F99" i="11" s="1"/>
  <c r="G99" i="11" s="1"/>
  <c r="H99" i="11" s="1"/>
  <c r="I99" i="11" s="1"/>
  <c r="J99" i="11" s="1"/>
  <c r="K99" i="11" s="1"/>
  <c r="L99" i="11" s="1"/>
  <c r="M99" i="11" s="1"/>
  <c r="N99" i="11" s="1"/>
  <c r="O99" i="11" s="1"/>
  <c r="P99" i="11" s="1"/>
  <c r="Q99" i="11" s="1"/>
  <c r="R99" i="11" s="1"/>
  <c r="S99" i="11" s="1"/>
  <c r="T99" i="11" s="1"/>
  <c r="U99" i="11" s="1"/>
  <c r="V99" i="11" s="1"/>
  <c r="W99" i="11" s="1"/>
  <c r="X99" i="11" s="1"/>
  <c r="Y99" i="11" s="1"/>
  <c r="Z99" i="11" s="1"/>
  <c r="AA99" i="11" s="1"/>
  <c r="AB99" i="11" s="1"/>
  <c r="AC99" i="11" s="1"/>
  <c r="D100" i="11"/>
  <c r="E100" i="11" s="1"/>
  <c r="F100" i="11" s="1"/>
  <c r="G100" i="11" s="1"/>
  <c r="H100" i="11" s="1"/>
  <c r="I100" i="11" s="1"/>
  <c r="J100" i="11" s="1"/>
  <c r="K100" i="11" s="1"/>
  <c r="L100" i="11" s="1"/>
  <c r="M100" i="11" s="1"/>
  <c r="N100" i="11" s="1"/>
  <c r="O100" i="11" s="1"/>
  <c r="P100" i="11" s="1"/>
  <c r="Q100" i="11" s="1"/>
  <c r="R100" i="11" s="1"/>
  <c r="S100" i="11" s="1"/>
  <c r="T100" i="11" s="1"/>
  <c r="U100" i="11" s="1"/>
  <c r="V100" i="11" s="1"/>
  <c r="W100" i="11" s="1"/>
  <c r="X100" i="11" s="1"/>
  <c r="Y100" i="11" s="1"/>
  <c r="Z100" i="11" s="1"/>
  <c r="AA100" i="11" s="1"/>
  <c r="AB100" i="11" s="1"/>
  <c r="AC100" i="11" s="1"/>
  <c r="D101" i="11"/>
  <c r="E101" i="11" s="1"/>
  <c r="F101" i="11" s="1"/>
  <c r="G101" i="11" s="1"/>
  <c r="H101" i="11" s="1"/>
  <c r="I101" i="11" s="1"/>
  <c r="J101" i="11" s="1"/>
  <c r="K101" i="11" s="1"/>
  <c r="L101" i="11" s="1"/>
  <c r="M101" i="11" s="1"/>
  <c r="N101" i="11" s="1"/>
  <c r="O101" i="11" s="1"/>
  <c r="P101" i="11" s="1"/>
  <c r="Q101" i="11" s="1"/>
  <c r="R101" i="11" s="1"/>
  <c r="S101" i="11" s="1"/>
  <c r="T101" i="11" s="1"/>
  <c r="U101" i="11" s="1"/>
  <c r="V101" i="11" s="1"/>
  <c r="W101" i="11" s="1"/>
  <c r="X101" i="11" s="1"/>
  <c r="Y101" i="11" s="1"/>
  <c r="Z101" i="11" s="1"/>
  <c r="AA101" i="11" s="1"/>
  <c r="AB101" i="11" s="1"/>
  <c r="AC101" i="11" s="1"/>
  <c r="D102" i="11"/>
  <c r="E102" i="11" s="1"/>
  <c r="F102" i="11" s="1"/>
  <c r="G102" i="11" s="1"/>
  <c r="H102" i="11" s="1"/>
  <c r="I102" i="11" s="1"/>
  <c r="J102" i="11" s="1"/>
  <c r="K102" i="11" s="1"/>
  <c r="L102" i="11" s="1"/>
  <c r="M102" i="11" s="1"/>
  <c r="N102" i="11" s="1"/>
  <c r="O102" i="11" s="1"/>
  <c r="P102" i="11" s="1"/>
  <c r="Q102" i="11" s="1"/>
  <c r="R102" i="11" s="1"/>
  <c r="S102" i="11" s="1"/>
  <c r="T102" i="11" s="1"/>
  <c r="U102" i="11" s="1"/>
  <c r="V102" i="11" s="1"/>
  <c r="W102" i="11" s="1"/>
  <c r="X102" i="11" s="1"/>
  <c r="Y102" i="11" s="1"/>
  <c r="Z102" i="11" s="1"/>
  <c r="AA102" i="11" s="1"/>
  <c r="AB102" i="11" s="1"/>
  <c r="AC102" i="11" s="1"/>
  <c r="D103" i="11"/>
  <c r="E103" i="11" s="1"/>
  <c r="F103" i="11" s="1"/>
  <c r="G103" i="11" s="1"/>
  <c r="H103" i="11" s="1"/>
  <c r="I103" i="11" s="1"/>
  <c r="J103" i="11" s="1"/>
  <c r="K103" i="11" s="1"/>
  <c r="L103" i="11" s="1"/>
  <c r="M103" i="11" s="1"/>
  <c r="N103" i="11" s="1"/>
  <c r="O103" i="11" s="1"/>
  <c r="P103" i="11" s="1"/>
  <c r="Q103" i="11" s="1"/>
  <c r="R103" i="11" s="1"/>
  <c r="S103" i="11" s="1"/>
  <c r="T103" i="11" s="1"/>
  <c r="U103" i="11" s="1"/>
  <c r="V103" i="11" s="1"/>
  <c r="W103" i="11" s="1"/>
  <c r="X103" i="11" s="1"/>
  <c r="Y103" i="11" s="1"/>
  <c r="Z103" i="11" s="1"/>
  <c r="AA103" i="11" s="1"/>
  <c r="AB103" i="11" s="1"/>
  <c r="AC103" i="11" s="1"/>
  <c r="D104" i="11"/>
  <c r="E104" i="11" s="1"/>
  <c r="F104" i="11" s="1"/>
  <c r="G104" i="11" s="1"/>
  <c r="H104" i="11" s="1"/>
  <c r="I104" i="11" s="1"/>
  <c r="J104" i="11" s="1"/>
  <c r="K104" i="11" s="1"/>
  <c r="L104" i="11" s="1"/>
  <c r="M104" i="11" s="1"/>
  <c r="N104" i="11" s="1"/>
  <c r="O104" i="11" s="1"/>
  <c r="P104" i="11" s="1"/>
  <c r="Q104" i="11" s="1"/>
  <c r="R104" i="11" s="1"/>
  <c r="S104" i="11" s="1"/>
  <c r="T104" i="11" s="1"/>
  <c r="U104" i="11" s="1"/>
  <c r="V104" i="11" s="1"/>
  <c r="W104" i="11" s="1"/>
  <c r="X104" i="11" s="1"/>
  <c r="Y104" i="11" s="1"/>
  <c r="Z104" i="11" s="1"/>
  <c r="AA104" i="11" s="1"/>
  <c r="AB104" i="11" s="1"/>
  <c r="AC104" i="11" s="1"/>
  <c r="D105" i="11"/>
  <c r="E105" i="11" s="1"/>
  <c r="F105" i="11" s="1"/>
  <c r="G105" i="11" s="1"/>
  <c r="H105" i="11" s="1"/>
  <c r="I105" i="11" s="1"/>
  <c r="J105" i="11" s="1"/>
  <c r="K105" i="11" s="1"/>
  <c r="L105" i="11" s="1"/>
  <c r="M105" i="11" s="1"/>
  <c r="N105" i="11" s="1"/>
  <c r="O105" i="11" s="1"/>
  <c r="P105" i="11" s="1"/>
  <c r="Q105" i="11" s="1"/>
  <c r="R105" i="11" s="1"/>
  <c r="S105" i="11" s="1"/>
  <c r="T105" i="11" s="1"/>
  <c r="U105" i="11" s="1"/>
  <c r="V105" i="11" s="1"/>
  <c r="W105" i="11" s="1"/>
  <c r="X105" i="11" s="1"/>
  <c r="Y105" i="11" s="1"/>
  <c r="Z105" i="11" s="1"/>
  <c r="AA105" i="11" s="1"/>
  <c r="AB105" i="11" s="1"/>
  <c r="AC105" i="11" s="1"/>
  <c r="D106" i="11"/>
  <c r="E106" i="11" s="1"/>
  <c r="F106" i="11" s="1"/>
  <c r="G106" i="11" s="1"/>
  <c r="H106" i="11" s="1"/>
  <c r="I106" i="11" s="1"/>
  <c r="J106" i="11" s="1"/>
  <c r="K106" i="11" s="1"/>
  <c r="L106" i="11" s="1"/>
  <c r="M106" i="11" s="1"/>
  <c r="N106" i="11" s="1"/>
  <c r="O106" i="11" s="1"/>
  <c r="P106" i="11" s="1"/>
  <c r="Q106" i="11" s="1"/>
  <c r="R106" i="11" s="1"/>
  <c r="S106" i="11" s="1"/>
  <c r="T106" i="11" s="1"/>
  <c r="U106" i="11" s="1"/>
  <c r="V106" i="11" s="1"/>
  <c r="W106" i="11" s="1"/>
  <c r="X106" i="11" s="1"/>
  <c r="Y106" i="11" s="1"/>
  <c r="Z106" i="11" s="1"/>
  <c r="AA106" i="11" s="1"/>
  <c r="AB106" i="11" s="1"/>
  <c r="AC106" i="11" s="1"/>
  <c r="D107" i="11"/>
  <c r="E107" i="11" s="1"/>
  <c r="F107" i="11" s="1"/>
  <c r="G107" i="11" s="1"/>
  <c r="H107" i="11" s="1"/>
  <c r="I107" i="11" s="1"/>
  <c r="J107" i="11" s="1"/>
  <c r="K107" i="11" s="1"/>
  <c r="L107" i="11" s="1"/>
  <c r="M107" i="11" s="1"/>
  <c r="N107" i="11" s="1"/>
  <c r="O107" i="11" s="1"/>
  <c r="P107" i="11" s="1"/>
  <c r="Q107" i="11" s="1"/>
  <c r="R107" i="11" s="1"/>
  <c r="S107" i="11" s="1"/>
  <c r="T107" i="11" s="1"/>
  <c r="U107" i="11" s="1"/>
  <c r="V107" i="11" s="1"/>
  <c r="W107" i="11" s="1"/>
  <c r="X107" i="11" s="1"/>
  <c r="Y107" i="11" s="1"/>
  <c r="Z107" i="11" s="1"/>
  <c r="AA107" i="11" s="1"/>
  <c r="AB107" i="11" s="1"/>
  <c r="AC107" i="11" s="1"/>
  <c r="D108" i="11"/>
  <c r="E108" i="11" s="1"/>
  <c r="F108" i="11" s="1"/>
  <c r="G108" i="11" s="1"/>
  <c r="H108" i="11" s="1"/>
  <c r="I108" i="11" s="1"/>
  <c r="J108" i="11" s="1"/>
  <c r="K108" i="11" s="1"/>
  <c r="L108" i="11" s="1"/>
  <c r="M108" i="11" s="1"/>
  <c r="N108" i="11" s="1"/>
  <c r="O108" i="11" s="1"/>
  <c r="P108" i="11" s="1"/>
  <c r="Q108" i="11" s="1"/>
  <c r="R108" i="11" s="1"/>
  <c r="S108" i="11" s="1"/>
  <c r="T108" i="11" s="1"/>
  <c r="U108" i="11" s="1"/>
  <c r="V108" i="11" s="1"/>
  <c r="W108" i="11" s="1"/>
  <c r="X108" i="11" s="1"/>
  <c r="Y108" i="11" s="1"/>
  <c r="Z108" i="11" s="1"/>
  <c r="AA108" i="11" s="1"/>
  <c r="AB108" i="11" s="1"/>
  <c r="AC108" i="11" s="1"/>
  <c r="D109" i="11"/>
  <c r="E109" i="11" s="1"/>
  <c r="F109" i="11" s="1"/>
  <c r="G109" i="11" s="1"/>
  <c r="H109" i="11" s="1"/>
  <c r="I109" i="11" s="1"/>
  <c r="J109" i="11" s="1"/>
  <c r="K109" i="11" s="1"/>
  <c r="L109" i="11" s="1"/>
  <c r="M109" i="11" s="1"/>
  <c r="N109" i="11" s="1"/>
  <c r="O109" i="11" s="1"/>
  <c r="P109" i="11" s="1"/>
  <c r="Q109" i="11" s="1"/>
  <c r="R109" i="11" s="1"/>
  <c r="S109" i="11" s="1"/>
  <c r="T109" i="11" s="1"/>
  <c r="U109" i="11" s="1"/>
  <c r="V109" i="11" s="1"/>
  <c r="W109" i="11" s="1"/>
  <c r="X109" i="11" s="1"/>
  <c r="Y109" i="11" s="1"/>
  <c r="Z109" i="11" s="1"/>
  <c r="AA109" i="11" s="1"/>
  <c r="AB109" i="11" s="1"/>
  <c r="AC109" i="11" s="1"/>
  <c r="D110" i="11"/>
  <c r="E110" i="11" s="1"/>
  <c r="F110" i="11" s="1"/>
  <c r="G110" i="11" s="1"/>
  <c r="H110" i="11" s="1"/>
  <c r="I110" i="11" s="1"/>
  <c r="J110" i="11" s="1"/>
  <c r="K110" i="11" s="1"/>
  <c r="L110" i="11" s="1"/>
  <c r="M110" i="11" s="1"/>
  <c r="N110" i="11" s="1"/>
  <c r="O110" i="11" s="1"/>
  <c r="P110" i="11" s="1"/>
  <c r="Q110" i="11" s="1"/>
  <c r="R110" i="11" s="1"/>
  <c r="S110" i="11" s="1"/>
  <c r="T110" i="11" s="1"/>
  <c r="U110" i="11" s="1"/>
  <c r="V110" i="11" s="1"/>
  <c r="W110" i="11" s="1"/>
  <c r="X110" i="11" s="1"/>
  <c r="Y110" i="11" s="1"/>
  <c r="Z110" i="11" s="1"/>
  <c r="AA110" i="11" s="1"/>
  <c r="AB110" i="11" s="1"/>
  <c r="AC110" i="11" s="1"/>
  <c r="D111" i="11"/>
  <c r="E111" i="11" s="1"/>
  <c r="F111" i="11" s="1"/>
  <c r="G111" i="11" s="1"/>
  <c r="H111" i="11" s="1"/>
  <c r="I111" i="11" s="1"/>
  <c r="J111" i="11" s="1"/>
  <c r="K111" i="11" s="1"/>
  <c r="L111" i="11" s="1"/>
  <c r="M111" i="11" s="1"/>
  <c r="N111" i="11" s="1"/>
  <c r="O111" i="11" s="1"/>
  <c r="P111" i="11" s="1"/>
  <c r="Q111" i="11" s="1"/>
  <c r="R111" i="11" s="1"/>
  <c r="S111" i="11" s="1"/>
  <c r="T111" i="11" s="1"/>
  <c r="U111" i="11" s="1"/>
  <c r="V111" i="11" s="1"/>
  <c r="W111" i="11" s="1"/>
  <c r="X111" i="11" s="1"/>
  <c r="Y111" i="11" s="1"/>
  <c r="Z111" i="11" s="1"/>
  <c r="AA111" i="11" s="1"/>
  <c r="AB111" i="11" s="1"/>
  <c r="AC111" i="11" s="1"/>
  <c r="D112" i="11"/>
  <c r="E112" i="11" s="1"/>
  <c r="F112" i="11" s="1"/>
  <c r="G112" i="11" s="1"/>
  <c r="H112" i="11" s="1"/>
  <c r="I112" i="11" s="1"/>
  <c r="J112" i="11" s="1"/>
  <c r="K112" i="11" s="1"/>
  <c r="L112" i="11" s="1"/>
  <c r="M112" i="11" s="1"/>
  <c r="N112" i="11" s="1"/>
  <c r="O112" i="11" s="1"/>
  <c r="P112" i="11" s="1"/>
  <c r="Q112" i="11" s="1"/>
  <c r="R112" i="11" s="1"/>
  <c r="S112" i="11" s="1"/>
  <c r="T112" i="11" s="1"/>
  <c r="U112" i="11" s="1"/>
  <c r="V112" i="11" s="1"/>
  <c r="W112" i="11" s="1"/>
  <c r="X112" i="11" s="1"/>
  <c r="Y112" i="11" s="1"/>
  <c r="Z112" i="11" s="1"/>
  <c r="AA112" i="11" s="1"/>
  <c r="AB112" i="11" s="1"/>
  <c r="AC112" i="11" s="1"/>
  <c r="D113" i="11"/>
  <c r="E113" i="11" s="1"/>
  <c r="F113" i="11" s="1"/>
  <c r="G113" i="11" s="1"/>
  <c r="H113" i="11" s="1"/>
  <c r="I113" i="11" s="1"/>
  <c r="J113" i="11" s="1"/>
  <c r="K113" i="11" s="1"/>
  <c r="L113" i="11" s="1"/>
  <c r="M113" i="11" s="1"/>
  <c r="N113" i="11" s="1"/>
  <c r="O113" i="11" s="1"/>
  <c r="P113" i="11" s="1"/>
  <c r="Q113" i="11" s="1"/>
  <c r="R113" i="11" s="1"/>
  <c r="S113" i="11" s="1"/>
  <c r="T113" i="11" s="1"/>
  <c r="U113" i="11" s="1"/>
  <c r="V113" i="11" s="1"/>
  <c r="W113" i="11" s="1"/>
  <c r="X113" i="11" s="1"/>
  <c r="Y113" i="11" s="1"/>
  <c r="Z113" i="11" s="1"/>
  <c r="AA113" i="11" s="1"/>
  <c r="AB113" i="11" s="1"/>
  <c r="AC113" i="11" s="1"/>
  <c r="D114" i="11"/>
  <c r="E114" i="11" s="1"/>
  <c r="F114" i="11" s="1"/>
  <c r="G114" i="11" s="1"/>
  <c r="H114" i="11" s="1"/>
  <c r="I114" i="11" s="1"/>
  <c r="J114" i="11" s="1"/>
  <c r="K114" i="11" s="1"/>
  <c r="L114" i="11" s="1"/>
  <c r="M114" i="11" s="1"/>
  <c r="N114" i="11" s="1"/>
  <c r="O114" i="11" s="1"/>
  <c r="P114" i="11" s="1"/>
  <c r="Q114" i="11" s="1"/>
  <c r="R114" i="11" s="1"/>
  <c r="S114" i="11" s="1"/>
  <c r="T114" i="11" s="1"/>
  <c r="U114" i="11" s="1"/>
  <c r="V114" i="11" s="1"/>
  <c r="W114" i="11" s="1"/>
  <c r="X114" i="11" s="1"/>
  <c r="Y114" i="11" s="1"/>
  <c r="Z114" i="11" s="1"/>
  <c r="AA114" i="11" s="1"/>
  <c r="AB114" i="11" s="1"/>
  <c r="AC114" i="11" s="1"/>
  <c r="D115" i="11"/>
  <c r="E115" i="11" s="1"/>
  <c r="F115" i="11" s="1"/>
  <c r="G115" i="11" s="1"/>
  <c r="H115" i="11" s="1"/>
  <c r="I115" i="11" s="1"/>
  <c r="J115" i="11" s="1"/>
  <c r="K115" i="11" s="1"/>
  <c r="L115" i="11" s="1"/>
  <c r="M115" i="11" s="1"/>
  <c r="N115" i="11" s="1"/>
  <c r="O115" i="11" s="1"/>
  <c r="P115" i="11" s="1"/>
  <c r="Q115" i="11" s="1"/>
  <c r="R115" i="11" s="1"/>
  <c r="S115" i="11" s="1"/>
  <c r="T115" i="11" s="1"/>
  <c r="U115" i="11" s="1"/>
  <c r="V115" i="11" s="1"/>
  <c r="W115" i="11" s="1"/>
  <c r="X115" i="11" s="1"/>
  <c r="Y115" i="11" s="1"/>
  <c r="Z115" i="11" s="1"/>
  <c r="AA115" i="11" s="1"/>
  <c r="AB115" i="11" s="1"/>
  <c r="AC115" i="11" s="1"/>
  <c r="D116" i="11"/>
  <c r="E116" i="11" s="1"/>
  <c r="F116" i="11" s="1"/>
  <c r="G116" i="11" s="1"/>
  <c r="H116" i="11" s="1"/>
  <c r="I116" i="11" s="1"/>
  <c r="J116" i="11" s="1"/>
  <c r="K116" i="11" s="1"/>
  <c r="L116" i="11" s="1"/>
  <c r="M116" i="11" s="1"/>
  <c r="N116" i="11" s="1"/>
  <c r="O116" i="11" s="1"/>
  <c r="P116" i="11" s="1"/>
  <c r="Q116" i="11" s="1"/>
  <c r="R116" i="11" s="1"/>
  <c r="S116" i="11" s="1"/>
  <c r="T116" i="11" s="1"/>
  <c r="U116" i="11" s="1"/>
  <c r="V116" i="11" s="1"/>
  <c r="W116" i="11" s="1"/>
  <c r="X116" i="11" s="1"/>
  <c r="Y116" i="11" s="1"/>
  <c r="Z116" i="11" s="1"/>
  <c r="AA116" i="11" s="1"/>
  <c r="AB116" i="11" s="1"/>
  <c r="AC116" i="11" s="1"/>
  <c r="D117" i="11"/>
  <c r="E117" i="11" s="1"/>
  <c r="F117" i="11" s="1"/>
  <c r="G117" i="11" s="1"/>
  <c r="H117" i="11" s="1"/>
  <c r="I117" i="11" s="1"/>
  <c r="J117" i="11" s="1"/>
  <c r="K117" i="11" s="1"/>
  <c r="L117" i="11" s="1"/>
  <c r="M117" i="11" s="1"/>
  <c r="N117" i="11" s="1"/>
  <c r="O117" i="11" s="1"/>
  <c r="P117" i="11" s="1"/>
  <c r="Q117" i="11" s="1"/>
  <c r="R117" i="11" s="1"/>
  <c r="S117" i="11" s="1"/>
  <c r="T117" i="11" s="1"/>
  <c r="U117" i="11" s="1"/>
  <c r="V117" i="11" s="1"/>
  <c r="W117" i="11" s="1"/>
  <c r="X117" i="11" s="1"/>
  <c r="Y117" i="11" s="1"/>
  <c r="Z117" i="11" s="1"/>
  <c r="AA117" i="11" s="1"/>
  <c r="AB117" i="11" s="1"/>
  <c r="AC117" i="11" s="1"/>
  <c r="D118" i="11"/>
  <c r="E118" i="11" s="1"/>
  <c r="F118" i="11" s="1"/>
  <c r="G118" i="11" s="1"/>
  <c r="H118" i="11" s="1"/>
  <c r="I118" i="11" s="1"/>
  <c r="J118" i="11" s="1"/>
  <c r="K118" i="11" s="1"/>
  <c r="L118" i="11" s="1"/>
  <c r="M118" i="11" s="1"/>
  <c r="N118" i="11" s="1"/>
  <c r="O118" i="11" s="1"/>
  <c r="P118" i="11" s="1"/>
  <c r="Q118" i="11" s="1"/>
  <c r="R118" i="11" s="1"/>
  <c r="S118" i="11" s="1"/>
  <c r="T118" i="11" s="1"/>
  <c r="U118" i="11" s="1"/>
  <c r="V118" i="11" s="1"/>
  <c r="W118" i="11" s="1"/>
  <c r="X118" i="11" s="1"/>
  <c r="Y118" i="11" s="1"/>
  <c r="Z118" i="11" s="1"/>
  <c r="AA118" i="11" s="1"/>
  <c r="AB118" i="11" s="1"/>
  <c r="AC118" i="11" s="1"/>
  <c r="D119" i="11"/>
  <c r="E119" i="11" s="1"/>
  <c r="F119" i="11" s="1"/>
  <c r="G119" i="11" s="1"/>
  <c r="H119" i="11" s="1"/>
  <c r="I119" i="11" s="1"/>
  <c r="J119" i="11" s="1"/>
  <c r="K119" i="11" s="1"/>
  <c r="L119" i="11" s="1"/>
  <c r="M119" i="11" s="1"/>
  <c r="N119" i="11" s="1"/>
  <c r="O119" i="11" s="1"/>
  <c r="P119" i="11" s="1"/>
  <c r="Q119" i="11" s="1"/>
  <c r="R119" i="11" s="1"/>
  <c r="S119" i="11" s="1"/>
  <c r="T119" i="11" s="1"/>
  <c r="U119" i="11" s="1"/>
  <c r="V119" i="11" s="1"/>
  <c r="W119" i="11" s="1"/>
  <c r="X119" i="11" s="1"/>
  <c r="Y119" i="11" s="1"/>
  <c r="Z119" i="11" s="1"/>
  <c r="AA119" i="11" s="1"/>
  <c r="AB119" i="11" s="1"/>
  <c r="AC119" i="11" s="1"/>
  <c r="D120" i="11"/>
  <c r="E120" i="11" s="1"/>
  <c r="F120" i="11" s="1"/>
  <c r="G120" i="11" s="1"/>
  <c r="H120" i="11" s="1"/>
  <c r="I120" i="11" s="1"/>
  <c r="J120" i="11" s="1"/>
  <c r="K120" i="11" s="1"/>
  <c r="L120" i="11" s="1"/>
  <c r="M120" i="11" s="1"/>
  <c r="N120" i="11" s="1"/>
  <c r="O120" i="11" s="1"/>
  <c r="P120" i="11" s="1"/>
  <c r="Q120" i="11" s="1"/>
  <c r="R120" i="11" s="1"/>
  <c r="S120" i="11" s="1"/>
  <c r="T120" i="11" s="1"/>
  <c r="U120" i="11" s="1"/>
  <c r="V120" i="11" s="1"/>
  <c r="W120" i="11" s="1"/>
  <c r="X120" i="11" s="1"/>
  <c r="Y120" i="11" s="1"/>
  <c r="Z120" i="11" s="1"/>
  <c r="AA120" i="11" s="1"/>
  <c r="AB120" i="11" s="1"/>
  <c r="AC120" i="11" s="1"/>
  <c r="D121" i="11"/>
  <c r="E121" i="11" s="1"/>
  <c r="F121" i="11" s="1"/>
  <c r="G121" i="11" s="1"/>
  <c r="H121" i="11" s="1"/>
  <c r="I121" i="11" s="1"/>
  <c r="J121" i="11" s="1"/>
  <c r="K121" i="11" s="1"/>
  <c r="L121" i="11" s="1"/>
  <c r="M121" i="11" s="1"/>
  <c r="N121" i="11" s="1"/>
  <c r="O121" i="11" s="1"/>
  <c r="P121" i="11" s="1"/>
  <c r="Q121" i="11" s="1"/>
  <c r="R121" i="11" s="1"/>
  <c r="S121" i="11" s="1"/>
  <c r="T121" i="11" s="1"/>
  <c r="U121" i="11" s="1"/>
  <c r="V121" i="11" s="1"/>
  <c r="W121" i="11" s="1"/>
  <c r="X121" i="11" s="1"/>
  <c r="Y121" i="11" s="1"/>
  <c r="Z121" i="11" s="1"/>
  <c r="AA121" i="11" s="1"/>
  <c r="AB121" i="11" s="1"/>
  <c r="AC121" i="11" s="1"/>
  <c r="D122" i="11"/>
  <c r="E122" i="11" s="1"/>
  <c r="F122" i="11" s="1"/>
  <c r="G122" i="11" s="1"/>
  <c r="H122" i="11" s="1"/>
  <c r="I122" i="11" s="1"/>
  <c r="J122" i="11" s="1"/>
  <c r="K122" i="11" s="1"/>
  <c r="L122" i="11" s="1"/>
  <c r="M122" i="11" s="1"/>
  <c r="N122" i="11" s="1"/>
  <c r="O122" i="11" s="1"/>
  <c r="P122" i="11" s="1"/>
  <c r="Q122" i="11" s="1"/>
  <c r="R122" i="11" s="1"/>
  <c r="S122" i="11" s="1"/>
  <c r="T122" i="11" s="1"/>
  <c r="U122" i="11" s="1"/>
  <c r="V122" i="11" s="1"/>
  <c r="W122" i="11" s="1"/>
  <c r="X122" i="11" s="1"/>
  <c r="Y122" i="11" s="1"/>
  <c r="Z122" i="11" s="1"/>
  <c r="AA122" i="11" s="1"/>
  <c r="AB122" i="11" s="1"/>
  <c r="AC122" i="11" s="1"/>
  <c r="D123" i="11"/>
  <c r="E123" i="11" s="1"/>
  <c r="F123" i="11" s="1"/>
  <c r="G123" i="11" s="1"/>
  <c r="H123" i="11" s="1"/>
  <c r="I123" i="11" s="1"/>
  <c r="J123" i="11" s="1"/>
  <c r="K123" i="11" s="1"/>
  <c r="L123" i="11" s="1"/>
  <c r="M123" i="11" s="1"/>
  <c r="N123" i="11" s="1"/>
  <c r="O123" i="11" s="1"/>
  <c r="P123" i="11" s="1"/>
  <c r="Q123" i="11" s="1"/>
  <c r="R123" i="11" s="1"/>
  <c r="S123" i="11" s="1"/>
  <c r="T123" i="11" s="1"/>
  <c r="U123" i="11" s="1"/>
  <c r="V123" i="11" s="1"/>
  <c r="W123" i="11" s="1"/>
  <c r="X123" i="11" s="1"/>
  <c r="Y123" i="11" s="1"/>
  <c r="Z123" i="11" s="1"/>
  <c r="AA123" i="11" s="1"/>
  <c r="AB123" i="11" s="1"/>
  <c r="AC123" i="11" s="1"/>
  <c r="D124" i="11"/>
  <c r="E124" i="11" s="1"/>
  <c r="F124" i="11" s="1"/>
  <c r="G124" i="11" s="1"/>
  <c r="H124" i="11" s="1"/>
  <c r="I124" i="11" s="1"/>
  <c r="J124" i="11" s="1"/>
  <c r="K124" i="11" s="1"/>
  <c r="L124" i="11" s="1"/>
  <c r="M124" i="11" s="1"/>
  <c r="N124" i="11" s="1"/>
  <c r="O124" i="11" s="1"/>
  <c r="P124" i="11" s="1"/>
  <c r="Q124" i="11" s="1"/>
  <c r="R124" i="11" s="1"/>
  <c r="S124" i="11" s="1"/>
  <c r="T124" i="11" s="1"/>
  <c r="U124" i="11" s="1"/>
  <c r="V124" i="11" s="1"/>
  <c r="W124" i="11" s="1"/>
  <c r="X124" i="11" s="1"/>
  <c r="Y124" i="11" s="1"/>
  <c r="Z124" i="11" s="1"/>
  <c r="AA124" i="11" s="1"/>
  <c r="AB124" i="11" s="1"/>
  <c r="AC124" i="11" s="1"/>
  <c r="D125" i="11"/>
  <c r="E125" i="11" s="1"/>
  <c r="F125" i="11" s="1"/>
  <c r="G125" i="11" s="1"/>
  <c r="H125" i="11" s="1"/>
  <c r="I125" i="11" s="1"/>
  <c r="J125" i="11" s="1"/>
  <c r="K125" i="11" s="1"/>
  <c r="L125" i="11" s="1"/>
  <c r="M125" i="11" s="1"/>
  <c r="N125" i="11" s="1"/>
  <c r="O125" i="11" s="1"/>
  <c r="P125" i="11" s="1"/>
  <c r="Q125" i="11" s="1"/>
  <c r="R125" i="11" s="1"/>
  <c r="S125" i="11" s="1"/>
  <c r="T125" i="11" s="1"/>
  <c r="U125" i="11" s="1"/>
  <c r="V125" i="11" s="1"/>
  <c r="W125" i="11" s="1"/>
  <c r="X125" i="11" s="1"/>
  <c r="Y125" i="11" s="1"/>
  <c r="Z125" i="11" s="1"/>
  <c r="AA125" i="11" s="1"/>
  <c r="AB125" i="11" s="1"/>
  <c r="AC125" i="11" s="1"/>
  <c r="D126" i="11"/>
  <c r="E126" i="11" s="1"/>
  <c r="F126" i="11" s="1"/>
  <c r="G126" i="11" s="1"/>
  <c r="H126" i="11" s="1"/>
  <c r="I126" i="11" s="1"/>
  <c r="J126" i="11" s="1"/>
  <c r="K126" i="11" s="1"/>
  <c r="L126" i="11" s="1"/>
  <c r="M126" i="11" s="1"/>
  <c r="N126" i="11" s="1"/>
  <c r="O126" i="11" s="1"/>
  <c r="P126" i="11" s="1"/>
  <c r="Q126" i="11" s="1"/>
  <c r="R126" i="11" s="1"/>
  <c r="S126" i="11" s="1"/>
  <c r="T126" i="11" s="1"/>
  <c r="U126" i="11" s="1"/>
  <c r="V126" i="11" s="1"/>
  <c r="W126" i="11" s="1"/>
  <c r="X126" i="11" s="1"/>
  <c r="Y126" i="11" s="1"/>
  <c r="Z126" i="11" s="1"/>
  <c r="AA126" i="11" s="1"/>
  <c r="AB126" i="11" s="1"/>
  <c r="AC126" i="11" s="1"/>
  <c r="D127" i="11"/>
  <c r="E127" i="11" s="1"/>
  <c r="F127" i="11" s="1"/>
  <c r="G127" i="11" s="1"/>
  <c r="H127" i="11" s="1"/>
  <c r="I127" i="11" s="1"/>
  <c r="J127" i="11" s="1"/>
  <c r="K127" i="11" s="1"/>
  <c r="L127" i="11" s="1"/>
  <c r="M127" i="11" s="1"/>
  <c r="N127" i="11" s="1"/>
  <c r="O127" i="11" s="1"/>
  <c r="P127" i="11" s="1"/>
  <c r="Q127" i="11" s="1"/>
  <c r="R127" i="11" s="1"/>
  <c r="S127" i="11" s="1"/>
  <c r="T127" i="11" s="1"/>
  <c r="U127" i="11" s="1"/>
  <c r="V127" i="11" s="1"/>
  <c r="W127" i="11" s="1"/>
  <c r="X127" i="11" s="1"/>
  <c r="Y127" i="11" s="1"/>
  <c r="Z127" i="11" s="1"/>
  <c r="AA127" i="11" s="1"/>
  <c r="AB127" i="11" s="1"/>
  <c r="AC127" i="11" s="1"/>
  <c r="D128" i="11"/>
  <c r="E128" i="11" s="1"/>
  <c r="F128" i="11" s="1"/>
  <c r="G128" i="11" s="1"/>
  <c r="H128" i="11" s="1"/>
  <c r="I128" i="11" s="1"/>
  <c r="J128" i="11" s="1"/>
  <c r="K128" i="11" s="1"/>
  <c r="L128" i="11" s="1"/>
  <c r="M128" i="11" s="1"/>
  <c r="N128" i="11" s="1"/>
  <c r="O128" i="11" s="1"/>
  <c r="P128" i="11" s="1"/>
  <c r="Q128" i="11" s="1"/>
  <c r="R128" i="11" s="1"/>
  <c r="S128" i="11" s="1"/>
  <c r="T128" i="11" s="1"/>
  <c r="U128" i="11" s="1"/>
  <c r="V128" i="11" s="1"/>
  <c r="W128" i="11" s="1"/>
  <c r="X128" i="11" s="1"/>
  <c r="Y128" i="11" s="1"/>
  <c r="Z128" i="11" s="1"/>
  <c r="AA128" i="11" s="1"/>
  <c r="AB128" i="11" s="1"/>
  <c r="AC128" i="11" s="1"/>
  <c r="D129" i="11"/>
  <c r="E129" i="11" s="1"/>
  <c r="F129" i="11" s="1"/>
  <c r="G129" i="11" s="1"/>
  <c r="H129" i="11" s="1"/>
  <c r="I129" i="11" s="1"/>
  <c r="J129" i="11" s="1"/>
  <c r="K129" i="11" s="1"/>
  <c r="L129" i="11" s="1"/>
  <c r="M129" i="11" s="1"/>
  <c r="N129" i="11" s="1"/>
  <c r="O129" i="11" s="1"/>
  <c r="P129" i="11" s="1"/>
  <c r="Q129" i="11" s="1"/>
  <c r="R129" i="11" s="1"/>
  <c r="S129" i="11" s="1"/>
  <c r="T129" i="11" s="1"/>
  <c r="U129" i="11" s="1"/>
  <c r="V129" i="11" s="1"/>
  <c r="W129" i="11" s="1"/>
  <c r="X129" i="11" s="1"/>
  <c r="Y129" i="11" s="1"/>
  <c r="Z129" i="11" s="1"/>
  <c r="AA129" i="11" s="1"/>
  <c r="AB129" i="11" s="1"/>
  <c r="AC129" i="11" s="1"/>
  <c r="D130" i="11"/>
  <c r="E130" i="11" s="1"/>
  <c r="F130" i="11" s="1"/>
  <c r="G130" i="11" s="1"/>
  <c r="H130" i="11" s="1"/>
  <c r="I130" i="11" s="1"/>
  <c r="J130" i="11" s="1"/>
  <c r="K130" i="11" s="1"/>
  <c r="L130" i="11" s="1"/>
  <c r="M130" i="11" s="1"/>
  <c r="N130" i="11" s="1"/>
  <c r="O130" i="11" s="1"/>
  <c r="P130" i="11" s="1"/>
  <c r="Q130" i="11" s="1"/>
  <c r="R130" i="11" s="1"/>
  <c r="S130" i="11" s="1"/>
  <c r="T130" i="11" s="1"/>
  <c r="U130" i="11" s="1"/>
  <c r="V130" i="11" s="1"/>
  <c r="W130" i="11" s="1"/>
  <c r="X130" i="11" s="1"/>
  <c r="Y130" i="11" s="1"/>
  <c r="Z130" i="11" s="1"/>
  <c r="AA130" i="11" s="1"/>
  <c r="AB130" i="11" s="1"/>
  <c r="AC130" i="11" s="1"/>
  <c r="D131" i="11"/>
  <c r="E131" i="11" s="1"/>
  <c r="F131" i="11" s="1"/>
  <c r="G131" i="11" s="1"/>
  <c r="H131" i="11" s="1"/>
  <c r="I131" i="11" s="1"/>
  <c r="J131" i="11" s="1"/>
  <c r="K131" i="11" s="1"/>
  <c r="L131" i="11" s="1"/>
  <c r="M131" i="11" s="1"/>
  <c r="N131" i="11" s="1"/>
  <c r="O131" i="11" s="1"/>
  <c r="P131" i="11" s="1"/>
  <c r="Q131" i="11" s="1"/>
  <c r="R131" i="11" s="1"/>
  <c r="S131" i="11" s="1"/>
  <c r="T131" i="11" s="1"/>
  <c r="U131" i="11" s="1"/>
  <c r="V131" i="11" s="1"/>
  <c r="W131" i="11" s="1"/>
  <c r="X131" i="11" s="1"/>
  <c r="Y131" i="11" s="1"/>
  <c r="Z131" i="11" s="1"/>
  <c r="AA131" i="11" s="1"/>
  <c r="AB131" i="11" s="1"/>
  <c r="AC131" i="11" s="1"/>
  <c r="D132" i="11"/>
  <c r="E132" i="11" s="1"/>
  <c r="F132" i="11" s="1"/>
  <c r="G132" i="11" s="1"/>
  <c r="H132" i="11" s="1"/>
  <c r="I132" i="11" s="1"/>
  <c r="J132" i="11" s="1"/>
  <c r="K132" i="11" s="1"/>
  <c r="L132" i="11" s="1"/>
  <c r="M132" i="11" s="1"/>
  <c r="N132" i="11" s="1"/>
  <c r="O132" i="11" s="1"/>
  <c r="P132" i="11" s="1"/>
  <c r="Q132" i="11" s="1"/>
  <c r="R132" i="11" s="1"/>
  <c r="S132" i="11" s="1"/>
  <c r="T132" i="11" s="1"/>
  <c r="U132" i="11" s="1"/>
  <c r="V132" i="11" s="1"/>
  <c r="W132" i="11" s="1"/>
  <c r="X132" i="11" s="1"/>
  <c r="Y132" i="11" s="1"/>
  <c r="Z132" i="11" s="1"/>
  <c r="AA132" i="11" s="1"/>
  <c r="AB132" i="11" s="1"/>
  <c r="AC132" i="11" s="1"/>
  <c r="D133" i="11"/>
  <c r="E133" i="11" s="1"/>
  <c r="F133" i="11" s="1"/>
  <c r="G133" i="11" s="1"/>
  <c r="H133" i="11" s="1"/>
  <c r="I133" i="11" s="1"/>
  <c r="J133" i="11" s="1"/>
  <c r="K133" i="11" s="1"/>
  <c r="L133" i="11" s="1"/>
  <c r="M133" i="11" s="1"/>
  <c r="N133" i="11" s="1"/>
  <c r="O133" i="11" s="1"/>
  <c r="P133" i="11" s="1"/>
  <c r="Q133" i="11" s="1"/>
  <c r="R133" i="11" s="1"/>
  <c r="S133" i="11" s="1"/>
  <c r="T133" i="11" s="1"/>
  <c r="U133" i="11" s="1"/>
  <c r="V133" i="11" s="1"/>
  <c r="W133" i="11" s="1"/>
  <c r="X133" i="11" s="1"/>
  <c r="Y133" i="11" s="1"/>
  <c r="Z133" i="11" s="1"/>
  <c r="AA133" i="11" s="1"/>
  <c r="AB133" i="11" s="1"/>
  <c r="AC133" i="11" s="1"/>
  <c r="D134" i="11"/>
  <c r="E134" i="11" s="1"/>
  <c r="F134" i="11" s="1"/>
  <c r="G134" i="11" s="1"/>
  <c r="H134" i="11" s="1"/>
  <c r="I134" i="11" s="1"/>
  <c r="J134" i="11" s="1"/>
  <c r="K134" i="11" s="1"/>
  <c r="L134" i="11" s="1"/>
  <c r="M134" i="11" s="1"/>
  <c r="N134" i="11" s="1"/>
  <c r="O134" i="11" s="1"/>
  <c r="P134" i="11" s="1"/>
  <c r="Q134" i="11" s="1"/>
  <c r="R134" i="11" s="1"/>
  <c r="S134" i="11" s="1"/>
  <c r="T134" i="11" s="1"/>
  <c r="U134" i="11" s="1"/>
  <c r="V134" i="11" s="1"/>
  <c r="W134" i="11" s="1"/>
  <c r="X134" i="11" s="1"/>
  <c r="Y134" i="11" s="1"/>
  <c r="Z134" i="11" s="1"/>
  <c r="AA134" i="11" s="1"/>
  <c r="AB134" i="11" s="1"/>
  <c r="AC134" i="11" s="1"/>
  <c r="D135" i="11"/>
  <c r="E135" i="11" s="1"/>
  <c r="F135" i="11" s="1"/>
  <c r="G135" i="11" s="1"/>
  <c r="H135" i="11" s="1"/>
  <c r="I135" i="11" s="1"/>
  <c r="J135" i="11" s="1"/>
  <c r="K135" i="11" s="1"/>
  <c r="L135" i="11" s="1"/>
  <c r="M135" i="11" s="1"/>
  <c r="N135" i="11" s="1"/>
  <c r="O135" i="11" s="1"/>
  <c r="P135" i="11" s="1"/>
  <c r="Q135" i="11" s="1"/>
  <c r="R135" i="11" s="1"/>
  <c r="S135" i="11" s="1"/>
  <c r="T135" i="11" s="1"/>
  <c r="U135" i="11" s="1"/>
  <c r="V135" i="11" s="1"/>
  <c r="W135" i="11" s="1"/>
  <c r="X135" i="11" s="1"/>
  <c r="Y135" i="11" s="1"/>
  <c r="Z135" i="11" s="1"/>
  <c r="AA135" i="11" s="1"/>
  <c r="AB135" i="11" s="1"/>
  <c r="AC135" i="11" s="1"/>
  <c r="D136" i="11"/>
  <c r="E136" i="11" s="1"/>
  <c r="F136" i="11" s="1"/>
  <c r="G136" i="11" s="1"/>
  <c r="H136" i="11" s="1"/>
  <c r="I136" i="11" s="1"/>
  <c r="J136" i="11" s="1"/>
  <c r="K136" i="11" s="1"/>
  <c r="L136" i="11" s="1"/>
  <c r="M136" i="11" s="1"/>
  <c r="N136" i="11" s="1"/>
  <c r="O136" i="11" s="1"/>
  <c r="P136" i="11" s="1"/>
  <c r="Q136" i="11" s="1"/>
  <c r="R136" i="11" s="1"/>
  <c r="S136" i="11" s="1"/>
  <c r="T136" i="11" s="1"/>
  <c r="U136" i="11" s="1"/>
  <c r="V136" i="11" s="1"/>
  <c r="W136" i="11" s="1"/>
  <c r="X136" i="11" s="1"/>
  <c r="Y136" i="11" s="1"/>
  <c r="Z136" i="11" s="1"/>
  <c r="AA136" i="11" s="1"/>
  <c r="AB136" i="11" s="1"/>
  <c r="AC136" i="11" s="1"/>
  <c r="B129" i="11"/>
  <c r="C129" i="11"/>
  <c r="B130" i="11"/>
  <c r="C130" i="11"/>
  <c r="B131" i="11"/>
  <c r="C131" i="11"/>
  <c r="B132" i="11"/>
  <c r="C132" i="11"/>
  <c r="B133" i="11"/>
  <c r="C133" i="11"/>
  <c r="B134" i="11"/>
  <c r="C134" i="11"/>
  <c r="B135" i="11"/>
  <c r="C135" i="11"/>
  <c r="B136" i="11"/>
  <c r="C136" i="11"/>
  <c r="B8" i="11"/>
  <c r="C8" i="11"/>
  <c r="B9" i="11"/>
  <c r="C9" i="11"/>
  <c r="B10" i="11"/>
  <c r="C10" i="11"/>
  <c r="B11" i="11"/>
  <c r="C11" i="11"/>
  <c r="B12" i="11"/>
  <c r="C12" i="11"/>
  <c r="B13" i="11"/>
  <c r="C13" i="11"/>
  <c r="B14" i="11"/>
  <c r="C14" i="11"/>
  <c r="B15" i="11"/>
  <c r="C15" i="11"/>
  <c r="B16" i="11"/>
  <c r="C16" i="11"/>
  <c r="B17" i="11"/>
  <c r="C17" i="11"/>
  <c r="B18" i="11"/>
  <c r="C18" i="11"/>
  <c r="B19" i="11"/>
  <c r="C19" i="11"/>
  <c r="B20" i="11"/>
  <c r="C20" i="11"/>
  <c r="B21" i="11"/>
  <c r="C21" i="11"/>
  <c r="B22" i="11"/>
  <c r="C22" i="11"/>
  <c r="B23" i="11"/>
  <c r="C23" i="11"/>
  <c r="B24" i="11"/>
  <c r="C24" i="11"/>
  <c r="B25" i="11"/>
  <c r="C25" i="11"/>
  <c r="B26" i="11"/>
  <c r="C26" i="11"/>
  <c r="B27" i="11"/>
  <c r="C27" i="11"/>
  <c r="B28" i="11"/>
  <c r="C28" i="11"/>
  <c r="B29" i="11"/>
  <c r="C29" i="11"/>
  <c r="B30" i="11"/>
  <c r="C30" i="11"/>
  <c r="B31" i="11"/>
  <c r="C31" i="11"/>
  <c r="B32" i="11"/>
  <c r="C32" i="11"/>
  <c r="B33" i="11"/>
  <c r="C33" i="11"/>
  <c r="B34" i="11"/>
  <c r="C34" i="11"/>
  <c r="B35" i="11"/>
  <c r="C35" i="11"/>
  <c r="B36" i="11"/>
  <c r="C36" i="11"/>
  <c r="B37" i="11"/>
  <c r="C37" i="11"/>
  <c r="B38" i="11"/>
  <c r="C38" i="11"/>
  <c r="B39" i="11"/>
  <c r="C39" i="11"/>
  <c r="B40" i="11"/>
  <c r="C40" i="11"/>
  <c r="B41" i="11"/>
  <c r="C41" i="11"/>
  <c r="B42" i="11"/>
  <c r="C42" i="11"/>
  <c r="B43" i="11"/>
  <c r="C43" i="11"/>
  <c r="B44" i="11"/>
  <c r="C44" i="11"/>
  <c r="B45" i="11"/>
  <c r="C45" i="11"/>
  <c r="B46" i="11"/>
  <c r="C46" i="11"/>
  <c r="B47" i="11"/>
  <c r="C47" i="11"/>
  <c r="B48" i="11"/>
  <c r="C48" i="11"/>
  <c r="B49" i="11"/>
  <c r="C49" i="11"/>
  <c r="B50" i="11"/>
  <c r="C50" i="11"/>
  <c r="B51" i="11"/>
  <c r="C51" i="11"/>
  <c r="B52" i="11"/>
  <c r="C52" i="11"/>
  <c r="B53" i="11"/>
  <c r="C53" i="11"/>
  <c r="B54" i="11"/>
  <c r="C54" i="11"/>
  <c r="B55" i="11"/>
  <c r="C55" i="11"/>
  <c r="B56" i="11"/>
  <c r="C56" i="11"/>
  <c r="B57" i="11"/>
  <c r="C57" i="11"/>
  <c r="B58" i="11"/>
  <c r="C58" i="11"/>
  <c r="B59" i="11"/>
  <c r="C59" i="11"/>
  <c r="B60" i="11"/>
  <c r="C60" i="11"/>
  <c r="B61" i="11"/>
  <c r="C61" i="11"/>
  <c r="B62" i="11"/>
  <c r="C62" i="11"/>
  <c r="B63" i="11"/>
  <c r="C63" i="11"/>
  <c r="B64" i="11"/>
  <c r="C64" i="11"/>
  <c r="B65" i="11"/>
  <c r="C65" i="11"/>
  <c r="B66" i="11"/>
  <c r="C66" i="11"/>
  <c r="B67" i="11"/>
  <c r="C67" i="11"/>
  <c r="B68" i="11"/>
  <c r="C68" i="11"/>
  <c r="B69" i="11"/>
  <c r="C69" i="11"/>
  <c r="B70" i="11"/>
  <c r="C70" i="11"/>
  <c r="B71" i="11"/>
  <c r="C71" i="11"/>
  <c r="B72" i="11"/>
  <c r="C72" i="11"/>
  <c r="B73" i="11"/>
  <c r="C73" i="11"/>
  <c r="B74" i="11"/>
  <c r="C74" i="11"/>
  <c r="B75" i="11"/>
  <c r="C75" i="11"/>
  <c r="B76" i="11"/>
  <c r="C76" i="11"/>
  <c r="B77" i="11"/>
  <c r="C77" i="11"/>
  <c r="B78" i="11"/>
  <c r="C78" i="11"/>
  <c r="B79" i="11"/>
  <c r="C79" i="11"/>
  <c r="B80" i="11"/>
  <c r="C80" i="11"/>
  <c r="B81" i="11"/>
  <c r="C81" i="11"/>
  <c r="B82" i="11"/>
  <c r="C82" i="11"/>
  <c r="B83" i="11"/>
  <c r="C83" i="11"/>
  <c r="B84" i="11"/>
  <c r="C84" i="11"/>
  <c r="B85" i="11"/>
  <c r="C85" i="11"/>
  <c r="B86" i="11"/>
  <c r="C86" i="11"/>
  <c r="B87" i="11"/>
  <c r="C87" i="11"/>
  <c r="B88" i="11"/>
  <c r="C88" i="11"/>
  <c r="B89" i="11"/>
  <c r="C89" i="11"/>
  <c r="B90" i="11"/>
  <c r="C90" i="11"/>
  <c r="B91" i="11"/>
  <c r="C91" i="11"/>
  <c r="B92" i="11"/>
  <c r="C92" i="11"/>
  <c r="B93" i="11"/>
  <c r="C93" i="11"/>
  <c r="B94" i="11"/>
  <c r="C94" i="11"/>
  <c r="B95" i="11"/>
  <c r="C95" i="11"/>
  <c r="B96" i="11"/>
  <c r="C96" i="11"/>
  <c r="B97" i="11"/>
  <c r="C97" i="11"/>
  <c r="B98" i="11"/>
  <c r="C98" i="11"/>
  <c r="B99" i="11"/>
  <c r="C99" i="11"/>
  <c r="B100" i="11"/>
  <c r="C100" i="11"/>
  <c r="B101" i="11"/>
  <c r="C101" i="11"/>
  <c r="B102" i="11"/>
  <c r="C102" i="11"/>
  <c r="B103" i="11"/>
  <c r="C103" i="11"/>
  <c r="B104" i="11"/>
  <c r="C104" i="11"/>
  <c r="B105" i="11"/>
  <c r="C105" i="11"/>
  <c r="B106" i="11"/>
  <c r="C106" i="11"/>
  <c r="B107" i="11"/>
  <c r="C107" i="11"/>
  <c r="B108" i="11"/>
  <c r="C108" i="11"/>
  <c r="B109" i="11"/>
  <c r="C109" i="11"/>
  <c r="B110" i="11"/>
  <c r="C110" i="11"/>
  <c r="B111" i="11"/>
  <c r="C111" i="11"/>
  <c r="B112" i="11"/>
  <c r="C112" i="11"/>
  <c r="B113" i="11"/>
  <c r="C113" i="11"/>
  <c r="B114" i="11"/>
  <c r="C114" i="11"/>
  <c r="B115" i="11"/>
  <c r="C115" i="11"/>
  <c r="B116" i="11"/>
  <c r="C116" i="11"/>
  <c r="B117" i="11"/>
  <c r="C117" i="11"/>
  <c r="B118" i="11"/>
  <c r="C118" i="11"/>
  <c r="B119" i="11"/>
  <c r="C119" i="11"/>
  <c r="B120" i="11"/>
  <c r="C120" i="11"/>
  <c r="B121" i="11"/>
  <c r="C121" i="11"/>
  <c r="B122" i="11"/>
  <c r="C122" i="11"/>
  <c r="B123" i="11"/>
  <c r="C123" i="11"/>
  <c r="B124" i="11"/>
  <c r="C124" i="11"/>
  <c r="B125" i="11"/>
  <c r="C125" i="11"/>
  <c r="B126" i="11"/>
  <c r="C126" i="11"/>
  <c r="B127" i="11"/>
  <c r="C127" i="11"/>
  <c r="B128" i="11"/>
  <c r="C128" i="11"/>
  <c r="A129" i="11"/>
  <c r="A130" i="11"/>
  <c r="A131" i="11"/>
  <c r="A132" i="11"/>
  <c r="A133" i="11"/>
  <c r="A134" i="11"/>
  <c r="A135" i="11"/>
  <c r="A136"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X52" i="23"/>
  <c r="B95" i="4" s="1"/>
  <c r="E95" i="4" s="1"/>
  <c r="F95" i="4" s="1"/>
  <c r="G95" i="4" s="1"/>
  <c r="H95" i="4" s="1"/>
  <c r="I95" i="4" s="1"/>
  <c r="J95" i="4" s="1"/>
  <c r="K95" i="4" s="1"/>
  <c r="L95" i="4" s="1"/>
  <c r="M95" i="4" s="1"/>
  <c r="N95" i="4" s="1"/>
  <c r="O95" i="4" s="1"/>
  <c r="P95" i="4" s="1"/>
  <c r="Q95" i="4" s="1"/>
  <c r="R95" i="4" s="1"/>
  <c r="S95" i="4" s="1"/>
  <c r="T95" i="4" s="1"/>
  <c r="U95" i="4" s="1"/>
  <c r="V95" i="4" s="1"/>
  <c r="W95" i="4" s="1"/>
  <c r="X95" i="4" s="1"/>
  <c r="Y95" i="4" s="1"/>
  <c r="Z95" i="4" s="1"/>
  <c r="AA95" i="4" s="1"/>
  <c r="AB95" i="4" s="1"/>
  <c r="AC95" i="4" s="1"/>
  <c r="AD95" i="4" s="1"/>
  <c r="X51" i="23"/>
  <c r="B94" i="4" s="1"/>
  <c r="E94" i="4" s="1"/>
  <c r="F94" i="4" s="1"/>
  <c r="G94" i="4" s="1"/>
  <c r="H94" i="4" s="1"/>
  <c r="I94" i="4" s="1"/>
  <c r="J94" i="4" s="1"/>
  <c r="K94" i="4" s="1"/>
  <c r="L94" i="4" s="1"/>
  <c r="M94" i="4" s="1"/>
  <c r="N94" i="4" s="1"/>
  <c r="O94" i="4" s="1"/>
  <c r="P94" i="4" s="1"/>
  <c r="Q94" i="4" s="1"/>
  <c r="R94" i="4" s="1"/>
  <c r="S94" i="4" s="1"/>
  <c r="T94" i="4" s="1"/>
  <c r="U94" i="4" s="1"/>
  <c r="V94" i="4" s="1"/>
  <c r="W94" i="4" s="1"/>
  <c r="X94" i="4" s="1"/>
  <c r="Y94" i="4" s="1"/>
  <c r="Z94" i="4" s="1"/>
  <c r="AA94" i="4" s="1"/>
  <c r="AB94" i="4" s="1"/>
  <c r="AC94" i="4" s="1"/>
  <c r="AD94" i="4" s="1"/>
  <c r="X50" i="23"/>
  <c r="B93" i="4" s="1"/>
  <c r="E93" i="4" s="1"/>
  <c r="F93" i="4" s="1"/>
  <c r="G93" i="4" s="1"/>
  <c r="H93" i="4" s="1"/>
  <c r="I93" i="4" s="1"/>
  <c r="J93" i="4" s="1"/>
  <c r="K93" i="4" s="1"/>
  <c r="L93" i="4" s="1"/>
  <c r="M93" i="4" s="1"/>
  <c r="N93" i="4" s="1"/>
  <c r="O93" i="4" s="1"/>
  <c r="P93" i="4" s="1"/>
  <c r="Q93" i="4" s="1"/>
  <c r="R93" i="4" s="1"/>
  <c r="S93" i="4" s="1"/>
  <c r="T93" i="4" s="1"/>
  <c r="U93" i="4" s="1"/>
  <c r="V93" i="4" s="1"/>
  <c r="W93" i="4" s="1"/>
  <c r="X93" i="4" s="1"/>
  <c r="Y93" i="4" s="1"/>
  <c r="Z93" i="4" s="1"/>
  <c r="AA93" i="4" s="1"/>
  <c r="AB93" i="4" s="1"/>
  <c r="AC93" i="4" s="1"/>
  <c r="AD93" i="4" s="1"/>
  <c r="X49" i="23"/>
  <c r="B7" i="29"/>
  <c r="D7" i="29" s="1"/>
  <c r="E7" i="29" s="1"/>
  <c r="F7" i="29" s="1"/>
  <c r="G7" i="29" s="1"/>
  <c r="H7" i="29" s="1"/>
  <c r="I7" i="29" s="1"/>
  <c r="J7" i="29" s="1"/>
  <c r="K7" i="29" s="1"/>
  <c r="L7" i="29" s="1"/>
  <c r="M7" i="29" s="1"/>
  <c r="N7" i="29" s="1"/>
  <c r="O7" i="29" s="1"/>
  <c r="P7" i="29" s="1"/>
  <c r="Q7" i="29" s="1"/>
  <c r="R7" i="29" s="1"/>
  <c r="S7" i="29" s="1"/>
  <c r="T7" i="29" s="1"/>
  <c r="U7" i="29" s="1"/>
  <c r="V7" i="29" s="1"/>
  <c r="W7" i="29" s="1"/>
  <c r="X7" i="29" s="1"/>
  <c r="Y7" i="29" s="1"/>
  <c r="Z7" i="29" s="1"/>
  <c r="AA7" i="29" s="1"/>
  <c r="AB7" i="29" s="1"/>
  <c r="AC7" i="29" s="1"/>
  <c r="B8" i="29"/>
  <c r="D8" i="29" s="1"/>
  <c r="E8" i="29" s="1"/>
  <c r="F8" i="29" s="1"/>
  <c r="G8" i="29" s="1"/>
  <c r="H8" i="29" s="1"/>
  <c r="I8" i="29" s="1"/>
  <c r="J8" i="29" s="1"/>
  <c r="K8" i="29" s="1"/>
  <c r="L8" i="29" s="1"/>
  <c r="M8" i="29" s="1"/>
  <c r="N8" i="29" s="1"/>
  <c r="O8" i="29" s="1"/>
  <c r="P8" i="29" s="1"/>
  <c r="Q8" i="29" s="1"/>
  <c r="R8" i="29" s="1"/>
  <c r="S8" i="29" s="1"/>
  <c r="T8" i="29" s="1"/>
  <c r="U8" i="29" s="1"/>
  <c r="V8" i="29" s="1"/>
  <c r="W8" i="29" s="1"/>
  <c r="X8" i="29" s="1"/>
  <c r="Y8" i="29" s="1"/>
  <c r="Z8" i="29" s="1"/>
  <c r="AA8" i="29" s="1"/>
  <c r="AB8" i="29" s="1"/>
  <c r="AC8" i="29" s="1"/>
  <c r="B9" i="29"/>
  <c r="D9" i="29" s="1"/>
  <c r="E9" i="29" s="1"/>
  <c r="F9" i="29" s="1"/>
  <c r="G9" i="29" s="1"/>
  <c r="H9" i="29" s="1"/>
  <c r="I9" i="29" s="1"/>
  <c r="J9" i="29" s="1"/>
  <c r="K9" i="29" s="1"/>
  <c r="L9" i="29" s="1"/>
  <c r="M9" i="29" s="1"/>
  <c r="N9" i="29" s="1"/>
  <c r="O9" i="29" s="1"/>
  <c r="P9" i="29" s="1"/>
  <c r="Q9" i="29" s="1"/>
  <c r="R9" i="29" s="1"/>
  <c r="S9" i="29" s="1"/>
  <c r="T9" i="29" s="1"/>
  <c r="U9" i="29" s="1"/>
  <c r="V9" i="29" s="1"/>
  <c r="W9" i="29" s="1"/>
  <c r="X9" i="29" s="1"/>
  <c r="Y9" i="29" s="1"/>
  <c r="Z9" i="29" s="1"/>
  <c r="AA9" i="29" s="1"/>
  <c r="AB9" i="29" s="1"/>
  <c r="AC9" i="29" s="1"/>
  <c r="B10" i="29"/>
  <c r="D10" i="29" s="1"/>
  <c r="E10" i="29" s="1"/>
  <c r="F10" i="29" s="1"/>
  <c r="G10" i="29" s="1"/>
  <c r="H10" i="29" s="1"/>
  <c r="I10" i="29" s="1"/>
  <c r="J10" i="29" s="1"/>
  <c r="K10" i="29" s="1"/>
  <c r="L10" i="29" s="1"/>
  <c r="M10" i="29" s="1"/>
  <c r="N10" i="29" s="1"/>
  <c r="O10" i="29" s="1"/>
  <c r="P10" i="29" s="1"/>
  <c r="Q10" i="29" s="1"/>
  <c r="R10" i="29" s="1"/>
  <c r="S10" i="29" s="1"/>
  <c r="T10" i="29" s="1"/>
  <c r="U10" i="29" s="1"/>
  <c r="V10" i="29" s="1"/>
  <c r="W10" i="29" s="1"/>
  <c r="X10" i="29" s="1"/>
  <c r="Y10" i="29" s="1"/>
  <c r="Z10" i="29" s="1"/>
  <c r="AA10" i="29" s="1"/>
  <c r="AB10" i="29" s="1"/>
  <c r="AC10" i="29" s="1"/>
  <c r="B11" i="29"/>
  <c r="D11" i="29" s="1"/>
  <c r="E11" i="29" s="1"/>
  <c r="F11" i="29" s="1"/>
  <c r="G11" i="29" s="1"/>
  <c r="H11" i="29" s="1"/>
  <c r="I11" i="29" s="1"/>
  <c r="J11" i="29" s="1"/>
  <c r="K11" i="29" s="1"/>
  <c r="L11" i="29" s="1"/>
  <c r="M11" i="29" s="1"/>
  <c r="N11" i="29" s="1"/>
  <c r="O11" i="29" s="1"/>
  <c r="P11" i="29" s="1"/>
  <c r="Q11" i="29" s="1"/>
  <c r="R11" i="29" s="1"/>
  <c r="S11" i="29" s="1"/>
  <c r="T11" i="29" s="1"/>
  <c r="U11" i="29" s="1"/>
  <c r="V11" i="29" s="1"/>
  <c r="W11" i="29" s="1"/>
  <c r="X11" i="29" s="1"/>
  <c r="Y11" i="29" s="1"/>
  <c r="Z11" i="29" s="1"/>
  <c r="AA11" i="29" s="1"/>
  <c r="AB11" i="29" s="1"/>
  <c r="AC11" i="29" s="1"/>
  <c r="B12" i="29"/>
  <c r="D12" i="29" s="1"/>
  <c r="E12" i="29" s="1"/>
  <c r="F12" i="29" s="1"/>
  <c r="G12" i="29" s="1"/>
  <c r="H12" i="29" s="1"/>
  <c r="I12" i="29" s="1"/>
  <c r="J12" i="29" s="1"/>
  <c r="K12" i="29" s="1"/>
  <c r="L12" i="29" s="1"/>
  <c r="M12" i="29" s="1"/>
  <c r="N12" i="29" s="1"/>
  <c r="O12" i="29" s="1"/>
  <c r="P12" i="29" s="1"/>
  <c r="Q12" i="29" s="1"/>
  <c r="R12" i="29" s="1"/>
  <c r="S12" i="29" s="1"/>
  <c r="T12" i="29" s="1"/>
  <c r="U12" i="29" s="1"/>
  <c r="V12" i="29" s="1"/>
  <c r="W12" i="29" s="1"/>
  <c r="X12" i="29" s="1"/>
  <c r="Y12" i="29" s="1"/>
  <c r="Z12" i="29" s="1"/>
  <c r="AA12" i="29" s="1"/>
  <c r="AB12" i="29" s="1"/>
  <c r="AC12" i="29" s="1"/>
  <c r="B13" i="29"/>
  <c r="D13" i="29" s="1"/>
  <c r="E13" i="29" s="1"/>
  <c r="F13" i="29" s="1"/>
  <c r="G13" i="29" s="1"/>
  <c r="H13" i="29" s="1"/>
  <c r="I13" i="29" s="1"/>
  <c r="J13" i="29" s="1"/>
  <c r="K13" i="29" s="1"/>
  <c r="L13" i="29" s="1"/>
  <c r="M13" i="29" s="1"/>
  <c r="N13" i="29" s="1"/>
  <c r="O13" i="29" s="1"/>
  <c r="P13" i="29" s="1"/>
  <c r="Q13" i="29" s="1"/>
  <c r="R13" i="29" s="1"/>
  <c r="S13" i="29" s="1"/>
  <c r="T13" i="29" s="1"/>
  <c r="U13" i="29" s="1"/>
  <c r="V13" i="29" s="1"/>
  <c r="W13" i="29" s="1"/>
  <c r="X13" i="29" s="1"/>
  <c r="Y13" i="29" s="1"/>
  <c r="Z13" i="29" s="1"/>
  <c r="AA13" i="29" s="1"/>
  <c r="AB13" i="29" s="1"/>
  <c r="AC13" i="29" s="1"/>
  <c r="B14" i="29"/>
  <c r="D14" i="29" s="1"/>
  <c r="E14" i="29" s="1"/>
  <c r="F14" i="29" s="1"/>
  <c r="G14" i="29" s="1"/>
  <c r="H14" i="29" s="1"/>
  <c r="I14" i="29" s="1"/>
  <c r="J14" i="29" s="1"/>
  <c r="K14" i="29" s="1"/>
  <c r="L14" i="29" s="1"/>
  <c r="M14" i="29" s="1"/>
  <c r="N14" i="29" s="1"/>
  <c r="O14" i="29" s="1"/>
  <c r="P14" i="29" s="1"/>
  <c r="Q14" i="29" s="1"/>
  <c r="R14" i="29" s="1"/>
  <c r="S14" i="29" s="1"/>
  <c r="T14" i="29" s="1"/>
  <c r="U14" i="29" s="1"/>
  <c r="V14" i="29" s="1"/>
  <c r="W14" i="29" s="1"/>
  <c r="X14" i="29" s="1"/>
  <c r="Y14" i="29" s="1"/>
  <c r="Z14" i="29" s="1"/>
  <c r="AA14" i="29" s="1"/>
  <c r="AB14" i="29" s="1"/>
  <c r="AC14" i="29" s="1"/>
  <c r="B15" i="29"/>
  <c r="D15" i="29" s="1"/>
  <c r="E15" i="29" s="1"/>
  <c r="F15" i="29" s="1"/>
  <c r="G15" i="29" s="1"/>
  <c r="H15" i="29" s="1"/>
  <c r="I15" i="29" s="1"/>
  <c r="J15" i="29" s="1"/>
  <c r="K15" i="29" s="1"/>
  <c r="L15" i="29" s="1"/>
  <c r="M15" i="29" s="1"/>
  <c r="N15" i="29" s="1"/>
  <c r="O15" i="29" s="1"/>
  <c r="P15" i="29" s="1"/>
  <c r="Q15" i="29" s="1"/>
  <c r="R15" i="29" s="1"/>
  <c r="S15" i="29" s="1"/>
  <c r="T15" i="29" s="1"/>
  <c r="U15" i="29" s="1"/>
  <c r="V15" i="29" s="1"/>
  <c r="W15" i="29" s="1"/>
  <c r="X15" i="29" s="1"/>
  <c r="Y15" i="29" s="1"/>
  <c r="Z15" i="29" s="1"/>
  <c r="AA15" i="29" s="1"/>
  <c r="AB15" i="29" s="1"/>
  <c r="AC15" i="29" s="1"/>
  <c r="B16" i="29"/>
  <c r="D16" i="29" s="1"/>
  <c r="E16" i="29" s="1"/>
  <c r="F16" i="29" s="1"/>
  <c r="G16" i="29" s="1"/>
  <c r="H16" i="29" s="1"/>
  <c r="I16" i="29" s="1"/>
  <c r="J16" i="29" s="1"/>
  <c r="K16" i="29" s="1"/>
  <c r="L16" i="29" s="1"/>
  <c r="M16" i="29" s="1"/>
  <c r="N16" i="29" s="1"/>
  <c r="O16" i="29" s="1"/>
  <c r="P16" i="29" s="1"/>
  <c r="Q16" i="29" s="1"/>
  <c r="R16" i="29" s="1"/>
  <c r="S16" i="29" s="1"/>
  <c r="T16" i="29" s="1"/>
  <c r="U16" i="29" s="1"/>
  <c r="V16" i="29" s="1"/>
  <c r="W16" i="29" s="1"/>
  <c r="X16" i="29" s="1"/>
  <c r="Y16" i="29" s="1"/>
  <c r="Z16" i="29" s="1"/>
  <c r="AA16" i="29" s="1"/>
  <c r="AB16" i="29" s="1"/>
  <c r="AC16" i="29" s="1"/>
  <c r="B17" i="29"/>
  <c r="D17" i="29" s="1"/>
  <c r="E17" i="29" s="1"/>
  <c r="F17" i="29" s="1"/>
  <c r="G17" i="29" s="1"/>
  <c r="H17" i="29" s="1"/>
  <c r="I17" i="29" s="1"/>
  <c r="J17" i="29" s="1"/>
  <c r="K17" i="29" s="1"/>
  <c r="L17" i="29" s="1"/>
  <c r="M17" i="29" s="1"/>
  <c r="N17" i="29" s="1"/>
  <c r="O17" i="29" s="1"/>
  <c r="P17" i="29" s="1"/>
  <c r="Q17" i="29" s="1"/>
  <c r="R17" i="29" s="1"/>
  <c r="S17" i="29" s="1"/>
  <c r="T17" i="29" s="1"/>
  <c r="U17" i="29" s="1"/>
  <c r="V17" i="29" s="1"/>
  <c r="W17" i="29" s="1"/>
  <c r="X17" i="29" s="1"/>
  <c r="Y17" i="29" s="1"/>
  <c r="Z17" i="29" s="1"/>
  <c r="AA17" i="29" s="1"/>
  <c r="AB17" i="29" s="1"/>
  <c r="AC17" i="29" s="1"/>
  <c r="B18" i="29"/>
  <c r="D18" i="29" s="1"/>
  <c r="E18" i="29" s="1"/>
  <c r="F18" i="29" s="1"/>
  <c r="G18" i="29" s="1"/>
  <c r="H18" i="29" s="1"/>
  <c r="I18" i="29" s="1"/>
  <c r="J18" i="29" s="1"/>
  <c r="K18" i="29" s="1"/>
  <c r="L18" i="29" s="1"/>
  <c r="M18" i="29" s="1"/>
  <c r="N18" i="29" s="1"/>
  <c r="O18" i="29" s="1"/>
  <c r="P18" i="29" s="1"/>
  <c r="Q18" i="29" s="1"/>
  <c r="R18" i="29" s="1"/>
  <c r="S18" i="29" s="1"/>
  <c r="T18" i="29" s="1"/>
  <c r="U18" i="29" s="1"/>
  <c r="V18" i="29" s="1"/>
  <c r="W18" i="29" s="1"/>
  <c r="X18" i="29" s="1"/>
  <c r="Y18" i="29" s="1"/>
  <c r="Z18" i="29" s="1"/>
  <c r="AA18" i="29" s="1"/>
  <c r="AB18" i="29" s="1"/>
  <c r="AC18" i="29" s="1"/>
  <c r="B19" i="29"/>
  <c r="D19" i="29" s="1"/>
  <c r="E19" i="29" s="1"/>
  <c r="F19" i="29" s="1"/>
  <c r="G19" i="29" s="1"/>
  <c r="H19" i="29" s="1"/>
  <c r="I19" i="29" s="1"/>
  <c r="J19" i="29" s="1"/>
  <c r="K19" i="29" s="1"/>
  <c r="L19" i="29" s="1"/>
  <c r="M19" i="29" s="1"/>
  <c r="N19" i="29" s="1"/>
  <c r="O19" i="29" s="1"/>
  <c r="P19" i="29" s="1"/>
  <c r="Q19" i="29" s="1"/>
  <c r="R19" i="29" s="1"/>
  <c r="S19" i="29" s="1"/>
  <c r="T19" i="29" s="1"/>
  <c r="U19" i="29" s="1"/>
  <c r="V19" i="29" s="1"/>
  <c r="W19" i="29" s="1"/>
  <c r="X19" i="29" s="1"/>
  <c r="Y19" i="29" s="1"/>
  <c r="Z19" i="29" s="1"/>
  <c r="AA19" i="29" s="1"/>
  <c r="AB19" i="29" s="1"/>
  <c r="AC19" i="29" s="1"/>
  <c r="B20" i="29"/>
  <c r="D20" i="29" s="1"/>
  <c r="E20" i="29" s="1"/>
  <c r="F20" i="29" s="1"/>
  <c r="G20" i="29" s="1"/>
  <c r="H20" i="29" s="1"/>
  <c r="I20" i="29" s="1"/>
  <c r="J20" i="29" s="1"/>
  <c r="K20" i="29" s="1"/>
  <c r="L20" i="29" s="1"/>
  <c r="M20" i="29" s="1"/>
  <c r="N20" i="29" s="1"/>
  <c r="O20" i="29" s="1"/>
  <c r="P20" i="29" s="1"/>
  <c r="Q20" i="29" s="1"/>
  <c r="R20" i="29" s="1"/>
  <c r="S20" i="29" s="1"/>
  <c r="T20" i="29" s="1"/>
  <c r="U20" i="29" s="1"/>
  <c r="V20" i="29" s="1"/>
  <c r="W20" i="29" s="1"/>
  <c r="X20" i="29" s="1"/>
  <c r="Y20" i="29" s="1"/>
  <c r="Z20" i="29" s="1"/>
  <c r="AA20" i="29" s="1"/>
  <c r="AB20" i="29" s="1"/>
  <c r="AC20" i="29" s="1"/>
  <c r="B21" i="29"/>
  <c r="D21" i="29" s="1"/>
  <c r="E21" i="29" s="1"/>
  <c r="F21" i="29" s="1"/>
  <c r="G21" i="29" s="1"/>
  <c r="H21" i="29" s="1"/>
  <c r="I21" i="29" s="1"/>
  <c r="J21" i="29" s="1"/>
  <c r="K21" i="29" s="1"/>
  <c r="L21" i="29" s="1"/>
  <c r="M21" i="29" s="1"/>
  <c r="N21" i="29" s="1"/>
  <c r="O21" i="29" s="1"/>
  <c r="P21" i="29" s="1"/>
  <c r="Q21" i="29" s="1"/>
  <c r="R21" i="29" s="1"/>
  <c r="S21" i="29" s="1"/>
  <c r="T21" i="29" s="1"/>
  <c r="U21" i="29" s="1"/>
  <c r="V21" i="29" s="1"/>
  <c r="W21" i="29" s="1"/>
  <c r="X21" i="29" s="1"/>
  <c r="Y21" i="29" s="1"/>
  <c r="Z21" i="29" s="1"/>
  <c r="AA21" i="29" s="1"/>
  <c r="AB21" i="29" s="1"/>
  <c r="AC21" i="29" s="1"/>
  <c r="B22" i="29"/>
  <c r="D22" i="29" s="1"/>
  <c r="E22" i="29" s="1"/>
  <c r="F22" i="29" s="1"/>
  <c r="G22" i="29" s="1"/>
  <c r="H22" i="29" s="1"/>
  <c r="I22" i="29" s="1"/>
  <c r="J22" i="29" s="1"/>
  <c r="K22" i="29" s="1"/>
  <c r="L22" i="29" s="1"/>
  <c r="M22" i="29" s="1"/>
  <c r="N22" i="29" s="1"/>
  <c r="O22" i="29" s="1"/>
  <c r="P22" i="29" s="1"/>
  <c r="Q22" i="29" s="1"/>
  <c r="R22" i="29" s="1"/>
  <c r="S22" i="29" s="1"/>
  <c r="T22" i="29" s="1"/>
  <c r="U22" i="29" s="1"/>
  <c r="V22" i="29" s="1"/>
  <c r="W22" i="29" s="1"/>
  <c r="X22" i="29" s="1"/>
  <c r="Y22" i="29" s="1"/>
  <c r="Z22" i="29" s="1"/>
  <c r="AA22" i="29" s="1"/>
  <c r="AB22" i="29" s="1"/>
  <c r="AC22" i="29" s="1"/>
  <c r="B23" i="29"/>
  <c r="D23" i="29" s="1"/>
  <c r="E23" i="29" s="1"/>
  <c r="F23" i="29" s="1"/>
  <c r="G23" i="29" s="1"/>
  <c r="H23" i="29" s="1"/>
  <c r="I23" i="29" s="1"/>
  <c r="J23" i="29" s="1"/>
  <c r="K23" i="29" s="1"/>
  <c r="L23" i="29" s="1"/>
  <c r="M23" i="29" s="1"/>
  <c r="N23" i="29" s="1"/>
  <c r="O23" i="29" s="1"/>
  <c r="P23" i="29" s="1"/>
  <c r="Q23" i="29" s="1"/>
  <c r="R23" i="29" s="1"/>
  <c r="S23" i="29" s="1"/>
  <c r="T23" i="29" s="1"/>
  <c r="U23" i="29" s="1"/>
  <c r="V23" i="29" s="1"/>
  <c r="W23" i="29" s="1"/>
  <c r="X23" i="29" s="1"/>
  <c r="Y23" i="29" s="1"/>
  <c r="Z23" i="29" s="1"/>
  <c r="AA23" i="29" s="1"/>
  <c r="AB23" i="29" s="1"/>
  <c r="AC23" i="29" s="1"/>
  <c r="B24" i="29"/>
  <c r="D24" i="29" s="1"/>
  <c r="E24" i="29" s="1"/>
  <c r="F24" i="29" s="1"/>
  <c r="G24" i="29" s="1"/>
  <c r="H24" i="29" s="1"/>
  <c r="I24" i="29" s="1"/>
  <c r="J24" i="29" s="1"/>
  <c r="K24" i="29" s="1"/>
  <c r="L24" i="29" s="1"/>
  <c r="M24" i="29" s="1"/>
  <c r="N24" i="29" s="1"/>
  <c r="O24" i="29" s="1"/>
  <c r="P24" i="29" s="1"/>
  <c r="Q24" i="29" s="1"/>
  <c r="R24" i="29" s="1"/>
  <c r="S24" i="29" s="1"/>
  <c r="T24" i="29" s="1"/>
  <c r="U24" i="29" s="1"/>
  <c r="V24" i="29" s="1"/>
  <c r="W24" i="29" s="1"/>
  <c r="X24" i="29" s="1"/>
  <c r="Y24" i="29" s="1"/>
  <c r="Z24" i="29" s="1"/>
  <c r="AA24" i="29" s="1"/>
  <c r="AB24" i="29" s="1"/>
  <c r="AC24" i="29" s="1"/>
  <c r="B25" i="29"/>
  <c r="D25" i="29" s="1"/>
  <c r="E25" i="29" s="1"/>
  <c r="F25" i="29" s="1"/>
  <c r="G25" i="29" s="1"/>
  <c r="H25" i="29" s="1"/>
  <c r="I25" i="29" s="1"/>
  <c r="J25" i="29" s="1"/>
  <c r="K25" i="29" s="1"/>
  <c r="L25" i="29" s="1"/>
  <c r="M25" i="29" s="1"/>
  <c r="N25" i="29" s="1"/>
  <c r="O25" i="29" s="1"/>
  <c r="P25" i="29" s="1"/>
  <c r="Q25" i="29" s="1"/>
  <c r="R25" i="29" s="1"/>
  <c r="S25" i="29" s="1"/>
  <c r="T25" i="29" s="1"/>
  <c r="U25" i="29" s="1"/>
  <c r="V25" i="29" s="1"/>
  <c r="W25" i="29" s="1"/>
  <c r="X25" i="29" s="1"/>
  <c r="Y25" i="29" s="1"/>
  <c r="Z25" i="29" s="1"/>
  <c r="AA25" i="29" s="1"/>
  <c r="AB25" i="29" s="1"/>
  <c r="AC25" i="29" s="1"/>
  <c r="B26" i="29"/>
  <c r="D26" i="29" s="1"/>
  <c r="E26" i="29" s="1"/>
  <c r="F26" i="29" s="1"/>
  <c r="G26" i="29" s="1"/>
  <c r="H26" i="29" s="1"/>
  <c r="I26" i="29" s="1"/>
  <c r="J26" i="29" s="1"/>
  <c r="K26" i="29" s="1"/>
  <c r="L26" i="29" s="1"/>
  <c r="M26" i="29" s="1"/>
  <c r="N26" i="29" s="1"/>
  <c r="O26" i="29" s="1"/>
  <c r="P26" i="29" s="1"/>
  <c r="Q26" i="29" s="1"/>
  <c r="R26" i="29" s="1"/>
  <c r="S26" i="29" s="1"/>
  <c r="T26" i="29" s="1"/>
  <c r="U26" i="29" s="1"/>
  <c r="V26" i="29" s="1"/>
  <c r="W26" i="29" s="1"/>
  <c r="X26" i="29" s="1"/>
  <c r="Y26" i="29" s="1"/>
  <c r="Z26" i="29" s="1"/>
  <c r="AA26" i="29" s="1"/>
  <c r="AB26" i="29" s="1"/>
  <c r="AC26" i="29" s="1"/>
  <c r="B27" i="29"/>
  <c r="D27" i="29" s="1"/>
  <c r="E27" i="29" s="1"/>
  <c r="F27" i="29" s="1"/>
  <c r="G27" i="29" s="1"/>
  <c r="H27" i="29" s="1"/>
  <c r="I27" i="29" s="1"/>
  <c r="J27" i="29" s="1"/>
  <c r="K27" i="29" s="1"/>
  <c r="L27" i="29" s="1"/>
  <c r="M27" i="29" s="1"/>
  <c r="N27" i="29" s="1"/>
  <c r="O27" i="29" s="1"/>
  <c r="P27" i="29" s="1"/>
  <c r="Q27" i="29" s="1"/>
  <c r="R27" i="29" s="1"/>
  <c r="S27" i="29" s="1"/>
  <c r="T27" i="29" s="1"/>
  <c r="U27" i="29" s="1"/>
  <c r="V27" i="29" s="1"/>
  <c r="W27" i="29" s="1"/>
  <c r="X27" i="29" s="1"/>
  <c r="Y27" i="29" s="1"/>
  <c r="Z27" i="29" s="1"/>
  <c r="AA27" i="29" s="1"/>
  <c r="AB27" i="29" s="1"/>
  <c r="AC27" i="29" s="1"/>
  <c r="B28" i="29"/>
  <c r="D28" i="29" s="1"/>
  <c r="E28" i="29" s="1"/>
  <c r="F28" i="29" s="1"/>
  <c r="G28" i="29" s="1"/>
  <c r="H28" i="29" s="1"/>
  <c r="I28" i="29" s="1"/>
  <c r="J28" i="29" s="1"/>
  <c r="K28" i="29" s="1"/>
  <c r="L28" i="29" s="1"/>
  <c r="M28" i="29" s="1"/>
  <c r="N28" i="29" s="1"/>
  <c r="O28" i="29" s="1"/>
  <c r="P28" i="29" s="1"/>
  <c r="Q28" i="29" s="1"/>
  <c r="R28" i="29" s="1"/>
  <c r="S28" i="29" s="1"/>
  <c r="T28" i="29" s="1"/>
  <c r="U28" i="29" s="1"/>
  <c r="V28" i="29" s="1"/>
  <c r="W28" i="29" s="1"/>
  <c r="X28" i="29" s="1"/>
  <c r="Y28" i="29" s="1"/>
  <c r="Z28" i="29" s="1"/>
  <c r="AA28" i="29" s="1"/>
  <c r="AB28" i="29" s="1"/>
  <c r="AC28" i="29" s="1"/>
  <c r="B29" i="29"/>
  <c r="D29" i="29" s="1"/>
  <c r="E29" i="29" s="1"/>
  <c r="F29" i="29" s="1"/>
  <c r="G29" i="29" s="1"/>
  <c r="H29" i="29" s="1"/>
  <c r="I29" i="29" s="1"/>
  <c r="J29" i="29" s="1"/>
  <c r="K29" i="29" s="1"/>
  <c r="L29" i="29" s="1"/>
  <c r="M29" i="29" s="1"/>
  <c r="N29" i="29" s="1"/>
  <c r="O29" i="29" s="1"/>
  <c r="P29" i="29" s="1"/>
  <c r="Q29" i="29" s="1"/>
  <c r="R29" i="29" s="1"/>
  <c r="S29" i="29" s="1"/>
  <c r="T29" i="29" s="1"/>
  <c r="U29" i="29" s="1"/>
  <c r="V29" i="29" s="1"/>
  <c r="W29" i="29" s="1"/>
  <c r="X29" i="29" s="1"/>
  <c r="Y29" i="29" s="1"/>
  <c r="Z29" i="29" s="1"/>
  <c r="AA29" i="29" s="1"/>
  <c r="AB29" i="29" s="1"/>
  <c r="AC29" i="29" s="1"/>
  <c r="B30" i="29"/>
  <c r="D30" i="29" s="1"/>
  <c r="E30" i="29" s="1"/>
  <c r="F30" i="29" s="1"/>
  <c r="G30" i="29" s="1"/>
  <c r="H30" i="29" s="1"/>
  <c r="I30" i="29" s="1"/>
  <c r="J30" i="29" s="1"/>
  <c r="K30" i="29" s="1"/>
  <c r="L30" i="29" s="1"/>
  <c r="M30" i="29" s="1"/>
  <c r="N30" i="29" s="1"/>
  <c r="O30" i="29" s="1"/>
  <c r="P30" i="29" s="1"/>
  <c r="Q30" i="29" s="1"/>
  <c r="R30" i="29" s="1"/>
  <c r="S30" i="29" s="1"/>
  <c r="T30" i="29" s="1"/>
  <c r="U30" i="29" s="1"/>
  <c r="V30" i="29" s="1"/>
  <c r="W30" i="29" s="1"/>
  <c r="X30" i="29" s="1"/>
  <c r="Y30" i="29" s="1"/>
  <c r="Z30" i="29" s="1"/>
  <c r="AA30" i="29" s="1"/>
  <c r="AB30" i="29" s="1"/>
  <c r="AC30" i="29" s="1"/>
  <c r="B31" i="29"/>
  <c r="D31" i="29" s="1"/>
  <c r="E31" i="29" s="1"/>
  <c r="F31" i="29" s="1"/>
  <c r="G31" i="29" s="1"/>
  <c r="H31" i="29" s="1"/>
  <c r="I31" i="29" s="1"/>
  <c r="J31" i="29" s="1"/>
  <c r="K31" i="29" s="1"/>
  <c r="L31" i="29" s="1"/>
  <c r="M31" i="29" s="1"/>
  <c r="N31" i="29" s="1"/>
  <c r="O31" i="29" s="1"/>
  <c r="P31" i="29" s="1"/>
  <c r="Q31" i="29" s="1"/>
  <c r="R31" i="29" s="1"/>
  <c r="S31" i="29" s="1"/>
  <c r="T31" i="29" s="1"/>
  <c r="U31" i="29" s="1"/>
  <c r="V31" i="29" s="1"/>
  <c r="W31" i="29" s="1"/>
  <c r="X31" i="29" s="1"/>
  <c r="Y31" i="29" s="1"/>
  <c r="Z31" i="29" s="1"/>
  <c r="AA31" i="29" s="1"/>
  <c r="AB31" i="29" s="1"/>
  <c r="AC31" i="29" s="1"/>
  <c r="B32" i="29"/>
  <c r="D32" i="29" s="1"/>
  <c r="E32" i="29" s="1"/>
  <c r="F32" i="29" s="1"/>
  <c r="G32" i="29" s="1"/>
  <c r="H32" i="29" s="1"/>
  <c r="I32" i="29" s="1"/>
  <c r="J32" i="29" s="1"/>
  <c r="K32" i="29" s="1"/>
  <c r="L32" i="29" s="1"/>
  <c r="M32" i="29" s="1"/>
  <c r="N32" i="29" s="1"/>
  <c r="O32" i="29" s="1"/>
  <c r="P32" i="29" s="1"/>
  <c r="Q32" i="29" s="1"/>
  <c r="R32" i="29" s="1"/>
  <c r="S32" i="29" s="1"/>
  <c r="T32" i="29" s="1"/>
  <c r="U32" i="29" s="1"/>
  <c r="V32" i="29" s="1"/>
  <c r="W32" i="29" s="1"/>
  <c r="X32" i="29" s="1"/>
  <c r="Y32" i="29" s="1"/>
  <c r="Z32" i="29" s="1"/>
  <c r="AA32" i="29" s="1"/>
  <c r="AB32" i="29" s="1"/>
  <c r="AC32" i="29" s="1"/>
  <c r="B33" i="29"/>
  <c r="D33" i="29" s="1"/>
  <c r="E33" i="29" s="1"/>
  <c r="F33" i="29" s="1"/>
  <c r="G33" i="29" s="1"/>
  <c r="H33" i="29" s="1"/>
  <c r="I33" i="29" s="1"/>
  <c r="J33" i="29" s="1"/>
  <c r="K33" i="29" s="1"/>
  <c r="L33" i="29" s="1"/>
  <c r="M33" i="29" s="1"/>
  <c r="N33" i="29" s="1"/>
  <c r="O33" i="29" s="1"/>
  <c r="P33" i="29" s="1"/>
  <c r="Q33" i="29" s="1"/>
  <c r="R33" i="29" s="1"/>
  <c r="S33" i="29" s="1"/>
  <c r="T33" i="29" s="1"/>
  <c r="U33" i="29" s="1"/>
  <c r="V33" i="29" s="1"/>
  <c r="W33" i="29" s="1"/>
  <c r="X33" i="29" s="1"/>
  <c r="Y33" i="29" s="1"/>
  <c r="Z33" i="29" s="1"/>
  <c r="AA33" i="29" s="1"/>
  <c r="AB33" i="29" s="1"/>
  <c r="AC33" i="29" s="1"/>
  <c r="B34" i="29"/>
  <c r="D34" i="29" s="1"/>
  <c r="E34" i="29" s="1"/>
  <c r="F34" i="29" s="1"/>
  <c r="G34" i="29" s="1"/>
  <c r="H34" i="29" s="1"/>
  <c r="I34" i="29" s="1"/>
  <c r="J34" i="29" s="1"/>
  <c r="K34" i="29" s="1"/>
  <c r="L34" i="29" s="1"/>
  <c r="M34" i="29" s="1"/>
  <c r="N34" i="29" s="1"/>
  <c r="O34" i="29" s="1"/>
  <c r="P34" i="29" s="1"/>
  <c r="Q34" i="29" s="1"/>
  <c r="R34" i="29" s="1"/>
  <c r="S34" i="29" s="1"/>
  <c r="T34" i="29" s="1"/>
  <c r="U34" i="29" s="1"/>
  <c r="V34" i="29" s="1"/>
  <c r="W34" i="29" s="1"/>
  <c r="X34" i="29" s="1"/>
  <c r="Y34" i="29" s="1"/>
  <c r="Z34" i="29" s="1"/>
  <c r="AA34" i="29" s="1"/>
  <c r="AB34" i="29" s="1"/>
  <c r="AC34" i="29" s="1"/>
  <c r="B35" i="29"/>
  <c r="D35" i="29" s="1"/>
  <c r="E35" i="29" s="1"/>
  <c r="F35" i="29" s="1"/>
  <c r="G35" i="29" s="1"/>
  <c r="H35" i="29" s="1"/>
  <c r="I35" i="29" s="1"/>
  <c r="J35" i="29" s="1"/>
  <c r="K35" i="29" s="1"/>
  <c r="L35" i="29" s="1"/>
  <c r="M35" i="29" s="1"/>
  <c r="N35" i="29" s="1"/>
  <c r="O35" i="29" s="1"/>
  <c r="P35" i="29" s="1"/>
  <c r="Q35" i="29" s="1"/>
  <c r="R35" i="29" s="1"/>
  <c r="S35" i="29" s="1"/>
  <c r="T35" i="29" s="1"/>
  <c r="U35" i="29" s="1"/>
  <c r="V35" i="29" s="1"/>
  <c r="W35" i="29" s="1"/>
  <c r="X35" i="29" s="1"/>
  <c r="Y35" i="29" s="1"/>
  <c r="Z35" i="29" s="1"/>
  <c r="AA35" i="29" s="1"/>
  <c r="AB35" i="29" s="1"/>
  <c r="AC35" i="29" s="1"/>
  <c r="B36" i="29"/>
  <c r="D36" i="29" s="1"/>
  <c r="E36" i="29" s="1"/>
  <c r="F36" i="29" s="1"/>
  <c r="G36" i="29" s="1"/>
  <c r="H36" i="29" s="1"/>
  <c r="I36" i="29" s="1"/>
  <c r="J36" i="29" s="1"/>
  <c r="K36" i="29" s="1"/>
  <c r="L36" i="29" s="1"/>
  <c r="M36" i="29" s="1"/>
  <c r="N36" i="29" s="1"/>
  <c r="O36" i="29" s="1"/>
  <c r="P36" i="29" s="1"/>
  <c r="Q36" i="29" s="1"/>
  <c r="R36" i="29" s="1"/>
  <c r="S36" i="29" s="1"/>
  <c r="T36" i="29" s="1"/>
  <c r="U36" i="29" s="1"/>
  <c r="V36" i="29" s="1"/>
  <c r="W36" i="29" s="1"/>
  <c r="X36" i="29" s="1"/>
  <c r="Y36" i="29" s="1"/>
  <c r="Z36" i="29" s="1"/>
  <c r="AA36" i="29" s="1"/>
  <c r="AB36" i="29" s="1"/>
  <c r="AC36" i="29" s="1"/>
  <c r="B37" i="29"/>
  <c r="D37" i="29" s="1"/>
  <c r="E37" i="29" s="1"/>
  <c r="F37" i="29" s="1"/>
  <c r="G37" i="29" s="1"/>
  <c r="H37" i="29" s="1"/>
  <c r="I37" i="29" s="1"/>
  <c r="J37" i="29" s="1"/>
  <c r="K37" i="29" s="1"/>
  <c r="L37" i="29" s="1"/>
  <c r="M37" i="29" s="1"/>
  <c r="N37" i="29" s="1"/>
  <c r="O37" i="29" s="1"/>
  <c r="P37" i="29" s="1"/>
  <c r="Q37" i="29" s="1"/>
  <c r="R37" i="29" s="1"/>
  <c r="S37" i="29" s="1"/>
  <c r="T37" i="29" s="1"/>
  <c r="U37" i="29" s="1"/>
  <c r="V37" i="29" s="1"/>
  <c r="W37" i="29" s="1"/>
  <c r="X37" i="29" s="1"/>
  <c r="Y37" i="29" s="1"/>
  <c r="Z37" i="29" s="1"/>
  <c r="AA37" i="29" s="1"/>
  <c r="AB37" i="29" s="1"/>
  <c r="AC37" i="29" s="1"/>
  <c r="B38" i="29"/>
  <c r="D38" i="29" s="1"/>
  <c r="E38" i="29" s="1"/>
  <c r="F38" i="29" s="1"/>
  <c r="G38" i="29" s="1"/>
  <c r="H38" i="29" s="1"/>
  <c r="I38" i="29" s="1"/>
  <c r="J38" i="29" s="1"/>
  <c r="K38" i="29" s="1"/>
  <c r="L38" i="29" s="1"/>
  <c r="M38" i="29" s="1"/>
  <c r="N38" i="29" s="1"/>
  <c r="O38" i="29" s="1"/>
  <c r="P38" i="29" s="1"/>
  <c r="Q38" i="29" s="1"/>
  <c r="R38" i="29" s="1"/>
  <c r="S38" i="29" s="1"/>
  <c r="T38" i="29" s="1"/>
  <c r="U38" i="29" s="1"/>
  <c r="V38" i="29" s="1"/>
  <c r="W38" i="29" s="1"/>
  <c r="X38" i="29" s="1"/>
  <c r="Y38" i="29" s="1"/>
  <c r="Z38" i="29" s="1"/>
  <c r="AA38" i="29" s="1"/>
  <c r="AB38" i="29" s="1"/>
  <c r="AC38" i="29" s="1"/>
  <c r="B39" i="29"/>
  <c r="D39" i="29" s="1"/>
  <c r="E39" i="29" s="1"/>
  <c r="F39" i="29" s="1"/>
  <c r="G39" i="29" s="1"/>
  <c r="H39" i="29" s="1"/>
  <c r="I39" i="29" s="1"/>
  <c r="J39" i="29" s="1"/>
  <c r="K39" i="29" s="1"/>
  <c r="L39" i="29" s="1"/>
  <c r="M39" i="29" s="1"/>
  <c r="N39" i="29" s="1"/>
  <c r="O39" i="29" s="1"/>
  <c r="P39" i="29" s="1"/>
  <c r="Q39" i="29" s="1"/>
  <c r="R39" i="29" s="1"/>
  <c r="S39" i="29" s="1"/>
  <c r="T39" i="29" s="1"/>
  <c r="U39" i="29" s="1"/>
  <c r="V39" i="29" s="1"/>
  <c r="W39" i="29" s="1"/>
  <c r="X39" i="29" s="1"/>
  <c r="Y39" i="29" s="1"/>
  <c r="Z39" i="29" s="1"/>
  <c r="AA39" i="29" s="1"/>
  <c r="AB39" i="29" s="1"/>
  <c r="AC39" i="29" s="1"/>
  <c r="B40" i="29"/>
  <c r="D40" i="29" s="1"/>
  <c r="E40" i="29" s="1"/>
  <c r="F40" i="29" s="1"/>
  <c r="G40" i="29" s="1"/>
  <c r="H40" i="29" s="1"/>
  <c r="I40" i="29" s="1"/>
  <c r="J40" i="29" s="1"/>
  <c r="K40" i="29" s="1"/>
  <c r="L40" i="29" s="1"/>
  <c r="M40" i="29" s="1"/>
  <c r="N40" i="29" s="1"/>
  <c r="O40" i="29" s="1"/>
  <c r="P40" i="29" s="1"/>
  <c r="Q40" i="29" s="1"/>
  <c r="R40" i="29" s="1"/>
  <c r="S40" i="29" s="1"/>
  <c r="T40" i="29" s="1"/>
  <c r="U40" i="29" s="1"/>
  <c r="V40" i="29" s="1"/>
  <c r="W40" i="29" s="1"/>
  <c r="X40" i="29" s="1"/>
  <c r="Y40" i="29" s="1"/>
  <c r="Z40" i="29" s="1"/>
  <c r="AA40" i="29" s="1"/>
  <c r="AB40" i="29" s="1"/>
  <c r="AC40" i="29" s="1"/>
  <c r="B41" i="29"/>
  <c r="D41" i="29" s="1"/>
  <c r="E41" i="29" s="1"/>
  <c r="F41" i="29" s="1"/>
  <c r="G41" i="29" s="1"/>
  <c r="H41" i="29" s="1"/>
  <c r="I41" i="29" s="1"/>
  <c r="J41" i="29" s="1"/>
  <c r="K41" i="29" s="1"/>
  <c r="L41" i="29" s="1"/>
  <c r="M41" i="29" s="1"/>
  <c r="N41" i="29" s="1"/>
  <c r="O41" i="29" s="1"/>
  <c r="P41" i="29" s="1"/>
  <c r="Q41" i="29" s="1"/>
  <c r="R41" i="29" s="1"/>
  <c r="S41" i="29" s="1"/>
  <c r="T41" i="29" s="1"/>
  <c r="U41" i="29" s="1"/>
  <c r="V41" i="29" s="1"/>
  <c r="W41" i="29" s="1"/>
  <c r="X41" i="29" s="1"/>
  <c r="Y41" i="29" s="1"/>
  <c r="Z41" i="29" s="1"/>
  <c r="AA41" i="29" s="1"/>
  <c r="AB41" i="29" s="1"/>
  <c r="AC41" i="29" s="1"/>
  <c r="B42" i="29"/>
  <c r="D42" i="29" s="1"/>
  <c r="E42" i="29" s="1"/>
  <c r="F42" i="29" s="1"/>
  <c r="G42" i="29" s="1"/>
  <c r="H42" i="29" s="1"/>
  <c r="I42" i="29" s="1"/>
  <c r="J42" i="29" s="1"/>
  <c r="K42" i="29" s="1"/>
  <c r="L42" i="29" s="1"/>
  <c r="M42" i="29" s="1"/>
  <c r="N42" i="29" s="1"/>
  <c r="O42" i="29" s="1"/>
  <c r="P42" i="29" s="1"/>
  <c r="Q42" i="29" s="1"/>
  <c r="R42" i="29" s="1"/>
  <c r="S42" i="29" s="1"/>
  <c r="T42" i="29" s="1"/>
  <c r="U42" i="29" s="1"/>
  <c r="V42" i="29" s="1"/>
  <c r="W42" i="29" s="1"/>
  <c r="X42" i="29" s="1"/>
  <c r="Y42" i="29" s="1"/>
  <c r="Z42" i="29" s="1"/>
  <c r="AA42" i="29" s="1"/>
  <c r="AB42" i="29" s="1"/>
  <c r="AC42" i="29" s="1"/>
  <c r="B43" i="29"/>
  <c r="D43" i="29" s="1"/>
  <c r="E43" i="29" s="1"/>
  <c r="F43" i="29" s="1"/>
  <c r="G43" i="29" s="1"/>
  <c r="H43" i="29" s="1"/>
  <c r="I43" i="29" s="1"/>
  <c r="J43" i="29" s="1"/>
  <c r="K43" i="29" s="1"/>
  <c r="L43" i="29" s="1"/>
  <c r="M43" i="29" s="1"/>
  <c r="N43" i="29" s="1"/>
  <c r="O43" i="29" s="1"/>
  <c r="P43" i="29" s="1"/>
  <c r="Q43" i="29" s="1"/>
  <c r="R43" i="29" s="1"/>
  <c r="S43" i="29" s="1"/>
  <c r="T43" i="29" s="1"/>
  <c r="U43" i="29" s="1"/>
  <c r="V43" i="29" s="1"/>
  <c r="W43" i="29" s="1"/>
  <c r="X43" i="29" s="1"/>
  <c r="Y43" i="29" s="1"/>
  <c r="Z43" i="29" s="1"/>
  <c r="AA43" i="29" s="1"/>
  <c r="AB43" i="29" s="1"/>
  <c r="AC43" i="29" s="1"/>
  <c r="B44" i="29"/>
  <c r="D44" i="29" s="1"/>
  <c r="E44" i="29" s="1"/>
  <c r="F44" i="29" s="1"/>
  <c r="G44" i="29" s="1"/>
  <c r="H44" i="29" s="1"/>
  <c r="I44" i="29" s="1"/>
  <c r="J44" i="29" s="1"/>
  <c r="K44" i="29" s="1"/>
  <c r="L44" i="29" s="1"/>
  <c r="M44" i="29" s="1"/>
  <c r="N44" i="29" s="1"/>
  <c r="O44" i="29" s="1"/>
  <c r="P44" i="29" s="1"/>
  <c r="Q44" i="29" s="1"/>
  <c r="R44" i="29" s="1"/>
  <c r="S44" i="29" s="1"/>
  <c r="T44" i="29" s="1"/>
  <c r="U44" i="29" s="1"/>
  <c r="V44" i="29" s="1"/>
  <c r="W44" i="29" s="1"/>
  <c r="X44" i="29" s="1"/>
  <c r="Y44" i="29" s="1"/>
  <c r="Z44" i="29" s="1"/>
  <c r="AA44" i="29" s="1"/>
  <c r="AB44" i="29" s="1"/>
  <c r="AC44" i="29" s="1"/>
  <c r="B45" i="29"/>
  <c r="D45" i="29" s="1"/>
  <c r="E45" i="29" s="1"/>
  <c r="F45" i="29" s="1"/>
  <c r="G45" i="29" s="1"/>
  <c r="H45" i="29" s="1"/>
  <c r="I45" i="29" s="1"/>
  <c r="J45" i="29" s="1"/>
  <c r="K45" i="29" s="1"/>
  <c r="L45" i="29" s="1"/>
  <c r="M45" i="29" s="1"/>
  <c r="N45" i="29" s="1"/>
  <c r="O45" i="29" s="1"/>
  <c r="P45" i="29" s="1"/>
  <c r="Q45" i="29" s="1"/>
  <c r="R45" i="29" s="1"/>
  <c r="S45" i="29" s="1"/>
  <c r="T45" i="29" s="1"/>
  <c r="U45" i="29" s="1"/>
  <c r="V45" i="29" s="1"/>
  <c r="W45" i="29" s="1"/>
  <c r="X45" i="29" s="1"/>
  <c r="Y45" i="29" s="1"/>
  <c r="Z45" i="29" s="1"/>
  <c r="AA45" i="29" s="1"/>
  <c r="AB45" i="29" s="1"/>
  <c r="AC45" i="29" s="1"/>
  <c r="B46" i="29"/>
  <c r="D46" i="29" s="1"/>
  <c r="E46" i="29" s="1"/>
  <c r="F46" i="29" s="1"/>
  <c r="G46" i="29" s="1"/>
  <c r="H46" i="29" s="1"/>
  <c r="I46" i="29" s="1"/>
  <c r="J46" i="29" s="1"/>
  <c r="K46" i="29" s="1"/>
  <c r="L46" i="29" s="1"/>
  <c r="M46" i="29" s="1"/>
  <c r="N46" i="29" s="1"/>
  <c r="O46" i="29" s="1"/>
  <c r="P46" i="29" s="1"/>
  <c r="Q46" i="29" s="1"/>
  <c r="R46" i="29" s="1"/>
  <c r="S46" i="29" s="1"/>
  <c r="T46" i="29" s="1"/>
  <c r="U46" i="29" s="1"/>
  <c r="V46" i="29" s="1"/>
  <c r="W46" i="29" s="1"/>
  <c r="X46" i="29" s="1"/>
  <c r="Y46" i="29" s="1"/>
  <c r="Z46" i="29" s="1"/>
  <c r="AA46" i="29" s="1"/>
  <c r="AB46" i="29" s="1"/>
  <c r="AC46" i="29" s="1"/>
  <c r="B47" i="29"/>
  <c r="D47" i="29" s="1"/>
  <c r="E47" i="29" s="1"/>
  <c r="F47" i="29" s="1"/>
  <c r="G47" i="29" s="1"/>
  <c r="H47" i="29" s="1"/>
  <c r="I47" i="29" s="1"/>
  <c r="J47" i="29" s="1"/>
  <c r="K47" i="29" s="1"/>
  <c r="L47" i="29" s="1"/>
  <c r="M47" i="29" s="1"/>
  <c r="N47" i="29" s="1"/>
  <c r="O47" i="29" s="1"/>
  <c r="P47" i="29" s="1"/>
  <c r="Q47" i="29" s="1"/>
  <c r="R47" i="29" s="1"/>
  <c r="S47" i="29" s="1"/>
  <c r="T47" i="29" s="1"/>
  <c r="U47" i="29" s="1"/>
  <c r="V47" i="29" s="1"/>
  <c r="W47" i="29" s="1"/>
  <c r="X47" i="29" s="1"/>
  <c r="Y47" i="29" s="1"/>
  <c r="Z47" i="29" s="1"/>
  <c r="AA47" i="29" s="1"/>
  <c r="AB47" i="29" s="1"/>
  <c r="AC47" i="29" s="1"/>
  <c r="B48" i="29"/>
  <c r="D48" i="29" s="1"/>
  <c r="E48" i="29" s="1"/>
  <c r="F48" i="29" s="1"/>
  <c r="G48" i="29" s="1"/>
  <c r="H48" i="29" s="1"/>
  <c r="I48" i="29" s="1"/>
  <c r="J48" i="29" s="1"/>
  <c r="K48" i="29" s="1"/>
  <c r="L48" i="29" s="1"/>
  <c r="M48" i="29" s="1"/>
  <c r="N48" i="29" s="1"/>
  <c r="O48" i="29" s="1"/>
  <c r="P48" i="29" s="1"/>
  <c r="Q48" i="29" s="1"/>
  <c r="R48" i="29" s="1"/>
  <c r="S48" i="29" s="1"/>
  <c r="T48" i="29" s="1"/>
  <c r="U48" i="29" s="1"/>
  <c r="V48" i="29" s="1"/>
  <c r="W48" i="29" s="1"/>
  <c r="X48" i="29" s="1"/>
  <c r="Y48" i="29" s="1"/>
  <c r="Z48" i="29" s="1"/>
  <c r="AA48" i="29" s="1"/>
  <c r="AB48" i="29" s="1"/>
  <c r="AC48" i="29" s="1"/>
  <c r="B49" i="29"/>
  <c r="D49" i="29" s="1"/>
  <c r="E49" i="29" s="1"/>
  <c r="F49" i="29" s="1"/>
  <c r="G49" i="29" s="1"/>
  <c r="H49" i="29" s="1"/>
  <c r="I49" i="29" s="1"/>
  <c r="J49" i="29" s="1"/>
  <c r="K49" i="29" s="1"/>
  <c r="L49" i="29" s="1"/>
  <c r="M49" i="29" s="1"/>
  <c r="N49" i="29" s="1"/>
  <c r="O49" i="29" s="1"/>
  <c r="P49" i="29" s="1"/>
  <c r="Q49" i="29" s="1"/>
  <c r="R49" i="29" s="1"/>
  <c r="S49" i="29" s="1"/>
  <c r="T49" i="29" s="1"/>
  <c r="U49" i="29" s="1"/>
  <c r="V49" i="29" s="1"/>
  <c r="W49" i="29" s="1"/>
  <c r="X49" i="29" s="1"/>
  <c r="Y49" i="29" s="1"/>
  <c r="Z49" i="29" s="1"/>
  <c r="AA49" i="29" s="1"/>
  <c r="AB49" i="29" s="1"/>
  <c r="AC49" i="29" s="1"/>
  <c r="B50" i="29"/>
  <c r="D50" i="29" s="1"/>
  <c r="E50" i="29" s="1"/>
  <c r="F50" i="29" s="1"/>
  <c r="G50" i="29" s="1"/>
  <c r="H50" i="29" s="1"/>
  <c r="I50" i="29" s="1"/>
  <c r="J50" i="29" s="1"/>
  <c r="K50" i="29" s="1"/>
  <c r="L50" i="29" s="1"/>
  <c r="M50" i="29" s="1"/>
  <c r="N50" i="29" s="1"/>
  <c r="O50" i="29" s="1"/>
  <c r="P50" i="29" s="1"/>
  <c r="Q50" i="29" s="1"/>
  <c r="R50" i="29" s="1"/>
  <c r="S50" i="29" s="1"/>
  <c r="T50" i="29" s="1"/>
  <c r="U50" i="29" s="1"/>
  <c r="V50" i="29" s="1"/>
  <c r="W50" i="29" s="1"/>
  <c r="X50" i="29" s="1"/>
  <c r="Y50" i="29" s="1"/>
  <c r="Z50" i="29" s="1"/>
  <c r="AA50" i="29" s="1"/>
  <c r="AB50" i="29" s="1"/>
  <c r="AC50" i="29" s="1"/>
  <c r="B51" i="29"/>
  <c r="D51" i="29" s="1"/>
  <c r="E51" i="29" s="1"/>
  <c r="F51" i="29" s="1"/>
  <c r="G51" i="29" s="1"/>
  <c r="H51" i="29" s="1"/>
  <c r="I51" i="29" s="1"/>
  <c r="J51" i="29" s="1"/>
  <c r="K51" i="29" s="1"/>
  <c r="L51" i="29" s="1"/>
  <c r="M51" i="29" s="1"/>
  <c r="N51" i="29" s="1"/>
  <c r="O51" i="29" s="1"/>
  <c r="P51" i="29" s="1"/>
  <c r="Q51" i="29" s="1"/>
  <c r="R51" i="29" s="1"/>
  <c r="S51" i="29" s="1"/>
  <c r="T51" i="29" s="1"/>
  <c r="U51" i="29" s="1"/>
  <c r="V51" i="29" s="1"/>
  <c r="W51" i="29" s="1"/>
  <c r="X51" i="29" s="1"/>
  <c r="Y51" i="29" s="1"/>
  <c r="Z51" i="29" s="1"/>
  <c r="AA51" i="29" s="1"/>
  <c r="AB51" i="29" s="1"/>
  <c r="AC51" i="29" s="1"/>
  <c r="B52" i="29"/>
  <c r="D52" i="29" s="1"/>
  <c r="E52" i="29" s="1"/>
  <c r="F52" i="29" s="1"/>
  <c r="G52" i="29" s="1"/>
  <c r="H52" i="29" s="1"/>
  <c r="I52" i="29" s="1"/>
  <c r="J52" i="29" s="1"/>
  <c r="K52" i="29" s="1"/>
  <c r="L52" i="29" s="1"/>
  <c r="M52" i="29" s="1"/>
  <c r="N52" i="29" s="1"/>
  <c r="O52" i="29" s="1"/>
  <c r="P52" i="29" s="1"/>
  <c r="Q52" i="29" s="1"/>
  <c r="R52" i="29" s="1"/>
  <c r="S52" i="29" s="1"/>
  <c r="T52" i="29" s="1"/>
  <c r="U52" i="29" s="1"/>
  <c r="V52" i="29" s="1"/>
  <c r="W52" i="29" s="1"/>
  <c r="X52" i="29" s="1"/>
  <c r="Y52" i="29" s="1"/>
  <c r="Z52" i="29" s="1"/>
  <c r="AA52" i="29" s="1"/>
  <c r="AB52" i="29" s="1"/>
  <c r="AC52" i="29" s="1"/>
  <c r="B53" i="29"/>
  <c r="D53" i="29" s="1"/>
  <c r="E53" i="29" s="1"/>
  <c r="F53" i="29" s="1"/>
  <c r="G53" i="29" s="1"/>
  <c r="H53" i="29" s="1"/>
  <c r="I53" i="29" s="1"/>
  <c r="J53" i="29" s="1"/>
  <c r="K53" i="29" s="1"/>
  <c r="L53" i="29" s="1"/>
  <c r="M53" i="29" s="1"/>
  <c r="N53" i="29" s="1"/>
  <c r="O53" i="29" s="1"/>
  <c r="P53" i="29" s="1"/>
  <c r="Q53" i="29" s="1"/>
  <c r="R53" i="29" s="1"/>
  <c r="S53" i="29" s="1"/>
  <c r="T53" i="29" s="1"/>
  <c r="U53" i="29" s="1"/>
  <c r="V53" i="29" s="1"/>
  <c r="W53" i="29" s="1"/>
  <c r="X53" i="29" s="1"/>
  <c r="Y53" i="29" s="1"/>
  <c r="Z53" i="29" s="1"/>
  <c r="AA53" i="29" s="1"/>
  <c r="AB53" i="29" s="1"/>
  <c r="AC53" i="29" s="1"/>
  <c r="B54" i="29"/>
  <c r="D54" i="29" s="1"/>
  <c r="E54" i="29" s="1"/>
  <c r="F54" i="29" s="1"/>
  <c r="G54" i="29" s="1"/>
  <c r="H54" i="29" s="1"/>
  <c r="I54" i="29" s="1"/>
  <c r="J54" i="29" s="1"/>
  <c r="K54" i="29" s="1"/>
  <c r="L54" i="29" s="1"/>
  <c r="M54" i="29" s="1"/>
  <c r="N54" i="29" s="1"/>
  <c r="O54" i="29" s="1"/>
  <c r="P54" i="29" s="1"/>
  <c r="Q54" i="29" s="1"/>
  <c r="R54" i="29" s="1"/>
  <c r="S54" i="29" s="1"/>
  <c r="T54" i="29" s="1"/>
  <c r="U54" i="29" s="1"/>
  <c r="V54" i="29" s="1"/>
  <c r="W54" i="29" s="1"/>
  <c r="X54" i="29" s="1"/>
  <c r="Y54" i="29" s="1"/>
  <c r="Z54" i="29" s="1"/>
  <c r="AA54" i="29" s="1"/>
  <c r="AB54" i="29" s="1"/>
  <c r="AC54" i="29" s="1"/>
  <c r="B55" i="29"/>
  <c r="D55" i="29" s="1"/>
  <c r="E55" i="29" s="1"/>
  <c r="F55" i="29" s="1"/>
  <c r="G55" i="29" s="1"/>
  <c r="H55" i="29" s="1"/>
  <c r="I55" i="29" s="1"/>
  <c r="J55" i="29" s="1"/>
  <c r="K55" i="29" s="1"/>
  <c r="L55" i="29" s="1"/>
  <c r="M55" i="29" s="1"/>
  <c r="N55" i="29" s="1"/>
  <c r="O55" i="29" s="1"/>
  <c r="P55" i="29" s="1"/>
  <c r="Q55" i="29" s="1"/>
  <c r="R55" i="29" s="1"/>
  <c r="S55" i="29" s="1"/>
  <c r="T55" i="29" s="1"/>
  <c r="U55" i="29" s="1"/>
  <c r="V55" i="29" s="1"/>
  <c r="W55" i="29" s="1"/>
  <c r="X55" i="29" s="1"/>
  <c r="Y55" i="29" s="1"/>
  <c r="Z55" i="29" s="1"/>
  <c r="AA55" i="29" s="1"/>
  <c r="AB55" i="29" s="1"/>
  <c r="AC55" i="29" s="1"/>
  <c r="B56" i="29"/>
  <c r="D56" i="29" s="1"/>
  <c r="E56" i="29" s="1"/>
  <c r="F56" i="29" s="1"/>
  <c r="G56" i="29" s="1"/>
  <c r="H56" i="29" s="1"/>
  <c r="I56" i="29" s="1"/>
  <c r="J56" i="29" s="1"/>
  <c r="K56" i="29" s="1"/>
  <c r="L56" i="29" s="1"/>
  <c r="M56" i="29" s="1"/>
  <c r="N56" i="29" s="1"/>
  <c r="O56" i="29" s="1"/>
  <c r="P56" i="29" s="1"/>
  <c r="Q56" i="29" s="1"/>
  <c r="R56" i="29" s="1"/>
  <c r="S56" i="29" s="1"/>
  <c r="T56" i="29" s="1"/>
  <c r="U56" i="29" s="1"/>
  <c r="V56" i="29" s="1"/>
  <c r="W56" i="29" s="1"/>
  <c r="X56" i="29" s="1"/>
  <c r="Y56" i="29" s="1"/>
  <c r="Z56" i="29" s="1"/>
  <c r="AA56" i="29" s="1"/>
  <c r="AB56" i="29" s="1"/>
  <c r="AC56" i="29" s="1"/>
  <c r="B57" i="29"/>
  <c r="D57" i="29" s="1"/>
  <c r="E57" i="29" s="1"/>
  <c r="F57" i="29" s="1"/>
  <c r="G57" i="29" s="1"/>
  <c r="H57" i="29" s="1"/>
  <c r="I57" i="29" s="1"/>
  <c r="J57" i="29" s="1"/>
  <c r="K57" i="29" s="1"/>
  <c r="L57" i="29" s="1"/>
  <c r="M57" i="29" s="1"/>
  <c r="N57" i="29" s="1"/>
  <c r="O57" i="29" s="1"/>
  <c r="P57" i="29" s="1"/>
  <c r="Q57" i="29" s="1"/>
  <c r="R57" i="29" s="1"/>
  <c r="S57" i="29" s="1"/>
  <c r="T57" i="29" s="1"/>
  <c r="U57" i="29" s="1"/>
  <c r="V57" i="29" s="1"/>
  <c r="W57" i="29" s="1"/>
  <c r="X57" i="29" s="1"/>
  <c r="Y57" i="29" s="1"/>
  <c r="Z57" i="29" s="1"/>
  <c r="AA57" i="29" s="1"/>
  <c r="AB57" i="29" s="1"/>
  <c r="AC57" i="29" s="1"/>
  <c r="B58" i="29"/>
  <c r="D58" i="29" s="1"/>
  <c r="E58" i="29" s="1"/>
  <c r="F58" i="29" s="1"/>
  <c r="G58" i="29" s="1"/>
  <c r="H58" i="29" s="1"/>
  <c r="I58" i="29" s="1"/>
  <c r="J58" i="29" s="1"/>
  <c r="K58" i="29" s="1"/>
  <c r="L58" i="29" s="1"/>
  <c r="M58" i="29" s="1"/>
  <c r="N58" i="29" s="1"/>
  <c r="O58" i="29" s="1"/>
  <c r="P58" i="29" s="1"/>
  <c r="Q58" i="29" s="1"/>
  <c r="R58" i="29" s="1"/>
  <c r="S58" i="29" s="1"/>
  <c r="T58" i="29" s="1"/>
  <c r="U58" i="29" s="1"/>
  <c r="V58" i="29" s="1"/>
  <c r="W58" i="29" s="1"/>
  <c r="X58" i="29" s="1"/>
  <c r="Y58" i="29" s="1"/>
  <c r="Z58" i="29" s="1"/>
  <c r="AA58" i="29" s="1"/>
  <c r="AB58" i="29" s="1"/>
  <c r="AC58" i="29" s="1"/>
  <c r="B59" i="29"/>
  <c r="D59" i="29" s="1"/>
  <c r="E59" i="29" s="1"/>
  <c r="F59" i="29" s="1"/>
  <c r="G59" i="29" s="1"/>
  <c r="H59" i="29" s="1"/>
  <c r="I59" i="29" s="1"/>
  <c r="J59" i="29" s="1"/>
  <c r="K59" i="29" s="1"/>
  <c r="L59" i="29" s="1"/>
  <c r="M59" i="29" s="1"/>
  <c r="N59" i="29" s="1"/>
  <c r="O59" i="29" s="1"/>
  <c r="P59" i="29" s="1"/>
  <c r="Q59" i="29" s="1"/>
  <c r="R59" i="29" s="1"/>
  <c r="S59" i="29" s="1"/>
  <c r="T59" i="29" s="1"/>
  <c r="U59" i="29" s="1"/>
  <c r="V59" i="29" s="1"/>
  <c r="W59" i="29" s="1"/>
  <c r="X59" i="29" s="1"/>
  <c r="Y59" i="29" s="1"/>
  <c r="Z59" i="29" s="1"/>
  <c r="AA59" i="29" s="1"/>
  <c r="AB59" i="29" s="1"/>
  <c r="AC59" i="29" s="1"/>
  <c r="B60" i="29"/>
  <c r="D60" i="29" s="1"/>
  <c r="E60" i="29" s="1"/>
  <c r="F60" i="29" s="1"/>
  <c r="G60" i="29" s="1"/>
  <c r="H60" i="29" s="1"/>
  <c r="I60" i="29" s="1"/>
  <c r="J60" i="29" s="1"/>
  <c r="K60" i="29" s="1"/>
  <c r="L60" i="29" s="1"/>
  <c r="M60" i="29" s="1"/>
  <c r="N60" i="29" s="1"/>
  <c r="O60" i="29" s="1"/>
  <c r="P60" i="29" s="1"/>
  <c r="Q60" i="29" s="1"/>
  <c r="R60" i="29" s="1"/>
  <c r="S60" i="29" s="1"/>
  <c r="T60" i="29" s="1"/>
  <c r="U60" i="29" s="1"/>
  <c r="V60" i="29" s="1"/>
  <c r="W60" i="29" s="1"/>
  <c r="X60" i="29" s="1"/>
  <c r="Y60" i="29" s="1"/>
  <c r="Z60" i="29" s="1"/>
  <c r="AA60" i="29" s="1"/>
  <c r="AB60" i="29" s="1"/>
  <c r="AC60" i="29" s="1"/>
  <c r="B61" i="29"/>
  <c r="D61" i="29" s="1"/>
  <c r="E61" i="29" s="1"/>
  <c r="F61" i="29" s="1"/>
  <c r="G61" i="29" s="1"/>
  <c r="H61" i="29" s="1"/>
  <c r="I61" i="29" s="1"/>
  <c r="J61" i="29" s="1"/>
  <c r="K61" i="29" s="1"/>
  <c r="L61" i="29" s="1"/>
  <c r="M61" i="29" s="1"/>
  <c r="N61" i="29" s="1"/>
  <c r="O61" i="29" s="1"/>
  <c r="P61" i="29" s="1"/>
  <c r="Q61" i="29" s="1"/>
  <c r="R61" i="29" s="1"/>
  <c r="S61" i="29" s="1"/>
  <c r="T61" i="29" s="1"/>
  <c r="U61" i="29" s="1"/>
  <c r="V61" i="29" s="1"/>
  <c r="W61" i="29" s="1"/>
  <c r="X61" i="29" s="1"/>
  <c r="Y61" i="29" s="1"/>
  <c r="Z61" i="29" s="1"/>
  <c r="AA61" i="29" s="1"/>
  <c r="AB61" i="29" s="1"/>
  <c r="AC61" i="29" s="1"/>
  <c r="B62" i="29"/>
  <c r="D62" i="29" s="1"/>
  <c r="E62" i="29" s="1"/>
  <c r="F62" i="29" s="1"/>
  <c r="G62" i="29" s="1"/>
  <c r="H62" i="29" s="1"/>
  <c r="I62" i="29" s="1"/>
  <c r="J62" i="29" s="1"/>
  <c r="K62" i="29" s="1"/>
  <c r="L62" i="29" s="1"/>
  <c r="M62" i="29" s="1"/>
  <c r="N62" i="29" s="1"/>
  <c r="O62" i="29" s="1"/>
  <c r="P62" i="29" s="1"/>
  <c r="Q62" i="29" s="1"/>
  <c r="R62" i="29" s="1"/>
  <c r="S62" i="29" s="1"/>
  <c r="T62" i="29" s="1"/>
  <c r="U62" i="29" s="1"/>
  <c r="V62" i="29" s="1"/>
  <c r="W62" i="29" s="1"/>
  <c r="X62" i="29" s="1"/>
  <c r="Y62" i="29" s="1"/>
  <c r="Z62" i="29" s="1"/>
  <c r="AA62" i="29" s="1"/>
  <c r="AB62" i="29" s="1"/>
  <c r="AC62" i="29" s="1"/>
  <c r="B63" i="29"/>
  <c r="D63" i="29" s="1"/>
  <c r="E63" i="29" s="1"/>
  <c r="F63" i="29" s="1"/>
  <c r="G63" i="29" s="1"/>
  <c r="H63" i="29" s="1"/>
  <c r="I63" i="29" s="1"/>
  <c r="J63" i="29" s="1"/>
  <c r="K63" i="29" s="1"/>
  <c r="L63" i="29" s="1"/>
  <c r="M63" i="29" s="1"/>
  <c r="N63" i="29" s="1"/>
  <c r="O63" i="29" s="1"/>
  <c r="P63" i="29" s="1"/>
  <c r="Q63" i="29" s="1"/>
  <c r="R63" i="29" s="1"/>
  <c r="S63" i="29" s="1"/>
  <c r="T63" i="29" s="1"/>
  <c r="U63" i="29" s="1"/>
  <c r="V63" i="29" s="1"/>
  <c r="W63" i="29" s="1"/>
  <c r="X63" i="29" s="1"/>
  <c r="Y63" i="29" s="1"/>
  <c r="Z63" i="29" s="1"/>
  <c r="AA63" i="29" s="1"/>
  <c r="AB63" i="29" s="1"/>
  <c r="AC63" i="29" s="1"/>
  <c r="B64" i="29"/>
  <c r="D64" i="29" s="1"/>
  <c r="E64" i="29" s="1"/>
  <c r="F64" i="29" s="1"/>
  <c r="G64" i="29" s="1"/>
  <c r="H64" i="29" s="1"/>
  <c r="I64" i="29" s="1"/>
  <c r="J64" i="29" s="1"/>
  <c r="K64" i="29" s="1"/>
  <c r="L64" i="29" s="1"/>
  <c r="M64" i="29" s="1"/>
  <c r="N64" i="29" s="1"/>
  <c r="O64" i="29" s="1"/>
  <c r="P64" i="29" s="1"/>
  <c r="Q64" i="29" s="1"/>
  <c r="R64" i="29" s="1"/>
  <c r="S64" i="29" s="1"/>
  <c r="T64" i="29" s="1"/>
  <c r="U64" i="29" s="1"/>
  <c r="V64" i="29" s="1"/>
  <c r="W64" i="29" s="1"/>
  <c r="X64" i="29" s="1"/>
  <c r="Y64" i="29" s="1"/>
  <c r="Z64" i="29" s="1"/>
  <c r="AA64" i="29" s="1"/>
  <c r="AB64" i="29" s="1"/>
  <c r="AC64" i="29" s="1"/>
  <c r="B65" i="29"/>
  <c r="D65" i="29" s="1"/>
  <c r="E65" i="29" s="1"/>
  <c r="F65" i="29" s="1"/>
  <c r="G65" i="29" s="1"/>
  <c r="H65" i="29" s="1"/>
  <c r="I65" i="29" s="1"/>
  <c r="J65" i="29" s="1"/>
  <c r="K65" i="29" s="1"/>
  <c r="L65" i="29" s="1"/>
  <c r="M65" i="29" s="1"/>
  <c r="N65" i="29" s="1"/>
  <c r="O65" i="29" s="1"/>
  <c r="P65" i="29" s="1"/>
  <c r="Q65" i="29" s="1"/>
  <c r="R65" i="29" s="1"/>
  <c r="S65" i="29" s="1"/>
  <c r="T65" i="29" s="1"/>
  <c r="U65" i="29" s="1"/>
  <c r="V65" i="29" s="1"/>
  <c r="W65" i="29" s="1"/>
  <c r="X65" i="29" s="1"/>
  <c r="Y65" i="29" s="1"/>
  <c r="Z65" i="29" s="1"/>
  <c r="AA65" i="29" s="1"/>
  <c r="AB65" i="29" s="1"/>
  <c r="AC65" i="29" s="1"/>
  <c r="B66" i="29"/>
  <c r="D66" i="29" s="1"/>
  <c r="E66" i="29" s="1"/>
  <c r="F66" i="29" s="1"/>
  <c r="G66" i="29" s="1"/>
  <c r="H66" i="29" s="1"/>
  <c r="I66" i="29" s="1"/>
  <c r="J66" i="29" s="1"/>
  <c r="K66" i="29" s="1"/>
  <c r="L66" i="29" s="1"/>
  <c r="M66" i="29" s="1"/>
  <c r="N66" i="29" s="1"/>
  <c r="O66" i="29" s="1"/>
  <c r="P66" i="29" s="1"/>
  <c r="Q66" i="29" s="1"/>
  <c r="R66" i="29" s="1"/>
  <c r="S66" i="29" s="1"/>
  <c r="T66" i="29" s="1"/>
  <c r="U66" i="29" s="1"/>
  <c r="V66" i="29" s="1"/>
  <c r="W66" i="29" s="1"/>
  <c r="X66" i="29" s="1"/>
  <c r="Y66" i="29" s="1"/>
  <c r="Z66" i="29" s="1"/>
  <c r="AA66" i="29" s="1"/>
  <c r="AB66" i="29" s="1"/>
  <c r="AC66" i="29" s="1"/>
  <c r="B67" i="29"/>
  <c r="D67" i="29" s="1"/>
  <c r="E67" i="29" s="1"/>
  <c r="F67" i="29" s="1"/>
  <c r="G67" i="29" s="1"/>
  <c r="H67" i="29" s="1"/>
  <c r="I67" i="29" s="1"/>
  <c r="J67" i="29" s="1"/>
  <c r="K67" i="29" s="1"/>
  <c r="L67" i="29" s="1"/>
  <c r="M67" i="29" s="1"/>
  <c r="N67" i="29" s="1"/>
  <c r="O67" i="29" s="1"/>
  <c r="P67" i="29" s="1"/>
  <c r="Q67" i="29" s="1"/>
  <c r="R67" i="29" s="1"/>
  <c r="S67" i="29" s="1"/>
  <c r="T67" i="29" s="1"/>
  <c r="U67" i="29" s="1"/>
  <c r="V67" i="29" s="1"/>
  <c r="W67" i="29" s="1"/>
  <c r="X67" i="29" s="1"/>
  <c r="Y67" i="29" s="1"/>
  <c r="Z67" i="29" s="1"/>
  <c r="AA67" i="29" s="1"/>
  <c r="AB67" i="29" s="1"/>
  <c r="AC67" i="29" s="1"/>
  <c r="B68" i="29"/>
  <c r="D68" i="29" s="1"/>
  <c r="E68" i="29" s="1"/>
  <c r="F68" i="29" s="1"/>
  <c r="G68" i="29" s="1"/>
  <c r="H68" i="29" s="1"/>
  <c r="I68" i="29" s="1"/>
  <c r="J68" i="29" s="1"/>
  <c r="K68" i="29" s="1"/>
  <c r="L68" i="29" s="1"/>
  <c r="M68" i="29" s="1"/>
  <c r="N68" i="29" s="1"/>
  <c r="O68" i="29" s="1"/>
  <c r="P68" i="29" s="1"/>
  <c r="Q68" i="29" s="1"/>
  <c r="R68" i="29" s="1"/>
  <c r="S68" i="29" s="1"/>
  <c r="T68" i="29" s="1"/>
  <c r="U68" i="29" s="1"/>
  <c r="V68" i="29" s="1"/>
  <c r="W68" i="29" s="1"/>
  <c r="X68" i="29" s="1"/>
  <c r="Y68" i="29" s="1"/>
  <c r="Z68" i="29" s="1"/>
  <c r="AA68" i="29" s="1"/>
  <c r="AB68" i="29" s="1"/>
  <c r="AC68" i="29" s="1"/>
  <c r="B69" i="29"/>
  <c r="D69" i="29" s="1"/>
  <c r="E69" i="29" s="1"/>
  <c r="F69" i="29" s="1"/>
  <c r="G69" i="29" s="1"/>
  <c r="H69" i="29" s="1"/>
  <c r="I69" i="29" s="1"/>
  <c r="J69" i="29" s="1"/>
  <c r="K69" i="29" s="1"/>
  <c r="L69" i="29" s="1"/>
  <c r="M69" i="29" s="1"/>
  <c r="N69" i="29" s="1"/>
  <c r="O69" i="29" s="1"/>
  <c r="P69" i="29" s="1"/>
  <c r="Q69" i="29" s="1"/>
  <c r="R69" i="29" s="1"/>
  <c r="S69" i="29" s="1"/>
  <c r="T69" i="29" s="1"/>
  <c r="U69" i="29" s="1"/>
  <c r="V69" i="29" s="1"/>
  <c r="W69" i="29" s="1"/>
  <c r="X69" i="29" s="1"/>
  <c r="Y69" i="29" s="1"/>
  <c r="Z69" i="29" s="1"/>
  <c r="AA69" i="29" s="1"/>
  <c r="AB69" i="29" s="1"/>
  <c r="AC69" i="29" s="1"/>
  <c r="B70" i="29"/>
  <c r="D70" i="29" s="1"/>
  <c r="E70" i="29" s="1"/>
  <c r="F70" i="29" s="1"/>
  <c r="G70" i="29" s="1"/>
  <c r="H70" i="29" s="1"/>
  <c r="I70" i="29" s="1"/>
  <c r="J70" i="29" s="1"/>
  <c r="K70" i="29" s="1"/>
  <c r="L70" i="29" s="1"/>
  <c r="M70" i="29" s="1"/>
  <c r="N70" i="29" s="1"/>
  <c r="O70" i="29" s="1"/>
  <c r="P70" i="29" s="1"/>
  <c r="Q70" i="29" s="1"/>
  <c r="R70" i="29" s="1"/>
  <c r="S70" i="29" s="1"/>
  <c r="T70" i="29" s="1"/>
  <c r="U70" i="29" s="1"/>
  <c r="V70" i="29" s="1"/>
  <c r="W70" i="29" s="1"/>
  <c r="X70" i="29" s="1"/>
  <c r="Y70" i="29" s="1"/>
  <c r="Z70" i="29" s="1"/>
  <c r="AA70" i="29" s="1"/>
  <c r="AB70" i="29" s="1"/>
  <c r="AC70" i="29" s="1"/>
  <c r="B71" i="29"/>
  <c r="D71" i="29" s="1"/>
  <c r="E71" i="29" s="1"/>
  <c r="F71" i="29" s="1"/>
  <c r="G71" i="29" s="1"/>
  <c r="H71" i="29" s="1"/>
  <c r="I71" i="29" s="1"/>
  <c r="J71" i="29" s="1"/>
  <c r="K71" i="29" s="1"/>
  <c r="L71" i="29" s="1"/>
  <c r="M71" i="29" s="1"/>
  <c r="N71" i="29" s="1"/>
  <c r="O71" i="29" s="1"/>
  <c r="P71" i="29" s="1"/>
  <c r="Q71" i="29" s="1"/>
  <c r="R71" i="29" s="1"/>
  <c r="S71" i="29" s="1"/>
  <c r="T71" i="29" s="1"/>
  <c r="U71" i="29" s="1"/>
  <c r="V71" i="29" s="1"/>
  <c r="W71" i="29" s="1"/>
  <c r="X71" i="29" s="1"/>
  <c r="Y71" i="29" s="1"/>
  <c r="Z71" i="29" s="1"/>
  <c r="AA71" i="29" s="1"/>
  <c r="AB71" i="29" s="1"/>
  <c r="AC71" i="29" s="1"/>
  <c r="B72" i="29"/>
  <c r="D72" i="29" s="1"/>
  <c r="E72" i="29" s="1"/>
  <c r="F72" i="29" s="1"/>
  <c r="G72" i="29" s="1"/>
  <c r="H72" i="29" s="1"/>
  <c r="I72" i="29" s="1"/>
  <c r="J72" i="29" s="1"/>
  <c r="K72" i="29" s="1"/>
  <c r="L72" i="29" s="1"/>
  <c r="M72" i="29" s="1"/>
  <c r="N72" i="29" s="1"/>
  <c r="O72" i="29" s="1"/>
  <c r="P72" i="29" s="1"/>
  <c r="Q72" i="29" s="1"/>
  <c r="R72" i="29" s="1"/>
  <c r="S72" i="29" s="1"/>
  <c r="T72" i="29" s="1"/>
  <c r="U72" i="29" s="1"/>
  <c r="V72" i="29" s="1"/>
  <c r="W72" i="29" s="1"/>
  <c r="X72" i="29" s="1"/>
  <c r="Y72" i="29" s="1"/>
  <c r="Z72" i="29" s="1"/>
  <c r="AA72" i="29" s="1"/>
  <c r="AB72" i="29" s="1"/>
  <c r="AC72" i="29" s="1"/>
  <c r="B73" i="29"/>
  <c r="D73" i="29" s="1"/>
  <c r="E73" i="29" s="1"/>
  <c r="F73" i="29" s="1"/>
  <c r="G73" i="29" s="1"/>
  <c r="H73" i="29" s="1"/>
  <c r="I73" i="29" s="1"/>
  <c r="J73" i="29" s="1"/>
  <c r="K73" i="29" s="1"/>
  <c r="L73" i="29" s="1"/>
  <c r="M73" i="29" s="1"/>
  <c r="N73" i="29" s="1"/>
  <c r="O73" i="29" s="1"/>
  <c r="P73" i="29" s="1"/>
  <c r="Q73" i="29" s="1"/>
  <c r="R73" i="29" s="1"/>
  <c r="S73" i="29" s="1"/>
  <c r="T73" i="29" s="1"/>
  <c r="U73" i="29" s="1"/>
  <c r="V73" i="29" s="1"/>
  <c r="W73" i="29" s="1"/>
  <c r="X73" i="29" s="1"/>
  <c r="Y73" i="29" s="1"/>
  <c r="Z73" i="29" s="1"/>
  <c r="AA73" i="29" s="1"/>
  <c r="AB73" i="29" s="1"/>
  <c r="AC73" i="29" s="1"/>
  <c r="B74" i="29"/>
  <c r="D74" i="29" s="1"/>
  <c r="E74" i="29" s="1"/>
  <c r="F74" i="29" s="1"/>
  <c r="G74" i="29" s="1"/>
  <c r="H74" i="29" s="1"/>
  <c r="I74" i="29" s="1"/>
  <c r="J74" i="29" s="1"/>
  <c r="K74" i="29" s="1"/>
  <c r="L74" i="29" s="1"/>
  <c r="M74" i="29" s="1"/>
  <c r="N74" i="29" s="1"/>
  <c r="O74" i="29" s="1"/>
  <c r="P74" i="29" s="1"/>
  <c r="Q74" i="29" s="1"/>
  <c r="R74" i="29" s="1"/>
  <c r="S74" i="29" s="1"/>
  <c r="T74" i="29" s="1"/>
  <c r="U74" i="29" s="1"/>
  <c r="V74" i="29" s="1"/>
  <c r="W74" i="29" s="1"/>
  <c r="X74" i="29" s="1"/>
  <c r="Y74" i="29" s="1"/>
  <c r="Z74" i="29" s="1"/>
  <c r="AA74" i="29" s="1"/>
  <c r="AB74" i="29" s="1"/>
  <c r="AC74" i="29" s="1"/>
  <c r="B75" i="29"/>
  <c r="D75" i="29" s="1"/>
  <c r="E75" i="29" s="1"/>
  <c r="F75" i="29" s="1"/>
  <c r="G75" i="29" s="1"/>
  <c r="H75" i="29" s="1"/>
  <c r="I75" i="29" s="1"/>
  <c r="J75" i="29" s="1"/>
  <c r="K75" i="29" s="1"/>
  <c r="L75" i="29" s="1"/>
  <c r="M75" i="29" s="1"/>
  <c r="N75" i="29" s="1"/>
  <c r="O75" i="29" s="1"/>
  <c r="P75" i="29" s="1"/>
  <c r="Q75" i="29" s="1"/>
  <c r="R75" i="29" s="1"/>
  <c r="S75" i="29" s="1"/>
  <c r="T75" i="29" s="1"/>
  <c r="U75" i="29" s="1"/>
  <c r="V75" i="29" s="1"/>
  <c r="W75" i="29" s="1"/>
  <c r="X75" i="29" s="1"/>
  <c r="Y75" i="29" s="1"/>
  <c r="Z75" i="29" s="1"/>
  <c r="AA75" i="29" s="1"/>
  <c r="AB75" i="29" s="1"/>
  <c r="AC75" i="29" s="1"/>
  <c r="B76" i="29"/>
  <c r="D76" i="29" s="1"/>
  <c r="E76" i="29" s="1"/>
  <c r="F76" i="29" s="1"/>
  <c r="G76" i="29" s="1"/>
  <c r="H76" i="29" s="1"/>
  <c r="I76" i="29" s="1"/>
  <c r="J76" i="29" s="1"/>
  <c r="K76" i="29" s="1"/>
  <c r="L76" i="29" s="1"/>
  <c r="M76" i="29" s="1"/>
  <c r="N76" i="29" s="1"/>
  <c r="O76" i="29" s="1"/>
  <c r="P76" i="29" s="1"/>
  <c r="Q76" i="29" s="1"/>
  <c r="R76" i="29" s="1"/>
  <c r="S76" i="29" s="1"/>
  <c r="T76" i="29" s="1"/>
  <c r="U76" i="29" s="1"/>
  <c r="V76" i="29" s="1"/>
  <c r="W76" i="29" s="1"/>
  <c r="X76" i="29" s="1"/>
  <c r="Y76" i="29" s="1"/>
  <c r="Z76" i="29" s="1"/>
  <c r="AA76" i="29" s="1"/>
  <c r="AB76" i="29" s="1"/>
  <c r="AC76" i="29" s="1"/>
  <c r="B77" i="29"/>
  <c r="D77" i="29" s="1"/>
  <c r="E77" i="29" s="1"/>
  <c r="F77" i="29" s="1"/>
  <c r="G77" i="29" s="1"/>
  <c r="H77" i="29" s="1"/>
  <c r="I77" i="29" s="1"/>
  <c r="J77" i="29" s="1"/>
  <c r="K77" i="29" s="1"/>
  <c r="L77" i="29" s="1"/>
  <c r="M77" i="29" s="1"/>
  <c r="N77" i="29" s="1"/>
  <c r="O77" i="29" s="1"/>
  <c r="P77" i="29" s="1"/>
  <c r="Q77" i="29" s="1"/>
  <c r="R77" i="29" s="1"/>
  <c r="S77" i="29" s="1"/>
  <c r="T77" i="29" s="1"/>
  <c r="U77" i="29" s="1"/>
  <c r="V77" i="29" s="1"/>
  <c r="W77" i="29" s="1"/>
  <c r="X77" i="29" s="1"/>
  <c r="Y77" i="29" s="1"/>
  <c r="Z77" i="29" s="1"/>
  <c r="AA77" i="29" s="1"/>
  <c r="AB77" i="29" s="1"/>
  <c r="AC77" i="29" s="1"/>
  <c r="B78" i="29"/>
  <c r="D78" i="29" s="1"/>
  <c r="E78" i="29" s="1"/>
  <c r="F78" i="29" s="1"/>
  <c r="G78" i="29" s="1"/>
  <c r="H78" i="29" s="1"/>
  <c r="I78" i="29" s="1"/>
  <c r="J78" i="29" s="1"/>
  <c r="K78" i="29" s="1"/>
  <c r="L78" i="29" s="1"/>
  <c r="M78" i="29" s="1"/>
  <c r="N78" i="29" s="1"/>
  <c r="O78" i="29" s="1"/>
  <c r="P78" i="29" s="1"/>
  <c r="Q78" i="29" s="1"/>
  <c r="R78" i="29" s="1"/>
  <c r="S78" i="29" s="1"/>
  <c r="T78" i="29" s="1"/>
  <c r="U78" i="29" s="1"/>
  <c r="V78" i="29" s="1"/>
  <c r="W78" i="29" s="1"/>
  <c r="X78" i="29" s="1"/>
  <c r="Y78" i="29" s="1"/>
  <c r="Z78" i="29" s="1"/>
  <c r="AA78" i="29" s="1"/>
  <c r="AB78" i="29" s="1"/>
  <c r="AC78" i="29" s="1"/>
  <c r="B79" i="29"/>
  <c r="D79" i="29" s="1"/>
  <c r="E79" i="29" s="1"/>
  <c r="F79" i="29" s="1"/>
  <c r="G79" i="29" s="1"/>
  <c r="H79" i="29" s="1"/>
  <c r="I79" i="29" s="1"/>
  <c r="J79" i="29" s="1"/>
  <c r="K79" i="29" s="1"/>
  <c r="L79" i="29" s="1"/>
  <c r="M79" i="29" s="1"/>
  <c r="N79" i="29" s="1"/>
  <c r="O79" i="29" s="1"/>
  <c r="P79" i="29" s="1"/>
  <c r="Q79" i="29" s="1"/>
  <c r="R79" i="29" s="1"/>
  <c r="S79" i="29" s="1"/>
  <c r="T79" i="29" s="1"/>
  <c r="U79" i="29" s="1"/>
  <c r="V79" i="29" s="1"/>
  <c r="W79" i="29" s="1"/>
  <c r="X79" i="29" s="1"/>
  <c r="Y79" i="29" s="1"/>
  <c r="Z79" i="29" s="1"/>
  <c r="AA79" i="29" s="1"/>
  <c r="AB79" i="29" s="1"/>
  <c r="AC79" i="29" s="1"/>
  <c r="B80" i="29"/>
  <c r="D80" i="29" s="1"/>
  <c r="E80" i="29" s="1"/>
  <c r="F80" i="29" s="1"/>
  <c r="G80" i="29" s="1"/>
  <c r="H80" i="29" s="1"/>
  <c r="I80" i="29" s="1"/>
  <c r="J80" i="29" s="1"/>
  <c r="K80" i="29" s="1"/>
  <c r="L80" i="29" s="1"/>
  <c r="M80" i="29" s="1"/>
  <c r="N80" i="29" s="1"/>
  <c r="O80" i="29" s="1"/>
  <c r="P80" i="29" s="1"/>
  <c r="Q80" i="29" s="1"/>
  <c r="R80" i="29" s="1"/>
  <c r="S80" i="29" s="1"/>
  <c r="T80" i="29" s="1"/>
  <c r="U80" i="29" s="1"/>
  <c r="V80" i="29" s="1"/>
  <c r="W80" i="29" s="1"/>
  <c r="X80" i="29" s="1"/>
  <c r="Y80" i="29" s="1"/>
  <c r="Z80" i="29" s="1"/>
  <c r="AA80" i="29" s="1"/>
  <c r="AB80" i="29" s="1"/>
  <c r="AC80" i="29" s="1"/>
  <c r="B81" i="29"/>
  <c r="D81" i="29" s="1"/>
  <c r="E81" i="29" s="1"/>
  <c r="F81" i="29" s="1"/>
  <c r="G81" i="29" s="1"/>
  <c r="H81" i="29" s="1"/>
  <c r="I81" i="29" s="1"/>
  <c r="J81" i="29" s="1"/>
  <c r="K81" i="29" s="1"/>
  <c r="L81" i="29" s="1"/>
  <c r="M81" i="29" s="1"/>
  <c r="N81" i="29" s="1"/>
  <c r="O81" i="29" s="1"/>
  <c r="P81" i="29" s="1"/>
  <c r="Q81" i="29" s="1"/>
  <c r="R81" i="29" s="1"/>
  <c r="S81" i="29" s="1"/>
  <c r="T81" i="29" s="1"/>
  <c r="U81" i="29" s="1"/>
  <c r="V81" i="29" s="1"/>
  <c r="W81" i="29" s="1"/>
  <c r="X81" i="29" s="1"/>
  <c r="Y81" i="29" s="1"/>
  <c r="Z81" i="29" s="1"/>
  <c r="AA81" i="29" s="1"/>
  <c r="AB81" i="29" s="1"/>
  <c r="AC81" i="29" s="1"/>
  <c r="B82" i="29"/>
  <c r="D82" i="29" s="1"/>
  <c r="E82" i="29" s="1"/>
  <c r="F82" i="29" s="1"/>
  <c r="G82" i="29" s="1"/>
  <c r="H82" i="29" s="1"/>
  <c r="I82" i="29" s="1"/>
  <c r="J82" i="29" s="1"/>
  <c r="K82" i="29" s="1"/>
  <c r="L82" i="29" s="1"/>
  <c r="M82" i="29" s="1"/>
  <c r="N82" i="29" s="1"/>
  <c r="O82" i="29" s="1"/>
  <c r="P82" i="29" s="1"/>
  <c r="Q82" i="29" s="1"/>
  <c r="R82" i="29" s="1"/>
  <c r="S82" i="29" s="1"/>
  <c r="T82" i="29" s="1"/>
  <c r="U82" i="29" s="1"/>
  <c r="V82" i="29" s="1"/>
  <c r="W82" i="29" s="1"/>
  <c r="X82" i="29" s="1"/>
  <c r="Y82" i="29" s="1"/>
  <c r="Z82" i="29" s="1"/>
  <c r="AA82" i="29" s="1"/>
  <c r="AB82" i="29" s="1"/>
  <c r="AC82" i="29" s="1"/>
  <c r="B83" i="29"/>
  <c r="D83" i="29" s="1"/>
  <c r="E83" i="29" s="1"/>
  <c r="F83" i="29" s="1"/>
  <c r="G83" i="29" s="1"/>
  <c r="H83" i="29" s="1"/>
  <c r="I83" i="29" s="1"/>
  <c r="J83" i="29" s="1"/>
  <c r="K83" i="29" s="1"/>
  <c r="L83" i="29" s="1"/>
  <c r="M83" i="29" s="1"/>
  <c r="N83" i="29" s="1"/>
  <c r="O83" i="29" s="1"/>
  <c r="P83" i="29" s="1"/>
  <c r="Q83" i="29" s="1"/>
  <c r="R83" i="29" s="1"/>
  <c r="S83" i="29" s="1"/>
  <c r="T83" i="29" s="1"/>
  <c r="U83" i="29" s="1"/>
  <c r="V83" i="29" s="1"/>
  <c r="W83" i="29" s="1"/>
  <c r="X83" i="29" s="1"/>
  <c r="Y83" i="29" s="1"/>
  <c r="Z83" i="29" s="1"/>
  <c r="AA83" i="29" s="1"/>
  <c r="AB83" i="29" s="1"/>
  <c r="AC83" i="29" s="1"/>
  <c r="B84" i="29"/>
  <c r="D84" i="29" s="1"/>
  <c r="E84" i="29" s="1"/>
  <c r="F84" i="29" s="1"/>
  <c r="G84" i="29" s="1"/>
  <c r="H84" i="29" s="1"/>
  <c r="I84" i="29" s="1"/>
  <c r="J84" i="29" s="1"/>
  <c r="K84" i="29" s="1"/>
  <c r="L84" i="29" s="1"/>
  <c r="M84" i="29" s="1"/>
  <c r="N84" i="29" s="1"/>
  <c r="O84" i="29" s="1"/>
  <c r="P84" i="29" s="1"/>
  <c r="Q84" i="29" s="1"/>
  <c r="R84" i="29" s="1"/>
  <c r="S84" i="29" s="1"/>
  <c r="T84" i="29" s="1"/>
  <c r="U84" i="29" s="1"/>
  <c r="V84" i="29" s="1"/>
  <c r="W84" i="29" s="1"/>
  <c r="X84" i="29" s="1"/>
  <c r="Y84" i="29" s="1"/>
  <c r="Z84" i="29" s="1"/>
  <c r="AA84" i="29" s="1"/>
  <c r="AB84" i="29" s="1"/>
  <c r="AC84" i="29" s="1"/>
  <c r="B85" i="29"/>
  <c r="D85" i="29" s="1"/>
  <c r="E85" i="29" s="1"/>
  <c r="F85" i="29" s="1"/>
  <c r="G85" i="29" s="1"/>
  <c r="H85" i="29" s="1"/>
  <c r="I85" i="29" s="1"/>
  <c r="J85" i="29" s="1"/>
  <c r="K85" i="29" s="1"/>
  <c r="L85" i="29" s="1"/>
  <c r="M85" i="29" s="1"/>
  <c r="N85" i="29" s="1"/>
  <c r="O85" i="29" s="1"/>
  <c r="P85" i="29" s="1"/>
  <c r="Q85" i="29" s="1"/>
  <c r="R85" i="29" s="1"/>
  <c r="S85" i="29" s="1"/>
  <c r="T85" i="29" s="1"/>
  <c r="U85" i="29" s="1"/>
  <c r="V85" i="29" s="1"/>
  <c r="W85" i="29" s="1"/>
  <c r="X85" i="29" s="1"/>
  <c r="Y85" i="29" s="1"/>
  <c r="Z85" i="29" s="1"/>
  <c r="AA85" i="29" s="1"/>
  <c r="AB85" i="29" s="1"/>
  <c r="AC85" i="29" s="1"/>
  <c r="B86" i="29"/>
  <c r="D86" i="29" s="1"/>
  <c r="E86" i="29" s="1"/>
  <c r="F86" i="29" s="1"/>
  <c r="G86" i="29" s="1"/>
  <c r="H86" i="29" s="1"/>
  <c r="I86" i="29" s="1"/>
  <c r="J86" i="29" s="1"/>
  <c r="K86" i="29" s="1"/>
  <c r="L86" i="29" s="1"/>
  <c r="M86" i="29" s="1"/>
  <c r="N86" i="29" s="1"/>
  <c r="O86" i="29" s="1"/>
  <c r="P86" i="29" s="1"/>
  <c r="Q86" i="29" s="1"/>
  <c r="R86" i="29" s="1"/>
  <c r="S86" i="29" s="1"/>
  <c r="T86" i="29" s="1"/>
  <c r="U86" i="29" s="1"/>
  <c r="V86" i="29" s="1"/>
  <c r="W86" i="29" s="1"/>
  <c r="X86" i="29" s="1"/>
  <c r="Y86" i="29" s="1"/>
  <c r="Z86" i="29" s="1"/>
  <c r="AA86" i="29" s="1"/>
  <c r="AB86" i="29" s="1"/>
  <c r="AC86" i="29" s="1"/>
  <c r="B87" i="29"/>
  <c r="D87" i="29" s="1"/>
  <c r="E87" i="29" s="1"/>
  <c r="F87" i="29" s="1"/>
  <c r="G87" i="29" s="1"/>
  <c r="H87" i="29" s="1"/>
  <c r="I87" i="29" s="1"/>
  <c r="J87" i="29" s="1"/>
  <c r="K87" i="29" s="1"/>
  <c r="L87" i="29" s="1"/>
  <c r="M87" i="29" s="1"/>
  <c r="N87" i="29" s="1"/>
  <c r="O87" i="29" s="1"/>
  <c r="P87" i="29" s="1"/>
  <c r="Q87" i="29" s="1"/>
  <c r="R87" i="29" s="1"/>
  <c r="S87" i="29" s="1"/>
  <c r="T87" i="29" s="1"/>
  <c r="U87" i="29" s="1"/>
  <c r="V87" i="29" s="1"/>
  <c r="W87" i="29" s="1"/>
  <c r="X87" i="29" s="1"/>
  <c r="Y87" i="29" s="1"/>
  <c r="Z87" i="29" s="1"/>
  <c r="AA87" i="29" s="1"/>
  <c r="AB87" i="29" s="1"/>
  <c r="AC87" i="29" s="1"/>
  <c r="B88" i="29"/>
  <c r="D88" i="29" s="1"/>
  <c r="E88" i="29" s="1"/>
  <c r="F88" i="29" s="1"/>
  <c r="G88" i="29" s="1"/>
  <c r="H88" i="29" s="1"/>
  <c r="I88" i="29" s="1"/>
  <c r="J88" i="29" s="1"/>
  <c r="K88" i="29" s="1"/>
  <c r="L88" i="29" s="1"/>
  <c r="M88" i="29" s="1"/>
  <c r="N88" i="29" s="1"/>
  <c r="O88" i="29" s="1"/>
  <c r="P88" i="29" s="1"/>
  <c r="Q88" i="29" s="1"/>
  <c r="R88" i="29" s="1"/>
  <c r="S88" i="29" s="1"/>
  <c r="T88" i="29" s="1"/>
  <c r="U88" i="29" s="1"/>
  <c r="V88" i="29" s="1"/>
  <c r="W88" i="29" s="1"/>
  <c r="X88" i="29" s="1"/>
  <c r="Y88" i="29" s="1"/>
  <c r="Z88" i="29" s="1"/>
  <c r="AA88" i="29" s="1"/>
  <c r="AB88" i="29" s="1"/>
  <c r="AC88" i="29" s="1"/>
  <c r="B89" i="29"/>
  <c r="D89" i="29" s="1"/>
  <c r="E89" i="29" s="1"/>
  <c r="F89" i="29" s="1"/>
  <c r="G89" i="29" s="1"/>
  <c r="H89" i="29" s="1"/>
  <c r="I89" i="29" s="1"/>
  <c r="J89" i="29" s="1"/>
  <c r="K89" i="29" s="1"/>
  <c r="L89" i="29" s="1"/>
  <c r="M89" i="29" s="1"/>
  <c r="N89" i="29" s="1"/>
  <c r="O89" i="29" s="1"/>
  <c r="P89" i="29" s="1"/>
  <c r="Q89" i="29" s="1"/>
  <c r="R89" i="29" s="1"/>
  <c r="S89" i="29" s="1"/>
  <c r="T89" i="29" s="1"/>
  <c r="U89" i="29" s="1"/>
  <c r="V89" i="29" s="1"/>
  <c r="W89" i="29" s="1"/>
  <c r="X89" i="29" s="1"/>
  <c r="Y89" i="29" s="1"/>
  <c r="Z89" i="29" s="1"/>
  <c r="AA89" i="29" s="1"/>
  <c r="AB89" i="29" s="1"/>
  <c r="AC89" i="29" s="1"/>
  <c r="B90" i="29"/>
  <c r="D90" i="29" s="1"/>
  <c r="E90" i="29" s="1"/>
  <c r="F90" i="29" s="1"/>
  <c r="G90" i="29" s="1"/>
  <c r="H90" i="29" s="1"/>
  <c r="I90" i="29" s="1"/>
  <c r="J90" i="29" s="1"/>
  <c r="K90" i="29" s="1"/>
  <c r="L90" i="29" s="1"/>
  <c r="M90" i="29" s="1"/>
  <c r="N90" i="29" s="1"/>
  <c r="O90" i="29" s="1"/>
  <c r="P90" i="29" s="1"/>
  <c r="Q90" i="29" s="1"/>
  <c r="R90" i="29" s="1"/>
  <c r="S90" i="29" s="1"/>
  <c r="T90" i="29" s="1"/>
  <c r="U90" i="29" s="1"/>
  <c r="V90" i="29" s="1"/>
  <c r="W90" i="29" s="1"/>
  <c r="X90" i="29" s="1"/>
  <c r="Y90" i="29" s="1"/>
  <c r="Z90" i="29" s="1"/>
  <c r="AA90" i="29" s="1"/>
  <c r="AB90" i="29" s="1"/>
  <c r="AC90" i="29" s="1"/>
  <c r="B91" i="29"/>
  <c r="D91" i="29" s="1"/>
  <c r="E91" i="29" s="1"/>
  <c r="F91" i="29" s="1"/>
  <c r="G91" i="29" s="1"/>
  <c r="H91" i="29" s="1"/>
  <c r="I91" i="29" s="1"/>
  <c r="J91" i="29" s="1"/>
  <c r="K91" i="29" s="1"/>
  <c r="L91" i="29" s="1"/>
  <c r="M91" i="29" s="1"/>
  <c r="N91" i="29" s="1"/>
  <c r="O91" i="29" s="1"/>
  <c r="P91" i="29" s="1"/>
  <c r="Q91" i="29" s="1"/>
  <c r="R91" i="29" s="1"/>
  <c r="S91" i="29" s="1"/>
  <c r="T91" i="29" s="1"/>
  <c r="U91" i="29" s="1"/>
  <c r="V91" i="29" s="1"/>
  <c r="W91" i="29" s="1"/>
  <c r="X91" i="29" s="1"/>
  <c r="Y91" i="29" s="1"/>
  <c r="Z91" i="29" s="1"/>
  <c r="AA91" i="29" s="1"/>
  <c r="AB91" i="29" s="1"/>
  <c r="AC91" i="29" s="1"/>
  <c r="B92" i="29"/>
  <c r="D92" i="29" s="1"/>
  <c r="E92" i="29" s="1"/>
  <c r="F92" i="29" s="1"/>
  <c r="G92" i="29" s="1"/>
  <c r="H92" i="29" s="1"/>
  <c r="I92" i="29" s="1"/>
  <c r="J92" i="29" s="1"/>
  <c r="K92" i="29" s="1"/>
  <c r="L92" i="29" s="1"/>
  <c r="M92" i="29" s="1"/>
  <c r="N92" i="29" s="1"/>
  <c r="O92" i="29" s="1"/>
  <c r="P92" i="29" s="1"/>
  <c r="Q92" i="29" s="1"/>
  <c r="R92" i="29" s="1"/>
  <c r="S92" i="29" s="1"/>
  <c r="T92" i="29" s="1"/>
  <c r="U92" i="29" s="1"/>
  <c r="V92" i="29" s="1"/>
  <c r="W92" i="29" s="1"/>
  <c r="X92" i="29" s="1"/>
  <c r="Y92" i="29" s="1"/>
  <c r="Z92" i="29" s="1"/>
  <c r="AA92" i="29" s="1"/>
  <c r="AB92" i="29" s="1"/>
  <c r="AC92" i="29" s="1"/>
  <c r="B93" i="29"/>
  <c r="D93" i="29" s="1"/>
  <c r="E93" i="29" s="1"/>
  <c r="F93" i="29" s="1"/>
  <c r="G93" i="29" s="1"/>
  <c r="H93" i="29" s="1"/>
  <c r="I93" i="29" s="1"/>
  <c r="J93" i="29" s="1"/>
  <c r="K93" i="29" s="1"/>
  <c r="L93" i="29" s="1"/>
  <c r="M93" i="29" s="1"/>
  <c r="N93" i="29" s="1"/>
  <c r="O93" i="29" s="1"/>
  <c r="P93" i="29" s="1"/>
  <c r="Q93" i="29" s="1"/>
  <c r="R93" i="29" s="1"/>
  <c r="S93" i="29" s="1"/>
  <c r="T93" i="29" s="1"/>
  <c r="U93" i="29" s="1"/>
  <c r="V93" i="29" s="1"/>
  <c r="W93" i="29" s="1"/>
  <c r="X93" i="29" s="1"/>
  <c r="Y93" i="29" s="1"/>
  <c r="Z93" i="29" s="1"/>
  <c r="AA93" i="29" s="1"/>
  <c r="AB93" i="29" s="1"/>
  <c r="AC93" i="29" s="1"/>
  <c r="B94" i="29"/>
  <c r="D94" i="29" s="1"/>
  <c r="E94" i="29" s="1"/>
  <c r="F94" i="29" s="1"/>
  <c r="G94" i="29" s="1"/>
  <c r="H94" i="29" s="1"/>
  <c r="I94" i="29" s="1"/>
  <c r="J94" i="29" s="1"/>
  <c r="K94" i="29" s="1"/>
  <c r="L94" i="29" s="1"/>
  <c r="M94" i="29" s="1"/>
  <c r="N94" i="29" s="1"/>
  <c r="O94" i="29" s="1"/>
  <c r="P94" i="29" s="1"/>
  <c r="Q94" i="29" s="1"/>
  <c r="R94" i="29" s="1"/>
  <c r="S94" i="29" s="1"/>
  <c r="T94" i="29" s="1"/>
  <c r="U94" i="29" s="1"/>
  <c r="V94" i="29" s="1"/>
  <c r="W94" i="29" s="1"/>
  <c r="X94" i="29" s="1"/>
  <c r="Y94" i="29" s="1"/>
  <c r="Z94" i="29" s="1"/>
  <c r="AA94" i="29" s="1"/>
  <c r="AB94" i="29" s="1"/>
  <c r="AC94" i="29" s="1"/>
  <c r="B95" i="29"/>
  <c r="D95" i="29" s="1"/>
  <c r="E95" i="29" s="1"/>
  <c r="F95" i="29" s="1"/>
  <c r="G95" i="29" s="1"/>
  <c r="H95" i="29" s="1"/>
  <c r="I95" i="29" s="1"/>
  <c r="J95" i="29" s="1"/>
  <c r="K95" i="29" s="1"/>
  <c r="L95" i="29" s="1"/>
  <c r="M95" i="29" s="1"/>
  <c r="N95" i="29" s="1"/>
  <c r="O95" i="29" s="1"/>
  <c r="P95" i="29" s="1"/>
  <c r="Q95" i="29" s="1"/>
  <c r="R95" i="29" s="1"/>
  <c r="S95" i="29" s="1"/>
  <c r="T95" i="29" s="1"/>
  <c r="U95" i="29" s="1"/>
  <c r="V95" i="29" s="1"/>
  <c r="W95" i="29" s="1"/>
  <c r="X95" i="29" s="1"/>
  <c r="Y95" i="29" s="1"/>
  <c r="Z95" i="29" s="1"/>
  <c r="AA95" i="29" s="1"/>
  <c r="AB95" i="29" s="1"/>
  <c r="AC95" i="29" s="1"/>
  <c r="B96" i="29"/>
  <c r="D96" i="29" s="1"/>
  <c r="E96" i="29" s="1"/>
  <c r="F96" i="29" s="1"/>
  <c r="G96" i="29" s="1"/>
  <c r="H96" i="29" s="1"/>
  <c r="I96" i="29" s="1"/>
  <c r="J96" i="29" s="1"/>
  <c r="K96" i="29" s="1"/>
  <c r="L96" i="29" s="1"/>
  <c r="M96" i="29" s="1"/>
  <c r="N96" i="29" s="1"/>
  <c r="O96" i="29" s="1"/>
  <c r="P96" i="29" s="1"/>
  <c r="Q96" i="29" s="1"/>
  <c r="R96" i="29" s="1"/>
  <c r="S96" i="29" s="1"/>
  <c r="T96" i="29" s="1"/>
  <c r="U96" i="29" s="1"/>
  <c r="V96" i="29" s="1"/>
  <c r="W96" i="29" s="1"/>
  <c r="X96" i="29" s="1"/>
  <c r="Y96" i="29" s="1"/>
  <c r="Z96" i="29" s="1"/>
  <c r="AA96" i="29" s="1"/>
  <c r="AB96" i="29" s="1"/>
  <c r="AC96" i="29" s="1"/>
  <c r="B97" i="29"/>
  <c r="D97" i="29" s="1"/>
  <c r="E97" i="29" s="1"/>
  <c r="F97" i="29" s="1"/>
  <c r="G97" i="29" s="1"/>
  <c r="H97" i="29" s="1"/>
  <c r="I97" i="29" s="1"/>
  <c r="J97" i="29" s="1"/>
  <c r="K97" i="29" s="1"/>
  <c r="L97" i="29" s="1"/>
  <c r="M97" i="29" s="1"/>
  <c r="N97" i="29" s="1"/>
  <c r="O97" i="29" s="1"/>
  <c r="P97" i="29" s="1"/>
  <c r="Q97" i="29" s="1"/>
  <c r="R97" i="29" s="1"/>
  <c r="S97" i="29" s="1"/>
  <c r="T97" i="29" s="1"/>
  <c r="U97" i="29" s="1"/>
  <c r="V97" i="29" s="1"/>
  <c r="W97" i="29" s="1"/>
  <c r="X97" i="29" s="1"/>
  <c r="Y97" i="29" s="1"/>
  <c r="Z97" i="29" s="1"/>
  <c r="AA97" i="29" s="1"/>
  <c r="AB97" i="29" s="1"/>
  <c r="AC97" i="29" s="1"/>
  <c r="B98" i="29"/>
  <c r="D98" i="29" s="1"/>
  <c r="E98" i="29" s="1"/>
  <c r="F98" i="29" s="1"/>
  <c r="G98" i="29" s="1"/>
  <c r="H98" i="29" s="1"/>
  <c r="I98" i="29" s="1"/>
  <c r="J98" i="29" s="1"/>
  <c r="K98" i="29" s="1"/>
  <c r="L98" i="29" s="1"/>
  <c r="M98" i="29" s="1"/>
  <c r="N98" i="29" s="1"/>
  <c r="O98" i="29" s="1"/>
  <c r="P98" i="29" s="1"/>
  <c r="Q98" i="29" s="1"/>
  <c r="R98" i="29" s="1"/>
  <c r="S98" i="29" s="1"/>
  <c r="T98" i="29" s="1"/>
  <c r="U98" i="29" s="1"/>
  <c r="V98" i="29" s="1"/>
  <c r="W98" i="29" s="1"/>
  <c r="X98" i="29" s="1"/>
  <c r="Y98" i="29" s="1"/>
  <c r="Z98" i="29" s="1"/>
  <c r="AA98" i="29" s="1"/>
  <c r="AB98" i="29" s="1"/>
  <c r="AC98" i="29" s="1"/>
  <c r="B99" i="29"/>
  <c r="D99" i="29" s="1"/>
  <c r="E99" i="29" s="1"/>
  <c r="F99" i="29" s="1"/>
  <c r="G99" i="29" s="1"/>
  <c r="H99" i="29" s="1"/>
  <c r="I99" i="29" s="1"/>
  <c r="J99" i="29" s="1"/>
  <c r="K99" i="29" s="1"/>
  <c r="L99" i="29" s="1"/>
  <c r="M99" i="29" s="1"/>
  <c r="N99" i="29" s="1"/>
  <c r="O99" i="29" s="1"/>
  <c r="P99" i="29" s="1"/>
  <c r="Q99" i="29" s="1"/>
  <c r="R99" i="29" s="1"/>
  <c r="S99" i="29" s="1"/>
  <c r="T99" i="29" s="1"/>
  <c r="U99" i="29" s="1"/>
  <c r="V99" i="29" s="1"/>
  <c r="W99" i="29" s="1"/>
  <c r="X99" i="29" s="1"/>
  <c r="Y99" i="29" s="1"/>
  <c r="Z99" i="29" s="1"/>
  <c r="AA99" i="29" s="1"/>
  <c r="AB99" i="29" s="1"/>
  <c r="AC99" i="29" s="1"/>
  <c r="B100" i="29"/>
  <c r="D100" i="29" s="1"/>
  <c r="E100" i="29" s="1"/>
  <c r="F100" i="29" s="1"/>
  <c r="G100" i="29" s="1"/>
  <c r="H100" i="29" s="1"/>
  <c r="I100" i="29" s="1"/>
  <c r="J100" i="29" s="1"/>
  <c r="K100" i="29" s="1"/>
  <c r="L100" i="29" s="1"/>
  <c r="M100" i="29" s="1"/>
  <c r="N100" i="29" s="1"/>
  <c r="O100" i="29" s="1"/>
  <c r="P100" i="29" s="1"/>
  <c r="Q100" i="29" s="1"/>
  <c r="R100" i="29" s="1"/>
  <c r="S100" i="29" s="1"/>
  <c r="T100" i="29" s="1"/>
  <c r="U100" i="29" s="1"/>
  <c r="V100" i="29" s="1"/>
  <c r="W100" i="29" s="1"/>
  <c r="X100" i="29" s="1"/>
  <c r="Y100" i="29" s="1"/>
  <c r="Z100" i="29" s="1"/>
  <c r="AA100" i="29" s="1"/>
  <c r="AB100" i="29" s="1"/>
  <c r="AC100" i="29" s="1"/>
  <c r="B101" i="29"/>
  <c r="D101" i="29" s="1"/>
  <c r="E101" i="29" s="1"/>
  <c r="F101" i="29" s="1"/>
  <c r="G101" i="29" s="1"/>
  <c r="H101" i="29" s="1"/>
  <c r="I101" i="29" s="1"/>
  <c r="J101" i="29" s="1"/>
  <c r="K101" i="29" s="1"/>
  <c r="L101" i="29" s="1"/>
  <c r="M101" i="29" s="1"/>
  <c r="N101" i="29" s="1"/>
  <c r="O101" i="29" s="1"/>
  <c r="P101" i="29" s="1"/>
  <c r="Q101" i="29" s="1"/>
  <c r="R101" i="29" s="1"/>
  <c r="S101" i="29" s="1"/>
  <c r="T101" i="29" s="1"/>
  <c r="U101" i="29" s="1"/>
  <c r="V101" i="29" s="1"/>
  <c r="W101" i="29" s="1"/>
  <c r="X101" i="29" s="1"/>
  <c r="Y101" i="29" s="1"/>
  <c r="Z101" i="29" s="1"/>
  <c r="AA101" i="29" s="1"/>
  <c r="AB101" i="29" s="1"/>
  <c r="AC101" i="29" s="1"/>
  <c r="B102" i="29"/>
  <c r="D102" i="29" s="1"/>
  <c r="E102" i="29" s="1"/>
  <c r="F102" i="29" s="1"/>
  <c r="G102" i="29" s="1"/>
  <c r="H102" i="29" s="1"/>
  <c r="I102" i="29" s="1"/>
  <c r="J102" i="29" s="1"/>
  <c r="K102" i="29" s="1"/>
  <c r="L102" i="29" s="1"/>
  <c r="M102" i="29" s="1"/>
  <c r="N102" i="29" s="1"/>
  <c r="O102" i="29" s="1"/>
  <c r="P102" i="29" s="1"/>
  <c r="Q102" i="29" s="1"/>
  <c r="R102" i="29" s="1"/>
  <c r="S102" i="29" s="1"/>
  <c r="T102" i="29" s="1"/>
  <c r="U102" i="29" s="1"/>
  <c r="V102" i="29" s="1"/>
  <c r="W102" i="29" s="1"/>
  <c r="X102" i="29" s="1"/>
  <c r="Y102" i="29" s="1"/>
  <c r="Z102" i="29" s="1"/>
  <c r="AA102" i="29" s="1"/>
  <c r="AB102" i="29" s="1"/>
  <c r="AC102" i="29" s="1"/>
  <c r="B103" i="29"/>
  <c r="D103" i="29" s="1"/>
  <c r="E103" i="29" s="1"/>
  <c r="F103" i="29" s="1"/>
  <c r="G103" i="29" s="1"/>
  <c r="H103" i="29" s="1"/>
  <c r="I103" i="29" s="1"/>
  <c r="J103" i="29" s="1"/>
  <c r="K103" i="29" s="1"/>
  <c r="L103" i="29" s="1"/>
  <c r="M103" i="29" s="1"/>
  <c r="N103" i="29" s="1"/>
  <c r="O103" i="29" s="1"/>
  <c r="P103" i="29" s="1"/>
  <c r="Q103" i="29" s="1"/>
  <c r="R103" i="29" s="1"/>
  <c r="S103" i="29" s="1"/>
  <c r="T103" i="29" s="1"/>
  <c r="U103" i="29" s="1"/>
  <c r="V103" i="29" s="1"/>
  <c r="W103" i="29" s="1"/>
  <c r="X103" i="29" s="1"/>
  <c r="Y103" i="29" s="1"/>
  <c r="Z103" i="29" s="1"/>
  <c r="AA103" i="29" s="1"/>
  <c r="AB103" i="29" s="1"/>
  <c r="AC103" i="29" s="1"/>
  <c r="B104" i="29"/>
  <c r="B105" i="29"/>
  <c r="D105" i="29" s="1"/>
  <c r="E105" i="29" s="1"/>
  <c r="F105" i="29" s="1"/>
  <c r="G105" i="29" s="1"/>
  <c r="H105" i="29" s="1"/>
  <c r="I105" i="29" s="1"/>
  <c r="J105" i="29" s="1"/>
  <c r="K105" i="29" s="1"/>
  <c r="L105" i="29" s="1"/>
  <c r="M105" i="29" s="1"/>
  <c r="N105" i="29" s="1"/>
  <c r="O105" i="29" s="1"/>
  <c r="P105" i="29" s="1"/>
  <c r="Q105" i="29" s="1"/>
  <c r="R105" i="29" s="1"/>
  <c r="S105" i="29" s="1"/>
  <c r="T105" i="29" s="1"/>
  <c r="U105" i="29" s="1"/>
  <c r="V105" i="29" s="1"/>
  <c r="W105" i="29" s="1"/>
  <c r="X105" i="29" s="1"/>
  <c r="Y105" i="29" s="1"/>
  <c r="Z105" i="29" s="1"/>
  <c r="AA105" i="29" s="1"/>
  <c r="AB105" i="29" s="1"/>
  <c r="AC105" i="29" s="1"/>
  <c r="B106" i="29"/>
  <c r="D106" i="29" s="1"/>
  <c r="E106" i="29" s="1"/>
  <c r="F106" i="29" s="1"/>
  <c r="G106" i="29" s="1"/>
  <c r="H106" i="29" s="1"/>
  <c r="I106" i="29" s="1"/>
  <c r="J106" i="29" s="1"/>
  <c r="K106" i="29" s="1"/>
  <c r="L106" i="29" s="1"/>
  <c r="M106" i="29" s="1"/>
  <c r="N106" i="29" s="1"/>
  <c r="O106" i="29" s="1"/>
  <c r="P106" i="29" s="1"/>
  <c r="Q106" i="29" s="1"/>
  <c r="R106" i="29" s="1"/>
  <c r="S106" i="29" s="1"/>
  <c r="T106" i="29" s="1"/>
  <c r="U106" i="29" s="1"/>
  <c r="V106" i="29" s="1"/>
  <c r="W106" i="29" s="1"/>
  <c r="X106" i="29" s="1"/>
  <c r="Y106" i="29" s="1"/>
  <c r="Z106" i="29" s="1"/>
  <c r="AA106" i="29" s="1"/>
  <c r="AB106" i="29" s="1"/>
  <c r="AC106" i="29" s="1"/>
  <c r="B107" i="29"/>
  <c r="D107" i="29" s="1"/>
  <c r="E107" i="29" s="1"/>
  <c r="F107" i="29" s="1"/>
  <c r="G107" i="29" s="1"/>
  <c r="H107" i="29" s="1"/>
  <c r="I107" i="29" s="1"/>
  <c r="J107" i="29" s="1"/>
  <c r="K107" i="29" s="1"/>
  <c r="L107" i="29" s="1"/>
  <c r="M107" i="29" s="1"/>
  <c r="N107" i="29" s="1"/>
  <c r="O107" i="29" s="1"/>
  <c r="P107" i="29" s="1"/>
  <c r="Q107" i="29" s="1"/>
  <c r="R107" i="29" s="1"/>
  <c r="S107" i="29" s="1"/>
  <c r="T107" i="29" s="1"/>
  <c r="U107" i="29" s="1"/>
  <c r="V107" i="29" s="1"/>
  <c r="W107" i="29" s="1"/>
  <c r="X107" i="29" s="1"/>
  <c r="Y107" i="29" s="1"/>
  <c r="Z107" i="29" s="1"/>
  <c r="AA107" i="29" s="1"/>
  <c r="AB107" i="29" s="1"/>
  <c r="AC107" i="29" s="1"/>
  <c r="B108" i="29"/>
  <c r="D108" i="29" s="1"/>
  <c r="E108" i="29" s="1"/>
  <c r="F108" i="29" s="1"/>
  <c r="G108" i="29" s="1"/>
  <c r="H108" i="29" s="1"/>
  <c r="I108" i="29" s="1"/>
  <c r="J108" i="29" s="1"/>
  <c r="K108" i="29" s="1"/>
  <c r="L108" i="29" s="1"/>
  <c r="M108" i="29" s="1"/>
  <c r="N108" i="29" s="1"/>
  <c r="O108" i="29" s="1"/>
  <c r="P108" i="29" s="1"/>
  <c r="Q108" i="29" s="1"/>
  <c r="R108" i="29" s="1"/>
  <c r="S108" i="29" s="1"/>
  <c r="T108" i="29" s="1"/>
  <c r="U108" i="29" s="1"/>
  <c r="V108" i="29" s="1"/>
  <c r="W108" i="29" s="1"/>
  <c r="X108" i="29" s="1"/>
  <c r="Y108" i="29" s="1"/>
  <c r="Z108" i="29" s="1"/>
  <c r="AA108" i="29" s="1"/>
  <c r="AB108" i="29" s="1"/>
  <c r="AC108" i="29" s="1"/>
  <c r="B109" i="29"/>
  <c r="D109" i="29" s="1"/>
  <c r="E109" i="29" s="1"/>
  <c r="F109" i="29" s="1"/>
  <c r="G109" i="29" s="1"/>
  <c r="H109" i="29" s="1"/>
  <c r="I109" i="29" s="1"/>
  <c r="J109" i="29" s="1"/>
  <c r="K109" i="29" s="1"/>
  <c r="L109" i="29" s="1"/>
  <c r="M109" i="29" s="1"/>
  <c r="N109" i="29" s="1"/>
  <c r="O109" i="29" s="1"/>
  <c r="P109" i="29" s="1"/>
  <c r="Q109" i="29" s="1"/>
  <c r="R109" i="29" s="1"/>
  <c r="S109" i="29" s="1"/>
  <c r="T109" i="29" s="1"/>
  <c r="U109" i="29" s="1"/>
  <c r="V109" i="29" s="1"/>
  <c r="W109" i="29" s="1"/>
  <c r="X109" i="29" s="1"/>
  <c r="Y109" i="29" s="1"/>
  <c r="Z109" i="29" s="1"/>
  <c r="AA109" i="29" s="1"/>
  <c r="AB109" i="29" s="1"/>
  <c r="AC109" i="29" s="1"/>
  <c r="B110" i="29"/>
  <c r="D110" i="29" s="1"/>
  <c r="E110" i="29" s="1"/>
  <c r="F110" i="29" s="1"/>
  <c r="G110" i="29" s="1"/>
  <c r="H110" i="29" s="1"/>
  <c r="I110" i="29" s="1"/>
  <c r="J110" i="29" s="1"/>
  <c r="K110" i="29" s="1"/>
  <c r="L110" i="29" s="1"/>
  <c r="M110" i="29" s="1"/>
  <c r="N110" i="29" s="1"/>
  <c r="O110" i="29" s="1"/>
  <c r="P110" i="29" s="1"/>
  <c r="Q110" i="29" s="1"/>
  <c r="R110" i="29" s="1"/>
  <c r="S110" i="29" s="1"/>
  <c r="T110" i="29" s="1"/>
  <c r="U110" i="29" s="1"/>
  <c r="V110" i="29" s="1"/>
  <c r="W110" i="29" s="1"/>
  <c r="X110" i="29" s="1"/>
  <c r="Y110" i="29" s="1"/>
  <c r="Z110" i="29" s="1"/>
  <c r="AA110" i="29" s="1"/>
  <c r="AB110" i="29" s="1"/>
  <c r="AC110" i="29" s="1"/>
  <c r="B111" i="29"/>
  <c r="D111" i="29" s="1"/>
  <c r="E111" i="29" s="1"/>
  <c r="F111" i="29" s="1"/>
  <c r="G111" i="29" s="1"/>
  <c r="H111" i="29" s="1"/>
  <c r="I111" i="29" s="1"/>
  <c r="J111" i="29" s="1"/>
  <c r="K111" i="29" s="1"/>
  <c r="L111" i="29" s="1"/>
  <c r="M111" i="29" s="1"/>
  <c r="N111" i="29" s="1"/>
  <c r="O111" i="29" s="1"/>
  <c r="P111" i="29" s="1"/>
  <c r="Q111" i="29" s="1"/>
  <c r="R111" i="29" s="1"/>
  <c r="S111" i="29" s="1"/>
  <c r="T111" i="29" s="1"/>
  <c r="U111" i="29" s="1"/>
  <c r="V111" i="29" s="1"/>
  <c r="W111" i="29" s="1"/>
  <c r="X111" i="29" s="1"/>
  <c r="Y111" i="29" s="1"/>
  <c r="Z111" i="29" s="1"/>
  <c r="AA111" i="29" s="1"/>
  <c r="AB111" i="29" s="1"/>
  <c r="AC111" i="29" s="1"/>
  <c r="B112" i="29"/>
  <c r="D112" i="29" s="1"/>
  <c r="E112" i="29" s="1"/>
  <c r="F112" i="29" s="1"/>
  <c r="G112" i="29" s="1"/>
  <c r="H112" i="29" s="1"/>
  <c r="I112" i="29" s="1"/>
  <c r="J112" i="29" s="1"/>
  <c r="K112" i="29" s="1"/>
  <c r="L112" i="29" s="1"/>
  <c r="M112" i="29" s="1"/>
  <c r="N112" i="29" s="1"/>
  <c r="O112" i="29" s="1"/>
  <c r="P112" i="29" s="1"/>
  <c r="Q112" i="29" s="1"/>
  <c r="R112" i="29" s="1"/>
  <c r="S112" i="29" s="1"/>
  <c r="T112" i="29" s="1"/>
  <c r="U112" i="29" s="1"/>
  <c r="V112" i="29" s="1"/>
  <c r="W112" i="29" s="1"/>
  <c r="X112" i="29" s="1"/>
  <c r="Y112" i="29" s="1"/>
  <c r="Z112" i="29" s="1"/>
  <c r="AA112" i="29" s="1"/>
  <c r="AB112" i="29" s="1"/>
  <c r="AC112" i="29" s="1"/>
  <c r="B113" i="29"/>
  <c r="D113" i="29" s="1"/>
  <c r="E113" i="29" s="1"/>
  <c r="F113" i="29" s="1"/>
  <c r="G113" i="29" s="1"/>
  <c r="H113" i="29" s="1"/>
  <c r="I113" i="29" s="1"/>
  <c r="J113" i="29" s="1"/>
  <c r="K113" i="29" s="1"/>
  <c r="L113" i="29" s="1"/>
  <c r="M113" i="29" s="1"/>
  <c r="N113" i="29" s="1"/>
  <c r="O113" i="29" s="1"/>
  <c r="P113" i="29" s="1"/>
  <c r="Q113" i="29" s="1"/>
  <c r="R113" i="29" s="1"/>
  <c r="S113" i="29" s="1"/>
  <c r="T113" i="29" s="1"/>
  <c r="U113" i="29" s="1"/>
  <c r="V113" i="29" s="1"/>
  <c r="W113" i="29" s="1"/>
  <c r="X113" i="29" s="1"/>
  <c r="Y113" i="29" s="1"/>
  <c r="Z113" i="29" s="1"/>
  <c r="AA113" i="29" s="1"/>
  <c r="AB113" i="29" s="1"/>
  <c r="AC113" i="29" s="1"/>
  <c r="B6" i="29"/>
  <c r="D6" i="29" s="1"/>
  <c r="E6" i="29" s="1"/>
  <c r="F6" i="29" s="1"/>
  <c r="G6" i="29" s="1"/>
  <c r="H6" i="29" s="1"/>
  <c r="I6" i="29" s="1"/>
  <c r="J6" i="29" s="1"/>
  <c r="K6" i="29" s="1"/>
  <c r="L6" i="29" s="1"/>
  <c r="M6" i="29" s="1"/>
  <c r="N6" i="29" s="1"/>
  <c r="O6" i="29" s="1"/>
  <c r="P6" i="29" s="1"/>
  <c r="Q6" i="29" s="1"/>
  <c r="R6" i="29" s="1"/>
  <c r="S6" i="29" s="1"/>
  <c r="T6" i="29" s="1"/>
  <c r="U6" i="29" s="1"/>
  <c r="V6" i="29" s="1"/>
  <c r="W6" i="29" s="1"/>
  <c r="X6" i="29" s="1"/>
  <c r="Y6" i="29" s="1"/>
  <c r="Z6" i="29" s="1"/>
  <c r="AA6" i="29" s="1"/>
  <c r="AB6" i="29" s="1"/>
  <c r="AC6" i="29" s="1"/>
  <c r="A113" i="29"/>
  <c r="C113" i="29" s="1"/>
  <c r="A112" i="29"/>
  <c r="C112" i="29" s="1"/>
  <c r="A111" i="29"/>
  <c r="C111" i="29" s="1"/>
  <c r="A110" i="29"/>
  <c r="C110" i="29" s="1"/>
  <c r="A109" i="29"/>
  <c r="C109" i="29" s="1"/>
  <c r="A108" i="29"/>
  <c r="C108" i="29" s="1"/>
  <c r="A107" i="29"/>
  <c r="C107" i="29" s="1"/>
  <c r="A106" i="29"/>
  <c r="C106" i="29" s="1"/>
  <c r="A105" i="29"/>
  <c r="C105" i="29" s="1"/>
  <c r="D104" i="29"/>
  <c r="E104" i="29" s="1"/>
  <c r="F104" i="29" s="1"/>
  <c r="G104" i="29" s="1"/>
  <c r="H104" i="29" s="1"/>
  <c r="I104" i="29" s="1"/>
  <c r="J104" i="29" s="1"/>
  <c r="K104" i="29" s="1"/>
  <c r="L104" i="29" s="1"/>
  <c r="M104" i="29" s="1"/>
  <c r="N104" i="29" s="1"/>
  <c r="O104" i="29" s="1"/>
  <c r="P104" i="29" s="1"/>
  <c r="Q104" i="29" s="1"/>
  <c r="R104" i="29" s="1"/>
  <c r="S104" i="29" s="1"/>
  <c r="T104" i="29" s="1"/>
  <c r="U104" i="29" s="1"/>
  <c r="V104" i="29" s="1"/>
  <c r="W104" i="29" s="1"/>
  <c r="X104" i="29" s="1"/>
  <c r="Y104" i="29" s="1"/>
  <c r="Z104" i="29" s="1"/>
  <c r="AA104" i="29" s="1"/>
  <c r="AB104" i="29" s="1"/>
  <c r="AC104" i="29" s="1"/>
  <c r="A104" i="29"/>
  <c r="C104" i="29" s="1"/>
  <c r="A103" i="29"/>
  <c r="C103" i="29" s="1"/>
  <c r="A102" i="29"/>
  <c r="C102" i="29" s="1"/>
  <c r="A101" i="29"/>
  <c r="C101" i="29" s="1"/>
  <c r="A100" i="29"/>
  <c r="C100" i="29" s="1"/>
  <c r="A99" i="29"/>
  <c r="C99" i="29" s="1"/>
  <c r="A98" i="29"/>
  <c r="C98" i="29" s="1"/>
  <c r="A97" i="29"/>
  <c r="C97" i="29" s="1"/>
  <c r="A96" i="29"/>
  <c r="C96" i="29" s="1"/>
  <c r="A95" i="29"/>
  <c r="C95" i="29" s="1"/>
  <c r="A94" i="29"/>
  <c r="C94" i="29" s="1"/>
  <c r="A93" i="29"/>
  <c r="C93" i="29" s="1"/>
  <c r="A92" i="29"/>
  <c r="C92" i="29" s="1"/>
  <c r="A91" i="29"/>
  <c r="C91" i="29" s="1"/>
  <c r="A90" i="29"/>
  <c r="C90" i="29" s="1"/>
  <c r="A89" i="29"/>
  <c r="C89" i="29" s="1"/>
  <c r="A88" i="29"/>
  <c r="C88" i="29" s="1"/>
  <c r="A87" i="29"/>
  <c r="C87" i="29" s="1"/>
  <c r="A86" i="29"/>
  <c r="C86" i="29" s="1"/>
  <c r="A85" i="29"/>
  <c r="C85" i="29" s="1"/>
  <c r="A84" i="29"/>
  <c r="C84" i="29" s="1"/>
  <c r="A83" i="29"/>
  <c r="C83" i="29" s="1"/>
  <c r="A82" i="29"/>
  <c r="C82" i="29" s="1"/>
  <c r="A81" i="29"/>
  <c r="C81" i="29" s="1"/>
  <c r="A80" i="29"/>
  <c r="C80" i="29" s="1"/>
  <c r="A79" i="29"/>
  <c r="C79" i="29" s="1"/>
  <c r="A78" i="29"/>
  <c r="C78" i="29" s="1"/>
  <c r="A77" i="29"/>
  <c r="C77" i="29" s="1"/>
  <c r="A76" i="29"/>
  <c r="C76" i="29" s="1"/>
  <c r="A75" i="29"/>
  <c r="C75" i="29" s="1"/>
  <c r="A74" i="29"/>
  <c r="C74" i="29" s="1"/>
  <c r="A73" i="29"/>
  <c r="C73" i="29" s="1"/>
  <c r="A72" i="29"/>
  <c r="C72" i="29" s="1"/>
  <c r="A71" i="29"/>
  <c r="C71" i="29" s="1"/>
  <c r="A70" i="29"/>
  <c r="C70" i="29" s="1"/>
  <c r="A69" i="29"/>
  <c r="C69" i="29" s="1"/>
  <c r="A68" i="29"/>
  <c r="C68" i="29" s="1"/>
  <c r="A67" i="29"/>
  <c r="C67" i="29" s="1"/>
  <c r="A66" i="29"/>
  <c r="C66" i="29" s="1"/>
  <c r="A65" i="29"/>
  <c r="C65" i="29" s="1"/>
  <c r="A64" i="29"/>
  <c r="C64" i="29" s="1"/>
  <c r="A63" i="29"/>
  <c r="C63" i="29" s="1"/>
  <c r="A62" i="29"/>
  <c r="C62" i="29" s="1"/>
  <c r="A61" i="29"/>
  <c r="C61" i="29" s="1"/>
  <c r="A60" i="29"/>
  <c r="C60" i="29" s="1"/>
  <c r="A59" i="29"/>
  <c r="C59" i="29" s="1"/>
  <c r="A58" i="29"/>
  <c r="C58" i="29" s="1"/>
  <c r="A57" i="29"/>
  <c r="C57" i="29" s="1"/>
  <c r="A56" i="29"/>
  <c r="C56" i="29" s="1"/>
  <c r="A55" i="29"/>
  <c r="C55" i="29" s="1"/>
  <c r="A54" i="29"/>
  <c r="C54" i="29" s="1"/>
  <c r="A53" i="29"/>
  <c r="C53" i="29" s="1"/>
  <c r="A52" i="29"/>
  <c r="C52" i="29" s="1"/>
  <c r="A51" i="29"/>
  <c r="C51" i="29" s="1"/>
  <c r="A50" i="29"/>
  <c r="C50" i="29" s="1"/>
  <c r="A49" i="29"/>
  <c r="C49" i="29" s="1"/>
  <c r="A48" i="29"/>
  <c r="C48" i="29" s="1"/>
  <c r="A47" i="29"/>
  <c r="C47" i="29" s="1"/>
  <c r="A46" i="29"/>
  <c r="C46" i="29" s="1"/>
  <c r="A45" i="29"/>
  <c r="C45" i="29" s="1"/>
  <c r="A44" i="29"/>
  <c r="C44" i="29" s="1"/>
  <c r="A43" i="29"/>
  <c r="C43" i="29" s="1"/>
  <c r="A42" i="29"/>
  <c r="C42" i="29" s="1"/>
  <c r="A41" i="29"/>
  <c r="C41" i="29" s="1"/>
  <c r="A40" i="29"/>
  <c r="C40" i="29" s="1"/>
  <c r="A39" i="29"/>
  <c r="C39" i="29" s="1"/>
  <c r="A38" i="29"/>
  <c r="C38" i="29" s="1"/>
  <c r="A37" i="29"/>
  <c r="C37" i="29" s="1"/>
  <c r="A36" i="29"/>
  <c r="C36" i="29" s="1"/>
  <c r="A35" i="29"/>
  <c r="C35" i="29" s="1"/>
  <c r="A34" i="29"/>
  <c r="C34" i="29" s="1"/>
  <c r="A33" i="29"/>
  <c r="C33" i="29" s="1"/>
  <c r="A32" i="29"/>
  <c r="C32" i="29" s="1"/>
  <c r="A31" i="29"/>
  <c r="C31" i="29" s="1"/>
  <c r="A30" i="29"/>
  <c r="C30" i="29" s="1"/>
  <c r="A29" i="29"/>
  <c r="C29" i="29" s="1"/>
  <c r="A28" i="29"/>
  <c r="C28" i="29" s="1"/>
  <c r="A27" i="29"/>
  <c r="C27" i="29" s="1"/>
  <c r="A26" i="29"/>
  <c r="C26" i="29" s="1"/>
  <c r="A25" i="29"/>
  <c r="C25" i="29" s="1"/>
  <c r="A24" i="29"/>
  <c r="C24" i="29" s="1"/>
  <c r="A23" i="29"/>
  <c r="C23" i="29" s="1"/>
  <c r="A22" i="29"/>
  <c r="C22" i="29" s="1"/>
  <c r="A21" i="29"/>
  <c r="C21" i="29" s="1"/>
  <c r="A20" i="29"/>
  <c r="C20" i="29" s="1"/>
  <c r="A19" i="29"/>
  <c r="C19" i="29" s="1"/>
  <c r="A18" i="29"/>
  <c r="C18" i="29" s="1"/>
  <c r="A17" i="29"/>
  <c r="C17" i="29" s="1"/>
  <c r="A16" i="29"/>
  <c r="C16" i="29" s="1"/>
  <c r="A15" i="29"/>
  <c r="C15" i="29" s="1"/>
  <c r="A14" i="29"/>
  <c r="C14" i="29" s="1"/>
  <c r="A13" i="29"/>
  <c r="C13" i="29" s="1"/>
  <c r="A12" i="29"/>
  <c r="C12" i="29" s="1"/>
  <c r="A11" i="29"/>
  <c r="C11" i="29" s="1"/>
  <c r="A10" i="29"/>
  <c r="C10" i="29" s="1"/>
  <c r="A9" i="29"/>
  <c r="C9" i="29" s="1"/>
  <c r="A8" i="29"/>
  <c r="C8" i="29" s="1"/>
  <c r="A7" i="29"/>
  <c r="C7" i="29" s="1"/>
  <c r="A6" i="29"/>
  <c r="C6" i="29" s="1"/>
  <c r="B46" i="4"/>
  <c r="E46" i="4" s="1"/>
  <c r="F46" i="4" s="1"/>
  <c r="G46" i="4" s="1"/>
  <c r="H46" i="4" s="1"/>
  <c r="I46" i="4" s="1"/>
  <c r="J46" i="4" s="1"/>
  <c r="K46" i="4" s="1"/>
  <c r="L46" i="4" s="1"/>
  <c r="M46" i="4" s="1"/>
  <c r="N46" i="4" s="1"/>
  <c r="O46" i="4" s="1"/>
  <c r="P46" i="4" s="1"/>
  <c r="Q46" i="4" s="1"/>
  <c r="R46" i="4" s="1"/>
  <c r="S46" i="4" s="1"/>
  <c r="T46" i="4" s="1"/>
  <c r="U46" i="4" s="1"/>
  <c r="V46" i="4" s="1"/>
  <c r="W46" i="4" s="1"/>
  <c r="X46" i="4" s="1"/>
  <c r="Y46" i="4" s="1"/>
  <c r="Z46" i="4" s="1"/>
  <c r="AA46" i="4" s="1"/>
  <c r="AB46" i="4" s="1"/>
  <c r="AC46" i="4" s="1"/>
  <c r="AD46" i="4" s="1"/>
  <c r="C46" i="4"/>
  <c r="AR46" i="4" s="1"/>
  <c r="AS46" i="4" s="1"/>
  <c r="AT46" i="4" s="1"/>
  <c r="AU46" i="4" s="1"/>
  <c r="AV46" i="4" s="1"/>
  <c r="AW46" i="4" s="1"/>
  <c r="AX46" i="4" s="1"/>
  <c r="AY46" i="4" s="1"/>
  <c r="AZ46" i="4" s="1"/>
  <c r="BA46" i="4" s="1"/>
  <c r="BB46" i="4" s="1"/>
  <c r="BC46" i="4" s="1"/>
  <c r="BD46" i="4" s="1"/>
  <c r="BE46" i="4" s="1"/>
  <c r="BF46" i="4" s="1"/>
  <c r="BG46" i="4" s="1"/>
  <c r="BH46" i="4" s="1"/>
  <c r="BI46" i="4" s="1"/>
  <c r="BJ46" i="4" s="1"/>
  <c r="BK46" i="4" s="1"/>
  <c r="BL46" i="4" s="1"/>
  <c r="BM46" i="4" s="1"/>
  <c r="BN46" i="4" s="1"/>
  <c r="BO46" i="4" s="1"/>
  <c r="BP46" i="4" s="1"/>
  <c r="BQ46" i="4" s="1"/>
  <c r="B47" i="4"/>
  <c r="E47" i="4" s="1"/>
  <c r="F47" i="4" s="1"/>
  <c r="G47" i="4" s="1"/>
  <c r="H47" i="4" s="1"/>
  <c r="I47" i="4" s="1"/>
  <c r="J47" i="4" s="1"/>
  <c r="K47" i="4" s="1"/>
  <c r="L47" i="4" s="1"/>
  <c r="M47" i="4" s="1"/>
  <c r="N47" i="4" s="1"/>
  <c r="O47" i="4" s="1"/>
  <c r="P47" i="4" s="1"/>
  <c r="Q47" i="4" s="1"/>
  <c r="R47" i="4" s="1"/>
  <c r="S47" i="4" s="1"/>
  <c r="T47" i="4" s="1"/>
  <c r="U47" i="4" s="1"/>
  <c r="V47" i="4" s="1"/>
  <c r="W47" i="4" s="1"/>
  <c r="X47" i="4" s="1"/>
  <c r="Y47" i="4" s="1"/>
  <c r="Z47" i="4" s="1"/>
  <c r="AA47" i="4" s="1"/>
  <c r="AB47" i="4" s="1"/>
  <c r="AC47" i="4" s="1"/>
  <c r="AD47" i="4" s="1"/>
  <c r="C47" i="4"/>
  <c r="AR47" i="4" s="1"/>
  <c r="AS47" i="4" s="1"/>
  <c r="AT47" i="4" s="1"/>
  <c r="AU47" i="4" s="1"/>
  <c r="AV47" i="4" s="1"/>
  <c r="AW47" i="4" s="1"/>
  <c r="AX47" i="4" s="1"/>
  <c r="AY47" i="4" s="1"/>
  <c r="AZ47" i="4" s="1"/>
  <c r="BA47" i="4" s="1"/>
  <c r="BB47" i="4" s="1"/>
  <c r="BC47" i="4" s="1"/>
  <c r="BD47" i="4" s="1"/>
  <c r="BE47" i="4" s="1"/>
  <c r="BF47" i="4" s="1"/>
  <c r="BG47" i="4" s="1"/>
  <c r="BH47" i="4" s="1"/>
  <c r="BI47" i="4" s="1"/>
  <c r="BJ47" i="4" s="1"/>
  <c r="BK47" i="4" s="1"/>
  <c r="BL47" i="4" s="1"/>
  <c r="BM47" i="4" s="1"/>
  <c r="BN47" i="4" s="1"/>
  <c r="BO47" i="4" s="1"/>
  <c r="BP47" i="4" s="1"/>
  <c r="BQ47" i="4" s="1"/>
  <c r="B48" i="4"/>
  <c r="C48" i="4"/>
  <c r="AR48" i="4" s="1"/>
  <c r="AS48" i="4" s="1"/>
  <c r="AT48" i="4" s="1"/>
  <c r="AU48" i="4" s="1"/>
  <c r="AV48" i="4" s="1"/>
  <c r="AW48" i="4" s="1"/>
  <c r="AX48" i="4" s="1"/>
  <c r="AY48" i="4" s="1"/>
  <c r="AZ48" i="4" s="1"/>
  <c r="BA48" i="4" s="1"/>
  <c r="BB48" i="4" s="1"/>
  <c r="BC48" i="4" s="1"/>
  <c r="BD48" i="4" s="1"/>
  <c r="BE48" i="4" s="1"/>
  <c r="BF48" i="4" s="1"/>
  <c r="BG48" i="4" s="1"/>
  <c r="BH48" i="4" s="1"/>
  <c r="BI48" i="4" s="1"/>
  <c r="BJ48" i="4" s="1"/>
  <c r="BK48" i="4" s="1"/>
  <c r="BL48" i="4" s="1"/>
  <c r="BM48" i="4" s="1"/>
  <c r="BN48" i="4" s="1"/>
  <c r="BO48" i="4" s="1"/>
  <c r="BP48" i="4" s="1"/>
  <c r="BQ48" i="4" s="1"/>
  <c r="B49" i="4"/>
  <c r="E49" i="4" s="1"/>
  <c r="F49" i="4" s="1"/>
  <c r="G49" i="4" s="1"/>
  <c r="H49" i="4" s="1"/>
  <c r="I49" i="4" s="1"/>
  <c r="J49" i="4" s="1"/>
  <c r="K49" i="4" s="1"/>
  <c r="L49" i="4" s="1"/>
  <c r="M49" i="4" s="1"/>
  <c r="N49" i="4" s="1"/>
  <c r="O49" i="4" s="1"/>
  <c r="P49" i="4" s="1"/>
  <c r="Q49" i="4" s="1"/>
  <c r="R49" i="4" s="1"/>
  <c r="S49" i="4" s="1"/>
  <c r="T49" i="4" s="1"/>
  <c r="U49" i="4" s="1"/>
  <c r="V49" i="4" s="1"/>
  <c r="W49" i="4" s="1"/>
  <c r="X49" i="4" s="1"/>
  <c r="Y49" i="4" s="1"/>
  <c r="Z49" i="4" s="1"/>
  <c r="AA49" i="4" s="1"/>
  <c r="AB49" i="4" s="1"/>
  <c r="AC49" i="4" s="1"/>
  <c r="AD49" i="4" s="1"/>
  <c r="C49" i="4"/>
  <c r="AR49" i="4" s="1"/>
  <c r="AS49" i="4" s="1"/>
  <c r="AT49" i="4" s="1"/>
  <c r="AU49" i="4" s="1"/>
  <c r="AV49" i="4" s="1"/>
  <c r="AW49" i="4" s="1"/>
  <c r="AX49" i="4" s="1"/>
  <c r="AY49" i="4" s="1"/>
  <c r="AZ49" i="4" s="1"/>
  <c r="BA49" i="4" s="1"/>
  <c r="BB49" i="4" s="1"/>
  <c r="BC49" i="4" s="1"/>
  <c r="BD49" i="4" s="1"/>
  <c r="BE49" i="4" s="1"/>
  <c r="BF49" i="4" s="1"/>
  <c r="BG49" i="4" s="1"/>
  <c r="BH49" i="4" s="1"/>
  <c r="BI49" i="4" s="1"/>
  <c r="BJ49" i="4" s="1"/>
  <c r="BK49" i="4" s="1"/>
  <c r="BL49" i="4" s="1"/>
  <c r="BM49" i="4" s="1"/>
  <c r="BN49" i="4" s="1"/>
  <c r="BO49" i="4" s="1"/>
  <c r="BP49" i="4" s="1"/>
  <c r="BQ49" i="4" s="1"/>
  <c r="B50" i="4"/>
  <c r="E50" i="4" s="1"/>
  <c r="F50" i="4" s="1"/>
  <c r="G50" i="4" s="1"/>
  <c r="H50" i="4" s="1"/>
  <c r="I50" i="4" s="1"/>
  <c r="J50" i="4" s="1"/>
  <c r="K50" i="4" s="1"/>
  <c r="L50" i="4" s="1"/>
  <c r="M50" i="4" s="1"/>
  <c r="N50" i="4" s="1"/>
  <c r="O50" i="4" s="1"/>
  <c r="P50" i="4" s="1"/>
  <c r="Q50" i="4" s="1"/>
  <c r="R50" i="4" s="1"/>
  <c r="S50" i="4" s="1"/>
  <c r="T50" i="4" s="1"/>
  <c r="U50" i="4" s="1"/>
  <c r="V50" i="4" s="1"/>
  <c r="W50" i="4" s="1"/>
  <c r="X50" i="4" s="1"/>
  <c r="Y50" i="4" s="1"/>
  <c r="Z50" i="4" s="1"/>
  <c r="AA50" i="4" s="1"/>
  <c r="AB50" i="4" s="1"/>
  <c r="AC50" i="4" s="1"/>
  <c r="AD50" i="4" s="1"/>
  <c r="C50" i="4"/>
  <c r="AR50" i="4" s="1"/>
  <c r="AS50" i="4" s="1"/>
  <c r="AT50" i="4" s="1"/>
  <c r="AU50" i="4" s="1"/>
  <c r="AV50" i="4" s="1"/>
  <c r="AW50" i="4" s="1"/>
  <c r="AX50" i="4" s="1"/>
  <c r="AY50" i="4" s="1"/>
  <c r="AZ50" i="4" s="1"/>
  <c r="BA50" i="4" s="1"/>
  <c r="BB50" i="4" s="1"/>
  <c r="BC50" i="4" s="1"/>
  <c r="BD50" i="4" s="1"/>
  <c r="BE50" i="4" s="1"/>
  <c r="BF50" i="4" s="1"/>
  <c r="BG50" i="4" s="1"/>
  <c r="BH50" i="4" s="1"/>
  <c r="BI50" i="4" s="1"/>
  <c r="BJ50" i="4" s="1"/>
  <c r="BK50" i="4" s="1"/>
  <c r="BL50" i="4" s="1"/>
  <c r="BM50" i="4" s="1"/>
  <c r="BN50" i="4" s="1"/>
  <c r="BO50" i="4" s="1"/>
  <c r="BP50" i="4" s="1"/>
  <c r="BQ50" i="4" s="1"/>
  <c r="B51" i="4"/>
  <c r="E51" i="4" s="1"/>
  <c r="F51" i="4" s="1"/>
  <c r="G51" i="4" s="1"/>
  <c r="H51" i="4" s="1"/>
  <c r="I51" i="4" s="1"/>
  <c r="J51" i="4" s="1"/>
  <c r="K51" i="4" s="1"/>
  <c r="L51" i="4" s="1"/>
  <c r="M51" i="4" s="1"/>
  <c r="N51" i="4" s="1"/>
  <c r="O51" i="4" s="1"/>
  <c r="P51" i="4" s="1"/>
  <c r="Q51" i="4" s="1"/>
  <c r="R51" i="4" s="1"/>
  <c r="S51" i="4" s="1"/>
  <c r="T51" i="4" s="1"/>
  <c r="U51" i="4" s="1"/>
  <c r="V51" i="4" s="1"/>
  <c r="W51" i="4" s="1"/>
  <c r="X51" i="4" s="1"/>
  <c r="Y51" i="4" s="1"/>
  <c r="Z51" i="4" s="1"/>
  <c r="AA51" i="4" s="1"/>
  <c r="AB51" i="4" s="1"/>
  <c r="AC51" i="4" s="1"/>
  <c r="AD51" i="4" s="1"/>
  <c r="C51" i="4"/>
  <c r="AR51" i="4" s="1"/>
  <c r="AS51" i="4" s="1"/>
  <c r="AT51" i="4" s="1"/>
  <c r="AU51" i="4" s="1"/>
  <c r="AV51" i="4" s="1"/>
  <c r="AW51" i="4" s="1"/>
  <c r="AX51" i="4" s="1"/>
  <c r="AY51" i="4" s="1"/>
  <c r="AZ51" i="4" s="1"/>
  <c r="BA51" i="4" s="1"/>
  <c r="BB51" i="4" s="1"/>
  <c r="BC51" i="4" s="1"/>
  <c r="BD51" i="4" s="1"/>
  <c r="BE51" i="4" s="1"/>
  <c r="BF51" i="4" s="1"/>
  <c r="BG51" i="4" s="1"/>
  <c r="BH51" i="4" s="1"/>
  <c r="BI51" i="4" s="1"/>
  <c r="BJ51" i="4" s="1"/>
  <c r="BK51" i="4" s="1"/>
  <c r="BL51" i="4" s="1"/>
  <c r="BM51" i="4" s="1"/>
  <c r="BN51" i="4" s="1"/>
  <c r="BO51" i="4" s="1"/>
  <c r="BP51" i="4" s="1"/>
  <c r="BQ51" i="4" s="1"/>
  <c r="B52" i="4"/>
  <c r="E52" i="4" s="1"/>
  <c r="F52" i="4" s="1"/>
  <c r="G52" i="4" s="1"/>
  <c r="H52" i="4" s="1"/>
  <c r="I52" i="4" s="1"/>
  <c r="J52" i="4" s="1"/>
  <c r="K52" i="4" s="1"/>
  <c r="L52" i="4" s="1"/>
  <c r="M52" i="4" s="1"/>
  <c r="N52" i="4" s="1"/>
  <c r="O52" i="4" s="1"/>
  <c r="P52" i="4" s="1"/>
  <c r="Q52" i="4" s="1"/>
  <c r="R52" i="4" s="1"/>
  <c r="S52" i="4" s="1"/>
  <c r="T52" i="4" s="1"/>
  <c r="U52" i="4" s="1"/>
  <c r="V52" i="4" s="1"/>
  <c r="W52" i="4" s="1"/>
  <c r="X52" i="4" s="1"/>
  <c r="Y52" i="4" s="1"/>
  <c r="Z52" i="4" s="1"/>
  <c r="AA52" i="4" s="1"/>
  <c r="AB52" i="4" s="1"/>
  <c r="AC52" i="4" s="1"/>
  <c r="AD52" i="4" s="1"/>
  <c r="C52" i="4"/>
  <c r="AR52" i="4" s="1"/>
  <c r="AS52" i="4" s="1"/>
  <c r="AT52" i="4" s="1"/>
  <c r="AU52" i="4" s="1"/>
  <c r="AV52" i="4" s="1"/>
  <c r="AW52" i="4" s="1"/>
  <c r="AX52" i="4" s="1"/>
  <c r="AY52" i="4" s="1"/>
  <c r="AZ52" i="4" s="1"/>
  <c r="BA52" i="4" s="1"/>
  <c r="BB52" i="4" s="1"/>
  <c r="BC52" i="4" s="1"/>
  <c r="BD52" i="4" s="1"/>
  <c r="BE52" i="4" s="1"/>
  <c r="BF52" i="4" s="1"/>
  <c r="BG52" i="4" s="1"/>
  <c r="BH52" i="4" s="1"/>
  <c r="BI52" i="4" s="1"/>
  <c r="BJ52" i="4" s="1"/>
  <c r="BK52" i="4" s="1"/>
  <c r="BL52" i="4" s="1"/>
  <c r="BM52" i="4" s="1"/>
  <c r="BN52" i="4" s="1"/>
  <c r="BO52" i="4" s="1"/>
  <c r="BP52" i="4" s="1"/>
  <c r="BQ52" i="4" s="1"/>
  <c r="B53" i="4"/>
  <c r="E53" i="4" s="1"/>
  <c r="F53" i="4" s="1"/>
  <c r="G53" i="4" s="1"/>
  <c r="H53" i="4" s="1"/>
  <c r="I53" i="4" s="1"/>
  <c r="J53" i="4" s="1"/>
  <c r="K53" i="4" s="1"/>
  <c r="L53" i="4" s="1"/>
  <c r="M53" i="4" s="1"/>
  <c r="N53" i="4" s="1"/>
  <c r="O53" i="4" s="1"/>
  <c r="P53" i="4" s="1"/>
  <c r="Q53" i="4" s="1"/>
  <c r="R53" i="4" s="1"/>
  <c r="S53" i="4" s="1"/>
  <c r="T53" i="4" s="1"/>
  <c r="U53" i="4" s="1"/>
  <c r="V53" i="4" s="1"/>
  <c r="W53" i="4" s="1"/>
  <c r="X53" i="4" s="1"/>
  <c r="Y53" i="4" s="1"/>
  <c r="Z53" i="4" s="1"/>
  <c r="AA53" i="4" s="1"/>
  <c r="AB53" i="4" s="1"/>
  <c r="AC53" i="4" s="1"/>
  <c r="AD53" i="4" s="1"/>
  <c r="C53" i="4"/>
  <c r="AR53" i="4" s="1"/>
  <c r="AS53" i="4" s="1"/>
  <c r="AT53" i="4" s="1"/>
  <c r="AU53" i="4" s="1"/>
  <c r="AV53" i="4" s="1"/>
  <c r="AW53" i="4" s="1"/>
  <c r="AX53" i="4" s="1"/>
  <c r="AY53" i="4" s="1"/>
  <c r="AZ53" i="4" s="1"/>
  <c r="BA53" i="4" s="1"/>
  <c r="BB53" i="4" s="1"/>
  <c r="BC53" i="4" s="1"/>
  <c r="BD53" i="4" s="1"/>
  <c r="BE53" i="4" s="1"/>
  <c r="BF53" i="4" s="1"/>
  <c r="BG53" i="4" s="1"/>
  <c r="BH53" i="4" s="1"/>
  <c r="BI53" i="4" s="1"/>
  <c r="BJ53" i="4" s="1"/>
  <c r="BK53" i="4" s="1"/>
  <c r="BL53" i="4" s="1"/>
  <c r="BM53" i="4" s="1"/>
  <c r="BN53" i="4" s="1"/>
  <c r="BO53" i="4" s="1"/>
  <c r="BP53" i="4" s="1"/>
  <c r="BQ53" i="4" s="1"/>
  <c r="B54" i="4"/>
  <c r="E54" i="4" s="1"/>
  <c r="F54" i="4" s="1"/>
  <c r="G54" i="4" s="1"/>
  <c r="H54" i="4" s="1"/>
  <c r="I54" i="4" s="1"/>
  <c r="J54" i="4" s="1"/>
  <c r="K54" i="4" s="1"/>
  <c r="L54" i="4" s="1"/>
  <c r="M54" i="4" s="1"/>
  <c r="N54" i="4" s="1"/>
  <c r="O54" i="4" s="1"/>
  <c r="P54" i="4" s="1"/>
  <c r="Q54" i="4" s="1"/>
  <c r="R54" i="4" s="1"/>
  <c r="S54" i="4" s="1"/>
  <c r="T54" i="4" s="1"/>
  <c r="U54" i="4" s="1"/>
  <c r="V54" i="4" s="1"/>
  <c r="W54" i="4" s="1"/>
  <c r="X54" i="4" s="1"/>
  <c r="Y54" i="4" s="1"/>
  <c r="Z54" i="4" s="1"/>
  <c r="AA54" i="4" s="1"/>
  <c r="AB54" i="4" s="1"/>
  <c r="AC54" i="4" s="1"/>
  <c r="AD54" i="4" s="1"/>
  <c r="C54" i="4"/>
  <c r="AR54" i="4" s="1"/>
  <c r="AS54" i="4" s="1"/>
  <c r="AT54" i="4" s="1"/>
  <c r="AU54" i="4" s="1"/>
  <c r="AV54" i="4" s="1"/>
  <c r="AW54" i="4" s="1"/>
  <c r="AX54" i="4" s="1"/>
  <c r="AY54" i="4" s="1"/>
  <c r="AZ54" i="4" s="1"/>
  <c r="BA54" i="4" s="1"/>
  <c r="BB54" i="4" s="1"/>
  <c r="BC54" i="4" s="1"/>
  <c r="BD54" i="4" s="1"/>
  <c r="BE54" i="4" s="1"/>
  <c r="BF54" i="4" s="1"/>
  <c r="BG54" i="4" s="1"/>
  <c r="BH54" i="4" s="1"/>
  <c r="BI54" i="4" s="1"/>
  <c r="BJ54" i="4" s="1"/>
  <c r="BK54" i="4" s="1"/>
  <c r="BL54" i="4" s="1"/>
  <c r="BM54" i="4" s="1"/>
  <c r="BN54" i="4" s="1"/>
  <c r="BO54" i="4" s="1"/>
  <c r="BP54" i="4" s="1"/>
  <c r="BQ54" i="4" s="1"/>
  <c r="B55" i="4"/>
  <c r="E55" i="4" s="1"/>
  <c r="F55" i="4" s="1"/>
  <c r="G55" i="4" s="1"/>
  <c r="H55" i="4" s="1"/>
  <c r="I55" i="4" s="1"/>
  <c r="J55" i="4" s="1"/>
  <c r="K55" i="4" s="1"/>
  <c r="L55" i="4" s="1"/>
  <c r="M55" i="4" s="1"/>
  <c r="N55" i="4" s="1"/>
  <c r="O55" i="4" s="1"/>
  <c r="P55" i="4" s="1"/>
  <c r="Q55" i="4" s="1"/>
  <c r="R55" i="4" s="1"/>
  <c r="S55" i="4" s="1"/>
  <c r="T55" i="4" s="1"/>
  <c r="U55" i="4" s="1"/>
  <c r="V55" i="4" s="1"/>
  <c r="W55" i="4" s="1"/>
  <c r="X55" i="4" s="1"/>
  <c r="Y55" i="4" s="1"/>
  <c r="Z55" i="4" s="1"/>
  <c r="AA55" i="4" s="1"/>
  <c r="AB55" i="4" s="1"/>
  <c r="AC55" i="4" s="1"/>
  <c r="AD55" i="4" s="1"/>
  <c r="C55" i="4"/>
  <c r="AR55" i="4" s="1"/>
  <c r="AS55" i="4" s="1"/>
  <c r="AT55" i="4" s="1"/>
  <c r="AU55" i="4" s="1"/>
  <c r="AV55" i="4" s="1"/>
  <c r="AW55" i="4" s="1"/>
  <c r="AX55" i="4" s="1"/>
  <c r="AY55" i="4" s="1"/>
  <c r="AZ55" i="4" s="1"/>
  <c r="BA55" i="4" s="1"/>
  <c r="BB55" i="4" s="1"/>
  <c r="BC55" i="4" s="1"/>
  <c r="BD55" i="4" s="1"/>
  <c r="BE55" i="4" s="1"/>
  <c r="BF55" i="4" s="1"/>
  <c r="BG55" i="4" s="1"/>
  <c r="BH55" i="4" s="1"/>
  <c r="BI55" i="4" s="1"/>
  <c r="BJ55" i="4" s="1"/>
  <c r="BK55" i="4" s="1"/>
  <c r="BL55" i="4" s="1"/>
  <c r="BM55" i="4" s="1"/>
  <c r="BN55" i="4" s="1"/>
  <c r="BO55" i="4" s="1"/>
  <c r="BP55" i="4" s="1"/>
  <c r="BQ55" i="4" s="1"/>
  <c r="B56" i="4"/>
  <c r="E56" i="4" s="1"/>
  <c r="F56" i="4" s="1"/>
  <c r="G56" i="4" s="1"/>
  <c r="H56" i="4" s="1"/>
  <c r="I56" i="4" s="1"/>
  <c r="J56" i="4" s="1"/>
  <c r="K56" i="4" s="1"/>
  <c r="L56" i="4" s="1"/>
  <c r="M56" i="4" s="1"/>
  <c r="N56" i="4" s="1"/>
  <c r="O56" i="4" s="1"/>
  <c r="P56" i="4" s="1"/>
  <c r="Q56" i="4" s="1"/>
  <c r="R56" i="4" s="1"/>
  <c r="S56" i="4" s="1"/>
  <c r="T56" i="4" s="1"/>
  <c r="U56" i="4" s="1"/>
  <c r="V56" i="4" s="1"/>
  <c r="W56" i="4" s="1"/>
  <c r="X56" i="4" s="1"/>
  <c r="Y56" i="4" s="1"/>
  <c r="Z56" i="4" s="1"/>
  <c r="AA56" i="4" s="1"/>
  <c r="AB56" i="4" s="1"/>
  <c r="AC56" i="4" s="1"/>
  <c r="AD56" i="4" s="1"/>
  <c r="C56" i="4"/>
  <c r="AR56" i="4" s="1"/>
  <c r="AS56" i="4" s="1"/>
  <c r="AT56" i="4" s="1"/>
  <c r="AU56" i="4" s="1"/>
  <c r="AV56" i="4" s="1"/>
  <c r="AW56" i="4" s="1"/>
  <c r="AX56" i="4" s="1"/>
  <c r="AY56" i="4" s="1"/>
  <c r="AZ56" i="4" s="1"/>
  <c r="BA56" i="4" s="1"/>
  <c r="BB56" i="4" s="1"/>
  <c r="BC56" i="4" s="1"/>
  <c r="BD56" i="4" s="1"/>
  <c r="BE56" i="4" s="1"/>
  <c r="BF56" i="4" s="1"/>
  <c r="BG56" i="4" s="1"/>
  <c r="BH56" i="4" s="1"/>
  <c r="BI56" i="4" s="1"/>
  <c r="BJ56" i="4" s="1"/>
  <c r="BK56" i="4" s="1"/>
  <c r="BL56" i="4" s="1"/>
  <c r="BM56" i="4" s="1"/>
  <c r="BN56" i="4" s="1"/>
  <c r="BO56" i="4" s="1"/>
  <c r="BP56" i="4" s="1"/>
  <c r="BQ56" i="4" s="1"/>
  <c r="B57" i="4"/>
  <c r="E57" i="4" s="1"/>
  <c r="F57" i="4" s="1"/>
  <c r="G57" i="4" s="1"/>
  <c r="H57" i="4" s="1"/>
  <c r="I57" i="4" s="1"/>
  <c r="J57" i="4" s="1"/>
  <c r="K57" i="4" s="1"/>
  <c r="L57" i="4" s="1"/>
  <c r="M57" i="4" s="1"/>
  <c r="N57" i="4" s="1"/>
  <c r="O57" i="4" s="1"/>
  <c r="P57" i="4" s="1"/>
  <c r="Q57" i="4" s="1"/>
  <c r="R57" i="4" s="1"/>
  <c r="S57" i="4" s="1"/>
  <c r="T57" i="4" s="1"/>
  <c r="U57" i="4" s="1"/>
  <c r="V57" i="4" s="1"/>
  <c r="W57" i="4" s="1"/>
  <c r="X57" i="4" s="1"/>
  <c r="Y57" i="4" s="1"/>
  <c r="Z57" i="4" s="1"/>
  <c r="AA57" i="4" s="1"/>
  <c r="AB57" i="4" s="1"/>
  <c r="AC57" i="4" s="1"/>
  <c r="AD57" i="4" s="1"/>
  <c r="C57" i="4"/>
  <c r="AR57" i="4" s="1"/>
  <c r="AS57" i="4" s="1"/>
  <c r="AT57" i="4" s="1"/>
  <c r="AU57" i="4" s="1"/>
  <c r="AV57" i="4" s="1"/>
  <c r="AW57" i="4" s="1"/>
  <c r="AX57" i="4" s="1"/>
  <c r="AY57" i="4" s="1"/>
  <c r="AZ57" i="4" s="1"/>
  <c r="BA57" i="4" s="1"/>
  <c r="BB57" i="4" s="1"/>
  <c r="BC57" i="4" s="1"/>
  <c r="BD57" i="4" s="1"/>
  <c r="BE57" i="4" s="1"/>
  <c r="BF57" i="4" s="1"/>
  <c r="BG57" i="4" s="1"/>
  <c r="BH57" i="4" s="1"/>
  <c r="BI57" i="4" s="1"/>
  <c r="BJ57" i="4" s="1"/>
  <c r="BK57" i="4" s="1"/>
  <c r="BL57" i="4" s="1"/>
  <c r="BM57" i="4" s="1"/>
  <c r="BN57" i="4" s="1"/>
  <c r="BO57" i="4" s="1"/>
  <c r="BP57" i="4" s="1"/>
  <c r="BQ57" i="4" s="1"/>
  <c r="B58" i="4"/>
  <c r="E58" i="4" s="1"/>
  <c r="F58" i="4" s="1"/>
  <c r="G58" i="4" s="1"/>
  <c r="H58" i="4" s="1"/>
  <c r="I58" i="4" s="1"/>
  <c r="J58" i="4" s="1"/>
  <c r="K58" i="4" s="1"/>
  <c r="L58" i="4" s="1"/>
  <c r="M58" i="4" s="1"/>
  <c r="N58" i="4" s="1"/>
  <c r="O58" i="4" s="1"/>
  <c r="P58" i="4" s="1"/>
  <c r="Q58" i="4" s="1"/>
  <c r="R58" i="4" s="1"/>
  <c r="S58" i="4" s="1"/>
  <c r="T58" i="4" s="1"/>
  <c r="U58" i="4" s="1"/>
  <c r="V58" i="4" s="1"/>
  <c r="W58" i="4" s="1"/>
  <c r="X58" i="4" s="1"/>
  <c r="Y58" i="4" s="1"/>
  <c r="Z58" i="4" s="1"/>
  <c r="AA58" i="4" s="1"/>
  <c r="AB58" i="4" s="1"/>
  <c r="AC58" i="4" s="1"/>
  <c r="AD58" i="4" s="1"/>
  <c r="C58" i="4"/>
  <c r="AR58" i="4" s="1"/>
  <c r="AS58" i="4" s="1"/>
  <c r="AT58" i="4" s="1"/>
  <c r="AU58" i="4" s="1"/>
  <c r="AV58" i="4" s="1"/>
  <c r="AW58" i="4" s="1"/>
  <c r="AX58" i="4" s="1"/>
  <c r="AY58" i="4" s="1"/>
  <c r="AZ58" i="4" s="1"/>
  <c r="BA58" i="4" s="1"/>
  <c r="BB58" i="4" s="1"/>
  <c r="BC58" i="4" s="1"/>
  <c r="BD58" i="4" s="1"/>
  <c r="BE58" i="4" s="1"/>
  <c r="BF58" i="4" s="1"/>
  <c r="BG58" i="4" s="1"/>
  <c r="BH58" i="4" s="1"/>
  <c r="BI58" i="4" s="1"/>
  <c r="BJ58" i="4" s="1"/>
  <c r="BK58" i="4" s="1"/>
  <c r="BL58" i="4" s="1"/>
  <c r="BM58" i="4" s="1"/>
  <c r="BN58" i="4" s="1"/>
  <c r="BO58" i="4" s="1"/>
  <c r="BP58" i="4" s="1"/>
  <c r="BQ58" i="4" s="1"/>
  <c r="B59" i="4"/>
  <c r="E59" i="4" s="1"/>
  <c r="F59" i="4" s="1"/>
  <c r="G59" i="4" s="1"/>
  <c r="H59" i="4" s="1"/>
  <c r="I59" i="4" s="1"/>
  <c r="J59" i="4" s="1"/>
  <c r="K59" i="4" s="1"/>
  <c r="L59" i="4" s="1"/>
  <c r="M59" i="4" s="1"/>
  <c r="N59" i="4" s="1"/>
  <c r="O59" i="4" s="1"/>
  <c r="P59" i="4" s="1"/>
  <c r="Q59" i="4" s="1"/>
  <c r="R59" i="4" s="1"/>
  <c r="S59" i="4" s="1"/>
  <c r="T59" i="4" s="1"/>
  <c r="U59" i="4" s="1"/>
  <c r="V59" i="4" s="1"/>
  <c r="W59" i="4" s="1"/>
  <c r="X59" i="4" s="1"/>
  <c r="Y59" i="4" s="1"/>
  <c r="Z59" i="4" s="1"/>
  <c r="AA59" i="4" s="1"/>
  <c r="AB59" i="4" s="1"/>
  <c r="AC59" i="4" s="1"/>
  <c r="AD59" i="4" s="1"/>
  <c r="C59" i="4"/>
  <c r="AR59" i="4" s="1"/>
  <c r="AS59" i="4" s="1"/>
  <c r="AT59" i="4" s="1"/>
  <c r="AU59" i="4" s="1"/>
  <c r="AV59" i="4" s="1"/>
  <c r="AW59" i="4" s="1"/>
  <c r="AX59" i="4" s="1"/>
  <c r="AY59" i="4" s="1"/>
  <c r="AZ59" i="4" s="1"/>
  <c r="BA59" i="4" s="1"/>
  <c r="BB59" i="4" s="1"/>
  <c r="BC59" i="4" s="1"/>
  <c r="BD59" i="4" s="1"/>
  <c r="BE59" i="4" s="1"/>
  <c r="BF59" i="4" s="1"/>
  <c r="BG59" i="4" s="1"/>
  <c r="BH59" i="4" s="1"/>
  <c r="BI59" i="4" s="1"/>
  <c r="BJ59" i="4" s="1"/>
  <c r="BK59" i="4" s="1"/>
  <c r="BL59" i="4" s="1"/>
  <c r="BM59" i="4" s="1"/>
  <c r="BN59" i="4" s="1"/>
  <c r="BO59" i="4" s="1"/>
  <c r="BP59" i="4" s="1"/>
  <c r="BQ59" i="4" s="1"/>
  <c r="B60" i="4"/>
  <c r="E60" i="4" s="1"/>
  <c r="F60" i="4" s="1"/>
  <c r="G60" i="4" s="1"/>
  <c r="H60" i="4" s="1"/>
  <c r="I60" i="4" s="1"/>
  <c r="J60" i="4" s="1"/>
  <c r="K60" i="4" s="1"/>
  <c r="L60" i="4" s="1"/>
  <c r="M60" i="4" s="1"/>
  <c r="N60" i="4" s="1"/>
  <c r="O60" i="4" s="1"/>
  <c r="P60" i="4" s="1"/>
  <c r="Q60" i="4" s="1"/>
  <c r="R60" i="4" s="1"/>
  <c r="S60" i="4" s="1"/>
  <c r="T60" i="4" s="1"/>
  <c r="U60" i="4" s="1"/>
  <c r="V60" i="4" s="1"/>
  <c r="W60" i="4" s="1"/>
  <c r="X60" i="4" s="1"/>
  <c r="Y60" i="4" s="1"/>
  <c r="Z60" i="4" s="1"/>
  <c r="AA60" i="4" s="1"/>
  <c r="AB60" i="4" s="1"/>
  <c r="AC60" i="4" s="1"/>
  <c r="AD60" i="4" s="1"/>
  <c r="C60" i="4"/>
  <c r="AR60" i="4" s="1"/>
  <c r="AS60" i="4" s="1"/>
  <c r="AT60" i="4" s="1"/>
  <c r="AU60" i="4" s="1"/>
  <c r="AV60" i="4" s="1"/>
  <c r="AW60" i="4" s="1"/>
  <c r="AX60" i="4" s="1"/>
  <c r="AY60" i="4" s="1"/>
  <c r="AZ60" i="4" s="1"/>
  <c r="BA60" i="4" s="1"/>
  <c r="BB60" i="4" s="1"/>
  <c r="BC60" i="4" s="1"/>
  <c r="BD60" i="4" s="1"/>
  <c r="BE60" i="4" s="1"/>
  <c r="BF60" i="4" s="1"/>
  <c r="BG60" i="4" s="1"/>
  <c r="BH60" i="4" s="1"/>
  <c r="BI60" i="4" s="1"/>
  <c r="BJ60" i="4" s="1"/>
  <c r="BK60" i="4" s="1"/>
  <c r="BL60" i="4" s="1"/>
  <c r="BM60" i="4" s="1"/>
  <c r="BN60" i="4" s="1"/>
  <c r="BO60" i="4" s="1"/>
  <c r="BP60" i="4" s="1"/>
  <c r="BQ60" i="4" s="1"/>
  <c r="B61" i="4"/>
  <c r="E61" i="4" s="1"/>
  <c r="F61" i="4" s="1"/>
  <c r="G61" i="4" s="1"/>
  <c r="H61" i="4" s="1"/>
  <c r="I61" i="4" s="1"/>
  <c r="J61" i="4" s="1"/>
  <c r="K61" i="4" s="1"/>
  <c r="L61" i="4" s="1"/>
  <c r="M61" i="4" s="1"/>
  <c r="N61" i="4" s="1"/>
  <c r="O61" i="4" s="1"/>
  <c r="P61" i="4" s="1"/>
  <c r="Q61" i="4" s="1"/>
  <c r="R61" i="4" s="1"/>
  <c r="S61" i="4" s="1"/>
  <c r="T61" i="4" s="1"/>
  <c r="U61" i="4" s="1"/>
  <c r="V61" i="4" s="1"/>
  <c r="W61" i="4" s="1"/>
  <c r="X61" i="4" s="1"/>
  <c r="Y61" i="4" s="1"/>
  <c r="Z61" i="4" s="1"/>
  <c r="AA61" i="4" s="1"/>
  <c r="AB61" i="4" s="1"/>
  <c r="AC61" i="4" s="1"/>
  <c r="AD61" i="4" s="1"/>
  <c r="C61" i="4"/>
  <c r="AR61" i="4" s="1"/>
  <c r="AS61" i="4" s="1"/>
  <c r="AT61" i="4" s="1"/>
  <c r="AU61" i="4" s="1"/>
  <c r="AV61" i="4" s="1"/>
  <c r="AW61" i="4" s="1"/>
  <c r="AX61" i="4" s="1"/>
  <c r="AY61" i="4" s="1"/>
  <c r="AZ61" i="4" s="1"/>
  <c r="BA61" i="4" s="1"/>
  <c r="BB61" i="4" s="1"/>
  <c r="BC61" i="4" s="1"/>
  <c r="BD61" i="4" s="1"/>
  <c r="BE61" i="4" s="1"/>
  <c r="BF61" i="4" s="1"/>
  <c r="BG61" i="4" s="1"/>
  <c r="BH61" i="4" s="1"/>
  <c r="BI61" i="4" s="1"/>
  <c r="BJ61" i="4" s="1"/>
  <c r="BK61" i="4" s="1"/>
  <c r="BL61" i="4" s="1"/>
  <c r="BM61" i="4" s="1"/>
  <c r="BN61" i="4" s="1"/>
  <c r="BO61" i="4" s="1"/>
  <c r="BP61" i="4" s="1"/>
  <c r="BQ61" i="4" s="1"/>
  <c r="C62" i="4"/>
  <c r="AR62" i="4" s="1"/>
  <c r="AS62" i="4" s="1"/>
  <c r="AT62" i="4" s="1"/>
  <c r="AU62" i="4" s="1"/>
  <c r="AV62" i="4" s="1"/>
  <c r="AW62" i="4" s="1"/>
  <c r="AX62" i="4" s="1"/>
  <c r="AY62" i="4" s="1"/>
  <c r="AZ62" i="4" s="1"/>
  <c r="BA62" i="4" s="1"/>
  <c r="BB62" i="4" s="1"/>
  <c r="BC62" i="4" s="1"/>
  <c r="BD62" i="4" s="1"/>
  <c r="BE62" i="4" s="1"/>
  <c r="BF62" i="4" s="1"/>
  <c r="BG62" i="4" s="1"/>
  <c r="BH62" i="4" s="1"/>
  <c r="BI62" i="4" s="1"/>
  <c r="BJ62" i="4" s="1"/>
  <c r="BK62" i="4" s="1"/>
  <c r="BL62" i="4" s="1"/>
  <c r="BM62" i="4" s="1"/>
  <c r="BN62" i="4" s="1"/>
  <c r="BO62" i="4" s="1"/>
  <c r="BP62" i="4" s="1"/>
  <c r="BQ62" i="4" s="1"/>
  <c r="C63" i="4"/>
  <c r="AR63" i="4" s="1"/>
  <c r="AS63" i="4" s="1"/>
  <c r="AT63" i="4" s="1"/>
  <c r="AU63" i="4" s="1"/>
  <c r="AV63" i="4" s="1"/>
  <c r="AW63" i="4" s="1"/>
  <c r="AX63" i="4" s="1"/>
  <c r="AY63" i="4" s="1"/>
  <c r="AZ63" i="4" s="1"/>
  <c r="BA63" i="4" s="1"/>
  <c r="BB63" i="4" s="1"/>
  <c r="BC63" i="4" s="1"/>
  <c r="BD63" i="4" s="1"/>
  <c r="BE63" i="4" s="1"/>
  <c r="BF63" i="4" s="1"/>
  <c r="BG63" i="4" s="1"/>
  <c r="BH63" i="4" s="1"/>
  <c r="BI63" i="4" s="1"/>
  <c r="BJ63" i="4" s="1"/>
  <c r="BK63" i="4" s="1"/>
  <c r="BL63" i="4" s="1"/>
  <c r="BM63" i="4" s="1"/>
  <c r="BN63" i="4" s="1"/>
  <c r="BO63" i="4" s="1"/>
  <c r="BP63" i="4" s="1"/>
  <c r="BQ63" i="4" s="1"/>
  <c r="C64" i="4"/>
  <c r="AR64" i="4" s="1"/>
  <c r="AS64" i="4" s="1"/>
  <c r="AT64" i="4" s="1"/>
  <c r="AU64" i="4" s="1"/>
  <c r="AV64" i="4" s="1"/>
  <c r="AW64" i="4" s="1"/>
  <c r="AX64" i="4" s="1"/>
  <c r="AY64" i="4" s="1"/>
  <c r="AZ64" i="4" s="1"/>
  <c r="BA64" i="4" s="1"/>
  <c r="BB64" i="4" s="1"/>
  <c r="BC64" i="4" s="1"/>
  <c r="BD64" i="4" s="1"/>
  <c r="BE64" i="4" s="1"/>
  <c r="BF64" i="4" s="1"/>
  <c r="BG64" i="4" s="1"/>
  <c r="BH64" i="4" s="1"/>
  <c r="BI64" i="4" s="1"/>
  <c r="BJ64" i="4" s="1"/>
  <c r="BK64" i="4" s="1"/>
  <c r="BL64" i="4" s="1"/>
  <c r="BM64" i="4" s="1"/>
  <c r="BN64" i="4" s="1"/>
  <c r="BO64" i="4" s="1"/>
  <c r="BP64" i="4" s="1"/>
  <c r="BQ64" i="4" s="1"/>
  <c r="B65" i="4"/>
  <c r="E65" i="4" s="1"/>
  <c r="F65" i="4" s="1"/>
  <c r="G65" i="4" s="1"/>
  <c r="H65" i="4" s="1"/>
  <c r="I65" i="4" s="1"/>
  <c r="J65" i="4" s="1"/>
  <c r="K65" i="4" s="1"/>
  <c r="L65" i="4" s="1"/>
  <c r="M65" i="4" s="1"/>
  <c r="N65" i="4" s="1"/>
  <c r="O65" i="4" s="1"/>
  <c r="P65" i="4" s="1"/>
  <c r="Q65" i="4" s="1"/>
  <c r="R65" i="4" s="1"/>
  <c r="S65" i="4" s="1"/>
  <c r="T65" i="4" s="1"/>
  <c r="U65" i="4" s="1"/>
  <c r="V65" i="4" s="1"/>
  <c r="W65" i="4" s="1"/>
  <c r="X65" i="4" s="1"/>
  <c r="Y65" i="4" s="1"/>
  <c r="Z65" i="4" s="1"/>
  <c r="AA65" i="4" s="1"/>
  <c r="AB65" i="4" s="1"/>
  <c r="AC65" i="4" s="1"/>
  <c r="AD65" i="4" s="1"/>
  <c r="C65" i="4"/>
  <c r="AR65" i="4" s="1"/>
  <c r="AS65" i="4" s="1"/>
  <c r="AT65" i="4" s="1"/>
  <c r="AU65" i="4" s="1"/>
  <c r="AV65" i="4" s="1"/>
  <c r="AW65" i="4" s="1"/>
  <c r="AX65" i="4" s="1"/>
  <c r="AY65" i="4" s="1"/>
  <c r="AZ65" i="4" s="1"/>
  <c r="BA65" i="4" s="1"/>
  <c r="BB65" i="4" s="1"/>
  <c r="BC65" i="4" s="1"/>
  <c r="BD65" i="4" s="1"/>
  <c r="BE65" i="4" s="1"/>
  <c r="BF65" i="4" s="1"/>
  <c r="BG65" i="4" s="1"/>
  <c r="BH65" i="4" s="1"/>
  <c r="BI65" i="4" s="1"/>
  <c r="BJ65" i="4" s="1"/>
  <c r="BK65" i="4" s="1"/>
  <c r="BL65" i="4" s="1"/>
  <c r="BM65" i="4" s="1"/>
  <c r="BN65" i="4" s="1"/>
  <c r="BO65" i="4" s="1"/>
  <c r="BP65" i="4" s="1"/>
  <c r="BQ65" i="4" s="1"/>
  <c r="B66" i="4"/>
  <c r="E66" i="4" s="1"/>
  <c r="F66" i="4" s="1"/>
  <c r="G66" i="4" s="1"/>
  <c r="H66" i="4" s="1"/>
  <c r="I66" i="4" s="1"/>
  <c r="J66" i="4" s="1"/>
  <c r="K66" i="4" s="1"/>
  <c r="L66" i="4" s="1"/>
  <c r="M66" i="4" s="1"/>
  <c r="N66" i="4" s="1"/>
  <c r="O66" i="4" s="1"/>
  <c r="P66" i="4" s="1"/>
  <c r="Q66" i="4" s="1"/>
  <c r="R66" i="4" s="1"/>
  <c r="S66" i="4" s="1"/>
  <c r="T66" i="4" s="1"/>
  <c r="U66" i="4" s="1"/>
  <c r="V66" i="4" s="1"/>
  <c r="W66" i="4" s="1"/>
  <c r="X66" i="4" s="1"/>
  <c r="Y66" i="4" s="1"/>
  <c r="Z66" i="4" s="1"/>
  <c r="AA66" i="4" s="1"/>
  <c r="AB66" i="4" s="1"/>
  <c r="AC66" i="4" s="1"/>
  <c r="AD66" i="4" s="1"/>
  <c r="C66" i="4"/>
  <c r="AR66" i="4" s="1"/>
  <c r="AS66" i="4" s="1"/>
  <c r="AT66" i="4" s="1"/>
  <c r="AU66" i="4" s="1"/>
  <c r="AV66" i="4" s="1"/>
  <c r="AW66" i="4" s="1"/>
  <c r="AX66" i="4" s="1"/>
  <c r="AY66" i="4" s="1"/>
  <c r="AZ66" i="4" s="1"/>
  <c r="BA66" i="4" s="1"/>
  <c r="BB66" i="4" s="1"/>
  <c r="BC66" i="4" s="1"/>
  <c r="BD66" i="4" s="1"/>
  <c r="BE66" i="4" s="1"/>
  <c r="BF66" i="4" s="1"/>
  <c r="BG66" i="4" s="1"/>
  <c r="BH66" i="4" s="1"/>
  <c r="BI66" i="4" s="1"/>
  <c r="BJ66" i="4" s="1"/>
  <c r="BK66" i="4" s="1"/>
  <c r="BL66" i="4" s="1"/>
  <c r="BM66" i="4" s="1"/>
  <c r="BN66" i="4" s="1"/>
  <c r="BO66" i="4" s="1"/>
  <c r="BP66" i="4" s="1"/>
  <c r="BQ66" i="4" s="1"/>
  <c r="B67" i="4"/>
  <c r="E67" i="4" s="1"/>
  <c r="F67" i="4" s="1"/>
  <c r="G67" i="4" s="1"/>
  <c r="H67" i="4" s="1"/>
  <c r="I67" i="4" s="1"/>
  <c r="J67" i="4" s="1"/>
  <c r="K67" i="4" s="1"/>
  <c r="L67" i="4" s="1"/>
  <c r="M67" i="4" s="1"/>
  <c r="N67" i="4" s="1"/>
  <c r="O67" i="4" s="1"/>
  <c r="P67" i="4" s="1"/>
  <c r="Q67" i="4" s="1"/>
  <c r="R67" i="4" s="1"/>
  <c r="S67" i="4" s="1"/>
  <c r="T67" i="4" s="1"/>
  <c r="U67" i="4" s="1"/>
  <c r="V67" i="4" s="1"/>
  <c r="W67" i="4" s="1"/>
  <c r="X67" i="4" s="1"/>
  <c r="Y67" i="4" s="1"/>
  <c r="Z67" i="4" s="1"/>
  <c r="AA67" i="4" s="1"/>
  <c r="AB67" i="4" s="1"/>
  <c r="AC67" i="4" s="1"/>
  <c r="AD67" i="4" s="1"/>
  <c r="C67" i="4"/>
  <c r="AR67" i="4" s="1"/>
  <c r="AS67" i="4" s="1"/>
  <c r="AT67" i="4" s="1"/>
  <c r="AU67" i="4" s="1"/>
  <c r="AV67" i="4" s="1"/>
  <c r="AW67" i="4" s="1"/>
  <c r="AX67" i="4" s="1"/>
  <c r="AY67" i="4" s="1"/>
  <c r="AZ67" i="4" s="1"/>
  <c r="BA67" i="4" s="1"/>
  <c r="BB67" i="4" s="1"/>
  <c r="BC67" i="4" s="1"/>
  <c r="BD67" i="4" s="1"/>
  <c r="BE67" i="4" s="1"/>
  <c r="BF67" i="4" s="1"/>
  <c r="BG67" i="4" s="1"/>
  <c r="BH67" i="4" s="1"/>
  <c r="BI67" i="4" s="1"/>
  <c r="BJ67" i="4" s="1"/>
  <c r="BK67" i="4" s="1"/>
  <c r="BL67" i="4" s="1"/>
  <c r="BM67" i="4" s="1"/>
  <c r="BN67" i="4" s="1"/>
  <c r="BO67" i="4" s="1"/>
  <c r="BP67" i="4" s="1"/>
  <c r="BQ67" i="4" s="1"/>
  <c r="B68" i="4"/>
  <c r="E68" i="4" s="1"/>
  <c r="F68" i="4" s="1"/>
  <c r="G68" i="4" s="1"/>
  <c r="H68" i="4" s="1"/>
  <c r="I68" i="4" s="1"/>
  <c r="J68" i="4" s="1"/>
  <c r="K68" i="4" s="1"/>
  <c r="L68" i="4" s="1"/>
  <c r="M68" i="4" s="1"/>
  <c r="N68" i="4" s="1"/>
  <c r="O68" i="4" s="1"/>
  <c r="P68" i="4" s="1"/>
  <c r="Q68" i="4" s="1"/>
  <c r="R68" i="4" s="1"/>
  <c r="S68" i="4" s="1"/>
  <c r="T68" i="4" s="1"/>
  <c r="U68" i="4" s="1"/>
  <c r="V68" i="4" s="1"/>
  <c r="W68" i="4" s="1"/>
  <c r="X68" i="4" s="1"/>
  <c r="Y68" i="4" s="1"/>
  <c r="Z68" i="4" s="1"/>
  <c r="AA68" i="4" s="1"/>
  <c r="AB68" i="4" s="1"/>
  <c r="AC68" i="4" s="1"/>
  <c r="AD68" i="4" s="1"/>
  <c r="C68" i="4"/>
  <c r="AR68" i="4" s="1"/>
  <c r="AS68" i="4" s="1"/>
  <c r="AT68" i="4" s="1"/>
  <c r="AU68" i="4" s="1"/>
  <c r="AV68" i="4" s="1"/>
  <c r="AW68" i="4" s="1"/>
  <c r="AX68" i="4" s="1"/>
  <c r="AY68" i="4" s="1"/>
  <c r="AZ68" i="4" s="1"/>
  <c r="BA68" i="4" s="1"/>
  <c r="BB68" i="4" s="1"/>
  <c r="BC68" i="4" s="1"/>
  <c r="BD68" i="4" s="1"/>
  <c r="BE68" i="4" s="1"/>
  <c r="BF68" i="4" s="1"/>
  <c r="BG68" i="4" s="1"/>
  <c r="BH68" i="4" s="1"/>
  <c r="BI68" i="4" s="1"/>
  <c r="BJ68" i="4" s="1"/>
  <c r="BK68" i="4" s="1"/>
  <c r="BL68" i="4" s="1"/>
  <c r="BM68" i="4" s="1"/>
  <c r="BN68" i="4" s="1"/>
  <c r="BO68" i="4" s="1"/>
  <c r="BP68" i="4" s="1"/>
  <c r="BQ68" i="4" s="1"/>
  <c r="B69" i="4"/>
  <c r="E69" i="4" s="1"/>
  <c r="F69" i="4" s="1"/>
  <c r="G69" i="4" s="1"/>
  <c r="H69" i="4" s="1"/>
  <c r="I69" i="4" s="1"/>
  <c r="J69" i="4" s="1"/>
  <c r="K69" i="4" s="1"/>
  <c r="L69" i="4" s="1"/>
  <c r="M69" i="4" s="1"/>
  <c r="N69" i="4" s="1"/>
  <c r="O69" i="4" s="1"/>
  <c r="P69" i="4" s="1"/>
  <c r="Q69" i="4" s="1"/>
  <c r="R69" i="4" s="1"/>
  <c r="S69" i="4" s="1"/>
  <c r="T69" i="4" s="1"/>
  <c r="U69" i="4" s="1"/>
  <c r="V69" i="4" s="1"/>
  <c r="W69" i="4" s="1"/>
  <c r="X69" i="4" s="1"/>
  <c r="Y69" i="4" s="1"/>
  <c r="Z69" i="4" s="1"/>
  <c r="AA69" i="4" s="1"/>
  <c r="AB69" i="4" s="1"/>
  <c r="AC69" i="4" s="1"/>
  <c r="AD69" i="4" s="1"/>
  <c r="C69" i="4"/>
  <c r="AR69" i="4" s="1"/>
  <c r="AS69" i="4" s="1"/>
  <c r="AT69" i="4" s="1"/>
  <c r="AU69" i="4" s="1"/>
  <c r="AV69" i="4" s="1"/>
  <c r="AW69" i="4" s="1"/>
  <c r="AX69" i="4" s="1"/>
  <c r="AY69" i="4" s="1"/>
  <c r="AZ69" i="4" s="1"/>
  <c r="BA69" i="4" s="1"/>
  <c r="BB69" i="4" s="1"/>
  <c r="BC69" i="4" s="1"/>
  <c r="BD69" i="4" s="1"/>
  <c r="BE69" i="4" s="1"/>
  <c r="BF69" i="4" s="1"/>
  <c r="BG69" i="4" s="1"/>
  <c r="BH69" i="4" s="1"/>
  <c r="BI69" i="4" s="1"/>
  <c r="BJ69" i="4" s="1"/>
  <c r="BK69" i="4" s="1"/>
  <c r="BL69" i="4" s="1"/>
  <c r="BM69" i="4" s="1"/>
  <c r="BN69" i="4" s="1"/>
  <c r="BO69" i="4" s="1"/>
  <c r="BP69" i="4" s="1"/>
  <c r="BQ69" i="4" s="1"/>
  <c r="B70" i="4"/>
  <c r="E70" i="4" s="1"/>
  <c r="F70" i="4" s="1"/>
  <c r="G70" i="4" s="1"/>
  <c r="H70" i="4" s="1"/>
  <c r="I70" i="4" s="1"/>
  <c r="J70" i="4" s="1"/>
  <c r="K70" i="4" s="1"/>
  <c r="L70" i="4" s="1"/>
  <c r="M70" i="4" s="1"/>
  <c r="N70" i="4" s="1"/>
  <c r="O70" i="4" s="1"/>
  <c r="P70" i="4" s="1"/>
  <c r="Q70" i="4" s="1"/>
  <c r="R70" i="4" s="1"/>
  <c r="S70" i="4" s="1"/>
  <c r="T70" i="4" s="1"/>
  <c r="U70" i="4" s="1"/>
  <c r="V70" i="4" s="1"/>
  <c r="W70" i="4" s="1"/>
  <c r="X70" i="4" s="1"/>
  <c r="Y70" i="4" s="1"/>
  <c r="Z70" i="4" s="1"/>
  <c r="AA70" i="4" s="1"/>
  <c r="AB70" i="4" s="1"/>
  <c r="AC70" i="4" s="1"/>
  <c r="AD70" i="4" s="1"/>
  <c r="C70" i="4"/>
  <c r="AR70" i="4" s="1"/>
  <c r="AS70" i="4" s="1"/>
  <c r="AT70" i="4" s="1"/>
  <c r="AU70" i="4" s="1"/>
  <c r="AV70" i="4" s="1"/>
  <c r="AW70" i="4" s="1"/>
  <c r="AX70" i="4" s="1"/>
  <c r="AY70" i="4" s="1"/>
  <c r="AZ70" i="4" s="1"/>
  <c r="BA70" i="4" s="1"/>
  <c r="BB70" i="4" s="1"/>
  <c r="BC70" i="4" s="1"/>
  <c r="BD70" i="4" s="1"/>
  <c r="BE70" i="4" s="1"/>
  <c r="BF70" i="4" s="1"/>
  <c r="BG70" i="4" s="1"/>
  <c r="BH70" i="4" s="1"/>
  <c r="BI70" i="4" s="1"/>
  <c r="BJ70" i="4" s="1"/>
  <c r="BK70" i="4" s="1"/>
  <c r="BL70" i="4" s="1"/>
  <c r="BM70" i="4" s="1"/>
  <c r="BN70" i="4" s="1"/>
  <c r="BO70" i="4" s="1"/>
  <c r="BP70" i="4" s="1"/>
  <c r="BQ70" i="4" s="1"/>
  <c r="B71" i="4"/>
  <c r="E71" i="4" s="1"/>
  <c r="F71" i="4" s="1"/>
  <c r="G71" i="4" s="1"/>
  <c r="H71" i="4" s="1"/>
  <c r="I71" i="4" s="1"/>
  <c r="J71" i="4" s="1"/>
  <c r="K71" i="4" s="1"/>
  <c r="L71" i="4" s="1"/>
  <c r="M71" i="4" s="1"/>
  <c r="N71" i="4" s="1"/>
  <c r="O71" i="4" s="1"/>
  <c r="P71" i="4" s="1"/>
  <c r="Q71" i="4" s="1"/>
  <c r="R71" i="4" s="1"/>
  <c r="S71" i="4" s="1"/>
  <c r="T71" i="4" s="1"/>
  <c r="U71" i="4" s="1"/>
  <c r="V71" i="4" s="1"/>
  <c r="W71" i="4" s="1"/>
  <c r="X71" i="4" s="1"/>
  <c r="Y71" i="4" s="1"/>
  <c r="Z71" i="4" s="1"/>
  <c r="AA71" i="4" s="1"/>
  <c r="AB71" i="4" s="1"/>
  <c r="AC71" i="4" s="1"/>
  <c r="AD71" i="4" s="1"/>
  <c r="C71" i="4"/>
  <c r="AR71" i="4" s="1"/>
  <c r="AS71" i="4" s="1"/>
  <c r="AT71" i="4" s="1"/>
  <c r="AU71" i="4" s="1"/>
  <c r="AV71" i="4" s="1"/>
  <c r="AW71" i="4" s="1"/>
  <c r="AX71" i="4" s="1"/>
  <c r="AY71" i="4" s="1"/>
  <c r="AZ71" i="4" s="1"/>
  <c r="BA71" i="4" s="1"/>
  <c r="BB71" i="4" s="1"/>
  <c r="BC71" i="4" s="1"/>
  <c r="BD71" i="4" s="1"/>
  <c r="BE71" i="4" s="1"/>
  <c r="BF71" i="4" s="1"/>
  <c r="BG71" i="4" s="1"/>
  <c r="BH71" i="4" s="1"/>
  <c r="BI71" i="4" s="1"/>
  <c r="BJ71" i="4" s="1"/>
  <c r="BK71" i="4" s="1"/>
  <c r="BL71" i="4" s="1"/>
  <c r="BM71" i="4" s="1"/>
  <c r="BN71" i="4" s="1"/>
  <c r="BO71" i="4" s="1"/>
  <c r="BP71" i="4" s="1"/>
  <c r="BQ71" i="4" s="1"/>
  <c r="B72" i="4"/>
  <c r="E72" i="4" s="1"/>
  <c r="F72" i="4" s="1"/>
  <c r="G72" i="4" s="1"/>
  <c r="H72" i="4" s="1"/>
  <c r="I72" i="4" s="1"/>
  <c r="J72" i="4" s="1"/>
  <c r="K72" i="4" s="1"/>
  <c r="L72" i="4" s="1"/>
  <c r="M72" i="4" s="1"/>
  <c r="N72" i="4" s="1"/>
  <c r="O72" i="4" s="1"/>
  <c r="P72" i="4" s="1"/>
  <c r="Q72" i="4" s="1"/>
  <c r="R72" i="4" s="1"/>
  <c r="S72" i="4" s="1"/>
  <c r="T72" i="4" s="1"/>
  <c r="U72" i="4" s="1"/>
  <c r="V72" i="4" s="1"/>
  <c r="W72" i="4" s="1"/>
  <c r="X72" i="4" s="1"/>
  <c r="Y72" i="4" s="1"/>
  <c r="Z72" i="4" s="1"/>
  <c r="AA72" i="4" s="1"/>
  <c r="AB72" i="4" s="1"/>
  <c r="AC72" i="4" s="1"/>
  <c r="AD72" i="4" s="1"/>
  <c r="C72" i="4"/>
  <c r="AR72" i="4" s="1"/>
  <c r="AS72" i="4" s="1"/>
  <c r="AT72" i="4" s="1"/>
  <c r="AU72" i="4" s="1"/>
  <c r="AV72" i="4" s="1"/>
  <c r="AW72" i="4" s="1"/>
  <c r="AX72" i="4" s="1"/>
  <c r="AY72" i="4" s="1"/>
  <c r="AZ72" i="4" s="1"/>
  <c r="BA72" i="4" s="1"/>
  <c r="BB72" i="4" s="1"/>
  <c r="BC72" i="4" s="1"/>
  <c r="BD72" i="4" s="1"/>
  <c r="BE72" i="4" s="1"/>
  <c r="BF72" i="4" s="1"/>
  <c r="BG72" i="4" s="1"/>
  <c r="BH72" i="4" s="1"/>
  <c r="BI72" i="4" s="1"/>
  <c r="BJ72" i="4" s="1"/>
  <c r="BK72" i="4" s="1"/>
  <c r="BL72" i="4" s="1"/>
  <c r="BM72" i="4" s="1"/>
  <c r="BN72" i="4" s="1"/>
  <c r="BO72" i="4" s="1"/>
  <c r="BP72" i="4" s="1"/>
  <c r="BQ72" i="4" s="1"/>
  <c r="B73" i="4"/>
  <c r="E73" i="4" s="1"/>
  <c r="F73" i="4" s="1"/>
  <c r="G73" i="4" s="1"/>
  <c r="H73" i="4" s="1"/>
  <c r="I73" i="4" s="1"/>
  <c r="J73" i="4" s="1"/>
  <c r="K73" i="4" s="1"/>
  <c r="L73" i="4" s="1"/>
  <c r="M73" i="4" s="1"/>
  <c r="N73" i="4" s="1"/>
  <c r="O73" i="4" s="1"/>
  <c r="P73" i="4" s="1"/>
  <c r="Q73" i="4" s="1"/>
  <c r="R73" i="4" s="1"/>
  <c r="S73" i="4" s="1"/>
  <c r="T73" i="4" s="1"/>
  <c r="U73" i="4" s="1"/>
  <c r="V73" i="4" s="1"/>
  <c r="W73" i="4" s="1"/>
  <c r="X73" i="4" s="1"/>
  <c r="Y73" i="4" s="1"/>
  <c r="Z73" i="4" s="1"/>
  <c r="AA73" i="4" s="1"/>
  <c r="AB73" i="4" s="1"/>
  <c r="AC73" i="4" s="1"/>
  <c r="AD73" i="4" s="1"/>
  <c r="C73" i="4"/>
  <c r="AR73" i="4" s="1"/>
  <c r="AS73" i="4" s="1"/>
  <c r="AT73" i="4" s="1"/>
  <c r="AU73" i="4" s="1"/>
  <c r="AV73" i="4" s="1"/>
  <c r="AW73" i="4" s="1"/>
  <c r="AX73" i="4" s="1"/>
  <c r="AY73" i="4" s="1"/>
  <c r="AZ73" i="4" s="1"/>
  <c r="BA73" i="4" s="1"/>
  <c r="BB73" i="4" s="1"/>
  <c r="BC73" i="4" s="1"/>
  <c r="BD73" i="4" s="1"/>
  <c r="BE73" i="4" s="1"/>
  <c r="BF73" i="4" s="1"/>
  <c r="BG73" i="4" s="1"/>
  <c r="BH73" i="4" s="1"/>
  <c r="BI73" i="4" s="1"/>
  <c r="BJ73" i="4" s="1"/>
  <c r="BK73" i="4" s="1"/>
  <c r="BL73" i="4" s="1"/>
  <c r="BM73" i="4" s="1"/>
  <c r="BN73" i="4" s="1"/>
  <c r="BO73" i="4" s="1"/>
  <c r="BP73" i="4" s="1"/>
  <c r="BQ73" i="4" s="1"/>
  <c r="B74" i="4"/>
  <c r="E74" i="4" s="1"/>
  <c r="F74" i="4" s="1"/>
  <c r="G74" i="4" s="1"/>
  <c r="H74" i="4" s="1"/>
  <c r="I74" i="4" s="1"/>
  <c r="J74" i="4" s="1"/>
  <c r="K74" i="4" s="1"/>
  <c r="L74" i="4" s="1"/>
  <c r="M74" i="4" s="1"/>
  <c r="N74" i="4" s="1"/>
  <c r="O74" i="4" s="1"/>
  <c r="P74" i="4" s="1"/>
  <c r="Q74" i="4" s="1"/>
  <c r="R74" i="4" s="1"/>
  <c r="S74" i="4" s="1"/>
  <c r="T74" i="4" s="1"/>
  <c r="U74" i="4" s="1"/>
  <c r="V74" i="4" s="1"/>
  <c r="W74" i="4" s="1"/>
  <c r="X74" i="4" s="1"/>
  <c r="Y74" i="4" s="1"/>
  <c r="Z74" i="4" s="1"/>
  <c r="AA74" i="4" s="1"/>
  <c r="AB74" i="4" s="1"/>
  <c r="AC74" i="4" s="1"/>
  <c r="AD74" i="4" s="1"/>
  <c r="C74" i="4"/>
  <c r="AR74" i="4" s="1"/>
  <c r="AS74" i="4" s="1"/>
  <c r="AT74" i="4" s="1"/>
  <c r="AU74" i="4" s="1"/>
  <c r="AV74" i="4" s="1"/>
  <c r="AW74" i="4" s="1"/>
  <c r="AX74" i="4" s="1"/>
  <c r="AY74" i="4" s="1"/>
  <c r="AZ74" i="4" s="1"/>
  <c r="BA74" i="4" s="1"/>
  <c r="BB74" i="4" s="1"/>
  <c r="BC74" i="4" s="1"/>
  <c r="BD74" i="4" s="1"/>
  <c r="BE74" i="4" s="1"/>
  <c r="BF74" i="4" s="1"/>
  <c r="BG74" i="4" s="1"/>
  <c r="BH74" i="4" s="1"/>
  <c r="BI74" i="4" s="1"/>
  <c r="BJ74" i="4" s="1"/>
  <c r="BK74" i="4" s="1"/>
  <c r="BL74" i="4" s="1"/>
  <c r="BM74" i="4" s="1"/>
  <c r="BN74" i="4" s="1"/>
  <c r="BO74" i="4" s="1"/>
  <c r="BP74" i="4" s="1"/>
  <c r="BQ74" i="4" s="1"/>
  <c r="B75" i="4"/>
  <c r="E75" i="4" s="1"/>
  <c r="F75" i="4" s="1"/>
  <c r="G75" i="4" s="1"/>
  <c r="H75" i="4" s="1"/>
  <c r="I75" i="4" s="1"/>
  <c r="J75" i="4" s="1"/>
  <c r="K75" i="4" s="1"/>
  <c r="L75" i="4" s="1"/>
  <c r="M75" i="4" s="1"/>
  <c r="N75" i="4" s="1"/>
  <c r="O75" i="4" s="1"/>
  <c r="P75" i="4" s="1"/>
  <c r="Q75" i="4" s="1"/>
  <c r="R75" i="4" s="1"/>
  <c r="S75" i="4" s="1"/>
  <c r="T75" i="4" s="1"/>
  <c r="U75" i="4" s="1"/>
  <c r="V75" i="4" s="1"/>
  <c r="W75" i="4" s="1"/>
  <c r="X75" i="4" s="1"/>
  <c r="Y75" i="4" s="1"/>
  <c r="Z75" i="4" s="1"/>
  <c r="AA75" i="4" s="1"/>
  <c r="AB75" i="4" s="1"/>
  <c r="AC75" i="4" s="1"/>
  <c r="AD75" i="4" s="1"/>
  <c r="C75" i="4"/>
  <c r="AR75" i="4" s="1"/>
  <c r="AS75" i="4" s="1"/>
  <c r="AT75" i="4" s="1"/>
  <c r="AU75" i="4" s="1"/>
  <c r="AV75" i="4" s="1"/>
  <c r="AW75" i="4" s="1"/>
  <c r="AX75" i="4" s="1"/>
  <c r="AY75" i="4" s="1"/>
  <c r="AZ75" i="4" s="1"/>
  <c r="BA75" i="4" s="1"/>
  <c r="BB75" i="4" s="1"/>
  <c r="BC75" i="4" s="1"/>
  <c r="BD75" i="4" s="1"/>
  <c r="BE75" i="4" s="1"/>
  <c r="BF75" i="4" s="1"/>
  <c r="BG75" i="4" s="1"/>
  <c r="BH75" i="4" s="1"/>
  <c r="BI75" i="4" s="1"/>
  <c r="BJ75" i="4" s="1"/>
  <c r="BK75" i="4" s="1"/>
  <c r="BL75" i="4" s="1"/>
  <c r="BM75" i="4" s="1"/>
  <c r="BN75" i="4" s="1"/>
  <c r="BO75" i="4" s="1"/>
  <c r="BP75" i="4" s="1"/>
  <c r="BQ75" i="4" s="1"/>
  <c r="B76" i="4"/>
  <c r="E76" i="4" s="1"/>
  <c r="F76" i="4" s="1"/>
  <c r="G76" i="4" s="1"/>
  <c r="H76" i="4" s="1"/>
  <c r="I76" i="4" s="1"/>
  <c r="J76" i="4" s="1"/>
  <c r="K76" i="4" s="1"/>
  <c r="L76" i="4" s="1"/>
  <c r="M76" i="4" s="1"/>
  <c r="N76" i="4" s="1"/>
  <c r="O76" i="4" s="1"/>
  <c r="P76" i="4" s="1"/>
  <c r="Q76" i="4" s="1"/>
  <c r="R76" i="4" s="1"/>
  <c r="S76" i="4" s="1"/>
  <c r="T76" i="4" s="1"/>
  <c r="U76" i="4" s="1"/>
  <c r="V76" i="4" s="1"/>
  <c r="W76" i="4" s="1"/>
  <c r="X76" i="4" s="1"/>
  <c r="Y76" i="4" s="1"/>
  <c r="Z76" i="4" s="1"/>
  <c r="AA76" i="4" s="1"/>
  <c r="AB76" i="4" s="1"/>
  <c r="AC76" i="4" s="1"/>
  <c r="AD76" i="4" s="1"/>
  <c r="C76" i="4"/>
  <c r="AR76" i="4" s="1"/>
  <c r="AS76" i="4" s="1"/>
  <c r="AT76" i="4" s="1"/>
  <c r="AU76" i="4" s="1"/>
  <c r="AV76" i="4" s="1"/>
  <c r="AW76" i="4" s="1"/>
  <c r="AX76" i="4" s="1"/>
  <c r="AY76" i="4" s="1"/>
  <c r="AZ76" i="4" s="1"/>
  <c r="BA76" i="4" s="1"/>
  <c r="BB76" i="4" s="1"/>
  <c r="BC76" i="4" s="1"/>
  <c r="BD76" i="4" s="1"/>
  <c r="BE76" i="4" s="1"/>
  <c r="BF76" i="4" s="1"/>
  <c r="BG76" i="4" s="1"/>
  <c r="BH76" i="4" s="1"/>
  <c r="BI76" i="4" s="1"/>
  <c r="BJ76" i="4" s="1"/>
  <c r="BK76" i="4" s="1"/>
  <c r="BL76" i="4" s="1"/>
  <c r="BM76" i="4" s="1"/>
  <c r="BN76" i="4" s="1"/>
  <c r="BO76" i="4" s="1"/>
  <c r="BP76" i="4" s="1"/>
  <c r="BQ76" i="4" s="1"/>
  <c r="B77" i="4"/>
  <c r="E77" i="4" s="1"/>
  <c r="F77" i="4" s="1"/>
  <c r="G77" i="4" s="1"/>
  <c r="H77" i="4" s="1"/>
  <c r="I77" i="4" s="1"/>
  <c r="J77" i="4" s="1"/>
  <c r="K77" i="4" s="1"/>
  <c r="L77" i="4" s="1"/>
  <c r="M77" i="4" s="1"/>
  <c r="N77" i="4" s="1"/>
  <c r="O77" i="4" s="1"/>
  <c r="P77" i="4" s="1"/>
  <c r="Q77" i="4" s="1"/>
  <c r="R77" i="4" s="1"/>
  <c r="S77" i="4" s="1"/>
  <c r="T77" i="4" s="1"/>
  <c r="U77" i="4" s="1"/>
  <c r="V77" i="4" s="1"/>
  <c r="W77" i="4" s="1"/>
  <c r="X77" i="4" s="1"/>
  <c r="Y77" i="4" s="1"/>
  <c r="Z77" i="4" s="1"/>
  <c r="AA77" i="4" s="1"/>
  <c r="AB77" i="4" s="1"/>
  <c r="AC77" i="4" s="1"/>
  <c r="AD77" i="4" s="1"/>
  <c r="C77" i="4"/>
  <c r="AR77" i="4" s="1"/>
  <c r="AS77" i="4" s="1"/>
  <c r="AT77" i="4" s="1"/>
  <c r="AU77" i="4" s="1"/>
  <c r="AV77" i="4" s="1"/>
  <c r="AW77" i="4" s="1"/>
  <c r="AX77" i="4" s="1"/>
  <c r="AY77" i="4" s="1"/>
  <c r="AZ77" i="4" s="1"/>
  <c r="BA77" i="4" s="1"/>
  <c r="BB77" i="4" s="1"/>
  <c r="BC77" i="4" s="1"/>
  <c r="BD77" i="4" s="1"/>
  <c r="BE77" i="4" s="1"/>
  <c r="BF77" i="4" s="1"/>
  <c r="BG77" i="4" s="1"/>
  <c r="BH77" i="4" s="1"/>
  <c r="BI77" i="4" s="1"/>
  <c r="BJ77" i="4" s="1"/>
  <c r="BK77" i="4" s="1"/>
  <c r="BL77" i="4" s="1"/>
  <c r="BM77" i="4" s="1"/>
  <c r="BN77" i="4" s="1"/>
  <c r="BO77" i="4" s="1"/>
  <c r="BP77" i="4" s="1"/>
  <c r="BQ77" i="4" s="1"/>
  <c r="B78" i="4"/>
  <c r="E78" i="4" s="1"/>
  <c r="F78" i="4" s="1"/>
  <c r="G78" i="4" s="1"/>
  <c r="H78" i="4" s="1"/>
  <c r="I78" i="4" s="1"/>
  <c r="J78" i="4" s="1"/>
  <c r="K78" i="4" s="1"/>
  <c r="L78" i="4" s="1"/>
  <c r="M78" i="4" s="1"/>
  <c r="N78" i="4" s="1"/>
  <c r="O78" i="4" s="1"/>
  <c r="P78" i="4" s="1"/>
  <c r="Q78" i="4" s="1"/>
  <c r="R78" i="4" s="1"/>
  <c r="S78" i="4" s="1"/>
  <c r="T78" i="4" s="1"/>
  <c r="U78" i="4" s="1"/>
  <c r="V78" i="4" s="1"/>
  <c r="W78" i="4" s="1"/>
  <c r="X78" i="4" s="1"/>
  <c r="Y78" i="4" s="1"/>
  <c r="Z78" i="4" s="1"/>
  <c r="AA78" i="4" s="1"/>
  <c r="AB78" i="4" s="1"/>
  <c r="AC78" i="4" s="1"/>
  <c r="AD78" i="4" s="1"/>
  <c r="C78" i="4"/>
  <c r="AR78" i="4" s="1"/>
  <c r="AS78" i="4" s="1"/>
  <c r="AT78" i="4" s="1"/>
  <c r="AU78" i="4" s="1"/>
  <c r="AV78" i="4" s="1"/>
  <c r="AW78" i="4" s="1"/>
  <c r="AX78" i="4" s="1"/>
  <c r="AY78" i="4" s="1"/>
  <c r="AZ78" i="4" s="1"/>
  <c r="BA78" i="4" s="1"/>
  <c r="BB78" i="4" s="1"/>
  <c r="BC78" i="4" s="1"/>
  <c r="BD78" i="4" s="1"/>
  <c r="BE78" i="4" s="1"/>
  <c r="BF78" i="4" s="1"/>
  <c r="BG78" i="4" s="1"/>
  <c r="BH78" i="4" s="1"/>
  <c r="BI78" i="4" s="1"/>
  <c r="BJ78" i="4" s="1"/>
  <c r="BK78" i="4" s="1"/>
  <c r="BL78" i="4" s="1"/>
  <c r="BM78" i="4" s="1"/>
  <c r="BN78" i="4" s="1"/>
  <c r="BO78" i="4" s="1"/>
  <c r="BP78" i="4" s="1"/>
  <c r="BQ78" i="4" s="1"/>
  <c r="B79" i="4"/>
  <c r="E79" i="4" s="1"/>
  <c r="F79" i="4" s="1"/>
  <c r="G79" i="4" s="1"/>
  <c r="H79" i="4" s="1"/>
  <c r="I79" i="4" s="1"/>
  <c r="J79" i="4" s="1"/>
  <c r="K79" i="4" s="1"/>
  <c r="L79" i="4" s="1"/>
  <c r="M79" i="4" s="1"/>
  <c r="N79" i="4" s="1"/>
  <c r="O79" i="4" s="1"/>
  <c r="P79" i="4" s="1"/>
  <c r="Q79" i="4" s="1"/>
  <c r="R79" i="4" s="1"/>
  <c r="S79" i="4" s="1"/>
  <c r="T79" i="4" s="1"/>
  <c r="U79" i="4" s="1"/>
  <c r="V79" i="4" s="1"/>
  <c r="W79" i="4" s="1"/>
  <c r="X79" i="4" s="1"/>
  <c r="Y79" i="4" s="1"/>
  <c r="Z79" i="4" s="1"/>
  <c r="AA79" i="4" s="1"/>
  <c r="AB79" i="4" s="1"/>
  <c r="AC79" i="4" s="1"/>
  <c r="AD79" i="4" s="1"/>
  <c r="C79" i="4"/>
  <c r="AR79" i="4" s="1"/>
  <c r="AS79" i="4" s="1"/>
  <c r="AT79" i="4" s="1"/>
  <c r="AU79" i="4" s="1"/>
  <c r="AV79" i="4" s="1"/>
  <c r="AW79" i="4" s="1"/>
  <c r="AX79" i="4" s="1"/>
  <c r="AY79" i="4" s="1"/>
  <c r="AZ79" i="4" s="1"/>
  <c r="BA79" i="4" s="1"/>
  <c r="BB79" i="4" s="1"/>
  <c r="BC79" i="4" s="1"/>
  <c r="BD79" i="4" s="1"/>
  <c r="BE79" i="4" s="1"/>
  <c r="BF79" i="4" s="1"/>
  <c r="BG79" i="4" s="1"/>
  <c r="BH79" i="4" s="1"/>
  <c r="BI79" i="4" s="1"/>
  <c r="BJ79" i="4" s="1"/>
  <c r="BK79" i="4" s="1"/>
  <c r="BL79" i="4" s="1"/>
  <c r="BM79" i="4" s="1"/>
  <c r="BN79" i="4" s="1"/>
  <c r="BO79" i="4" s="1"/>
  <c r="BP79" i="4" s="1"/>
  <c r="BQ79" i="4" s="1"/>
  <c r="B80" i="4"/>
  <c r="E80" i="4" s="1"/>
  <c r="F80" i="4" s="1"/>
  <c r="G80" i="4" s="1"/>
  <c r="H80" i="4" s="1"/>
  <c r="I80" i="4" s="1"/>
  <c r="J80" i="4" s="1"/>
  <c r="K80" i="4" s="1"/>
  <c r="L80" i="4" s="1"/>
  <c r="M80" i="4" s="1"/>
  <c r="N80" i="4" s="1"/>
  <c r="O80" i="4" s="1"/>
  <c r="P80" i="4" s="1"/>
  <c r="Q80" i="4" s="1"/>
  <c r="R80" i="4" s="1"/>
  <c r="S80" i="4" s="1"/>
  <c r="T80" i="4" s="1"/>
  <c r="U80" i="4" s="1"/>
  <c r="V80" i="4" s="1"/>
  <c r="W80" i="4" s="1"/>
  <c r="X80" i="4" s="1"/>
  <c r="Y80" i="4" s="1"/>
  <c r="Z80" i="4" s="1"/>
  <c r="AA80" i="4" s="1"/>
  <c r="AB80" i="4" s="1"/>
  <c r="AC80" i="4" s="1"/>
  <c r="AD80" i="4" s="1"/>
  <c r="C80" i="4"/>
  <c r="AR80" i="4" s="1"/>
  <c r="AS80" i="4" s="1"/>
  <c r="AT80" i="4" s="1"/>
  <c r="AU80" i="4" s="1"/>
  <c r="AV80" i="4" s="1"/>
  <c r="AW80" i="4" s="1"/>
  <c r="AX80" i="4" s="1"/>
  <c r="AY80" i="4" s="1"/>
  <c r="AZ80" i="4" s="1"/>
  <c r="BA80" i="4" s="1"/>
  <c r="BB80" i="4" s="1"/>
  <c r="BC80" i="4" s="1"/>
  <c r="BD80" i="4" s="1"/>
  <c r="BE80" i="4" s="1"/>
  <c r="BF80" i="4" s="1"/>
  <c r="BG80" i="4" s="1"/>
  <c r="BH80" i="4" s="1"/>
  <c r="BI80" i="4" s="1"/>
  <c r="BJ80" i="4" s="1"/>
  <c r="BK80" i="4" s="1"/>
  <c r="BL80" i="4" s="1"/>
  <c r="BM80" i="4" s="1"/>
  <c r="BN80" i="4" s="1"/>
  <c r="BO80" i="4" s="1"/>
  <c r="BP80" i="4" s="1"/>
  <c r="BQ80" i="4" s="1"/>
  <c r="B81" i="4"/>
  <c r="E81" i="4" s="1"/>
  <c r="F81" i="4" s="1"/>
  <c r="G81" i="4" s="1"/>
  <c r="H81" i="4" s="1"/>
  <c r="I81" i="4" s="1"/>
  <c r="J81" i="4" s="1"/>
  <c r="K81" i="4" s="1"/>
  <c r="L81" i="4" s="1"/>
  <c r="M81" i="4" s="1"/>
  <c r="N81" i="4" s="1"/>
  <c r="O81" i="4" s="1"/>
  <c r="P81" i="4" s="1"/>
  <c r="Q81" i="4" s="1"/>
  <c r="R81" i="4" s="1"/>
  <c r="S81" i="4" s="1"/>
  <c r="T81" i="4" s="1"/>
  <c r="U81" i="4" s="1"/>
  <c r="V81" i="4" s="1"/>
  <c r="W81" i="4" s="1"/>
  <c r="X81" i="4" s="1"/>
  <c r="Y81" i="4" s="1"/>
  <c r="Z81" i="4" s="1"/>
  <c r="AA81" i="4" s="1"/>
  <c r="AB81" i="4" s="1"/>
  <c r="AC81" i="4" s="1"/>
  <c r="AD81" i="4" s="1"/>
  <c r="C81" i="4"/>
  <c r="AR81" i="4" s="1"/>
  <c r="AS81" i="4" s="1"/>
  <c r="AT81" i="4" s="1"/>
  <c r="AU81" i="4" s="1"/>
  <c r="AV81" i="4" s="1"/>
  <c r="AW81" i="4" s="1"/>
  <c r="AX81" i="4" s="1"/>
  <c r="AY81" i="4" s="1"/>
  <c r="AZ81" i="4" s="1"/>
  <c r="BA81" i="4" s="1"/>
  <c r="BB81" i="4" s="1"/>
  <c r="BC81" i="4" s="1"/>
  <c r="BD81" i="4" s="1"/>
  <c r="BE81" i="4" s="1"/>
  <c r="BF81" i="4" s="1"/>
  <c r="BG81" i="4" s="1"/>
  <c r="BH81" i="4" s="1"/>
  <c r="BI81" i="4" s="1"/>
  <c r="BJ81" i="4" s="1"/>
  <c r="BK81" i="4" s="1"/>
  <c r="BL81" i="4" s="1"/>
  <c r="BM81" i="4" s="1"/>
  <c r="BN81" i="4" s="1"/>
  <c r="BO81" i="4" s="1"/>
  <c r="BP81" i="4" s="1"/>
  <c r="BQ81" i="4" s="1"/>
  <c r="B82" i="4"/>
  <c r="E82" i="4" s="1"/>
  <c r="F82" i="4" s="1"/>
  <c r="G82" i="4" s="1"/>
  <c r="H82" i="4" s="1"/>
  <c r="I82" i="4" s="1"/>
  <c r="J82" i="4" s="1"/>
  <c r="K82" i="4" s="1"/>
  <c r="L82" i="4" s="1"/>
  <c r="M82" i="4" s="1"/>
  <c r="N82" i="4" s="1"/>
  <c r="O82" i="4" s="1"/>
  <c r="P82" i="4" s="1"/>
  <c r="Q82" i="4" s="1"/>
  <c r="R82" i="4" s="1"/>
  <c r="S82" i="4" s="1"/>
  <c r="T82" i="4" s="1"/>
  <c r="U82" i="4" s="1"/>
  <c r="V82" i="4" s="1"/>
  <c r="W82" i="4" s="1"/>
  <c r="X82" i="4" s="1"/>
  <c r="Y82" i="4" s="1"/>
  <c r="Z82" i="4" s="1"/>
  <c r="AA82" i="4" s="1"/>
  <c r="AB82" i="4" s="1"/>
  <c r="AC82" i="4" s="1"/>
  <c r="AD82" i="4" s="1"/>
  <c r="C82" i="4"/>
  <c r="AR82" i="4" s="1"/>
  <c r="AS82" i="4" s="1"/>
  <c r="AT82" i="4" s="1"/>
  <c r="AU82" i="4" s="1"/>
  <c r="AV82" i="4" s="1"/>
  <c r="AW82" i="4" s="1"/>
  <c r="AX82" i="4" s="1"/>
  <c r="AY82" i="4" s="1"/>
  <c r="AZ82" i="4" s="1"/>
  <c r="BA82" i="4" s="1"/>
  <c r="BB82" i="4" s="1"/>
  <c r="BC82" i="4" s="1"/>
  <c r="BD82" i="4" s="1"/>
  <c r="BE82" i="4" s="1"/>
  <c r="BF82" i="4" s="1"/>
  <c r="BG82" i="4" s="1"/>
  <c r="BH82" i="4" s="1"/>
  <c r="BI82" i="4" s="1"/>
  <c r="BJ82" i="4" s="1"/>
  <c r="BK82" i="4" s="1"/>
  <c r="BL82" i="4" s="1"/>
  <c r="BM82" i="4" s="1"/>
  <c r="BN82" i="4" s="1"/>
  <c r="BO82" i="4" s="1"/>
  <c r="BP82" i="4" s="1"/>
  <c r="BQ82" i="4" s="1"/>
  <c r="B83" i="4"/>
  <c r="E83" i="4" s="1"/>
  <c r="F83" i="4" s="1"/>
  <c r="G83" i="4" s="1"/>
  <c r="H83" i="4" s="1"/>
  <c r="I83" i="4" s="1"/>
  <c r="J83" i="4" s="1"/>
  <c r="K83" i="4" s="1"/>
  <c r="L83" i="4" s="1"/>
  <c r="M83" i="4" s="1"/>
  <c r="N83" i="4" s="1"/>
  <c r="O83" i="4" s="1"/>
  <c r="P83" i="4" s="1"/>
  <c r="Q83" i="4" s="1"/>
  <c r="R83" i="4" s="1"/>
  <c r="S83" i="4" s="1"/>
  <c r="T83" i="4" s="1"/>
  <c r="U83" i="4" s="1"/>
  <c r="V83" i="4" s="1"/>
  <c r="W83" i="4" s="1"/>
  <c r="X83" i="4" s="1"/>
  <c r="Y83" i="4" s="1"/>
  <c r="Z83" i="4" s="1"/>
  <c r="AA83" i="4" s="1"/>
  <c r="AB83" i="4" s="1"/>
  <c r="AC83" i="4" s="1"/>
  <c r="AD83" i="4" s="1"/>
  <c r="C83" i="4"/>
  <c r="AR83" i="4" s="1"/>
  <c r="AS83" i="4" s="1"/>
  <c r="AT83" i="4" s="1"/>
  <c r="AU83" i="4" s="1"/>
  <c r="AV83" i="4" s="1"/>
  <c r="AW83" i="4" s="1"/>
  <c r="AX83" i="4" s="1"/>
  <c r="AY83" i="4" s="1"/>
  <c r="AZ83" i="4" s="1"/>
  <c r="BA83" i="4" s="1"/>
  <c r="BB83" i="4" s="1"/>
  <c r="BC83" i="4" s="1"/>
  <c r="BD83" i="4" s="1"/>
  <c r="BE83" i="4" s="1"/>
  <c r="BF83" i="4" s="1"/>
  <c r="BG83" i="4" s="1"/>
  <c r="BH83" i="4" s="1"/>
  <c r="BI83" i="4" s="1"/>
  <c r="BJ83" i="4" s="1"/>
  <c r="BK83" i="4" s="1"/>
  <c r="BL83" i="4" s="1"/>
  <c r="BM83" i="4" s="1"/>
  <c r="BN83" i="4" s="1"/>
  <c r="BO83" i="4" s="1"/>
  <c r="BP83" i="4" s="1"/>
  <c r="BQ83" i="4" s="1"/>
  <c r="B84" i="4"/>
  <c r="E84" i="4" s="1"/>
  <c r="F84" i="4" s="1"/>
  <c r="G84" i="4" s="1"/>
  <c r="H84" i="4" s="1"/>
  <c r="I84" i="4" s="1"/>
  <c r="J84" i="4" s="1"/>
  <c r="K84" i="4" s="1"/>
  <c r="L84" i="4" s="1"/>
  <c r="M84" i="4" s="1"/>
  <c r="N84" i="4" s="1"/>
  <c r="O84" i="4" s="1"/>
  <c r="P84" i="4" s="1"/>
  <c r="Q84" i="4" s="1"/>
  <c r="R84" i="4" s="1"/>
  <c r="S84" i="4" s="1"/>
  <c r="T84" i="4" s="1"/>
  <c r="U84" i="4" s="1"/>
  <c r="V84" i="4" s="1"/>
  <c r="W84" i="4" s="1"/>
  <c r="X84" i="4" s="1"/>
  <c r="Y84" i="4" s="1"/>
  <c r="Z84" i="4" s="1"/>
  <c r="AA84" i="4" s="1"/>
  <c r="AB84" i="4" s="1"/>
  <c r="AC84" i="4" s="1"/>
  <c r="AD84" i="4" s="1"/>
  <c r="C84" i="4"/>
  <c r="AR84" i="4" s="1"/>
  <c r="AS84" i="4" s="1"/>
  <c r="AT84" i="4" s="1"/>
  <c r="AU84" i="4" s="1"/>
  <c r="AV84" i="4" s="1"/>
  <c r="AW84" i="4" s="1"/>
  <c r="AX84" i="4" s="1"/>
  <c r="AY84" i="4" s="1"/>
  <c r="AZ84" i="4" s="1"/>
  <c r="BA84" i="4" s="1"/>
  <c r="BB84" i="4" s="1"/>
  <c r="BC84" i="4" s="1"/>
  <c r="BD84" i="4" s="1"/>
  <c r="BE84" i="4" s="1"/>
  <c r="BF84" i="4" s="1"/>
  <c r="BG84" i="4" s="1"/>
  <c r="BH84" i="4" s="1"/>
  <c r="BI84" i="4" s="1"/>
  <c r="BJ84" i="4" s="1"/>
  <c r="BK84" i="4" s="1"/>
  <c r="BL84" i="4" s="1"/>
  <c r="BM84" i="4" s="1"/>
  <c r="BN84" i="4" s="1"/>
  <c r="BO84" i="4" s="1"/>
  <c r="BP84" i="4" s="1"/>
  <c r="BQ84" i="4" s="1"/>
  <c r="B85" i="4"/>
  <c r="E85" i="4" s="1"/>
  <c r="F85" i="4" s="1"/>
  <c r="G85" i="4" s="1"/>
  <c r="H85" i="4" s="1"/>
  <c r="I85" i="4" s="1"/>
  <c r="J85" i="4" s="1"/>
  <c r="K85" i="4" s="1"/>
  <c r="L85" i="4" s="1"/>
  <c r="M85" i="4" s="1"/>
  <c r="N85" i="4" s="1"/>
  <c r="O85" i="4" s="1"/>
  <c r="P85" i="4" s="1"/>
  <c r="Q85" i="4" s="1"/>
  <c r="R85" i="4" s="1"/>
  <c r="S85" i="4" s="1"/>
  <c r="T85" i="4" s="1"/>
  <c r="U85" i="4" s="1"/>
  <c r="V85" i="4" s="1"/>
  <c r="W85" i="4" s="1"/>
  <c r="X85" i="4" s="1"/>
  <c r="Y85" i="4" s="1"/>
  <c r="Z85" i="4" s="1"/>
  <c r="AA85" i="4" s="1"/>
  <c r="AB85" i="4" s="1"/>
  <c r="AC85" i="4" s="1"/>
  <c r="AD85" i="4" s="1"/>
  <c r="C85" i="4"/>
  <c r="AR85" i="4" s="1"/>
  <c r="AS85" i="4" s="1"/>
  <c r="AT85" i="4" s="1"/>
  <c r="AU85" i="4" s="1"/>
  <c r="AV85" i="4" s="1"/>
  <c r="AW85" i="4" s="1"/>
  <c r="AX85" i="4" s="1"/>
  <c r="AY85" i="4" s="1"/>
  <c r="AZ85" i="4" s="1"/>
  <c r="BA85" i="4" s="1"/>
  <c r="BB85" i="4" s="1"/>
  <c r="BC85" i="4" s="1"/>
  <c r="BD85" i="4" s="1"/>
  <c r="BE85" i="4" s="1"/>
  <c r="BF85" i="4" s="1"/>
  <c r="BG85" i="4" s="1"/>
  <c r="BH85" i="4" s="1"/>
  <c r="BI85" i="4" s="1"/>
  <c r="BJ85" i="4" s="1"/>
  <c r="BK85" i="4" s="1"/>
  <c r="BL85" i="4" s="1"/>
  <c r="BM85" i="4" s="1"/>
  <c r="BN85" i="4" s="1"/>
  <c r="BO85" i="4" s="1"/>
  <c r="BP85" i="4" s="1"/>
  <c r="BQ85" i="4" s="1"/>
  <c r="B86" i="4"/>
  <c r="E86" i="4" s="1"/>
  <c r="F86" i="4" s="1"/>
  <c r="G86" i="4" s="1"/>
  <c r="H86" i="4" s="1"/>
  <c r="I86" i="4" s="1"/>
  <c r="J86" i="4" s="1"/>
  <c r="K86" i="4" s="1"/>
  <c r="L86" i="4" s="1"/>
  <c r="M86" i="4" s="1"/>
  <c r="N86" i="4" s="1"/>
  <c r="O86" i="4" s="1"/>
  <c r="P86" i="4" s="1"/>
  <c r="Q86" i="4" s="1"/>
  <c r="R86" i="4" s="1"/>
  <c r="S86" i="4" s="1"/>
  <c r="T86" i="4" s="1"/>
  <c r="U86" i="4" s="1"/>
  <c r="V86" i="4" s="1"/>
  <c r="W86" i="4" s="1"/>
  <c r="X86" i="4" s="1"/>
  <c r="Y86" i="4" s="1"/>
  <c r="Z86" i="4" s="1"/>
  <c r="AA86" i="4" s="1"/>
  <c r="AB86" i="4" s="1"/>
  <c r="AC86" i="4" s="1"/>
  <c r="AD86" i="4" s="1"/>
  <c r="C86" i="4"/>
  <c r="AR86" i="4" s="1"/>
  <c r="AS86" i="4" s="1"/>
  <c r="AT86" i="4" s="1"/>
  <c r="AU86" i="4" s="1"/>
  <c r="AV86" i="4" s="1"/>
  <c r="AW86" i="4" s="1"/>
  <c r="AX86" i="4" s="1"/>
  <c r="AY86" i="4" s="1"/>
  <c r="AZ86" i="4" s="1"/>
  <c r="BA86" i="4" s="1"/>
  <c r="BB86" i="4" s="1"/>
  <c r="BC86" i="4" s="1"/>
  <c r="BD86" i="4" s="1"/>
  <c r="BE86" i="4" s="1"/>
  <c r="BF86" i="4" s="1"/>
  <c r="BG86" i="4" s="1"/>
  <c r="BH86" i="4" s="1"/>
  <c r="BI86" i="4" s="1"/>
  <c r="BJ86" i="4" s="1"/>
  <c r="BK86" i="4" s="1"/>
  <c r="BL86" i="4" s="1"/>
  <c r="BM86" i="4" s="1"/>
  <c r="BN86" i="4" s="1"/>
  <c r="BO86" i="4" s="1"/>
  <c r="BP86" i="4" s="1"/>
  <c r="BQ86" i="4" s="1"/>
  <c r="B87" i="4"/>
  <c r="E87" i="4" s="1"/>
  <c r="F87" i="4" s="1"/>
  <c r="G87" i="4" s="1"/>
  <c r="H87" i="4" s="1"/>
  <c r="I87" i="4" s="1"/>
  <c r="J87" i="4" s="1"/>
  <c r="K87" i="4" s="1"/>
  <c r="L87" i="4" s="1"/>
  <c r="M87" i="4" s="1"/>
  <c r="N87" i="4" s="1"/>
  <c r="O87" i="4" s="1"/>
  <c r="P87" i="4" s="1"/>
  <c r="Q87" i="4" s="1"/>
  <c r="R87" i="4" s="1"/>
  <c r="S87" i="4" s="1"/>
  <c r="T87" i="4" s="1"/>
  <c r="U87" i="4" s="1"/>
  <c r="V87" i="4" s="1"/>
  <c r="W87" i="4" s="1"/>
  <c r="X87" i="4" s="1"/>
  <c r="Y87" i="4" s="1"/>
  <c r="Z87" i="4" s="1"/>
  <c r="AA87" i="4" s="1"/>
  <c r="AB87" i="4" s="1"/>
  <c r="AC87" i="4" s="1"/>
  <c r="AD87" i="4" s="1"/>
  <c r="C87" i="4"/>
  <c r="AR87" i="4" s="1"/>
  <c r="AS87" i="4" s="1"/>
  <c r="AT87" i="4" s="1"/>
  <c r="AU87" i="4" s="1"/>
  <c r="AV87" i="4" s="1"/>
  <c r="AW87" i="4" s="1"/>
  <c r="AX87" i="4" s="1"/>
  <c r="AY87" i="4" s="1"/>
  <c r="AZ87" i="4" s="1"/>
  <c r="BA87" i="4" s="1"/>
  <c r="BB87" i="4" s="1"/>
  <c r="BC87" i="4" s="1"/>
  <c r="BD87" i="4" s="1"/>
  <c r="BE87" i="4" s="1"/>
  <c r="BF87" i="4" s="1"/>
  <c r="BG87" i="4" s="1"/>
  <c r="BH87" i="4" s="1"/>
  <c r="BI87" i="4" s="1"/>
  <c r="BJ87" i="4" s="1"/>
  <c r="BK87" i="4" s="1"/>
  <c r="BL87" i="4" s="1"/>
  <c r="BM87" i="4" s="1"/>
  <c r="BN87" i="4" s="1"/>
  <c r="BO87" i="4" s="1"/>
  <c r="BP87" i="4" s="1"/>
  <c r="BQ87" i="4" s="1"/>
  <c r="B88" i="4"/>
  <c r="E88" i="4" s="1"/>
  <c r="F88" i="4" s="1"/>
  <c r="G88" i="4" s="1"/>
  <c r="H88" i="4" s="1"/>
  <c r="I88" i="4" s="1"/>
  <c r="J88" i="4" s="1"/>
  <c r="K88" i="4" s="1"/>
  <c r="L88" i="4" s="1"/>
  <c r="M88" i="4" s="1"/>
  <c r="N88" i="4" s="1"/>
  <c r="O88" i="4" s="1"/>
  <c r="P88" i="4" s="1"/>
  <c r="Q88" i="4" s="1"/>
  <c r="R88" i="4" s="1"/>
  <c r="S88" i="4" s="1"/>
  <c r="T88" i="4" s="1"/>
  <c r="U88" i="4" s="1"/>
  <c r="V88" i="4" s="1"/>
  <c r="W88" i="4" s="1"/>
  <c r="X88" i="4" s="1"/>
  <c r="Y88" i="4" s="1"/>
  <c r="Z88" i="4" s="1"/>
  <c r="AA88" i="4" s="1"/>
  <c r="AB88" i="4" s="1"/>
  <c r="AC88" i="4" s="1"/>
  <c r="AD88" i="4" s="1"/>
  <c r="C88" i="4"/>
  <c r="AR88" i="4" s="1"/>
  <c r="AS88" i="4" s="1"/>
  <c r="AT88" i="4" s="1"/>
  <c r="AU88" i="4" s="1"/>
  <c r="AV88" i="4" s="1"/>
  <c r="AW88" i="4" s="1"/>
  <c r="AX88" i="4" s="1"/>
  <c r="AY88" i="4" s="1"/>
  <c r="AZ88" i="4" s="1"/>
  <c r="BA88" i="4" s="1"/>
  <c r="BB88" i="4" s="1"/>
  <c r="BC88" i="4" s="1"/>
  <c r="BD88" i="4" s="1"/>
  <c r="BE88" i="4" s="1"/>
  <c r="BF88" i="4" s="1"/>
  <c r="BG88" i="4" s="1"/>
  <c r="BH88" i="4" s="1"/>
  <c r="BI88" i="4" s="1"/>
  <c r="BJ88" i="4" s="1"/>
  <c r="BK88" i="4" s="1"/>
  <c r="BL88" i="4" s="1"/>
  <c r="BM88" i="4" s="1"/>
  <c r="BN88" i="4" s="1"/>
  <c r="BO88" i="4" s="1"/>
  <c r="BP88" i="4" s="1"/>
  <c r="BQ88" i="4" s="1"/>
  <c r="B89" i="4"/>
  <c r="E89" i="4" s="1"/>
  <c r="F89" i="4" s="1"/>
  <c r="G89" i="4" s="1"/>
  <c r="H89" i="4" s="1"/>
  <c r="I89" i="4" s="1"/>
  <c r="J89" i="4" s="1"/>
  <c r="K89" i="4" s="1"/>
  <c r="L89" i="4" s="1"/>
  <c r="M89" i="4" s="1"/>
  <c r="N89" i="4" s="1"/>
  <c r="O89" i="4" s="1"/>
  <c r="P89" i="4" s="1"/>
  <c r="Q89" i="4" s="1"/>
  <c r="R89" i="4" s="1"/>
  <c r="S89" i="4" s="1"/>
  <c r="T89" i="4" s="1"/>
  <c r="U89" i="4" s="1"/>
  <c r="V89" i="4" s="1"/>
  <c r="W89" i="4" s="1"/>
  <c r="X89" i="4" s="1"/>
  <c r="Y89" i="4" s="1"/>
  <c r="Z89" i="4" s="1"/>
  <c r="AA89" i="4" s="1"/>
  <c r="AB89" i="4" s="1"/>
  <c r="AC89" i="4" s="1"/>
  <c r="AD89" i="4" s="1"/>
  <c r="C89" i="4"/>
  <c r="AR89" i="4" s="1"/>
  <c r="AS89" i="4" s="1"/>
  <c r="AT89" i="4" s="1"/>
  <c r="AU89" i="4" s="1"/>
  <c r="AV89" i="4" s="1"/>
  <c r="AW89" i="4" s="1"/>
  <c r="AX89" i="4" s="1"/>
  <c r="AY89" i="4" s="1"/>
  <c r="AZ89" i="4" s="1"/>
  <c r="BA89" i="4" s="1"/>
  <c r="BB89" i="4" s="1"/>
  <c r="BC89" i="4" s="1"/>
  <c r="BD89" i="4" s="1"/>
  <c r="BE89" i="4" s="1"/>
  <c r="BF89" i="4" s="1"/>
  <c r="BG89" i="4" s="1"/>
  <c r="BH89" i="4" s="1"/>
  <c r="BI89" i="4" s="1"/>
  <c r="BJ89" i="4" s="1"/>
  <c r="BK89" i="4" s="1"/>
  <c r="BL89" i="4" s="1"/>
  <c r="BM89" i="4" s="1"/>
  <c r="BN89" i="4" s="1"/>
  <c r="BO89" i="4" s="1"/>
  <c r="BP89" i="4" s="1"/>
  <c r="BQ89" i="4" s="1"/>
  <c r="B90" i="4"/>
  <c r="E90" i="4" s="1"/>
  <c r="F90" i="4" s="1"/>
  <c r="G90" i="4" s="1"/>
  <c r="H90" i="4" s="1"/>
  <c r="I90" i="4" s="1"/>
  <c r="J90" i="4" s="1"/>
  <c r="K90" i="4" s="1"/>
  <c r="L90" i="4" s="1"/>
  <c r="M90" i="4" s="1"/>
  <c r="N90" i="4" s="1"/>
  <c r="O90" i="4" s="1"/>
  <c r="P90" i="4" s="1"/>
  <c r="Q90" i="4" s="1"/>
  <c r="R90" i="4" s="1"/>
  <c r="S90" i="4" s="1"/>
  <c r="T90" i="4" s="1"/>
  <c r="U90" i="4" s="1"/>
  <c r="V90" i="4" s="1"/>
  <c r="W90" i="4" s="1"/>
  <c r="X90" i="4" s="1"/>
  <c r="Y90" i="4" s="1"/>
  <c r="Z90" i="4" s="1"/>
  <c r="AA90" i="4" s="1"/>
  <c r="AB90" i="4" s="1"/>
  <c r="AC90" i="4" s="1"/>
  <c r="AD90" i="4" s="1"/>
  <c r="C90" i="4"/>
  <c r="AR90" i="4" s="1"/>
  <c r="AS90" i="4" s="1"/>
  <c r="AT90" i="4" s="1"/>
  <c r="AU90" i="4" s="1"/>
  <c r="AV90" i="4" s="1"/>
  <c r="AW90" i="4" s="1"/>
  <c r="AX90" i="4" s="1"/>
  <c r="AY90" i="4" s="1"/>
  <c r="AZ90" i="4" s="1"/>
  <c r="BA90" i="4" s="1"/>
  <c r="BB90" i="4" s="1"/>
  <c r="BC90" i="4" s="1"/>
  <c r="BD90" i="4" s="1"/>
  <c r="BE90" i="4" s="1"/>
  <c r="BF90" i="4" s="1"/>
  <c r="BG90" i="4" s="1"/>
  <c r="BH90" i="4" s="1"/>
  <c r="BI90" i="4" s="1"/>
  <c r="BJ90" i="4" s="1"/>
  <c r="BK90" i="4" s="1"/>
  <c r="BL90" i="4" s="1"/>
  <c r="BM90" i="4" s="1"/>
  <c r="BN90" i="4" s="1"/>
  <c r="BO90" i="4" s="1"/>
  <c r="BP90" i="4" s="1"/>
  <c r="BQ90" i="4" s="1"/>
  <c r="B91" i="4"/>
  <c r="E91" i="4" s="1"/>
  <c r="F91" i="4" s="1"/>
  <c r="G91" i="4" s="1"/>
  <c r="H91" i="4" s="1"/>
  <c r="I91" i="4" s="1"/>
  <c r="J91" i="4" s="1"/>
  <c r="K91" i="4" s="1"/>
  <c r="L91" i="4" s="1"/>
  <c r="M91" i="4" s="1"/>
  <c r="N91" i="4" s="1"/>
  <c r="O91" i="4" s="1"/>
  <c r="P91" i="4" s="1"/>
  <c r="Q91" i="4" s="1"/>
  <c r="R91" i="4" s="1"/>
  <c r="S91" i="4" s="1"/>
  <c r="T91" i="4" s="1"/>
  <c r="U91" i="4" s="1"/>
  <c r="V91" i="4" s="1"/>
  <c r="W91" i="4" s="1"/>
  <c r="X91" i="4" s="1"/>
  <c r="Y91" i="4" s="1"/>
  <c r="Z91" i="4" s="1"/>
  <c r="AA91" i="4" s="1"/>
  <c r="AB91" i="4" s="1"/>
  <c r="AC91" i="4" s="1"/>
  <c r="AD91" i="4" s="1"/>
  <c r="C91" i="4"/>
  <c r="AR91" i="4" s="1"/>
  <c r="AS91" i="4" s="1"/>
  <c r="AT91" i="4" s="1"/>
  <c r="AU91" i="4" s="1"/>
  <c r="AV91" i="4" s="1"/>
  <c r="AW91" i="4" s="1"/>
  <c r="AX91" i="4" s="1"/>
  <c r="AY91" i="4" s="1"/>
  <c r="AZ91" i="4" s="1"/>
  <c r="BA91" i="4" s="1"/>
  <c r="BB91" i="4" s="1"/>
  <c r="BC91" i="4" s="1"/>
  <c r="BD91" i="4" s="1"/>
  <c r="BE91" i="4" s="1"/>
  <c r="BF91" i="4" s="1"/>
  <c r="BG91" i="4" s="1"/>
  <c r="BH91" i="4" s="1"/>
  <c r="BI91" i="4" s="1"/>
  <c r="BJ91" i="4" s="1"/>
  <c r="BK91" i="4" s="1"/>
  <c r="BL91" i="4" s="1"/>
  <c r="BM91" i="4" s="1"/>
  <c r="BN91" i="4" s="1"/>
  <c r="BO91" i="4" s="1"/>
  <c r="BP91" i="4" s="1"/>
  <c r="BQ91" i="4" s="1"/>
  <c r="B92" i="4"/>
  <c r="E92" i="4" s="1"/>
  <c r="F92" i="4" s="1"/>
  <c r="G92" i="4" s="1"/>
  <c r="H92" i="4" s="1"/>
  <c r="I92" i="4" s="1"/>
  <c r="J92" i="4" s="1"/>
  <c r="K92" i="4" s="1"/>
  <c r="L92" i="4" s="1"/>
  <c r="M92" i="4" s="1"/>
  <c r="N92" i="4" s="1"/>
  <c r="O92" i="4" s="1"/>
  <c r="P92" i="4" s="1"/>
  <c r="Q92" i="4" s="1"/>
  <c r="R92" i="4" s="1"/>
  <c r="S92" i="4" s="1"/>
  <c r="T92" i="4" s="1"/>
  <c r="U92" i="4" s="1"/>
  <c r="V92" i="4" s="1"/>
  <c r="W92" i="4" s="1"/>
  <c r="X92" i="4" s="1"/>
  <c r="Y92" i="4" s="1"/>
  <c r="Z92" i="4" s="1"/>
  <c r="AA92" i="4" s="1"/>
  <c r="AB92" i="4" s="1"/>
  <c r="AC92" i="4" s="1"/>
  <c r="AD92" i="4" s="1"/>
  <c r="C92" i="4"/>
  <c r="AR92" i="4" s="1"/>
  <c r="AS92" i="4" s="1"/>
  <c r="AT92" i="4" s="1"/>
  <c r="AU92" i="4" s="1"/>
  <c r="AV92" i="4" s="1"/>
  <c r="AW92" i="4" s="1"/>
  <c r="AX92" i="4" s="1"/>
  <c r="AY92" i="4" s="1"/>
  <c r="AZ92" i="4" s="1"/>
  <c r="BA92" i="4" s="1"/>
  <c r="BB92" i="4" s="1"/>
  <c r="BC92" i="4" s="1"/>
  <c r="BD92" i="4" s="1"/>
  <c r="BE92" i="4" s="1"/>
  <c r="BF92" i="4" s="1"/>
  <c r="BG92" i="4" s="1"/>
  <c r="BH92" i="4" s="1"/>
  <c r="BI92" i="4" s="1"/>
  <c r="BJ92" i="4" s="1"/>
  <c r="BK92" i="4" s="1"/>
  <c r="BL92" i="4" s="1"/>
  <c r="BM92" i="4" s="1"/>
  <c r="BN92" i="4" s="1"/>
  <c r="BO92" i="4" s="1"/>
  <c r="BP92" i="4" s="1"/>
  <c r="BQ92" i="4" s="1"/>
  <c r="C93" i="4"/>
  <c r="AR93" i="4" s="1"/>
  <c r="AS93" i="4" s="1"/>
  <c r="AT93" i="4" s="1"/>
  <c r="AU93" i="4" s="1"/>
  <c r="AV93" i="4" s="1"/>
  <c r="AW93" i="4" s="1"/>
  <c r="AX93" i="4" s="1"/>
  <c r="AY93" i="4" s="1"/>
  <c r="AZ93" i="4" s="1"/>
  <c r="BA93" i="4" s="1"/>
  <c r="BB93" i="4" s="1"/>
  <c r="BC93" i="4" s="1"/>
  <c r="BD93" i="4" s="1"/>
  <c r="BE93" i="4" s="1"/>
  <c r="BF93" i="4" s="1"/>
  <c r="BG93" i="4" s="1"/>
  <c r="BH93" i="4" s="1"/>
  <c r="BI93" i="4" s="1"/>
  <c r="BJ93" i="4" s="1"/>
  <c r="BK93" i="4" s="1"/>
  <c r="BL93" i="4" s="1"/>
  <c r="BM93" i="4" s="1"/>
  <c r="BN93" i="4" s="1"/>
  <c r="BO93" i="4" s="1"/>
  <c r="BP93" i="4" s="1"/>
  <c r="BQ93" i="4" s="1"/>
  <c r="C94" i="4"/>
  <c r="AR94" i="4" s="1"/>
  <c r="AS94" i="4" s="1"/>
  <c r="AT94" i="4" s="1"/>
  <c r="AU94" i="4" s="1"/>
  <c r="AV94" i="4" s="1"/>
  <c r="AW94" i="4" s="1"/>
  <c r="AX94" i="4" s="1"/>
  <c r="AY94" i="4" s="1"/>
  <c r="AZ94" i="4" s="1"/>
  <c r="BA94" i="4" s="1"/>
  <c r="BB94" i="4" s="1"/>
  <c r="BC94" i="4" s="1"/>
  <c r="BD94" i="4" s="1"/>
  <c r="BE94" i="4" s="1"/>
  <c r="BF94" i="4" s="1"/>
  <c r="BG94" i="4" s="1"/>
  <c r="BH94" i="4" s="1"/>
  <c r="BI94" i="4" s="1"/>
  <c r="BJ94" i="4" s="1"/>
  <c r="BK94" i="4" s="1"/>
  <c r="BL94" i="4" s="1"/>
  <c r="BM94" i="4" s="1"/>
  <c r="BN94" i="4" s="1"/>
  <c r="BO94" i="4" s="1"/>
  <c r="BP94" i="4" s="1"/>
  <c r="BQ94" i="4" s="1"/>
  <c r="C95" i="4"/>
  <c r="AR95" i="4" s="1"/>
  <c r="AS95" i="4" s="1"/>
  <c r="AT95" i="4" s="1"/>
  <c r="AU95" i="4" s="1"/>
  <c r="AV95" i="4" s="1"/>
  <c r="AW95" i="4" s="1"/>
  <c r="AX95" i="4" s="1"/>
  <c r="AY95" i="4" s="1"/>
  <c r="AZ95" i="4" s="1"/>
  <c r="BA95" i="4" s="1"/>
  <c r="BB95" i="4" s="1"/>
  <c r="BC95" i="4" s="1"/>
  <c r="BD95" i="4" s="1"/>
  <c r="BE95" i="4" s="1"/>
  <c r="BF95" i="4" s="1"/>
  <c r="BG95" i="4" s="1"/>
  <c r="BH95" i="4" s="1"/>
  <c r="BI95" i="4" s="1"/>
  <c r="BJ95" i="4" s="1"/>
  <c r="BK95" i="4" s="1"/>
  <c r="BL95" i="4" s="1"/>
  <c r="BM95" i="4" s="1"/>
  <c r="BN95" i="4" s="1"/>
  <c r="BO95" i="4" s="1"/>
  <c r="BP95" i="4" s="1"/>
  <c r="BQ95" i="4" s="1"/>
  <c r="B96" i="4"/>
  <c r="E96" i="4" s="1"/>
  <c r="F96" i="4" s="1"/>
  <c r="G96" i="4" s="1"/>
  <c r="H96" i="4" s="1"/>
  <c r="I96" i="4" s="1"/>
  <c r="J96" i="4" s="1"/>
  <c r="K96" i="4" s="1"/>
  <c r="L96" i="4" s="1"/>
  <c r="M96" i="4" s="1"/>
  <c r="N96" i="4" s="1"/>
  <c r="O96" i="4" s="1"/>
  <c r="P96" i="4" s="1"/>
  <c r="Q96" i="4" s="1"/>
  <c r="R96" i="4" s="1"/>
  <c r="S96" i="4" s="1"/>
  <c r="T96" i="4" s="1"/>
  <c r="U96" i="4" s="1"/>
  <c r="V96" i="4" s="1"/>
  <c r="W96" i="4" s="1"/>
  <c r="X96" i="4" s="1"/>
  <c r="Y96" i="4" s="1"/>
  <c r="Z96" i="4" s="1"/>
  <c r="AA96" i="4" s="1"/>
  <c r="AB96" i="4" s="1"/>
  <c r="AC96" i="4" s="1"/>
  <c r="AD96" i="4" s="1"/>
  <c r="C96" i="4"/>
  <c r="AR96" i="4" s="1"/>
  <c r="AS96" i="4" s="1"/>
  <c r="AT96" i="4" s="1"/>
  <c r="AU96" i="4" s="1"/>
  <c r="AV96" i="4" s="1"/>
  <c r="AW96" i="4" s="1"/>
  <c r="AX96" i="4" s="1"/>
  <c r="AY96" i="4" s="1"/>
  <c r="AZ96" i="4" s="1"/>
  <c r="BA96" i="4" s="1"/>
  <c r="BB96" i="4" s="1"/>
  <c r="BC96" i="4" s="1"/>
  <c r="BD96" i="4" s="1"/>
  <c r="BE96" i="4" s="1"/>
  <c r="BF96" i="4" s="1"/>
  <c r="BG96" i="4" s="1"/>
  <c r="BH96" i="4" s="1"/>
  <c r="BI96" i="4" s="1"/>
  <c r="BJ96" i="4" s="1"/>
  <c r="BK96" i="4" s="1"/>
  <c r="BL96" i="4" s="1"/>
  <c r="BM96" i="4" s="1"/>
  <c r="BN96" i="4" s="1"/>
  <c r="BO96" i="4" s="1"/>
  <c r="BP96" i="4" s="1"/>
  <c r="BQ96" i="4" s="1"/>
  <c r="B97" i="4"/>
  <c r="E97" i="4" s="1"/>
  <c r="F97" i="4" s="1"/>
  <c r="G97" i="4" s="1"/>
  <c r="H97" i="4" s="1"/>
  <c r="I97" i="4" s="1"/>
  <c r="J97" i="4" s="1"/>
  <c r="K97" i="4" s="1"/>
  <c r="L97" i="4" s="1"/>
  <c r="M97" i="4" s="1"/>
  <c r="N97" i="4" s="1"/>
  <c r="O97" i="4" s="1"/>
  <c r="P97" i="4" s="1"/>
  <c r="Q97" i="4" s="1"/>
  <c r="R97" i="4" s="1"/>
  <c r="S97" i="4" s="1"/>
  <c r="T97" i="4" s="1"/>
  <c r="U97" i="4" s="1"/>
  <c r="V97" i="4" s="1"/>
  <c r="W97" i="4" s="1"/>
  <c r="X97" i="4" s="1"/>
  <c r="Y97" i="4" s="1"/>
  <c r="Z97" i="4" s="1"/>
  <c r="AA97" i="4" s="1"/>
  <c r="AB97" i="4" s="1"/>
  <c r="AC97" i="4" s="1"/>
  <c r="AD97" i="4" s="1"/>
  <c r="C97" i="4"/>
  <c r="AR97" i="4" s="1"/>
  <c r="AS97" i="4" s="1"/>
  <c r="AT97" i="4" s="1"/>
  <c r="AU97" i="4" s="1"/>
  <c r="AV97" i="4" s="1"/>
  <c r="AW97" i="4" s="1"/>
  <c r="AX97" i="4" s="1"/>
  <c r="AY97" i="4" s="1"/>
  <c r="AZ97" i="4" s="1"/>
  <c r="BA97" i="4" s="1"/>
  <c r="BB97" i="4" s="1"/>
  <c r="BC97" i="4" s="1"/>
  <c r="BD97" i="4" s="1"/>
  <c r="BE97" i="4" s="1"/>
  <c r="BF97" i="4" s="1"/>
  <c r="BG97" i="4" s="1"/>
  <c r="BH97" i="4" s="1"/>
  <c r="BI97" i="4" s="1"/>
  <c r="BJ97" i="4" s="1"/>
  <c r="BK97" i="4" s="1"/>
  <c r="BL97" i="4" s="1"/>
  <c r="BM97" i="4" s="1"/>
  <c r="BN97" i="4" s="1"/>
  <c r="BO97" i="4" s="1"/>
  <c r="BP97" i="4" s="1"/>
  <c r="BQ97" i="4" s="1"/>
  <c r="B98" i="4"/>
  <c r="E98" i="4" s="1"/>
  <c r="F98" i="4" s="1"/>
  <c r="G98" i="4" s="1"/>
  <c r="H98" i="4" s="1"/>
  <c r="I98" i="4" s="1"/>
  <c r="J98" i="4" s="1"/>
  <c r="K98" i="4" s="1"/>
  <c r="L98" i="4" s="1"/>
  <c r="M98" i="4" s="1"/>
  <c r="N98" i="4" s="1"/>
  <c r="O98" i="4" s="1"/>
  <c r="P98" i="4" s="1"/>
  <c r="Q98" i="4" s="1"/>
  <c r="R98" i="4" s="1"/>
  <c r="S98" i="4" s="1"/>
  <c r="T98" i="4" s="1"/>
  <c r="U98" i="4" s="1"/>
  <c r="V98" i="4" s="1"/>
  <c r="W98" i="4" s="1"/>
  <c r="X98" i="4" s="1"/>
  <c r="Y98" i="4" s="1"/>
  <c r="Z98" i="4" s="1"/>
  <c r="AA98" i="4" s="1"/>
  <c r="AB98" i="4" s="1"/>
  <c r="AC98" i="4" s="1"/>
  <c r="AD98" i="4" s="1"/>
  <c r="C98" i="4"/>
  <c r="AR98" i="4" s="1"/>
  <c r="AS98" i="4" s="1"/>
  <c r="AT98" i="4" s="1"/>
  <c r="AU98" i="4" s="1"/>
  <c r="AV98" i="4" s="1"/>
  <c r="AW98" i="4" s="1"/>
  <c r="AX98" i="4" s="1"/>
  <c r="AY98" i="4" s="1"/>
  <c r="AZ98" i="4" s="1"/>
  <c r="BA98" i="4" s="1"/>
  <c r="BB98" i="4" s="1"/>
  <c r="BC98" i="4" s="1"/>
  <c r="BD98" i="4" s="1"/>
  <c r="BE98" i="4" s="1"/>
  <c r="BF98" i="4" s="1"/>
  <c r="BG98" i="4" s="1"/>
  <c r="BH98" i="4" s="1"/>
  <c r="BI98" i="4" s="1"/>
  <c r="BJ98" i="4" s="1"/>
  <c r="BK98" i="4" s="1"/>
  <c r="BL98" i="4" s="1"/>
  <c r="BM98" i="4" s="1"/>
  <c r="BN98" i="4" s="1"/>
  <c r="BO98" i="4" s="1"/>
  <c r="BP98" i="4" s="1"/>
  <c r="BQ98" i="4" s="1"/>
  <c r="B99" i="4"/>
  <c r="E99" i="4" s="1"/>
  <c r="F99" i="4" s="1"/>
  <c r="G99" i="4" s="1"/>
  <c r="H99" i="4" s="1"/>
  <c r="I99" i="4" s="1"/>
  <c r="J99" i="4" s="1"/>
  <c r="K99" i="4" s="1"/>
  <c r="L99" i="4" s="1"/>
  <c r="M99" i="4" s="1"/>
  <c r="N99" i="4" s="1"/>
  <c r="O99" i="4" s="1"/>
  <c r="P99" i="4" s="1"/>
  <c r="Q99" i="4" s="1"/>
  <c r="R99" i="4" s="1"/>
  <c r="S99" i="4" s="1"/>
  <c r="T99" i="4" s="1"/>
  <c r="U99" i="4" s="1"/>
  <c r="V99" i="4" s="1"/>
  <c r="W99" i="4" s="1"/>
  <c r="X99" i="4" s="1"/>
  <c r="Y99" i="4" s="1"/>
  <c r="Z99" i="4" s="1"/>
  <c r="AA99" i="4" s="1"/>
  <c r="AB99" i="4" s="1"/>
  <c r="AC99" i="4" s="1"/>
  <c r="AD99" i="4" s="1"/>
  <c r="C99" i="4"/>
  <c r="AR99" i="4" s="1"/>
  <c r="AS99" i="4" s="1"/>
  <c r="AT99" i="4" s="1"/>
  <c r="AU99" i="4" s="1"/>
  <c r="AV99" i="4" s="1"/>
  <c r="AW99" i="4" s="1"/>
  <c r="AX99" i="4" s="1"/>
  <c r="AY99" i="4" s="1"/>
  <c r="AZ99" i="4" s="1"/>
  <c r="BA99" i="4" s="1"/>
  <c r="BB99" i="4" s="1"/>
  <c r="BC99" i="4" s="1"/>
  <c r="BD99" i="4" s="1"/>
  <c r="BE99" i="4" s="1"/>
  <c r="BF99" i="4" s="1"/>
  <c r="BG99" i="4" s="1"/>
  <c r="BH99" i="4" s="1"/>
  <c r="BI99" i="4" s="1"/>
  <c r="BJ99" i="4" s="1"/>
  <c r="BK99" i="4" s="1"/>
  <c r="BL99" i="4" s="1"/>
  <c r="BM99" i="4" s="1"/>
  <c r="BN99" i="4" s="1"/>
  <c r="BO99" i="4" s="1"/>
  <c r="BP99" i="4" s="1"/>
  <c r="BQ99" i="4" s="1"/>
  <c r="B100" i="4"/>
  <c r="E100" i="4" s="1"/>
  <c r="F100" i="4" s="1"/>
  <c r="G100" i="4" s="1"/>
  <c r="H100" i="4" s="1"/>
  <c r="I100" i="4" s="1"/>
  <c r="J100" i="4" s="1"/>
  <c r="K100" i="4" s="1"/>
  <c r="L100" i="4" s="1"/>
  <c r="M100" i="4" s="1"/>
  <c r="N100" i="4" s="1"/>
  <c r="O100" i="4" s="1"/>
  <c r="P100" i="4" s="1"/>
  <c r="Q100" i="4" s="1"/>
  <c r="R100" i="4" s="1"/>
  <c r="S100" i="4" s="1"/>
  <c r="T100" i="4" s="1"/>
  <c r="U100" i="4" s="1"/>
  <c r="V100" i="4" s="1"/>
  <c r="W100" i="4" s="1"/>
  <c r="X100" i="4" s="1"/>
  <c r="Y100" i="4" s="1"/>
  <c r="Z100" i="4" s="1"/>
  <c r="AA100" i="4" s="1"/>
  <c r="AB100" i="4" s="1"/>
  <c r="AC100" i="4" s="1"/>
  <c r="AD100" i="4" s="1"/>
  <c r="C100" i="4"/>
  <c r="AR100" i="4" s="1"/>
  <c r="AS100" i="4" s="1"/>
  <c r="AT100" i="4" s="1"/>
  <c r="AU100" i="4" s="1"/>
  <c r="AV100" i="4" s="1"/>
  <c r="AW100" i="4" s="1"/>
  <c r="AX100" i="4" s="1"/>
  <c r="AY100" i="4" s="1"/>
  <c r="AZ100" i="4" s="1"/>
  <c r="BA100" i="4" s="1"/>
  <c r="BB100" i="4" s="1"/>
  <c r="BC100" i="4" s="1"/>
  <c r="BD100" i="4" s="1"/>
  <c r="BE100" i="4" s="1"/>
  <c r="BF100" i="4" s="1"/>
  <c r="BG100" i="4" s="1"/>
  <c r="BH100" i="4" s="1"/>
  <c r="BI100" i="4" s="1"/>
  <c r="BJ100" i="4" s="1"/>
  <c r="BK100" i="4" s="1"/>
  <c r="BL100" i="4" s="1"/>
  <c r="BM100" i="4" s="1"/>
  <c r="BN100" i="4" s="1"/>
  <c r="BO100" i="4" s="1"/>
  <c r="BP100" i="4" s="1"/>
  <c r="BQ100" i="4" s="1"/>
  <c r="B101" i="4"/>
  <c r="E101" i="4" s="1"/>
  <c r="F101" i="4" s="1"/>
  <c r="G101" i="4" s="1"/>
  <c r="H101" i="4" s="1"/>
  <c r="I101" i="4" s="1"/>
  <c r="J101" i="4" s="1"/>
  <c r="K101" i="4" s="1"/>
  <c r="L101" i="4" s="1"/>
  <c r="M101" i="4" s="1"/>
  <c r="N101" i="4" s="1"/>
  <c r="O101" i="4" s="1"/>
  <c r="P101" i="4" s="1"/>
  <c r="Q101" i="4" s="1"/>
  <c r="R101" i="4" s="1"/>
  <c r="S101" i="4" s="1"/>
  <c r="T101" i="4" s="1"/>
  <c r="U101" i="4" s="1"/>
  <c r="V101" i="4" s="1"/>
  <c r="W101" i="4" s="1"/>
  <c r="X101" i="4" s="1"/>
  <c r="Y101" i="4" s="1"/>
  <c r="Z101" i="4" s="1"/>
  <c r="AA101" i="4" s="1"/>
  <c r="AB101" i="4" s="1"/>
  <c r="AC101" i="4" s="1"/>
  <c r="AD101" i="4" s="1"/>
  <c r="C101" i="4"/>
  <c r="AR101" i="4" s="1"/>
  <c r="AS101" i="4" s="1"/>
  <c r="AT101" i="4" s="1"/>
  <c r="AU101" i="4" s="1"/>
  <c r="AV101" i="4" s="1"/>
  <c r="AW101" i="4" s="1"/>
  <c r="AX101" i="4" s="1"/>
  <c r="AY101" i="4" s="1"/>
  <c r="AZ101" i="4" s="1"/>
  <c r="BA101" i="4" s="1"/>
  <c r="BB101" i="4" s="1"/>
  <c r="BC101" i="4" s="1"/>
  <c r="BD101" i="4" s="1"/>
  <c r="BE101" i="4" s="1"/>
  <c r="BF101" i="4" s="1"/>
  <c r="BG101" i="4" s="1"/>
  <c r="BH101" i="4" s="1"/>
  <c r="BI101" i="4" s="1"/>
  <c r="BJ101" i="4" s="1"/>
  <c r="BK101" i="4" s="1"/>
  <c r="BL101" i="4" s="1"/>
  <c r="BM101" i="4" s="1"/>
  <c r="BN101" i="4" s="1"/>
  <c r="BO101" i="4" s="1"/>
  <c r="BP101" i="4" s="1"/>
  <c r="BQ101" i="4" s="1"/>
  <c r="B102" i="4"/>
  <c r="E102" i="4" s="1"/>
  <c r="F102" i="4" s="1"/>
  <c r="G102" i="4" s="1"/>
  <c r="H102" i="4" s="1"/>
  <c r="I102" i="4" s="1"/>
  <c r="J102" i="4" s="1"/>
  <c r="K102" i="4" s="1"/>
  <c r="L102" i="4" s="1"/>
  <c r="M102" i="4" s="1"/>
  <c r="N102" i="4" s="1"/>
  <c r="O102" i="4" s="1"/>
  <c r="P102" i="4" s="1"/>
  <c r="Q102" i="4" s="1"/>
  <c r="R102" i="4" s="1"/>
  <c r="S102" i="4" s="1"/>
  <c r="T102" i="4" s="1"/>
  <c r="U102" i="4" s="1"/>
  <c r="V102" i="4" s="1"/>
  <c r="W102" i="4" s="1"/>
  <c r="X102" i="4" s="1"/>
  <c r="Y102" i="4" s="1"/>
  <c r="Z102" i="4" s="1"/>
  <c r="AA102" i="4" s="1"/>
  <c r="AB102" i="4" s="1"/>
  <c r="AC102" i="4" s="1"/>
  <c r="AD102" i="4" s="1"/>
  <c r="C102" i="4"/>
  <c r="AR102" i="4" s="1"/>
  <c r="AS102" i="4" s="1"/>
  <c r="AT102" i="4" s="1"/>
  <c r="AU102" i="4" s="1"/>
  <c r="AV102" i="4" s="1"/>
  <c r="AW102" i="4" s="1"/>
  <c r="AX102" i="4" s="1"/>
  <c r="AY102" i="4" s="1"/>
  <c r="AZ102" i="4" s="1"/>
  <c r="BA102" i="4" s="1"/>
  <c r="BB102" i="4" s="1"/>
  <c r="BC102" i="4" s="1"/>
  <c r="BD102" i="4" s="1"/>
  <c r="BE102" i="4" s="1"/>
  <c r="BF102" i="4" s="1"/>
  <c r="BG102" i="4" s="1"/>
  <c r="BH102" i="4" s="1"/>
  <c r="BI102" i="4" s="1"/>
  <c r="BJ102" i="4" s="1"/>
  <c r="BK102" i="4" s="1"/>
  <c r="BL102" i="4" s="1"/>
  <c r="BM102" i="4" s="1"/>
  <c r="BN102" i="4" s="1"/>
  <c r="BO102" i="4" s="1"/>
  <c r="BP102" i="4" s="1"/>
  <c r="BQ102" i="4" s="1"/>
  <c r="B103" i="4"/>
  <c r="E103" i="4" s="1"/>
  <c r="F103" i="4" s="1"/>
  <c r="G103" i="4" s="1"/>
  <c r="H103" i="4" s="1"/>
  <c r="I103" i="4" s="1"/>
  <c r="J103" i="4" s="1"/>
  <c r="K103" i="4" s="1"/>
  <c r="L103" i="4" s="1"/>
  <c r="M103" i="4" s="1"/>
  <c r="N103" i="4" s="1"/>
  <c r="O103" i="4" s="1"/>
  <c r="P103" i="4" s="1"/>
  <c r="Q103" i="4" s="1"/>
  <c r="R103" i="4" s="1"/>
  <c r="S103" i="4" s="1"/>
  <c r="T103" i="4" s="1"/>
  <c r="U103" i="4" s="1"/>
  <c r="V103" i="4" s="1"/>
  <c r="W103" i="4" s="1"/>
  <c r="X103" i="4" s="1"/>
  <c r="Y103" i="4" s="1"/>
  <c r="Z103" i="4" s="1"/>
  <c r="AA103" i="4" s="1"/>
  <c r="AB103" i="4" s="1"/>
  <c r="AC103" i="4" s="1"/>
  <c r="AD103" i="4" s="1"/>
  <c r="C103" i="4"/>
  <c r="AR103" i="4" s="1"/>
  <c r="AS103" i="4" s="1"/>
  <c r="AT103" i="4" s="1"/>
  <c r="AU103" i="4" s="1"/>
  <c r="AV103" i="4" s="1"/>
  <c r="AW103" i="4" s="1"/>
  <c r="AX103" i="4" s="1"/>
  <c r="AY103" i="4" s="1"/>
  <c r="AZ103" i="4" s="1"/>
  <c r="BA103" i="4" s="1"/>
  <c r="BB103" i="4" s="1"/>
  <c r="BC103" i="4" s="1"/>
  <c r="BD103" i="4" s="1"/>
  <c r="BE103" i="4" s="1"/>
  <c r="BF103" i="4" s="1"/>
  <c r="BG103" i="4" s="1"/>
  <c r="BH103" i="4" s="1"/>
  <c r="BI103" i="4" s="1"/>
  <c r="BJ103" i="4" s="1"/>
  <c r="BK103" i="4" s="1"/>
  <c r="BL103" i="4" s="1"/>
  <c r="BM103" i="4" s="1"/>
  <c r="BN103" i="4" s="1"/>
  <c r="BO103" i="4" s="1"/>
  <c r="BP103" i="4" s="1"/>
  <c r="BQ103" i="4" s="1"/>
  <c r="B104" i="4"/>
  <c r="E104" i="4" s="1"/>
  <c r="F104" i="4" s="1"/>
  <c r="G104" i="4" s="1"/>
  <c r="H104" i="4" s="1"/>
  <c r="I104" i="4" s="1"/>
  <c r="J104" i="4" s="1"/>
  <c r="K104" i="4" s="1"/>
  <c r="L104" i="4" s="1"/>
  <c r="M104" i="4" s="1"/>
  <c r="N104" i="4" s="1"/>
  <c r="O104" i="4" s="1"/>
  <c r="P104" i="4" s="1"/>
  <c r="Q104" i="4" s="1"/>
  <c r="R104" i="4" s="1"/>
  <c r="S104" i="4" s="1"/>
  <c r="T104" i="4" s="1"/>
  <c r="U104" i="4" s="1"/>
  <c r="V104" i="4" s="1"/>
  <c r="W104" i="4" s="1"/>
  <c r="X104" i="4" s="1"/>
  <c r="Y104" i="4" s="1"/>
  <c r="Z104" i="4" s="1"/>
  <c r="AA104" i="4" s="1"/>
  <c r="AB104" i="4" s="1"/>
  <c r="AC104" i="4" s="1"/>
  <c r="AD104" i="4" s="1"/>
  <c r="C104" i="4"/>
  <c r="AR104" i="4" s="1"/>
  <c r="AS104" i="4" s="1"/>
  <c r="AT104" i="4" s="1"/>
  <c r="AU104" i="4" s="1"/>
  <c r="AV104" i="4" s="1"/>
  <c r="AW104" i="4" s="1"/>
  <c r="AX104" i="4" s="1"/>
  <c r="AY104" i="4" s="1"/>
  <c r="AZ104" i="4" s="1"/>
  <c r="BA104" i="4" s="1"/>
  <c r="BB104" i="4" s="1"/>
  <c r="BC104" i="4" s="1"/>
  <c r="BD104" i="4" s="1"/>
  <c r="BE104" i="4" s="1"/>
  <c r="BF104" i="4" s="1"/>
  <c r="BG104" i="4" s="1"/>
  <c r="BH104" i="4" s="1"/>
  <c r="BI104" i="4" s="1"/>
  <c r="BJ104" i="4" s="1"/>
  <c r="BK104" i="4" s="1"/>
  <c r="BL104" i="4" s="1"/>
  <c r="BM104" i="4" s="1"/>
  <c r="BN104" i="4" s="1"/>
  <c r="BO104" i="4" s="1"/>
  <c r="BP104" i="4" s="1"/>
  <c r="BQ104" i="4" s="1"/>
  <c r="B105" i="4"/>
  <c r="E105" i="4" s="1"/>
  <c r="F105" i="4" s="1"/>
  <c r="G105" i="4" s="1"/>
  <c r="H105" i="4" s="1"/>
  <c r="I105" i="4" s="1"/>
  <c r="J105" i="4" s="1"/>
  <c r="K105" i="4" s="1"/>
  <c r="L105" i="4" s="1"/>
  <c r="M105" i="4" s="1"/>
  <c r="N105" i="4" s="1"/>
  <c r="O105" i="4" s="1"/>
  <c r="P105" i="4" s="1"/>
  <c r="Q105" i="4" s="1"/>
  <c r="R105" i="4" s="1"/>
  <c r="S105" i="4" s="1"/>
  <c r="T105" i="4" s="1"/>
  <c r="U105" i="4" s="1"/>
  <c r="V105" i="4" s="1"/>
  <c r="W105" i="4" s="1"/>
  <c r="X105" i="4" s="1"/>
  <c r="Y105" i="4" s="1"/>
  <c r="Z105" i="4" s="1"/>
  <c r="AA105" i="4" s="1"/>
  <c r="AB105" i="4" s="1"/>
  <c r="AC105" i="4" s="1"/>
  <c r="AD105" i="4" s="1"/>
  <c r="C105" i="4"/>
  <c r="AR105" i="4" s="1"/>
  <c r="AS105" i="4" s="1"/>
  <c r="AT105" i="4" s="1"/>
  <c r="AU105" i="4" s="1"/>
  <c r="AV105" i="4" s="1"/>
  <c r="AW105" i="4" s="1"/>
  <c r="AX105" i="4" s="1"/>
  <c r="AY105" i="4" s="1"/>
  <c r="AZ105" i="4" s="1"/>
  <c r="BA105" i="4" s="1"/>
  <c r="BB105" i="4" s="1"/>
  <c r="BC105" i="4" s="1"/>
  <c r="BD105" i="4" s="1"/>
  <c r="BE105" i="4" s="1"/>
  <c r="BF105" i="4" s="1"/>
  <c r="BG105" i="4" s="1"/>
  <c r="BH105" i="4" s="1"/>
  <c r="BI105" i="4" s="1"/>
  <c r="BJ105" i="4" s="1"/>
  <c r="BK105" i="4" s="1"/>
  <c r="BL105" i="4" s="1"/>
  <c r="BM105" i="4" s="1"/>
  <c r="BN105" i="4" s="1"/>
  <c r="BO105" i="4" s="1"/>
  <c r="BP105" i="4" s="1"/>
  <c r="BQ105" i="4" s="1"/>
  <c r="B106" i="4"/>
  <c r="E106" i="4" s="1"/>
  <c r="F106" i="4" s="1"/>
  <c r="G106" i="4" s="1"/>
  <c r="H106" i="4" s="1"/>
  <c r="I106" i="4" s="1"/>
  <c r="J106" i="4" s="1"/>
  <c r="K106" i="4" s="1"/>
  <c r="L106" i="4" s="1"/>
  <c r="M106" i="4" s="1"/>
  <c r="N106" i="4" s="1"/>
  <c r="O106" i="4" s="1"/>
  <c r="P106" i="4" s="1"/>
  <c r="Q106" i="4" s="1"/>
  <c r="R106" i="4" s="1"/>
  <c r="S106" i="4" s="1"/>
  <c r="T106" i="4" s="1"/>
  <c r="U106" i="4" s="1"/>
  <c r="V106" i="4" s="1"/>
  <c r="W106" i="4" s="1"/>
  <c r="X106" i="4" s="1"/>
  <c r="Y106" i="4" s="1"/>
  <c r="Z106" i="4" s="1"/>
  <c r="AA106" i="4" s="1"/>
  <c r="AB106" i="4" s="1"/>
  <c r="AC106" i="4" s="1"/>
  <c r="AD106" i="4" s="1"/>
  <c r="C106" i="4"/>
  <c r="AR106" i="4" s="1"/>
  <c r="AS106" i="4" s="1"/>
  <c r="AT106" i="4" s="1"/>
  <c r="AU106" i="4" s="1"/>
  <c r="AV106" i="4" s="1"/>
  <c r="AW106" i="4" s="1"/>
  <c r="AX106" i="4" s="1"/>
  <c r="AY106" i="4" s="1"/>
  <c r="AZ106" i="4" s="1"/>
  <c r="BA106" i="4" s="1"/>
  <c r="BB106" i="4" s="1"/>
  <c r="BC106" i="4" s="1"/>
  <c r="BD106" i="4" s="1"/>
  <c r="BE106" i="4" s="1"/>
  <c r="BF106" i="4" s="1"/>
  <c r="BG106" i="4" s="1"/>
  <c r="BH106" i="4" s="1"/>
  <c r="BI106" i="4" s="1"/>
  <c r="BJ106" i="4" s="1"/>
  <c r="BK106" i="4" s="1"/>
  <c r="BL106" i="4" s="1"/>
  <c r="BM106" i="4" s="1"/>
  <c r="BN106" i="4" s="1"/>
  <c r="BO106" i="4" s="1"/>
  <c r="BP106" i="4" s="1"/>
  <c r="BQ106" i="4" s="1"/>
  <c r="B107" i="4"/>
  <c r="E107" i="4" s="1"/>
  <c r="F107" i="4" s="1"/>
  <c r="G107" i="4" s="1"/>
  <c r="H107" i="4" s="1"/>
  <c r="I107" i="4" s="1"/>
  <c r="J107" i="4" s="1"/>
  <c r="K107" i="4" s="1"/>
  <c r="L107" i="4" s="1"/>
  <c r="M107" i="4" s="1"/>
  <c r="N107" i="4" s="1"/>
  <c r="O107" i="4" s="1"/>
  <c r="P107" i="4" s="1"/>
  <c r="Q107" i="4" s="1"/>
  <c r="R107" i="4" s="1"/>
  <c r="S107" i="4" s="1"/>
  <c r="T107" i="4" s="1"/>
  <c r="U107" i="4" s="1"/>
  <c r="V107" i="4" s="1"/>
  <c r="W107" i="4" s="1"/>
  <c r="X107" i="4" s="1"/>
  <c r="Y107" i="4" s="1"/>
  <c r="Z107" i="4" s="1"/>
  <c r="AA107" i="4" s="1"/>
  <c r="AB107" i="4" s="1"/>
  <c r="AC107" i="4" s="1"/>
  <c r="AD107" i="4" s="1"/>
  <c r="C107" i="4"/>
  <c r="AR107" i="4" s="1"/>
  <c r="AS107" i="4" s="1"/>
  <c r="AT107" i="4" s="1"/>
  <c r="AU107" i="4" s="1"/>
  <c r="AV107" i="4" s="1"/>
  <c r="AW107" i="4" s="1"/>
  <c r="AX107" i="4" s="1"/>
  <c r="AY107" i="4" s="1"/>
  <c r="AZ107" i="4" s="1"/>
  <c r="BA107" i="4" s="1"/>
  <c r="BB107" i="4" s="1"/>
  <c r="BC107" i="4" s="1"/>
  <c r="BD107" i="4" s="1"/>
  <c r="BE107" i="4" s="1"/>
  <c r="BF107" i="4" s="1"/>
  <c r="BG107" i="4" s="1"/>
  <c r="BH107" i="4" s="1"/>
  <c r="BI107" i="4" s="1"/>
  <c r="BJ107" i="4" s="1"/>
  <c r="BK107" i="4" s="1"/>
  <c r="BL107" i="4" s="1"/>
  <c r="BM107" i="4" s="1"/>
  <c r="BN107" i="4" s="1"/>
  <c r="BO107" i="4" s="1"/>
  <c r="BP107" i="4" s="1"/>
  <c r="BQ107" i="4" s="1"/>
  <c r="B108" i="4"/>
  <c r="E108" i="4" s="1"/>
  <c r="F108" i="4" s="1"/>
  <c r="G108" i="4" s="1"/>
  <c r="H108" i="4" s="1"/>
  <c r="I108" i="4" s="1"/>
  <c r="J108" i="4" s="1"/>
  <c r="K108" i="4" s="1"/>
  <c r="L108" i="4" s="1"/>
  <c r="M108" i="4" s="1"/>
  <c r="N108" i="4" s="1"/>
  <c r="O108" i="4" s="1"/>
  <c r="P108" i="4" s="1"/>
  <c r="Q108" i="4" s="1"/>
  <c r="R108" i="4" s="1"/>
  <c r="S108" i="4" s="1"/>
  <c r="T108" i="4" s="1"/>
  <c r="U108" i="4" s="1"/>
  <c r="V108" i="4" s="1"/>
  <c r="W108" i="4" s="1"/>
  <c r="X108" i="4" s="1"/>
  <c r="Y108" i="4" s="1"/>
  <c r="Z108" i="4" s="1"/>
  <c r="AA108" i="4" s="1"/>
  <c r="AB108" i="4" s="1"/>
  <c r="AC108" i="4" s="1"/>
  <c r="AD108" i="4" s="1"/>
  <c r="C108" i="4"/>
  <c r="AR108" i="4" s="1"/>
  <c r="AS108" i="4" s="1"/>
  <c r="AT108" i="4" s="1"/>
  <c r="AU108" i="4" s="1"/>
  <c r="AV108" i="4" s="1"/>
  <c r="AW108" i="4" s="1"/>
  <c r="AX108" i="4" s="1"/>
  <c r="AY108" i="4" s="1"/>
  <c r="AZ108" i="4" s="1"/>
  <c r="BA108" i="4" s="1"/>
  <c r="BB108" i="4" s="1"/>
  <c r="BC108" i="4" s="1"/>
  <c r="BD108" i="4" s="1"/>
  <c r="BE108" i="4" s="1"/>
  <c r="BF108" i="4" s="1"/>
  <c r="BG108" i="4" s="1"/>
  <c r="BH108" i="4" s="1"/>
  <c r="BI108" i="4" s="1"/>
  <c r="BJ108" i="4" s="1"/>
  <c r="BK108" i="4" s="1"/>
  <c r="BL108" i="4" s="1"/>
  <c r="BM108" i="4" s="1"/>
  <c r="BN108" i="4" s="1"/>
  <c r="BO108" i="4" s="1"/>
  <c r="BP108" i="4" s="1"/>
  <c r="BQ108" i="4" s="1"/>
  <c r="B109" i="4"/>
  <c r="E109" i="4" s="1"/>
  <c r="F109" i="4" s="1"/>
  <c r="G109" i="4" s="1"/>
  <c r="H109" i="4" s="1"/>
  <c r="I109" i="4" s="1"/>
  <c r="J109" i="4" s="1"/>
  <c r="K109" i="4" s="1"/>
  <c r="L109" i="4" s="1"/>
  <c r="M109" i="4" s="1"/>
  <c r="N109" i="4" s="1"/>
  <c r="O109" i="4" s="1"/>
  <c r="P109" i="4" s="1"/>
  <c r="Q109" i="4" s="1"/>
  <c r="R109" i="4" s="1"/>
  <c r="S109" i="4" s="1"/>
  <c r="T109" i="4" s="1"/>
  <c r="U109" i="4" s="1"/>
  <c r="V109" i="4" s="1"/>
  <c r="W109" i="4" s="1"/>
  <c r="X109" i="4" s="1"/>
  <c r="Y109" i="4" s="1"/>
  <c r="Z109" i="4" s="1"/>
  <c r="AA109" i="4" s="1"/>
  <c r="AB109" i="4" s="1"/>
  <c r="AC109" i="4" s="1"/>
  <c r="AD109" i="4" s="1"/>
  <c r="C109" i="4"/>
  <c r="AR109" i="4" s="1"/>
  <c r="AS109" i="4" s="1"/>
  <c r="AT109" i="4" s="1"/>
  <c r="AU109" i="4" s="1"/>
  <c r="AV109" i="4" s="1"/>
  <c r="AW109" i="4" s="1"/>
  <c r="AX109" i="4" s="1"/>
  <c r="AY109" i="4" s="1"/>
  <c r="AZ109" i="4" s="1"/>
  <c r="BA109" i="4" s="1"/>
  <c r="BB109" i="4" s="1"/>
  <c r="BC109" i="4" s="1"/>
  <c r="BD109" i="4" s="1"/>
  <c r="BE109" i="4" s="1"/>
  <c r="BF109" i="4" s="1"/>
  <c r="BG109" i="4" s="1"/>
  <c r="BH109" i="4" s="1"/>
  <c r="BI109" i="4" s="1"/>
  <c r="BJ109" i="4" s="1"/>
  <c r="BK109" i="4" s="1"/>
  <c r="BL109" i="4" s="1"/>
  <c r="BM109" i="4" s="1"/>
  <c r="BN109" i="4" s="1"/>
  <c r="BO109" i="4" s="1"/>
  <c r="BP109" i="4" s="1"/>
  <c r="BQ109" i="4" s="1"/>
  <c r="B110" i="4"/>
  <c r="E110" i="4" s="1"/>
  <c r="F110" i="4" s="1"/>
  <c r="G110" i="4" s="1"/>
  <c r="H110" i="4" s="1"/>
  <c r="I110" i="4" s="1"/>
  <c r="J110" i="4" s="1"/>
  <c r="K110" i="4" s="1"/>
  <c r="L110" i="4" s="1"/>
  <c r="M110" i="4" s="1"/>
  <c r="N110" i="4" s="1"/>
  <c r="O110" i="4" s="1"/>
  <c r="P110" i="4" s="1"/>
  <c r="Q110" i="4" s="1"/>
  <c r="R110" i="4" s="1"/>
  <c r="S110" i="4" s="1"/>
  <c r="T110" i="4" s="1"/>
  <c r="U110" i="4" s="1"/>
  <c r="V110" i="4" s="1"/>
  <c r="W110" i="4" s="1"/>
  <c r="X110" i="4" s="1"/>
  <c r="Y110" i="4" s="1"/>
  <c r="Z110" i="4" s="1"/>
  <c r="AA110" i="4" s="1"/>
  <c r="AB110" i="4" s="1"/>
  <c r="AC110" i="4" s="1"/>
  <c r="AD110" i="4" s="1"/>
  <c r="C110" i="4"/>
  <c r="AR110" i="4" s="1"/>
  <c r="AS110" i="4" s="1"/>
  <c r="AT110" i="4" s="1"/>
  <c r="AU110" i="4" s="1"/>
  <c r="AV110" i="4" s="1"/>
  <c r="AW110" i="4" s="1"/>
  <c r="AX110" i="4" s="1"/>
  <c r="AY110" i="4" s="1"/>
  <c r="AZ110" i="4" s="1"/>
  <c r="BA110" i="4" s="1"/>
  <c r="BB110" i="4" s="1"/>
  <c r="BC110" i="4" s="1"/>
  <c r="BD110" i="4" s="1"/>
  <c r="BE110" i="4" s="1"/>
  <c r="BF110" i="4" s="1"/>
  <c r="BG110" i="4" s="1"/>
  <c r="BH110" i="4" s="1"/>
  <c r="BI110" i="4" s="1"/>
  <c r="BJ110" i="4" s="1"/>
  <c r="BK110" i="4" s="1"/>
  <c r="BL110" i="4" s="1"/>
  <c r="BM110" i="4" s="1"/>
  <c r="BN110" i="4" s="1"/>
  <c r="BO110" i="4" s="1"/>
  <c r="BP110" i="4" s="1"/>
  <c r="BQ110" i="4" s="1"/>
  <c r="B111" i="4"/>
  <c r="E111" i="4" s="1"/>
  <c r="F111" i="4" s="1"/>
  <c r="G111" i="4" s="1"/>
  <c r="H111" i="4" s="1"/>
  <c r="I111" i="4" s="1"/>
  <c r="J111" i="4" s="1"/>
  <c r="K111" i="4" s="1"/>
  <c r="L111" i="4" s="1"/>
  <c r="M111" i="4" s="1"/>
  <c r="N111" i="4" s="1"/>
  <c r="O111" i="4" s="1"/>
  <c r="P111" i="4" s="1"/>
  <c r="Q111" i="4" s="1"/>
  <c r="R111" i="4" s="1"/>
  <c r="S111" i="4" s="1"/>
  <c r="T111" i="4" s="1"/>
  <c r="U111" i="4" s="1"/>
  <c r="V111" i="4" s="1"/>
  <c r="W111" i="4" s="1"/>
  <c r="X111" i="4" s="1"/>
  <c r="Y111" i="4" s="1"/>
  <c r="Z111" i="4" s="1"/>
  <c r="AA111" i="4" s="1"/>
  <c r="AB111" i="4" s="1"/>
  <c r="AC111" i="4" s="1"/>
  <c r="AD111" i="4" s="1"/>
  <c r="C111" i="4"/>
  <c r="AR111" i="4" s="1"/>
  <c r="AS111" i="4" s="1"/>
  <c r="AT111" i="4" s="1"/>
  <c r="AU111" i="4" s="1"/>
  <c r="AV111" i="4" s="1"/>
  <c r="AW111" i="4" s="1"/>
  <c r="AX111" i="4" s="1"/>
  <c r="AY111" i="4" s="1"/>
  <c r="AZ111" i="4" s="1"/>
  <c r="BA111" i="4" s="1"/>
  <c r="BB111" i="4" s="1"/>
  <c r="BC111" i="4" s="1"/>
  <c r="BD111" i="4" s="1"/>
  <c r="BE111" i="4" s="1"/>
  <c r="BF111" i="4" s="1"/>
  <c r="BG111" i="4" s="1"/>
  <c r="BH111" i="4" s="1"/>
  <c r="BI111" i="4" s="1"/>
  <c r="BJ111" i="4" s="1"/>
  <c r="BK111" i="4" s="1"/>
  <c r="BL111" i="4" s="1"/>
  <c r="BM111" i="4" s="1"/>
  <c r="BN111" i="4" s="1"/>
  <c r="BO111" i="4" s="1"/>
  <c r="BP111" i="4" s="1"/>
  <c r="BQ111" i="4" s="1"/>
  <c r="B112" i="4"/>
  <c r="E112" i="4" s="1"/>
  <c r="F112" i="4" s="1"/>
  <c r="G112" i="4" s="1"/>
  <c r="H112" i="4" s="1"/>
  <c r="I112" i="4" s="1"/>
  <c r="J112" i="4" s="1"/>
  <c r="K112" i="4" s="1"/>
  <c r="L112" i="4" s="1"/>
  <c r="M112" i="4" s="1"/>
  <c r="N112" i="4" s="1"/>
  <c r="O112" i="4" s="1"/>
  <c r="P112" i="4" s="1"/>
  <c r="Q112" i="4" s="1"/>
  <c r="R112" i="4" s="1"/>
  <c r="S112" i="4" s="1"/>
  <c r="T112" i="4" s="1"/>
  <c r="U112" i="4" s="1"/>
  <c r="V112" i="4" s="1"/>
  <c r="W112" i="4" s="1"/>
  <c r="X112" i="4" s="1"/>
  <c r="Y112" i="4" s="1"/>
  <c r="Z112" i="4" s="1"/>
  <c r="AA112" i="4" s="1"/>
  <c r="AB112" i="4" s="1"/>
  <c r="AC112" i="4" s="1"/>
  <c r="AD112" i="4" s="1"/>
  <c r="C112" i="4"/>
  <c r="AR112" i="4" s="1"/>
  <c r="AS112" i="4" s="1"/>
  <c r="AT112" i="4" s="1"/>
  <c r="AU112" i="4" s="1"/>
  <c r="AV112" i="4" s="1"/>
  <c r="AW112" i="4" s="1"/>
  <c r="AX112" i="4" s="1"/>
  <c r="AY112" i="4" s="1"/>
  <c r="AZ112" i="4" s="1"/>
  <c r="BA112" i="4" s="1"/>
  <c r="BB112" i="4" s="1"/>
  <c r="BC112" i="4" s="1"/>
  <c r="BD112" i="4" s="1"/>
  <c r="BE112" i="4" s="1"/>
  <c r="BF112" i="4" s="1"/>
  <c r="BG112" i="4" s="1"/>
  <c r="BH112" i="4" s="1"/>
  <c r="BI112" i="4" s="1"/>
  <c r="BJ112" i="4" s="1"/>
  <c r="BK112" i="4" s="1"/>
  <c r="BL112" i="4" s="1"/>
  <c r="BM112" i="4" s="1"/>
  <c r="BN112" i="4" s="1"/>
  <c r="BO112" i="4" s="1"/>
  <c r="BP112" i="4" s="1"/>
  <c r="BQ112" i="4" s="1"/>
  <c r="B113" i="4"/>
  <c r="E113" i="4" s="1"/>
  <c r="F113" i="4" s="1"/>
  <c r="G113" i="4" s="1"/>
  <c r="H113" i="4" s="1"/>
  <c r="I113" i="4" s="1"/>
  <c r="J113" i="4" s="1"/>
  <c r="K113" i="4" s="1"/>
  <c r="L113" i="4" s="1"/>
  <c r="M113" i="4" s="1"/>
  <c r="N113" i="4" s="1"/>
  <c r="O113" i="4" s="1"/>
  <c r="P113" i="4" s="1"/>
  <c r="Q113" i="4" s="1"/>
  <c r="R113" i="4" s="1"/>
  <c r="S113" i="4" s="1"/>
  <c r="T113" i="4" s="1"/>
  <c r="U113" i="4" s="1"/>
  <c r="V113" i="4" s="1"/>
  <c r="W113" i="4" s="1"/>
  <c r="X113" i="4" s="1"/>
  <c r="Y113" i="4" s="1"/>
  <c r="Z113" i="4" s="1"/>
  <c r="AA113" i="4" s="1"/>
  <c r="AB113" i="4" s="1"/>
  <c r="AC113" i="4" s="1"/>
  <c r="AD113" i="4" s="1"/>
  <c r="C113" i="4"/>
  <c r="AR113" i="4" s="1"/>
  <c r="AS113" i="4" s="1"/>
  <c r="AT113" i="4" s="1"/>
  <c r="AU113" i="4" s="1"/>
  <c r="AV113" i="4" s="1"/>
  <c r="AW113" i="4" s="1"/>
  <c r="AX113" i="4" s="1"/>
  <c r="AY113" i="4" s="1"/>
  <c r="AZ113" i="4" s="1"/>
  <c r="BA113" i="4" s="1"/>
  <c r="BB113" i="4" s="1"/>
  <c r="BC113" i="4" s="1"/>
  <c r="BD113" i="4" s="1"/>
  <c r="BE113" i="4" s="1"/>
  <c r="BF113" i="4" s="1"/>
  <c r="BG113" i="4" s="1"/>
  <c r="BH113" i="4" s="1"/>
  <c r="BI113" i="4" s="1"/>
  <c r="BJ113" i="4" s="1"/>
  <c r="BK113" i="4" s="1"/>
  <c r="BL113" i="4" s="1"/>
  <c r="BM113" i="4" s="1"/>
  <c r="BN113" i="4" s="1"/>
  <c r="BO113" i="4" s="1"/>
  <c r="BP113" i="4" s="1"/>
  <c r="BQ113" i="4" s="1"/>
  <c r="B114" i="4"/>
  <c r="E114" i="4" s="1"/>
  <c r="F114" i="4" s="1"/>
  <c r="G114" i="4" s="1"/>
  <c r="H114" i="4" s="1"/>
  <c r="I114" i="4" s="1"/>
  <c r="J114" i="4" s="1"/>
  <c r="K114" i="4" s="1"/>
  <c r="L114" i="4" s="1"/>
  <c r="M114" i="4" s="1"/>
  <c r="N114" i="4" s="1"/>
  <c r="O114" i="4" s="1"/>
  <c r="P114" i="4" s="1"/>
  <c r="Q114" i="4" s="1"/>
  <c r="R114" i="4" s="1"/>
  <c r="S114" i="4" s="1"/>
  <c r="T114" i="4" s="1"/>
  <c r="U114" i="4" s="1"/>
  <c r="V114" i="4" s="1"/>
  <c r="W114" i="4" s="1"/>
  <c r="X114" i="4" s="1"/>
  <c r="Y114" i="4" s="1"/>
  <c r="Z114" i="4" s="1"/>
  <c r="AA114" i="4" s="1"/>
  <c r="AB114" i="4" s="1"/>
  <c r="AC114" i="4" s="1"/>
  <c r="AD114" i="4" s="1"/>
  <c r="C114" i="4"/>
  <c r="AR114" i="4" s="1"/>
  <c r="AS114" i="4" s="1"/>
  <c r="AT114" i="4" s="1"/>
  <c r="AU114" i="4" s="1"/>
  <c r="AV114" i="4" s="1"/>
  <c r="AW114" i="4" s="1"/>
  <c r="AX114" i="4" s="1"/>
  <c r="AY114" i="4" s="1"/>
  <c r="AZ114" i="4" s="1"/>
  <c r="BA114" i="4" s="1"/>
  <c r="BB114" i="4" s="1"/>
  <c r="BC114" i="4" s="1"/>
  <c r="BD114" i="4" s="1"/>
  <c r="BE114" i="4" s="1"/>
  <c r="BF114" i="4" s="1"/>
  <c r="BG114" i="4" s="1"/>
  <c r="BH114" i="4" s="1"/>
  <c r="BI114" i="4" s="1"/>
  <c r="BJ114" i="4" s="1"/>
  <c r="BK114" i="4" s="1"/>
  <c r="BL114" i="4" s="1"/>
  <c r="BM114" i="4" s="1"/>
  <c r="BN114" i="4" s="1"/>
  <c r="BO114" i="4" s="1"/>
  <c r="BP114" i="4" s="1"/>
  <c r="BQ114" i="4" s="1"/>
  <c r="B115" i="4"/>
  <c r="E115" i="4" s="1"/>
  <c r="F115" i="4" s="1"/>
  <c r="G115" i="4" s="1"/>
  <c r="H115" i="4" s="1"/>
  <c r="I115" i="4" s="1"/>
  <c r="J115" i="4" s="1"/>
  <c r="K115" i="4" s="1"/>
  <c r="L115" i="4" s="1"/>
  <c r="M115" i="4" s="1"/>
  <c r="N115" i="4" s="1"/>
  <c r="O115" i="4" s="1"/>
  <c r="P115" i="4" s="1"/>
  <c r="Q115" i="4" s="1"/>
  <c r="R115" i="4" s="1"/>
  <c r="S115" i="4" s="1"/>
  <c r="T115" i="4" s="1"/>
  <c r="U115" i="4" s="1"/>
  <c r="V115" i="4" s="1"/>
  <c r="W115" i="4" s="1"/>
  <c r="X115" i="4" s="1"/>
  <c r="Y115" i="4" s="1"/>
  <c r="Z115" i="4" s="1"/>
  <c r="AA115" i="4" s="1"/>
  <c r="AB115" i="4" s="1"/>
  <c r="AC115" i="4" s="1"/>
  <c r="AD115" i="4" s="1"/>
  <c r="C115" i="4"/>
  <c r="AR115" i="4" s="1"/>
  <c r="AS115" i="4" s="1"/>
  <c r="AT115" i="4" s="1"/>
  <c r="AU115" i="4" s="1"/>
  <c r="AV115" i="4" s="1"/>
  <c r="AW115" i="4" s="1"/>
  <c r="AX115" i="4" s="1"/>
  <c r="AY115" i="4" s="1"/>
  <c r="AZ115" i="4" s="1"/>
  <c r="BA115" i="4" s="1"/>
  <c r="BB115" i="4" s="1"/>
  <c r="BC115" i="4" s="1"/>
  <c r="BD115" i="4" s="1"/>
  <c r="BE115" i="4" s="1"/>
  <c r="BF115" i="4" s="1"/>
  <c r="BG115" i="4" s="1"/>
  <c r="BH115" i="4" s="1"/>
  <c r="BI115" i="4" s="1"/>
  <c r="BJ115" i="4" s="1"/>
  <c r="BK115" i="4" s="1"/>
  <c r="BL115" i="4" s="1"/>
  <c r="BM115" i="4" s="1"/>
  <c r="BN115" i="4" s="1"/>
  <c r="BO115" i="4" s="1"/>
  <c r="BP115" i="4" s="1"/>
  <c r="BQ115" i="4" s="1"/>
  <c r="B116" i="4"/>
  <c r="E116" i="4" s="1"/>
  <c r="F116" i="4" s="1"/>
  <c r="G116" i="4" s="1"/>
  <c r="H116" i="4" s="1"/>
  <c r="I116" i="4" s="1"/>
  <c r="J116" i="4" s="1"/>
  <c r="K116" i="4" s="1"/>
  <c r="L116" i="4" s="1"/>
  <c r="M116" i="4" s="1"/>
  <c r="N116" i="4" s="1"/>
  <c r="O116" i="4" s="1"/>
  <c r="P116" i="4" s="1"/>
  <c r="Q116" i="4" s="1"/>
  <c r="R116" i="4" s="1"/>
  <c r="S116" i="4" s="1"/>
  <c r="T116" i="4" s="1"/>
  <c r="U116" i="4" s="1"/>
  <c r="V116" i="4" s="1"/>
  <c r="W116" i="4" s="1"/>
  <c r="X116" i="4" s="1"/>
  <c r="Y116" i="4" s="1"/>
  <c r="Z116" i="4" s="1"/>
  <c r="AA116" i="4" s="1"/>
  <c r="AB116" i="4" s="1"/>
  <c r="AC116" i="4" s="1"/>
  <c r="AD116" i="4" s="1"/>
  <c r="C116" i="4"/>
  <c r="AR116" i="4" s="1"/>
  <c r="AS116" i="4" s="1"/>
  <c r="AT116" i="4" s="1"/>
  <c r="AU116" i="4" s="1"/>
  <c r="AV116" i="4" s="1"/>
  <c r="AW116" i="4" s="1"/>
  <c r="AX116" i="4" s="1"/>
  <c r="AY116" i="4" s="1"/>
  <c r="AZ116" i="4" s="1"/>
  <c r="BA116" i="4" s="1"/>
  <c r="BB116" i="4" s="1"/>
  <c r="BC116" i="4" s="1"/>
  <c r="BD116" i="4" s="1"/>
  <c r="BE116" i="4" s="1"/>
  <c r="BF116" i="4" s="1"/>
  <c r="BG116" i="4" s="1"/>
  <c r="BH116" i="4" s="1"/>
  <c r="BI116" i="4" s="1"/>
  <c r="BJ116" i="4" s="1"/>
  <c r="BK116" i="4" s="1"/>
  <c r="BL116" i="4" s="1"/>
  <c r="BM116" i="4" s="1"/>
  <c r="BN116" i="4" s="1"/>
  <c r="BO116" i="4" s="1"/>
  <c r="BP116" i="4" s="1"/>
  <c r="BQ116" i="4" s="1"/>
  <c r="C117" i="4"/>
  <c r="AR117" i="4" s="1"/>
  <c r="AS117" i="4" s="1"/>
  <c r="AT117" i="4" s="1"/>
  <c r="AU117" i="4" s="1"/>
  <c r="AV117" i="4" s="1"/>
  <c r="AW117" i="4" s="1"/>
  <c r="AX117" i="4" s="1"/>
  <c r="AY117" i="4" s="1"/>
  <c r="AZ117" i="4" s="1"/>
  <c r="BA117" i="4" s="1"/>
  <c r="BB117" i="4" s="1"/>
  <c r="BC117" i="4" s="1"/>
  <c r="BD117" i="4" s="1"/>
  <c r="BE117" i="4" s="1"/>
  <c r="BF117" i="4" s="1"/>
  <c r="BG117" i="4" s="1"/>
  <c r="BH117" i="4" s="1"/>
  <c r="BI117" i="4" s="1"/>
  <c r="BJ117" i="4" s="1"/>
  <c r="BK117" i="4" s="1"/>
  <c r="BL117" i="4" s="1"/>
  <c r="BM117" i="4" s="1"/>
  <c r="BN117" i="4" s="1"/>
  <c r="BO117" i="4" s="1"/>
  <c r="BP117" i="4" s="1"/>
  <c r="BQ117" i="4" s="1"/>
  <c r="C118" i="4"/>
  <c r="AR118" i="4" s="1"/>
  <c r="AS118" i="4" s="1"/>
  <c r="AT118" i="4" s="1"/>
  <c r="AU118" i="4" s="1"/>
  <c r="AV118" i="4" s="1"/>
  <c r="AW118" i="4" s="1"/>
  <c r="AX118" i="4" s="1"/>
  <c r="AY118" i="4" s="1"/>
  <c r="AZ118" i="4" s="1"/>
  <c r="BA118" i="4" s="1"/>
  <c r="BB118" i="4" s="1"/>
  <c r="BC118" i="4" s="1"/>
  <c r="BD118" i="4" s="1"/>
  <c r="BE118" i="4" s="1"/>
  <c r="BF118" i="4" s="1"/>
  <c r="BG118" i="4" s="1"/>
  <c r="BH118" i="4" s="1"/>
  <c r="BI118" i="4" s="1"/>
  <c r="BJ118" i="4" s="1"/>
  <c r="BK118" i="4" s="1"/>
  <c r="BL118" i="4" s="1"/>
  <c r="BM118" i="4" s="1"/>
  <c r="BN118" i="4" s="1"/>
  <c r="BO118" i="4" s="1"/>
  <c r="BP118" i="4" s="1"/>
  <c r="BQ118" i="4" s="1"/>
  <c r="B119" i="4"/>
  <c r="E119" i="4" s="1"/>
  <c r="F119" i="4" s="1"/>
  <c r="G119" i="4" s="1"/>
  <c r="H119" i="4" s="1"/>
  <c r="I119" i="4" s="1"/>
  <c r="J119" i="4" s="1"/>
  <c r="K119" i="4" s="1"/>
  <c r="L119" i="4" s="1"/>
  <c r="M119" i="4" s="1"/>
  <c r="N119" i="4" s="1"/>
  <c r="O119" i="4" s="1"/>
  <c r="P119" i="4" s="1"/>
  <c r="Q119" i="4" s="1"/>
  <c r="R119" i="4" s="1"/>
  <c r="S119" i="4" s="1"/>
  <c r="T119" i="4" s="1"/>
  <c r="U119" i="4" s="1"/>
  <c r="V119" i="4" s="1"/>
  <c r="W119" i="4" s="1"/>
  <c r="X119" i="4" s="1"/>
  <c r="Y119" i="4" s="1"/>
  <c r="Z119" i="4" s="1"/>
  <c r="AA119" i="4" s="1"/>
  <c r="AB119" i="4" s="1"/>
  <c r="AC119" i="4" s="1"/>
  <c r="AD119" i="4" s="1"/>
  <c r="C119" i="4"/>
  <c r="AR119" i="4" s="1"/>
  <c r="AS119" i="4" s="1"/>
  <c r="AT119" i="4" s="1"/>
  <c r="AU119" i="4" s="1"/>
  <c r="AV119" i="4" s="1"/>
  <c r="AW119" i="4" s="1"/>
  <c r="AX119" i="4" s="1"/>
  <c r="AY119" i="4" s="1"/>
  <c r="AZ119" i="4" s="1"/>
  <c r="BA119" i="4" s="1"/>
  <c r="BB119" i="4" s="1"/>
  <c r="BC119" i="4" s="1"/>
  <c r="BD119" i="4" s="1"/>
  <c r="BE119" i="4" s="1"/>
  <c r="BF119" i="4" s="1"/>
  <c r="BG119" i="4" s="1"/>
  <c r="BH119" i="4" s="1"/>
  <c r="BI119" i="4" s="1"/>
  <c r="BJ119" i="4" s="1"/>
  <c r="BK119" i="4" s="1"/>
  <c r="BL119" i="4" s="1"/>
  <c r="BM119" i="4" s="1"/>
  <c r="BN119" i="4" s="1"/>
  <c r="BO119" i="4" s="1"/>
  <c r="BP119" i="4" s="1"/>
  <c r="BQ119" i="4" s="1"/>
  <c r="B120" i="4"/>
  <c r="E120" i="4" s="1"/>
  <c r="F120" i="4" s="1"/>
  <c r="G120" i="4" s="1"/>
  <c r="H120" i="4" s="1"/>
  <c r="I120" i="4" s="1"/>
  <c r="J120" i="4" s="1"/>
  <c r="K120" i="4" s="1"/>
  <c r="L120" i="4" s="1"/>
  <c r="M120" i="4" s="1"/>
  <c r="N120" i="4" s="1"/>
  <c r="O120" i="4" s="1"/>
  <c r="P120" i="4" s="1"/>
  <c r="Q120" i="4" s="1"/>
  <c r="R120" i="4" s="1"/>
  <c r="S120" i="4" s="1"/>
  <c r="T120" i="4" s="1"/>
  <c r="U120" i="4" s="1"/>
  <c r="V120" i="4" s="1"/>
  <c r="W120" i="4" s="1"/>
  <c r="X120" i="4" s="1"/>
  <c r="Y120" i="4" s="1"/>
  <c r="Z120" i="4" s="1"/>
  <c r="AA120" i="4" s="1"/>
  <c r="AB120" i="4" s="1"/>
  <c r="AC120" i="4" s="1"/>
  <c r="AD120" i="4" s="1"/>
  <c r="C120" i="4"/>
  <c r="AR120" i="4" s="1"/>
  <c r="AS120" i="4" s="1"/>
  <c r="AT120" i="4" s="1"/>
  <c r="AU120" i="4" s="1"/>
  <c r="AV120" i="4" s="1"/>
  <c r="AW120" i="4" s="1"/>
  <c r="AX120" i="4" s="1"/>
  <c r="AY120" i="4" s="1"/>
  <c r="AZ120" i="4" s="1"/>
  <c r="BA120" i="4" s="1"/>
  <c r="BB120" i="4" s="1"/>
  <c r="BC120" i="4" s="1"/>
  <c r="BD120" i="4" s="1"/>
  <c r="BE120" i="4" s="1"/>
  <c r="BF120" i="4" s="1"/>
  <c r="BG120" i="4" s="1"/>
  <c r="BH120" i="4" s="1"/>
  <c r="BI120" i="4" s="1"/>
  <c r="BJ120" i="4" s="1"/>
  <c r="BK120" i="4" s="1"/>
  <c r="BL120" i="4" s="1"/>
  <c r="BM120" i="4" s="1"/>
  <c r="BN120" i="4" s="1"/>
  <c r="BO120" i="4" s="1"/>
  <c r="BP120" i="4" s="1"/>
  <c r="BQ120" i="4" s="1"/>
  <c r="B121" i="4"/>
  <c r="E121" i="4" s="1"/>
  <c r="F121" i="4" s="1"/>
  <c r="G121" i="4" s="1"/>
  <c r="H121" i="4" s="1"/>
  <c r="I121" i="4" s="1"/>
  <c r="J121" i="4" s="1"/>
  <c r="K121" i="4" s="1"/>
  <c r="L121" i="4" s="1"/>
  <c r="M121" i="4" s="1"/>
  <c r="N121" i="4" s="1"/>
  <c r="O121" i="4" s="1"/>
  <c r="P121" i="4" s="1"/>
  <c r="Q121" i="4" s="1"/>
  <c r="R121" i="4" s="1"/>
  <c r="S121" i="4" s="1"/>
  <c r="T121" i="4" s="1"/>
  <c r="U121" i="4" s="1"/>
  <c r="V121" i="4" s="1"/>
  <c r="W121" i="4" s="1"/>
  <c r="X121" i="4" s="1"/>
  <c r="Y121" i="4" s="1"/>
  <c r="Z121" i="4" s="1"/>
  <c r="AA121" i="4" s="1"/>
  <c r="AB121" i="4" s="1"/>
  <c r="AC121" i="4" s="1"/>
  <c r="AD121" i="4" s="1"/>
  <c r="C121" i="4"/>
  <c r="AR121" i="4" s="1"/>
  <c r="AS121" i="4" s="1"/>
  <c r="AT121" i="4" s="1"/>
  <c r="AU121" i="4" s="1"/>
  <c r="AV121" i="4" s="1"/>
  <c r="AW121" i="4" s="1"/>
  <c r="AX121" i="4" s="1"/>
  <c r="AY121" i="4" s="1"/>
  <c r="AZ121" i="4" s="1"/>
  <c r="BA121" i="4" s="1"/>
  <c r="BB121" i="4" s="1"/>
  <c r="BC121" i="4" s="1"/>
  <c r="BD121" i="4" s="1"/>
  <c r="BE121" i="4" s="1"/>
  <c r="BF121" i="4" s="1"/>
  <c r="BG121" i="4" s="1"/>
  <c r="BH121" i="4" s="1"/>
  <c r="BI121" i="4" s="1"/>
  <c r="BJ121" i="4" s="1"/>
  <c r="BK121" i="4" s="1"/>
  <c r="BL121" i="4" s="1"/>
  <c r="BM121" i="4" s="1"/>
  <c r="BN121" i="4" s="1"/>
  <c r="BO121" i="4" s="1"/>
  <c r="BP121" i="4" s="1"/>
  <c r="BQ121" i="4" s="1"/>
  <c r="C122" i="4"/>
  <c r="AR122" i="4" s="1"/>
  <c r="AS122" i="4" s="1"/>
  <c r="AT122" i="4" s="1"/>
  <c r="AU122" i="4" s="1"/>
  <c r="AV122" i="4" s="1"/>
  <c r="AW122" i="4" s="1"/>
  <c r="AX122" i="4" s="1"/>
  <c r="AY122" i="4" s="1"/>
  <c r="AZ122" i="4" s="1"/>
  <c r="BA122" i="4" s="1"/>
  <c r="BB122" i="4" s="1"/>
  <c r="BC122" i="4" s="1"/>
  <c r="BD122" i="4" s="1"/>
  <c r="BE122" i="4" s="1"/>
  <c r="BF122" i="4" s="1"/>
  <c r="BG122" i="4" s="1"/>
  <c r="BH122" i="4" s="1"/>
  <c r="BI122" i="4" s="1"/>
  <c r="BJ122" i="4" s="1"/>
  <c r="BK122" i="4" s="1"/>
  <c r="BL122" i="4" s="1"/>
  <c r="BM122" i="4" s="1"/>
  <c r="BN122" i="4" s="1"/>
  <c r="BO122" i="4" s="1"/>
  <c r="BP122" i="4" s="1"/>
  <c r="BQ122" i="4" s="1"/>
  <c r="C123" i="4"/>
  <c r="AR123" i="4" s="1"/>
  <c r="AS123" i="4" s="1"/>
  <c r="AT123" i="4" s="1"/>
  <c r="AU123" i="4" s="1"/>
  <c r="AV123" i="4" s="1"/>
  <c r="AW123" i="4" s="1"/>
  <c r="AX123" i="4" s="1"/>
  <c r="AY123" i="4" s="1"/>
  <c r="AZ123" i="4" s="1"/>
  <c r="BA123" i="4" s="1"/>
  <c r="BB123" i="4" s="1"/>
  <c r="BC123" i="4" s="1"/>
  <c r="BD123" i="4" s="1"/>
  <c r="BE123" i="4" s="1"/>
  <c r="BF123" i="4" s="1"/>
  <c r="BG123" i="4" s="1"/>
  <c r="BH123" i="4" s="1"/>
  <c r="BI123" i="4" s="1"/>
  <c r="BJ123" i="4" s="1"/>
  <c r="BK123" i="4" s="1"/>
  <c r="BL123" i="4" s="1"/>
  <c r="BM123" i="4" s="1"/>
  <c r="BN123" i="4" s="1"/>
  <c r="BO123" i="4" s="1"/>
  <c r="BP123" i="4" s="1"/>
  <c r="BQ123" i="4" s="1"/>
  <c r="B124" i="4"/>
  <c r="E124" i="4" s="1"/>
  <c r="F124" i="4" s="1"/>
  <c r="G124" i="4" s="1"/>
  <c r="H124" i="4" s="1"/>
  <c r="I124" i="4" s="1"/>
  <c r="J124" i="4" s="1"/>
  <c r="K124" i="4" s="1"/>
  <c r="L124" i="4" s="1"/>
  <c r="M124" i="4" s="1"/>
  <c r="N124" i="4" s="1"/>
  <c r="O124" i="4" s="1"/>
  <c r="P124" i="4" s="1"/>
  <c r="Q124" i="4" s="1"/>
  <c r="R124" i="4" s="1"/>
  <c r="S124" i="4" s="1"/>
  <c r="T124" i="4" s="1"/>
  <c r="U124" i="4" s="1"/>
  <c r="V124" i="4" s="1"/>
  <c r="W124" i="4" s="1"/>
  <c r="X124" i="4" s="1"/>
  <c r="Y124" i="4" s="1"/>
  <c r="Z124" i="4" s="1"/>
  <c r="AA124" i="4" s="1"/>
  <c r="AB124" i="4" s="1"/>
  <c r="AC124" i="4" s="1"/>
  <c r="AD124" i="4" s="1"/>
  <c r="C124" i="4"/>
  <c r="AR124" i="4" s="1"/>
  <c r="AS124" i="4" s="1"/>
  <c r="AT124" i="4" s="1"/>
  <c r="AU124" i="4" s="1"/>
  <c r="AV124" i="4" s="1"/>
  <c r="AW124" i="4" s="1"/>
  <c r="AX124" i="4" s="1"/>
  <c r="AY124" i="4" s="1"/>
  <c r="AZ124" i="4" s="1"/>
  <c r="BA124" i="4" s="1"/>
  <c r="BB124" i="4" s="1"/>
  <c r="BC124" i="4" s="1"/>
  <c r="BD124" i="4" s="1"/>
  <c r="BE124" i="4" s="1"/>
  <c r="BF124" i="4" s="1"/>
  <c r="BG124" i="4" s="1"/>
  <c r="BH124" i="4" s="1"/>
  <c r="BI124" i="4" s="1"/>
  <c r="BJ124" i="4" s="1"/>
  <c r="BK124" i="4" s="1"/>
  <c r="BL124" i="4" s="1"/>
  <c r="BM124" i="4" s="1"/>
  <c r="BN124" i="4" s="1"/>
  <c r="BO124" i="4" s="1"/>
  <c r="BP124" i="4" s="1"/>
  <c r="BQ124" i="4" s="1"/>
  <c r="B125" i="4"/>
  <c r="E125" i="4" s="1"/>
  <c r="F125" i="4" s="1"/>
  <c r="G125" i="4" s="1"/>
  <c r="H125" i="4" s="1"/>
  <c r="I125" i="4" s="1"/>
  <c r="J125" i="4" s="1"/>
  <c r="K125" i="4" s="1"/>
  <c r="L125" i="4" s="1"/>
  <c r="M125" i="4" s="1"/>
  <c r="N125" i="4" s="1"/>
  <c r="O125" i="4" s="1"/>
  <c r="P125" i="4" s="1"/>
  <c r="Q125" i="4" s="1"/>
  <c r="R125" i="4" s="1"/>
  <c r="S125" i="4" s="1"/>
  <c r="T125" i="4" s="1"/>
  <c r="U125" i="4" s="1"/>
  <c r="V125" i="4" s="1"/>
  <c r="W125" i="4" s="1"/>
  <c r="X125" i="4" s="1"/>
  <c r="Y125" i="4" s="1"/>
  <c r="Z125" i="4" s="1"/>
  <c r="AA125" i="4" s="1"/>
  <c r="AB125" i="4" s="1"/>
  <c r="AC125" i="4" s="1"/>
  <c r="AD125" i="4" s="1"/>
  <c r="C125" i="4"/>
  <c r="AR125" i="4" s="1"/>
  <c r="AS125" i="4" s="1"/>
  <c r="AT125" i="4" s="1"/>
  <c r="AU125" i="4" s="1"/>
  <c r="AV125" i="4" s="1"/>
  <c r="AW125" i="4" s="1"/>
  <c r="AX125" i="4" s="1"/>
  <c r="AY125" i="4" s="1"/>
  <c r="AZ125" i="4" s="1"/>
  <c r="BA125" i="4" s="1"/>
  <c r="BB125" i="4" s="1"/>
  <c r="BC125" i="4" s="1"/>
  <c r="BD125" i="4" s="1"/>
  <c r="BE125" i="4" s="1"/>
  <c r="BF125" i="4" s="1"/>
  <c r="BG125" i="4" s="1"/>
  <c r="BH125" i="4" s="1"/>
  <c r="BI125" i="4" s="1"/>
  <c r="BJ125" i="4" s="1"/>
  <c r="BK125" i="4" s="1"/>
  <c r="BL125" i="4" s="1"/>
  <c r="BM125" i="4" s="1"/>
  <c r="BN125" i="4" s="1"/>
  <c r="BO125" i="4" s="1"/>
  <c r="BP125" i="4" s="1"/>
  <c r="BQ125" i="4" s="1"/>
  <c r="B126" i="4"/>
  <c r="E126" i="4" s="1"/>
  <c r="F126" i="4" s="1"/>
  <c r="G126" i="4" s="1"/>
  <c r="H126" i="4" s="1"/>
  <c r="I126" i="4" s="1"/>
  <c r="J126" i="4" s="1"/>
  <c r="K126" i="4" s="1"/>
  <c r="L126" i="4" s="1"/>
  <c r="M126" i="4" s="1"/>
  <c r="N126" i="4" s="1"/>
  <c r="O126" i="4" s="1"/>
  <c r="P126" i="4" s="1"/>
  <c r="Q126" i="4" s="1"/>
  <c r="R126" i="4" s="1"/>
  <c r="S126" i="4" s="1"/>
  <c r="T126" i="4" s="1"/>
  <c r="U126" i="4" s="1"/>
  <c r="V126" i="4" s="1"/>
  <c r="W126" i="4" s="1"/>
  <c r="X126" i="4" s="1"/>
  <c r="Y126" i="4" s="1"/>
  <c r="Z126" i="4" s="1"/>
  <c r="AA126" i="4" s="1"/>
  <c r="AB126" i="4" s="1"/>
  <c r="AC126" i="4" s="1"/>
  <c r="AD126" i="4" s="1"/>
  <c r="C126" i="4"/>
  <c r="AR126" i="4" s="1"/>
  <c r="AS126" i="4" s="1"/>
  <c r="AT126" i="4" s="1"/>
  <c r="AU126" i="4" s="1"/>
  <c r="AV126" i="4" s="1"/>
  <c r="AW126" i="4" s="1"/>
  <c r="AX126" i="4" s="1"/>
  <c r="AY126" i="4" s="1"/>
  <c r="AZ126" i="4" s="1"/>
  <c r="BA126" i="4" s="1"/>
  <c r="BB126" i="4" s="1"/>
  <c r="BC126" i="4" s="1"/>
  <c r="BD126" i="4" s="1"/>
  <c r="BE126" i="4" s="1"/>
  <c r="BF126" i="4" s="1"/>
  <c r="BG126" i="4" s="1"/>
  <c r="BH126" i="4" s="1"/>
  <c r="BI126" i="4" s="1"/>
  <c r="BJ126" i="4" s="1"/>
  <c r="BK126" i="4" s="1"/>
  <c r="BL126" i="4" s="1"/>
  <c r="BM126" i="4" s="1"/>
  <c r="BN126" i="4" s="1"/>
  <c r="BO126" i="4" s="1"/>
  <c r="BP126" i="4" s="1"/>
  <c r="BQ126" i="4" s="1"/>
  <c r="B127" i="4"/>
  <c r="E127" i="4" s="1"/>
  <c r="F127" i="4" s="1"/>
  <c r="G127" i="4" s="1"/>
  <c r="H127" i="4" s="1"/>
  <c r="I127" i="4" s="1"/>
  <c r="J127" i="4" s="1"/>
  <c r="K127" i="4" s="1"/>
  <c r="L127" i="4" s="1"/>
  <c r="M127" i="4" s="1"/>
  <c r="N127" i="4" s="1"/>
  <c r="O127" i="4" s="1"/>
  <c r="P127" i="4" s="1"/>
  <c r="Q127" i="4" s="1"/>
  <c r="R127" i="4" s="1"/>
  <c r="S127" i="4" s="1"/>
  <c r="T127" i="4" s="1"/>
  <c r="U127" i="4" s="1"/>
  <c r="V127" i="4" s="1"/>
  <c r="W127" i="4" s="1"/>
  <c r="X127" i="4" s="1"/>
  <c r="Y127" i="4" s="1"/>
  <c r="Z127" i="4" s="1"/>
  <c r="AA127" i="4" s="1"/>
  <c r="AB127" i="4" s="1"/>
  <c r="AC127" i="4" s="1"/>
  <c r="AD127" i="4" s="1"/>
  <c r="C127" i="4"/>
  <c r="AR127" i="4" s="1"/>
  <c r="AS127" i="4" s="1"/>
  <c r="AT127" i="4" s="1"/>
  <c r="AU127" i="4" s="1"/>
  <c r="AV127" i="4" s="1"/>
  <c r="AW127" i="4" s="1"/>
  <c r="AX127" i="4" s="1"/>
  <c r="AY127" i="4" s="1"/>
  <c r="AZ127" i="4" s="1"/>
  <c r="BA127" i="4" s="1"/>
  <c r="BB127" i="4" s="1"/>
  <c r="BC127" i="4" s="1"/>
  <c r="BD127" i="4" s="1"/>
  <c r="BE127" i="4" s="1"/>
  <c r="BF127" i="4" s="1"/>
  <c r="BG127" i="4" s="1"/>
  <c r="BH127" i="4" s="1"/>
  <c r="BI127" i="4" s="1"/>
  <c r="BJ127" i="4" s="1"/>
  <c r="BK127" i="4" s="1"/>
  <c r="BL127" i="4" s="1"/>
  <c r="BM127" i="4" s="1"/>
  <c r="BN127" i="4" s="1"/>
  <c r="BO127" i="4" s="1"/>
  <c r="BP127" i="4" s="1"/>
  <c r="BQ127" i="4" s="1"/>
  <c r="B128" i="4"/>
  <c r="E128" i="4" s="1"/>
  <c r="F128" i="4" s="1"/>
  <c r="G128" i="4" s="1"/>
  <c r="H128" i="4" s="1"/>
  <c r="I128" i="4" s="1"/>
  <c r="J128" i="4" s="1"/>
  <c r="K128" i="4" s="1"/>
  <c r="L128" i="4" s="1"/>
  <c r="M128" i="4" s="1"/>
  <c r="N128" i="4" s="1"/>
  <c r="O128" i="4" s="1"/>
  <c r="P128" i="4" s="1"/>
  <c r="Q128" i="4" s="1"/>
  <c r="R128" i="4" s="1"/>
  <c r="S128" i="4" s="1"/>
  <c r="T128" i="4" s="1"/>
  <c r="U128" i="4" s="1"/>
  <c r="V128" i="4" s="1"/>
  <c r="W128" i="4" s="1"/>
  <c r="X128" i="4" s="1"/>
  <c r="Y128" i="4" s="1"/>
  <c r="Z128" i="4" s="1"/>
  <c r="AA128" i="4" s="1"/>
  <c r="AB128" i="4" s="1"/>
  <c r="AC128" i="4" s="1"/>
  <c r="AD128" i="4" s="1"/>
  <c r="C128" i="4"/>
  <c r="AR128" i="4" s="1"/>
  <c r="AS128" i="4" s="1"/>
  <c r="AT128" i="4" s="1"/>
  <c r="AU128" i="4" s="1"/>
  <c r="AV128" i="4" s="1"/>
  <c r="AW128" i="4" s="1"/>
  <c r="AX128" i="4" s="1"/>
  <c r="AY128" i="4" s="1"/>
  <c r="AZ128" i="4" s="1"/>
  <c r="BA128" i="4" s="1"/>
  <c r="BB128" i="4" s="1"/>
  <c r="BC128" i="4" s="1"/>
  <c r="BD128" i="4" s="1"/>
  <c r="BE128" i="4" s="1"/>
  <c r="BF128" i="4" s="1"/>
  <c r="BG128" i="4" s="1"/>
  <c r="BH128" i="4" s="1"/>
  <c r="BI128" i="4" s="1"/>
  <c r="BJ128" i="4" s="1"/>
  <c r="BK128" i="4" s="1"/>
  <c r="BL128" i="4" s="1"/>
  <c r="BM128" i="4" s="1"/>
  <c r="BN128" i="4" s="1"/>
  <c r="BO128" i="4" s="1"/>
  <c r="BP128" i="4" s="1"/>
  <c r="BQ128" i="4" s="1"/>
  <c r="B129" i="4"/>
  <c r="E129" i="4" s="1"/>
  <c r="F129" i="4" s="1"/>
  <c r="G129" i="4" s="1"/>
  <c r="H129" i="4" s="1"/>
  <c r="I129" i="4" s="1"/>
  <c r="J129" i="4" s="1"/>
  <c r="K129" i="4" s="1"/>
  <c r="L129" i="4" s="1"/>
  <c r="M129" i="4" s="1"/>
  <c r="N129" i="4" s="1"/>
  <c r="O129" i="4" s="1"/>
  <c r="P129" i="4" s="1"/>
  <c r="Q129" i="4" s="1"/>
  <c r="R129" i="4" s="1"/>
  <c r="S129" i="4" s="1"/>
  <c r="T129" i="4" s="1"/>
  <c r="U129" i="4" s="1"/>
  <c r="V129" i="4" s="1"/>
  <c r="W129" i="4" s="1"/>
  <c r="X129" i="4" s="1"/>
  <c r="Y129" i="4" s="1"/>
  <c r="Z129" i="4" s="1"/>
  <c r="AA129" i="4" s="1"/>
  <c r="AB129" i="4" s="1"/>
  <c r="AC129" i="4" s="1"/>
  <c r="AD129" i="4" s="1"/>
  <c r="C129" i="4"/>
  <c r="AR129" i="4" s="1"/>
  <c r="AS129" i="4" s="1"/>
  <c r="AT129" i="4" s="1"/>
  <c r="AU129" i="4" s="1"/>
  <c r="AV129" i="4" s="1"/>
  <c r="AW129" i="4" s="1"/>
  <c r="AX129" i="4" s="1"/>
  <c r="AY129" i="4" s="1"/>
  <c r="AZ129" i="4" s="1"/>
  <c r="BA129" i="4" s="1"/>
  <c r="BB129" i="4" s="1"/>
  <c r="BC129" i="4" s="1"/>
  <c r="BD129" i="4" s="1"/>
  <c r="BE129" i="4" s="1"/>
  <c r="BF129" i="4" s="1"/>
  <c r="BG129" i="4" s="1"/>
  <c r="BH129" i="4" s="1"/>
  <c r="BI129" i="4" s="1"/>
  <c r="BJ129" i="4" s="1"/>
  <c r="BK129" i="4" s="1"/>
  <c r="BL129" i="4" s="1"/>
  <c r="BM129" i="4" s="1"/>
  <c r="BN129" i="4" s="1"/>
  <c r="BO129" i="4" s="1"/>
  <c r="BP129" i="4" s="1"/>
  <c r="BQ129" i="4" s="1"/>
  <c r="B130" i="4"/>
  <c r="E130" i="4" s="1"/>
  <c r="F130" i="4" s="1"/>
  <c r="G130" i="4" s="1"/>
  <c r="H130" i="4" s="1"/>
  <c r="I130" i="4" s="1"/>
  <c r="J130" i="4" s="1"/>
  <c r="K130" i="4" s="1"/>
  <c r="L130" i="4" s="1"/>
  <c r="M130" i="4" s="1"/>
  <c r="N130" i="4" s="1"/>
  <c r="O130" i="4" s="1"/>
  <c r="P130" i="4" s="1"/>
  <c r="Q130" i="4" s="1"/>
  <c r="R130" i="4" s="1"/>
  <c r="S130" i="4" s="1"/>
  <c r="T130" i="4" s="1"/>
  <c r="U130" i="4" s="1"/>
  <c r="V130" i="4" s="1"/>
  <c r="W130" i="4" s="1"/>
  <c r="X130" i="4" s="1"/>
  <c r="Y130" i="4" s="1"/>
  <c r="Z130" i="4" s="1"/>
  <c r="AA130" i="4" s="1"/>
  <c r="AB130" i="4" s="1"/>
  <c r="AC130" i="4" s="1"/>
  <c r="AD130" i="4" s="1"/>
  <c r="C130" i="4"/>
  <c r="AR130" i="4" s="1"/>
  <c r="AS130" i="4" s="1"/>
  <c r="AT130" i="4" s="1"/>
  <c r="AU130" i="4" s="1"/>
  <c r="AV130" i="4" s="1"/>
  <c r="AW130" i="4" s="1"/>
  <c r="AX130" i="4" s="1"/>
  <c r="AY130" i="4" s="1"/>
  <c r="AZ130" i="4" s="1"/>
  <c r="BA130" i="4" s="1"/>
  <c r="BB130" i="4" s="1"/>
  <c r="BC130" i="4" s="1"/>
  <c r="BD130" i="4" s="1"/>
  <c r="BE130" i="4" s="1"/>
  <c r="BF130" i="4" s="1"/>
  <c r="BG130" i="4" s="1"/>
  <c r="BH130" i="4" s="1"/>
  <c r="BI130" i="4" s="1"/>
  <c r="BJ130" i="4" s="1"/>
  <c r="BK130" i="4" s="1"/>
  <c r="BL130" i="4" s="1"/>
  <c r="BM130" i="4" s="1"/>
  <c r="BN130" i="4" s="1"/>
  <c r="BO130" i="4" s="1"/>
  <c r="BP130" i="4" s="1"/>
  <c r="BQ130" i="4" s="1"/>
  <c r="B131" i="4"/>
  <c r="E131" i="4" s="1"/>
  <c r="F131" i="4" s="1"/>
  <c r="G131" i="4" s="1"/>
  <c r="H131" i="4" s="1"/>
  <c r="I131" i="4" s="1"/>
  <c r="J131" i="4" s="1"/>
  <c r="K131" i="4" s="1"/>
  <c r="L131" i="4" s="1"/>
  <c r="M131" i="4" s="1"/>
  <c r="N131" i="4" s="1"/>
  <c r="O131" i="4" s="1"/>
  <c r="P131" i="4" s="1"/>
  <c r="Q131" i="4" s="1"/>
  <c r="R131" i="4" s="1"/>
  <c r="S131" i="4" s="1"/>
  <c r="T131" i="4" s="1"/>
  <c r="U131" i="4" s="1"/>
  <c r="V131" i="4" s="1"/>
  <c r="W131" i="4" s="1"/>
  <c r="X131" i="4" s="1"/>
  <c r="Y131" i="4" s="1"/>
  <c r="Z131" i="4" s="1"/>
  <c r="AA131" i="4" s="1"/>
  <c r="AB131" i="4" s="1"/>
  <c r="AC131" i="4" s="1"/>
  <c r="AD131" i="4" s="1"/>
  <c r="C131" i="4"/>
  <c r="AR131" i="4" s="1"/>
  <c r="AS131" i="4" s="1"/>
  <c r="AT131" i="4" s="1"/>
  <c r="AU131" i="4" s="1"/>
  <c r="AV131" i="4" s="1"/>
  <c r="AW131" i="4" s="1"/>
  <c r="AX131" i="4" s="1"/>
  <c r="AY131" i="4" s="1"/>
  <c r="AZ131" i="4" s="1"/>
  <c r="BA131" i="4" s="1"/>
  <c r="BB131" i="4" s="1"/>
  <c r="BC131" i="4" s="1"/>
  <c r="BD131" i="4" s="1"/>
  <c r="BE131" i="4" s="1"/>
  <c r="BF131" i="4" s="1"/>
  <c r="BG131" i="4" s="1"/>
  <c r="BH131" i="4" s="1"/>
  <c r="BI131" i="4" s="1"/>
  <c r="BJ131" i="4" s="1"/>
  <c r="BK131" i="4" s="1"/>
  <c r="BL131" i="4" s="1"/>
  <c r="BM131" i="4" s="1"/>
  <c r="BN131" i="4" s="1"/>
  <c r="BO131" i="4" s="1"/>
  <c r="BP131" i="4" s="1"/>
  <c r="BQ131" i="4" s="1"/>
  <c r="B132" i="4"/>
  <c r="E132" i="4" s="1"/>
  <c r="F132" i="4" s="1"/>
  <c r="G132" i="4" s="1"/>
  <c r="H132" i="4" s="1"/>
  <c r="I132" i="4" s="1"/>
  <c r="J132" i="4" s="1"/>
  <c r="K132" i="4" s="1"/>
  <c r="L132" i="4" s="1"/>
  <c r="M132" i="4" s="1"/>
  <c r="N132" i="4" s="1"/>
  <c r="O132" i="4" s="1"/>
  <c r="P132" i="4" s="1"/>
  <c r="Q132" i="4" s="1"/>
  <c r="R132" i="4" s="1"/>
  <c r="S132" i="4" s="1"/>
  <c r="T132" i="4" s="1"/>
  <c r="U132" i="4" s="1"/>
  <c r="V132" i="4" s="1"/>
  <c r="W132" i="4" s="1"/>
  <c r="X132" i="4" s="1"/>
  <c r="Y132" i="4" s="1"/>
  <c r="Z132" i="4" s="1"/>
  <c r="AA132" i="4" s="1"/>
  <c r="AB132" i="4" s="1"/>
  <c r="AC132" i="4" s="1"/>
  <c r="AD132" i="4" s="1"/>
  <c r="C132" i="4"/>
  <c r="AR132" i="4" s="1"/>
  <c r="AS132" i="4" s="1"/>
  <c r="AT132" i="4" s="1"/>
  <c r="AU132" i="4" s="1"/>
  <c r="AV132" i="4" s="1"/>
  <c r="AW132" i="4" s="1"/>
  <c r="AX132" i="4" s="1"/>
  <c r="AY132" i="4" s="1"/>
  <c r="AZ132" i="4" s="1"/>
  <c r="BA132" i="4" s="1"/>
  <c r="BB132" i="4" s="1"/>
  <c r="BC132" i="4" s="1"/>
  <c r="BD132" i="4" s="1"/>
  <c r="BE132" i="4" s="1"/>
  <c r="BF132" i="4" s="1"/>
  <c r="BG132" i="4" s="1"/>
  <c r="BH132" i="4" s="1"/>
  <c r="BI132" i="4" s="1"/>
  <c r="BJ132" i="4" s="1"/>
  <c r="BK132" i="4" s="1"/>
  <c r="BL132" i="4" s="1"/>
  <c r="BM132" i="4" s="1"/>
  <c r="BN132" i="4" s="1"/>
  <c r="BO132" i="4" s="1"/>
  <c r="BP132" i="4" s="1"/>
  <c r="BQ132" i="4" s="1"/>
  <c r="B133" i="4"/>
  <c r="E133" i="4" s="1"/>
  <c r="F133" i="4" s="1"/>
  <c r="G133" i="4" s="1"/>
  <c r="H133" i="4" s="1"/>
  <c r="I133" i="4" s="1"/>
  <c r="J133" i="4" s="1"/>
  <c r="K133" i="4" s="1"/>
  <c r="L133" i="4" s="1"/>
  <c r="M133" i="4" s="1"/>
  <c r="N133" i="4" s="1"/>
  <c r="O133" i="4" s="1"/>
  <c r="P133" i="4" s="1"/>
  <c r="Q133" i="4" s="1"/>
  <c r="R133" i="4" s="1"/>
  <c r="S133" i="4" s="1"/>
  <c r="T133" i="4" s="1"/>
  <c r="U133" i="4" s="1"/>
  <c r="V133" i="4" s="1"/>
  <c r="W133" i="4" s="1"/>
  <c r="X133" i="4" s="1"/>
  <c r="Y133" i="4" s="1"/>
  <c r="Z133" i="4" s="1"/>
  <c r="AA133" i="4" s="1"/>
  <c r="AB133" i="4" s="1"/>
  <c r="AC133" i="4" s="1"/>
  <c r="AD133" i="4" s="1"/>
  <c r="C133" i="4"/>
  <c r="AR133" i="4" s="1"/>
  <c r="AS133" i="4" s="1"/>
  <c r="AT133" i="4" s="1"/>
  <c r="AU133" i="4" s="1"/>
  <c r="AV133" i="4" s="1"/>
  <c r="AW133" i="4" s="1"/>
  <c r="AX133" i="4" s="1"/>
  <c r="AY133" i="4" s="1"/>
  <c r="AZ133" i="4" s="1"/>
  <c r="BA133" i="4" s="1"/>
  <c r="BB133" i="4" s="1"/>
  <c r="BC133" i="4" s="1"/>
  <c r="BD133" i="4" s="1"/>
  <c r="BE133" i="4" s="1"/>
  <c r="BF133" i="4" s="1"/>
  <c r="BG133" i="4" s="1"/>
  <c r="BH133" i="4" s="1"/>
  <c r="BI133" i="4" s="1"/>
  <c r="BJ133" i="4" s="1"/>
  <c r="BK133" i="4" s="1"/>
  <c r="BL133" i="4" s="1"/>
  <c r="BM133" i="4" s="1"/>
  <c r="BN133" i="4" s="1"/>
  <c r="BO133" i="4" s="1"/>
  <c r="BP133" i="4" s="1"/>
  <c r="BQ133" i="4" s="1"/>
  <c r="B134" i="4"/>
  <c r="E134" i="4" s="1"/>
  <c r="F134" i="4" s="1"/>
  <c r="G134" i="4" s="1"/>
  <c r="H134" i="4" s="1"/>
  <c r="I134" i="4" s="1"/>
  <c r="J134" i="4" s="1"/>
  <c r="K134" i="4" s="1"/>
  <c r="L134" i="4" s="1"/>
  <c r="M134" i="4" s="1"/>
  <c r="N134" i="4" s="1"/>
  <c r="O134" i="4" s="1"/>
  <c r="P134" i="4" s="1"/>
  <c r="Q134" i="4" s="1"/>
  <c r="R134" i="4" s="1"/>
  <c r="S134" i="4" s="1"/>
  <c r="T134" i="4" s="1"/>
  <c r="U134" i="4" s="1"/>
  <c r="V134" i="4" s="1"/>
  <c r="W134" i="4" s="1"/>
  <c r="X134" i="4" s="1"/>
  <c r="Y134" i="4" s="1"/>
  <c r="Z134" i="4" s="1"/>
  <c r="AA134" i="4" s="1"/>
  <c r="AB134" i="4" s="1"/>
  <c r="AC134" i="4" s="1"/>
  <c r="AD134" i="4" s="1"/>
  <c r="C134" i="4"/>
  <c r="AR134" i="4" s="1"/>
  <c r="AS134" i="4" s="1"/>
  <c r="AT134" i="4" s="1"/>
  <c r="AU134" i="4" s="1"/>
  <c r="AV134" i="4" s="1"/>
  <c r="AW134" i="4" s="1"/>
  <c r="AX134" i="4" s="1"/>
  <c r="AY134" i="4" s="1"/>
  <c r="AZ134" i="4" s="1"/>
  <c r="BA134" i="4" s="1"/>
  <c r="BB134" i="4" s="1"/>
  <c r="BC134" i="4" s="1"/>
  <c r="BD134" i="4" s="1"/>
  <c r="BE134" i="4" s="1"/>
  <c r="BF134" i="4" s="1"/>
  <c r="BG134" i="4" s="1"/>
  <c r="BH134" i="4" s="1"/>
  <c r="BI134" i="4" s="1"/>
  <c r="BJ134" i="4" s="1"/>
  <c r="BK134" i="4" s="1"/>
  <c r="BL134" i="4" s="1"/>
  <c r="BM134" i="4" s="1"/>
  <c r="BN134" i="4" s="1"/>
  <c r="BO134" i="4" s="1"/>
  <c r="BP134" i="4" s="1"/>
  <c r="BQ134" i="4" s="1"/>
  <c r="B135" i="4"/>
  <c r="E135" i="4" s="1"/>
  <c r="F135" i="4" s="1"/>
  <c r="G135" i="4" s="1"/>
  <c r="H135" i="4" s="1"/>
  <c r="I135" i="4" s="1"/>
  <c r="J135" i="4" s="1"/>
  <c r="K135" i="4" s="1"/>
  <c r="L135" i="4" s="1"/>
  <c r="M135" i="4" s="1"/>
  <c r="N135" i="4" s="1"/>
  <c r="O135" i="4" s="1"/>
  <c r="P135" i="4" s="1"/>
  <c r="Q135" i="4" s="1"/>
  <c r="R135" i="4" s="1"/>
  <c r="S135" i="4" s="1"/>
  <c r="T135" i="4" s="1"/>
  <c r="U135" i="4" s="1"/>
  <c r="V135" i="4" s="1"/>
  <c r="W135" i="4" s="1"/>
  <c r="X135" i="4" s="1"/>
  <c r="Y135" i="4" s="1"/>
  <c r="Z135" i="4" s="1"/>
  <c r="AA135" i="4" s="1"/>
  <c r="AB135" i="4" s="1"/>
  <c r="AC135" i="4" s="1"/>
  <c r="AD135" i="4" s="1"/>
  <c r="C135" i="4"/>
  <c r="AR135" i="4" s="1"/>
  <c r="AS135" i="4" s="1"/>
  <c r="AT135" i="4" s="1"/>
  <c r="AU135" i="4" s="1"/>
  <c r="AV135" i="4" s="1"/>
  <c r="AW135" i="4" s="1"/>
  <c r="AX135" i="4" s="1"/>
  <c r="AY135" i="4" s="1"/>
  <c r="AZ135" i="4" s="1"/>
  <c r="BA135" i="4" s="1"/>
  <c r="BB135" i="4" s="1"/>
  <c r="BC135" i="4" s="1"/>
  <c r="BD135" i="4" s="1"/>
  <c r="BE135" i="4" s="1"/>
  <c r="BF135" i="4" s="1"/>
  <c r="BG135" i="4" s="1"/>
  <c r="BH135" i="4" s="1"/>
  <c r="BI135" i="4" s="1"/>
  <c r="BJ135" i="4" s="1"/>
  <c r="BK135" i="4" s="1"/>
  <c r="BL135" i="4" s="1"/>
  <c r="BM135" i="4" s="1"/>
  <c r="BN135" i="4" s="1"/>
  <c r="BO135" i="4" s="1"/>
  <c r="BP135" i="4" s="1"/>
  <c r="BQ135" i="4" s="1"/>
  <c r="B136" i="4"/>
  <c r="E136" i="4" s="1"/>
  <c r="F136" i="4" s="1"/>
  <c r="G136" i="4" s="1"/>
  <c r="H136" i="4" s="1"/>
  <c r="I136" i="4" s="1"/>
  <c r="J136" i="4" s="1"/>
  <c r="K136" i="4" s="1"/>
  <c r="L136" i="4" s="1"/>
  <c r="M136" i="4" s="1"/>
  <c r="N136" i="4" s="1"/>
  <c r="O136" i="4" s="1"/>
  <c r="P136" i="4" s="1"/>
  <c r="Q136" i="4" s="1"/>
  <c r="R136" i="4" s="1"/>
  <c r="S136" i="4" s="1"/>
  <c r="T136" i="4" s="1"/>
  <c r="U136" i="4" s="1"/>
  <c r="V136" i="4" s="1"/>
  <c r="W136" i="4" s="1"/>
  <c r="X136" i="4" s="1"/>
  <c r="Y136" i="4" s="1"/>
  <c r="Z136" i="4" s="1"/>
  <c r="AA136" i="4" s="1"/>
  <c r="AB136" i="4" s="1"/>
  <c r="AC136" i="4" s="1"/>
  <c r="AD136" i="4" s="1"/>
  <c r="C136" i="4"/>
  <c r="AR136" i="4" s="1"/>
  <c r="AS136" i="4" s="1"/>
  <c r="AT136" i="4" s="1"/>
  <c r="AU136" i="4" s="1"/>
  <c r="AV136" i="4" s="1"/>
  <c r="AW136" i="4" s="1"/>
  <c r="AX136" i="4" s="1"/>
  <c r="AY136" i="4" s="1"/>
  <c r="AZ136" i="4" s="1"/>
  <c r="BA136" i="4" s="1"/>
  <c r="BB136" i="4" s="1"/>
  <c r="BC136" i="4" s="1"/>
  <c r="BD136" i="4" s="1"/>
  <c r="BE136" i="4" s="1"/>
  <c r="BF136" i="4" s="1"/>
  <c r="BG136" i="4" s="1"/>
  <c r="BH136" i="4" s="1"/>
  <c r="BI136" i="4" s="1"/>
  <c r="BJ136" i="4" s="1"/>
  <c r="BK136" i="4" s="1"/>
  <c r="BL136" i="4" s="1"/>
  <c r="BM136" i="4" s="1"/>
  <c r="BN136" i="4" s="1"/>
  <c r="BO136" i="4" s="1"/>
  <c r="BP136" i="4" s="1"/>
  <c r="BQ136" i="4" s="1"/>
  <c r="B137" i="4"/>
  <c r="E137" i="4" s="1"/>
  <c r="F137" i="4" s="1"/>
  <c r="G137" i="4" s="1"/>
  <c r="H137" i="4" s="1"/>
  <c r="I137" i="4" s="1"/>
  <c r="J137" i="4" s="1"/>
  <c r="K137" i="4" s="1"/>
  <c r="L137" i="4" s="1"/>
  <c r="M137" i="4" s="1"/>
  <c r="N137" i="4" s="1"/>
  <c r="O137" i="4" s="1"/>
  <c r="P137" i="4" s="1"/>
  <c r="Q137" i="4" s="1"/>
  <c r="R137" i="4" s="1"/>
  <c r="S137" i="4" s="1"/>
  <c r="T137" i="4" s="1"/>
  <c r="U137" i="4" s="1"/>
  <c r="V137" i="4" s="1"/>
  <c r="W137" i="4" s="1"/>
  <c r="X137" i="4" s="1"/>
  <c r="Y137" i="4" s="1"/>
  <c r="Z137" i="4" s="1"/>
  <c r="AA137" i="4" s="1"/>
  <c r="AB137" i="4" s="1"/>
  <c r="AC137" i="4" s="1"/>
  <c r="AD137" i="4" s="1"/>
  <c r="C137" i="4"/>
  <c r="AR137" i="4" s="1"/>
  <c r="AS137" i="4" s="1"/>
  <c r="AT137" i="4" s="1"/>
  <c r="AU137" i="4" s="1"/>
  <c r="AV137" i="4" s="1"/>
  <c r="AW137" i="4" s="1"/>
  <c r="AX137" i="4" s="1"/>
  <c r="AY137" i="4" s="1"/>
  <c r="AZ137" i="4" s="1"/>
  <c r="BA137" i="4" s="1"/>
  <c r="BB137" i="4" s="1"/>
  <c r="BC137" i="4" s="1"/>
  <c r="BD137" i="4" s="1"/>
  <c r="BE137" i="4" s="1"/>
  <c r="BF137" i="4" s="1"/>
  <c r="BG137" i="4" s="1"/>
  <c r="BH137" i="4" s="1"/>
  <c r="BI137" i="4" s="1"/>
  <c r="BJ137" i="4" s="1"/>
  <c r="BK137" i="4" s="1"/>
  <c r="BL137" i="4" s="1"/>
  <c r="BM137" i="4" s="1"/>
  <c r="BN137" i="4" s="1"/>
  <c r="BO137" i="4" s="1"/>
  <c r="BP137" i="4" s="1"/>
  <c r="BQ137" i="4" s="1"/>
  <c r="B138" i="4"/>
  <c r="E138" i="4" s="1"/>
  <c r="F138" i="4" s="1"/>
  <c r="G138" i="4" s="1"/>
  <c r="H138" i="4" s="1"/>
  <c r="I138" i="4" s="1"/>
  <c r="J138" i="4" s="1"/>
  <c r="K138" i="4" s="1"/>
  <c r="L138" i="4" s="1"/>
  <c r="M138" i="4" s="1"/>
  <c r="N138" i="4" s="1"/>
  <c r="O138" i="4" s="1"/>
  <c r="P138" i="4" s="1"/>
  <c r="Q138" i="4" s="1"/>
  <c r="R138" i="4" s="1"/>
  <c r="S138" i="4" s="1"/>
  <c r="T138" i="4" s="1"/>
  <c r="U138" i="4" s="1"/>
  <c r="V138" i="4" s="1"/>
  <c r="W138" i="4" s="1"/>
  <c r="X138" i="4" s="1"/>
  <c r="Y138" i="4" s="1"/>
  <c r="Z138" i="4" s="1"/>
  <c r="AA138" i="4" s="1"/>
  <c r="AB138" i="4" s="1"/>
  <c r="AC138" i="4" s="1"/>
  <c r="AD138" i="4" s="1"/>
  <c r="C138" i="4"/>
  <c r="AR138" i="4" s="1"/>
  <c r="AS138" i="4" s="1"/>
  <c r="AT138" i="4" s="1"/>
  <c r="AU138" i="4" s="1"/>
  <c r="AV138" i="4" s="1"/>
  <c r="AW138" i="4" s="1"/>
  <c r="AX138" i="4" s="1"/>
  <c r="AY138" i="4" s="1"/>
  <c r="AZ138" i="4" s="1"/>
  <c r="BA138" i="4" s="1"/>
  <c r="BB138" i="4" s="1"/>
  <c r="BC138" i="4" s="1"/>
  <c r="BD138" i="4" s="1"/>
  <c r="BE138" i="4" s="1"/>
  <c r="BF138" i="4" s="1"/>
  <c r="BG138" i="4" s="1"/>
  <c r="BH138" i="4" s="1"/>
  <c r="BI138" i="4" s="1"/>
  <c r="BJ138" i="4" s="1"/>
  <c r="BK138" i="4" s="1"/>
  <c r="BL138" i="4" s="1"/>
  <c r="BM138" i="4" s="1"/>
  <c r="BN138" i="4" s="1"/>
  <c r="BO138" i="4" s="1"/>
  <c r="BP138" i="4" s="1"/>
  <c r="BQ138" i="4" s="1"/>
  <c r="B139" i="4"/>
  <c r="E139" i="4" s="1"/>
  <c r="F139" i="4" s="1"/>
  <c r="G139" i="4" s="1"/>
  <c r="H139" i="4" s="1"/>
  <c r="I139" i="4" s="1"/>
  <c r="J139" i="4" s="1"/>
  <c r="K139" i="4" s="1"/>
  <c r="L139" i="4" s="1"/>
  <c r="M139" i="4" s="1"/>
  <c r="N139" i="4" s="1"/>
  <c r="O139" i="4" s="1"/>
  <c r="P139" i="4" s="1"/>
  <c r="Q139" i="4" s="1"/>
  <c r="R139" i="4" s="1"/>
  <c r="S139" i="4" s="1"/>
  <c r="T139" i="4" s="1"/>
  <c r="U139" i="4" s="1"/>
  <c r="V139" i="4" s="1"/>
  <c r="W139" i="4" s="1"/>
  <c r="X139" i="4" s="1"/>
  <c r="Y139" i="4" s="1"/>
  <c r="Z139" i="4" s="1"/>
  <c r="AA139" i="4" s="1"/>
  <c r="AB139" i="4" s="1"/>
  <c r="AC139" i="4" s="1"/>
  <c r="AD139" i="4" s="1"/>
  <c r="C139" i="4"/>
  <c r="AR139" i="4" s="1"/>
  <c r="AS139" i="4" s="1"/>
  <c r="AT139" i="4" s="1"/>
  <c r="AU139" i="4" s="1"/>
  <c r="AV139" i="4" s="1"/>
  <c r="AW139" i="4" s="1"/>
  <c r="AX139" i="4" s="1"/>
  <c r="AY139" i="4" s="1"/>
  <c r="AZ139" i="4" s="1"/>
  <c r="BA139" i="4" s="1"/>
  <c r="BB139" i="4" s="1"/>
  <c r="BC139" i="4" s="1"/>
  <c r="BD139" i="4" s="1"/>
  <c r="BE139" i="4" s="1"/>
  <c r="BF139" i="4" s="1"/>
  <c r="BG139" i="4" s="1"/>
  <c r="BH139" i="4" s="1"/>
  <c r="BI139" i="4" s="1"/>
  <c r="BJ139" i="4" s="1"/>
  <c r="BK139" i="4" s="1"/>
  <c r="BL139" i="4" s="1"/>
  <c r="BM139" i="4" s="1"/>
  <c r="BN139" i="4" s="1"/>
  <c r="BO139" i="4" s="1"/>
  <c r="BP139" i="4" s="1"/>
  <c r="BQ139" i="4" s="1"/>
  <c r="B140" i="4"/>
  <c r="E140" i="4" s="1"/>
  <c r="F140" i="4" s="1"/>
  <c r="G140" i="4" s="1"/>
  <c r="H140" i="4" s="1"/>
  <c r="I140" i="4" s="1"/>
  <c r="J140" i="4" s="1"/>
  <c r="K140" i="4" s="1"/>
  <c r="L140" i="4" s="1"/>
  <c r="M140" i="4" s="1"/>
  <c r="N140" i="4" s="1"/>
  <c r="O140" i="4" s="1"/>
  <c r="P140" i="4" s="1"/>
  <c r="Q140" i="4" s="1"/>
  <c r="R140" i="4" s="1"/>
  <c r="S140" i="4" s="1"/>
  <c r="T140" i="4" s="1"/>
  <c r="U140" i="4" s="1"/>
  <c r="V140" i="4" s="1"/>
  <c r="W140" i="4" s="1"/>
  <c r="X140" i="4" s="1"/>
  <c r="Y140" i="4" s="1"/>
  <c r="Z140" i="4" s="1"/>
  <c r="AA140" i="4" s="1"/>
  <c r="AB140" i="4" s="1"/>
  <c r="AC140" i="4" s="1"/>
  <c r="AD140" i="4" s="1"/>
  <c r="C140" i="4"/>
  <c r="AR140" i="4" s="1"/>
  <c r="AS140" i="4" s="1"/>
  <c r="AT140" i="4" s="1"/>
  <c r="AU140" i="4" s="1"/>
  <c r="AV140" i="4" s="1"/>
  <c r="AW140" i="4" s="1"/>
  <c r="AX140" i="4" s="1"/>
  <c r="AY140" i="4" s="1"/>
  <c r="AZ140" i="4" s="1"/>
  <c r="BA140" i="4" s="1"/>
  <c r="BB140" i="4" s="1"/>
  <c r="BC140" i="4" s="1"/>
  <c r="BD140" i="4" s="1"/>
  <c r="BE140" i="4" s="1"/>
  <c r="BF140" i="4" s="1"/>
  <c r="BG140" i="4" s="1"/>
  <c r="BH140" i="4" s="1"/>
  <c r="BI140" i="4" s="1"/>
  <c r="BJ140" i="4" s="1"/>
  <c r="BK140" i="4" s="1"/>
  <c r="BL140" i="4" s="1"/>
  <c r="BM140" i="4" s="1"/>
  <c r="BN140" i="4" s="1"/>
  <c r="BO140" i="4" s="1"/>
  <c r="BP140" i="4" s="1"/>
  <c r="BQ140" i="4" s="1"/>
  <c r="B141" i="4"/>
  <c r="F141" i="4" s="1"/>
  <c r="G141" i="4" s="1"/>
  <c r="H141" i="4" s="1"/>
  <c r="I141" i="4" s="1"/>
  <c r="J141" i="4" s="1"/>
  <c r="K141" i="4" s="1"/>
  <c r="L141" i="4" s="1"/>
  <c r="M141" i="4" s="1"/>
  <c r="N141" i="4" s="1"/>
  <c r="O141" i="4" s="1"/>
  <c r="P141" i="4" s="1"/>
  <c r="Q141" i="4" s="1"/>
  <c r="R141" i="4" s="1"/>
  <c r="S141" i="4" s="1"/>
  <c r="T141" i="4" s="1"/>
  <c r="U141" i="4" s="1"/>
  <c r="V141" i="4" s="1"/>
  <c r="W141" i="4" s="1"/>
  <c r="X141" i="4" s="1"/>
  <c r="Y141" i="4" s="1"/>
  <c r="Z141" i="4" s="1"/>
  <c r="AA141" i="4" s="1"/>
  <c r="AB141" i="4" s="1"/>
  <c r="AC141" i="4" s="1"/>
  <c r="AD141" i="4" s="1"/>
  <c r="C141" i="4"/>
  <c r="AR141" i="4" s="1"/>
  <c r="AS141" i="4" s="1"/>
  <c r="AT141" i="4" s="1"/>
  <c r="AU141" i="4" s="1"/>
  <c r="AV141" i="4" s="1"/>
  <c r="AW141" i="4" s="1"/>
  <c r="AX141" i="4" s="1"/>
  <c r="AY141" i="4" s="1"/>
  <c r="AZ141" i="4" s="1"/>
  <c r="BA141" i="4" s="1"/>
  <c r="BB141" i="4" s="1"/>
  <c r="BC141" i="4" s="1"/>
  <c r="BD141" i="4" s="1"/>
  <c r="BE141" i="4" s="1"/>
  <c r="BF141" i="4" s="1"/>
  <c r="BG141" i="4" s="1"/>
  <c r="BH141" i="4" s="1"/>
  <c r="BI141" i="4" s="1"/>
  <c r="BJ141" i="4" s="1"/>
  <c r="BK141" i="4" s="1"/>
  <c r="BL141" i="4" s="1"/>
  <c r="BM141" i="4" s="1"/>
  <c r="BN141" i="4" s="1"/>
  <c r="BO141" i="4" s="1"/>
  <c r="BP141" i="4" s="1"/>
  <c r="BQ141" i="4" s="1"/>
  <c r="B142" i="4"/>
  <c r="E142" i="4" s="1"/>
  <c r="F142" i="4" s="1"/>
  <c r="G142" i="4" s="1"/>
  <c r="H142" i="4" s="1"/>
  <c r="I142" i="4" s="1"/>
  <c r="J142" i="4" s="1"/>
  <c r="K142" i="4" s="1"/>
  <c r="L142" i="4" s="1"/>
  <c r="M142" i="4" s="1"/>
  <c r="N142" i="4" s="1"/>
  <c r="O142" i="4" s="1"/>
  <c r="P142" i="4" s="1"/>
  <c r="Q142" i="4" s="1"/>
  <c r="R142" i="4" s="1"/>
  <c r="S142" i="4" s="1"/>
  <c r="T142" i="4" s="1"/>
  <c r="U142" i="4" s="1"/>
  <c r="V142" i="4" s="1"/>
  <c r="W142" i="4" s="1"/>
  <c r="X142" i="4" s="1"/>
  <c r="Y142" i="4" s="1"/>
  <c r="Z142" i="4" s="1"/>
  <c r="AA142" i="4" s="1"/>
  <c r="AB142" i="4" s="1"/>
  <c r="AC142" i="4" s="1"/>
  <c r="AD142" i="4" s="1"/>
  <c r="C142" i="4"/>
  <c r="AR142" i="4" s="1"/>
  <c r="AS142" i="4" s="1"/>
  <c r="AT142" i="4" s="1"/>
  <c r="AU142" i="4" s="1"/>
  <c r="AV142" i="4" s="1"/>
  <c r="AW142" i="4" s="1"/>
  <c r="AX142" i="4" s="1"/>
  <c r="AY142" i="4" s="1"/>
  <c r="AZ142" i="4" s="1"/>
  <c r="BA142" i="4" s="1"/>
  <c r="BB142" i="4" s="1"/>
  <c r="BC142" i="4" s="1"/>
  <c r="BD142" i="4" s="1"/>
  <c r="BE142" i="4" s="1"/>
  <c r="BF142" i="4" s="1"/>
  <c r="BG142" i="4" s="1"/>
  <c r="BH142" i="4" s="1"/>
  <c r="BI142" i="4" s="1"/>
  <c r="BJ142" i="4" s="1"/>
  <c r="BK142" i="4" s="1"/>
  <c r="BL142" i="4" s="1"/>
  <c r="BM142" i="4" s="1"/>
  <c r="BN142" i="4" s="1"/>
  <c r="BO142" i="4" s="1"/>
  <c r="BP142" i="4" s="1"/>
  <c r="BQ142" i="4" s="1"/>
  <c r="C143" i="4"/>
  <c r="AR143" i="4" s="1"/>
  <c r="AS143" i="4" s="1"/>
  <c r="AT143" i="4" s="1"/>
  <c r="AU143" i="4" s="1"/>
  <c r="AV143" i="4" s="1"/>
  <c r="AW143" i="4" s="1"/>
  <c r="AX143" i="4" s="1"/>
  <c r="AY143" i="4" s="1"/>
  <c r="AZ143" i="4" s="1"/>
  <c r="BA143" i="4" s="1"/>
  <c r="BB143" i="4" s="1"/>
  <c r="BC143" i="4" s="1"/>
  <c r="BD143" i="4" s="1"/>
  <c r="BE143" i="4" s="1"/>
  <c r="BF143" i="4" s="1"/>
  <c r="BG143" i="4" s="1"/>
  <c r="BH143" i="4" s="1"/>
  <c r="BI143" i="4" s="1"/>
  <c r="BJ143" i="4" s="1"/>
  <c r="BK143" i="4" s="1"/>
  <c r="BL143" i="4" s="1"/>
  <c r="BM143" i="4" s="1"/>
  <c r="BN143" i="4" s="1"/>
  <c r="BO143" i="4" s="1"/>
  <c r="BP143" i="4" s="1"/>
  <c r="BQ143" i="4" s="1"/>
  <c r="C144" i="4"/>
  <c r="AR144" i="4" s="1"/>
  <c r="AS144" i="4" s="1"/>
  <c r="AT144" i="4" s="1"/>
  <c r="AU144" i="4" s="1"/>
  <c r="AV144" i="4" s="1"/>
  <c r="AW144" i="4" s="1"/>
  <c r="AX144" i="4" s="1"/>
  <c r="AY144" i="4" s="1"/>
  <c r="AZ144" i="4" s="1"/>
  <c r="BA144" i="4" s="1"/>
  <c r="BB144" i="4" s="1"/>
  <c r="BC144" i="4" s="1"/>
  <c r="BD144" i="4" s="1"/>
  <c r="BE144" i="4" s="1"/>
  <c r="BF144" i="4" s="1"/>
  <c r="BG144" i="4" s="1"/>
  <c r="BH144" i="4" s="1"/>
  <c r="BI144" i="4" s="1"/>
  <c r="BJ144" i="4" s="1"/>
  <c r="BK144" i="4" s="1"/>
  <c r="BL144" i="4" s="1"/>
  <c r="BM144" i="4" s="1"/>
  <c r="BN144" i="4" s="1"/>
  <c r="BO144" i="4" s="1"/>
  <c r="BP144" i="4" s="1"/>
  <c r="BQ144" i="4" s="1"/>
  <c r="C145" i="4"/>
  <c r="AR145" i="4" s="1"/>
  <c r="AS145" i="4" s="1"/>
  <c r="AT145" i="4" s="1"/>
  <c r="AU145" i="4" s="1"/>
  <c r="AV145" i="4" s="1"/>
  <c r="AW145" i="4" s="1"/>
  <c r="AX145" i="4" s="1"/>
  <c r="AY145" i="4" s="1"/>
  <c r="AZ145" i="4" s="1"/>
  <c r="BA145" i="4" s="1"/>
  <c r="BB145" i="4" s="1"/>
  <c r="BC145" i="4" s="1"/>
  <c r="BD145" i="4" s="1"/>
  <c r="BE145" i="4" s="1"/>
  <c r="BF145" i="4" s="1"/>
  <c r="BG145" i="4" s="1"/>
  <c r="BH145" i="4" s="1"/>
  <c r="BI145" i="4" s="1"/>
  <c r="BJ145" i="4" s="1"/>
  <c r="BK145" i="4" s="1"/>
  <c r="BL145" i="4" s="1"/>
  <c r="BM145" i="4" s="1"/>
  <c r="BN145" i="4" s="1"/>
  <c r="BO145" i="4" s="1"/>
  <c r="BP145" i="4" s="1"/>
  <c r="BQ145" i="4" s="1"/>
  <c r="C146" i="4"/>
  <c r="AR146" i="4" s="1"/>
  <c r="AS146" i="4" s="1"/>
  <c r="AT146" i="4" s="1"/>
  <c r="AU146" i="4" s="1"/>
  <c r="AV146" i="4" s="1"/>
  <c r="AW146" i="4" s="1"/>
  <c r="AX146" i="4" s="1"/>
  <c r="AY146" i="4" s="1"/>
  <c r="AZ146" i="4" s="1"/>
  <c r="BA146" i="4" s="1"/>
  <c r="BB146" i="4" s="1"/>
  <c r="BC146" i="4" s="1"/>
  <c r="BD146" i="4" s="1"/>
  <c r="BE146" i="4" s="1"/>
  <c r="BF146" i="4" s="1"/>
  <c r="BG146" i="4" s="1"/>
  <c r="BH146" i="4" s="1"/>
  <c r="BI146" i="4" s="1"/>
  <c r="BJ146" i="4" s="1"/>
  <c r="BK146" i="4" s="1"/>
  <c r="BL146" i="4" s="1"/>
  <c r="BM146" i="4" s="1"/>
  <c r="BN146" i="4" s="1"/>
  <c r="BO146" i="4" s="1"/>
  <c r="BP146" i="4" s="1"/>
  <c r="BQ146" i="4" s="1"/>
  <c r="B147" i="4"/>
  <c r="E147" i="4" s="1"/>
  <c r="F147" i="4" s="1"/>
  <c r="G147" i="4" s="1"/>
  <c r="H147" i="4" s="1"/>
  <c r="I147" i="4" s="1"/>
  <c r="J147" i="4" s="1"/>
  <c r="K147" i="4" s="1"/>
  <c r="L147" i="4" s="1"/>
  <c r="M147" i="4" s="1"/>
  <c r="N147" i="4" s="1"/>
  <c r="O147" i="4" s="1"/>
  <c r="P147" i="4" s="1"/>
  <c r="Q147" i="4" s="1"/>
  <c r="R147" i="4" s="1"/>
  <c r="S147" i="4" s="1"/>
  <c r="T147" i="4" s="1"/>
  <c r="U147" i="4" s="1"/>
  <c r="V147" i="4" s="1"/>
  <c r="W147" i="4" s="1"/>
  <c r="X147" i="4" s="1"/>
  <c r="Y147" i="4" s="1"/>
  <c r="Z147" i="4" s="1"/>
  <c r="AA147" i="4" s="1"/>
  <c r="AB147" i="4" s="1"/>
  <c r="AC147" i="4" s="1"/>
  <c r="AD147" i="4" s="1"/>
  <c r="C147" i="4"/>
  <c r="AR147" i="4" s="1"/>
  <c r="AS147" i="4" s="1"/>
  <c r="AT147" i="4" s="1"/>
  <c r="AU147" i="4" s="1"/>
  <c r="AV147" i="4" s="1"/>
  <c r="AW147" i="4" s="1"/>
  <c r="AX147" i="4" s="1"/>
  <c r="AY147" i="4" s="1"/>
  <c r="AZ147" i="4" s="1"/>
  <c r="BA147" i="4" s="1"/>
  <c r="BB147" i="4" s="1"/>
  <c r="BC147" i="4" s="1"/>
  <c r="BD147" i="4" s="1"/>
  <c r="BE147" i="4" s="1"/>
  <c r="BF147" i="4" s="1"/>
  <c r="BG147" i="4" s="1"/>
  <c r="BH147" i="4" s="1"/>
  <c r="BI147" i="4" s="1"/>
  <c r="BJ147" i="4" s="1"/>
  <c r="BK147" i="4" s="1"/>
  <c r="BL147" i="4" s="1"/>
  <c r="BM147" i="4" s="1"/>
  <c r="BN147" i="4" s="1"/>
  <c r="BO147" i="4" s="1"/>
  <c r="BP147" i="4" s="1"/>
  <c r="BQ147" i="4" s="1"/>
  <c r="B148" i="4"/>
  <c r="E148" i="4" s="1"/>
  <c r="F148" i="4" s="1"/>
  <c r="G148" i="4" s="1"/>
  <c r="H148" i="4" s="1"/>
  <c r="I148" i="4" s="1"/>
  <c r="J148" i="4" s="1"/>
  <c r="K148" i="4" s="1"/>
  <c r="L148" i="4" s="1"/>
  <c r="M148" i="4" s="1"/>
  <c r="N148" i="4" s="1"/>
  <c r="O148" i="4" s="1"/>
  <c r="P148" i="4" s="1"/>
  <c r="Q148" i="4" s="1"/>
  <c r="R148" i="4" s="1"/>
  <c r="S148" i="4" s="1"/>
  <c r="T148" i="4" s="1"/>
  <c r="U148" i="4" s="1"/>
  <c r="V148" i="4" s="1"/>
  <c r="W148" i="4" s="1"/>
  <c r="X148" i="4" s="1"/>
  <c r="Y148" i="4" s="1"/>
  <c r="Z148" i="4" s="1"/>
  <c r="AA148" i="4" s="1"/>
  <c r="AB148" i="4" s="1"/>
  <c r="AC148" i="4" s="1"/>
  <c r="AD148" i="4" s="1"/>
  <c r="C148" i="4"/>
  <c r="AR148" i="4" s="1"/>
  <c r="AS148" i="4" s="1"/>
  <c r="AT148" i="4" s="1"/>
  <c r="AU148" i="4" s="1"/>
  <c r="AV148" i="4" s="1"/>
  <c r="AW148" i="4" s="1"/>
  <c r="AX148" i="4" s="1"/>
  <c r="AY148" i="4" s="1"/>
  <c r="AZ148" i="4" s="1"/>
  <c r="BA148" i="4" s="1"/>
  <c r="BB148" i="4" s="1"/>
  <c r="BC148" i="4" s="1"/>
  <c r="BD148" i="4" s="1"/>
  <c r="BE148" i="4" s="1"/>
  <c r="BF148" i="4" s="1"/>
  <c r="BG148" i="4" s="1"/>
  <c r="BH148" i="4" s="1"/>
  <c r="BI148" i="4" s="1"/>
  <c r="BJ148" i="4" s="1"/>
  <c r="BK148" i="4" s="1"/>
  <c r="BL148" i="4" s="1"/>
  <c r="BM148" i="4" s="1"/>
  <c r="BN148" i="4" s="1"/>
  <c r="BO148" i="4" s="1"/>
  <c r="BP148" i="4" s="1"/>
  <c r="BQ148" i="4" s="1"/>
  <c r="B149" i="4"/>
  <c r="E149" i="4" s="1"/>
  <c r="F149" i="4" s="1"/>
  <c r="G149" i="4" s="1"/>
  <c r="H149" i="4" s="1"/>
  <c r="I149" i="4" s="1"/>
  <c r="J149" i="4" s="1"/>
  <c r="K149" i="4" s="1"/>
  <c r="L149" i="4" s="1"/>
  <c r="M149" i="4" s="1"/>
  <c r="N149" i="4" s="1"/>
  <c r="O149" i="4" s="1"/>
  <c r="P149" i="4" s="1"/>
  <c r="Q149" i="4" s="1"/>
  <c r="R149" i="4" s="1"/>
  <c r="S149" i="4" s="1"/>
  <c r="T149" i="4" s="1"/>
  <c r="U149" i="4" s="1"/>
  <c r="V149" i="4" s="1"/>
  <c r="W149" i="4" s="1"/>
  <c r="X149" i="4" s="1"/>
  <c r="Y149" i="4" s="1"/>
  <c r="Z149" i="4" s="1"/>
  <c r="AA149" i="4" s="1"/>
  <c r="AB149" i="4" s="1"/>
  <c r="AC149" i="4" s="1"/>
  <c r="AD149" i="4" s="1"/>
  <c r="C149" i="4"/>
  <c r="AR149" i="4" s="1"/>
  <c r="AS149" i="4" s="1"/>
  <c r="AT149" i="4" s="1"/>
  <c r="AU149" i="4" s="1"/>
  <c r="AV149" i="4" s="1"/>
  <c r="AW149" i="4" s="1"/>
  <c r="AX149" i="4" s="1"/>
  <c r="AY149" i="4" s="1"/>
  <c r="AZ149" i="4" s="1"/>
  <c r="BA149" i="4" s="1"/>
  <c r="BB149" i="4" s="1"/>
  <c r="BC149" i="4" s="1"/>
  <c r="BD149" i="4" s="1"/>
  <c r="BE149" i="4" s="1"/>
  <c r="BF149" i="4" s="1"/>
  <c r="BG149" i="4" s="1"/>
  <c r="BH149" i="4" s="1"/>
  <c r="BI149" i="4" s="1"/>
  <c r="BJ149" i="4" s="1"/>
  <c r="BK149" i="4" s="1"/>
  <c r="BL149" i="4" s="1"/>
  <c r="BM149" i="4" s="1"/>
  <c r="BN149" i="4" s="1"/>
  <c r="BO149" i="4" s="1"/>
  <c r="BP149" i="4" s="1"/>
  <c r="BQ149" i="4" s="1"/>
  <c r="B150" i="4"/>
  <c r="E150" i="4" s="1"/>
  <c r="F150" i="4" s="1"/>
  <c r="G150" i="4" s="1"/>
  <c r="H150" i="4" s="1"/>
  <c r="I150" i="4" s="1"/>
  <c r="J150" i="4" s="1"/>
  <c r="K150" i="4" s="1"/>
  <c r="L150" i="4" s="1"/>
  <c r="M150" i="4" s="1"/>
  <c r="N150" i="4" s="1"/>
  <c r="O150" i="4" s="1"/>
  <c r="P150" i="4" s="1"/>
  <c r="Q150" i="4" s="1"/>
  <c r="R150" i="4" s="1"/>
  <c r="S150" i="4" s="1"/>
  <c r="T150" i="4" s="1"/>
  <c r="U150" i="4" s="1"/>
  <c r="V150" i="4" s="1"/>
  <c r="W150" i="4" s="1"/>
  <c r="X150" i="4" s="1"/>
  <c r="Y150" i="4" s="1"/>
  <c r="Z150" i="4" s="1"/>
  <c r="AA150" i="4" s="1"/>
  <c r="AB150" i="4" s="1"/>
  <c r="AC150" i="4" s="1"/>
  <c r="AD150" i="4" s="1"/>
  <c r="C150" i="4"/>
  <c r="AR150" i="4" s="1"/>
  <c r="AS150" i="4" s="1"/>
  <c r="AT150" i="4" s="1"/>
  <c r="AU150" i="4" s="1"/>
  <c r="AV150" i="4" s="1"/>
  <c r="AW150" i="4" s="1"/>
  <c r="AX150" i="4" s="1"/>
  <c r="AY150" i="4" s="1"/>
  <c r="AZ150" i="4" s="1"/>
  <c r="BA150" i="4" s="1"/>
  <c r="BB150" i="4" s="1"/>
  <c r="BC150" i="4" s="1"/>
  <c r="BD150" i="4" s="1"/>
  <c r="BE150" i="4" s="1"/>
  <c r="BF150" i="4" s="1"/>
  <c r="BG150" i="4" s="1"/>
  <c r="BH150" i="4" s="1"/>
  <c r="BI150" i="4" s="1"/>
  <c r="BJ150" i="4" s="1"/>
  <c r="BK150" i="4" s="1"/>
  <c r="BL150" i="4" s="1"/>
  <c r="BM150" i="4" s="1"/>
  <c r="BN150" i="4" s="1"/>
  <c r="BO150" i="4" s="1"/>
  <c r="BP150" i="4" s="1"/>
  <c r="BQ150" i="4" s="1"/>
  <c r="B151" i="4"/>
  <c r="E151" i="4" s="1"/>
  <c r="F151" i="4" s="1"/>
  <c r="G151" i="4" s="1"/>
  <c r="H151" i="4" s="1"/>
  <c r="I151" i="4" s="1"/>
  <c r="J151" i="4" s="1"/>
  <c r="K151" i="4" s="1"/>
  <c r="L151" i="4" s="1"/>
  <c r="M151" i="4" s="1"/>
  <c r="N151" i="4" s="1"/>
  <c r="O151" i="4" s="1"/>
  <c r="P151" i="4" s="1"/>
  <c r="Q151" i="4" s="1"/>
  <c r="R151" i="4" s="1"/>
  <c r="S151" i="4" s="1"/>
  <c r="T151" i="4" s="1"/>
  <c r="U151" i="4" s="1"/>
  <c r="V151" i="4" s="1"/>
  <c r="W151" i="4" s="1"/>
  <c r="X151" i="4" s="1"/>
  <c r="Y151" i="4" s="1"/>
  <c r="Z151" i="4" s="1"/>
  <c r="AA151" i="4" s="1"/>
  <c r="AB151" i="4" s="1"/>
  <c r="AC151" i="4" s="1"/>
  <c r="AD151" i="4" s="1"/>
  <c r="C151" i="4"/>
  <c r="AR151" i="4" s="1"/>
  <c r="AS151" i="4" s="1"/>
  <c r="AT151" i="4" s="1"/>
  <c r="AU151" i="4" s="1"/>
  <c r="AV151" i="4" s="1"/>
  <c r="AW151" i="4" s="1"/>
  <c r="AX151" i="4" s="1"/>
  <c r="AY151" i="4" s="1"/>
  <c r="AZ151" i="4" s="1"/>
  <c r="BA151" i="4" s="1"/>
  <c r="BB151" i="4" s="1"/>
  <c r="BC151" i="4" s="1"/>
  <c r="BD151" i="4" s="1"/>
  <c r="BE151" i="4" s="1"/>
  <c r="BF151" i="4" s="1"/>
  <c r="BG151" i="4" s="1"/>
  <c r="BH151" i="4" s="1"/>
  <c r="BI151" i="4" s="1"/>
  <c r="BJ151" i="4" s="1"/>
  <c r="BK151" i="4" s="1"/>
  <c r="BL151" i="4" s="1"/>
  <c r="BM151" i="4" s="1"/>
  <c r="BN151" i="4" s="1"/>
  <c r="BO151" i="4" s="1"/>
  <c r="BP151" i="4" s="1"/>
  <c r="BQ151" i="4" s="1"/>
  <c r="B152" i="4"/>
  <c r="E152" i="4" s="1"/>
  <c r="F152" i="4" s="1"/>
  <c r="G152" i="4" s="1"/>
  <c r="H152" i="4" s="1"/>
  <c r="I152" i="4" s="1"/>
  <c r="J152" i="4" s="1"/>
  <c r="K152" i="4" s="1"/>
  <c r="L152" i="4" s="1"/>
  <c r="M152" i="4" s="1"/>
  <c r="N152" i="4" s="1"/>
  <c r="O152" i="4" s="1"/>
  <c r="P152" i="4" s="1"/>
  <c r="Q152" i="4" s="1"/>
  <c r="R152" i="4" s="1"/>
  <c r="S152" i="4" s="1"/>
  <c r="T152" i="4" s="1"/>
  <c r="U152" i="4" s="1"/>
  <c r="V152" i="4" s="1"/>
  <c r="W152" i="4" s="1"/>
  <c r="X152" i="4" s="1"/>
  <c r="Y152" i="4" s="1"/>
  <c r="Z152" i="4" s="1"/>
  <c r="AA152" i="4" s="1"/>
  <c r="AB152" i="4" s="1"/>
  <c r="AC152" i="4" s="1"/>
  <c r="AD152" i="4" s="1"/>
  <c r="C152" i="4"/>
  <c r="AR152" i="4" s="1"/>
  <c r="AS152" i="4" s="1"/>
  <c r="AT152" i="4" s="1"/>
  <c r="AU152" i="4" s="1"/>
  <c r="AV152" i="4" s="1"/>
  <c r="AW152" i="4" s="1"/>
  <c r="AX152" i="4" s="1"/>
  <c r="AY152" i="4" s="1"/>
  <c r="AZ152" i="4" s="1"/>
  <c r="BA152" i="4" s="1"/>
  <c r="BB152" i="4" s="1"/>
  <c r="BC152" i="4" s="1"/>
  <c r="BD152" i="4" s="1"/>
  <c r="BE152" i="4" s="1"/>
  <c r="BF152" i="4" s="1"/>
  <c r="BG152" i="4" s="1"/>
  <c r="BH152" i="4" s="1"/>
  <c r="BI152" i="4" s="1"/>
  <c r="BJ152" i="4" s="1"/>
  <c r="BK152" i="4" s="1"/>
  <c r="BL152" i="4" s="1"/>
  <c r="BM152" i="4" s="1"/>
  <c r="BN152" i="4" s="1"/>
  <c r="BO152" i="4" s="1"/>
  <c r="BP152" i="4" s="1"/>
  <c r="BQ152" i="4" s="1"/>
  <c r="C45" i="4"/>
  <c r="AR45" i="4" s="1"/>
  <c r="AS45" i="4" s="1"/>
  <c r="AT45" i="4" s="1"/>
  <c r="AU45" i="4" s="1"/>
  <c r="AV45" i="4" s="1"/>
  <c r="AW45" i="4" s="1"/>
  <c r="AX45" i="4" s="1"/>
  <c r="AY45" i="4" s="1"/>
  <c r="AZ45" i="4" s="1"/>
  <c r="BA45" i="4" s="1"/>
  <c r="BB45" i="4" s="1"/>
  <c r="BC45" i="4" s="1"/>
  <c r="BD45" i="4" s="1"/>
  <c r="BE45" i="4" s="1"/>
  <c r="BF45" i="4" s="1"/>
  <c r="BG45" i="4" s="1"/>
  <c r="BH45" i="4" s="1"/>
  <c r="BI45" i="4" s="1"/>
  <c r="BJ45" i="4" s="1"/>
  <c r="BK45" i="4" s="1"/>
  <c r="BL45" i="4" s="1"/>
  <c r="BM45" i="4" s="1"/>
  <c r="BN45" i="4" s="1"/>
  <c r="BO45" i="4" s="1"/>
  <c r="BP45" i="4" s="1"/>
  <c r="BQ45" i="4" s="1"/>
  <c r="B45" i="4"/>
  <c r="E45" i="4" s="1"/>
  <c r="F45" i="4" s="1"/>
  <c r="G45" i="4" s="1"/>
  <c r="H45" i="4" s="1"/>
  <c r="I45" i="4" s="1"/>
  <c r="J45" i="4" s="1"/>
  <c r="K45" i="4" s="1"/>
  <c r="L45" i="4" s="1"/>
  <c r="M45" i="4" s="1"/>
  <c r="N45" i="4" s="1"/>
  <c r="O45" i="4" s="1"/>
  <c r="P45" i="4" s="1"/>
  <c r="Q45" i="4" s="1"/>
  <c r="R45" i="4" s="1"/>
  <c r="S45" i="4" s="1"/>
  <c r="T45" i="4" s="1"/>
  <c r="U45" i="4" s="1"/>
  <c r="V45" i="4" s="1"/>
  <c r="W45" i="4" s="1"/>
  <c r="X45" i="4" s="1"/>
  <c r="Y45" i="4" s="1"/>
  <c r="Z45" i="4" s="1"/>
  <c r="AA45" i="4" s="1"/>
  <c r="AB45" i="4" s="1"/>
  <c r="AC45" i="4" s="1"/>
  <c r="AD45" i="4" s="1"/>
  <c r="A148" i="4"/>
  <c r="D148" i="4" s="1"/>
  <c r="A149" i="4"/>
  <c r="D149" i="4" s="1"/>
  <c r="A150" i="4"/>
  <c r="D150" i="4" s="1"/>
  <c r="A151" i="4"/>
  <c r="D151" i="4" s="1"/>
  <c r="A152" i="4"/>
  <c r="D152" i="4" s="1"/>
  <c r="A140" i="4"/>
  <c r="D140" i="4" s="1"/>
  <c r="A141" i="4"/>
  <c r="D141" i="4" s="1"/>
  <c r="A142" i="4"/>
  <c r="D142" i="4" s="1"/>
  <c r="A143" i="4"/>
  <c r="D143" i="4" s="1"/>
  <c r="A144" i="4"/>
  <c r="D144" i="4" s="1"/>
  <c r="A145" i="4"/>
  <c r="D145" i="4" s="1"/>
  <c r="A146" i="4"/>
  <c r="D146" i="4" s="1"/>
  <c r="A147" i="4"/>
  <c r="D147" i="4" s="1"/>
  <c r="A46" i="4"/>
  <c r="D46" i="4" s="1"/>
  <c r="A47" i="4"/>
  <c r="D47" i="4" s="1"/>
  <c r="A48" i="4"/>
  <c r="D48" i="4" s="1"/>
  <c r="A49" i="4"/>
  <c r="D49" i="4" s="1"/>
  <c r="A50" i="4"/>
  <c r="D50" i="4" s="1"/>
  <c r="A51" i="4"/>
  <c r="D51" i="4" s="1"/>
  <c r="A52" i="4"/>
  <c r="D52" i="4" s="1"/>
  <c r="A53" i="4"/>
  <c r="D53" i="4" s="1"/>
  <c r="A54" i="4"/>
  <c r="D54" i="4" s="1"/>
  <c r="A55" i="4"/>
  <c r="D55" i="4" s="1"/>
  <c r="A56" i="4"/>
  <c r="D56" i="4" s="1"/>
  <c r="A57" i="4"/>
  <c r="D57" i="4" s="1"/>
  <c r="A58" i="4"/>
  <c r="D58" i="4" s="1"/>
  <c r="A59" i="4"/>
  <c r="D59" i="4" s="1"/>
  <c r="A60" i="4"/>
  <c r="D60" i="4" s="1"/>
  <c r="A61" i="4"/>
  <c r="D61" i="4" s="1"/>
  <c r="A62" i="4"/>
  <c r="D62" i="4" s="1"/>
  <c r="A63" i="4"/>
  <c r="D63" i="4" s="1"/>
  <c r="A64" i="4"/>
  <c r="D64" i="4" s="1"/>
  <c r="A65" i="4"/>
  <c r="D65" i="4" s="1"/>
  <c r="A66" i="4"/>
  <c r="D66" i="4" s="1"/>
  <c r="A67" i="4"/>
  <c r="D67" i="4" s="1"/>
  <c r="A68" i="4"/>
  <c r="D68" i="4" s="1"/>
  <c r="A69" i="4"/>
  <c r="D69" i="4" s="1"/>
  <c r="A70" i="4"/>
  <c r="D70" i="4" s="1"/>
  <c r="A71" i="4"/>
  <c r="D71" i="4" s="1"/>
  <c r="A72" i="4"/>
  <c r="D72" i="4" s="1"/>
  <c r="A73" i="4"/>
  <c r="D73" i="4" s="1"/>
  <c r="A74" i="4"/>
  <c r="D74" i="4" s="1"/>
  <c r="A75" i="4"/>
  <c r="D75" i="4" s="1"/>
  <c r="A76" i="4"/>
  <c r="D76" i="4" s="1"/>
  <c r="A77" i="4"/>
  <c r="D77" i="4" s="1"/>
  <c r="A78" i="4"/>
  <c r="D78" i="4" s="1"/>
  <c r="A79" i="4"/>
  <c r="D79" i="4" s="1"/>
  <c r="A80" i="4"/>
  <c r="D80" i="4" s="1"/>
  <c r="A81" i="4"/>
  <c r="D81" i="4" s="1"/>
  <c r="A82" i="4"/>
  <c r="D82" i="4" s="1"/>
  <c r="A83" i="4"/>
  <c r="D83" i="4" s="1"/>
  <c r="A84" i="4"/>
  <c r="D84" i="4" s="1"/>
  <c r="A85" i="4"/>
  <c r="D85" i="4" s="1"/>
  <c r="A86" i="4"/>
  <c r="D86" i="4" s="1"/>
  <c r="A87" i="4"/>
  <c r="D87" i="4" s="1"/>
  <c r="A88" i="4"/>
  <c r="D88" i="4" s="1"/>
  <c r="A89" i="4"/>
  <c r="D89" i="4" s="1"/>
  <c r="A90" i="4"/>
  <c r="D90" i="4" s="1"/>
  <c r="A91" i="4"/>
  <c r="D91" i="4" s="1"/>
  <c r="A92" i="4"/>
  <c r="D92" i="4" s="1"/>
  <c r="A93" i="4"/>
  <c r="D93" i="4" s="1"/>
  <c r="A94" i="4"/>
  <c r="D94" i="4" s="1"/>
  <c r="A95" i="4"/>
  <c r="D95" i="4" s="1"/>
  <c r="A96" i="4"/>
  <c r="D96" i="4" s="1"/>
  <c r="A97" i="4"/>
  <c r="D97" i="4" s="1"/>
  <c r="A98" i="4"/>
  <c r="D98" i="4" s="1"/>
  <c r="A99" i="4"/>
  <c r="D99" i="4" s="1"/>
  <c r="A100" i="4"/>
  <c r="D100" i="4" s="1"/>
  <c r="A101" i="4"/>
  <c r="D101" i="4" s="1"/>
  <c r="A102" i="4"/>
  <c r="D102" i="4" s="1"/>
  <c r="A103" i="4"/>
  <c r="D103" i="4" s="1"/>
  <c r="A104" i="4"/>
  <c r="D104" i="4" s="1"/>
  <c r="A105" i="4"/>
  <c r="D105" i="4" s="1"/>
  <c r="A106" i="4"/>
  <c r="D106" i="4" s="1"/>
  <c r="A107" i="4"/>
  <c r="D107" i="4" s="1"/>
  <c r="A108" i="4"/>
  <c r="D108" i="4" s="1"/>
  <c r="A109" i="4"/>
  <c r="D109" i="4" s="1"/>
  <c r="A110" i="4"/>
  <c r="D110" i="4" s="1"/>
  <c r="A111" i="4"/>
  <c r="D111" i="4" s="1"/>
  <c r="A112" i="4"/>
  <c r="D112" i="4" s="1"/>
  <c r="A113" i="4"/>
  <c r="D113" i="4" s="1"/>
  <c r="A114" i="4"/>
  <c r="D114" i="4" s="1"/>
  <c r="A115" i="4"/>
  <c r="D115" i="4" s="1"/>
  <c r="A116" i="4"/>
  <c r="D116" i="4" s="1"/>
  <c r="A117" i="4"/>
  <c r="D117" i="4" s="1"/>
  <c r="A118" i="4"/>
  <c r="D118" i="4" s="1"/>
  <c r="A119" i="4"/>
  <c r="D119" i="4" s="1"/>
  <c r="A120" i="4"/>
  <c r="D120" i="4" s="1"/>
  <c r="A121" i="4"/>
  <c r="D121" i="4" s="1"/>
  <c r="A122" i="4"/>
  <c r="D122" i="4" s="1"/>
  <c r="A123" i="4"/>
  <c r="D123" i="4" s="1"/>
  <c r="A124" i="4"/>
  <c r="D124" i="4" s="1"/>
  <c r="A125" i="4"/>
  <c r="D125" i="4" s="1"/>
  <c r="A126" i="4"/>
  <c r="D126" i="4" s="1"/>
  <c r="A127" i="4"/>
  <c r="D127" i="4" s="1"/>
  <c r="A128" i="4"/>
  <c r="D128" i="4" s="1"/>
  <c r="A129" i="4"/>
  <c r="D129" i="4" s="1"/>
  <c r="A130" i="4"/>
  <c r="D130" i="4" s="1"/>
  <c r="A131" i="4"/>
  <c r="D131" i="4" s="1"/>
  <c r="A132" i="4"/>
  <c r="D132" i="4" s="1"/>
  <c r="A133" i="4"/>
  <c r="D133" i="4" s="1"/>
  <c r="A134" i="4"/>
  <c r="D134" i="4" s="1"/>
  <c r="A135" i="4"/>
  <c r="D135" i="4" s="1"/>
  <c r="A136" i="4"/>
  <c r="D136" i="4" s="1"/>
  <c r="A137" i="4"/>
  <c r="D137" i="4" s="1"/>
  <c r="A138" i="4"/>
  <c r="D138" i="4" s="1"/>
  <c r="A139" i="4"/>
  <c r="D139" i="4" s="1"/>
  <c r="A45" i="4"/>
  <c r="D45" i="4" s="1"/>
  <c r="C6" i="28"/>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AG6" i="28" s="1"/>
  <c r="AH6" i="28" s="1"/>
  <c r="AI6" i="28" s="1"/>
  <c r="AJ6" i="28" s="1"/>
  <c r="AK6" i="28" s="1"/>
  <c r="AL6" i="28" s="1"/>
  <c r="AM6" i="28" s="1"/>
  <c r="AN6" i="28" s="1"/>
  <c r="AO6" i="28" s="1"/>
  <c r="AP6" i="28" s="1"/>
  <c r="B3" i="28"/>
  <c r="F3" i="28" s="1"/>
  <c r="C3" i="28"/>
  <c r="D3" i="28" s="1"/>
  <c r="G3" i="28" s="1"/>
  <c r="H3" i="28" s="1"/>
  <c r="I3" i="28" s="1"/>
  <c r="J3" i="28" s="1"/>
  <c r="K3" i="28" s="1"/>
  <c r="L3" i="28" s="1"/>
  <c r="M3" i="28" s="1"/>
  <c r="N3" i="28" s="1"/>
  <c r="O3" i="28" s="1"/>
  <c r="P3" i="28" s="1"/>
  <c r="Q3" i="28" s="1"/>
  <c r="R3" i="28" s="1"/>
  <c r="S3" i="28" s="1"/>
  <c r="T3" i="28" s="1"/>
  <c r="U3" i="28" s="1"/>
  <c r="V3" i="28" s="1"/>
  <c r="W3" i="28" s="1"/>
  <c r="X3" i="28" s="1"/>
  <c r="Y3" i="28" s="1"/>
  <c r="Z3" i="28" s="1"/>
  <c r="AA3" i="28" s="1"/>
  <c r="AB3" i="28" s="1"/>
  <c r="AC3" i="28" s="1"/>
  <c r="AD3" i="28" s="1"/>
  <c r="AE3" i="28" s="1"/>
  <c r="AF3" i="28" s="1"/>
  <c r="B4" i="28"/>
  <c r="F4" i="28" s="1"/>
  <c r="C4" i="28"/>
  <c r="D4" i="28" s="1"/>
  <c r="G4" i="28" s="1"/>
  <c r="H4" i="28" s="1"/>
  <c r="I4" i="28" s="1"/>
  <c r="J4" i="28" s="1"/>
  <c r="K4" i="28" s="1"/>
  <c r="L4" i="28" s="1"/>
  <c r="M4" i="28" s="1"/>
  <c r="N4" i="28" s="1"/>
  <c r="O4" i="28" s="1"/>
  <c r="P4" i="28" s="1"/>
  <c r="Q4" i="28" s="1"/>
  <c r="R4" i="28" s="1"/>
  <c r="S4" i="28" s="1"/>
  <c r="T4" i="28" s="1"/>
  <c r="U4" i="28" s="1"/>
  <c r="V4" i="28" s="1"/>
  <c r="W4" i="28" s="1"/>
  <c r="X4" i="28" s="1"/>
  <c r="Y4" i="28" s="1"/>
  <c r="Z4" i="28" s="1"/>
  <c r="AA4" i="28" s="1"/>
  <c r="AB4" i="28" s="1"/>
  <c r="AC4" i="28" s="1"/>
  <c r="AD4" i="28" s="1"/>
  <c r="AE4" i="28" s="1"/>
  <c r="AF4" i="28" s="1"/>
  <c r="B5" i="28"/>
  <c r="F5" i="28" s="1"/>
  <c r="C5" i="28"/>
  <c r="D5" i="28" s="1"/>
  <c r="G5" i="28" s="1"/>
  <c r="H5" i="28" s="1"/>
  <c r="I5" i="28" s="1"/>
  <c r="J5" i="28" s="1"/>
  <c r="K5" i="28" s="1"/>
  <c r="L5" i="28" s="1"/>
  <c r="M5" i="28" s="1"/>
  <c r="N5" i="28" s="1"/>
  <c r="O5" i="28" s="1"/>
  <c r="P5" i="28" s="1"/>
  <c r="Q5" i="28" s="1"/>
  <c r="R5" i="28" s="1"/>
  <c r="S5" i="28" s="1"/>
  <c r="T5" i="28" s="1"/>
  <c r="U5" i="28" s="1"/>
  <c r="V5" i="28" s="1"/>
  <c r="W5" i="28" s="1"/>
  <c r="X5" i="28" s="1"/>
  <c r="Y5" i="28" s="1"/>
  <c r="Z5" i="28" s="1"/>
  <c r="AA5" i="28" s="1"/>
  <c r="AB5" i="28" s="1"/>
  <c r="AC5" i="28" s="1"/>
  <c r="AD5" i="28" s="1"/>
  <c r="AE5" i="28" s="1"/>
  <c r="AF5" i="28" s="1"/>
  <c r="B6" i="28"/>
  <c r="F6" i="28" s="1"/>
  <c r="C20" i="28"/>
  <c r="D20" i="28" s="1"/>
  <c r="G20" i="28" s="1"/>
  <c r="H20" i="28" s="1"/>
  <c r="I20" i="28" s="1"/>
  <c r="J20" i="28" s="1"/>
  <c r="K20" i="28" s="1"/>
  <c r="L20" i="28" s="1"/>
  <c r="M20" i="28" s="1"/>
  <c r="N20" i="28" s="1"/>
  <c r="O20" i="28" s="1"/>
  <c r="P20" i="28" s="1"/>
  <c r="Q20" i="28" s="1"/>
  <c r="R20" i="28" s="1"/>
  <c r="S20" i="28" s="1"/>
  <c r="T20" i="28" s="1"/>
  <c r="U20" i="28" s="1"/>
  <c r="V20" i="28" s="1"/>
  <c r="W20" i="28" s="1"/>
  <c r="X20" i="28" s="1"/>
  <c r="Y20" i="28" s="1"/>
  <c r="Z20" i="28" s="1"/>
  <c r="AA20" i="28" s="1"/>
  <c r="AB20" i="28" s="1"/>
  <c r="AC20" i="28" s="1"/>
  <c r="AD20" i="28" s="1"/>
  <c r="AE20" i="28" s="1"/>
  <c r="AF20" i="28" s="1"/>
  <c r="C21" i="28"/>
  <c r="D21" i="28" s="1"/>
  <c r="G21" i="28" s="1"/>
  <c r="H21" i="28" s="1"/>
  <c r="I21" i="28" s="1"/>
  <c r="J21" i="28" s="1"/>
  <c r="K21" i="28" s="1"/>
  <c r="L21" i="28" s="1"/>
  <c r="M21" i="28" s="1"/>
  <c r="N21" i="28" s="1"/>
  <c r="O21" i="28" s="1"/>
  <c r="P21" i="28" s="1"/>
  <c r="Q21" i="28" s="1"/>
  <c r="R21" i="28" s="1"/>
  <c r="S21" i="28" s="1"/>
  <c r="T21" i="28" s="1"/>
  <c r="U21" i="28" s="1"/>
  <c r="V21" i="28" s="1"/>
  <c r="W21" i="28" s="1"/>
  <c r="X21" i="28" s="1"/>
  <c r="Y21" i="28" s="1"/>
  <c r="Z21" i="28" s="1"/>
  <c r="AA21" i="28" s="1"/>
  <c r="AB21" i="28" s="1"/>
  <c r="AC21" i="28" s="1"/>
  <c r="AD21" i="28" s="1"/>
  <c r="AE21" i="28" s="1"/>
  <c r="AF21" i="28" s="1"/>
  <c r="C22" i="28"/>
  <c r="D22" i="28" s="1"/>
  <c r="G22" i="28" s="1"/>
  <c r="H22" i="28" s="1"/>
  <c r="I22" i="28" s="1"/>
  <c r="J22" i="28" s="1"/>
  <c r="K22" i="28" s="1"/>
  <c r="L22" i="28" s="1"/>
  <c r="M22" i="28" s="1"/>
  <c r="N22" i="28" s="1"/>
  <c r="O22" i="28" s="1"/>
  <c r="P22" i="28" s="1"/>
  <c r="Q22" i="28" s="1"/>
  <c r="R22" i="28" s="1"/>
  <c r="S22" i="28" s="1"/>
  <c r="T22" i="28" s="1"/>
  <c r="U22" i="28" s="1"/>
  <c r="V22" i="28" s="1"/>
  <c r="W22" i="28" s="1"/>
  <c r="X22" i="28" s="1"/>
  <c r="Y22" i="28" s="1"/>
  <c r="Z22" i="28" s="1"/>
  <c r="AA22" i="28" s="1"/>
  <c r="AB22" i="28" s="1"/>
  <c r="AC22" i="28" s="1"/>
  <c r="AD22" i="28" s="1"/>
  <c r="AE22" i="28" s="1"/>
  <c r="AF22" i="28" s="1"/>
  <c r="C23" i="28"/>
  <c r="D23" i="28" s="1"/>
  <c r="G23" i="28" s="1"/>
  <c r="H23" i="28" s="1"/>
  <c r="I23" i="28" s="1"/>
  <c r="J23" i="28" s="1"/>
  <c r="K23" i="28" s="1"/>
  <c r="L23" i="28" s="1"/>
  <c r="M23" i="28" s="1"/>
  <c r="N23" i="28" s="1"/>
  <c r="O23" i="28" s="1"/>
  <c r="P23" i="28" s="1"/>
  <c r="Q23" i="28" s="1"/>
  <c r="R23" i="28" s="1"/>
  <c r="S23" i="28" s="1"/>
  <c r="T23" i="28" s="1"/>
  <c r="U23" i="28" s="1"/>
  <c r="V23" i="28" s="1"/>
  <c r="W23" i="28" s="1"/>
  <c r="X23" i="28" s="1"/>
  <c r="Y23" i="28" s="1"/>
  <c r="Z23" i="28" s="1"/>
  <c r="AA23" i="28" s="1"/>
  <c r="AB23" i="28" s="1"/>
  <c r="AC23" i="28" s="1"/>
  <c r="AD23" i="28" s="1"/>
  <c r="AE23" i="28" s="1"/>
  <c r="AF23" i="28" s="1"/>
  <c r="C24" i="28"/>
  <c r="D24" i="28" s="1"/>
  <c r="G24" i="28" s="1"/>
  <c r="H24" i="28" s="1"/>
  <c r="I24" i="28" s="1"/>
  <c r="J24" i="28" s="1"/>
  <c r="K24" i="28" s="1"/>
  <c r="L24" i="28" s="1"/>
  <c r="M24" i="28" s="1"/>
  <c r="N24" i="28" s="1"/>
  <c r="O24" i="28" s="1"/>
  <c r="P24" i="28" s="1"/>
  <c r="Q24" i="28" s="1"/>
  <c r="R24" i="28" s="1"/>
  <c r="S24" i="28" s="1"/>
  <c r="T24" i="28" s="1"/>
  <c r="U24" i="28" s="1"/>
  <c r="V24" i="28" s="1"/>
  <c r="W24" i="28" s="1"/>
  <c r="X24" i="28" s="1"/>
  <c r="Y24" i="28" s="1"/>
  <c r="Z24" i="28" s="1"/>
  <c r="AA24" i="28" s="1"/>
  <c r="AB24" i="28" s="1"/>
  <c r="AC24" i="28" s="1"/>
  <c r="AD24" i="28" s="1"/>
  <c r="AE24" i="28" s="1"/>
  <c r="AF24" i="28" s="1"/>
  <c r="C25" i="28"/>
  <c r="D25" i="28" s="1"/>
  <c r="G25" i="28" s="1"/>
  <c r="H25" i="28" s="1"/>
  <c r="I25" i="28" s="1"/>
  <c r="J25" i="28" s="1"/>
  <c r="K25" i="28" s="1"/>
  <c r="L25" i="28" s="1"/>
  <c r="M25" i="28" s="1"/>
  <c r="N25" i="28" s="1"/>
  <c r="O25" i="28" s="1"/>
  <c r="P25" i="28" s="1"/>
  <c r="Q25" i="28" s="1"/>
  <c r="R25" i="28" s="1"/>
  <c r="S25" i="28" s="1"/>
  <c r="T25" i="28" s="1"/>
  <c r="U25" i="28" s="1"/>
  <c r="V25" i="28" s="1"/>
  <c r="W25" i="28" s="1"/>
  <c r="X25" i="28" s="1"/>
  <c r="Y25" i="28" s="1"/>
  <c r="Z25" i="28" s="1"/>
  <c r="AA25" i="28" s="1"/>
  <c r="AB25" i="28" s="1"/>
  <c r="AC25" i="28" s="1"/>
  <c r="AD25" i="28" s="1"/>
  <c r="AE25" i="28" s="1"/>
  <c r="AF25" i="28" s="1"/>
  <c r="C26" i="28"/>
  <c r="D26" i="28" s="1"/>
  <c r="G26" i="28" s="1"/>
  <c r="H26" i="28" s="1"/>
  <c r="I26" i="28" s="1"/>
  <c r="J26" i="28" s="1"/>
  <c r="K26" i="28" s="1"/>
  <c r="L26" i="28" s="1"/>
  <c r="M26" i="28" s="1"/>
  <c r="N26" i="28" s="1"/>
  <c r="O26" i="28" s="1"/>
  <c r="P26" i="28" s="1"/>
  <c r="Q26" i="28" s="1"/>
  <c r="R26" i="28" s="1"/>
  <c r="S26" i="28" s="1"/>
  <c r="T26" i="28" s="1"/>
  <c r="U26" i="28" s="1"/>
  <c r="V26" i="28" s="1"/>
  <c r="W26" i="28" s="1"/>
  <c r="X26" i="28" s="1"/>
  <c r="Y26" i="28" s="1"/>
  <c r="Z26" i="28" s="1"/>
  <c r="AA26" i="28" s="1"/>
  <c r="AB26" i="28" s="1"/>
  <c r="AC26" i="28" s="1"/>
  <c r="AD26" i="28" s="1"/>
  <c r="AE26" i="28" s="1"/>
  <c r="AF26" i="28" s="1"/>
  <c r="C27" i="28"/>
  <c r="D27" i="28" s="1"/>
  <c r="G27" i="28" s="1"/>
  <c r="H27" i="28" s="1"/>
  <c r="I27" i="28" s="1"/>
  <c r="J27" i="28" s="1"/>
  <c r="K27" i="28" s="1"/>
  <c r="L27" i="28" s="1"/>
  <c r="M27" i="28" s="1"/>
  <c r="N27" i="28" s="1"/>
  <c r="O27" i="28" s="1"/>
  <c r="P27" i="28" s="1"/>
  <c r="Q27" i="28" s="1"/>
  <c r="R27" i="28" s="1"/>
  <c r="S27" i="28" s="1"/>
  <c r="T27" i="28" s="1"/>
  <c r="U27" i="28" s="1"/>
  <c r="V27" i="28" s="1"/>
  <c r="W27" i="28" s="1"/>
  <c r="X27" i="28" s="1"/>
  <c r="Y27" i="28" s="1"/>
  <c r="Z27" i="28" s="1"/>
  <c r="AA27" i="28" s="1"/>
  <c r="AB27" i="28" s="1"/>
  <c r="AC27" i="28" s="1"/>
  <c r="AD27" i="28" s="1"/>
  <c r="AE27" i="28" s="1"/>
  <c r="AF27" i="28" s="1"/>
  <c r="C28" i="28"/>
  <c r="D28" i="28" s="1"/>
  <c r="G28" i="28" s="1"/>
  <c r="H28" i="28" s="1"/>
  <c r="I28" i="28" s="1"/>
  <c r="J28" i="28" s="1"/>
  <c r="K28" i="28" s="1"/>
  <c r="L28" i="28" s="1"/>
  <c r="M28" i="28" s="1"/>
  <c r="N28" i="28" s="1"/>
  <c r="O28" i="28" s="1"/>
  <c r="P28" i="28" s="1"/>
  <c r="Q28" i="28" s="1"/>
  <c r="R28" i="28" s="1"/>
  <c r="S28" i="28" s="1"/>
  <c r="T28" i="28" s="1"/>
  <c r="U28" i="28" s="1"/>
  <c r="V28" i="28" s="1"/>
  <c r="W28" i="28" s="1"/>
  <c r="X28" i="28" s="1"/>
  <c r="Y28" i="28" s="1"/>
  <c r="Z28" i="28" s="1"/>
  <c r="AA28" i="28" s="1"/>
  <c r="AB28" i="28" s="1"/>
  <c r="AC28" i="28" s="1"/>
  <c r="AD28" i="28" s="1"/>
  <c r="AE28" i="28" s="1"/>
  <c r="AF28" i="28" s="1"/>
  <c r="C29" i="28"/>
  <c r="D29" i="28" s="1"/>
  <c r="G29" i="28" s="1"/>
  <c r="H29" i="28" s="1"/>
  <c r="I29" i="28" s="1"/>
  <c r="J29" i="28" s="1"/>
  <c r="K29" i="28" s="1"/>
  <c r="L29" i="28" s="1"/>
  <c r="M29" i="28" s="1"/>
  <c r="N29" i="28" s="1"/>
  <c r="O29" i="28" s="1"/>
  <c r="P29" i="28" s="1"/>
  <c r="Q29" i="28" s="1"/>
  <c r="R29" i="28" s="1"/>
  <c r="S29" i="28" s="1"/>
  <c r="T29" i="28" s="1"/>
  <c r="U29" i="28" s="1"/>
  <c r="V29" i="28" s="1"/>
  <c r="W29" i="28" s="1"/>
  <c r="X29" i="28" s="1"/>
  <c r="Y29" i="28" s="1"/>
  <c r="Z29" i="28" s="1"/>
  <c r="AA29" i="28" s="1"/>
  <c r="AB29" i="28" s="1"/>
  <c r="AC29" i="28" s="1"/>
  <c r="AD29" i="28" s="1"/>
  <c r="AE29" i="28" s="1"/>
  <c r="AF29" i="28" s="1"/>
  <c r="C30" i="28"/>
  <c r="D30" i="28" s="1"/>
  <c r="G30" i="28" s="1"/>
  <c r="H30" i="28" s="1"/>
  <c r="I30" i="28" s="1"/>
  <c r="J30" i="28" s="1"/>
  <c r="K30" i="28" s="1"/>
  <c r="L30" i="28" s="1"/>
  <c r="M30" i="28" s="1"/>
  <c r="N30" i="28" s="1"/>
  <c r="O30" i="28" s="1"/>
  <c r="P30" i="28" s="1"/>
  <c r="Q30" i="28" s="1"/>
  <c r="R30" i="28" s="1"/>
  <c r="S30" i="28" s="1"/>
  <c r="T30" i="28" s="1"/>
  <c r="U30" i="28" s="1"/>
  <c r="V30" i="28" s="1"/>
  <c r="W30" i="28" s="1"/>
  <c r="X30" i="28" s="1"/>
  <c r="Y30" i="28" s="1"/>
  <c r="Z30" i="28" s="1"/>
  <c r="AA30" i="28" s="1"/>
  <c r="AB30" i="28" s="1"/>
  <c r="AC30" i="28" s="1"/>
  <c r="AD30" i="28" s="1"/>
  <c r="AE30" i="28" s="1"/>
  <c r="AF30" i="28" s="1"/>
  <c r="C31" i="28"/>
  <c r="D31" i="28" s="1"/>
  <c r="G31" i="28" s="1"/>
  <c r="H31" i="28" s="1"/>
  <c r="I31" i="28" s="1"/>
  <c r="J31" i="28" s="1"/>
  <c r="K31" i="28" s="1"/>
  <c r="L31" i="28" s="1"/>
  <c r="M31" i="28" s="1"/>
  <c r="N31" i="28" s="1"/>
  <c r="O31" i="28" s="1"/>
  <c r="P31" i="28" s="1"/>
  <c r="Q31" i="28" s="1"/>
  <c r="R31" i="28" s="1"/>
  <c r="S31" i="28" s="1"/>
  <c r="T31" i="28" s="1"/>
  <c r="U31" i="28" s="1"/>
  <c r="V31" i="28" s="1"/>
  <c r="W31" i="28" s="1"/>
  <c r="X31" i="28" s="1"/>
  <c r="Y31" i="28" s="1"/>
  <c r="Z31" i="28" s="1"/>
  <c r="AA31" i="28" s="1"/>
  <c r="AB31" i="28" s="1"/>
  <c r="AC31" i="28" s="1"/>
  <c r="AD31" i="28" s="1"/>
  <c r="AE31" i="28" s="1"/>
  <c r="AF31" i="28" s="1"/>
  <c r="C32" i="28"/>
  <c r="D32" i="28" s="1"/>
  <c r="G32" i="28" s="1"/>
  <c r="H32" i="28" s="1"/>
  <c r="I32" i="28" s="1"/>
  <c r="J32" i="28" s="1"/>
  <c r="K32" i="28" s="1"/>
  <c r="L32" i="28" s="1"/>
  <c r="M32" i="28" s="1"/>
  <c r="N32" i="28" s="1"/>
  <c r="O32" i="28" s="1"/>
  <c r="P32" i="28" s="1"/>
  <c r="Q32" i="28" s="1"/>
  <c r="R32" i="28" s="1"/>
  <c r="S32" i="28" s="1"/>
  <c r="T32" i="28" s="1"/>
  <c r="U32" i="28" s="1"/>
  <c r="V32" i="28" s="1"/>
  <c r="W32" i="28" s="1"/>
  <c r="X32" i="28" s="1"/>
  <c r="Y32" i="28" s="1"/>
  <c r="Z32" i="28" s="1"/>
  <c r="AA32" i="28" s="1"/>
  <c r="AB32" i="28" s="1"/>
  <c r="AC32" i="28" s="1"/>
  <c r="AD32" i="28" s="1"/>
  <c r="AE32" i="28" s="1"/>
  <c r="AF32" i="28" s="1"/>
  <c r="C33" i="28"/>
  <c r="D33" i="28" s="1"/>
  <c r="G33" i="28" s="1"/>
  <c r="H33" i="28" s="1"/>
  <c r="I33" i="28" s="1"/>
  <c r="J33" i="28" s="1"/>
  <c r="K33" i="28" s="1"/>
  <c r="L33" i="28" s="1"/>
  <c r="M33" i="28" s="1"/>
  <c r="N33" i="28" s="1"/>
  <c r="O33" i="28" s="1"/>
  <c r="P33" i="28" s="1"/>
  <c r="Q33" i="28" s="1"/>
  <c r="R33" i="28" s="1"/>
  <c r="S33" i="28" s="1"/>
  <c r="T33" i="28" s="1"/>
  <c r="U33" i="28" s="1"/>
  <c r="V33" i="28" s="1"/>
  <c r="W33" i="28" s="1"/>
  <c r="X33" i="28" s="1"/>
  <c r="Y33" i="28" s="1"/>
  <c r="Z33" i="28" s="1"/>
  <c r="AA33" i="28" s="1"/>
  <c r="AB33" i="28" s="1"/>
  <c r="AC33" i="28" s="1"/>
  <c r="AD33" i="28" s="1"/>
  <c r="AE33" i="28" s="1"/>
  <c r="AF33" i="28" s="1"/>
  <c r="C34" i="28"/>
  <c r="D34" i="28" s="1"/>
  <c r="G34" i="28" s="1"/>
  <c r="H34" i="28" s="1"/>
  <c r="I34" i="28" s="1"/>
  <c r="J34" i="28" s="1"/>
  <c r="K34" i="28" s="1"/>
  <c r="L34" i="28" s="1"/>
  <c r="M34" i="28" s="1"/>
  <c r="N34" i="28" s="1"/>
  <c r="O34" i="28" s="1"/>
  <c r="P34" i="28" s="1"/>
  <c r="Q34" i="28" s="1"/>
  <c r="R34" i="28" s="1"/>
  <c r="S34" i="28" s="1"/>
  <c r="T34" i="28" s="1"/>
  <c r="U34" i="28" s="1"/>
  <c r="V34" i="28" s="1"/>
  <c r="W34" i="28" s="1"/>
  <c r="X34" i="28" s="1"/>
  <c r="Y34" i="28" s="1"/>
  <c r="Z34" i="28" s="1"/>
  <c r="AA34" i="28" s="1"/>
  <c r="AB34" i="28" s="1"/>
  <c r="AC34" i="28" s="1"/>
  <c r="AD34" i="28" s="1"/>
  <c r="AE34" i="28" s="1"/>
  <c r="AF34" i="28" s="1"/>
  <c r="C35" i="28"/>
  <c r="D35" i="28" s="1"/>
  <c r="G35" i="28" s="1"/>
  <c r="H35" i="28" s="1"/>
  <c r="I35" i="28" s="1"/>
  <c r="J35" i="28" s="1"/>
  <c r="K35" i="28" s="1"/>
  <c r="L35" i="28" s="1"/>
  <c r="M35" i="28" s="1"/>
  <c r="N35" i="28" s="1"/>
  <c r="O35" i="28" s="1"/>
  <c r="P35" i="28" s="1"/>
  <c r="Q35" i="28" s="1"/>
  <c r="R35" i="28" s="1"/>
  <c r="S35" i="28" s="1"/>
  <c r="T35" i="28" s="1"/>
  <c r="U35" i="28" s="1"/>
  <c r="V35" i="28" s="1"/>
  <c r="W35" i="28" s="1"/>
  <c r="X35" i="28" s="1"/>
  <c r="Y35" i="28" s="1"/>
  <c r="Z35" i="28" s="1"/>
  <c r="AA35" i="28" s="1"/>
  <c r="AB35" i="28" s="1"/>
  <c r="AC35" i="28" s="1"/>
  <c r="AD35" i="28" s="1"/>
  <c r="AE35" i="28" s="1"/>
  <c r="AF35" i="28" s="1"/>
  <c r="C36" i="28"/>
  <c r="D36" i="28" s="1"/>
  <c r="G36" i="28" s="1"/>
  <c r="H36" i="28" s="1"/>
  <c r="I36" i="28" s="1"/>
  <c r="J36" i="28" s="1"/>
  <c r="K36" i="28" s="1"/>
  <c r="L36" i="28" s="1"/>
  <c r="M36" i="28" s="1"/>
  <c r="N36" i="28" s="1"/>
  <c r="O36" i="28" s="1"/>
  <c r="P36" i="28" s="1"/>
  <c r="Q36" i="28" s="1"/>
  <c r="R36" i="28" s="1"/>
  <c r="S36" i="28" s="1"/>
  <c r="T36" i="28" s="1"/>
  <c r="U36" i="28" s="1"/>
  <c r="V36" i="28" s="1"/>
  <c r="W36" i="28" s="1"/>
  <c r="X36" i="28" s="1"/>
  <c r="Y36" i="28" s="1"/>
  <c r="Z36" i="28" s="1"/>
  <c r="AA36" i="28" s="1"/>
  <c r="AB36" i="28" s="1"/>
  <c r="AC36" i="28" s="1"/>
  <c r="AD36" i="28" s="1"/>
  <c r="AE36" i="28" s="1"/>
  <c r="AF36" i="28" s="1"/>
  <c r="C37" i="28"/>
  <c r="D37" i="28" s="1"/>
  <c r="G37" i="28" s="1"/>
  <c r="H37" i="28" s="1"/>
  <c r="I37" i="28" s="1"/>
  <c r="J37" i="28" s="1"/>
  <c r="K37" i="28" s="1"/>
  <c r="L37" i="28" s="1"/>
  <c r="M37" i="28" s="1"/>
  <c r="N37" i="28" s="1"/>
  <c r="O37" i="28" s="1"/>
  <c r="P37" i="28" s="1"/>
  <c r="Q37" i="28" s="1"/>
  <c r="R37" i="28" s="1"/>
  <c r="S37" i="28" s="1"/>
  <c r="T37" i="28" s="1"/>
  <c r="U37" i="28" s="1"/>
  <c r="V37" i="28" s="1"/>
  <c r="W37" i="28" s="1"/>
  <c r="X37" i="28" s="1"/>
  <c r="Y37" i="28" s="1"/>
  <c r="Z37" i="28" s="1"/>
  <c r="AA37" i="28" s="1"/>
  <c r="AB37" i="28" s="1"/>
  <c r="AC37" i="28" s="1"/>
  <c r="AD37" i="28" s="1"/>
  <c r="AE37" i="28" s="1"/>
  <c r="AF37" i="28" s="1"/>
  <c r="C38" i="28"/>
  <c r="D38" i="28" s="1"/>
  <c r="G38" i="28" s="1"/>
  <c r="H38" i="28" s="1"/>
  <c r="I38" i="28" s="1"/>
  <c r="J38" i="28" s="1"/>
  <c r="K38" i="28" s="1"/>
  <c r="L38" i="28" s="1"/>
  <c r="M38" i="28" s="1"/>
  <c r="N38" i="28" s="1"/>
  <c r="O38" i="28" s="1"/>
  <c r="P38" i="28" s="1"/>
  <c r="Q38" i="28" s="1"/>
  <c r="R38" i="28" s="1"/>
  <c r="S38" i="28" s="1"/>
  <c r="T38" i="28" s="1"/>
  <c r="U38" i="28" s="1"/>
  <c r="V38" i="28" s="1"/>
  <c r="W38" i="28" s="1"/>
  <c r="X38" i="28" s="1"/>
  <c r="Y38" i="28" s="1"/>
  <c r="Z38" i="28" s="1"/>
  <c r="AA38" i="28" s="1"/>
  <c r="AB38" i="28" s="1"/>
  <c r="AC38" i="28" s="1"/>
  <c r="AD38" i="28" s="1"/>
  <c r="AE38" i="28" s="1"/>
  <c r="AF38" i="28" s="1"/>
  <c r="C39" i="28"/>
  <c r="D39" i="28" s="1"/>
  <c r="G39" i="28" s="1"/>
  <c r="H39" i="28" s="1"/>
  <c r="I39" i="28" s="1"/>
  <c r="J39" i="28" s="1"/>
  <c r="K39" i="28" s="1"/>
  <c r="L39" i="28" s="1"/>
  <c r="M39" i="28" s="1"/>
  <c r="N39" i="28" s="1"/>
  <c r="O39" i="28" s="1"/>
  <c r="P39" i="28" s="1"/>
  <c r="Q39" i="28" s="1"/>
  <c r="R39" i="28" s="1"/>
  <c r="S39" i="28" s="1"/>
  <c r="T39" i="28" s="1"/>
  <c r="U39" i="28" s="1"/>
  <c r="V39" i="28" s="1"/>
  <c r="W39" i="28" s="1"/>
  <c r="X39" i="28" s="1"/>
  <c r="Y39" i="28" s="1"/>
  <c r="Z39" i="28" s="1"/>
  <c r="AA39" i="28" s="1"/>
  <c r="AB39" i="28" s="1"/>
  <c r="AC39" i="28" s="1"/>
  <c r="AD39" i="28" s="1"/>
  <c r="AE39" i="28" s="1"/>
  <c r="AF39" i="28" s="1"/>
  <c r="C40" i="28"/>
  <c r="D40" i="28" s="1"/>
  <c r="G40" i="28" s="1"/>
  <c r="H40" i="28" s="1"/>
  <c r="I40" i="28" s="1"/>
  <c r="J40" i="28" s="1"/>
  <c r="K40" i="28" s="1"/>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AF40" i="28" s="1"/>
  <c r="C41" i="28"/>
  <c r="D41" i="28" s="1"/>
  <c r="G41" i="28" s="1"/>
  <c r="H41" i="28" s="1"/>
  <c r="I41" i="28" s="1"/>
  <c r="J41" i="28" s="1"/>
  <c r="K41" i="28" s="1"/>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AF41" i="28" s="1"/>
  <c r="C42" i="28"/>
  <c r="D42" i="28" s="1"/>
  <c r="G42" i="28" s="1"/>
  <c r="H42" i="28" s="1"/>
  <c r="I42" i="28" s="1"/>
  <c r="J42" i="28" s="1"/>
  <c r="K42" i="28" s="1"/>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AF42" i="28" s="1"/>
  <c r="C43" i="28"/>
  <c r="D43" i="28" s="1"/>
  <c r="G43" i="28" s="1"/>
  <c r="H43" i="28" s="1"/>
  <c r="I43" i="28" s="1"/>
  <c r="J43" i="28" s="1"/>
  <c r="K43" i="28" s="1"/>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AF43" i="28" s="1"/>
  <c r="C44" i="28"/>
  <c r="D44" i="28" s="1"/>
  <c r="G44" i="28" s="1"/>
  <c r="H44" i="28" s="1"/>
  <c r="I44" i="28" s="1"/>
  <c r="J44" i="28" s="1"/>
  <c r="K44" i="28" s="1"/>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AF44" i="28" s="1"/>
  <c r="C45" i="28"/>
  <c r="D45" i="28" s="1"/>
  <c r="G45" i="28" s="1"/>
  <c r="H45" i="28" s="1"/>
  <c r="I45" i="28" s="1"/>
  <c r="J45" i="28" s="1"/>
  <c r="K45" i="28" s="1"/>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AF45" i="28" s="1"/>
  <c r="C46" i="28"/>
  <c r="D46" i="28" s="1"/>
  <c r="G46" i="28" s="1"/>
  <c r="H46" i="28" s="1"/>
  <c r="I46" i="28" s="1"/>
  <c r="J46" i="28" s="1"/>
  <c r="K46" i="28" s="1"/>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AF46" i="28" s="1"/>
  <c r="C47" i="28"/>
  <c r="D47" i="28" s="1"/>
  <c r="G47" i="28" s="1"/>
  <c r="H47" i="28" s="1"/>
  <c r="I47" i="28" s="1"/>
  <c r="J47" i="28" s="1"/>
  <c r="K47" i="28" s="1"/>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AF47" i="28" s="1"/>
  <c r="C48" i="28"/>
  <c r="D48" i="28" s="1"/>
  <c r="G48" i="28" s="1"/>
  <c r="H48" i="28" s="1"/>
  <c r="I48" i="28" s="1"/>
  <c r="J48" i="28" s="1"/>
  <c r="K48" i="28" s="1"/>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AF48" i="28" s="1"/>
  <c r="C49" i="28"/>
  <c r="D49" i="28" s="1"/>
  <c r="G49" i="28" s="1"/>
  <c r="H49" i="28" s="1"/>
  <c r="I49" i="28" s="1"/>
  <c r="J49" i="28" s="1"/>
  <c r="K49" i="28" s="1"/>
  <c r="L49" i="28" s="1"/>
  <c r="M49" i="28" s="1"/>
  <c r="N49" i="28" s="1"/>
  <c r="O49" i="28" s="1"/>
  <c r="P49" i="28" s="1"/>
  <c r="Q49" i="28" s="1"/>
  <c r="R49" i="28" s="1"/>
  <c r="S49" i="28" s="1"/>
  <c r="T49" i="28" s="1"/>
  <c r="U49" i="28" s="1"/>
  <c r="V49" i="28" s="1"/>
  <c r="W49" i="28" s="1"/>
  <c r="X49" i="28" s="1"/>
  <c r="Y49" i="28" s="1"/>
  <c r="Z49" i="28" s="1"/>
  <c r="AA49" i="28" s="1"/>
  <c r="AB49" i="28" s="1"/>
  <c r="AC49" i="28" s="1"/>
  <c r="AD49" i="28" s="1"/>
  <c r="AE49" i="28" s="1"/>
  <c r="AF49" i="28" s="1"/>
  <c r="C50" i="28"/>
  <c r="D50" i="28" s="1"/>
  <c r="G50" i="28" s="1"/>
  <c r="H50" i="28" s="1"/>
  <c r="I50" i="28" s="1"/>
  <c r="J50" i="28" s="1"/>
  <c r="K50" i="28" s="1"/>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AF50" i="28" s="1"/>
  <c r="C51" i="28"/>
  <c r="D51" i="28" s="1"/>
  <c r="G51" i="28" s="1"/>
  <c r="H51" i="28" s="1"/>
  <c r="I51" i="28" s="1"/>
  <c r="J51" i="28" s="1"/>
  <c r="K51" i="28" s="1"/>
  <c r="L51" i="28" s="1"/>
  <c r="M51" i="28" s="1"/>
  <c r="N51" i="28" s="1"/>
  <c r="O51" i="28" s="1"/>
  <c r="P51" i="28" s="1"/>
  <c r="Q51" i="28" s="1"/>
  <c r="R51" i="28" s="1"/>
  <c r="S51" i="28" s="1"/>
  <c r="T51" i="28" s="1"/>
  <c r="U51" i="28" s="1"/>
  <c r="V51" i="28" s="1"/>
  <c r="W51" i="28" s="1"/>
  <c r="X51" i="28" s="1"/>
  <c r="Y51" i="28" s="1"/>
  <c r="Z51" i="28" s="1"/>
  <c r="AA51" i="28" s="1"/>
  <c r="AB51" i="28" s="1"/>
  <c r="AC51" i="28" s="1"/>
  <c r="AD51" i="28" s="1"/>
  <c r="AE51" i="28" s="1"/>
  <c r="AF51" i="28" s="1"/>
  <c r="C52" i="28"/>
  <c r="D52" i="28" s="1"/>
  <c r="G52" i="28" s="1"/>
  <c r="H52" i="28" s="1"/>
  <c r="I52" i="28" s="1"/>
  <c r="J52" i="28" s="1"/>
  <c r="K52" i="28" s="1"/>
  <c r="L52" i="28" s="1"/>
  <c r="M52" i="28" s="1"/>
  <c r="N52" i="28" s="1"/>
  <c r="O52" i="28" s="1"/>
  <c r="P52" i="28" s="1"/>
  <c r="Q52" i="28" s="1"/>
  <c r="R52" i="28" s="1"/>
  <c r="S52" i="28" s="1"/>
  <c r="T52" i="28" s="1"/>
  <c r="U52" i="28" s="1"/>
  <c r="V52" i="28" s="1"/>
  <c r="W52" i="28" s="1"/>
  <c r="X52" i="28" s="1"/>
  <c r="Y52" i="28" s="1"/>
  <c r="Z52" i="28" s="1"/>
  <c r="AA52" i="28" s="1"/>
  <c r="AB52" i="28" s="1"/>
  <c r="AC52" i="28" s="1"/>
  <c r="AD52" i="28" s="1"/>
  <c r="AE52" i="28" s="1"/>
  <c r="AF52" i="28" s="1"/>
  <c r="C53" i="28"/>
  <c r="D53" i="28" s="1"/>
  <c r="G53" i="28" s="1"/>
  <c r="H53" i="28" s="1"/>
  <c r="I53" i="28" s="1"/>
  <c r="J53" i="28" s="1"/>
  <c r="K53" i="28" s="1"/>
  <c r="L53" i="28" s="1"/>
  <c r="M53" i="28" s="1"/>
  <c r="N53" i="28" s="1"/>
  <c r="O53" i="28" s="1"/>
  <c r="P53" i="28" s="1"/>
  <c r="Q53" i="28" s="1"/>
  <c r="R53" i="28" s="1"/>
  <c r="S53" i="28" s="1"/>
  <c r="T53" i="28" s="1"/>
  <c r="U53" i="28" s="1"/>
  <c r="V53" i="28" s="1"/>
  <c r="W53" i="28" s="1"/>
  <c r="X53" i="28" s="1"/>
  <c r="Y53" i="28" s="1"/>
  <c r="Z53" i="28" s="1"/>
  <c r="AA53" i="28" s="1"/>
  <c r="AB53" i="28" s="1"/>
  <c r="AC53" i="28" s="1"/>
  <c r="AD53" i="28" s="1"/>
  <c r="AE53" i="28" s="1"/>
  <c r="AF53" i="28" s="1"/>
  <c r="C54" i="28"/>
  <c r="D54" i="28" s="1"/>
  <c r="G54" i="28" s="1"/>
  <c r="H54" i="28" s="1"/>
  <c r="I54" i="28" s="1"/>
  <c r="J54" i="28" s="1"/>
  <c r="K54" i="28" s="1"/>
  <c r="L54" i="28" s="1"/>
  <c r="M54" i="28" s="1"/>
  <c r="N54" i="28" s="1"/>
  <c r="O54" i="28" s="1"/>
  <c r="P54" i="28" s="1"/>
  <c r="Q54" i="28" s="1"/>
  <c r="R54" i="28" s="1"/>
  <c r="S54" i="28" s="1"/>
  <c r="T54" i="28" s="1"/>
  <c r="U54" i="28" s="1"/>
  <c r="V54" i="28" s="1"/>
  <c r="W54" i="28" s="1"/>
  <c r="X54" i="28" s="1"/>
  <c r="Y54" i="28" s="1"/>
  <c r="Z54" i="28" s="1"/>
  <c r="AA54" i="28" s="1"/>
  <c r="AB54" i="28" s="1"/>
  <c r="AC54" i="28" s="1"/>
  <c r="AD54" i="28" s="1"/>
  <c r="AE54" i="28" s="1"/>
  <c r="AF54" i="28" s="1"/>
  <c r="C55" i="28"/>
  <c r="D55" i="28" s="1"/>
  <c r="G55" i="28" s="1"/>
  <c r="H55" i="28" s="1"/>
  <c r="I55" i="28" s="1"/>
  <c r="J55" i="28" s="1"/>
  <c r="K55" i="28" s="1"/>
  <c r="L55" i="28" s="1"/>
  <c r="M55" i="28" s="1"/>
  <c r="N55" i="28" s="1"/>
  <c r="O55" i="28" s="1"/>
  <c r="P55" i="28" s="1"/>
  <c r="Q55" i="28" s="1"/>
  <c r="R55" i="28" s="1"/>
  <c r="S55" i="28" s="1"/>
  <c r="T55" i="28" s="1"/>
  <c r="U55" i="28" s="1"/>
  <c r="V55" i="28" s="1"/>
  <c r="W55" i="28" s="1"/>
  <c r="X55" i="28" s="1"/>
  <c r="Y55" i="28" s="1"/>
  <c r="Z55" i="28" s="1"/>
  <c r="AA55" i="28" s="1"/>
  <c r="AB55" i="28" s="1"/>
  <c r="AC55" i="28" s="1"/>
  <c r="AD55" i="28" s="1"/>
  <c r="AE55" i="28" s="1"/>
  <c r="AF55" i="28" s="1"/>
  <c r="C56" i="28"/>
  <c r="D56" i="28" s="1"/>
  <c r="G56" i="28" s="1"/>
  <c r="H56" i="28" s="1"/>
  <c r="I56" i="28" s="1"/>
  <c r="J56" i="28" s="1"/>
  <c r="K56" i="28" s="1"/>
  <c r="L56" i="28" s="1"/>
  <c r="M56" i="28" s="1"/>
  <c r="N56" i="28" s="1"/>
  <c r="O56" i="28" s="1"/>
  <c r="P56" i="28" s="1"/>
  <c r="Q56" i="28" s="1"/>
  <c r="R56" i="28" s="1"/>
  <c r="S56" i="28" s="1"/>
  <c r="T56" i="28" s="1"/>
  <c r="U56" i="28" s="1"/>
  <c r="V56" i="28" s="1"/>
  <c r="W56" i="28" s="1"/>
  <c r="X56" i="28" s="1"/>
  <c r="Y56" i="28" s="1"/>
  <c r="Z56" i="28" s="1"/>
  <c r="AA56" i="28" s="1"/>
  <c r="AB56" i="28" s="1"/>
  <c r="AC56" i="28" s="1"/>
  <c r="AD56" i="28" s="1"/>
  <c r="AE56" i="28" s="1"/>
  <c r="AF56" i="28" s="1"/>
  <c r="C57" i="28"/>
  <c r="D57" i="28" s="1"/>
  <c r="G57" i="28" s="1"/>
  <c r="H57" i="28" s="1"/>
  <c r="I57" i="28" s="1"/>
  <c r="J57" i="28" s="1"/>
  <c r="K57" i="28" s="1"/>
  <c r="L57" i="28" s="1"/>
  <c r="M57" i="28" s="1"/>
  <c r="N57" i="28" s="1"/>
  <c r="O57" i="28" s="1"/>
  <c r="P57" i="28" s="1"/>
  <c r="Q57" i="28" s="1"/>
  <c r="R57" i="28" s="1"/>
  <c r="S57" i="28" s="1"/>
  <c r="T57" i="28" s="1"/>
  <c r="U57" i="28" s="1"/>
  <c r="V57" i="28" s="1"/>
  <c r="W57" i="28" s="1"/>
  <c r="X57" i="28" s="1"/>
  <c r="Y57" i="28" s="1"/>
  <c r="Z57" i="28" s="1"/>
  <c r="AA57" i="28" s="1"/>
  <c r="AB57" i="28" s="1"/>
  <c r="AC57" i="28" s="1"/>
  <c r="AD57" i="28" s="1"/>
  <c r="AE57" i="28" s="1"/>
  <c r="AF57" i="28" s="1"/>
  <c r="C58" i="28"/>
  <c r="D58" i="28" s="1"/>
  <c r="G58" i="28" s="1"/>
  <c r="H58" i="28" s="1"/>
  <c r="I58" i="28" s="1"/>
  <c r="J58" i="28" s="1"/>
  <c r="K58" i="28" s="1"/>
  <c r="L58" i="28" s="1"/>
  <c r="M58" i="28" s="1"/>
  <c r="N58" i="28" s="1"/>
  <c r="O58" i="28" s="1"/>
  <c r="P58" i="28" s="1"/>
  <c r="Q58" i="28" s="1"/>
  <c r="R58" i="28" s="1"/>
  <c r="S58" i="28" s="1"/>
  <c r="T58" i="28" s="1"/>
  <c r="U58" i="28" s="1"/>
  <c r="V58" i="28" s="1"/>
  <c r="W58" i="28" s="1"/>
  <c r="X58" i="28" s="1"/>
  <c r="Y58" i="28" s="1"/>
  <c r="Z58" i="28" s="1"/>
  <c r="AA58" i="28" s="1"/>
  <c r="AB58" i="28" s="1"/>
  <c r="AC58" i="28" s="1"/>
  <c r="AD58" i="28" s="1"/>
  <c r="AE58" i="28" s="1"/>
  <c r="AF58" i="28" s="1"/>
  <c r="C59" i="28"/>
  <c r="D59" i="28" s="1"/>
  <c r="G59" i="28" s="1"/>
  <c r="H59" i="28" s="1"/>
  <c r="I59" i="28" s="1"/>
  <c r="J59" i="28" s="1"/>
  <c r="K59" i="28" s="1"/>
  <c r="L59" i="28" s="1"/>
  <c r="M59" i="28" s="1"/>
  <c r="N59" i="28" s="1"/>
  <c r="O59" i="28" s="1"/>
  <c r="P59" i="28" s="1"/>
  <c r="Q59" i="28" s="1"/>
  <c r="R59" i="28" s="1"/>
  <c r="S59" i="28" s="1"/>
  <c r="T59" i="28" s="1"/>
  <c r="U59" i="28" s="1"/>
  <c r="V59" i="28" s="1"/>
  <c r="W59" i="28" s="1"/>
  <c r="X59" i="28" s="1"/>
  <c r="Y59" i="28" s="1"/>
  <c r="Z59" i="28" s="1"/>
  <c r="AA59" i="28" s="1"/>
  <c r="AB59" i="28" s="1"/>
  <c r="AC59" i="28" s="1"/>
  <c r="AD59" i="28" s="1"/>
  <c r="AE59" i="28" s="1"/>
  <c r="AF59" i="28" s="1"/>
  <c r="C60" i="28"/>
  <c r="D60" i="28" s="1"/>
  <c r="G60" i="28" s="1"/>
  <c r="H60" i="28" s="1"/>
  <c r="I60" i="28" s="1"/>
  <c r="J60" i="28" s="1"/>
  <c r="K60" i="28" s="1"/>
  <c r="L60" i="28" s="1"/>
  <c r="M60" i="28" s="1"/>
  <c r="N60" i="28" s="1"/>
  <c r="O60" i="28" s="1"/>
  <c r="P60" i="28" s="1"/>
  <c r="Q60" i="28" s="1"/>
  <c r="R60" i="28" s="1"/>
  <c r="S60" i="28" s="1"/>
  <c r="T60" i="28" s="1"/>
  <c r="U60" i="28" s="1"/>
  <c r="V60" i="28" s="1"/>
  <c r="W60" i="28" s="1"/>
  <c r="X60" i="28" s="1"/>
  <c r="Y60" i="28" s="1"/>
  <c r="Z60" i="28" s="1"/>
  <c r="AA60" i="28" s="1"/>
  <c r="AB60" i="28" s="1"/>
  <c r="AC60" i="28" s="1"/>
  <c r="AD60" i="28" s="1"/>
  <c r="AE60" i="28" s="1"/>
  <c r="AF60" i="28" s="1"/>
  <c r="C61" i="28"/>
  <c r="D61" i="28" s="1"/>
  <c r="G61" i="28" s="1"/>
  <c r="H61" i="28" s="1"/>
  <c r="I61" i="28" s="1"/>
  <c r="J61" i="28" s="1"/>
  <c r="K61" i="28" s="1"/>
  <c r="L61" i="28" s="1"/>
  <c r="M61" i="28" s="1"/>
  <c r="N61" i="28" s="1"/>
  <c r="O61" i="28" s="1"/>
  <c r="P61" i="28" s="1"/>
  <c r="Q61" i="28" s="1"/>
  <c r="R61" i="28" s="1"/>
  <c r="S61" i="28" s="1"/>
  <c r="T61" i="28" s="1"/>
  <c r="U61" i="28" s="1"/>
  <c r="V61" i="28" s="1"/>
  <c r="W61" i="28" s="1"/>
  <c r="X61" i="28" s="1"/>
  <c r="Y61" i="28" s="1"/>
  <c r="Z61" i="28" s="1"/>
  <c r="AA61" i="28" s="1"/>
  <c r="AB61" i="28" s="1"/>
  <c r="AC61" i="28" s="1"/>
  <c r="AD61" i="28" s="1"/>
  <c r="AE61" i="28" s="1"/>
  <c r="AF61" i="28" s="1"/>
  <c r="C62" i="28"/>
  <c r="D62" i="28" s="1"/>
  <c r="G62" i="28" s="1"/>
  <c r="H62" i="28" s="1"/>
  <c r="I62" i="28" s="1"/>
  <c r="J62" i="28" s="1"/>
  <c r="K62" i="28" s="1"/>
  <c r="L62" i="28" s="1"/>
  <c r="M62" i="28" s="1"/>
  <c r="N62" i="28" s="1"/>
  <c r="O62" i="28" s="1"/>
  <c r="P62" i="28" s="1"/>
  <c r="Q62" i="28" s="1"/>
  <c r="R62" i="28" s="1"/>
  <c r="S62" i="28" s="1"/>
  <c r="T62" i="28" s="1"/>
  <c r="U62" i="28" s="1"/>
  <c r="V62" i="28" s="1"/>
  <c r="W62" i="28" s="1"/>
  <c r="X62" i="28" s="1"/>
  <c r="Y62" i="28" s="1"/>
  <c r="Z62" i="28" s="1"/>
  <c r="AA62" i="28" s="1"/>
  <c r="AB62" i="28" s="1"/>
  <c r="AC62" i="28" s="1"/>
  <c r="AD62" i="28" s="1"/>
  <c r="AE62" i="28" s="1"/>
  <c r="AF62" i="28" s="1"/>
  <c r="C63" i="28"/>
  <c r="D63" i="28" s="1"/>
  <c r="G63" i="28" s="1"/>
  <c r="H63" i="28" s="1"/>
  <c r="I63" i="28" s="1"/>
  <c r="J63" i="28" s="1"/>
  <c r="K63" i="28" s="1"/>
  <c r="L63" i="28" s="1"/>
  <c r="M63" i="28" s="1"/>
  <c r="N63" i="28" s="1"/>
  <c r="O63" i="28" s="1"/>
  <c r="P63" i="28" s="1"/>
  <c r="Q63" i="28" s="1"/>
  <c r="R63" i="28" s="1"/>
  <c r="S63" i="28" s="1"/>
  <c r="T63" i="28" s="1"/>
  <c r="U63" i="28" s="1"/>
  <c r="V63" i="28" s="1"/>
  <c r="W63" i="28" s="1"/>
  <c r="X63" i="28" s="1"/>
  <c r="Y63" i="28" s="1"/>
  <c r="Z63" i="28" s="1"/>
  <c r="AA63" i="28" s="1"/>
  <c r="AB63" i="28" s="1"/>
  <c r="AC63" i="28" s="1"/>
  <c r="AD63" i="28" s="1"/>
  <c r="AE63" i="28" s="1"/>
  <c r="AF63" i="28" s="1"/>
  <c r="C64" i="28"/>
  <c r="D64" i="28" s="1"/>
  <c r="G64" i="28" s="1"/>
  <c r="H64" i="28" s="1"/>
  <c r="I64" i="28" s="1"/>
  <c r="J64" i="28" s="1"/>
  <c r="K64" i="28" s="1"/>
  <c r="L64" i="28" s="1"/>
  <c r="M64" i="28" s="1"/>
  <c r="N64" i="28" s="1"/>
  <c r="O64" i="28" s="1"/>
  <c r="P64" i="28" s="1"/>
  <c r="Q64" i="28" s="1"/>
  <c r="R64" i="28" s="1"/>
  <c r="S64" i="28" s="1"/>
  <c r="T64" i="28" s="1"/>
  <c r="U64" i="28" s="1"/>
  <c r="V64" i="28" s="1"/>
  <c r="W64" i="28" s="1"/>
  <c r="X64" i="28" s="1"/>
  <c r="Y64" i="28" s="1"/>
  <c r="Z64" i="28" s="1"/>
  <c r="AA64" i="28" s="1"/>
  <c r="AB64" i="28" s="1"/>
  <c r="AC64" i="28" s="1"/>
  <c r="AD64" i="28" s="1"/>
  <c r="AE64" i="28" s="1"/>
  <c r="AF64" i="28" s="1"/>
  <c r="C65" i="28"/>
  <c r="D65" i="28" s="1"/>
  <c r="G65" i="28" s="1"/>
  <c r="H65" i="28" s="1"/>
  <c r="I65" i="28" s="1"/>
  <c r="J65" i="28" s="1"/>
  <c r="K65" i="28" s="1"/>
  <c r="L65" i="28" s="1"/>
  <c r="M65" i="28" s="1"/>
  <c r="N65" i="28" s="1"/>
  <c r="O65" i="28" s="1"/>
  <c r="P65" i="28" s="1"/>
  <c r="Q65" i="28" s="1"/>
  <c r="R65" i="28" s="1"/>
  <c r="S65" i="28" s="1"/>
  <c r="T65" i="28" s="1"/>
  <c r="U65" i="28" s="1"/>
  <c r="V65" i="28" s="1"/>
  <c r="W65" i="28" s="1"/>
  <c r="X65" i="28" s="1"/>
  <c r="Y65" i="28" s="1"/>
  <c r="Z65" i="28" s="1"/>
  <c r="AA65" i="28" s="1"/>
  <c r="AB65" i="28" s="1"/>
  <c r="AC65" i="28" s="1"/>
  <c r="AD65" i="28" s="1"/>
  <c r="AE65" i="28" s="1"/>
  <c r="AF65" i="28" s="1"/>
  <c r="C66" i="28"/>
  <c r="D66" i="28" s="1"/>
  <c r="G66" i="28" s="1"/>
  <c r="H66" i="28" s="1"/>
  <c r="I66" i="28" s="1"/>
  <c r="J66" i="28" s="1"/>
  <c r="K66" i="28" s="1"/>
  <c r="L66" i="28" s="1"/>
  <c r="M66" i="28" s="1"/>
  <c r="N66" i="28" s="1"/>
  <c r="O66" i="28" s="1"/>
  <c r="P66" i="28" s="1"/>
  <c r="Q66" i="28" s="1"/>
  <c r="R66" i="28" s="1"/>
  <c r="S66" i="28" s="1"/>
  <c r="T66" i="28" s="1"/>
  <c r="U66" i="28" s="1"/>
  <c r="V66" i="28" s="1"/>
  <c r="W66" i="28" s="1"/>
  <c r="X66" i="28" s="1"/>
  <c r="Y66" i="28" s="1"/>
  <c r="Z66" i="28" s="1"/>
  <c r="AA66" i="28" s="1"/>
  <c r="AB66" i="28" s="1"/>
  <c r="AC66" i="28" s="1"/>
  <c r="AD66" i="28" s="1"/>
  <c r="AE66" i="28" s="1"/>
  <c r="AF66" i="28" s="1"/>
  <c r="C67" i="28"/>
  <c r="D67" i="28" s="1"/>
  <c r="G67" i="28" s="1"/>
  <c r="H67" i="28" s="1"/>
  <c r="I67" i="28" s="1"/>
  <c r="J67" i="28" s="1"/>
  <c r="K67" i="28" s="1"/>
  <c r="L67" i="28" s="1"/>
  <c r="M67" i="28" s="1"/>
  <c r="N67" i="28" s="1"/>
  <c r="O67" i="28" s="1"/>
  <c r="P67" i="28" s="1"/>
  <c r="Q67" i="28" s="1"/>
  <c r="R67" i="28" s="1"/>
  <c r="S67" i="28" s="1"/>
  <c r="T67" i="28" s="1"/>
  <c r="U67" i="28" s="1"/>
  <c r="V67" i="28" s="1"/>
  <c r="W67" i="28" s="1"/>
  <c r="X67" i="28" s="1"/>
  <c r="Y67" i="28" s="1"/>
  <c r="Z67" i="28" s="1"/>
  <c r="AA67" i="28" s="1"/>
  <c r="AB67" i="28" s="1"/>
  <c r="AC67" i="28" s="1"/>
  <c r="AD67" i="28" s="1"/>
  <c r="AE67" i="28" s="1"/>
  <c r="AF67" i="28" s="1"/>
  <c r="C68" i="28"/>
  <c r="G68" i="28" s="1"/>
  <c r="H68" i="28" s="1"/>
  <c r="I68" i="28" s="1"/>
  <c r="J68" i="28" s="1"/>
  <c r="K68" i="28" s="1"/>
  <c r="L68" i="28" s="1"/>
  <c r="M68" i="28" s="1"/>
  <c r="N68" i="28" s="1"/>
  <c r="O68" i="28" s="1"/>
  <c r="P68" i="28" s="1"/>
  <c r="Q68" i="28" s="1"/>
  <c r="R68" i="28" s="1"/>
  <c r="S68" i="28" s="1"/>
  <c r="T68" i="28" s="1"/>
  <c r="U68" i="28" s="1"/>
  <c r="V68" i="28" s="1"/>
  <c r="W68" i="28" s="1"/>
  <c r="X68" i="28" s="1"/>
  <c r="Y68" i="28" s="1"/>
  <c r="Z68" i="28" s="1"/>
  <c r="AA68" i="28" s="1"/>
  <c r="AB68" i="28" s="1"/>
  <c r="AC68" i="28" s="1"/>
  <c r="AD68" i="28" s="1"/>
  <c r="AE68" i="28" s="1"/>
  <c r="AF68" i="28" s="1"/>
  <c r="AG68" i="28" s="1"/>
  <c r="AH68" i="28" s="1"/>
  <c r="AI68" i="28" s="1"/>
  <c r="AJ68" i="28" s="1"/>
  <c r="AK68" i="28" s="1"/>
  <c r="AL68" i="28" s="1"/>
  <c r="AM68" i="28" s="1"/>
  <c r="AN68" i="28" s="1"/>
  <c r="AO68" i="28" s="1"/>
  <c r="AP68" i="28" s="1"/>
  <c r="C69" i="28"/>
  <c r="G69" i="28" s="1"/>
  <c r="H69" i="28" s="1"/>
  <c r="I69" i="28" s="1"/>
  <c r="J69" i="28" s="1"/>
  <c r="K69" i="28" s="1"/>
  <c r="L69" i="28" s="1"/>
  <c r="M69" i="28" s="1"/>
  <c r="N69" i="28" s="1"/>
  <c r="O69" i="28" s="1"/>
  <c r="P69" i="28" s="1"/>
  <c r="Q69" i="28" s="1"/>
  <c r="R69" i="28" s="1"/>
  <c r="S69" i="28" s="1"/>
  <c r="T69" i="28" s="1"/>
  <c r="U69" i="28" s="1"/>
  <c r="V69" i="28" s="1"/>
  <c r="W69" i="28" s="1"/>
  <c r="X69" i="28" s="1"/>
  <c r="Y69" i="28" s="1"/>
  <c r="Z69" i="28" s="1"/>
  <c r="AA69" i="28" s="1"/>
  <c r="AB69" i="28" s="1"/>
  <c r="AC69" i="28" s="1"/>
  <c r="AD69" i="28" s="1"/>
  <c r="AE69" i="28" s="1"/>
  <c r="AF69" i="28" s="1"/>
  <c r="AG69" i="28" s="1"/>
  <c r="AH69" i="28" s="1"/>
  <c r="AI69" i="28" s="1"/>
  <c r="AJ69" i="28" s="1"/>
  <c r="AK69" i="28" s="1"/>
  <c r="AL69" i="28" s="1"/>
  <c r="AM69" i="28" s="1"/>
  <c r="AN69" i="28" s="1"/>
  <c r="AO69" i="28" s="1"/>
  <c r="AP69" i="28" s="1"/>
  <c r="C70" i="28"/>
  <c r="G70" i="28" s="1"/>
  <c r="H70" i="28" s="1"/>
  <c r="I70" i="28" s="1"/>
  <c r="J70" i="28" s="1"/>
  <c r="K70" i="28" s="1"/>
  <c r="L70" i="28" s="1"/>
  <c r="M70" i="28" s="1"/>
  <c r="N70" i="28" s="1"/>
  <c r="O70" i="28" s="1"/>
  <c r="P70" i="28" s="1"/>
  <c r="Q70" i="28" s="1"/>
  <c r="R70" i="28" s="1"/>
  <c r="S70" i="28" s="1"/>
  <c r="T70" i="28" s="1"/>
  <c r="U70" i="28" s="1"/>
  <c r="V70" i="28" s="1"/>
  <c r="W70" i="28" s="1"/>
  <c r="X70" i="28" s="1"/>
  <c r="Y70" i="28" s="1"/>
  <c r="Z70" i="28" s="1"/>
  <c r="AA70" i="28" s="1"/>
  <c r="AB70" i="28" s="1"/>
  <c r="AC70" i="28" s="1"/>
  <c r="AD70" i="28" s="1"/>
  <c r="AE70" i="28" s="1"/>
  <c r="AF70" i="28" s="1"/>
  <c r="AG70" i="28" s="1"/>
  <c r="AH70" i="28" s="1"/>
  <c r="AI70" i="28" s="1"/>
  <c r="AJ70" i="28" s="1"/>
  <c r="AK70" i="28" s="1"/>
  <c r="AL70" i="28" s="1"/>
  <c r="AM70" i="28" s="1"/>
  <c r="AN70" i="28" s="1"/>
  <c r="AO70" i="28" s="1"/>
  <c r="AP70" i="28" s="1"/>
  <c r="C71" i="28"/>
  <c r="G71" i="28" s="1"/>
  <c r="H71" i="28" s="1"/>
  <c r="I71" i="28" s="1"/>
  <c r="J71" i="28" s="1"/>
  <c r="K71" i="28" s="1"/>
  <c r="L71" i="28" s="1"/>
  <c r="M71" i="28" s="1"/>
  <c r="N71" i="28" s="1"/>
  <c r="O71" i="28" s="1"/>
  <c r="P71" i="28" s="1"/>
  <c r="Q71" i="28" s="1"/>
  <c r="R71" i="28" s="1"/>
  <c r="S71" i="28" s="1"/>
  <c r="T71" i="28" s="1"/>
  <c r="U71" i="28" s="1"/>
  <c r="V71" i="28" s="1"/>
  <c r="W71" i="28" s="1"/>
  <c r="X71" i="28" s="1"/>
  <c r="Y71" i="28" s="1"/>
  <c r="Z71" i="28" s="1"/>
  <c r="AA71" i="28" s="1"/>
  <c r="AB71" i="28" s="1"/>
  <c r="AC71" i="28" s="1"/>
  <c r="AD71" i="28" s="1"/>
  <c r="AE71" i="28" s="1"/>
  <c r="AF71" i="28" s="1"/>
  <c r="AG71" i="28" s="1"/>
  <c r="AH71" i="28" s="1"/>
  <c r="AI71" i="28" s="1"/>
  <c r="AJ71" i="28" s="1"/>
  <c r="AK71" i="28" s="1"/>
  <c r="AL71" i="28" s="1"/>
  <c r="AM71" i="28" s="1"/>
  <c r="AN71" i="28" s="1"/>
  <c r="AO71" i="28" s="1"/>
  <c r="AP71" i="28" s="1"/>
  <c r="C72" i="28"/>
  <c r="D72" i="28" s="1"/>
  <c r="G72" i="28" s="1"/>
  <c r="H72" i="28" s="1"/>
  <c r="I72" i="28" s="1"/>
  <c r="J72" i="28" s="1"/>
  <c r="K72" i="28" s="1"/>
  <c r="L72" i="28" s="1"/>
  <c r="M72" i="28" s="1"/>
  <c r="N72" i="28" s="1"/>
  <c r="O72" i="28" s="1"/>
  <c r="P72" i="28" s="1"/>
  <c r="Q72" i="28" s="1"/>
  <c r="R72" i="28" s="1"/>
  <c r="S72" i="28" s="1"/>
  <c r="T72" i="28" s="1"/>
  <c r="U72" i="28" s="1"/>
  <c r="V72" i="28" s="1"/>
  <c r="W72" i="28" s="1"/>
  <c r="X72" i="28" s="1"/>
  <c r="Y72" i="28" s="1"/>
  <c r="Z72" i="28" s="1"/>
  <c r="AA72" i="28" s="1"/>
  <c r="AB72" i="28" s="1"/>
  <c r="AC72" i="28" s="1"/>
  <c r="AD72" i="28" s="1"/>
  <c r="AE72" i="28" s="1"/>
  <c r="AF72" i="28" s="1"/>
  <c r="C73" i="28"/>
  <c r="D73" i="28" s="1"/>
  <c r="G73" i="28" s="1"/>
  <c r="H73" i="28" s="1"/>
  <c r="I73" i="28" s="1"/>
  <c r="J73" i="28" s="1"/>
  <c r="K73" i="28" s="1"/>
  <c r="L73" i="28" s="1"/>
  <c r="M73" i="28" s="1"/>
  <c r="N73" i="28" s="1"/>
  <c r="O73" i="28" s="1"/>
  <c r="P73" i="28" s="1"/>
  <c r="Q73" i="28" s="1"/>
  <c r="R73" i="28" s="1"/>
  <c r="S73" i="28" s="1"/>
  <c r="T73" i="28" s="1"/>
  <c r="U73" i="28" s="1"/>
  <c r="V73" i="28" s="1"/>
  <c r="W73" i="28" s="1"/>
  <c r="X73" i="28" s="1"/>
  <c r="Y73" i="28" s="1"/>
  <c r="Z73" i="28" s="1"/>
  <c r="AA73" i="28" s="1"/>
  <c r="AB73" i="28" s="1"/>
  <c r="AC73" i="28" s="1"/>
  <c r="AD73" i="28" s="1"/>
  <c r="AE73" i="28" s="1"/>
  <c r="AF73" i="28" s="1"/>
  <c r="C74" i="28"/>
  <c r="D74" i="28" s="1"/>
  <c r="G74" i="28" s="1"/>
  <c r="H74" i="28" s="1"/>
  <c r="I74" i="28" s="1"/>
  <c r="J74" i="28" s="1"/>
  <c r="K74" i="28" s="1"/>
  <c r="L74" i="28" s="1"/>
  <c r="M74" i="28" s="1"/>
  <c r="N74" i="28" s="1"/>
  <c r="O74" i="28" s="1"/>
  <c r="P74" i="28" s="1"/>
  <c r="Q74" i="28" s="1"/>
  <c r="R74" i="28" s="1"/>
  <c r="S74" i="28" s="1"/>
  <c r="T74" i="28" s="1"/>
  <c r="U74" i="28" s="1"/>
  <c r="V74" i="28" s="1"/>
  <c r="W74" i="28" s="1"/>
  <c r="X74" i="28" s="1"/>
  <c r="Y74" i="28" s="1"/>
  <c r="Z74" i="28" s="1"/>
  <c r="AA74" i="28" s="1"/>
  <c r="AB74" i="28" s="1"/>
  <c r="AC74" i="28" s="1"/>
  <c r="AD74" i="28" s="1"/>
  <c r="AE74" i="28" s="1"/>
  <c r="AF74" i="28" s="1"/>
  <c r="C75" i="28"/>
  <c r="D75" i="28" s="1"/>
  <c r="G75" i="28" s="1"/>
  <c r="H75" i="28" s="1"/>
  <c r="I75" i="28" s="1"/>
  <c r="J75" i="28" s="1"/>
  <c r="K75" i="28" s="1"/>
  <c r="L75" i="28" s="1"/>
  <c r="M75" i="28" s="1"/>
  <c r="N75" i="28" s="1"/>
  <c r="O75" i="28" s="1"/>
  <c r="P75" i="28" s="1"/>
  <c r="Q75" i="28" s="1"/>
  <c r="R75" i="28" s="1"/>
  <c r="S75" i="28" s="1"/>
  <c r="T75" i="28" s="1"/>
  <c r="U75" i="28" s="1"/>
  <c r="V75" i="28" s="1"/>
  <c r="W75" i="28" s="1"/>
  <c r="X75" i="28" s="1"/>
  <c r="Y75" i="28" s="1"/>
  <c r="Z75" i="28" s="1"/>
  <c r="AA75" i="28" s="1"/>
  <c r="AB75" i="28" s="1"/>
  <c r="AC75" i="28" s="1"/>
  <c r="AD75" i="28" s="1"/>
  <c r="AE75" i="28" s="1"/>
  <c r="AF75" i="28" s="1"/>
  <c r="C76" i="28"/>
  <c r="D76" i="28" s="1"/>
  <c r="G76" i="28" s="1"/>
  <c r="H76" i="28" s="1"/>
  <c r="I76" i="28" s="1"/>
  <c r="J76" i="28" s="1"/>
  <c r="K76" i="28" s="1"/>
  <c r="L76" i="28" s="1"/>
  <c r="M76" i="28" s="1"/>
  <c r="N76" i="28" s="1"/>
  <c r="O76" i="28" s="1"/>
  <c r="P76" i="28" s="1"/>
  <c r="Q76" i="28" s="1"/>
  <c r="R76" i="28" s="1"/>
  <c r="S76" i="28" s="1"/>
  <c r="T76" i="28" s="1"/>
  <c r="U76" i="28" s="1"/>
  <c r="V76" i="28" s="1"/>
  <c r="W76" i="28" s="1"/>
  <c r="X76" i="28" s="1"/>
  <c r="Y76" i="28" s="1"/>
  <c r="Z76" i="28" s="1"/>
  <c r="AA76" i="28" s="1"/>
  <c r="AB76" i="28" s="1"/>
  <c r="AC76" i="28" s="1"/>
  <c r="AD76" i="28" s="1"/>
  <c r="AE76" i="28" s="1"/>
  <c r="AF76" i="28" s="1"/>
  <c r="C77" i="28"/>
  <c r="G77" i="28" s="1"/>
  <c r="H77" i="28" s="1"/>
  <c r="I77" i="28" s="1"/>
  <c r="J77" i="28" s="1"/>
  <c r="K77" i="28" s="1"/>
  <c r="L77" i="28" s="1"/>
  <c r="M77" i="28" s="1"/>
  <c r="N77" i="28" s="1"/>
  <c r="O77" i="28" s="1"/>
  <c r="P77" i="28" s="1"/>
  <c r="Q77" i="28" s="1"/>
  <c r="R77" i="28" s="1"/>
  <c r="S77" i="28" s="1"/>
  <c r="T77" i="28" s="1"/>
  <c r="U77" i="28" s="1"/>
  <c r="V77" i="28" s="1"/>
  <c r="W77" i="28" s="1"/>
  <c r="X77" i="28" s="1"/>
  <c r="Y77" i="28" s="1"/>
  <c r="Z77" i="28" s="1"/>
  <c r="AA77" i="28" s="1"/>
  <c r="AB77" i="28" s="1"/>
  <c r="AC77" i="28" s="1"/>
  <c r="AD77" i="28" s="1"/>
  <c r="AE77" i="28" s="1"/>
  <c r="AF77" i="28" s="1"/>
  <c r="AG77" i="28" s="1"/>
  <c r="AH77" i="28" s="1"/>
  <c r="AI77" i="28" s="1"/>
  <c r="AJ77" i="28" s="1"/>
  <c r="AK77" i="28" s="1"/>
  <c r="AL77" i="28" s="1"/>
  <c r="AM77" i="28" s="1"/>
  <c r="AN77" i="28" s="1"/>
  <c r="AO77" i="28" s="1"/>
  <c r="AP77" i="28" s="1"/>
  <c r="C78" i="28"/>
  <c r="D78" i="28" s="1"/>
  <c r="G78" i="28" s="1"/>
  <c r="H78" i="28" s="1"/>
  <c r="I78" i="28" s="1"/>
  <c r="J78" i="28" s="1"/>
  <c r="K78" i="28" s="1"/>
  <c r="L78" i="28" s="1"/>
  <c r="M78" i="28" s="1"/>
  <c r="N78" i="28" s="1"/>
  <c r="O78" i="28" s="1"/>
  <c r="P78" i="28" s="1"/>
  <c r="Q78" i="28" s="1"/>
  <c r="R78" i="28" s="1"/>
  <c r="S78" i="28" s="1"/>
  <c r="T78" i="28" s="1"/>
  <c r="U78" i="28" s="1"/>
  <c r="V78" i="28" s="1"/>
  <c r="W78" i="28" s="1"/>
  <c r="X78" i="28" s="1"/>
  <c r="Y78" i="28" s="1"/>
  <c r="Z78" i="28" s="1"/>
  <c r="AA78" i="28" s="1"/>
  <c r="AB78" i="28" s="1"/>
  <c r="AC78" i="28" s="1"/>
  <c r="AD78" i="28" s="1"/>
  <c r="AE78" i="28" s="1"/>
  <c r="AF78" i="28" s="1"/>
  <c r="C79" i="28"/>
  <c r="D79" i="28" s="1"/>
  <c r="G79" i="28" s="1"/>
  <c r="H79" i="28" s="1"/>
  <c r="I79" i="28" s="1"/>
  <c r="J79" i="28" s="1"/>
  <c r="K79" i="28" s="1"/>
  <c r="L79" i="28" s="1"/>
  <c r="M79" i="28" s="1"/>
  <c r="N79" i="28" s="1"/>
  <c r="O79" i="28" s="1"/>
  <c r="P79" i="28" s="1"/>
  <c r="Q79" i="28" s="1"/>
  <c r="R79" i="28" s="1"/>
  <c r="S79" i="28" s="1"/>
  <c r="T79" i="28" s="1"/>
  <c r="U79" i="28" s="1"/>
  <c r="V79" i="28" s="1"/>
  <c r="W79" i="28" s="1"/>
  <c r="X79" i="28" s="1"/>
  <c r="Y79" i="28" s="1"/>
  <c r="Z79" i="28" s="1"/>
  <c r="AA79" i="28" s="1"/>
  <c r="AB79" i="28" s="1"/>
  <c r="AC79" i="28" s="1"/>
  <c r="AD79" i="28" s="1"/>
  <c r="AE79" i="28" s="1"/>
  <c r="AF79" i="28" s="1"/>
  <c r="C80" i="28"/>
  <c r="D80" i="28" s="1"/>
  <c r="G80" i="28" s="1"/>
  <c r="H80" i="28" s="1"/>
  <c r="I80" i="28" s="1"/>
  <c r="J80" i="28" s="1"/>
  <c r="K80" i="28" s="1"/>
  <c r="L80" i="28" s="1"/>
  <c r="M80" i="28" s="1"/>
  <c r="N80" i="28" s="1"/>
  <c r="O80" i="28" s="1"/>
  <c r="P80" i="28" s="1"/>
  <c r="Q80" i="28" s="1"/>
  <c r="R80" i="28" s="1"/>
  <c r="S80" i="28" s="1"/>
  <c r="T80" i="28" s="1"/>
  <c r="U80" i="28" s="1"/>
  <c r="V80" i="28" s="1"/>
  <c r="W80" i="28" s="1"/>
  <c r="X80" i="28" s="1"/>
  <c r="Y80" i="28" s="1"/>
  <c r="Z80" i="28" s="1"/>
  <c r="AA80" i="28" s="1"/>
  <c r="AB80" i="28" s="1"/>
  <c r="AC80" i="28" s="1"/>
  <c r="AD80" i="28" s="1"/>
  <c r="AE80" i="28" s="1"/>
  <c r="AF80" i="28" s="1"/>
  <c r="C81" i="28"/>
  <c r="D81" i="28" s="1"/>
  <c r="G81" i="28" s="1"/>
  <c r="H81" i="28" s="1"/>
  <c r="I81" i="28" s="1"/>
  <c r="J81" i="28" s="1"/>
  <c r="K81" i="28" s="1"/>
  <c r="L81" i="28" s="1"/>
  <c r="M81" i="28" s="1"/>
  <c r="N81" i="28" s="1"/>
  <c r="O81" i="28" s="1"/>
  <c r="P81" i="28" s="1"/>
  <c r="Q81" i="28" s="1"/>
  <c r="R81" i="28" s="1"/>
  <c r="S81" i="28" s="1"/>
  <c r="T81" i="28" s="1"/>
  <c r="U81" i="28" s="1"/>
  <c r="V81" i="28" s="1"/>
  <c r="W81" i="28" s="1"/>
  <c r="X81" i="28" s="1"/>
  <c r="Y81" i="28" s="1"/>
  <c r="Z81" i="28" s="1"/>
  <c r="AA81" i="28" s="1"/>
  <c r="AB81" i="28" s="1"/>
  <c r="AC81" i="28" s="1"/>
  <c r="AD81" i="28" s="1"/>
  <c r="AE81" i="28" s="1"/>
  <c r="AF81" i="28" s="1"/>
  <c r="C82" i="28"/>
  <c r="G82" i="28" s="1"/>
  <c r="H82" i="28" s="1"/>
  <c r="I82" i="28" s="1"/>
  <c r="J82" i="28" s="1"/>
  <c r="K82" i="28" s="1"/>
  <c r="L82" i="28" s="1"/>
  <c r="M82" i="28" s="1"/>
  <c r="N82" i="28" s="1"/>
  <c r="O82" i="28" s="1"/>
  <c r="P82" i="28" s="1"/>
  <c r="Q82" i="28" s="1"/>
  <c r="R82" i="28" s="1"/>
  <c r="S82" i="28" s="1"/>
  <c r="T82" i="28" s="1"/>
  <c r="U82" i="28" s="1"/>
  <c r="V82" i="28" s="1"/>
  <c r="W82" i="28" s="1"/>
  <c r="X82" i="28" s="1"/>
  <c r="Y82" i="28" s="1"/>
  <c r="Z82" i="28" s="1"/>
  <c r="AA82" i="28" s="1"/>
  <c r="AB82" i="28" s="1"/>
  <c r="AC82" i="28" s="1"/>
  <c r="AD82" i="28" s="1"/>
  <c r="AE82" i="28" s="1"/>
  <c r="AF82" i="28" s="1"/>
  <c r="AG82" i="28" s="1"/>
  <c r="AH82" i="28" s="1"/>
  <c r="AI82" i="28" s="1"/>
  <c r="AJ82" i="28" s="1"/>
  <c r="AK82" i="28" s="1"/>
  <c r="AL82" i="28" s="1"/>
  <c r="AM82" i="28" s="1"/>
  <c r="AN82" i="28" s="1"/>
  <c r="AO82" i="28" s="1"/>
  <c r="AP82" i="28" s="1"/>
  <c r="C83" i="28"/>
  <c r="G83" i="28" s="1"/>
  <c r="H83" i="28" s="1"/>
  <c r="I83" i="28" s="1"/>
  <c r="J83" i="28" s="1"/>
  <c r="K83" i="28" s="1"/>
  <c r="L83" i="28" s="1"/>
  <c r="M83" i="28" s="1"/>
  <c r="N83" i="28" s="1"/>
  <c r="O83" i="28" s="1"/>
  <c r="P83" i="28" s="1"/>
  <c r="Q83" i="28" s="1"/>
  <c r="R83" i="28" s="1"/>
  <c r="S83" i="28" s="1"/>
  <c r="T83" i="28" s="1"/>
  <c r="U83" i="28" s="1"/>
  <c r="V83" i="28" s="1"/>
  <c r="W83" i="28" s="1"/>
  <c r="X83" i="28" s="1"/>
  <c r="Y83" i="28" s="1"/>
  <c r="Z83" i="28" s="1"/>
  <c r="AA83" i="28" s="1"/>
  <c r="AB83" i="28" s="1"/>
  <c r="AC83" i="28" s="1"/>
  <c r="AD83" i="28" s="1"/>
  <c r="AE83" i="28" s="1"/>
  <c r="AF83" i="28" s="1"/>
  <c r="AG83" i="28" s="1"/>
  <c r="AH83" i="28" s="1"/>
  <c r="AI83" i="28" s="1"/>
  <c r="AJ83" i="28" s="1"/>
  <c r="AK83" i="28" s="1"/>
  <c r="AL83" i="28" s="1"/>
  <c r="AM83" i="28" s="1"/>
  <c r="AN83" i="28" s="1"/>
  <c r="AO83" i="28" s="1"/>
  <c r="AP83" i="28" s="1"/>
  <c r="C84" i="28"/>
  <c r="G84" i="28" s="1"/>
  <c r="H84" i="28" s="1"/>
  <c r="I84" i="28" s="1"/>
  <c r="J84" i="28" s="1"/>
  <c r="K84" i="28" s="1"/>
  <c r="L84" i="28" s="1"/>
  <c r="M84" i="28" s="1"/>
  <c r="N84" i="28" s="1"/>
  <c r="O84" i="28" s="1"/>
  <c r="P84" i="28" s="1"/>
  <c r="Q84" i="28" s="1"/>
  <c r="R84" i="28" s="1"/>
  <c r="S84" i="28" s="1"/>
  <c r="T84" i="28" s="1"/>
  <c r="U84" i="28" s="1"/>
  <c r="V84" i="28" s="1"/>
  <c r="W84" i="28" s="1"/>
  <c r="X84" i="28" s="1"/>
  <c r="Y84" i="28" s="1"/>
  <c r="Z84" i="28" s="1"/>
  <c r="AA84" i="28" s="1"/>
  <c r="AB84" i="28" s="1"/>
  <c r="AC84" i="28" s="1"/>
  <c r="AD84" i="28" s="1"/>
  <c r="AE84" i="28" s="1"/>
  <c r="AF84" i="28" s="1"/>
  <c r="AG84" i="28" s="1"/>
  <c r="AH84" i="28" s="1"/>
  <c r="AI84" i="28" s="1"/>
  <c r="AJ84" i="28" s="1"/>
  <c r="AK84" i="28" s="1"/>
  <c r="AL84" i="28" s="1"/>
  <c r="AM84" i="28" s="1"/>
  <c r="AN84" i="28" s="1"/>
  <c r="AO84" i="28" s="1"/>
  <c r="AP84" i="28" s="1"/>
  <c r="C85" i="28"/>
  <c r="G85" i="28" s="1"/>
  <c r="H85" i="28" s="1"/>
  <c r="I85" i="28" s="1"/>
  <c r="J85" i="28" s="1"/>
  <c r="K85" i="28" s="1"/>
  <c r="L85" i="28" s="1"/>
  <c r="M85" i="28" s="1"/>
  <c r="N85" i="28" s="1"/>
  <c r="O85" i="28" s="1"/>
  <c r="P85" i="28" s="1"/>
  <c r="Q85" i="28" s="1"/>
  <c r="R85" i="28" s="1"/>
  <c r="S85" i="28" s="1"/>
  <c r="T85" i="28" s="1"/>
  <c r="U85" i="28" s="1"/>
  <c r="V85" i="28" s="1"/>
  <c r="W85" i="28" s="1"/>
  <c r="X85" i="28" s="1"/>
  <c r="Y85" i="28" s="1"/>
  <c r="Z85" i="28" s="1"/>
  <c r="AA85" i="28" s="1"/>
  <c r="AB85" i="28" s="1"/>
  <c r="AC85" i="28" s="1"/>
  <c r="AD85" i="28" s="1"/>
  <c r="AE85" i="28" s="1"/>
  <c r="AF85" i="28" s="1"/>
  <c r="AG85" i="28" s="1"/>
  <c r="AH85" i="28" s="1"/>
  <c r="AI85" i="28" s="1"/>
  <c r="AJ85" i="28" s="1"/>
  <c r="AK85" i="28" s="1"/>
  <c r="AL85" i="28" s="1"/>
  <c r="AM85" i="28" s="1"/>
  <c r="AN85" i="28" s="1"/>
  <c r="AO85" i="28" s="1"/>
  <c r="AP85" i="28" s="1"/>
  <c r="C86" i="28"/>
  <c r="G86" i="28" s="1"/>
  <c r="H86" i="28" s="1"/>
  <c r="I86" i="28" s="1"/>
  <c r="J86" i="28" s="1"/>
  <c r="K86" i="28" s="1"/>
  <c r="L86" i="28" s="1"/>
  <c r="M86" i="28" s="1"/>
  <c r="N86" i="28" s="1"/>
  <c r="O86" i="28" s="1"/>
  <c r="P86" i="28" s="1"/>
  <c r="Q86" i="28" s="1"/>
  <c r="R86" i="28" s="1"/>
  <c r="S86" i="28" s="1"/>
  <c r="T86" i="28" s="1"/>
  <c r="U86" i="28" s="1"/>
  <c r="V86" i="28" s="1"/>
  <c r="W86" i="28" s="1"/>
  <c r="X86" i="28" s="1"/>
  <c r="Y86" i="28" s="1"/>
  <c r="Z86" i="28" s="1"/>
  <c r="AA86" i="28" s="1"/>
  <c r="AB86" i="28" s="1"/>
  <c r="AC86" i="28" s="1"/>
  <c r="AD86" i="28" s="1"/>
  <c r="AE86" i="28" s="1"/>
  <c r="AF86" i="28" s="1"/>
  <c r="AG86" i="28" s="1"/>
  <c r="AH86" i="28" s="1"/>
  <c r="AI86" i="28" s="1"/>
  <c r="AJ86" i="28" s="1"/>
  <c r="AK86" i="28" s="1"/>
  <c r="AL86" i="28" s="1"/>
  <c r="AM86" i="28" s="1"/>
  <c r="AN86" i="28" s="1"/>
  <c r="AO86" i="28" s="1"/>
  <c r="AP86" i="28" s="1"/>
  <c r="C87" i="28"/>
  <c r="G87" i="28" s="1"/>
  <c r="H87" i="28" s="1"/>
  <c r="I87" i="28" s="1"/>
  <c r="J87" i="28" s="1"/>
  <c r="K87" i="28" s="1"/>
  <c r="L87" i="28" s="1"/>
  <c r="M87" i="28" s="1"/>
  <c r="N87" i="28" s="1"/>
  <c r="O87" i="28" s="1"/>
  <c r="P87" i="28" s="1"/>
  <c r="Q87" i="28" s="1"/>
  <c r="R87" i="28" s="1"/>
  <c r="S87" i="28" s="1"/>
  <c r="T87" i="28" s="1"/>
  <c r="U87" i="28" s="1"/>
  <c r="V87" i="28" s="1"/>
  <c r="W87" i="28" s="1"/>
  <c r="X87" i="28" s="1"/>
  <c r="Y87" i="28" s="1"/>
  <c r="Z87" i="28" s="1"/>
  <c r="AA87" i="28" s="1"/>
  <c r="AB87" i="28" s="1"/>
  <c r="AC87" i="28" s="1"/>
  <c r="AD87" i="28" s="1"/>
  <c r="AE87" i="28" s="1"/>
  <c r="AF87" i="28" s="1"/>
  <c r="AG87" i="28" s="1"/>
  <c r="AH87" i="28" s="1"/>
  <c r="AI87" i="28" s="1"/>
  <c r="AJ87" i="28" s="1"/>
  <c r="AK87" i="28" s="1"/>
  <c r="AL87" i="28" s="1"/>
  <c r="AM87" i="28" s="1"/>
  <c r="AN87" i="28" s="1"/>
  <c r="AO87" i="28" s="1"/>
  <c r="AP87" i="28" s="1"/>
  <c r="C88" i="28"/>
  <c r="G88" i="28" s="1"/>
  <c r="H88" i="28" s="1"/>
  <c r="I88" i="28" s="1"/>
  <c r="J88" i="28" s="1"/>
  <c r="K88" i="28" s="1"/>
  <c r="L88" i="28" s="1"/>
  <c r="M88" i="28" s="1"/>
  <c r="N88" i="28" s="1"/>
  <c r="O88" i="28" s="1"/>
  <c r="P88" i="28" s="1"/>
  <c r="Q88" i="28" s="1"/>
  <c r="R88" i="28" s="1"/>
  <c r="S88" i="28" s="1"/>
  <c r="T88" i="28" s="1"/>
  <c r="U88" i="28" s="1"/>
  <c r="V88" i="28" s="1"/>
  <c r="W88" i="28" s="1"/>
  <c r="X88" i="28" s="1"/>
  <c r="Y88" i="28" s="1"/>
  <c r="Z88" i="28" s="1"/>
  <c r="AA88" i="28" s="1"/>
  <c r="AB88" i="28" s="1"/>
  <c r="AC88" i="28" s="1"/>
  <c r="AD88" i="28" s="1"/>
  <c r="AE88" i="28" s="1"/>
  <c r="AF88" i="28" s="1"/>
  <c r="AG88" i="28" s="1"/>
  <c r="AH88" i="28" s="1"/>
  <c r="AI88" i="28" s="1"/>
  <c r="AJ88" i="28" s="1"/>
  <c r="AK88" i="28" s="1"/>
  <c r="AL88" i="28" s="1"/>
  <c r="AM88" i="28" s="1"/>
  <c r="AN88" i="28" s="1"/>
  <c r="AO88" i="28" s="1"/>
  <c r="AP88" i="28" s="1"/>
  <c r="C89" i="28"/>
  <c r="G89" i="28" s="1"/>
  <c r="H89" i="28" s="1"/>
  <c r="I89" i="28" s="1"/>
  <c r="J89" i="28" s="1"/>
  <c r="K89" i="28" s="1"/>
  <c r="L89" i="28" s="1"/>
  <c r="M89" i="28" s="1"/>
  <c r="N89" i="28" s="1"/>
  <c r="O89" i="28" s="1"/>
  <c r="P89" i="28" s="1"/>
  <c r="Q89" i="28" s="1"/>
  <c r="R89" i="28" s="1"/>
  <c r="S89" i="28" s="1"/>
  <c r="T89" i="28" s="1"/>
  <c r="U89" i="28" s="1"/>
  <c r="V89" i="28" s="1"/>
  <c r="W89" i="28" s="1"/>
  <c r="X89" i="28" s="1"/>
  <c r="Y89" i="28" s="1"/>
  <c r="Z89" i="28" s="1"/>
  <c r="AA89" i="28" s="1"/>
  <c r="AB89" i="28" s="1"/>
  <c r="AC89" i="28" s="1"/>
  <c r="AD89" i="28" s="1"/>
  <c r="AE89" i="28" s="1"/>
  <c r="AF89" i="28" s="1"/>
  <c r="AG89" i="28" s="1"/>
  <c r="AH89" i="28" s="1"/>
  <c r="AI89" i="28" s="1"/>
  <c r="AJ89" i="28" s="1"/>
  <c r="AK89" i="28" s="1"/>
  <c r="AL89" i="28" s="1"/>
  <c r="AM89" i="28" s="1"/>
  <c r="AN89" i="28" s="1"/>
  <c r="AO89" i="28" s="1"/>
  <c r="AP89" i="28" s="1"/>
  <c r="C90" i="28"/>
  <c r="G90" i="28" s="1"/>
  <c r="H90" i="28" s="1"/>
  <c r="I90" i="28" s="1"/>
  <c r="J90" i="28" s="1"/>
  <c r="K90" i="28" s="1"/>
  <c r="L90" i="28" s="1"/>
  <c r="M90" i="28" s="1"/>
  <c r="N90" i="28" s="1"/>
  <c r="O90" i="28" s="1"/>
  <c r="P90" i="28" s="1"/>
  <c r="Q90" i="28" s="1"/>
  <c r="R90" i="28" s="1"/>
  <c r="S90" i="28" s="1"/>
  <c r="T90" i="28" s="1"/>
  <c r="U90" i="28" s="1"/>
  <c r="V90" i="28" s="1"/>
  <c r="W90" i="28" s="1"/>
  <c r="X90" i="28" s="1"/>
  <c r="Y90" i="28" s="1"/>
  <c r="Z90" i="28" s="1"/>
  <c r="AA90" i="28" s="1"/>
  <c r="AB90" i="28" s="1"/>
  <c r="AC90" i="28" s="1"/>
  <c r="AD90" i="28" s="1"/>
  <c r="AE90" i="28" s="1"/>
  <c r="AF90" i="28" s="1"/>
  <c r="AG90" i="28" s="1"/>
  <c r="AH90" i="28" s="1"/>
  <c r="AI90" i="28" s="1"/>
  <c r="AJ90" i="28" s="1"/>
  <c r="AK90" i="28" s="1"/>
  <c r="AL90" i="28" s="1"/>
  <c r="AM90" i="28" s="1"/>
  <c r="AN90" i="28" s="1"/>
  <c r="AO90" i="28" s="1"/>
  <c r="AP90" i="28" s="1"/>
  <c r="C91" i="28"/>
  <c r="G91" i="28" s="1"/>
  <c r="H91" i="28" s="1"/>
  <c r="I91" i="28" s="1"/>
  <c r="J91" i="28" s="1"/>
  <c r="K91" i="28" s="1"/>
  <c r="L91" i="28" s="1"/>
  <c r="M91" i="28" s="1"/>
  <c r="N91" i="28" s="1"/>
  <c r="O91" i="28" s="1"/>
  <c r="P91" i="28" s="1"/>
  <c r="Q91" i="28" s="1"/>
  <c r="R91" i="28" s="1"/>
  <c r="S91" i="28" s="1"/>
  <c r="T91" i="28" s="1"/>
  <c r="U91" i="28" s="1"/>
  <c r="V91" i="28" s="1"/>
  <c r="W91" i="28" s="1"/>
  <c r="X91" i="28" s="1"/>
  <c r="Y91" i="28" s="1"/>
  <c r="Z91" i="28" s="1"/>
  <c r="AA91" i="28" s="1"/>
  <c r="AB91" i="28" s="1"/>
  <c r="AC91" i="28" s="1"/>
  <c r="AD91" i="28" s="1"/>
  <c r="AE91" i="28" s="1"/>
  <c r="AF91" i="28" s="1"/>
  <c r="AG91" i="28" s="1"/>
  <c r="AH91" i="28" s="1"/>
  <c r="AI91" i="28" s="1"/>
  <c r="AJ91" i="28" s="1"/>
  <c r="AK91" i="28" s="1"/>
  <c r="AL91" i="28" s="1"/>
  <c r="AM91" i="28" s="1"/>
  <c r="AN91" i="28" s="1"/>
  <c r="AO91" i="28" s="1"/>
  <c r="AP91" i="28" s="1"/>
  <c r="C92" i="28"/>
  <c r="G92" i="28" s="1"/>
  <c r="H92" i="28" s="1"/>
  <c r="I92" i="28" s="1"/>
  <c r="J92" i="28" s="1"/>
  <c r="K92" i="28" s="1"/>
  <c r="L92" i="28" s="1"/>
  <c r="M92" i="28" s="1"/>
  <c r="N92" i="28" s="1"/>
  <c r="O92" i="28" s="1"/>
  <c r="P92" i="28" s="1"/>
  <c r="Q92" i="28" s="1"/>
  <c r="R92" i="28" s="1"/>
  <c r="S92" i="28" s="1"/>
  <c r="T92" i="28" s="1"/>
  <c r="U92" i="28" s="1"/>
  <c r="V92" i="28" s="1"/>
  <c r="W92" i="28" s="1"/>
  <c r="X92" i="28" s="1"/>
  <c r="Y92" i="28" s="1"/>
  <c r="Z92" i="28" s="1"/>
  <c r="AA92" i="28" s="1"/>
  <c r="AB92" i="28" s="1"/>
  <c r="AC92" i="28" s="1"/>
  <c r="AD92" i="28" s="1"/>
  <c r="AE92" i="28" s="1"/>
  <c r="AF92" i="28" s="1"/>
  <c r="AG92" i="28" s="1"/>
  <c r="AH92" i="28" s="1"/>
  <c r="AI92" i="28" s="1"/>
  <c r="AJ92" i="28" s="1"/>
  <c r="AK92" i="28" s="1"/>
  <c r="AL92" i="28" s="1"/>
  <c r="AM92" i="28" s="1"/>
  <c r="AN92" i="28" s="1"/>
  <c r="AO92" i="28" s="1"/>
  <c r="AP92" i="28" s="1"/>
  <c r="C93" i="28"/>
  <c r="G93" i="28" s="1"/>
  <c r="H93" i="28" s="1"/>
  <c r="I93" i="28" s="1"/>
  <c r="J93" i="28" s="1"/>
  <c r="K93" i="28" s="1"/>
  <c r="L93" i="28" s="1"/>
  <c r="M93" i="28" s="1"/>
  <c r="N93" i="28" s="1"/>
  <c r="O93" i="28" s="1"/>
  <c r="P93" i="28" s="1"/>
  <c r="Q93" i="28" s="1"/>
  <c r="R93" i="28" s="1"/>
  <c r="S93" i="28" s="1"/>
  <c r="T93" i="28" s="1"/>
  <c r="U93" i="28" s="1"/>
  <c r="V93" i="28" s="1"/>
  <c r="W93" i="28" s="1"/>
  <c r="X93" i="28" s="1"/>
  <c r="Y93" i="28" s="1"/>
  <c r="Z93" i="28" s="1"/>
  <c r="AA93" i="28" s="1"/>
  <c r="AB93" i="28" s="1"/>
  <c r="AC93" i="28" s="1"/>
  <c r="AD93" i="28" s="1"/>
  <c r="AE93" i="28" s="1"/>
  <c r="AF93" i="28" s="1"/>
  <c r="AG93" i="28" s="1"/>
  <c r="AH93" i="28" s="1"/>
  <c r="AI93" i="28" s="1"/>
  <c r="AJ93" i="28" s="1"/>
  <c r="AK93" i="28" s="1"/>
  <c r="AL93" i="28" s="1"/>
  <c r="AM93" i="28" s="1"/>
  <c r="AN93" i="28" s="1"/>
  <c r="AO93" i="28" s="1"/>
  <c r="AP93" i="28" s="1"/>
  <c r="C94" i="28"/>
  <c r="D94" i="28" s="1"/>
  <c r="G94" i="28" s="1"/>
  <c r="H94" i="28" s="1"/>
  <c r="I94" i="28" s="1"/>
  <c r="J94" i="28" s="1"/>
  <c r="K94" i="28" s="1"/>
  <c r="L94" i="28" s="1"/>
  <c r="M94" i="28" s="1"/>
  <c r="N94" i="28" s="1"/>
  <c r="O94" i="28" s="1"/>
  <c r="P94" i="28" s="1"/>
  <c r="Q94" i="28" s="1"/>
  <c r="R94" i="28" s="1"/>
  <c r="S94" i="28" s="1"/>
  <c r="T94" i="28" s="1"/>
  <c r="U94" i="28" s="1"/>
  <c r="V94" i="28" s="1"/>
  <c r="W94" i="28" s="1"/>
  <c r="X94" i="28" s="1"/>
  <c r="Y94" i="28" s="1"/>
  <c r="Z94" i="28" s="1"/>
  <c r="AA94" i="28" s="1"/>
  <c r="AB94" i="28" s="1"/>
  <c r="AC94" i="28" s="1"/>
  <c r="AD94" i="28" s="1"/>
  <c r="AE94" i="28" s="1"/>
  <c r="AF94" i="28" s="1"/>
  <c r="C95" i="28"/>
  <c r="G95" i="28" s="1"/>
  <c r="H95" i="28" s="1"/>
  <c r="I95" i="28" s="1"/>
  <c r="J95" i="28" s="1"/>
  <c r="K95" i="28" s="1"/>
  <c r="L95" i="28" s="1"/>
  <c r="M95" i="28" s="1"/>
  <c r="N95" i="28" s="1"/>
  <c r="O95" i="28" s="1"/>
  <c r="P95" i="28" s="1"/>
  <c r="Q95" i="28" s="1"/>
  <c r="R95" i="28" s="1"/>
  <c r="S95" i="28" s="1"/>
  <c r="T95" i="28" s="1"/>
  <c r="U95" i="28" s="1"/>
  <c r="V95" i="28" s="1"/>
  <c r="W95" i="28" s="1"/>
  <c r="X95" i="28" s="1"/>
  <c r="Y95" i="28" s="1"/>
  <c r="Z95" i="28" s="1"/>
  <c r="AA95" i="28" s="1"/>
  <c r="AB95" i="28" s="1"/>
  <c r="AC95" i="28" s="1"/>
  <c r="AD95" i="28" s="1"/>
  <c r="AE95" i="28" s="1"/>
  <c r="AF95" i="28" s="1"/>
  <c r="AG95" i="28" s="1"/>
  <c r="AH95" i="28" s="1"/>
  <c r="AI95" i="28" s="1"/>
  <c r="AJ95" i="28" s="1"/>
  <c r="AK95" i="28" s="1"/>
  <c r="AL95" i="28" s="1"/>
  <c r="AM95" i="28" s="1"/>
  <c r="AN95" i="28" s="1"/>
  <c r="AO95" i="28" s="1"/>
  <c r="AP95" i="28" s="1"/>
  <c r="C96" i="28"/>
  <c r="G96" i="28" s="1"/>
  <c r="H96" i="28" s="1"/>
  <c r="I96" i="28" s="1"/>
  <c r="J96" i="28" s="1"/>
  <c r="K96" i="28" s="1"/>
  <c r="L96" i="28" s="1"/>
  <c r="M96" i="28" s="1"/>
  <c r="N96" i="28" s="1"/>
  <c r="O96" i="28" s="1"/>
  <c r="P96" i="28" s="1"/>
  <c r="Q96" i="28" s="1"/>
  <c r="R96" i="28" s="1"/>
  <c r="S96" i="28" s="1"/>
  <c r="T96" i="28" s="1"/>
  <c r="U96" i="28" s="1"/>
  <c r="V96" i="28" s="1"/>
  <c r="W96" i="28" s="1"/>
  <c r="X96" i="28" s="1"/>
  <c r="Y96" i="28" s="1"/>
  <c r="Z96" i="28" s="1"/>
  <c r="AA96" i="28" s="1"/>
  <c r="AB96" i="28" s="1"/>
  <c r="AC96" i="28" s="1"/>
  <c r="AD96" i="28" s="1"/>
  <c r="AE96" i="28" s="1"/>
  <c r="AF96" i="28" s="1"/>
  <c r="AG96" i="28" s="1"/>
  <c r="AH96" i="28" s="1"/>
  <c r="AI96" i="28" s="1"/>
  <c r="AJ96" i="28" s="1"/>
  <c r="AK96" i="28" s="1"/>
  <c r="AL96" i="28" s="1"/>
  <c r="AM96" i="28" s="1"/>
  <c r="AN96" i="28" s="1"/>
  <c r="AO96" i="28" s="1"/>
  <c r="AP96" i="28" s="1"/>
  <c r="C97" i="28"/>
  <c r="G97" i="28" s="1"/>
  <c r="H97" i="28" s="1"/>
  <c r="I97" i="28" s="1"/>
  <c r="J97" i="28" s="1"/>
  <c r="K97" i="28" s="1"/>
  <c r="L97" i="28" s="1"/>
  <c r="M97" i="28" s="1"/>
  <c r="N97" i="28" s="1"/>
  <c r="O97" i="28" s="1"/>
  <c r="P97" i="28" s="1"/>
  <c r="Q97" i="28" s="1"/>
  <c r="R97" i="28" s="1"/>
  <c r="S97" i="28" s="1"/>
  <c r="T97" i="28" s="1"/>
  <c r="U97" i="28" s="1"/>
  <c r="V97" i="28" s="1"/>
  <c r="W97" i="28" s="1"/>
  <c r="X97" i="28" s="1"/>
  <c r="Y97" i="28" s="1"/>
  <c r="Z97" i="28" s="1"/>
  <c r="AA97" i="28" s="1"/>
  <c r="AB97" i="28" s="1"/>
  <c r="AC97" i="28" s="1"/>
  <c r="AD97" i="28" s="1"/>
  <c r="AE97" i="28" s="1"/>
  <c r="AF97" i="28" s="1"/>
  <c r="AG97" i="28" s="1"/>
  <c r="AH97" i="28" s="1"/>
  <c r="AI97" i="28" s="1"/>
  <c r="AJ97" i="28" s="1"/>
  <c r="AK97" i="28" s="1"/>
  <c r="AL97" i="28" s="1"/>
  <c r="AM97" i="28" s="1"/>
  <c r="AN97" i="28" s="1"/>
  <c r="AO97" i="28" s="1"/>
  <c r="AP97" i="28" s="1"/>
  <c r="C98" i="28"/>
  <c r="D98" i="28" s="1"/>
  <c r="G98" i="28" s="1"/>
  <c r="H98" i="28" s="1"/>
  <c r="I98" i="28" s="1"/>
  <c r="J98" i="28" s="1"/>
  <c r="K98" i="28" s="1"/>
  <c r="L98" i="28" s="1"/>
  <c r="M98" i="28" s="1"/>
  <c r="N98" i="28" s="1"/>
  <c r="O98" i="28" s="1"/>
  <c r="P98" i="28" s="1"/>
  <c r="Q98" i="28" s="1"/>
  <c r="R98" i="28" s="1"/>
  <c r="S98" i="28" s="1"/>
  <c r="T98" i="28" s="1"/>
  <c r="U98" i="28" s="1"/>
  <c r="V98" i="28" s="1"/>
  <c r="W98" i="28" s="1"/>
  <c r="X98" i="28" s="1"/>
  <c r="Y98" i="28" s="1"/>
  <c r="Z98" i="28" s="1"/>
  <c r="AA98" i="28" s="1"/>
  <c r="AB98" i="28" s="1"/>
  <c r="AC98" i="28" s="1"/>
  <c r="AD98" i="28" s="1"/>
  <c r="AE98" i="28" s="1"/>
  <c r="AF98" i="28" s="1"/>
  <c r="C99" i="28"/>
  <c r="G99" i="28" s="1"/>
  <c r="H99" i="28" s="1"/>
  <c r="I99" i="28" s="1"/>
  <c r="J99" i="28" s="1"/>
  <c r="K99" i="28" s="1"/>
  <c r="L99" i="28" s="1"/>
  <c r="M99" i="28" s="1"/>
  <c r="N99" i="28" s="1"/>
  <c r="O99" i="28" s="1"/>
  <c r="P99" i="28" s="1"/>
  <c r="Q99" i="28" s="1"/>
  <c r="R99" i="28" s="1"/>
  <c r="S99" i="28" s="1"/>
  <c r="T99" i="28" s="1"/>
  <c r="U99" i="28" s="1"/>
  <c r="V99" i="28" s="1"/>
  <c r="W99" i="28" s="1"/>
  <c r="X99" i="28" s="1"/>
  <c r="Y99" i="28" s="1"/>
  <c r="Z99" i="28" s="1"/>
  <c r="AA99" i="28" s="1"/>
  <c r="AB99" i="28" s="1"/>
  <c r="AC99" i="28" s="1"/>
  <c r="AD99" i="28" s="1"/>
  <c r="AE99" i="28" s="1"/>
  <c r="AF99" i="28" s="1"/>
  <c r="AG99" i="28" s="1"/>
  <c r="AH99" i="28" s="1"/>
  <c r="AI99" i="28" s="1"/>
  <c r="AJ99" i="28" s="1"/>
  <c r="AK99" i="28" s="1"/>
  <c r="AL99" i="28" s="1"/>
  <c r="AM99" i="28" s="1"/>
  <c r="AN99" i="28" s="1"/>
  <c r="AO99" i="28" s="1"/>
  <c r="AP99" i="28" s="1"/>
  <c r="C100" i="28"/>
  <c r="D100" i="28" s="1"/>
  <c r="G100" i="28" s="1"/>
  <c r="H100" i="28" s="1"/>
  <c r="I100" i="28" s="1"/>
  <c r="J100" i="28" s="1"/>
  <c r="K100" i="28" s="1"/>
  <c r="L100" i="28" s="1"/>
  <c r="M100" i="28" s="1"/>
  <c r="N100" i="28" s="1"/>
  <c r="O100" i="28" s="1"/>
  <c r="P100" i="28" s="1"/>
  <c r="Q100" i="28" s="1"/>
  <c r="R100" i="28" s="1"/>
  <c r="S100" i="28" s="1"/>
  <c r="T100" i="28" s="1"/>
  <c r="U100" i="28" s="1"/>
  <c r="V100" i="28" s="1"/>
  <c r="W100" i="28" s="1"/>
  <c r="X100" i="28" s="1"/>
  <c r="Y100" i="28" s="1"/>
  <c r="Z100" i="28" s="1"/>
  <c r="AA100" i="28" s="1"/>
  <c r="AB100" i="28" s="1"/>
  <c r="AC100" i="28" s="1"/>
  <c r="AD100" i="28" s="1"/>
  <c r="AE100" i="28" s="1"/>
  <c r="AF100" i="28" s="1"/>
  <c r="C101" i="28"/>
  <c r="D101" i="28" s="1"/>
  <c r="G101" i="28" s="1"/>
  <c r="H101" i="28" s="1"/>
  <c r="I101" i="28" s="1"/>
  <c r="J101" i="28" s="1"/>
  <c r="K101" i="28" s="1"/>
  <c r="L101" i="28" s="1"/>
  <c r="M101" i="28" s="1"/>
  <c r="N101" i="28" s="1"/>
  <c r="O101" i="28" s="1"/>
  <c r="P101" i="28" s="1"/>
  <c r="Q101" i="28" s="1"/>
  <c r="R101" i="28" s="1"/>
  <c r="S101" i="28" s="1"/>
  <c r="T101" i="28" s="1"/>
  <c r="U101" i="28" s="1"/>
  <c r="V101" i="28" s="1"/>
  <c r="W101" i="28" s="1"/>
  <c r="X101" i="28" s="1"/>
  <c r="Y101" i="28" s="1"/>
  <c r="Z101" i="28" s="1"/>
  <c r="AA101" i="28" s="1"/>
  <c r="AB101" i="28" s="1"/>
  <c r="AC101" i="28" s="1"/>
  <c r="AD101" i="28" s="1"/>
  <c r="AE101" i="28" s="1"/>
  <c r="AF101" i="28" s="1"/>
  <c r="C102" i="28"/>
  <c r="D102" i="28" s="1"/>
  <c r="G102" i="28" s="1"/>
  <c r="H102" i="28" s="1"/>
  <c r="I102" i="28" s="1"/>
  <c r="J102" i="28" s="1"/>
  <c r="K102" i="28" s="1"/>
  <c r="L102" i="28" s="1"/>
  <c r="M102" i="28" s="1"/>
  <c r="N102" i="28" s="1"/>
  <c r="O102" i="28" s="1"/>
  <c r="P102" i="28" s="1"/>
  <c r="Q102" i="28" s="1"/>
  <c r="R102" i="28" s="1"/>
  <c r="S102" i="28" s="1"/>
  <c r="T102" i="28" s="1"/>
  <c r="U102" i="28" s="1"/>
  <c r="V102" i="28" s="1"/>
  <c r="W102" i="28" s="1"/>
  <c r="X102" i="28" s="1"/>
  <c r="Y102" i="28" s="1"/>
  <c r="Z102" i="28" s="1"/>
  <c r="AA102" i="28" s="1"/>
  <c r="AB102" i="28" s="1"/>
  <c r="AC102" i="28" s="1"/>
  <c r="AD102" i="28" s="1"/>
  <c r="AE102" i="28" s="1"/>
  <c r="AF102" i="28" s="1"/>
  <c r="C103" i="28"/>
  <c r="D103" i="28" s="1"/>
  <c r="G103" i="28" s="1"/>
  <c r="H103" i="28" s="1"/>
  <c r="I103" i="28" s="1"/>
  <c r="J103" i="28" s="1"/>
  <c r="K103" i="28" s="1"/>
  <c r="L103" i="28" s="1"/>
  <c r="M103" i="28" s="1"/>
  <c r="N103" i="28" s="1"/>
  <c r="O103" i="28" s="1"/>
  <c r="P103" i="28" s="1"/>
  <c r="Q103" i="28" s="1"/>
  <c r="R103" i="28" s="1"/>
  <c r="S103" i="28" s="1"/>
  <c r="T103" i="28" s="1"/>
  <c r="U103" i="28" s="1"/>
  <c r="V103" i="28" s="1"/>
  <c r="W103" i="28" s="1"/>
  <c r="X103" i="28" s="1"/>
  <c r="Y103" i="28" s="1"/>
  <c r="Z103" i="28" s="1"/>
  <c r="AA103" i="28" s="1"/>
  <c r="AB103" i="28" s="1"/>
  <c r="AC103" i="28" s="1"/>
  <c r="AD103" i="28" s="1"/>
  <c r="AE103" i="28" s="1"/>
  <c r="AF103" i="28" s="1"/>
  <c r="C104" i="28"/>
  <c r="D104" i="28" s="1"/>
  <c r="G104" i="28" s="1"/>
  <c r="H104" i="28" s="1"/>
  <c r="I104" i="28" s="1"/>
  <c r="J104" i="28" s="1"/>
  <c r="K104" i="28" s="1"/>
  <c r="L104" i="28" s="1"/>
  <c r="M104" i="28" s="1"/>
  <c r="N104" i="28" s="1"/>
  <c r="O104" i="28" s="1"/>
  <c r="P104" i="28" s="1"/>
  <c r="Q104" i="28" s="1"/>
  <c r="R104" i="28" s="1"/>
  <c r="S104" i="28" s="1"/>
  <c r="T104" i="28" s="1"/>
  <c r="U104" i="28" s="1"/>
  <c r="V104" i="28" s="1"/>
  <c r="W104" i="28" s="1"/>
  <c r="X104" i="28" s="1"/>
  <c r="Y104" i="28" s="1"/>
  <c r="Z104" i="28" s="1"/>
  <c r="AA104" i="28" s="1"/>
  <c r="AB104" i="28" s="1"/>
  <c r="AC104" i="28" s="1"/>
  <c r="AD104" i="28" s="1"/>
  <c r="AE104" i="28" s="1"/>
  <c r="AF104" i="28" s="1"/>
  <c r="C105" i="28"/>
  <c r="G105" i="28" s="1"/>
  <c r="H105" i="28" s="1"/>
  <c r="I105" i="28" s="1"/>
  <c r="J105" i="28" s="1"/>
  <c r="K105" i="28" s="1"/>
  <c r="L105" i="28" s="1"/>
  <c r="M105" i="28" s="1"/>
  <c r="N105" i="28" s="1"/>
  <c r="O105" i="28" s="1"/>
  <c r="P105" i="28" s="1"/>
  <c r="Q105" i="28" s="1"/>
  <c r="R105" i="28" s="1"/>
  <c r="S105" i="28" s="1"/>
  <c r="T105" i="28" s="1"/>
  <c r="U105" i="28" s="1"/>
  <c r="V105" i="28" s="1"/>
  <c r="W105" i="28" s="1"/>
  <c r="X105" i="28" s="1"/>
  <c r="Y105" i="28" s="1"/>
  <c r="Z105" i="28" s="1"/>
  <c r="AA105" i="28" s="1"/>
  <c r="AB105" i="28" s="1"/>
  <c r="AC105" i="28" s="1"/>
  <c r="AD105" i="28" s="1"/>
  <c r="AE105" i="28" s="1"/>
  <c r="AF105" i="28" s="1"/>
  <c r="AG105" i="28" s="1"/>
  <c r="AH105" i="28" s="1"/>
  <c r="AI105" i="28" s="1"/>
  <c r="AJ105" i="28" s="1"/>
  <c r="AK105" i="28" s="1"/>
  <c r="AL105" i="28" s="1"/>
  <c r="AM105" i="28" s="1"/>
  <c r="AN105" i="28" s="1"/>
  <c r="AO105" i="28" s="1"/>
  <c r="AP105" i="28" s="1"/>
  <c r="C106" i="28"/>
  <c r="G106" i="28" s="1"/>
  <c r="H106" i="28" s="1"/>
  <c r="I106" i="28" s="1"/>
  <c r="J106" i="28" s="1"/>
  <c r="K106" i="28" s="1"/>
  <c r="L106" i="28" s="1"/>
  <c r="M106" i="28" s="1"/>
  <c r="N106" i="28" s="1"/>
  <c r="O106" i="28" s="1"/>
  <c r="P106" i="28" s="1"/>
  <c r="Q106" i="28" s="1"/>
  <c r="R106" i="28" s="1"/>
  <c r="S106" i="28" s="1"/>
  <c r="T106" i="28" s="1"/>
  <c r="U106" i="28" s="1"/>
  <c r="V106" i="28" s="1"/>
  <c r="W106" i="28" s="1"/>
  <c r="X106" i="28" s="1"/>
  <c r="Y106" i="28" s="1"/>
  <c r="Z106" i="28" s="1"/>
  <c r="AA106" i="28" s="1"/>
  <c r="AB106" i="28" s="1"/>
  <c r="AC106" i="28" s="1"/>
  <c r="AD106" i="28" s="1"/>
  <c r="AE106" i="28" s="1"/>
  <c r="AF106" i="28" s="1"/>
  <c r="AG106" i="28" s="1"/>
  <c r="AH106" i="28" s="1"/>
  <c r="AI106" i="28" s="1"/>
  <c r="AJ106" i="28" s="1"/>
  <c r="AK106" i="28" s="1"/>
  <c r="AL106" i="28" s="1"/>
  <c r="AM106" i="28" s="1"/>
  <c r="AN106" i="28" s="1"/>
  <c r="AO106" i="28" s="1"/>
  <c r="AP106" i="28" s="1"/>
  <c r="C107" i="28"/>
  <c r="G107" i="28" s="1"/>
  <c r="H107" i="28" s="1"/>
  <c r="I107" i="28" s="1"/>
  <c r="J107" i="28" s="1"/>
  <c r="K107" i="28" s="1"/>
  <c r="L107" i="28" s="1"/>
  <c r="M107" i="28" s="1"/>
  <c r="N107" i="28" s="1"/>
  <c r="O107" i="28" s="1"/>
  <c r="P107" i="28" s="1"/>
  <c r="Q107" i="28" s="1"/>
  <c r="R107" i="28" s="1"/>
  <c r="S107" i="28" s="1"/>
  <c r="T107" i="28" s="1"/>
  <c r="U107" i="28" s="1"/>
  <c r="V107" i="28" s="1"/>
  <c r="W107" i="28" s="1"/>
  <c r="X107" i="28" s="1"/>
  <c r="Y107" i="28" s="1"/>
  <c r="Z107" i="28" s="1"/>
  <c r="AA107" i="28" s="1"/>
  <c r="AB107" i="28" s="1"/>
  <c r="AC107" i="28" s="1"/>
  <c r="AD107" i="28" s="1"/>
  <c r="AE107" i="28" s="1"/>
  <c r="AF107" i="28" s="1"/>
  <c r="AG107" i="28" s="1"/>
  <c r="AH107" i="28" s="1"/>
  <c r="AI107" i="28" s="1"/>
  <c r="AJ107" i="28" s="1"/>
  <c r="AK107" i="28" s="1"/>
  <c r="AL107" i="28" s="1"/>
  <c r="AM107" i="28" s="1"/>
  <c r="AN107" i="28" s="1"/>
  <c r="AO107" i="28" s="1"/>
  <c r="AP107" i="28" s="1"/>
  <c r="C108" i="28"/>
  <c r="G108" i="28" s="1"/>
  <c r="H108" i="28" s="1"/>
  <c r="I108" i="28" s="1"/>
  <c r="J108" i="28" s="1"/>
  <c r="K108" i="28" s="1"/>
  <c r="L108" i="28" s="1"/>
  <c r="M108" i="28" s="1"/>
  <c r="N108" i="28" s="1"/>
  <c r="O108" i="28" s="1"/>
  <c r="P108" i="28" s="1"/>
  <c r="Q108" i="28" s="1"/>
  <c r="R108" i="28" s="1"/>
  <c r="S108" i="28" s="1"/>
  <c r="T108" i="28" s="1"/>
  <c r="U108" i="28" s="1"/>
  <c r="V108" i="28" s="1"/>
  <c r="W108" i="28" s="1"/>
  <c r="X108" i="28" s="1"/>
  <c r="Y108" i="28" s="1"/>
  <c r="Z108" i="28" s="1"/>
  <c r="AA108" i="28" s="1"/>
  <c r="AB108" i="28" s="1"/>
  <c r="AC108" i="28" s="1"/>
  <c r="AD108" i="28" s="1"/>
  <c r="AE108" i="28" s="1"/>
  <c r="AF108" i="28" s="1"/>
  <c r="AG108" i="28" s="1"/>
  <c r="AH108" i="28" s="1"/>
  <c r="AI108" i="28" s="1"/>
  <c r="AJ108" i="28" s="1"/>
  <c r="AK108" i="28" s="1"/>
  <c r="AL108" i="28" s="1"/>
  <c r="AM108" i="28" s="1"/>
  <c r="AN108" i="28" s="1"/>
  <c r="AO108" i="28" s="1"/>
  <c r="AP108" i="28" s="1"/>
  <c r="C109" i="28"/>
  <c r="G109" i="28" s="1"/>
  <c r="H109" i="28" s="1"/>
  <c r="I109" i="28" s="1"/>
  <c r="J109" i="28" s="1"/>
  <c r="K109" i="28" s="1"/>
  <c r="L109" i="28" s="1"/>
  <c r="M109" i="28" s="1"/>
  <c r="N109" i="28" s="1"/>
  <c r="O109" i="28" s="1"/>
  <c r="P109" i="28" s="1"/>
  <c r="Q109" i="28" s="1"/>
  <c r="R109" i="28" s="1"/>
  <c r="S109" i="28" s="1"/>
  <c r="T109" i="28" s="1"/>
  <c r="U109" i="28" s="1"/>
  <c r="V109" i="28" s="1"/>
  <c r="W109" i="28" s="1"/>
  <c r="X109" i="28" s="1"/>
  <c r="Y109" i="28" s="1"/>
  <c r="Z109" i="28" s="1"/>
  <c r="AA109" i="28" s="1"/>
  <c r="AB109" i="28" s="1"/>
  <c r="AC109" i="28" s="1"/>
  <c r="AD109" i="28" s="1"/>
  <c r="AE109" i="28" s="1"/>
  <c r="AF109" i="28" s="1"/>
  <c r="AG109" i="28" s="1"/>
  <c r="AH109" i="28" s="1"/>
  <c r="AI109" i="28" s="1"/>
  <c r="AJ109" i="28" s="1"/>
  <c r="AK109" i="28" s="1"/>
  <c r="AL109" i="28" s="1"/>
  <c r="AM109" i="28" s="1"/>
  <c r="AN109" i="28" s="1"/>
  <c r="AO109" i="28" s="1"/>
  <c r="AP109" i="28" s="1"/>
  <c r="C110" i="28"/>
  <c r="G110" i="28" s="1"/>
  <c r="H110" i="28" s="1"/>
  <c r="I110" i="28" s="1"/>
  <c r="J110" i="28" s="1"/>
  <c r="K110" i="28" s="1"/>
  <c r="L110" i="28" s="1"/>
  <c r="M110" i="28" s="1"/>
  <c r="N110" i="28" s="1"/>
  <c r="O110" i="28" s="1"/>
  <c r="P110" i="28" s="1"/>
  <c r="Q110" i="28" s="1"/>
  <c r="R110" i="28" s="1"/>
  <c r="S110" i="28" s="1"/>
  <c r="T110" i="28" s="1"/>
  <c r="U110" i="28" s="1"/>
  <c r="V110" i="28" s="1"/>
  <c r="W110" i="28" s="1"/>
  <c r="X110" i="28" s="1"/>
  <c r="Y110" i="28" s="1"/>
  <c r="Z110" i="28" s="1"/>
  <c r="AA110" i="28" s="1"/>
  <c r="AB110" i="28" s="1"/>
  <c r="AC110" i="28" s="1"/>
  <c r="AD110" i="28" s="1"/>
  <c r="AE110" i="28" s="1"/>
  <c r="AF110" i="28" s="1"/>
  <c r="AG110" i="28" s="1"/>
  <c r="AH110" i="28" s="1"/>
  <c r="AI110" i="28" s="1"/>
  <c r="AJ110" i="28" s="1"/>
  <c r="AK110" i="28" s="1"/>
  <c r="AL110" i="28" s="1"/>
  <c r="AM110" i="28" s="1"/>
  <c r="AN110" i="28" s="1"/>
  <c r="AO110" i="28" s="1"/>
  <c r="AP110" i="28" s="1"/>
  <c r="C7" i="28"/>
  <c r="D7" i="28" s="1"/>
  <c r="G7" i="28" s="1"/>
  <c r="H7" i="28" s="1"/>
  <c r="I7" i="28" s="1"/>
  <c r="J7" i="28" s="1"/>
  <c r="K7" i="28" s="1"/>
  <c r="L7" i="28" s="1"/>
  <c r="M7" i="28" s="1"/>
  <c r="N7" i="28" s="1"/>
  <c r="O7" i="28" s="1"/>
  <c r="P7" i="28" s="1"/>
  <c r="Q7" i="28" s="1"/>
  <c r="R7" i="28" s="1"/>
  <c r="S7" i="28" s="1"/>
  <c r="T7" i="28" s="1"/>
  <c r="U7" i="28" s="1"/>
  <c r="V7" i="28" s="1"/>
  <c r="W7" i="28" s="1"/>
  <c r="X7" i="28" s="1"/>
  <c r="Y7" i="28" s="1"/>
  <c r="Z7" i="28" s="1"/>
  <c r="AA7" i="28" s="1"/>
  <c r="AB7" i="28" s="1"/>
  <c r="AC7" i="28" s="1"/>
  <c r="AD7" i="28" s="1"/>
  <c r="AE7" i="28" s="1"/>
  <c r="AF7" i="28" s="1"/>
  <c r="C8" i="28"/>
  <c r="G8" i="28" s="1"/>
  <c r="H8" i="28" s="1"/>
  <c r="I8" i="28" s="1"/>
  <c r="J8" i="28" s="1"/>
  <c r="K8" i="28" s="1"/>
  <c r="L8" i="28" s="1"/>
  <c r="M8" i="28" s="1"/>
  <c r="N8" i="28" s="1"/>
  <c r="O8" i="28" s="1"/>
  <c r="P8" i="28" s="1"/>
  <c r="Q8" i="28" s="1"/>
  <c r="R8" i="28" s="1"/>
  <c r="S8" i="28" s="1"/>
  <c r="T8" i="28" s="1"/>
  <c r="U8" i="28" s="1"/>
  <c r="V8" i="28" s="1"/>
  <c r="W8" i="28" s="1"/>
  <c r="X8" i="28" s="1"/>
  <c r="Y8" i="28" s="1"/>
  <c r="Z8" i="28" s="1"/>
  <c r="AA8" i="28" s="1"/>
  <c r="AB8" i="28" s="1"/>
  <c r="AC8" i="28" s="1"/>
  <c r="AD8" i="28" s="1"/>
  <c r="AE8" i="28" s="1"/>
  <c r="AF8" i="28" s="1"/>
  <c r="AG8" i="28" s="1"/>
  <c r="AH8" i="28" s="1"/>
  <c r="AI8" i="28" s="1"/>
  <c r="AJ8" i="28" s="1"/>
  <c r="AK8" i="28" s="1"/>
  <c r="AL8" i="28" s="1"/>
  <c r="AM8" i="28" s="1"/>
  <c r="AN8" i="28" s="1"/>
  <c r="AO8" i="28" s="1"/>
  <c r="AP8" i="28" s="1"/>
  <c r="C9" i="28"/>
  <c r="G9" i="28" s="1"/>
  <c r="H9" i="28" s="1"/>
  <c r="I9" i="28" s="1"/>
  <c r="J9" i="28" s="1"/>
  <c r="K9" i="28" s="1"/>
  <c r="L9" i="28" s="1"/>
  <c r="M9" i="28" s="1"/>
  <c r="N9" i="28" s="1"/>
  <c r="O9" i="28" s="1"/>
  <c r="P9" i="28" s="1"/>
  <c r="Q9" i="28" s="1"/>
  <c r="R9" i="28" s="1"/>
  <c r="S9" i="28" s="1"/>
  <c r="T9" i="28" s="1"/>
  <c r="U9" i="28" s="1"/>
  <c r="V9" i="28" s="1"/>
  <c r="W9" i="28" s="1"/>
  <c r="X9" i="28" s="1"/>
  <c r="Y9" i="28" s="1"/>
  <c r="Z9" i="28" s="1"/>
  <c r="AA9" i="28" s="1"/>
  <c r="AB9" i="28" s="1"/>
  <c r="AC9" i="28" s="1"/>
  <c r="AD9" i="28" s="1"/>
  <c r="AE9" i="28" s="1"/>
  <c r="AF9" i="28" s="1"/>
  <c r="AG9" i="28" s="1"/>
  <c r="AH9" i="28" s="1"/>
  <c r="AI9" i="28" s="1"/>
  <c r="AJ9" i="28" s="1"/>
  <c r="AK9" i="28" s="1"/>
  <c r="AL9" i="28" s="1"/>
  <c r="AM9" i="28" s="1"/>
  <c r="AN9" i="28" s="1"/>
  <c r="AO9" i="28" s="1"/>
  <c r="AP9" i="28" s="1"/>
  <c r="C10" i="28"/>
  <c r="G10" i="28" s="1"/>
  <c r="H10" i="28" s="1"/>
  <c r="I10" i="28" s="1"/>
  <c r="J10" i="28" s="1"/>
  <c r="K10" i="28" s="1"/>
  <c r="L10" i="28" s="1"/>
  <c r="M10" i="28" s="1"/>
  <c r="N10" i="28" s="1"/>
  <c r="O10" i="28" s="1"/>
  <c r="P10" i="28" s="1"/>
  <c r="Q10" i="28" s="1"/>
  <c r="R10" i="28" s="1"/>
  <c r="S10" i="28" s="1"/>
  <c r="T10" i="28" s="1"/>
  <c r="U10" i="28" s="1"/>
  <c r="V10" i="28" s="1"/>
  <c r="W10" i="28" s="1"/>
  <c r="X10" i="28" s="1"/>
  <c r="Y10" i="28" s="1"/>
  <c r="Z10" i="28" s="1"/>
  <c r="AA10" i="28" s="1"/>
  <c r="AB10" i="28" s="1"/>
  <c r="AC10" i="28" s="1"/>
  <c r="AD10" i="28" s="1"/>
  <c r="AE10" i="28" s="1"/>
  <c r="AF10" i="28" s="1"/>
  <c r="AG10" i="28" s="1"/>
  <c r="AH10" i="28" s="1"/>
  <c r="AI10" i="28" s="1"/>
  <c r="AJ10" i="28" s="1"/>
  <c r="AK10" i="28" s="1"/>
  <c r="AL10" i="28" s="1"/>
  <c r="AM10" i="28" s="1"/>
  <c r="AN10" i="28" s="1"/>
  <c r="AO10" i="28" s="1"/>
  <c r="AP10" i="28" s="1"/>
  <c r="C11" i="28"/>
  <c r="G11" i="28" s="1"/>
  <c r="H11" i="28" s="1"/>
  <c r="I11" i="28" s="1"/>
  <c r="J11" i="28" s="1"/>
  <c r="K11" i="28" s="1"/>
  <c r="L11" i="28" s="1"/>
  <c r="M11" i="28" s="1"/>
  <c r="N11" i="28" s="1"/>
  <c r="O11" i="28" s="1"/>
  <c r="P11" i="28" s="1"/>
  <c r="Q11" i="28" s="1"/>
  <c r="R11" i="28" s="1"/>
  <c r="S11" i="28" s="1"/>
  <c r="T11" i="28" s="1"/>
  <c r="U11" i="28" s="1"/>
  <c r="V11" i="28" s="1"/>
  <c r="W11" i="28" s="1"/>
  <c r="X11" i="28" s="1"/>
  <c r="Y11" i="28" s="1"/>
  <c r="Z11" i="28" s="1"/>
  <c r="AA11" i="28" s="1"/>
  <c r="AB11" i="28" s="1"/>
  <c r="AC11" i="28" s="1"/>
  <c r="AD11" i="28" s="1"/>
  <c r="AE11" i="28" s="1"/>
  <c r="AF11" i="28" s="1"/>
  <c r="AG11" i="28" s="1"/>
  <c r="AH11" i="28" s="1"/>
  <c r="AI11" i="28" s="1"/>
  <c r="AJ11" i="28" s="1"/>
  <c r="AK11" i="28" s="1"/>
  <c r="AL11" i="28" s="1"/>
  <c r="AM11" i="28" s="1"/>
  <c r="AN11" i="28" s="1"/>
  <c r="AO11" i="28" s="1"/>
  <c r="AP11" i="28" s="1"/>
  <c r="C12" i="28"/>
  <c r="D12" i="28" s="1"/>
  <c r="G12" i="28" s="1"/>
  <c r="H12" i="28" s="1"/>
  <c r="I12" i="28" s="1"/>
  <c r="J12" i="28" s="1"/>
  <c r="K12" i="28" s="1"/>
  <c r="L12" i="28" s="1"/>
  <c r="M12" i="28" s="1"/>
  <c r="N12" i="28" s="1"/>
  <c r="O12" i="28" s="1"/>
  <c r="P12" i="28" s="1"/>
  <c r="Q12" i="28" s="1"/>
  <c r="R12" i="28" s="1"/>
  <c r="S12" i="28" s="1"/>
  <c r="T12" i="28" s="1"/>
  <c r="U12" i="28" s="1"/>
  <c r="V12" i="28" s="1"/>
  <c r="W12" i="28" s="1"/>
  <c r="X12" i="28" s="1"/>
  <c r="Y12" i="28" s="1"/>
  <c r="Z12" i="28" s="1"/>
  <c r="AA12" i="28" s="1"/>
  <c r="AB12" i="28" s="1"/>
  <c r="AC12" i="28" s="1"/>
  <c r="AD12" i="28" s="1"/>
  <c r="AE12" i="28" s="1"/>
  <c r="AF12" i="28" s="1"/>
  <c r="C13" i="28"/>
  <c r="G13" i="28" s="1"/>
  <c r="H13" i="28" s="1"/>
  <c r="I13" i="28" s="1"/>
  <c r="J13" i="28" s="1"/>
  <c r="K13" i="28" s="1"/>
  <c r="L13" i="28" s="1"/>
  <c r="M13" i="28" s="1"/>
  <c r="N13" i="28" s="1"/>
  <c r="O13" i="28" s="1"/>
  <c r="P13" i="28" s="1"/>
  <c r="Q13" i="28" s="1"/>
  <c r="R13" i="28" s="1"/>
  <c r="S13" i="28" s="1"/>
  <c r="T13" i="28" s="1"/>
  <c r="U13" i="28" s="1"/>
  <c r="V13" i="28" s="1"/>
  <c r="W13" i="28" s="1"/>
  <c r="X13" i="28" s="1"/>
  <c r="Y13" i="28" s="1"/>
  <c r="Z13" i="28" s="1"/>
  <c r="AA13" i="28" s="1"/>
  <c r="AB13" i="28" s="1"/>
  <c r="AC13" i="28" s="1"/>
  <c r="AD13" i="28" s="1"/>
  <c r="AE13" i="28" s="1"/>
  <c r="AF13" i="28" s="1"/>
  <c r="AG13" i="28" s="1"/>
  <c r="AH13" i="28" s="1"/>
  <c r="AI13" i="28" s="1"/>
  <c r="AJ13" i="28" s="1"/>
  <c r="AK13" i="28" s="1"/>
  <c r="AL13" i="28" s="1"/>
  <c r="AM13" i="28" s="1"/>
  <c r="AN13" i="28" s="1"/>
  <c r="AO13" i="28" s="1"/>
  <c r="AP13" i="28" s="1"/>
  <c r="C14" i="28"/>
  <c r="G14" i="28" s="1"/>
  <c r="H14" i="28" s="1"/>
  <c r="I14" i="28" s="1"/>
  <c r="J14" i="28" s="1"/>
  <c r="K14" i="28" s="1"/>
  <c r="L14" i="28" s="1"/>
  <c r="M14" i="28" s="1"/>
  <c r="N14" i="28" s="1"/>
  <c r="O14" i="28" s="1"/>
  <c r="P14" i="28" s="1"/>
  <c r="Q14" i="28" s="1"/>
  <c r="R14" i="28" s="1"/>
  <c r="S14" i="28" s="1"/>
  <c r="T14" i="28" s="1"/>
  <c r="U14" i="28" s="1"/>
  <c r="V14" i="28" s="1"/>
  <c r="W14" i="28" s="1"/>
  <c r="X14" i="28" s="1"/>
  <c r="Y14" i="28" s="1"/>
  <c r="Z14" i="28" s="1"/>
  <c r="AA14" i="28" s="1"/>
  <c r="AB14" i="28" s="1"/>
  <c r="AC14" i="28" s="1"/>
  <c r="AD14" i="28" s="1"/>
  <c r="AE14" i="28" s="1"/>
  <c r="AF14" i="28" s="1"/>
  <c r="AG14" i="28" s="1"/>
  <c r="AH14" i="28" s="1"/>
  <c r="AI14" i="28" s="1"/>
  <c r="AJ14" i="28" s="1"/>
  <c r="AK14" i="28" s="1"/>
  <c r="AL14" i="28" s="1"/>
  <c r="AM14" i="28" s="1"/>
  <c r="AN14" i="28" s="1"/>
  <c r="AO14" i="28" s="1"/>
  <c r="AP14" i="28" s="1"/>
  <c r="C15" i="28"/>
  <c r="G15" i="28" s="1"/>
  <c r="H15" i="28" s="1"/>
  <c r="I15" i="28" s="1"/>
  <c r="J15" i="28" s="1"/>
  <c r="K15" i="28" s="1"/>
  <c r="L15" i="28" s="1"/>
  <c r="M15" i="28" s="1"/>
  <c r="N15" i="28" s="1"/>
  <c r="O15" i="28" s="1"/>
  <c r="P15" i="28" s="1"/>
  <c r="Q15" i="28" s="1"/>
  <c r="R15" i="28" s="1"/>
  <c r="S15" i="28" s="1"/>
  <c r="T15" i="28" s="1"/>
  <c r="U15" i="28" s="1"/>
  <c r="V15" i="28" s="1"/>
  <c r="W15" i="28" s="1"/>
  <c r="X15" i="28" s="1"/>
  <c r="Y15" i="28" s="1"/>
  <c r="Z15" i="28" s="1"/>
  <c r="AA15" i="28" s="1"/>
  <c r="AB15" i="28" s="1"/>
  <c r="AC15" i="28" s="1"/>
  <c r="AD15" i="28" s="1"/>
  <c r="AE15" i="28" s="1"/>
  <c r="AF15" i="28" s="1"/>
  <c r="AG15" i="28" s="1"/>
  <c r="AH15" i="28" s="1"/>
  <c r="AI15" i="28" s="1"/>
  <c r="AJ15" i="28" s="1"/>
  <c r="AK15" i="28" s="1"/>
  <c r="AL15" i="28" s="1"/>
  <c r="AM15" i="28" s="1"/>
  <c r="AN15" i="28" s="1"/>
  <c r="AO15" i="28" s="1"/>
  <c r="AP15" i="28" s="1"/>
  <c r="C16" i="28"/>
  <c r="G16" i="28" s="1"/>
  <c r="H16" i="28" s="1"/>
  <c r="I16" i="28" s="1"/>
  <c r="J16" i="28" s="1"/>
  <c r="K16" i="28" s="1"/>
  <c r="L16" i="28" s="1"/>
  <c r="M16" i="28" s="1"/>
  <c r="N16" i="28" s="1"/>
  <c r="O16" i="28" s="1"/>
  <c r="P16" i="28" s="1"/>
  <c r="Q16" i="28" s="1"/>
  <c r="R16" i="28" s="1"/>
  <c r="S16" i="28" s="1"/>
  <c r="T16" i="28" s="1"/>
  <c r="U16" i="28" s="1"/>
  <c r="V16" i="28" s="1"/>
  <c r="W16" i="28" s="1"/>
  <c r="X16" i="28" s="1"/>
  <c r="Y16" i="28" s="1"/>
  <c r="Z16" i="28" s="1"/>
  <c r="AA16" i="28" s="1"/>
  <c r="AB16" i="28" s="1"/>
  <c r="AC16" i="28" s="1"/>
  <c r="AD16" i="28" s="1"/>
  <c r="AE16" i="28" s="1"/>
  <c r="AF16" i="28" s="1"/>
  <c r="AG16" i="28" s="1"/>
  <c r="AH16" i="28" s="1"/>
  <c r="AI16" i="28" s="1"/>
  <c r="AJ16" i="28" s="1"/>
  <c r="AK16" i="28" s="1"/>
  <c r="AL16" i="28" s="1"/>
  <c r="AM16" i="28" s="1"/>
  <c r="AN16" i="28" s="1"/>
  <c r="AO16" i="28" s="1"/>
  <c r="AP16" i="28" s="1"/>
  <c r="C17" i="28"/>
  <c r="G17" i="28" s="1"/>
  <c r="H17" i="28" s="1"/>
  <c r="I17" i="28" s="1"/>
  <c r="J17" i="28" s="1"/>
  <c r="K17" i="28" s="1"/>
  <c r="L17" i="28" s="1"/>
  <c r="M17" i="28" s="1"/>
  <c r="N17" i="28" s="1"/>
  <c r="O17" i="28" s="1"/>
  <c r="P17" i="28" s="1"/>
  <c r="Q17" i="28" s="1"/>
  <c r="R17" i="28" s="1"/>
  <c r="S17" i="28" s="1"/>
  <c r="T17" i="28" s="1"/>
  <c r="U17" i="28" s="1"/>
  <c r="V17" i="28" s="1"/>
  <c r="W17" i="28" s="1"/>
  <c r="X17" i="28" s="1"/>
  <c r="Y17" i="28" s="1"/>
  <c r="Z17" i="28" s="1"/>
  <c r="AA17" i="28" s="1"/>
  <c r="AB17" i="28" s="1"/>
  <c r="AC17" i="28" s="1"/>
  <c r="AD17" i="28" s="1"/>
  <c r="AE17" i="28" s="1"/>
  <c r="AF17" i="28" s="1"/>
  <c r="AG17" i="28" s="1"/>
  <c r="AH17" i="28" s="1"/>
  <c r="AI17" i="28" s="1"/>
  <c r="AJ17" i="28" s="1"/>
  <c r="AK17" i="28" s="1"/>
  <c r="AL17" i="28" s="1"/>
  <c r="AM17" i="28" s="1"/>
  <c r="AN17" i="28" s="1"/>
  <c r="AO17" i="28" s="1"/>
  <c r="AP17" i="28" s="1"/>
  <c r="C18" i="28"/>
  <c r="D18" i="28" s="1"/>
  <c r="G18" i="28" s="1"/>
  <c r="H18" i="28" s="1"/>
  <c r="I18" i="28" s="1"/>
  <c r="J18" i="28" s="1"/>
  <c r="K18" i="28" s="1"/>
  <c r="L18" i="28" s="1"/>
  <c r="M18" i="28" s="1"/>
  <c r="N18" i="28" s="1"/>
  <c r="O18" i="28" s="1"/>
  <c r="P18" i="28" s="1"/>
  <c r="Q18" i="28" s="1"/>
  <c r="R18" i="28" s="1"/>
  <c r="S18" i="28" s="1"/>
  <c r="T18" i="28" s="1"/>
  <c r="U18" i="28" s="1"/>
  <c r="V18" i="28" s="1"/>
  <c r="W18" i="28" s="1"/>
  <c r="X18" i="28" s="1"/>
  <c r="Y18" i="28" s="1"/>
  <c r="Z18" i="28" s="1"/>
  <c r="AA18" i="28" s="1"/>
  <c r="AB18" i="28" s="1"/>
  <c r="AC18" i="28" s="1"/>
  <c r="AD18" i="28" s="1"/>
  <c r="AE18" i="28" s="1"/>
  <c r="AF18" i="28" s="1"/>
  <c r="C19" i="28"/>
  <c r="D19" i="28" s="1"/>
  <c r="G19" i="28" s="1"/>
  <c r="H19" i="28" s="1"/>
  <c r="I19" i="28" s="1"/>
  <c r="J19" i="28" s="1"/>
  <c r="K19" i="28" s="1"/>
  <c r="L19" i="28" s="1"/>
  <c r="M19" i="28" s="1"/>
  <c r="N19" i="28" s="1"/>
  <c r="O19" i="28" s="1"/>
  <c r="P19" i="28" s="1"/>
  <c r="Q19" i="28" s="1"/>
  <c r="R19" i="28" s="1"/>
  <c r="S19" i="28" s="1"/>
  <c r="T19" i="28" s="1"/>
  <c r="U19" i="28" s="1"/>
  <c r="V19" i="28" s="1"/>
  <c r="W19" i="28" s="1"/>
  <c r="X19" i="28" s="1"/>
  <c r="Y19" i="28" s="1"/>
  <c r="Z19" i="28" s="1"/>
  <c r="AA19" i="28" s="1"/>
  <c r="AB19" i="28" s="1"/>
  <c r="AC19" i="28" s="1"/>
  <c r="AD19" i="28" s="1"/>
  <c r="AE19" i="28" s="1"/>
  <c r="AF19" i="28" s="1"/>
  <c r="B7" i="28"/>
  <c r="F7" i="28" s="1"/>
  <c r="B8" i="28"/>
  <c r="F8" i="28" s="1"/>
  <c r="B9" i="28"/>
  <c r="F9" i="28" s="1"/>
  <c r="B10" i="28"/>
  <c r="F10" i="28" s="1"/>
  <c r="B11" i="28"/>
  <c r="F11" i="28" s="1"/>
  <c r="B12" i="28"/>
  <c r="F12" i="28" s="1"/>
  <c r="B13" i="28"/>
  <c r="F13" i="28" s="1"/>
  <c r="B14" i="28"/>
  <c r="F14" i="28" s="1"/>
  <c r="B15" i="28"/>
  <c r="F15" i="28" s="1"/>
  <c r="B16" i="28"/>
  <c r="F16" i="28" s="1"/>
  <c r="B17" i="28"/>
  <c r="F17" i="28" s="1"/>
  <c r="B18" i="28"/>
  <c r="F18" i="28" s="1"/>
  <c r="B19" i="28"/>
  <c r="F19" i="28" s="1"/>
  <c r="B20" i="28"/>
  <c r="F20" i="28" s="1"/>
  <c r="B21" i="28"/>
  <c r="F21" i="28" s="1"/>
  <c r="B22" i="28"/>
  <c r="F22" i="28" s="1"/>
  <c r="B23" i="28"/>
  <c r="F23" i="28" s="1"/>
  <c r="B24" i="28"/>
  <c r="F24" i="28" s="1"/>
  <c r="B25" i="28"/>
  <c r="F25" i="28" s="1"/>
  <c r="B26" i="28"/>
  <c r="F26" i="28" s="1"/>
  <c r="B27" i="28"/>
  <c r="F27" i="28" s="1"/>
  <c r="B28" i="28"/>
  <c r="F28" i="28" s="1"/>
  <c r="B29" i="28"/>
  <c r="F29" i="28" s="1"/>
  <c r="B30" i="28"/>
  <c r="F30" i="28" s="1"/>
  <c r="B31" i="28"/>
  <c r="F31" i="28" s="1"/>
  <c r="B32" i="28"/>
  <c r="F32" i="28" s="1"/>
  <c r="B33" i="28"/>
  <c r="F33" i="28" s="1"/>
  <c r="B34" i="28"/>
  <c r="F34" i="28" s="1"/>
  <c r="B35" i="28"/>
  <c r="F35" i="28" s="1"/>
  <c r="B36" i="28"/>
  <c r="F36" i="28" s="1"/>
  <c r="B37" i="28"/>
  <c r="F37" i="28" s="1"/>
  <c r="B38" i="28"/>
  <c r="F38" i="28" s="1"/>
  <c r="B39" i="28"/>
  <c r="F39" i="28" s="1"/>
  <c r="B40" i="28"/>
  <c r="F40" i="28" s="1"/>
  <c r="B41" i="28"/>
  <c r="F41" i="28" s="1"/>
  <c r="B42" i="28"/>
  <c r="F42" i="28" s="1"/>
  <c r="B43" i="28"/>
  <c r="F43" i="28" s="1"/>
  <c r="B44" i="28"/>
  <c r="F44" i="28" s="1"/>
  <c r="B45" i="28"/>
  <c r="F45" i="28" s="1"/>
  <c r="B46" i="28"/>
  <c r="F46" i="28" s="1"/>
  <c r="B47" i="28"/>
  <c r="F47" i="28" s="1"/>
  <c r="B48" i="28"/>
  <c r="F48" i="28" s="1"/>
  <c r="B49" i="28"/>
  <c r="F49" i="28" s="1"/>
  <c r="B50" i="28"/>
  <c r="F50" i="28" s="1"/>
  <c r="B51" i="28"/>
  <c r="F51" i="28" s="1"/>
  <c r="B52" i="28"/>
  <c r="F52" i="28" s="1"/>
  <c r="B53" i="28"/>
  <c r="F53" i="28" s="1"/>
  <c r="B54" i="28"/>
  <c r="F54" i="28" s="1"/>
  <c r="B55" i="28"/>
  <c r="F55" i="28" s="1"/>
  <c r="B56" i="28"/>
  <c r="F56" i="28" s="1"/>
  <c r="B57" i="28"/>
  <c r="F57" i="28" s="1"/>
  <c r="B58" i="28"/>
  <c r="F58" i="28" s="1"/>
  <c r="B59" i="28"/>
  <c r="F59" i="28" s="1"/>
  <c r="B60" i="28"/>
  <c r="F60" i="28" s="1"/>
  <c r="B61" i="28"/>
  <c r="F61" i="28" s="1"/>
  <c r="B62" i="28"/>
  <c r="F62" i="28" s="1"/>
  <c r="B63" i="28"/>
  <c r="F63" i="28" s="1"/>
  <c r="B64" i="28"/>
  <c r="F64" i="28" s="1"/>
  <c r="B65" i="28"/>
  <c r="F65" i="28" s="1"/>
  <c r="B66" i="28"/>
  <c r="F66" i="28" s="1"/>
  <c r="B67" i="28"/>
  <c r="F67" i="28" s="1"/>
  <c r="B68" i="28"/>
  <c r="F68" i="28" s="1"/>
  <c r="B69" i="28"/>
  <c r="F69" i="28" s="1"/>
  <c r="B70" i="28"/>
  <c r="F70" i="28" s="1"/>
  <c r="B71" i="28"/>
  <c r="F71" i="28" s="1"/>
  <c r="B72" i="28"/>
  <c r="F72" i="28" s="1"/>
  <c r="B73" i="28"/>
  <c r="F73" i="28" s="1"/>
  <c r="B74" i="28"/>
  <c r="F74" i="28" s="1"/>
  <c r="B75" i="28"/>
  <c r="F75" i="28" s="1"/>
  <c r="B76" i="28"/>
  <c r="F76" i="28" s="1"/>
  <c r="B77" i="28"/>
  <c r="F77" i="28" s="1"/>
  <c r="B78" i="28"/>
  <c r="F78" i="28" s="1"/>
  <c r="B79" i="28"/>
  <c r="F79" i="28" s="1"/>
  <c r="B80" i="28"/>
  <c r="F80" i="28" s="1"/>
  <c r="B81" i="28"/>
  <c r="F81" i="28" s="1"/>
  <c r="B82" i="28"/>
  <c r="F82" i="28" s="1"/>
  <c r="B83" i="28"/>
  <c r="F83" i="28" s="1"/>
  <c r="B84" i="28"/>
  <c r="F84" i="28" s="1"/>
  <c r="B85" i="28"/>
  <c r="F85" i="28" s="1"/>
  <c r="B86" i="28"/>
  <c r="F86" i="28" s="1"/>
  <c r="B87" i="28"/>
  <c r="F87" i="28" s="1"/>
  <c r="B88" i="28"/>
  <c r="F88" i="28" s="1"/>
  <c r="B89" i="28"/>
  <c r="F89" i="28" s="1"/>
  <c r="B90" i="28"/>
  <c r="F90" i="28" s="1"/>
  <c r="B91" i="28"/>
  <c r="F91" i="28" s="1"/>
  <c r="B92" i="28"/>
  <c r="F92" i="28" s="1"/>
  <c r="B93" i="28"/>
  <c r="F93" i="28" s="1"/>
  <c r="B94" i="28"/>
  <c r="F94" i="28" s="1"/>
  <c r="B95" i="28"/>
  <c r="F95" i="28" s="1"/>
  <c r="B96" i="28"/>
  <c r="F96" i="28" s="1"/>
  <c r="B97" i="28"/>
  <c r="F97" i="28" s="1"/>
  <c r="B98" i="28"/>
  <c r="F98" i="28" s="1"/>
  <c r="B99" i="28"/>
  <c r="F99" i="28" s="1"/>
  <c r="B100" i="28"/>
  <c r="F100" i="28" s="1"/>
  <c r="B101" i="28"/>
  <c r="F101" i="28" s="1"/>
  <c r="B102" i="28"/>
  <c r="F102" i="28" s="1"/>
  <c r="B103" i="28"/>
  <c r="F103" i="28" s="1"/>
  <c r="B104" i="28"/>
  <c r="F104" i="28" s="1"/>
  <c r="B105" i="28"/>
  <c r="F105" i="28" s="1"/>
  <c r="B106" i="28"/>
  <c r="F106" i="28" s="1"/>
  <c r="B107" i="28"/>
  <c r="F107" i="28" s="1"/>
  <c r="B108" i="28"/>
  <c r="F108" i="28" s="1"/>
  <c r="B109" i="28"/>
  <c r="F109" i="28" s="1"/>
  <c r="B110" i="28"/>
  <c r="F110" i="28" s="1"/>
  <c r="G37" i="27"/>
  <c r="H37" i="27" s="1"/>
  <c r="I37" i="27" s="1"/>
  <c r="J37" i="27" s="1"/>
  <c r="K37" i="27" s="1"/>
  <c r="L37" i="27" s="1"/>
  <c r="M37" i="27" s="1"/>
  <c r="N37" i="27" s="1"/>
  <c r="O37" i="27" s="1"/>
  <c r="P37" i="27" s="1"/>
  <c r="Q37" i="27" s="1"/>
  <c r="R37" i="27" s="1"/>
  <c r="S37" i="27" s="1"/>
  <c r="T37" i="27" s="1"/>
  <c r="U37" i="27" s="1"/>
  <c r="V37" i="27" s="1"/>
  <c r="W37" i="27" s="1"/>
  <c r="X37" i="27" s="1"/>
  <c r="Y37" i="27" s="1"/>
  <c r="Z37" i="27" s="1"/>
  <c r="AA37" i="27" s="1"/>
  <c r="AB37" i="27" s="1"/>
  <c r="AC37" i="27" s="1"/>
  <c r="AD37" i="27" s="1"/>
  <c r="AE37" i="27" s="1"/>
  <c r="AF37" i="27" s="1"/>
  <c r="AG37" i="27" s="1"/>
  <c r="AH37" i="27" s="1"/>
  <c r="AI37" i="27" s="1"/>
  <c r="AJ37" i="27" s="1"/>
  <c r="AK37" i="27" s="1"/>
  <c r="A37" i="27"/>
  <c r="H17" i="23"/>
  <c r="C131" i="10"/>
  <c r="C132" i="10"/>
  <c r="C133" i="10"/>
  <c r="C134" i="10"/>
  <c r="C135" i="10"/>
  <c r="C136" i="10"/>
  <c r="C137" i="10"/>
  <c r="C138" i="10"/>
  <c r="C10" i="10"/>
  <c r="C11" i="10"/>
  <c r="C12" i="10"/>
  <c r="C13" i="10"/>
  <c r="C14" i="10"/>
  <c r="C15" i="10"/>
  <c r="C16" i="10"/>
  <c r="C17" i="10"/>
  <c r="C18" i="10"/>
  <c r="C19" i="10"/>
  <c r="C20" i="10"/>
  <c r="C21" i="10"/>
  <c r="C22" i="10"/>
  <c r="C23" i="10"/>
  <c r="C24" i="10"/>
  <c r="C25" i="10"/>
  <c r="C26"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B131" i="10"/>
  <c r="B132" i="10"/>
  <c r="B133" i="10"/>
  <c r="B134" i="10"/>
  <c r="B135" i="10"/>
  <c r="B136" i="10"/>
  <c r="B137" i="10"/>
  <c r="B138"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C133" i="25"/>
  <c r="C134" i="25"/>
  <c r="C135" i="25"/>
  <c r="C136" i="25"/>
  <c r="C137" i="25"/>
  <c r="C138" i="25"/>
  <c r="C139" i="25"/>
  <c r="C140" i="25"/>
  <c r="C12" i="25"/>
  <c r="C13" i="25"/>
  <c r="C14" i="25"/>
  <c r="C15" i="25"/>
  <c r="C16" i="25"/>
  <c r="C17" i="25"/>
  <c r="C18" i="25"/>
  <c r="C19" i="25"/>
  <c r="C20" i="25"/>
  <c r="C21" i="25"/>
  <c r="C22" i="25"/>
  <c r="C23" i="25"/>
  <c r="C24" i="25"/>
  <c r="C25" i="25"/>
  <c r="C26" i="25"/>
  <c r="C27" i="25"/>
  <c r="C28" i="25"/>
  <c r="C29" i="25"/>
  <c r="C30" i="25"/>
  <c r="C31" i="25"/>
  <c r="C32" i="25"/>
  <c r="C33" i="25"/>
  <c r="C34" i="25"/>
  <c r="C35" i="25"/>
  <c r="C36" i="25"/>
  <c r="C37" i="25"/>
  <c r="C38" i="25"/>
  <c r="C39" i="25"/>
  <c r="C40" i="25"/>
  <c r="C41" i="25"/>
  <c r="C42" i="25"/>
  <c r="C43" i="25"/>
  <c r="C44" i="25"/>
  <c r="C45" i="25"/>
  <c r="C46" i="25"/>
  <c r="C47" i="25"/>
  <c r="C48" i="25"/>
  <c r="C49" i="25"/>
  <c r="C50" i="25"/>
  <c r="C51" i="25"/>
  <c r="C52" i="25"/>
  <c r="C53" i="25"/>
  <c r="C54" i="25"/>
  <c r="C55" i="25"/>
  <c r="C56" i="25"/>
  <c r="C57" i="25"/>
  <c r="C58" i="25"/>
  <c r="C59" i="25"/>
  <c r="C60" i="25"/>
  <c r="C61" i="25"/>
  <c r="C62" i="25"/>
  <c r="C63" i="25"/>
  <c r="C64" i="25"/>
  <c r="C65" i="25"/>
  <c r="C66" i="25"/>
  <c r="C67" i="25"/>
  <c r="C68" i="25"/>
  <c r="C69" i="25"/>
  <c r="C70" i="25"/>
  <c r="C71" i="25"/>
  <c r="C72" i="25"/>
  <c r="C73" i="25"/>
  <c r="C74" i="25"/>
  <c r="C75" i="25"/>
  <c r="C76" i="25"/>
  <c r="C77" i="25"/>
  <c r="C78" i="25"/>
  <c r="C79" i="25"/>
  <c r="C80" i="25"/>
  <c r="C81" i="25"/>
  <c r="C82" i="25"/>
  <c r="C83" i="25"/>
  <c r="C84" i="25"/>
  <c r="C85" i="25"/>
  <c r="C86" i="25"/>
  <c r="C87" i="25"/>
  <c r="C88" i="25"/>
  <c r="C89" i="25"/>
  <c r="C90" i="25"/>
  <c r="C91" i="25"/>
  <c r="C92" i="25"/>
  <c r="C93" i="25"/>
  <c r="C94" i="25"/>
  <c r="C95" i="25"/>
  <c r="C96" i="25"/>
  <c r="C97" i="25"/>
  <c r="C98" i="25"/>
  <c r="C99" i="25"/>
  <c r="C100" i="25"/>
  <c r="C101" i="25"/>
  <c r="C102" i="25"/>
  <c r="C103" i="25"/>
  <c r="C104" i="25"/>
  <c r="C105" i="25"/>
  <c r="C106" i="25"/>
  <c r="C107" i="25"/>
  <c r="C108" i="25"/>
  <c r="C109" i="25"/>
  <c r="C110" i="25"/>
  <c r="C111" i="25"/>
  <c r="C112" i="25"/>
  <c r="C113" i="25"/>
  <c r="C114" i="25"/>
  <c r="C115" i="25"/>
  <c r="C116" i="25"/>
  <c r="C117" i="25"/>
  <c r="C118" i="25"/>
  <c r="C119" i="25"/>
  <c r="C120" i="25"/>
  <c r="C121" i="25"/>
  <c r="C122" i="25"/>
  <c r="C123" i="25"/>
  <c r="C124" i="25"/>
  <c r="C125" i="25"/>
  <c r="C126" i="25"/>
  <c r="C127" i="25"/>
  <c r="C128" i="25"/>
  <c r="C129" i="25"/>
  <c r="C130" i="25"/>
  <c r="C131" i="25"/>
  <c r="C132" i="25"/>
  <c r="B139" i="25"/>
  <c r="B140" i="25"/>
  <c r="B133" i="25"/>
  <c r="B134" i="25"/>
  <c r="B135" i="25"/>
  <c r="B136" i="25"/>
  <c r="B137" i="25"/>
  <c r="B138" i="25"/>
  <c r="B12" i="25"/>
  <c r="B13" i="25"/>
  <c r="B14" i="25"/>
  <c r="B15" i="25"/>
  <c r="B16" i="25"/>
  <c r="B17" i="25"/>
  <c r="B18" i="25"/>
  <c r="B19" i="25"/>
  <c r="B20" i="25"/>
  <c r="B21" i="25"/>
  <c r="B22" i="25"/>
  <c r="B23" i="25"/>
  <c r="B24" i="25"/>
  <c r="B25" i="25"/>
  <c r="B26" i="25"/>
  <c r="B27" i="25"/>
  <c r="B28" i="25"/>
  <c r="B29" i="25"/>
  <c r="B30" i="25"/>
  <c r="B31" i="25"/>
  <c r="B32" i="25"/>
  <c r="B33" i="25"/>
  <c r="B34" i="25"/>
  <c r="B35" i="25"/>
  <c r="B36" i="25"/>
  <c r="B37" i="25"/>
  <c r="B38" i="25"/>
  <c r="B39" i="25"/>
  <c r="B40" i="25"/>
  <c r="B41" i="25"/>
  <c r="B42" i="25"/>
  <c r="B43" i="25"/>
  <c r="B44" i="25"/>
  <c r="B45" i="25"/>
  <c r="B46" i="25"/>
  <c r="B47" i="25"/>
  <c r="B48" i="25"/>
  <c r="B49" i="25"/>
  <c r="B50" i="25"/>
  <c r="B51" i="25"/>
  <c r="B52" i="25"/>
  <c r="B53" i="25"/>
  <c r="B54" i="25"/>
  <c r="B55" i="25"/>
  <c r="B56" i="25"/>
  <c r="B57" i="25"/>
  <c r="B58" i="25"/>
  <c r="B59" i="25"/>
  <c r="B60" i="25"/>
  <c r="B61" i="25"/>
  <c r="B62" i="25"/>
  <c r="B63" i="25"/>
  <c r="B64" i="25"/>
  <c r="B65" i="25"/>
  <c r="B66" i="25"/>
  <c r="B67" i="25"/>
  <c r="B68" i="25"/>
  <c r="B69" i="25"/>
  <c r="B70" i="25"/>
  <c r="B71" i="25"/>
  <c r="B72" i="25"/>
  <c r="B73" i="25"/>
  <c r="B74" i="25"/>
  <c r="B75" i="25"/>
  <c r="B76" i="25"/>
  <c r="B77" i="25"/>
  <c r="B78" i="25"/>
  <c r="B79" i="25"/>
  <c r="B80" i="25"/>
  <c r="B81" i="25"/>
  <c r="B82" i="25"/>
  <c r="B83" i="25"/>
  <c r="B84" i="25"/>
  <c r="B85" i="25"/>
  <c r="B86" i="25"/>
  <c r="B87"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120" i="25"/>
  <c r="B121" i="25"/>
  <c r="B122" i="25"/>
  <c r="B123" i="25"/>
  <c r="B124" i="25"/>
  <c r="B125" i="25"/>
  <c r="B126" i="25"/>
  <c r="B127" i="25"/>
  <c r="B128" i="25"/>
  <c r="B129" i="25"/>
  <c r="B130" i="25"/>
  <c r="B131" i="25"/>
  <c r="B132" i="25"/>
  <c r="X20" i="23"/>
  <c r="X21" i="23" s="1"/>
  <c r="B64" i="4" s="1"/>
  <c r="E64" i="4" s="1"/>
  <c r="F64" i="4" s="1"/>
  <c r="G64" i="4" s="1"/>
  <c r="H64" i="4" s="1"/>
  <c r="I64" i="4" s="1"/>
  <c r="J64" i="4" s="1"/>
  <c r="K64" i="4" s="1"/>
  <c r="L64" i="4" s="1"/>
  <c r="M64" i="4" s="1"/>
  <c r="N64" i="4" s="1"/>
  <c r="O64" i="4" s="1"/>
  <c r="P64" i="4" s="1"/>
  <c r="Q64" i="4" s="1"/>
  <c r="R64" i="4" s="1"/>
  <c r="S64" i="4" s="1"/>
  <c r="T64" i="4" s="1"/>
  <c r="U64" i="4" s="1"/>
  <c r="V64" i="4" s="1"/>
  <c r="W64" i="4" s="1"/>
  <c r="X64" i="4" s="1"/>
  <c r="Y64" i="4" s="1"/>
  <c r="Z64" i="4" s="1"/>
  <c r="AA64" i="4" s="1"/>
  <c r="AB64" i="4" s="1"/>
  <c r="AC64" i="4" s="1"/>
  <c r="AD64" i="4" s="1"/>
  <c r="X103" i="23"/>
  <c r="B146" i="4" s="1"/>
  <c r="E146" i="4" s="1"/>
  <c r="F146" i="4" s="1"/>
  <c r="G146" i="4" s="1"/>
  <c r="H146" i="4" s="1"/>
  <c r="I146" i="4" s="1"/>
  <c r="J146" i="4" s="1"/>
  <c r="K146" i="4" s="1"/>
  <c r="L146" i="4" s="1"/>
  <c r="M146" i="4" s="1"/>
  <c r="N146" i="4" s="1"/>
  <c r="O146" i="4" s="1"/>
  <c r="P146" i="4" s="1"/>
  <c r="Q146" i="4" s="1"/>
  <c r="R146" i="4" s="1"/>
  <c r="S146" i="4" s="1"/>
  <c r="T146" i="4" s="1"/>
  <c r="U146" i="4" s="1"/>
  <c r="V146" i="4" s="1"/>
  <c r="W146" i="4" s="1"/>
  <c r="X146" i="4" s="1"/>
  <c r="Y146" i="4" s="1"/>
  <c r="Z146" i="4" s="1"/>
  <c r="AA146" i="4" s="1"/>
  <c r="AB146" i="4" s="1"/>
  <c r="AC146" i="4" s="1"/>
  <c r="AD146" i="4" s="1"/>
  <c r="X102" i="23"/>
  <c r="B145" i="4" s="1"/>
  <c r="E145" i="4" s="1"/>
  <c r="F145" i="4" s="1"/>
  <c r="G145" i="4" s="1"/>
  <c r="H145" i="4" s="1"/>
  <c r="I145" i="4" s="1"/>
  <c r="J145" i="4" s="1"/>
  <c r="K145" i="4" s="1"/>
  <c r="L145" i="4" s="1"/>
  <c r="M145" i="4" s="1"/>
  <c r="N145" i="4" s="1"/>
  <c r="O145" i="4" s="1"/>
  <c r="P145" i="4" s="1"/>
  <c r="Q145" i="4" s="1"/>
  <c r="R145" i="4" s="1"/>
  <c r="S145" i="4" s="1"/>
  <c r="T145" i="4" s="1"/>
  <c r="U145" i="4" s="1"/>
  <c r="V145" i="4" s="1"/>
  <c r="W145" i="4" s="1"/>
  <c r="X145" i="4" s="1"/>
  <c r="Y145" i="4" s="1"/>
  <c r="Z145" i="4" s="1"/>
  <c r="AA145" i="4" s="1"/>
  <c r="AB145" i="4" s="1"/>
  <c r="AC145" i="4" s="1"/>
  <c r="AD145" i="4" s="1"/>
  <c r="X101" i="23"/>
  <c r="B144" i="4" s="1"/>
  <c r="E144" i="4" s="1"/>
  <c r="F144" i="4" s="1"/>
  <c r="G144" i="4" s="1"/>
  <c r="H144" i="4" s="1"/>
  <c r="I144" i="4" s="1"/>
  <c r="J144" i="4" s="1"/>
  <c r="K144" i="4" s="1"/>
  <c r="L144" i="4" s="1"/>
  <c r="M144" i="4" s="1"/>
  <c r="N144" i="4" s="1"/>
  <c r="O144" i="4" s="1"/>
  <c r="P144" i="4" s="1"/>
  <c r="Q144" i="4" s="1"/>
  <c r="R144" i="4" s="1"/>
  <c r="S144" i="4" s="1"/>
  <c r="T144" i="4" s="1"/>
  <c r="U144" i="4" s="1"/>
  <c r="V144" i="4" s="1"/>
  <c r="W144" i="4" s="1"/>
  <c r="X144" i="4" s="1"/>
  <c r="Y144" i="4" s="1"/>
  <c r="Z144" i="4" s="1"/>
  <c r="AA144" i="4" s="1"/>
  <c r="AB144" i="4" s="1"/>
  <c r="AC144" i="4" s="1"/>
  <c r="AD144" i="4" s="1"/>
  <c r="X100" i="23"/>
  <c r="B143" i="4" s="1"/>
  <c r="E143" i="4" s="1"/>
  <c r="F143" i="4" s="1"/>
  <c r="G143" i="4" s="1"/>
  <c r="H143" i="4" s="1"/>
  <c r="I143" i="4" s="1"/>
  <c r="J143" i="4" s="1"/>
  <c r="K143" i="4" s="1"/>
  <c r="L143" i="4" s="1"/>
  <c r="M143" i="4" s="1"/>
  <c r="N143" i="4" s="1"/>
  <c r="O143" i="4" s="1"/>
  <c r="P143" i="4" s="1"/>
  <c r="Q143" i="4" s="1"/>
  <c r="R143" i="4" s="1"/>
  <c r="S143" i="4" s="1"/>
  <c r="T143" i="4" s="1"/>
  <c r="U143" i="4" s="1"/>
  <c r="V143" i="4" s="1"/>
  <c r="W143" i="4" s="1"/>
  <c r="X143" i="4" s="1"/>
  <c r="Y143" i="4" s="1"/>
  <c r="Z143" i="4" s="1"/>
  <c r="AA143" i="4" s="1"/>
  <c r="AB143" i="4" s="1"/>
  <c r="AC143" i="4" s="1"/>
  <c r="AD143" i="4" s="1"/>
  <c r="X80" i="23"/>
  <c r="B123" i="4" s="1"/>
  <c r="E123" i="4" s="1"/>
  <c r="F123" i="4" s="1"/>
  <c r="G123" i="4" s="1"/>
  <c r="H123" i="4" s="1"/>
  <c r="I123" i="4" s="1"/>
  <c r="J123" i="4" s="1"/>
  <c r="K123" i="4" s="1"/>
  <c r="L123" i="4" s="1"/>
  <c r="M123" i="4" s="1"/>
  <c r="N123" i="4" s="1"/>
  <c r="O123" i="4" s="1"/>
  <c r="P123" i="4" s="1"/>
  <c r="Q123" i="4" s="1"/>
  <c r="R123" i="4" s="1"/>
  <c r="S123" i="4" s="1"/>
  <c r="T123" i="4" s="1"/>
  <c r="U123" i="4" s="1"/>
  <c r="V123" i="4" s="1"/>
  <c r="W123" i="4" s="1"/>
  <c r="X123" i="4" s="1"/>
  <c r="Y123" i="4" s="1"/>
  <c r="Z123" i="4" s="1"/>
  <c r="AA123" i="4" s="1"/>
  <c r="AB123" i="4" s="1"/>
  <c r="AC123" i="4" s="1"/>
  <c r="AD123" i="4" s="1"/>
  <c r="X79" i="23"/>
  <c r="B122" i="4" s="1"/>
  <c r="E122" i="4" s="1"/>
  <c r="F122" i="4" s="1"/>
  <c r="G122" i="4" s="1"/>
  <c r="H122" i="4" s="1"/>
  <c r="I122" i="4" s="1"/>
  <c r="J122" i="4" s="1"/>
  <c r="K122" i="4" s="1"/>
  <c r="L122" i="4" s="1"/>
  <c r="M122" i="4" s="1"/>
  <c r="N122" i="4" s="1"/>
  <c r="O122" i="4" s="1"/>
  <c r="P122" i="4" s="1"/>
  <c r="Q122" i="4" s="1"/>
  <c r="R122" i="4" s="1"/>
  <c r="S122" i="4" s="1"/>
  <c r="T122" i="4" s="1"/>
  <c r="U122" i="4" s="1"/>
  <c r="V122" i="4" s="1"/>
  <c r="W122" i="4" s="1"/>
  <c r="X122" i="4" s="1"/>
  <c r="Y122" i="4" s="1"/>
  <c r="Z122" i="4" s="1"/>
  <c r="AA122" i="4" s="1"/>
  <c r="AB122" i="4" s="1"/>
  <c r="AC122" i="4" s="1"/>
  <c r="AD122" i="4" s="1"/>
  <c r="X75" i="23"/>
  <c r="B118" i="4" s="1"/>
  <c r="E118" i="4" s="1"/>
  <c r="F118" i="4" s="1"/>
  <c r="G118" i="4" s="1"/>
  <c r="H118" i="4" s="1"/>
  <c r="I118" i="4" s="1"/>
  <c r="J118" i="4" s="1"/>
  <c r="K118" i="4" s="1"/>
  <c r="L118" i="4" s="1"/>
  <c r="M118" i="4" s="1"/>
  <c r="N118" i="4" s="1"/>
  <c r="O118" i="4" s="1"/>
  <c r="P118" i="4" s="1"/>
  <c r="Q118" i="4" s="1"/>
  <c r="R118" i="4" s="1"/>
  <c r="S118" i="4" s="1"/>
  <c r="T118" i="4" s="1"/>
  <c r="U118" i="4" s="1"/>
  <c r="V118" i="4" s="1"/>
  <c r="W118" i="4" s="1"/>
  <c r="X118" i="4" s="1"/>
  <c r="Y118" i="4" s="1"/>
  <c r="Z118" i="4" s="1"/>
  <c r="AA118" i="4" s="1"/>
  <c r="AB118" i="4" s="1"/>
  <c r="AC118" i="4" s="1"/>
  <c r="AD118" i="4" s="1"/>
  <c r="X74" i="23"/>
  <c r="B117" i="4" s="1"/>
  <c r="E117" i="4" s="1"/>
  <c r="F117" i="4" s="1"/>
  <c r="G117" i="4" s="1"/>
  <c r="H117" i="4" s="1"/>
  <c r="I117" i="4" s="1"/>
  <c r="J117" i="4" s="1"/>
  <c r="K117" i="4" s="1"/>
  <c r="L117" i="4" s="1"/>
  <c r="M117" i="4" s="1"/>
  <c r="N117" i="4" s="1"/>
  <c r="O117" i="4" s="1"/>
  <c r="P117" i="4" s="1"/>
  <c r="Q117" i="4" s="1"/>
  <c r="R117" i="4" s="1"/>
  <c r="S117" i="4" s="1"/>
  <c r="T117" i="4" s="1"/>
  <c r="U117" i="4" s="1"/>
  <c r="V117" i="4" s="1"/>
  <c r="W117" i="4" s="1"/>
  <c r="X117" i="4" s="1"/>
  <c r="Y117" i="4" s="1"/>
  <c r="Z117" i="4" s="1"/>
  <c r="AA117" i="4" s="1"/>
  <c r="AB117" i="4" s="1"/>
  <c r="AC117" i="4" s="1"/>
  <c r="AD117" i="4" s="1"/>
  <c r="G91" i="27"/>
  <c r="H91" i="27" s="1"/>
  <c r="I91" i="27" s="1"/>
  <c r="J91" i="27" s="1"/>
  <c r="K91" i="27" s="1"/>
  <c r="L91" i="27" s="1"/>
  <c r="M91" i="27" s="1"/>
  <c r="N91" i="27" s="1"/>
  <c r="O91" i="27" s="1"/>
  <c r="P91" i="27" s="1"/>
  <c r="Q91" i="27" s="1"/>
  <c r="R91" i="27" s="1"/>
  <c r="S91" i="27" s="1"/>
  <c r="T91" i="27" s="1"/>
  <c r="U91" i="27" s="1"/>
  <c r="V91" i="27" s="1"/>
  <c r="W91" i="27" s="1"/>
  <c r="X91" i="27" s="1"/>
  <c r="Y91" i="27" s="1"/>
  <c r="Z91" i="27" s="1"/>
  <c r="AA91" i="27" s="1"/>
  <c r="A91" i="27"/>
  <c r="A117" i="27"/>
  <c r="F10" i="27"/>
  <c r="G10" i="27" s="1"/>
  <c r="H10" i="27" s="1"/>
  <c r="I10" i="27" s="1"/>
  <c r="J10" i="27" s="1"/>
  <c r="K10" i="27" s="1"/>
  <c r="L10" i="27" s="1"/>
  <c r="M10" i="27" s="1"/>
  <c r="N10" i="27" s="1"/>
  <c r="O10" i="27" s="1"/>
  <c r="P10" i="27" s="1"/>
  <c r="Q10" i="27" s="1"/>
  <c r="R10" i="27" s="1"/>
  <c r="S10" i="27" s="1"/>
  <c r="T10" i="27" s="1"/>
  <c r="U10" i="27" s="1"/>
  <c r="V10" i="27" s="1"/>
  <c r="W10" i="27" s="1"/>
  <c r="X10" i="27" s="1"/>
  <c r="Y10" i="27" s="1"/>
  <c r="Z10" i="27" s="1"/>
  <c r="AA10" i="27" s="1"/>
  <c r="A10" i="27"/>
  <c r="U97" i="23"/>
  <c r="E10" i="27" s="1"/>
  <c r="B122" i="27"/>
  <c r="C122" i="27" s="1"/>
  <c r="D122" i="27" s="1"/>
  <c r="E122" i="27" s="1"/>
  <c r="F122" i="27" s="1"/>
  <c r="G122" i="27" s="1"/>
  <c r="H122" i="27" s="1"/>
  <c r="I122" i="27" s="1"/>
  <c r="J122" i="27" s="1"/>
  <c r="K122" i="27" s="1"/>
  <c r="L122" i="27" s="1"/>
  <c r="M122" i="27" s="1"/>
  <c r="N122" i="27" s="1"/>
  <c r="O122" i="27" s="1"/>
  <c r="P122" i="27" s="1"/>
  <c r="Q122" i="27" s="1"/>
  <c r="R122" i="27" s="1"/>
  <c r="S122" i="27" s="1"/>
  <c r="T122" i="27" s="1"/>
  <c r="U122" i="27" s="1"/>
  <c r="V122" i="27" s="1"/>
  <c r="A122" i="27"/>
  <c r="V97" i="23"/>
  <c r="E117" i="27" s="1"/>
  <c r="F117" i="27" s="1"/>
  <c r="G117" i="27" s="1"/>
  <c r="H117" i="27" s="1"/>
  <c r="I117" i="27" s="1"/>
  <c r="J117" i="27" s="1"/>
  <c r="K117" i="27" s="1"/>
  <c r="L117" i="27" s="1"/>
  <c r="M117" i="27" s="1"/>
  <c r="N117" i="27" s="1"/>
  <c r="O117" i="27" s="1"/>
  <c r="P117" i="27" s="1"/>
  <c r="Q117" i="27" s="1"/>
  <c r="R117" i="27" s="1"/>
  <c r="S117" i="27" s="1"/>
  <c r="T117" i="27" s="1"/>
  <c r="U117" i="27" s="1"/>
  <c r="V117" i="27" s="1"/>
  <c r="W117" i="27" s="1"/>
  <c r="X117" i="27" s="1"/>
  <c r="Y117" i="27" s="1"/>
  <c r="Z117" i="27" s="1"/>
  <c r="AA117" i="27" s="1"/>
  <c r="AB117" i="27" s="1"/>
  <c r="AC117" i="27" s="1"/>
  <c r="AD117" i="27" s="1"/>
  <c r="AE117" i="27" s="1"/>
  <c r="AF117" i="27" s="1"/>
  <c r="AG117" i="27" s="1"/>
  <c r="AH117" i="27" s="1"/>
  <c r="AI117" i="27" s="1"/>
  <c r="AJ117" i="27" s="1"/>
  <c r="AK117" i="27" s="1"/>
  <c r="V71" i="23"/>
  <c r="V74" i="23"/>
  <c r="T80" i="23"/>
  <c r="U80" i="23"/>
  <c r="T79" i="23"/>
  <c r="V49" i="23"/>
  <c r="V51" i="23"/>
  <c r="V47" i="23"/>
  <c r="V48" i="23"/>
  <c r="V44" i="23"/>
  <c r="V42" i="23"/>
  <c r="V37" i="23"/>
  <c r="H37" i="23"/>
  <c r="T36" i="23"/>
  <c r="C416" i="1" l="1"/>
  <c r="D416" i="1" s="1"/>
  <c r="E416" i="1" s="1"/>
  <c r="F416" i="1" s="1"/>
  <c r="G416" i="1" s="1"/>
  <c r="H416" i="1" s="1"/>
  <c r="I416" i="1" s="1"/>
  <c r="J416" i="1" s="1"/>
  <c r="K416" i="1" s="1"/>
  <c r="L416" i="1" s="1"/>
  <c r="M416" i="1" s="1"/>
  <c r="N416" i="1" s="1"/>
  <c r="O416" i="1" s="1"/>
  <c r="P416" i="1" s="1"/>
  <c r="Q416" i="1" s="1"/>
  <c r="R416" i="1" s="1"/>
  <c r="S416" i="1" s="1"/>
  <c r="T416" i="1" s="1"/>
  <c r="U416" i="1" s="1"/>
  <c r="V416" i="1" s="1"/>
  <c r="W416" i="1" s="1"/>
  <c r="X416" i="1" s="1"/>
  <c r="Y416" i="1" s="1"/>
  <c r="Z416" i="1" s="1"/>
  <c r="AA416" i="1" s="1"/>
  <c r="B417" i="1"/>
  <c r="B360" i="1"/>
  <c r="C359" i="1"/>
  <c r="D359" i="1" s="1"/>
  <c r="E359" i="1" s="1"/>
  <c r="F359" i="1" s="1"/>
  <c r="G359" i="1" s="1"/>
  <c r="I359" i="1" s="1"/>
  <c r="J359" i="1" s="1"/>
  <c r="K359" i="1" s="1"/>
  <c r="L359" i="1" s="1"/>
  <c r="M359" i="1" s="1"/>
  <c r="N359" i="1" s="1"/>
  <c r="O359" i="1" s="1"/>
  <c r="P359" i="1" s="1"/>
  <c r="Q359" i="1" s="1"/>
  <c r="R359" i="1" s="1"/>
  <c r="S359" i="1" s="1"/>
  <c r="T359" i="1" s="1"/>
  <c r="U359" i="1" s="1"/>
  <c r="V359" i="1" s="1"/>
  <c r="W359" i="1" s="1"/>
  <c r="X359" i="1" s="1"/>
  <c r="Y359" i="1" s="1"/>
  <c r="Z359" i="1" s="1"/>
  <c r="AA359" i="1" s="1"/>
  <c r="R157" i="12"/>
  <c r="R155" i="12"/>
  <c r="R153" i="12"/>
  <c r="C150" i="24"/>
  <c r="D150" i="24" s="1"/>
  <c r="E150" i="24" s="1"/>
  <c r="F150" i="24" s="1"/>
  <c r="G150" i="24" s="1"/>
  <c r="H150" i="24" s="1"/>
  <c r="I150" i="24" s="1"/>
  <c r="J150" i="24" s="1"/>
  <c r="K150" i="24" s="1"/>
  <c r="L150" i="24" s="1"/>
  <c r="M150" i="24" s="1"/>
  <c r="N150" i="24" s="1"/>
  <c r="O150" i="24" s="1"/>
  <c r="P150" i="24" s="1"/>
  <c r="Q150" i="24" s="1"/>
  <c r="R150" i="24" s="1"/>
  <c r="S150" i="24" s="1"/>
  <c r="T150" i="24" s="1"/>
  <c r="U150" i="24" s="1"/>
  <c r="V150" i="24" s="1"/>
  <c r="W150" i="24" s="1"/>
  <c r="X150" i="24" s="1"/>
  <c r="Y150" i="24" s="1"/>
  <c r="Z150" i="24" s="1"/>
  <c r="AA150" i="24" s="1"/>
  <c r="AB150" i="24" s="1"/>
  <c r="AC150" i="24" s="1"/>
  <c r="AD150" i="24" s="1"/>
  <c r="AE150" i="24" s="1"/>
  <c r="AF150" i="24" s="1"/>
  <c r="AG150" i="24" s="1"/>
  <c r="AH150" i="24" s="1"/>
  <c r="AI150" i="24" s="1"/>
  <c r="AJ150" i="24" s="1"/>
  <c r="AK150" i="24" s="1"/>
  <c r="B175" i="24"/>
  <c r="G7" i="27"/>
  <c r="H7" i="27" s="1"/>
  <c r="I7" i="27" s="1"/>
  <c r="J7" i="27" s="1"/>
  <c r="K7" i="27" s="1"/>
  <c r="L7" i="27" s="1"/>
  <c r="M7" i="27" s="1"/>
  <c r="N7" i="27" s="1"/>
  <c r="O7" i="27" s="1"/>
  <c r="P7" i="27" s="1"/>
  <c r="Q7" i="27" s="1"/>
  <c r="R7" i="27" s="1"/>
  <c r="S7" i="27" s="1"/>
  <c r="T7" i="27" s="1"/>
  <c r="U7" i="27" s="1"/>
  <c r="V7" i="27" s="1"/>
  <c r="W7" i="27" s="1"/>
  <c r="X7" i="27" s="1"/>
  <c r="Y7" i="27" s="1"/>
  <c r="Z7" i="27" s="1"/>
  <c r="AA7" i="27" s="1"/>
  <c r="V18" i="23"/>
  <c r="C157" i="24"/>
  <c r="D157" i="24" s="1"/>
  <c r="E157" i="24" s="1"/>
  <c r="F157" i="24" s="1"/>
  <c r="G157" i="24" s="1"/>
  <c r="H157" i="24" s="1"/>
  <c r="I157" i="24" s="1"/>
  <c r="J157" i="24" s="1"/>
  <c r="K157" i="24" s="1"/>
  <c r="L157" i="24" s="1"/>
  <c r="M157" i="24" s="1"/>
  <c r="N157" i="24" s="1"/>
  <c r="O157" i="24" s="1"/>
  <c r="P157" i="24" s="1"/>
  <c r="Q157" i="24" s="1"/>
  <c r="R157" i="24" s="1"/>
  <c r="S157" i="24" s="1"/>
  <c r="T157" i="24" s="1"/>
  <c r="U157" i="24" s="1"/>
  <c r="V157" i="24" s="1"/>
  <c r="W157" i="24" s="1"/>
  <c r="X157" i="24" s="1"/>
  <c r="Y157" i="24" s="1"/>
  <c r="Z157" i="24" s="1"/>
  <c r="AA157" i="24" s="1"/>
  <c r="AB157" i="24" s="1"/>
  <c r="AC157" i="24" s="1"/>
  <c r="AD157" i="24" s="1"/>
  <c r="AE157" i="24" s="1"/>
  <c r="AF157" i="24" s="1"/>
  <c r="AG157" i="24" s="1"/>
  <c r="AH157" i="24" s="1"/>
  <c r="AI157" i="24" s="1"/>
  <c r="AJ157" i="24" s="1"/>
  <c r="AK157" i="24" s="1"/>
  <c r="B185" i="24"/>
  <c r="C185" i="24" s="1"/>
  <c r="D185" i="24" s="1"/>
  <c r="E185" i="24" s="1"/>
  <c r="F185" i="24" s="1"/>
  <c r="G185" i="24" s="1"/>
  <c r="H185" i="24" s="1"/>
  <c r="I185" i="24" s="1"/>
  <c r="J185" i="24" s="1"/>
  <c r="K185" i="24" s="1"/>
  <c r="L185" i="24" s="1"/>
  <c r="M185" i="24" s="1"/>
  <c r="N185" i="24" s="1"/>
  <c r="O185" i="24" s="1"/>
  <c r="P185" i="24" s="1"/>
  <c r="Q185" i="24" s="1"/>
  <c r="R185" i="24" s="1"/>
  <c r="S185" i="24" s="1"/>
  <c r="T185" i="24" s="1"/>
  <c r="U185" i="24" s="1"/>
  <c r="V185" i="24" s="1"/>
  <c r="W185" i="24" s="1"/>
  <c r="X185" i="24" s="1"/>
  <c r="Y185" i="24" s="1"/>
  <c r="Z185" i="24" s="1"/>
  <c r="AA185" i="24" s="1"/>
  <c r="AB185" i="24" s="1"/>
  <c r="AC185" i="24" s="1"/>
  <c r="AD185" i="24" s="1"/>
  <c r="AE185" i="24" s="1"/>
  <c r="AF185" i="24" s="1"/>
  <c r="AG185" i="24" s="1"/>
  <c r="AH185" i="24" s="1"/>
  <c r="AI185" i="24" s="1"/>
  <c r="AJ185" i="24" s="1"/>
  <c r="AK185" i="24" s="1"/>
  <c r="B172" i="24"/>
  <c r="C172" i="24" s="1"/>
  <c r="D172" i="24" s="1"/>
  <c r="E172" i="24" s="1"/>
  <c r="F172" i="24" s="1"/>
  <c r="G172" i="24" s="1"/>
  <c r="H172" i="24" s="1"/>
  <c r="I172" i="24" s="1"/>
  <c r="J172" i="24" s="1"/>
  <c r="K172" i="24" s="1"/>
  <c r="L172" i="24" s="1"/>
  <c r="M172" i="24" s="1"/>
  <c r="N172" i="24" s="1"/>
  <c r="O172" i="24" s="1"/>
  <c r="P172" i="24" s="1"/>
  <c r="Q172" i="24" s="1"/>
  <c r="R172" i="24" s="1"/>
  <c r="S172" i="24" s="1"/>
  <c r="T172" i="24" s="1"/>
  <c r="U172" i="24" s="1"/>
  <c r="V172" i="24" s="1"/>
  <c r="W172" i="24" s="1"/>
  <c r="X172" i="24" s="1"/>
  <c r="Y172" i="24" s="1"/>
  <c r="Z172" i="24" s="1"/>
  <c r="AA172" i="24" s="1"/>
  <c r="AB172" i="24" s="1"/>
  <c r="AC172" i="24" s="1"/>
  <c r="AD172" i="24" s="1"/>
  <c r="AE172" i="24" s="1"/>
  <c r="AF172" i="24" s="1"/>
  <c r="AG172" i="24" s="1"/>
  <c r="AH172" i="24" s="1"/>
  <c r="AI172" i="24" s="1"/>
  <c r="AJ172" i="24" s="1"/>
  <c r="AK172" i="24" s="1"/>
  <c r="C144" i="24"/>
  <c r="D144" i="24" s="1"/>
  <c r="E144" i="24" s="1"/>
  <c r="F144" i="24" s="1"/>
  <c r="G144" i="24" s="1"/>
  <c r="H144" i="24" s="1"/>
  <c r="I144" i="24" s="1"/>
  <c r="J144" i="24" s="1"/>
  <c r="K144" i="24" s="1"/>
  <c r="L144" i="24" s="1"/>
  <c r="M144" i="24" s="1"/>
  <c r="N144" i="24" s="1"/>
  <c r="O144" i="24" s="1"/>
  <c r="P144" i="24" s="1"/>
  <c r="Q144" i="24" s="1"/>
  <c r="R144" i="24" s="1"/>
  <c r="S144" i="24" s="1"/>
  <c r="T144" i="24" s="1"/>
  <c r="U144" i="24" s="1"/>
  <c r="V144" i="24" s="1"/>
  <c r="W144" i="24" s="1"/>
  <c r="X144" i="24" s="1"/>
  <c r="Y144" i="24" s="1"/>
  <c r="Z144" i="24" s="1"/>
  <c r="AA144" i="24" s="1"/>
  <c r="AB144" i="24" s="1"/>
  <c r="AC144" i="24" s="1"/>
  <c r="AD144" i="24" s="1"/>
  <c r="AE144" i="24" s="1"/>
  <c r="AF144" i="24" s="1"/>
  <c r="AG144" i="24" s="1"/>
  <c r="AH144" i="24" s="1"/>
  <c r="AI144" i="24" s="1"/>
  <c r="AJ144" i="24" s="1"/>
  <c r="AK144" i="24" s="1"/>
  <c r="B182" i="24"/>
  <c r="C182" i="24" s="1"/>
  <c r="D182" i="24" s="1"/>
  <c r="E182" i="24" s="1"/>
  <c r="F182" i="24" s="1"/>
  <c r="G182" i="24" s="1"/>
  <c r="H182" i="24" s="1"/>
  <c r="I182" i="24" s="1"/>
  <c r="J182" i="24" s="1"/>
  <c r="K182" i="24" s="1"/>
  <c r="L182" i="24" s="1"/>
  <c r="M182" i="24" s="1"/>
  <c r="N182" i="24" s="1"/>
  <c r="O182" i="24" s="1"/>
  <c r="P182" i="24" s="1"/>
  <c r="Q182" i="24" s="1"/>
  <c r="R182" i="24" s="1"/>
  <c r="S182" i="24" s="1"/>
  <c r="T182" i="24" s="1"/>
  <c r="U182" i="24" s="1"/>
  <c r="V182" i="24" s="1"/>
  <c r="W182" i="24" s="1"/>
  <c r="X182" i="24" s="1"/>
  <c r="Y182" i="24" s="1"/>
  <c r="Z182" i="24" s="1"/>
  <c r="AA182" i="24" s="1"/>
  <c r="AB182" i="24" s="1"/>
  <c r="AC182" i="24" s="1"/>
  <c r="AD182" i="24" s="1"/>
  <c r="AE182" i="24" s="1"/>
  <c r="AF182" i="24" s="1"/>
  <c r="AG182" i="24" s="1"/>
  <c r="AH182" i="24" s="1"/>
  <c r="AI182" i="24" s="1"/>
  <c r="AJ182" i="24" s="1"/>
  <c r="AK182" i="24" s="1"/>
  <c r="C154" i="24"/>
  <c r="D154" i="24" s="1"/>
  <c r="E154" i="24" s="1"/>
  <c r="F154" i="24" s="1"/>
  <c r="G154" i="24" s="1"/>
  <c r="H154" i="24" s="1"/>
  <c r="I154" i="24" s="1"/>
  <c r="J154" i="24" s="1"/>
  <c r="K154" i="24" s="1"/>
  <c r="L154" i="24" s="1"/>
  <c r="M154" i="24" s="1"/>
  <c r="N154" i="24" s="1"/>
  <c r="O154" i="24" s="1"/>
  <c r="P154" i="24" s="1"/>
  <c r="Q154" i="24" s="1"/>
  <c r="R154" i="24" s="1"/>
  <c r="S154" i="24" s="1"/>
  <c r="T154" i="24" s="1"/>
  <c r="U154" i="24" s="1"/>
  <c r="V154" i="24" s="1"/>
  <c r="W154" i="24" s="1"/>
  <c r="X154" i="24" s="1"/>
  <c r="Y154" i="24" s="1"/>
  <c r="Z154" i="24" s="1"/>
  <c r="AA154" i="24" s="1"/>
  <c r="AB154" i="24" s="1"/>
  <c r="AC154" i="24" s="1"/>
  <c r="AD154" i="24" s="1"/>
  <c r="AE154" i="24" s="1"/>
  <c r="AF154" i="24" s="1"/>
  <c r="AG154" i="24" s="1"/>
  <c r="AH154" i="24" s="1"/>
  <c r="AI154" i="24" s="1"/>
  <c r="AJ154" i="24" s="1"/>
  <c r="AK154" i="24" s="1"/>
  <c r="C175" i="24"/>
  <c r="D175" i="24" s="1"/>
  <c r="E175" i="24" s="1"/>
  <c r="F175" i="24" s="1"/>
  <c r="G175" i="24" s="1"/>
  <c r="H175" i="24" s="1"/>
  <c r="I175" i="24" s="1"/>
  <c r="J175" i="24" s="1"/>
  <c r="K175" i="24" s="1"/>
  <c r="L175" i="24" s="1"/>
  <c r="M175" i="24" s="1"/>
  <c r="N175" i="24" s="1"/>
  <c r="O175" i="24" s="1"/>
  <c r="P175" i="24" s="1"/>
  <c r="Q175" i="24" s="1"/>
  <c r="R175" i="24" s="1"/>
  <c r="S175" i="24" s="1"/>
  <c r="T175" i="24" s="1"/>
  <c r="U175" i="24" s="1"/>
  <c r="V175" i="24" s="1"/>
  <c r="W175" i="24" s="1"/>
  <c r="X175" i="24" s="1"/>
  <c r="Y175" i="24" s="1"/>
  <c r="Z175" i="24" s="1"/>
  <c r="AA175" i="24" s="1"/>
  <c r="AB175" i="24" s="1"/>
  <c r="AC175" i="24" s="1"/>
  <c r="AD175" i="24" s="1"/>
  <c r="AE175" i="24" s="1"/>
  <c r="AF175" i="24" s="1"/>
  <c r="AG175" i="24" s="1"/>
  <c r="AH175" i="24" s="1"/>
  <c r="AI175" i="24" s="1"/>
  <c r="AJ175" i="24" s="1"/>
  <c r="AK175" i="24" s="1"/>
  <c r="C147" i="24"/>
  <c r="D147" i="24" s="1"/>
  <c r="E147" i="24" s="1"/>
  <c r="F147" i="24" s="1"/>
  <c r="G147" i="24" s="1"/>
  <c r="H147" i="24" s="1"/>
  <c r="I147" i="24" s="1"/>
  <c r="J147" i="24" s="1"/>
  <c r="K147" i="24" s="1"/>
  <c r="L147" i="24" s="1"/>
  <c r="M147" i="24" s="1"/>
  <c r="N147" i="24" s="1"/>
  <c r="O147" i="24" s="1"/>
  <c r="P147" i="24" s="1"/>
  <c r="Q147" i="24" s="1"/>
  <c r="R147" i="24" s="1"/>
  <c r="S147" i="24" s="1"/>
  <c r="T147" i="24" s="1"/>
  <c r="U147" i="24" s="1"/>
  <c r="V147" i="24" s="1"/>
  <c r="W147" i="24" s="1"/>
  <c r="X147" i="24" s="1"/>
  <c r="Y147" i="24" s="1"/>
  <c r="Z147" i="24" s="1"/>
  <c r="AA147" i="24" s="1"/>
  <c r="AB147" i="24" s="1"/>
  <c r="AC147" i="24" s="1"/>
  <c r="AD147" i="24" s="1"/>
  <c r="AE147" i="24" s="1"/>
  <c r="AF147" i="24" s="1"/>
  <c r="AG147" i="24" s="1"/>
  <c r="AH147" i="24" s="1"/>
  <c r="AI147" i="24" s="1"/>
  <c r="AJ147" i="24" s="1"/>
  <c r="AK147" i="24" s="1"/>
  <c r="B63" i="4"/>
  <c r="E63" i="4" s="1"/>
  <c r="F63" i="4" s="1"/>
  <c r="G63" i="4" s="1"/>
  <c r="H63" i="4" s="1"/>
  <c r="I63" i="4" s="1"/>
  <c r="J63" i="4" s="1"/>
  <c r="K63" i="4" s="1"/>
  <c r="L63" i="4" s="1"/>
  <c r="M63" i="4" s="1"/>
  <c r="N63" i="4" s="1"/>
  <c r="O63" i="4" s="1"/>
  <c r="P63" i="4" s="1"/>
  <c r="Q63" i="4" s="1"/>
  <c r="R63" i="4" s="1"/>
  <c r="S63" i="4" s="1"/>
  <c r="T63" i="4" s="1"/>
  <c r="U63" i="4" s="1"/>
  <c r="V63" i="4" s="1"/>
  <c r="W63" i="4" s="1"/>
  <c r="X63" i="4" s="1"/>
  <c r="Y63" i="4" s="1"/>
  <c r="Z63" i="4" s="1"/>
  <c r="AA63" i="4" s="1"/>
  <c r="AB63" i="4" s="1"/>
  <c r="AC63" i="4" s="1"/>
  <c r="AD63" i="4" s="1"/>
  <c r="E48" i="4"/>
  <c r="F48" i="4" s="1"/>
  <c r="G48" i="4" s="1"/>
  <c r="H48" i="4" s="1"/>
  <c r="I48" i="4" s="1"/>
  <c r="J48" i="4" s="1"/>
  <c r="K48" i="4" s="1"/>
  <c r="L48" i="4" s="1"/>
  <c r="M48" i="4" s="1"/>
  <c r="N48" i="4" s="1"/>
  <c r="O48" i="4" s="1"/>
  <c r="P48" i="4" s="1"/>
  <c r="Q48" i="4" s="1"/>
  <c r="R48" i="4" s="1"/>
  <c r="S48" i="4" s="1"/>
  <c r="T48" i="4" s="1"/>
  <c r="U48" i="4" s="1"/>
  <c r="V48" i="4" s="1"/>
  <c r="W48" i="4" s="1"/>
  <c r="X48" i="4" s="1"/>
  <c r="Y48" i="4" s="1"/>
  <c r="Z48" i="4" s="1"/>
  <c r="AA48" i="4" s="1"/>
  <c r="AB48" i="4" s="1"/>
  <c r="AC48" i="4" s="1"/>
  <c r="AD48" i="4" s="1"/>
  <c r="C417" i="1" l="1"/>
  <c r="D417" i="1" s="1"/>
  <c r="E417" i="1" s="1"/>
  <c r="F417" i="1" s="1"/>
  <c r="G417" i="1" s="1"/>
  <c r="H417" i="1" s="1"/>
  <c r="I417" i="1" s="1"/>
  <c r="J417" i="1" s="1"/>
  <c r="K417" i="1" s="1"/>
  <c r="L417" i="1" s="1"/>
  <c r="M417" i="1" s="1"/>
  <c r="N417" i="1" s="1"/>
  <c r="O417" i="1" s="1"/>
  <c r="P417" i="1" s="1"/>
  <c r="Q417" i="1" s="1"/>
  <c r="R417" i="1" s="1"/>
  <c r="S417" i="1" s="1"/>
  <c r="T417" i="1" s="1"/>
  <c r="U417" i="1" s="1"/>
  <c r="V417" i="1" s="1"/>
  <c r="W417" i="1" s="1"/>
  <c r="X417" i="1" s="1"/>
  <c r="Y417" i="1" s="1"/>
  <c r="Z417" i="1" s="1"/>
  <c r="AA417" i="1" s="1"/>
  <c r="B418" i="1"/>
  <c r="C360" i="1"/>
  <c r="D360" i="1" s="1"/>
  <c r="E360" i="1" s="1"/>
  <c r="F360" i="1" s="1"/>
  <c r="G360" i="1" s="1"/>
  <c r="I360" i="1" s="1"/>
  <c r="J360" i="1" s="1"/>
  <c r="K360" i="1" s="1"/>
  <c r="L360" i="1" s="1"/>
  <c r="M360" i="1" s="1"/>
  <c r="N360" i="1" s="1"/>
  <c r="O360" i="1" s="1"/>
  <c r="P360" i="1" s="1"/>
  <c r="Q360" i="1" s="1"/>
  <c r="R360" i="1" s="1"/>
  <c r="S360" i="1" s="1"/>
  <c r="T360" i="1" s="1"/>
  <c r="U360" i="1" s="1"/>
  <c r="V360" i="1" s="1"/>
  <c r="W360" i="1" s="1"/>
  <c r="X360" i="1" s="1"/>
  <c r="Y360" i="1" s="1"/>
  <c r="Z360" i="1" s="1"/>
  <c r="AA360" i="1" s="1"/>
  <c r="B361" i="1"/>
  <c r="S157" i="12"/>
  <c r="S155" i="12"/>
  <c r="S153" i="12"/>
  <c r="AH18" i="23"/>
  <c r="B38" i="27"/>
  <c r="C38" i="27" s="1"/>
  <c r="D38" i="27" s="1"/>
  <c r="E38" i="27" s="1"/>
  <c r="F38" i="27" s="1"/>
  <c r="G38" i="27" s="1"/>
  <c r="H38" i="27" s="1"/>
  <c r="I38" i="27" s="1"/>
  <c r="J38" i="27" s="1"/>
  <c r="K38" i="27" s="1"/>
  <c r="L38" i="27" s="1"/>
  <c r="M38" i="27" s="1"/>
  <c r="N38" i="27" s="1"/>
  <c r="O38" i="27" s="1"/>
  <c r="P38" i="27" s="1"/>
  <c r="Q38" i="27" s="1"/>
  <c r="R38" i="27" s="1"/>
  <c r="S38" i="27" s="1"/>
  <c r="T38" i="27" s="1"/>
  <c r="U38" i="27" s="1"/>
  <c r="V38" i="27" s="1"/>
  <c r="W38" i="27" s="1"/>
  <c r="X38" i="27" s="1"/>
  <c r="Y38" i="27" s="1"/>
  <c r="Z38" i="27" s="1"/>
  <c r="AA38" i="27" s="1"/>
  <c r="AB38" i="27" s="1"/>
  <c r="AC38" i="27" s="1"/>
  <c r="AD38" i="27" s="1"/>
  <c r="AE38" i="27" s="1"/>
  <c r="AF38" i="27" s="1"/>
  <c r="AG38" i="27" s="1"/>
  <c r="AH38" i="27" s="1"/>
  <c r="AI38" i="27" s="1"/>
  <c r="AJ38" i="27" s="1"/>
  <c r="AK38" i="27" s="1"/>
  <c r="X18" i="23"/>
  <c r="X19" i="23" s="1"/>
  <c r="B62" i="4" s="1"/>
  <c r="E62" i="4" s="1"/>
  <c r="F62" i="4" s="1"/>
  <c r="G62" i="4" s="1"/>
  <c r="H62" i="4" s="1"/>
  <c r="I62" i="4" s="1"/>
  <c r="J62" i="4" s="1"/>
  <c r="K62" i="4" s="1"/>
  <c r="L62" i="4" s="1"/>
  <c r="M62" i="4" s="1"/>
  <c r="N62" i="4" s="1"/>
  <c r="O62" i="4" s="1"/>
  <c r="P62" i="4" s="1"/>
  <c r="Q62" i="4" s="1"/>
  <c r="R62" i="4" s="1"/>
  <c r="S62" i="4" s="1"/>
  <c r="T62" i="4" s="1"/>
  <c r="U62" i="4" s="1"/>
  <c r="V62" i="4" s="1"/>
  <c r="W62" i="4" s="1"/>
  <c r="X62" i="4" s="1"/>
  <c r="Y62" i="4" s="1"/>
  <c r="Z62" i="4" s="1"/>
  <c r="AA62" i="4" s="1"/>
  <c r="AB62" i="4" s="1"/>
  <c r="AC62" i="4" s="1"/>
  <c r="AD62" i="4" s="1"/>
  <c r="B7" i="27"/>
  <c r="C7" i="27" s="1"/>
  <c r="D7" i="27" s="1"/>
  <c r="E7" i="27" s="1"/>
  <c r="F7" i="27" s="1"/>
  <c r="A7" i="27"/>
  <c r="X94" i="23"/>
  <c r="H16" i="23"/>
  <c r="T16" i="23"/>
  <c r="B419" i="1" l="1"/>
  <c r="C418" i="1"/>
  <c r="D418" i="1" s="1"/>
  <c r="E418" i="1" s="1"/>
  <c r="F418" i="1" s="1"/>
  <c r="G418" i="1" s="1"/>
  <c r="H418" i="1" s="1"/>
  <c r="I418" i="1" s="1"/>
  <c r="J418" i="1" s="1"/>
  <c r="K418" i="1" s="1"/>
  <c r="L418" i="1" s="1"/>
  <c r="M418" i="1" s="1"/>
  <c r="N418" i="1" s="1"/>
  <c r="O418" i="1" s="1"/>
  <c r="P418" i="1" s="1"/>
  <c r="Q418" i="1" s="1"/>
  <c r="R418" i="1" s="1"/>
  <c r="S418" i="1" s="1"/>
  <c r="T418" i="1" s="1"/>
  <c r="U418" i="1" s="1"/>
  <c r="V418" i="1" s="1"/>
  <c r="W418" i="1" s="1"/>
  <c r="X418" i="1" s="1"/>
  <c r="Y418" i="1" s="1"/>
  <c r="Z418" i="1" s="1"/>
  <c r="AA418" i="1" s="1"/>
  <c r="B362" i="1"/>
  <c r="C361" i="1"/>
  <c r="D361" i="1" s="1"/>
  <c r="E361" i="1" s="1"/>
  <c r="F361" i="1" s="1"/>
  <c r="G361" i="1" s="1"/>
  <c r="I361" i="1" s="1"/>
  <c r="J361" i="1" s="1"/>
  <c r="K361" i="1" s="1"/>
  <c r="L361" i="1" s="1"/>
  <c r="M361" i="1" s="1"/>
  <c r="N361" i="1" s="1"/>
  <c r="O361" i="1" s="1"/>
  <c r="P361" i="1" s="1"/>
  <c r="Q361" i="1" s="1"/>
  <c r="R361" i="1" s="1"/>
  <c r="S361" i="1" s="1"/>
  <c r="T361" i="1" s="1"/>
  <c r="U361" i="1" s="1"/>
  <c r="V361" i="1" s="1"/>
  <c r="W361" i="1" s="1"/>
  <c r="X361" i="1" s="1"/>
  <c r="Y361" i="1" s="1"/>
  <c r="Z361" i="1" s="1"/>
  <c r="AA361" i="1" s="1"/>
  <c r="T157" i="12"/>
  <c r="T155" i="12"/>
  <c r="T153" i="12"/>
  <c r="B31" i="27"/>
  <c r="D6" i="27"/>
  <c r="A6" i="27"/>
  <c r="T10" i="23"/>
  <c r="U11" i="23"/>
  <c r="V11" i="23" s="1"/>
  <c r="AH11" i="23" s="1"/>
  <c r="B420" i="1" l="1"/>
  <c r="C419" i="1"/>
  <c r="D419" i="1" s="1"/>
  <c r="E419" i="1" s="1"/>
  <c r="F419" i="1" s="1"/>
  <c r="G419" i="1" s="1"/>
  <c r="H419" i="1" s="1"/>
  <c r="I419" i="1" s="1"/>
  <c r="J419" i="1" s="1"/>
  <c r="K419" i="1" s="1"/>
  <c r="L419" i="1" s="1"/>
  <c r="M419" i="1" s="1"/>
  <c r="N419" i="1" s="1"/>
  <c r="O419" i="1" s="1"/>
  <c r="P419" i="1" s="1"/>
  <c r="Q419" i="1" s="1"/>
  <c r="R419" i="1" s="1"/>
  <c r="S419" i="1" s="1"/>
  <c r="T419" i="1" s="1"/>
  <c r="U419" i="1" s="1"/>
  <c r="V419" i="1" s="1"/>
  <c r="W419" i="1" s="1"/>
  <c r="X419" i="1" s="1"/>
  <c r="Y419" i="1" s="1"/>
  <c r="Z419" i="1" s="1"/>
  <c r="AA419" i="1" s="1"/>
  <c r="B363" i="1"/>
  <c r="C362" i="1"/>
  <c r="D362" i="1" s="1"/>
  <c r="E362" i="1" s="1"/>
  <c r="F362" i="1" s="1"/>
  <c r="G362" i="1" s="1"/>
  <c r="I362" i="1" s="1"/>
  <c r="J362" i="1" s="1"/>
  <c r="K362" i="1" s="1"/>
  <c r="L362" i="1" s="1"/>
  <c r="M362" i="1" s="1"/>
  <c r="N362" i="1" s="1"/>
  <c r="O362" i="1" s="1"/>
  <c r="P362" i="1" s="1"/>
  <c r="Q362" i="1" s="1"/>
  <c r="R362" i="1" s="1"/>
  <c r="S362" i="1" s="1"/>
  <c r="T362" i="1" s="1"/>
  <c r="U362" i="1" s="1"/>
  <c r="V362" i="1" s="1"/>
  <c r="W362" i="1" s="1"/>
  <c r="X362" i="1" s="1"/>
  <c r="Y362" i="1" s="1"/>
  <c r="Z362" i="1" s="1"/>
  <c r="AA362" i="1" s="1"/>
  <c r="U157" i="12"/>
  <c r="U155" i="12"/>
  <c r="U153" i="12"/>
  <c r="E31" i="27"/>
  <c r="F31" i="27" s="1"/>
  <c r="G31" i="27" s="1"/>
  <c r="H31" i="27" s="1"/>
  <c r="I31" i="27" s="1"/>
  <c r="J31" i="27" s="1"/>
  <c r="K31" i="27" s="1"/>
  <c r="L31" i="27" s="1"/>
  <c r="M31" i="27" s="1"/>
  <c r="N31" i="27" s="1"/>
  <c r="O31" i="27" s="1"/>
  <c r="P31" i="27" s="1"/>
  <c r="Q31" i="27" s="1"/>
  <c r="R31" i="27" s="1"/>
  <c r="S31" i="27" s="1"/>
  <c r="T31" i="27" s="1"/>
  <c r="U31" i="27" s="1"/>
  <c r="V31" i="27" s="1"/>
  <c r="W31" i="27" s="1"/>
  <c r="X31" i="27" s="1"/>
  <c r="Y31" i="27" s="1"/>
  <c r="Z31" i="27" s="1"/>
  <c r="AA31" i="27" s="1"/>
  <c r="E6" i="27"/>
  <c r="A26" i="27"/>
  <c r="G26" i="27"/>
  <c r="H26" i="27" s="1"/>
  <c r="I26" i="27" s="1"/>
  <c r="J26" i="27" s="1"/>
  <c r="K26" i="27" s="1"/>
  <c r="L26" i="27" s="1"/>
  <c r="M26" i="27" s="1"/>
  <c r="N26" i="27" s="1"/>
  <c r="O26" i="27" s="1"/>
  <c r="P26" i="27" s="1"/>
  <c r="Q26" i="27" s="1"/>
  <c r="R26" i="27" s="1"/>
  <c r="S26" i="27" s="1"/>
  <c r="T26" i="27" s="1"/>
  <c r="U26" i="27" s="1"/>
  <c r="V26" i="27" s="1"/>
  <c r="W26" i="27" s="1"/>
  <c r="X26" i="27" s="1"/>
  <c r="Y26" i="27" s="1"/>
  <c r="Z26" i="27" s="1"/>
  <c r="AA26" i="27" s="1"/>
  <c r="AB26" i="27" s="1"/>
  <c r="AC26" i="27" s="1"/>
  <c r="AD26" i="27" s="1"/>
  <c r="AE26" i="27" s="1"/>
  <c r="AF26" i="27" s="1"/>
  <c r="AG26" i="27" s="1"/>
  <c r="AH26" i="27" s="1"/>
  <c r="AI26" i="27" s="1"/>
  <c r="AJ26" i="27" s="1"/>
  <c r="AK26" i="27" s="1"/>
  <c r="G5" i="27"/>
  <c r="H5" i="27" s="1"/>
  <c r="I5" i="27" s="1"/>
  <c r="J5" i="27" s="1"/>
  <c r="K5" i="27" s="1"/>
  <c r="L5" i="27" s="1"/>
  <c r="M5" i="27" s="1"/>
  <c r="N5" i="27" s="1"/>
  <c r="O5" i="27" s="1"/>
  <c r="P5" i="27" s="1"/>
  <c r="Q5" i="27" s="1"/>
  <c r="R5" i="27" s="1"/>
  <c r="S5" i="27" s="1"/>
  <c r="T5" i="27" s="1"/>
  <c r="U5" i="27" s="1"/>
  <c r="V5" i="27" s="1"/>
  <c r="W5" i="27" s="1"/>
  <c r="X5" i="27" s="1"/>
  <c r="Y5" i="27" s="1"/>
  <c r="Z5" i="27" s="1"/>
  <c r="AA5" i="27" s="1"/>
  <c r="A5" i="27"/>
  <c r="W6" i="23"/>
  <c r="D59" i="12"/>
  <c r="J138" i="12"/>
  <c r="K138" i="12" s="1"/>
  <c r="L138" i="12" s="1"/>
  <c r="M138" i="12" s="1"/>
  <c r="N138" i="12" s="1"/>
  <c r="O138" i="12" s="1"/>
  <c r="P138" i="12" s="1"/>
  <c r="Q138" i="12" s="1"/>
  <c r="R138" i="12" s="1"/>
  <c r="S138" i="12" s="1"/>
  <c r="T138" i="12" s="1"/>
  <c r="U138" i="12" s="1"/>
  <c r="V138" i="12" s="1"/>
  <c r="W138" i="12" s="1"/>
  <c r="X138" i="12" s="1"/>
  <c r="B421" i="1" l="1"/>
  <c r="C420" i="1"/>
  <c r="D420" i="1" s="1"/>
  <c r="E420" i="1" s="1"/>
  <c r="F420" i="1" s="1"/>
  <c r="G420" i="1" s="1"/>
  <c r="H420" i="1" s="1"/>
  <c r="I420" i="1" s="1"/>
  <c r="J420" i="1" s="1"/>
  <c r="K420" i="1" s="1"/>
  <c r="L420" i="1" s="1"/>
  <c r="M420" i="1" s="1"/>
  <c r="N420" i="1" s="1"/>
  <c r="O420" i="1" s="1"/>
  <c r="P420" i="1" s="1"/>
  <c r="Q420" i="1" s="1"/>
  <c r="R420" i="1" s="1"/>
  <c r="S420" i="1" s="1"/>
  <c r="T420" i="1" s="1"/>
  <c r="U420" i="1" s="1"/>
  <c r="V420" i="1" s="1"/>
  <c r="W420" i="1" s="1"/>
  <c r="X420" i="1" s="1"/>
  <c r="Y420" i="1" s="1"/>
  <c r="Z420" i="1" s="1"/>
  <c r="AA420" i="1" s="1"/>
  <c r="B364" i="1"/>
  <c r="C363" i="1"/>
  <c r="D363" i="1" s="1"/>
  <c r="E363" i="1" s="1"/>
  <c r="F363" i="1" s="1"/>
  <c r="G363" i="1" s="1"/>
  <c r="I363" i="1" s="1"/>
  <c r="J363" i="1" s="1"/>
  <c r="K363" i="1" s="1"/>
  <c r="L363" i="1" s="1"/>
  <c r="M363" i="1" s="1"/>
  <c r="N363" i="1" s="1"/>
  <c r="O363" i="1" s="1"/>
  <c r="P363" i="1" s="1"/>
  <c r="Q363" i="1" s="1"/>
  <c r="R363" i="1" s="1"/>
  <c r="S363" i="1" s="1"/>
  <c r="T363" i="1" s="1"/>
  <c r="U363" i="1" s="1"/>
  <c r="V363" i="1" s="1"/>
  <c r="W363" i="1" s="1"/>
  <c r="X363" i="1" s="1"/>
  <c r="Y363" i="1" s="1"/>
  <c r="Z363" i="1" s="1"/>
  <c r="AA363" i="1" s="1"/>
  <c r="V157" i="12"/>
  <c r="V155" i="12"/>
  <c r="V153" i="12"/>
  <c r="F6" i="27"/>
  <c r="T46" i="23"/>
  <c r="C421" i="1" l="1"/>
  <c r="D421" i="1" s="1"/>
  <c r="E421" i="1" s="1"/>
  <c r="F421" i="1" s="1"/>
  <c r="G421" i="1" s="1"/>
  <c r="H421" i="1" s="1"/>
  <c r="I421" i="1" s="1"/>
  <c r="J421" i="1" s="1"/>
  <c r="K421" i="1" s="1"/>
  <c r="L421" i="1" s="1"/>
  <c r="M421" i="1" s="1"/>
  <c r="N421" i="1" s="1"/>
  <c r="O421" i="1" s="1"/>
  <c r="P421" i="1" s="1"/>
  <c r="Q421" i="1" s="1"/>
  <c r="R421" i="1" s="1"/>
  <c r="S421" i="1" s="1"/>
  <c r="T421" i="1" s="1"/>
  <c r="U421" i="1" s="1"/>
  <c r="V421" i="1" s="1"/>
  <c r="W421" i="1" s="1"/>
  <c r="X421" i="1" s="1"/>
  <c r="Y421" i="1" s="1"/>
  <c r="Z421" i="1" s="1"/>
  <c r="AA421" i="1" s="1"/>
  <c r="B422" i="1"/>
  <c r="B365" i="1"/>
  <c r="C364" i="1"/>
  <c r="D364" i="1" s="1"/>
  <c r="E364" i="1" s="1"/>
  <c r="F364" i="1" s="1"/>
  <c r="G364" i="1" s="1"/>
  <c r="I364" i="1" s="1"/>
  <c r="J364" i="1" s="1"/>
  <c r="K364" i="1" s="1"/>
  <c r="L364" i="1" s="1"/>
  <c r="M364" i="1" s="1"/>
  <c r="N364" i="1" s="1"/>
  <c r="O364" i="1" s="1"/>
  <c r="P364" i="1" s="1"/>
  <c r="Q364" i="1" s="1"/>
  <c r="R364" i="1" s="1"/>
  <c r="S364" i="1" s="1"/>
  <c r="T364" i="1" s="1"/>
  <c r="U364" i="1" s="1"/>
  <c r="V364" i="1" s="1"/>
  <c r="W364" i="1" s="1"/>
  <c r="X364" i="1" s="1"/>
  <c r="Y364" i="1" s="1"/>
  <c r="Z364" i="1" s="1"/>
  <c r="AA364" i="1" s="1"/>
  <c r="W157" i="12"/>
  <c r="W155" i="12"/>
  <c r="W153" i="12"/>
  <c r="G6" i="27"/>
  <c r="C422" i="1" l="1"/>
  <c r="D422" i="1" s="1"/>
  <c r="E422" i="1" s="1"/>
  <c r="F422" i="1" s="1"/>
  <c r="G422" i="1" s="1"/>
  <c r="H422" i="1" s="1"/>
  <c r="I422" i="1" s="1"/>
  <c r="J422" i="1" s="1"/>
  <c r="K422" i="1" s="1"/>
  <c r="L422" i="1" s="1"/>
  <c r="M422" i="1" s="1"/>
  <c r="N422" i="1" s="1"/>
  <c r="O422" i="1" s="1"/>
  <c r="P422" i="1" s="1"/>
  <c r="Q422" i="1" s="1"/>
  <c r="R422" i="1" s="1"/>
  <c r="S422" i="1" s="1"/>
  <c r="T422" i="1" s="1"/>
  <c r="U422" i="1" s="1"/>
  <c r="V422" i="1" s="1"/>
  <c r="W422" i="1" s="1"/>
  <c r="X422" i="1" s="1"/>
  <c r="Y422" i="1" s="1"/>
  <c r="Z422" i="1" s="1"/>
  <c r="AA422" i="1" s="1"/>
  <c r="B423" i="1"/>
  <c r="C365" i="1"/>
  <c r="D365" i="1" s="1"/>
  <c r="E365" i="1" s="1"/>
  <c r="F365" i="1" s="1"/>
  <c r="G365" i="1" s="1"/>
  <c r="I365" i="1" s="1"/>
  <c r="J365" i="1" s="1"/>
  <c r="K365" i="1" s="1"/>
  <c r="L365" i="1" s="1"/>
  <c r="M365" i="1" s="1"/>
  <c r="N365" i="1" s="1"/>
  <c r="O365" i="1" s="1"/>
  <c r="P365" i="1" s="1"/>
  <c r="Q365" i="1" s="1"/>
  <c r="R365" i="1" s="1"/>
  <c r="S365" i="1" s="1"/>
  <c r="T365" i="1" s="1"/>
  <c r="U365" i="1" s="1"/>
  <c r="V365" i="1" s="1"/>
  <c r="W365" i="1" s="1"/>
  <c r="X365" i="1" s="1"/>
  <c r="Y365" i="1" s="1"/>
  <c r="Z365" i="1" s="1"/>
  <c r="AA365" i="1" s="1"/>
  <c r="B366" i="1"/>
  <c r="X157" i="12"/>
  <c r="X155" i="12"/>
  <c r="X153" i="12"/>
  <c r="H6" i="27"/>
  <c r="A7" i="11"/>
  <c r="B11" i="25"/>
  <c r="B9" i="10"/>
  <c r="C10" i="9"/>
  <c r="D10" i="9" s="1"/>
  <c r="E10" i="9" s="1"/>
  <c r="F10" i="9" s="1"/>
  <c r="G10" i="9" s="1"/>
  <c r="H10" i="9" s="1"/>
  <c r="I10" i="9" s="1"/>
  <c r="J10" i="9" s="1"/>
  <c r="K10" i="9" s="1"/>
  <c r="L10" i="9" s="1"/>
  <c r="M10" i="9" s="1"/>
  <c r="N10" i="9" s="1"/>
  <c r="O10" i="9" s="1"/>
  <c r="P10" i="9" s="1"/>
  <c r="Q10" i="9" s="1"/>
  <c r="R10" i="9" s="1"/>
  <c r="S10" i="9" s="1"/>
  <c r="T10" i="9" s="1"/>
  <c r="U10" i="9" s="1"/>
  <c r="V10" i="9" s="1"/>
  <c r="W10" i="9" s="1"/>
  <c r="X10" i="9" s="1"/>
  <c r="Y10" i="9" s="1"/>
  <c r="Z10" i="9" s="1"/>
  <c r="AA10" i="9" s="1"/>
  <c r="AB10" i="9" s="1"/>
  <c r="C11" i="9"/>
  <c r="D11" i="9" s="1"/>
  <c r="E11" i="9" s="1"/>
  <c r="F11" i="9" s="1"/>
  <c r="G11" i="9" s="1"/>
  <c r="H11" i="9" s="1"/>
  <c r="I11" i="9" s="1"/>
  <c r="J11" i="9" s="1"/>
  <c r="K11" i="9" s="1"/>
  <c r="L11" i="9" s="1"/>
  <c r="M11" i="9" s="1"/>
  <c r="N11" i="9" s="1"/>
  <c r="O11" i="9" s="1"/>
  <c r="P11" i="9" s="1"/>
  <c r="Q11" i="9" s="1"/>
  <c r="R11" i="9" s="1"/>
  <c r="S11" i="9" s="1"/>
  <c r="T11" i="9" s="1"/>
  <c r="U11" i="9" s="1"/>
  <c r="V11" i="9" s="1"/>
  <c r="W11" i="9" s="1"/>
  <c r="X11" i="9" s="1"/>
  <c r="Y11" i="9" s="1"/>
  <c r="Z11" i="9" s="1"/>
  <c r="AA11" i="9" s="1"/>
  <c r="AB11" i="9" s="1"/>
  <c r="C12" i="9"/>
  <c r="D12" i="9" s="1"/>
  <c r="E12" i="9" s="1"/>
  <c r="F12" i="9" s="1"/>
  <c r="G12" i="9" s="1"/>
  <c r="H12" i="9" s="1"/>
  <c r="I12" i="9" s="1"/>
  <c r="J12" i="9" s="1"/>
  <c r="K12" i="9" s="1"/>
  <c r="L12" i="9" s="1"/>
  <c r="M12" i="9" s="1"/>
  <c r="N12" i="9" s="1"/>
  <c r="O12" i="9" s="1"/>
  <c r="P12" i="9" s="1"/>
  <c r="Q12" i="9" s="1"/>
  <c r="R12" i="9" s="1"/>
  <c r="S12" i="9" s="1"/>
  <c r="T12" i="9" s="1"/>
  <c r="U12" i="9" s="1"/>
  <c r="V12" i="9" s="1"/>
  <c r="W12" i="9" s="1"/>
  <c r="X12" i="9" s="1"/>
  <c r="Y12" i="9" s="1"/>
  <c r="Z12" i="9" s="1"/>
  <c r="AA12" i="9" s="1"/>
  <c r="AB12" i="9" s="1"/>
  <c r="C13" i="9"/>
  <c r="D13" i="9" s="1"/>
  <c r="E13" i="9" s="1"/>
  <c r="F13" i="9" s="1"/>
  <c r="G13" i="9" s="1"/>
  <c r="H13" i="9" s="1"/>
  <c r="I13" i="9" s="1"/>
  <c r="J13" i="9" s="1"/>
  <c r="K13" i="9" s="1"/>
  <c r="L13" i="9" s="1"/>
  <c r="M13" i="9" s="1"/>
  <c r="N13" i="9" s="1"/>
  <c r="O13" i="9" s="1"/>
  <c r="P13" i="9" s="1"/>
  <c r="Q13" i="9" s="1"/>
  <c r="R13" i="9" s="1"/>
  <c r="S13" i="9" s="1"/>
  <c r="T13" i="9" s="1"/>
  <c r="U13" i="9" s="1"/>
  <c r="V13" i="9" s="1"/>
  <c r="W13" i="9" s="1"/>
  <c r="X13" i="9" s="1"/>
  <c r="Y13" i="9" s="1"/>
  <c r="Z13" i="9" s="1"/>
  <c r="AA13" i="9" s="1"/>
  <c r="AB13" i="9" s="1"/>
  <c r="C14" i="9"/>
  <c r="D14" i="9" s="1"/>
  <c r="E14" i="9" s="1"/>
  <c r="F14" i="9" s="1"/>
  <c r="G14" i="9" s="1"/>
  <c r="H14" i="9" s="1"/>
  <c r="I14" i="9" s="1"/>
  <c r="J14" i="9" s="1"/>
  <c r="K14" i="9" s="1"/>
  <c r="L14" i="9" s="1"/>
  <c r="M14" i="9" s="1"/>
  <c r="N14" i="9" s="1"/>
  <c r="O14" i="9" s="1"/>
  <c r="P14" i="9" s="1"/>
  <c r="Q14" i="9" s="1"/>
  <c r="R14" i="9" s="1"/>
  <c r="S14" i="9" s="1"/>
  <c r="T14" i="9" s="1"/>
  <c r="U14" i="9" s="1"/>
  <c r="V14" i="9" s="1"/>
  <c r="W14" i="9" s="1"/>
  <c r="X14" i="9" s="1"/>
  <c r="Y14" i="9" s="1"/>
  <c r="Z14" i="9" s="1"/>
  <c r="AA14" i="9" s="1"/>
  <c r="AB14" i="9" s="1"/>
  <c r="C15" i="9"/>
  <c r="D15" i="9" s="1"/>
  <c r="E15" i="9" s="1"/>
  <c r="F15" i="9" s="1"/>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C16" i="9"/>
  <c r="D16" i="9" s="1"/>
  <c r="E16" i="9" s="1"/>
  <c r="F16" i="9" s="1"/>
  <c r="G16" i="9" s="1"/>
  <c r="H16" i="9" s="1"/>
  <c r="I16" i="9" s="1"/>
  <c r="J16" i="9" s="1"/>
  <c r="K16" i="9" s="1"/>
  <c r="L16" i="9" s="1"/>
  <c r="M16" i="9" s="1"/>
  <c r="N16" i="9" s="1"/>
  <c r="O16" i="9" s="1"/>
  <c r="P16" i="9" s="1"/>
  <c r="Q16" i="9" s="1"/>
  <c r="R16" i="9" s="1"/>
  <c r="S16" i="9" s="1"/>
  <c r="T16" i="9" s="1"/>
  <c r="U16" i="9" s="1"/>
  <c r="V16" i="9" s="1"/>
  <c r="W16" i="9" s="1"/>
  <c r="X16" i="9" s="1"/>
  <c r="Y16" i="9" s="1"/>
  <c r="Z16" i="9" s="1"/>
  <c r="AA16" i="9" s="1"/>
  <c r="AB16" i="9" s="1"/>
  <c r="C17" i="9"/>
  <c r="D17" i="9" s="1"/>
  <c r="E17" i="9" s="1"/>
  <c r="F17" i="9" s="1"/>
  <c r="G17" i="9" s="1"/>
  <c r="H17" i="9" s="1"/>
  <c r="I17" i="9" s="1"/>
  <c r="J17" i="9" s="1"/>
  <c r="K17" i="9" s="1"/>
  <c r="L17" i="9" s="1"/>
  <c r="M17" i="9" s="1"/>
  <c r="N17" i="9" s="1"/>
  <c r="O17" i="9" s="1"/>
  <c r="P17" i="9" s="1"/>
  <c r="Q17" i="9" s="1"/>
  <c r="R17" i="9" s="1"/>
  <c r="S17" i="9" s="1"/>
  <c r="T17" i="9" s="1"/>
  <c r="U17" i="9" s="1"/>
  <c r="V17" i="9" s="1"/>
  <c r="W17" i="9" s="1"/>
  <c r="X17" i="9" s="1"/>
  <c r="Y17" i="9" s="1"/>
  <c r="Z17" i="9" s="1"/>
  <c r="AA17" i="9" s="1"/>
  <c r="AB17" i="9" s="1"/>
  <c r="C18" i="9"/>
  <c r="D18" i="9" s="1"/>
  <c r="E18" i="9" s="1"/>
  <c r="F18" i="9" s="1"/>
  <c r="G18" i="9" s="1"/>
  <c r="H18" i="9" s="1"/>
  <c r="I18" i="9" s="1"/>
  <c r="J18" i="9" s="1"/>
  <c r="K18" i="9" s="1"/>
  <c r="L18" i="9" s="1"/>
  <c r="M18" i="9" s="1"/>
  <c r="N18" i="9" s="1"/>
  <c r="O18" i="9" s="1"/>
  <c r="P18" i="9" s="1"/>
  <c r="Q18" i="9" s="1"/>
  <c r="R18" i="9" s="1"/>
  <c r="S18" i="9" s="1"/>
  <c r="T18" i="9" s="1"/>
  <c r="U18" i="9" s="1"/>
  <c r="V18" i="9" s="1"/>
  <c r="W18" i="9" s="1"/>
  <c r="X18" i="9" s="1"/>
  <c r="Y18" i="9" s="1"/>
  <c r="Z18" i="9" s="1"/>
  <c r="AA18" i="9" s="1"/>
  <c r="AB18" i="9" s="1"/>
  <c r="C19" i="9"/>
  <c r="D19" i="9" s="1"/>
  <c r="E19" i="9" s="1"/>
  <c r="F19" i="9" s="1"/>
  <c r="G19" i="9" s="1"/>
  <c r="H19" i="9" s="1"/>
  <c r="I19" i="9" s="1"/>
  <c r="J19" i="9" s="1"/>
  <c r="K19" i="9" s="1"/>
  <c r="L19" i="9" s="1"/>
  <c r="M19" i="9" s="1"/>
  <c r="N19" i="9" s="1"/>
  <c r="O19" i="9" s="1"/>
  <c r="P19" i="9" s="1"/>
  <c r="Q19" i="9" s="1"/>
  <c r="R19" i="9" s="1"/>
  <c r="S19" i="9" s="1"/>
  <c r="T19" i="9" s="1"/>
  <c r="U19" i="9" s="1"/>
  <c r="V19" i="9" s="1"/>
  <c r="W19" i="9" s="1"/>
  <c r="X19" i="9" s="1"/>
  <c r="Y19" i="9" s="1"/>
  <c r="Z19" i="9" s="1"/>
  <c r="AA19" i="9" s="1"/>
  <c r="AB19" i="9" s="1"/>
  <c r="C20" i="9"/>
  <c r="D20" i="9" s="1"/>
  <c r="E20" i="9" s="1"/>
  <c r="F20" i="9" s="1"/>
  <c r="G20" i="9" s="1"/>
  <c r="H20" i="9" s="1"/>
  <c r="I20" i="9" s="1"/>
  <c r="J20" i="9" s="1"/>
  <c r="K20" i="9" s="1"/>
  <c r="L20" i="9" s="1"/>
  <c r="M20" i="9" s="1"/>
  <c r="N20" i="9" s="1"/>
  <c r="O20" i="9" s="1"/>
  <c r="P20" i="9" s="1"/>
  <c r="Q20" i="9" s="1"/>
  <c r="R20" i="9" s="1"/>
  <c r="S20" i="9" s="1"/>
  <c r="T20" i="9" s="1"/>
  <c r="U20" i="9" s="1"/>
  <c r="V20" i="9" s="1"/>
  <c r="W20" i="9" s="1"/>
  <c r="X20" i="9" s="1"/>
  <c r="Y20" i="9" s="1"/>
  <c r="Z20" i="9" s="1"/>
  <c r="AA20" i="9" s="1"/>
  <c r="AB20" i="9" s="1"/>
  <c r="C21" i="9"/>
  <c r="D21" i="9" s="1"/>
  <c r="E21" i="9" s="1"/>
  <c r="F21" i="9" s="1"/>
  <c r="G21" i="9" s="1"/>
  <c r="H21" i="9" s="1"/>
  <c r="I21" i="9" s="1"/>
  <c r="J21" i="9" s="1"/>
  <c r="K21" i="9" s="1"/>
  <c r="L21" i="9" s="1"/>
  <c r="M21" i="9" s="1"/>
  <c r="N21" i="9" s="1"/>
  <c r="O21" i="9" s="1"/>
  <c r="P21" i="9" s="1"/>
  <c r="Q21" i="9" s="1"/>
  <c r="R21" i="9" s="1"/>
  <c r="S21" i="9" s="1"/>
  <c r="T21" i="9" s="1"/>
  <c r="U21" i="9" s="1"/>
  <c r="V21" i="9" s="1"/>
  <c r="W21" i="9" s="1"/>
  <c r="X21" i="9" s="1"/>
  <c r="Y21" i="9" s="1"/>
  <c r="Z21" i="9" s="1"/>
  <c r="AA21" i="9" s="1"/>
  <c r="AB21" i="9" s="1"/>
  <c r="C22" i="9"/>
  <c r="D22" i="9" s="1"/>
  <c r="E22" i="9" s="1"/>
  <c r="F22" i="9" s="1"/>
  <c r="G22" i="9" s="1"/>
  <c r="H22" i="9" s="1"/>
  <c r="I22" i="9" s="1"/>
  <c r="J22" i="9" s="1"/>
  <c r="K22" i="9" s="1"/>
  <c r="L22" i="9" s="1"/>
  <c r="M22" i="9" s="1"/>
  <c r="N22" i="9" s="1"/>
  <c r="O22" i="9" s="1"/>
  <c r="P22" i="9" s="1"/>
  <c r="Q22" i="9" s="1"/>
  <c r="R22" i="9" s="1"/>
  <c r="S22" i="9" s="1"/>
  <c r="T22" i="9" s="1"/>
  <c r="U22" i="9" s="1"/>
  <c r="V22" i="9" s="1"/>
  <c r="W22" i="9" s="1"/>
  <c r="X22" i="9" s="1"/>
  <c r="Y22" i="9" s="1"/>
  <c r="Z22" i="9" s="1"/>
  <c r="AA22" i="9" s="1"/>
  <c r="AB22" i="9" s="1"/>
  <c r="C23" i="9"/>
  <c r="D23" i="9" s="1"/>
  <c r="E23" i="9" s="1"/>
  <c r="F23" i="9" s="1"/>
  <c r="G23" i="9" s="1"/>
  <c r="H23" i="9" s="1"/>
  <c r="I23" i="9" s="1"/>
  <c r="J23" i="9" s="1"/>
  <c r="K23" i="9" s="1"/>
  <c r="L23" i="9" s="1"/>
  <c r="M23" i="9" s="1"/>
  <c r="N23" i="9" s="1"/>
  <c r="O23" i="9" s="1"/>
  <c r="P23" i="9" s="1"/>
  <c r="Q23" i="9" s="1"/>
  <c r="R23" i="9" s="1"/>
  <c r="S23" i="9" s="1"/>
  <c r="T23" i="9" s="1"/>
  <c r="U23" i="9" s="1"/>
  <c r="V23" i="9" s="1"/>
  <c r="W23" i="9" s="1"/>
  <c r="X23" i="9" s="1"/>
  <c r="Y23" i="9" s="1"/>
  <c r="Z23" i="9" s="1"/>
  <c r="AA23" i="9" s="1"/>
  <c r="AB23" i="9" s="1"/>
  <c r="C24" i="9"/>
  <c r="D24" i="9" s="1"/>
  <c r="E24" i="9" s="1"/>
  <c r="F24" i="9" s="1"/>
  <c r="G24" i="9" s="1"/>
  <c r="H24" i="9" s="1"/>
  <c r="I24" i="9" s="1"/>
  <c r="J24" i="9" s="1"/>
  <c r="K24" i="9" s="1"/>
  <c r="L24" i="9" s="1"/>
  <c r="M24" i="9" s="1"/>
  <c r="N24" i="9" s="1"/>
  <c r="O24" i="9" s="1"/>
  <c r="P24" i="9" s="1"/>
  <c r="Q24" i="9" s="1"/>
  <c r="R24" i="9" s="1"/>
  <c r="S24" i="9" s="1"/>
  <c r="T24" i="9" s="1"/>
  <c r="U24" i="9" s="1"/>
  <c r="V24" i="9" s="1"/>
  <c r="W24" i="9" s="1"/>
  <c r="X24" i="9" s="1"/>
  <c r="Y24" i="9" s="1"/>
  <c r="Z24" i="9" s="1"/>
  <c r="AA24" i="9" s="1"/>
  <c r="AB24" i="9" s="1"/>
  <c r="C25" i="9"/>
  <c r="D25" i="9" s="1"/>
  <c r="E25" i="9" s="1"/>
  <c r="F25" i="9" s="1"/>
  <c r="G25" i="9" s="1"/>
  <c r="H25" i="9" s="1"/>
  <c r="I25" i="9" s="1"/>
  <c r="J25" i="9" s="1"/>
  <c r="K25" i="9" s="1"/>
  <c r="L25" i="9" s="1"/>
  <c r="M25" i="9" s="1"/>
  <c r="N25" i="9" s="1"/>
  <c r="O25" i="9" s="1"/>
  <c r="P25" i="9" s="1"/>
  <c r="Q25" i="9" s="1"/>
  <c r="R25" i="9" s="1"/>
  <c r="S25" i="9" s="1"/>
  <c r="T25" i="9" s="1"/>
  <c r="U25" i="9" s="1"/>
  <c r="V25" i="9" s="1"/>
  <c r="W25" i="9" s="1"/>
  <c r="X25" i="9" s="1"/>
  <c r="Y25" i="9" s="1"/>
  <c r="Z25" i="9" s="1"/>
  <c r="AA25" i="9" s="1"/>
  <c r="AB25" i="9" s="1"/>
  <c r="C26" i="9"/>
  <c r="D26" i="9" s="1"/>
  <c r="E26" i="9" s="1"/>
  <c r="F26" i="9" s="1"/>
  <c r="G26" i="9" s="1"/>
  <c r="H26" i="9" s="1"/>
  <c r="I26" i="9" s="1"/>
  <c r="J26" i="9" s="1"/>
  <c r="K26" i="9" s="1"/>
  <c r="L26" i="9" s="1"/>
  <c r="M26" i="9" s="1"/>
  <c r="N26" i="9" s="1"/>
  <c r="O26" i="9" s="1"/>
  <c r="P26" i="9" s="1"/>
  <c r="Q26" i="9" s="1"/>
  <c r="R26" i="9" s="1"/>
  <c r="S26" i="9" s="1"/>
  <c r="T26" i="9" s="1"/>
  <c r="U26" i="9" s="1"/>
  <c r="V26" i="9" s="1"/>
  <c r="W26" i="9" s="1"/>
  <c r="X26" i="9" s="1"/>
  <c r="Y26" i="9" s="1"/>
  <c r="Z26" i="9" s="1"/>
  <c r="AA26" i="9" s="1"/>
  <c r="AB26" i="9" s="1"/>
  <c r="C27" i="9"/>
  <c r="D27" i="9" s="1"/>
  <c r="E27" i="9" s="1"/>
  <c r="F27" i="9" s="1"/>
  <c r="G27" i="9" s="1"/>
  <c r="H27" i="9" s="1"/>
  <c r="I27" i="9" s="1"/>
  <c r="J27" i="9" s="1"/>
  <c r="K27" i="9" s="1"/>
  <c r="L27" i="9" s="1"/>
  <c r="M27" i="9" s="1"/>
  <c r="N27" i="9" s="1"/>
  <c r="O27" i="9" s="1"/>
  <c r="P27" i="9" s="1"/>
  <c r="Q27" i="9" s="1"/>
  <c r="R27" i="9" s="1"/>
  <c r="S27" i="9" s="1"/>
  <c r="T27" i="9" s="1"/>
  <c r="U27" i="9" s="1"/>
  <c r="V27" i="9" s="1"/>
  <c r="W27" i="9" s="1"/>
  <c r="X27" i="9" s="1"/>
  <c r="Y27" i="9" s="1"/>
  <c r="Z27" i="9" s="1"/>
  <c r="AA27" i="9" s="1"/>
  <c r="AB27" i="9" s="1"/>
  <c r="C28" i="9"/>
  <c r="D28" i="9" s="1"/>
  <c r="E28" i="9" s="1"/>
  <c r="F28" i="9" s="1"/>
  <c r="G28" i="9" s="1"/>
  <c r="H28" i="9" s="1"/>
  <c r="I28" i="9" s="1"/>
  <c r="J28" i="9" s="1"/>
  <c r="K28" i="9" s="1"/>
  <c r="L28" i="9" s="1"/>
  <c r="M28" i="9" s="1"/>
  <c r="N28" i="9" s="1"/>
  <c r="O28" i="9" s="1"/>
  <c r="P28" i="9" s="1"/>
  <c r="Q28" i="9" s="1"/>
  <c r="R28" i="9" s="1"/>
  <c r="S28" i="9" s="1"/>
  <c r="T28" i="9" s="1"/>
  <c r="U28" i="9" s="1"/>
  <c r="V28" i="9" s="1"/>
  <c r="W28" i="9" s="1"/>
  <c r="X28" i="9" s="1"/>
  <c r="Y28" i="9" s="1"/>
  <c r="Z28" i="9" s="1"/>
  <c r="AA28" i="9" s="1"/>
  <c r="AB28" i="9" s="1"/>
  <c r="C29" i="9"/>
  <c r="D29" i="9" s="1"/>
  <c r="E29" i="9" s="1"/>
  <c r="F29" i="9" s="1"/>
  <c r="G29" i="9" s="1"/>
  <c r="H29" i="9" s="1"/>
  <c r="I29" i="9" s="1"/>
  <c r="J29" i="9" s="1"/>
  <c r="K29" i="9" s="1"/>
  <c r="L29" i="9" s="1"/>
  <c r="M29" i="9" s="1"/>
  <c r="N29" i="9" s="1"/>
  <c r="O29" i="9" s="1"/>
  <c r="P29" i="9" s="1"/>
  <c r="Q29" i="9" s="1"/>
  <c r="R29" i="9" s="1"/>
  <c r="S29" i="9" s="1"/>
  <c r="T29" i="9" s="1"/>
  <c r="U29" i="9" s="1"/>
  <c r="V29" i="9" s="1"/>
  <c r="W29" i="9" s="1"/>
  <c r="X29" i="9" s="1"/>
  <c r="Y29" i="9" s="1"/>
  <c r="Z29" i="9" s="1"/>
  <c r="AA29" i="9" s="1"/>
  <c r="AB29" i="9" s="1"/>
  <c r="C30" i="9"/>
  <c r="D30" i="9" s="1"/>
  <c r="E30" i="9" s="1"/>
  <c r="F30" i="9" s="1"/>
  <c r="G30" i="9" s="1"/>
  <c r="H30" i="9" s="1"/>
  <c r="I30" i="9" s="1"/>
  <c r="J30" i="9" s="1"/>
  <c r="K30" i="9" s="1"/>
  <c r="L30" i="9" s="1"/>
  <c r="M30" i="9" s="1"/>
  <c r="N30" i="9" s="1"/>
  <c r="O30" i="9" s="1"/>
  <c r="P30" i="9" s="1"/>
  <c r="Q30" i="9" s="1"/>
  <c r="R30" i="9" s="1"/>
  <c r="S30" i="9" s="1"/>
  <c r="T30" i="9" s="1"/>
  <c r="U30" i="9" s="1"/>
  <c r="V30" i="9" s="1"/>
  <c r="W30" i="9" s="1"/>
  <c r="X30" i="9" s="1"/>
  <c r="Y30" i="9" s="1"/>
  <c r="Z30" i="9" s="1"/>
  <c r="AA30" i="9" s="1"/>
  <c r="AB30" i="9" s="1"/>
  <c r="C31" i="9"/>
  <c r="D31" i="9" s="1"/>
  <c r="E31" i="9" s="1"/>
  <c r="F31" i="9" s="1"/>
  <c r="G31" i="9" s="1"/>
  <c r="H31" i="9" s="1"/>
  <c r="I31" i="9" s="1"/>
  <c r="J31" i="9" s="1"/>
  <c r="K31" i="9" s="1"/>
  <c r="L31" i="9" s="1"/>
  <c r="M31" i="9" s="1"/>
  <c r="N31" i="9" s="1"/>
  <c r="O31" i="9" s="1"/>
  <c r="P31" i="9" s="1"/>
  <c r="Q31" i="9" s="1"/>
  <c r="R31" i="9" s="1"/>
  <c r="S31" i="9" s="1"/>
  <c r="T31" i="9" s="1"/>
  <c r="U31" i="9" s="1"/>
  <c r="V31" i="9" s="1"/>
  <c r="W31" i="9" s="1"/>
  <c r="X31" i="9" s="1"/>
  <c r="Y31" i="9" s="1"/>
  <c r="Z31" i="9" s="1"/>
  <c r="AA31" i="9" s="1"/>
  <c r="AB31" i="9" s="1"/>
  <c r="C32" i="9"/>
  <c r="D32" i="9" s="1"/>
  <c r="E32" i="9" s="1"/>
  <c r="F32" i="9" s="1"/>
  <c r="G32" i="9" s="1"/>
  <c r="H32" i="9" s="1"/>
  <c r="I32" i="9" s="1"/>
  <c r="J32" i="9" s="1"/>
  <c r="K32" i="9" s="1"/>
  <c r="L32" i="9" s="1"/>
  <c r="M32" i="9" s="1"/>
  <c r="N32" i="9" s="1"/>
  <c r="O32" i="9" s="1"/>
  <c r="P32" i="9" s="1"/>
  <c r="Q32" i="9" s="1"/>
  <c r="R32" i="9" s="1"/>
  <c r="S32" i="9" s="1"/>
  <c r="T32" i="9" s="1"/>
  <c r="U32" i="9" s="1"/>
  <c r="V32" i="9" s="1"/>
  <c r="W32" i="9" s="1"/>
  <c r="X32" i="9" s="1"/>
  <c r="Y32" i="9" s="1"/>
  <c r="Z32" i="9" s="1"/>
  <c r="AA32" i="9" s="1"/>
  <c r="AB32" i="9" s="1"/>
  <c r="C33" i="9"/>
  <c r="D33" i="9" s="1"/>
  <c r="E33" i="9" s="1"/>
  <c r="F33" i="9" s="1"/>
  <c r="G33" i="9" s="1"/>
  <c r="H33" i="9" s="1"/>
  <c r="I33" i="9" s="1"/>
  <c r="J33" i="9" s="1"/>
  <c r="K33" i="9" s="1"/>
  <c r="L33" i="9" s="1"/>
  <c r="M33" i="9" s="1"/>
  <c r="N33" i="9" s="1"/>
  <c r="O33" i="9" s="1"/>
  <c r="P33" i="9" s="1"/>
  <c r="Q33" i="9" s="1"/>
  <c r="R33" i="9" s="1"/>
  <c r="S33" i="9" s="1"/>
  <c r="T33" i="9" s="1"/>
  <c r="U33" i="9" s="1"/>
  <c r="V33" i="9" s="1"/>
  <c r="W33" i="9" s="1"/>
  <c r="X33" i="9" s="1"/>
  <c r="Y33" i="9" s="1"/>
  <c r="Z33" i="9" s="1"/>
  <c r="AA33" i="9" s="1"/>
  <c r="AB33" i="9" s="1"/>
  <c r="C34" i="9"/>
  <c r="D34" i="9" s="1"/>
  <c r="E34" i="9" s="1"/>
  <c r="F34" i="9" s="1"/>
  <c r="G34" i="9" s="1"/>
  <c r="H34" i="9" s="1"/>
  <c r="I34" i="9" s="1"/>
  <c r="J34" i="9" s="1"/>
  <c r="K34" i="9" s="1"/>
  <c r="L34" i="9" s="1"/>
  <c r="M34" i="9" s="1"/>
  <c r="N34" i="9" s="1"/>
  <c r="O34" i="9" s="1"/>
  <c r="P34" i="9" s="1"/>
  <c r="Q34" i="9" s="1"/>
  <c r="R34" i="9" s="1"/>
  <c r="S34" i="9" s="1"/>
  <c r="T34" i="9" s="1"/>
  <c r="U34" i="9" s="1"/>
  <c r="V34" i="9" s="1"/>
  <c r="W34" i="9" s="1"/>
  <c r="X34" i="9" s="1"/>
  <c r="Y34" i="9" s="1"/>
  <c r="Z34" i="9" s="1"/>
  <c r="AA34" i="9" s="1"/>
  <c r="AB34" i="9" s="1"/>
  <c r="C35" i="9"/>
  <c r="D35" i="9" s="1"/>
  <c r="E35" i="9" s="1"/>
  <c r="F35" i="9" s="1"/>
  <c r="G35" i="9" s="1"/>
  <c r="H35" i="9" s="1"/>
  <c r="I35" i="9" s="1"/>
  <c r="J35" i="9" s="1"/>
  <c r="K35" i="9" s="1"/>
  <c r="L35" i="9" s="1"/>
  <c r="M35" i="9" s="1"/>
  <c r="N35" i="9" s="1"/>
  <c r="O35" i="9" s="1"/>
  <c r="P35" i="9" s="1"/>
  <c r="Q35" i="9" s="1"/>
  <c r="R35" i="9" s="1"/>
  <c r="S35" i="9" s="1"/>
  <c r="T35" i="9" s="1"/>
  <c r="U35" i="9" s="1"/>
  <c r="V35" i="9" s="1"/>
  <c r="W35" i="9" s="1"/>
  <c r="X35" i="9" s="1"/>
  <c r="Y35" i="9" s="1"/>
  <c r="Z35" i="9" s="1"/>
  <c r="AA35" i="9" s="1"/>
  <c r="AB35" i="9" s="1"/>
  <c r="C36" i="9"/>
  <c r="D36" i="9" s="1"/>
  <c r="E36" i="9" s="1"/>
  <c r="F36" i="9" s="1"/>
  <c r="G36" i="9" s="1"/>
  <c r="H36" i="9" s="1"/>
  <c r="I36" i="9" s="1"/>
  <c r="J36" i="9" s="1"/>
  <c r="K36" i="9" s="1"/>
  <c r="L36" i="9" s="1"/>
  <c r="M36" i="9" s="1"/>
  <c r="N36" i="9" s="1"/>
  <c r="O36" i="9" s="1"/>
  <c r="P36" i="9" s="1"/>
  <c r="Q36" i="9" s="1"/>
  <c r="R36" i="9" s="1"/>
  <c r="S36" i="9" s="1"/>
  <c r="T36" i="9" s="1"/>
  <c r="U36" i="9" s="1"/>
  <c r="V36" i="9" s="1"/>
  <c r="W36" i="9" s="1"/>
  <c r="X36" i="9" s="1"/>
  <c r="Y36" i="9" s="1"/>
  <c r="Z36" i="9" s="1"/>
  <c r="AA36" i="9" s="1"/>
  <c r="AB36" i="9" s="1"/>
  <c r="C37" i="9"/>
  <c r="D37" i="9" s="1"/>
  <c r="E37" i="9" s="1"/>
  <c r="F37" i="9" s="1"/>
  <c r="G37" i="9" s="1"/>
  <c r="H37" i="9" s="1"/>
  <c r="I37" i="9" s="1"/>
  <c r="J37" i="9" s="1"/>
  <c r="K37" i="9" s="1"/>
  <c r="L37" i="9" s="1"/>
  <c r="M37" i="9" s="1"/>
  <c r="N37" i="9" s="1"/>
  <c r="O37" i="9" s="1"/>
  <c r="P37" i="9" s="1"/>
  <c r="Q37" i="9" s="1"/>
  <c r="R37" i="9" s="1"/>
  <c r="S37" i="9" s="1"/>
  <c r="T37" i="9" s="1"/>
  <c r="U37" i="9" s="1"/>
  <c r="V37" i="9" s="1"/>
  <c r="W37" i="9" s="1"/>
  <c r="X37" i="9" s="1"/>
  <c r="Y37" i="9" s="1"/>
  <c r="Z37" i="9" s="1"/>
  <c r="AA37" i="9" s="1"/>
  <c r="AB37" i="9" s="1"/>
  <c r="C38" i="9"/>
  <c r="D38" i="9" s="1"/>
  <c r="E38" i="9" s="1"/>
  <c r="F38" i="9" s="1"/>
  <c r="G38" i="9" s="1"/>
  <c r="H38" i="9" s="1"/>
  <c r="I38" i="9" s="1"/>
  <c r="J38" i="9" s="1"/>
  <c r="K38" i="9" s="1"/>
  <c r="L38" i="9" s="1"/>
  <c r="M38" i="9" s="1"/>
  <c r="N38" i="9" s="1"/>
  <c r="O38" i="9" s="1"/>
  <c r="P38" i="9" s="1"/>
  <c r="Q38" i="9" s="1"/>
  <c r="R38" i="9" s="1"/>
  <c r="S38" i="9" s="1"/>
  <c r="T38" i="9" s="1"/>
  <c r="U38" i="9" s="1"/>
  <c r="V38" i="9" s="1"/>
  <c r="W38" i="9" s="1"/>
  <c r="X38" i="9" s="1"/>
  <c r="Y38" i="9" s="1"/>
  <c r="Z38" i="9" s="1"/>
  <c r="AA38" i="9" s="1"/>
  <c r="AB38" i="9" s="1"/>
  <c r="C39" i="9"/>
  <c r="D39" i="9" s="1"/>
  <c r="E39" i="9" s="1"/>
  <c r="F39" i="9" s="1"/>
  <c r="G39" i="9" s="1"/>
  <c r="H39" i="9" s="1"/>
  <c r="I39" i="9" s="1"/>
  <c r="J39" i="9" s="1"/>
  <c r="K39" i="9" s="1"/>
  <c r="L39" i="9" s="1"/>
  <c r="M39" i="9" s="1"/>
  <c r="N39" i="9" s="1"/>
  <c r="O39" i="9" s="1"/>
  <c r="P39" i="9" s="1"/>
  <c r="Q39" i="9" s="1"/>
  <c r="R39" i="9" s="1"/>
  <c r="S39" i="9" s="1"/>
  <c r="T39" i="9" s="1"/>
  <c r="U39" i="9" s="1"/>
  <c r="V39" i="9" s="1"/>
  <c r="W39" i="9" s="1"/>
  <c r="X39" i="9" s="1"/>
  <c r="Y39" i="9" s="1"/>
  <c r="Z39" i="9" s="1"/>
  <c r="AA39" i="9" s="1"/>
  <c r="AB39" i="9" s="1"/>
  <c r="C40" i="9"/>
  <c r="D40" i="9" s="1"/>
  <c r="E40" i="9" s="1"/>
  <c r="F40" i="9" s="1"/>
  <c r="G40" i="9" s="1"/>
  <c r="H40" i="9" s="1"/>
  <c r="I40" i="9" s="1"/>
  <c r="J40" i="9" s="1"/>
  <c r="K40" i="9" s="1"/>
  <c r="L40" i="9" s="1"/>
  <c r="M40" i="9" s="1"/>
  <c r="N40" i="9" s="1"/>
  <c r="O40" i="9" s="1"/>
  <c r="P40" i="9" s="1"/>
  <c r="Q40" i="9" s="1"/>
  <c r="R40" i="9" s="1"/>
  <c r="S40" i="9" s="1"/>
  <c r="T40" i="9" s="1"/>
  <c r="U40" i="9" s="1"/>
  <c r="V40" i="9" s="1"/>
  <c r="W40" i="9" s="1"/>
  <c r="X40" i="9" s="1"/>
  <c r="Y40" i="9" s="1"/>
  <c r="Z40" i="9" s="1"/>
  <c r="AA40" i="9" s="1"/>
  <c r="AB40" i="9" s="1"/>
  <c r="C41" i="9"/>
  <c r="D41" i="9" s="1"/>
  <c r="E41" i="9" s="1"/>
  <c r="F41" i="9" s="1"/>
  <c r="G41" i="9" s="1"/>
  <c r="H41" i="9" s="1"/>
  <c r="I41" i="9" s="1"/>
  <c r="J41" i="9" s="1"/>
  <c r="K41" i="9" s="1"/>
  <c r="L41" i="9" s="1"/>
  <c r="M41" i="9" s="1"/>
  <c r="N41" i="9" s="1"/>
  <c r="O41" i="9" s="1"/>
  <c r="P41" i="9" s="1"/>
  <c r="Q41" i="9" s="1"/>
  <c r="R41" i="9" s="1"/>
  <c r="S41" i="9" s="1"/>
  <c r="T41" i="9" s="1"/>
  <c r="U41" i="9" s="1"/>
  <c r="V41" i="9" s="1"/>
  <c r="W41" i="9" s="1"/>
  <c r="X41" i="9" s="1"/>
  <c r="Y41" i="9" s="1"/>
  <c r="Z41" i="9" s="1"/>
  <c r="AA41" i="9" s="1"/>
  <c r="AB41" i="9" s="1"/>
  <c r="C42" i="9"/>
  <c r="D42" i="9" s="1"/>
  <c r="E42" i="9" s="1"/>
  <c r="F42" i="9" s="1"/>
  <c r="G42" i="9" s="1"/>
  <c r="H42" i="9" s="1"/>
  <c r="I42" i="9" s="1"/>
  <c r="J42" i="9" s="1"/>
  <c r="K42" i="9" s="1"/>
  <c r="L42" i="9" s="1"/>
  <c r="M42" i="9" s="1"/>
  <c r="N42" i="9" s="1"/>
  <c r="O42" i="9" s="1"/>
  <c r="P42" i="9" s="1"/>
  <c r="Q42" i="9" s="1"/>
  <c r="R42" i="9" s="1"/>
  <c r="S42" i="9" s="1"/>
  <c r="T42" i="9" s="1"/>
  <c r="U42" i="9" s="1"/>
  <c r="V42" i="9" s="1"/>
  <c r="W42" i="9" s="1"/>
  <c r="X42" i="9" s="1"/>
  <c r="Y42" i="9" s="1"/>
  <c r="Z42" i="9" s="1"/>
  <c r="AA42" i="9" s="1"/>
  <c r="AB42" i="9" s="1"/>
  <c r="C43" i="9"/>
  <c r="D43" i="9" s="1"/>
  <c r="E43" i="9" s="1"/>
  <c r="F43" i="9" s="1"/>
  <c r="G43" i="9" s="1"/>
  <c r="H43" i="9" s="1"/>
  <c r="I43" i="9" s="1"/>
  <c r="J43" i="9" s="1"/>
  <c r="K43" i="9" s="1"/>
  <c r="L43" i="9" s="1"/>
  <c r="M43" i="9" s="1"/>
  <c r="N43" i="9" s="1"/>
  <c r="O43" i="9" s="1"/>
  <c r="P43" i="9" s="1"/>
  <c r="Q43" i="9" s="1"/>
  <c r="R43" i="9" s="1"/>
  <c r="S43" i="9" s="1"/>
  <c r="T43" i="9" s="1"/>
  <c r="U43" i="9" s="1"/>
  <c r="V43" i="9" s="1"/>
  <c r="W43" i="9" s="1"/>
  <c r="X43" i="9" s="1"/>
  <c r="Y43" i="9" s="1"/>
  <c r="Z43" i="9" s="1"/>
  <c r="AA43" i="9" s="1"/>
  <c r="AB43" i="9" s="1"/>
  <c r="C44" i="9"/>
  <c r="D44" i="9" s="1"/>
  <c r="E44" i="9" s="1"/>
  <c r="F44" i="9" s="1"/>
  <c r="G44" i="9" s="1"/>
  <c r="H44" i="9" s="1"/>
  <c r="I44" i="9" s="1"/>
  <c r="J44" i="9" s="1"/>
  <c r="K44" i="9" s="1"/>
  <c r="L44" i="9" s="1"/>
  <c r="M44" i="9" s="1"/>
  <c r="N44" i="9" s="1"/>
  <c r="O44" i="9" s="1"/>
  <c r="P44" i="9" s="1"/>
  <c r="Q44" i="9" s="1"/>
  <c r="R44" i="9" s="1"/>
  <c r="S44" i="9" s="1"/>
  <c r="T44" i="9" s="1"/>
  <c r="U44" i="9" s="1"/>
  <c r="V44" i="9" s="1"/>
  <c r="W44" i="9" s="1"/>
  <c r="X44" i="9" s="1"/>
  <c r="Y44" i="9" s="1"/>
  <c r="Z44" i="9" s="1"/>
  <c r="AA44" i="9" s="1"/>
  <c r="AB44" i="9" s="1"/>
  <c r="C45" i="9"/>
  <c r="D45" i="9" s="1"/>
  <c r="E45" i="9" s="1"/>
  <c r="F45" i="9" s="1"/>
  <c r="G45" i="9" s="1"/>
  <c r="H45" i="9" s="1"/>
  <c r="I45" i="9" s="1"/>
  <c r="J45" i="9" s="1"/>
  <c r="K45" i="9" s="1"/>
  <c r="L45" i="9" s="1"/>
  <c r="M45" i="9" s="1"/>
  <c r="N45" i="9" s="1"/>
  <c r="O45" i="9" s="1"/>
  <c r="P45" i="9" s="1"/>
  <c r="Q45" i="9" s="1"/>
  <c r="R45" i="9" s="1"/>
  <c r="S45" i="9" s="1"/>
  <c r="T45" i="9" s="1"/>
  <c r="U45" i="9" s="1"/>
  <c r="V45" i="9" s="1"/>
  <c r="W45" i="9" s="1"/>
  <c r="X45" i="9" s="1"/>
  <c r="Y45" i="9" s="1"/>
  <c r="Z45" i="9" s="1"/>
  <c r="AA45" i="9" s="1"/>
  <c r="AB45" i="9" s="1"/>
  <c r="C46" i="9"/>
  <c r="D46" i="9" s="1"/>
  <c r="E46" i="9" s="1"/>
  <c r="F46" i="9" s="1"/>
  <c r="G46" i="9" s="1"/>
  <c r="H46" i="9" s="1"/>
  <c r="I46" i="9" s="1"/>
  <c r="J46" i="9" s="1"/>
  <c r="K46" i="9" s="1"/>
  <c r="L46" i="9" s="1"/>
  <c r="M46" i="9" s="1"/>
  <c r="N46" i="9" s="1"/>
  <c r="O46" i="9" s="1"/>
  <c r="P46" i="9" s="1"/>
  <c r="Q46" i="9" s="1"/>
  <c r="R46" i="9" s="1"/>
  <c r="S46" i="9" s="1"/>
  <c r="T46" i="9" s="1"/>
  <c r="U46" i="9" s="1"/>
  <c r="V46" i="9" s="1"/>
  <c r="W46" i="9" s="1"/>
  <c r="X46" i="9" s="1"/>
  <c r="Y46" i="9" s="1"/>
  <c r="Z46" i="9" s="1"/>
  <c r="AA46" i="9" s="1"/>
  <c r="AB46" i="9" s="1"/>
  <c r="C47" i="9"/>
  <c r="D47" i="9" s="1"/>
  <c r="E47" i="9" s="1"/>
  <c r="F47" i="9" s="1"/>
  <c r="G47" i="9" s="1"/>
  <c r="H47" i="9" s="1"/>
  <c r="I47" i="9" s="1"/>
  <c r="J47" i="9" s="1"/>
  <c r="K47" i="9" s="1"/>
  <c r="L47" i="9" s="1"/>
  <c r="M47" i="9" s="1"/>
  <c r="N47" i="9" s="1"/>
  <c r="O47" i="9" s="1"/>
  <c r="P47" i="9" s="1"/>
  <c r="Q47" i="9" s="1"/>
  <c r="R47" i="9" s="1"/>
  <c r="S47" i="9" s="1"/>
  <c r="T47" i="9" s="1"/>
  <c r="U47" i="9" s="1"/>
  <c r="V47" i="9" s="1"/>
  <c r="W47" i="9" s="1"/>
  <c r="X47" i="9" s="1"/>
  <c r="Y47" i="9" s="1"/>
  <c r="Z47" i="9" s="1"/>
  <c r="AA47" i="9" s="1"/>
  <c r="AB47" i="9" s="1"/>
  <c r="C48" i="9"/>
  <c r="D48" i="9" s="1"/>
  <c r="E48" i="9" s="1"/>
  <c r="F48" i="9" s="1"/>
  <c r="G48" i="9" s="1"/>
  <c r="H48" i="9" s="1"/>
  <c r="I48" i="9" s="1"/>
  <c r="J48" i="9" s="1"/>
  <c r="K48" i="9" s="1"/>
  <c r="L48" i="9" s="1"/>
  <c r="M48" i="9" s="1"/>
  <c r="N48" i="9" s="1"/>
  <c r="O48" i="9" s="1"/>
  <c r="P48" i="9" s="1"/>
  <c r="Q48" i="9" s="1"/>
  <c r="R48" i="9" s="1"/>
  <c r="S48" i="9" s="1"/>
  <c r="T48" i="9" s="1"/>
  <c r="U48" i="9" s="1"/>
  <c r="V48" i="9" s="1"/>
  <c r="W48" i="9" s="1"/>
  <c r="X48" i="9" s="1"/>
  <c r="Y48" i="9" s="1"/>
  <c r="Z48" i="9" s="1"/>
  <c r="AA48" i="9" s="1"/>
  <c r="AB48" i="9" s="1"/>
  <c r="C49" i="9"/>
  <c r="D49" i="9" s="1"/>
  <c r="E49" i="9" s="1"/>
  <c r="F49" i="9" s="1"/>
  <c r="G49" i="9" s="1"/>
  <c r="H49" i="9" s="1"/>
  <c r="I49" i="9" s="1"/>
  <c r="J49" i="9" s="1"/>
  <c r="K49" i="9" s="1"/>
  <c r="L49" i="9" s="1"/>
  <c r="M49" i="9" s="1"/>
  <c r="N49" i="9" s="1"/>
  <c r="O49" i="9" s="1"/>
  <c r="P49" i="9" s="1"/>
  <c r="Q49" i="9" s="1"/>
  <c r="R49" i="9" s="1"/>
  <c r="S49" i="9" s="1"/>
  <c r="T49" i="9" s="1"/>
  <c r="U49" i="9" s="1"/>
  <c r="V49" i="9" s="1"/>
  <c r="W49" i="9" s="1"/>
  <c r="X49" i="9" s="1"/>
  <c r="Y49" i="9" s="1"/>
  <c r="Z49" i="9" s="1"/>
  <c r="AA49" i="9" s="1"/>
  <c r="AB49" i="9" s="1"/>
  <c r="C50" i="9"/>
  <c r="D50" i="9" s="1"/>
  <c r="E50" i="9" s="1"/>
  <c r="F50" i="9" s="1"/>
  <c r="G50" i="9" s="1"/>
  <c r="H50" i="9" s="1"/>
  <c r="I50" i="9" s="1"/>
  <c r="J50" i="9" s="1"/>
  <c r="K50" i="9" s="1"/>
  <c r="L50" i="9" s="1"/>
  <c r="M50" i="9" s="1"/>
  <c r="N50" i="9" s="1"/>
  <c r="O50" i="9" s="1"/>
  <c r="P50" i="9" s="1"/>
  <c r="Q50" i="9" s="1"/>
  <c r="R50" i="9" s="1"/>
  <c r="S50" i="9" s="1"/>
  <c r="T50" i="9" s="1"/>
  <c r="U50" i="9" s="1"/>
  <c r="V50" i="9" s="1"/>
  <c r="W50" i="9" s="1"/>
  <c r="X50" i="9" s="1"/>
  <c r="Y50" i="9" s="1"/>
  <c r="Z50" i="9" s="1"/>
  <c r="AA50" i="9" s="1"/>
  <c r="AB50" i="9" s="1"/>
  <c r="C51" i="9"/>
  <c r="D51" i="9" s="1"/>
  <c r="E51" i="9" s="1"/>
  <c r="F51" i="9" s="1"/>
  <c r="G51" i="9" s="1"/>
  <c r="H51" i="9" s="1"/>
  <c r="I51" i="9" s="1"/>
  <c r="J51" i="9" s="1"/>
  <c r="K51" i="9" s="1"/>
  <c r="L51" i="9" s="1"/>
  <c r="M51" i="9" s="1"/>
  <c r="N51" i="9" s="1"/>
  <c r="O51" i="9" s="1"/>
  <c r="P51" i="9" s="1"/>
  <c r="Q51" i="9" s="1"/>
  <c r="R51" i="9" s="1"/>
  <c r="S51" i="9" s="1"/>
  <c r="T51" i="9" s="1"/>
  <c r="U51" i="9" s="1"/>
  <c r="V51" i="9" s="1"/>
  <c r="W51" i="9" s="1"/>
  <c r="X51" i="9" s="1"/>
  <c r="Y51" i="9" s="1"/>
  <c r="Z51" i="9" s="1"/>
  <c r="AA51" i="9" s="1"/>
  <c r="AB51" i="9" s="1"/>
  <c r="C52" i="9"/>
  <c r="D52" i="9" s="1"/>
  <c r="E52" i="9" s="1"/>
  <c r="F52" i="9" s="1"/>
  <c r="G52" i="9" s="1"/>
  <c r="H52" i="9" s="1"/>
  <c r="I52" i="9" s="1"/>
  <c r="J52" i="9" s="1"/>
  <c r="K52" i="9" s="1"/>
  <c r="L52" i="9" s="1"/>
  <c r="M52" i="9" s="1"/>
  <c r="N52" i="9" s="1"/>
  <c r="O52" i="9" s="1"/>
  <c r="P52" i="9" s="1"/>
  <c r="Q52" i="9" s="1"/>
  <c r="R52" i="9" s="1"/>
  <c r="S52" i="9" s="1"/>
  <c r="T52" i="9" s="1"/>
  <c r="U52" i="9" s="1"/>
  <c r="V52" i="9" s="1"/>
  <c r="W52" i="9" s="1"/>
  <c r="X52" i="9" s="1"/>
  <c r="Y52" i="9" s="1"/>
  <c r="Z52" i="9" s="1"/>
  <c r="AA52" i="9" s="1"/>
  <c r="AB52" i="9" s="1"/>
  <c r="C53" i="9"/>
  <c r="D53" i="9" s="1"/>
  <c r="E53" i="9" s="1"/>
  <c r="F53" i="9" s="1"/>
  <c r="G53" i="9" s="1"/>
  <c r="H53" i="9" s="1"/>
  <c r="I53" i="9" s="1"/>
  <c r="J53" i="9" s="1"/>
  <c r="K53" i="9" s="1"/>
  <c r="L53" i="9" s="1"/>
  <c r="M53" i="9" s="1"/>
  <c r="N53" i="9" s="1"/>
  <c r="O53" i="9" s="1"/>
  <c r="P53" i="9" s="1"/>
  <c r="Q53" i="9" s="1"/>
  <c r="R53" i="9" s="1"/>
  <c r="S53" i="9" s="1"/>
  <c r="T53" i="9" s="1"/>
  <c r="U53" i="9" s="1"/>
  <c r="V53" i="9" s="1"/>
  <c r="W53" i="9" s="1"/>
  <c r="X53" i="9" s="1"/>
  <c r="Y53" i="9" s="1"/>
  <c r="Z53" i="9" s="1"/>
  <c r="AA53" i="9" s="1"/>
  <c r="AB53" i="9" s="1"/>
  <c r="C54" i="9"/>
  <c r="D54" i="9" s="1"/>
  <c r="E54" i="9" s="1"/>
  <c r="F54" i="9" s="1"/>
  <c r="G54" i="9" s="1"/>
  <c r="H54" i="9" s="1"/>
  <c r="I54" i="9" s="1"/>
  <c r="J54" i="9" s="1"/>
  <c r="K54" i="9" s="1"/>
  <c r="L54" i="9" s="1"/>
  <c r="M54" i="9" s="1"/>
  <c r="N54" i="9" s="1"/>
  <c r="O54" i="9" s="1"/>
  <c r="P54" i="9" s="1"/>
  <c r="Q54" i="9" s="1"/>
  <c r="R54" i="9" s="1"/>
  <c r="S54" i="9" s="1"/>
  <c r="T54" i="9" s="1"/>
  <c r="U54" i="9" s="1"/>
  <c r="V54" i="9" s="1"/>
  <c r="W54" i="9" s="1"/>
  <c r="X54" i="9" s="1"/>
  <c r="Y54" i="9" s="1"/>
  <c r="Z54" i="9" s="1"/>
  <c r="AA54" i="9" s="1"/>
  <c r="AB54" i="9" s="1"/>
  <c r="C55" i="9"/>
  <c r="D55" i="9" s="1"/>
  <c r="E55" i="9" s="1"/>
  <c r="F55" i="9" s="1"/>
  <c r="G55" i="9" s="1"/>
  <c r="H55" i="9" s="1"/>
  <c r="I55" i="9" s="1"/>
  <c r="J55" i="9" s="1"/>
  <c r="K55" i="9" s="1"/>
  <c r="L55" i="9" s="1"/>
  <c r="M55" i="9" s="1"/>
  <c r="N55" i="9" s="1"/>
  <c r="O55" i="9" s="1"/>
  <c r="P55" i="9" s="1"/>
  <c r="Q55" i="9" s="1"/>
  <c r="R55" i="9" s="1"/>
  <c r="S55" i="9" s="1"/>
  <c r="T55" i="9" s="1"/>
  <c r="U55" i="9" s="1"/>
  <c r="V55" i="9" s="1"/>
  <c r="W55" i="9" s="1"/>
  <c r="X55" i="9" s="1"/>
  <c r="Y55" i="9" s="1"/>
  <c r="Z55" i="9" s="1"/>
  <c r="AA55" i="9" s="1"/>
  <c r="AB55" i="9" s="1"/>
  <c r="C56" i="9"/>
  <c r="D56" i="9" s="1"/>
  <c r="E56" i="9" s="1"/>
  <c r="F56" i="9" s="1"/>
  <c r="G56" i="9" s="1"/>
  <c r="H56" i="9" s="1"/>
  <c r="I56" i="9" s="1"/>
  <c r="J56" i="9" s="1"/>
  <c r="K56" i="9" s="1"/>
  <c r="L56" i="9" s="1"/>
  <c r="M56" i="9" s="1"/>
  <c r="N56" i="9" s="1"/>
  <c r="O56" i="9" s="1"/>
  <c r="P56" i="9" s="1"/>
  <c r="Q56" i="9" s="1"/>
  <c r="R56" i="9" s="1"/>
  <c r="S56" i="9" s="1"/>
  <c r="T56" i="9" s="1"/>
  <c r="U56" i="9" s="1"/>
  <c r="V56" i="9" s="1"/>
  <c r="W56" i="9" s="1"/>
  <c r="X56" i="9" s="1"/>
  <c r="Y56" i="9" s="1"/>
  <c r="Z56" i="9" s="1"/>
  <c r="AA56" i="9" s="1"/>
  <c r="AB56" i="9" s="1"/>
  <c r="C57" i="9"/>
  <c r="D57" i="9" s="1"/>
  <c r="E57" i="9" s="1"/>
  <c r="F57" i="9" s="1"/>
  <c r="G57" i="9" s="1"/>
  <c r="H57" i="9" s="1"/>
  <c r="I57" i="9" s="1"/>
  <c r="J57" i="9" s="1"/>
  <c r="K57" i="9" s="1"/>
  <c r="L57" i="9" s="1"/>
  <c r="M57" i="9" s="1"/>
  <c r="N57" i="9" s="1"/>
  <c r="O57" i="9" s="1"/>
  <c r="P57" i="9" s="1"/>
  <c r="Q57" i="9" s="1"/>
  <c r="R57" i="9" s="1"/>
  <c r="S57" i="9" s="1"/>
  <c r="T57" i="9" s="1"/>
  <c r="U57" i="9" s="1"/>
  <c r="V57" i="9" s="1"/>
  <c r="W57" i="9" s="1"/>
  <c r="X57" i="9" s="1"/>
  <c r="Y57" i="9" s="1"/>
  <c r="Z57" i="9" s="1"/>
  <c r="AA57" i="9" s="1"/>
  <c r="AB57" i="9" s="1"/>
  <c r="C58" i="9"/>
  <c r="D58" i="9" s="1"/>
  <c r="E58" i="9" s="1"/>
  <c r="F58" i="9" s="1"/>
  <c r="G58" i="9" s="1"/>
  <c r="H58" i="9" s="1"/>
  <c r="I58" i="9" s="1"/>
  <c r="J58" i="9" s="1"/>
  <c r="K58" i="9" s="1"/>
  <c r="L58" i="9" s="1"/>
  <c r="M58" i="9" s="1"/>
  <c r="N58" i="9" s="1"/>
  <c r="O58" i="9" s="1"/>
  <c r="P58" i="9" s="1"/>
  <c r="Q58" i="9" s="1"/>
  <c r="R58" i="9" s="1"/>
  <c r="S58" i="9" s="1"/>
  <c r="T58" i="9" s="1"/>
  <c r="U58" i="9" s="1"/>
  <c r="V58" i="9" s="1"/>
  <c r="W58" i="9" s="1"/>
  <c r="X58" i="9" s="1"/>
  <c r="Y58" i="9" s="1"/>
  <c r="Z58" i="9" s="1"/>
  <c r="AA58" i="9" s="1"/>
  <c r="AB58" i="9" s="1"/>
  <c r="C59" i="9"/>
  <c r="D59" i="9" s="1"/>
  <c r="E59" i="9" s="1"/>
  <c r="F59" i="9" s="1"/>
  <c r="G59" i="9" s="1"/>
  <c r="H59" i="9" s="1"/>
  <c r="I59" i="9" s="1"/>
  <c r="J59" i="9" s="1"/>
  <c r="K59" i="9" s="1"/>
  <c r="L59" i="9" s="1"/>
  <c r="M59" i="9" s="1"/>
  <c r="N59" i="9" s="1"/>
  <c r="O59" i="9" s="1"/>
  <c r="P59" i="9" s="1"/>
  <c r="Q59" i="9" s="1"/>
  <c r="R59" i="9" s="1"/>
  <c r="S59" i="9" s="1"/>
  <c r="T59" i="9" s="1"/>
  <c r="U59" i="9" s="1"/>
  <c r="V59" i="9" s="1"/>
  <c r="W59" i="9" s="1"/>
  <c r="X59" i="9" s="1"/>
  <c r="Y59" i="9" s="1"/>
  <c r="Z59" i="9" s="1"/>
  <c r="AA59" i="9" s="1"/>
  <c r="AB59" i="9" s="1"/>
  <c r="C60" i="9"/>
  <c r="D60" i="9" s="1"/>
  <c r="E60" i="9" s="1"/>
  <c r="F60" i="9" s="1"/>
  <c r="G60" i="9" s="1"/>
  <c r="H60" i="9" s="1"/>
  <c r="I60" i="9" s="1"/>
  <c r="J60" i="9" s="1"/>
  <c r="K60" i="9" s="1"/>
  <c r="L60" i="9" s="1"/>
  <c r="M60" i="9" s="1"/>
  <c r="N60" i="9" s="1"/>
  <c r="O60" i="9" s="1"/>
  <c r="P60" i="9" s="1"/>
  <c r="Q60" i="9" s="1"/>
  <c r="R60" i="9" s="1"/>
  <c r="S60" i="9" s="1"/>
  <c r="T60" i="9" s="1"/>
  <c r="U60" i="9" s="1"/>
  <c r="V60" i="9" s="1"/>
  <c r="W60" i="9" s="1"/>
  <c r="X60" i="9" s="1"/>
  <c r="Y60" i="9" s="1"/>
  <c r="Z60" i="9" s="1"/>
  <c r="AA60" i="9" s="1"/>
  <c r="AB60" i="9" s="1"/>
  <c r="C61" i="9"/>
  <c r="D61" i="9" s="1"/>
  <c r="E61" i="9" s="1"/>
  <c r="F61" i="9" s="1"/>
  <c r="G61" i="9" s="1"/>
  <c r="H61" i="9" s="1"/>
  <c r="I61" i="9" s="1"/>
  <c r="J61" i="9" s="1"/>
  <c r="K61" i="9" s="1"/>
  <c r="L61" i="9" s="1"/>
  <c r="M61" i="9" s="1"/>
  <c r="N61" i="9" s="1"/>
  <c r="O61" i="9" s="1"/>
  <c r="P61" i="9" s="1"/>
  <c r="Q61" i="9" s="1"/>
  <c r="R61" i="9" s="1"/>
  <c r="S61" i="9" s="1"/>
  <c r="T61" i="9" s="1"/>
  <c r="U61" i="9" s="1"/>
  <c r="V61" i="9" s="1"/>
  <c r="W61" i="9" s="1"/>
  <c r="X61" i="9" s="1"/>
  <c r="Y61" i="9" s="1"/>
  <c r="Z61" i="9" s="1"/>
  <c r="AA61" i="9" s="1"/>
  <c r="AB61" i="9" s="1"/>
  <c r="C62" i="9"/>
  <c r="D62" i="9" s="1"/>
  <c r="E62" i="9" s="1"/>
  <c r="F62" i="9" s="1"/>
  <c r="G62" i="9" s="1"/>
  <c r="H62" i="9" s="1"/>
  <c r="I62" i="9" s="1"/>
  <c r="J62" i="9" s="1"/>
  <c r="K62" i="9" s="1"/>
  <c r="L62" i="9" s="1"/>
  <c r="M62" i="9" s="1"/>
  <c r="N62" i="9" s="1"/>
  <c r="O62" i="9" s="1"/>
  <c r="P62" i="9" s="1"/>
  <c r="Q62" i="9" s="1"/>
  <c r="R62" i="9" s="1"/>
  <c r="S62" i="9" s="1"/>
  <c r="T62" i="9" s="1"/>
  <c r="U62" i="9" s="1"/>
  <c r="V62" i="9" s="1"/>
  <c r="W62" i="9" s="1"/>
  <c r="X62" i="9" s="1"/>
  <c r="Y62" i="9" s="1"/>
  <c r="Z62" i="9" s="1"/>
  <c r="AA62" i="9" s="1"/>
  <c r="AB62" i="9" s="1"/>
  <c r="C63" i="9"/>
  <c r="D63" i="9" s="1"/>
  <c r="E63" i="9" s="1"/>
  <c r="F63" i="9" s="1"/>
  <c r="G63" i="9" s="1"/>
  <c r="H63" i="9" s="1"/>
  <c r="I63" i="9" s="1"/>
  <c r="J63" i="9" s="1"/>
  <c r="K63" i="9" s="1"/>
  <c r="L63" i="9" s="1"/>
  <c r="M63" i="9" s="1"/>
  <c r="N63" i="9" s="1"/>
  <c r="O63" i="9" s="1"/>
  <c r="P63" i="9" s="1"/>
  <c r="Q63" i="9" s="1"/>
  <c r="R63" i="9" s="1"/>
  <c r="S63" i="9" s="1"/>
  <c r="T63" i="9" s="1"/>
  <c r="U63" i="9" s="1"/>
  <c r="V63" i="9" s="1"/>
  <c r="W63" i="9" s="1"/>
  <c r="X63" i="9" s="1"/>
  <c r="Y63" i="9" s="1"/>
  <c r="Z63" i="9" s="1"/>
  <c r="AA63" i="9" s="1"/>
  <c r="AB63" i="9" s="1"/>
  <c r="C64" i="9"/>
  <c r="D64" i="9" s="1"/>
  <c r="E64" i="9" s="1"/>
  <c r="F64" i="9" s="1"/>
  <c r="G64" i="9" s="1"/>
  <c r="H64" i="9" s="1"/>
  <c r="I64" i="9" s="1"/>
  <c r="J64" i="9" s="1"/>
  <c r="K64" i="9" s="1"/>
  <c r="L64" i="9" s="1"/>
  <c r="M64" i="9" s="1"/>
  <c r="N64" i="9" s="1"/>
  <c r="O64" i="9" s="1"/>
  <c r="P64" i="9" s="1"/>
  <c r="Q64" i="9" s="1"/>
  <c r="R64" i="9" s="1"/>
  <c r="S64" i="9" s="1"/>
  <c r="T64" i="9" s="1"/>
  <c r="U64" i="9" s="1"/>
  <c r="V64" i="9" s="1"/>
  <c r="W64" i="9" s="1"/>
  <c r="X64" i="9" s="1"/>
  <c r="Y64" i="9" s="1"/>
  <c r="Z64" i="9" s="1"/>
  <c r="AA64" i="9" s="1"/>
  <c r="AB64" i="9" s="1"/>
  <c r="C65" i="9"/>
  <c r="D65" i="9" s="1"/>
  <c r="E65" i="9" s="1"/>
  <c r="F65" i="9" s="1"/>
  <c r="G65" i="9" s="1"/>
  <c r="H65" i="9" s="1"/>
  <c r="I65" i="9" s="1"/>
  <c r="J65" i="9" s="1"/>
  <c r="K65" i="9" s="1"/>
  <c r="L65" i="9" s="1"/>
  <c r="M65" i="9" s="1"/>
  <c r="N65" i="9" s="1"/>
  <c r="O65" i="9" s="1"/>
  <c r="P65" i="9" s="1"/>
  <c r="Q65" i="9" s="1"/>
  <c r="R65" i="9" s="1"/>
  <c r="S65" i="9" s="1"/>
  <c r="T65" i="9" s="1"/>
  <c r="U65" i="9" s="1"/>
  <c r="V65" i="9" s="1"/>
  <c r="W65" i="9" s="1"/>
  <c r="X65" i="9" s="1"/>
  <c r="Y65" i="9" s="1"/>
  <c r="Z65" i="9" s="1"/>
  <c r="AA65" i="9" s="1"/>
  <c r="AB65" i="9" s="1"/>
  <c r="C66" i="9"/>
  <c r="D66" i="9" s="1"/>
  <c r="E66" i="9" s="1"/>
  <c r="F66" i="9" s="1"/>
  <c r="G66" i="9" s="1"/>
  <c r="H66" i="9" s="1"/>
  <c r="I66" i="9" s="1"/>
  <c r="J66" i="9" s="1"/>
  <c r="K66" i="9" s="1"/>
  <c r="L66" i="9" s="1"/>
  <c r="M66" i="9" s="1"/>
  <c r="N66" i="9" s="1"/>
  <c r="O66" i="9" s="1"/>
  <c r="P66" i="9" s="1"/>
  <c r="Q66" i="9" s="1"/>
  <c r="R66" i="9" s="1"/>
  <c r="S66" i="9" s="1"/>
  <c r="T66" i="9" s="1"/>
  <c r="U66" i="9" s="1"/>
  <c r="V66" i="9" s="1"/>
  <c r="W66" i="9" s="1"/>
  <c r="X66" i="9" s="1"/>
  <c r="Y66" i="9" s="1"/>
  <c r="Z66" i="9" s="1"/>
  <c r="AA66" i="9" s="1"/>
  <c r="AB66" i="9" s="1"/>
  <c r="C67" i="9"/>
  <c r="D67" i="9" s="1"/>
  <c r="E67" i="9" s="1"/>
  <c r="F67" i="9" s="1"/>
  <c r="G67" i="9" s="1"/>
  <c r="H67" i="9" s="1"/>
  <c r="I67" i="9" s="1"/>
  <c r="J67" i="9" s="1"/>
  <c r="K67" i="9" s="1"/>
  <c r="L67" i="9" s="1"/>
  <c r="M67" i="9" s="1"/>
  <c r="N67" i="9" s="1"/>
  <c r="O67" i="9" s="1"/>
  <c r="P67" i="9" s="1"/>
  <c r="Q67" i="9" s="1"/>
  <c r="R67" i="9" s="1"/>
  <c r="S67" i="9" s="1"/>
  <c r="T67" i="9" s="1"/>
  <c r="U67" i="9" s="1"/>
  <c r="V67" i="9" s="1"/>
  <c r="W67" i="9" s="1"/>
  <c r="X67" i="9" s="1"/>
  <c r="Y67" i="9" s="1"/>
  <c r="Z67" i="9" s="1"/>
  <c r="AA67" i="9" s="1"/>
  <c r="AB67" i="9" s="1"/>
  <c r="C68" i="9"/>
  <c r="D68" i="9" s="1"/>
  <c r="E68" i="9" s="1"/>
  <c r="F68" i="9" s="1"/>
  <c r="G68" i="9" s="1"/>
  <c r="H68" i="9" s="1"/>
  <c r="I68" i="9" s="1"/>
  <c r="J68" i="9" s="1"/>
  <c r="K68" i="9" s="1"/>
  <c r="L68" i="9" s="1"/>
  <c r="M68" i="9" s="1"/>
  <c r="N68" i="9" s="1"/>
  <c r="O68" i="9" s="1"/>
  <c r="P68" i="9" s="1"/>
  <c r="Q68" i="9" s="1"/>
  <c r="R68" i="9" s="1"/>
  <c r="S68" i="9" s="1"/>
  <c r="T68" i="9" s="1"/>
  <c r="U68" i="9" s="1"/>
  <c r="V68" i="9" s="1"/>
  <c r="W68" i="9" s="1"/>
  <c r="X68" i="9" s="1"/>
  <c r="Y68" i="9" s="1"/>
  <c r="Z68" i="9" s="1"/>
  <c r="AA68" i="9" s="1"/>
  <c r="AB68" i="9" s="1"/>
  <c r="C69" i="9"/>
  <c r="D69" i="9" s="1"/>
  <c r="E69" i="9" s="1"/>
  <c r="F69" i="9" s="1"/>
  <c r="G69" i="9" s="1"/>
  <c r="H69" i="9" s="1"/>
  <c r="I69" i="9" s="1"/>
  <c r="J69" i="9" s="1"/>
  <c r="K69" i="9" s="1"/>
  <c r="L69" i="9" s="1"/>
  <c r="M69" i="9" s="1"/>
  <c r="N69" i="9" s="1"/>
  <c r="O69" i="9" s="1"/>
  <c r="P69" i="9" s="1"/>
  <c r="Q69" i="9" s="1"/>
  <c r="R69" i="9" s="1"/>
  <c r="S69" i="9" s="1"/>
  <c r="T69" i="9" s="1"/>
  <c r="U69" i="9" s="1"/>
  <c r="V69" i="9" s="1"/>
  <c r="W69" i="9" s="1"/>
  <c r="X69" i="9" s="1"/>
  <c r="Y69" i="9" s="1"/>
  <c r="Z69" i="9" s="1"/>
  <c r="AA69" i="9" s="1"/>
  <c r="AB69" i="9" s="1"/>
  <c r="C70" i="9"/>
  <c r="D70" i="9" s="1"/>
  <c r="E70" i="9" s="1"/>
  <c r="F70" i="9" s="1"/>
  <c r="G70" i="9" s="1"/>
  <c r="H70" i="9" s="1"/>
  <c r="I70" i="9" s="1"/>
  <c r="J70" i="9" s="1"/>
  <c r="K70" i="9" s="1"/>
  <c r="L70" i="9" s="1"/>
  <c r="M70" i="9" s="1"/>
  <c r="N70" i="9" s="1"/>
  <c r="O70" i="9" s="1"/>
  <c r="P70" i="9" s="1"/>
  <c r="Q70" i="9" s="1"/>
  <c r="R70" i="9" s="1"/>
  <c r="S70" i="9" s="1"/>
  <c r="T70" i="9" s="1"/>
  <c r="U70" i="9" s="1"/>
  <c r="V70" i="9" s="1"/>
  <c r="W70" i="9" s="1"/>
  <c r="X70" i="9" s="1"/>
  <c r="Y70" i="9" s="1"/>
  <c r="Z70" i="9" s="1"/>
  <c r="AA70" i="9" s="1"/>
  <c r="AB70" i="9" s="1"/>
  <c r="C71" i="9"/>
  <c r="D71" i="9" s="1"/>
  <c r="E71" i="9" s="1"/>
  <c r="F71" i="9" s="1"/>
  <c r="G71" i="9" s="1"/>
  <c r="H71" i="9" s="1"/>
  <c r="I71" i="9" s="1"/>
  <c r="J71" i="9" s="1"/>
  <c r="K71" i="9" s="1"/>
  <c r="L71" i="9" s="1"/>
  <c r="M71" i="9" s="1"/>
  <c r="N71" i="9" s="1"/>
  <c r="O71" i="9" s="1"/>
  <c r="P71" i="9" s="1"/>
  <c r="Q71" i="9" s="1"/>
  <c r="R71" i="9" s="1"/>
  <c r="S71" i="9" s="1"/>
  <c r="T71" i="9" s="1"/>
  <c r="U71" i="9" s="1"/>
  <c r="V71" i="9" s="1"/>
  <c r="W71" i="9" s="1"/>
  <c r="X71" i="9" s="1"/>
  <c r="Y71" i="9" s="1"/>
  <c r="Z71" i="9" s="1"/>
  <c r="AA71" i="9" s="1"/>
  <c r="AB71" i="9" s="1"/>
  <c r="C72" i="9"/>
  <c r="D72" i="9" s="1"/>
  <c r="E72" i="9" s="1"/>
  <c r="F72" i="9" s="1"/>
  <c r="G72" i="9" s="1"/>
  <c r="H72" i="9" s="1"/>
  <c r="I72" i="9" s="1"/>
  <c r="J72" i="9" s="1"/>
  <c r="K72" i="9" s="1"/>
  <c r="L72" i="9" s="1"/>
  <c r="M72" i="9" s="1"/>
  <c r="N72" i="9" s="1"/>
  <c r="O72" i="9" s="1"/>
  <c r="P72" i="9" s="1"/>
  <c r="Q72" i="9" s="1"/>
  <c r="R72" i="9" s="1"/>
  <c r="S72" i="9" s="1"/>
  <c r="T72" i="9" s="1"/>
  <c r="U72" i="9" s="1"/>
  <c r="V72" i="9" s="1"/>
  <c r="W72" i="9" s="1"/>
  <c r="X72" i="9" s="1"/>
  <c r="Y72" i="9" s="1"/>
  <c r="Z72" i="9" s="1"/>
  <c r="AA72" i="9" s="1"/>
  <c r="AB72" i="9" s="1"/>
  <c r="C73" i="9"/>
  <c r="D73" i="9" s="1"/>
  <c r="E73" i="9" s="1"/>
  <c r="F73" i="9" s="1"/>
  <c r="G73" i="9" s="1"/>
  <c r="H73" i="9" s="1"/>
  <c r="I73" i="9" s="1"/>
  <c r="J73" i="9" s="1"/>
  <c r="K73" i="9" s="1"/>
  <c r="L73" i="9" s="1"/>
  <c r="M73" i="9" s="1"/>
  <c r="N73" i="9" s="1"/>
  <c r="O73" i="9" s="1"/>
  <c r="P73" i="9" s="1"/>
  <c r="Q73" i="9" s="1"/>
  <c r="R73" i="9" s="1"/>
  <c r="S73" i="9" s="1"/>
  <c r="T73" i="9" s="1"/>
  <c r="U73" i="9" s="1"/>
  <c r="V73" i="9" s="1"/>
  <c r="W73" i="9" s="1"/>
  <c r="X73" i="9" s="1"/>
  <c r="Y73" i="9" s="1"/>
  <c r="Z73" i="9" s="1"/>
  <c r="AA73" i="9" s="1"/>
  <c r="AB73" i="9" s="1"/>
  <c r="C74" i="9"/>
  <c r="D74" i="9" s="1"/>
  <c r="E74" i="9" s="1"/>
  <c r="F74" i="9" s="1"/>
  <c r="G74" i="9" s="1"/>
  <c r="H74" i="9" s="1"/>
  <c r="I74" i="9" s="1"/>
  <c r="J74" i="9" s="1"/>
  <c r="K74" i="9" s="1"/>
  <c r="L74" i="9" s="1"/>
  <c r="M74" i="9" s="1"/>
  <c r="N74" i="9" s="1"/>
  <c r="O74" i="9" s="1"/>
  <c r="P74" i="9" s="1"/>
  <c r="Q74" i="9" s="1"/>
  <c r="R74" i="9" s="1"/>
  <c r="S74" i="9" s="1"/>
  <c r="T74" i="9" s="1"/>
  <c r="U74" i="9" s="1"/>
  <c r="V74" i="9" s="1"/>
  <c r="W74" i="9" s="1"/>
  <c r="X74" i="9" s="1"/>
  <c r="Y74" i="9" s="1"/>
  <c r="Z74" i="9" s="1"/>
  <c r="AA74" i="9" s="1"/>
  <c r="AB74" i="9" s="1"/>
  <c r="C75" i="9"/>
  <c r="D75" i="9" s="1"/>
  <c r="E75" i="9" s="1"/>
  <c r="F75" i="9" s="1"/>
  <c r="G75" i="9" s="1"/>
  <c r="H75" i="9" s="1"/>
  <c r="I75" i="9" s="1"/>
  <c r="J75" i="9" s="1"/>
  <c r="K75" i="9" s="1"/>
  <c r="L75" i="9" s="1"/>
  <c r="M75" i="9" s="1"/>
  <c r="N75" i="9" s="1"/>
  <c r="O75" i="9" s="1"/>
  <c r="P75" i="9" s="1"/>
  <c r="Q75" i="9" s="1"/>
  <c r="R75" i="9" s="1"/>
  <c r="S75" i="9" s="1"/>
  <c r="T75" i="9" s="1"/>
  <c r="U75" i="9" s="1"/>
  <c r="V75" i="9" s="1"/>
  <c r="W75" i="9" s="1"/>
  <c r="X75" i="9" s="1"/>
  <c r="Y75" i="9" s="1"/>
  <c r="Z75" i="9" s="1"/>
  <c r="AA75" i="9" s="1"/>
  <c r="AB75" i="9" s="1"/>
  <c r="C76" i="9"/>
  <c r="D76" i="9" s="1"/>
  <c r="E76" i="9" s="1"/>
  <c r="F76" i="9" s="1"/>
  <c r="G76" i="9" s="1"/>
  <c r="H76" i="9" s="1"/>
  <c r="I76" i="9" s="1"/>
  <c r="J76" i="9" s="1"/>
  <c r="K76" i="9" s="1"/>
  <c r="L76" i="9" s="1"/>
  <c r="M76" i="9" s="1"/>
  <c r="N76" i="9" s="1"/>
  <c r="O76" i="9" s="1"/>
  <c r="P76" i="9" s="1"/>
  <c r="Q76" i="9" s="1"/>
  <c r="R76" i="9" s="1"/>
  <c r="S76" i="9" s="1"/>
  <c r="T76" i="9" s="1"/>
  <c r="U76" i="9" s="1"/>
  <c r="V76" i="9" s="1"/>
  <c r="W76" i="9" s="1"/>
  <c r="X76" i="9" s="1"/>
  <c r="Y76" i="9" s="1"/>
  <c r="Z76" i="9" s="1"/>
  <c r="AA76" i="9" s="1"/>
  <c r="AB76" i="9" s="1"/>
  <c r="C77" i="9"/>
  <c r="D77" i="9" s="1"/>
  <c r="E77" i="9" s="1"/>
  <c r="F77" i="9" s="1"/>
  <c r="G77" i="9" s="1"/>
  <c r="H77" i="9" s="1"/>
  <c r="I77" i="9" s="1"/>
  <c r="J77" i="9" s="1"/>
  <c r="K77" i="9" s="1"/>
  <c r="L77" i="9" s="1"/>
  <c r="M77" i="9" s="1"/>
  <c r="N77" i="9" s="1"/>
  <c r="O77" i="9" s="1"/>
  <c r="P77" i="9" s="1"/>
  <c r="Q77" i="9" s="1"/>
  <c r="R77" i="9" s="1"/>
  <c r="S77" i="9" s="1"/>
  <c r="T77" i="9" s="1"/>
  <c r="U77" i="9" s="1"/>
  <c r="V77" i="9" s="1"/>
  <c r="W77" i="9" s="1"/>
  <c r="X77" i="9" s="1"/>
  <c r="Y77" i="9" s="1"/>
  <c r="Z77" i="9" s="1"/>
  <c r="AA77" i="9" s="1"/>
  <c r="AB77" i="9" s="1"/>
  <c r="C78" i="9"/>
  <c r="D78" i="9" s="1"/>
  <c r="E78" i="9" s="1"/>
  <c r="F78" i="9" s="1"/>
  <c r="G78" i="9" s="1"/>
  <c r="H78" i="9" s="1"/>
  <c r="I78" i="9" s="1"/>
  <c r="J78" i="9" s="1"/>
  <c r="K78" i="9" s="1"/>
  <c r="L78" i="9" s="1"/>
  <c r="M78" i="9" s="1"/>
  <c r="N78" i="9" s="1"/>
  <c r="O78" i="9" s="1"/>
  <c r="P78" i="9" s="1"/>
  <c r="Q78" i="9" s="1"/>
  <c r="R78" i="9" s="1"/>
  <c r="S78" i="9" s="1"/>
  <c r="T78" i="9" s="1"/>
  <c r="U78" i="9" s="1"/>
  <c r="V78" i="9" s="1"/>
  <c r="W78" i="9" s="1"/>
  <c r="X78" i="9" s="1"/>
  <c r="Y78" i="9" s="1"/>
  <c r="Z78" i="9" s="1"/>
  <c r="AA78" i="9" s="1"/>
  <c r="AB78" i="9" s="1"/>
  <c r="C79" i="9"/>
  <c r="D79" i="9" s="1"/>
  <c r="E79" i="9" s="1"/>
  <c r="F79" i="9" s="1"/>
  <c r="G79" i="9" s="1"/>
  <c r="H79" i="9" s="1"/>
  <c r="I79" i="9" s="1"/>
  <c r="J79" i="9" s="1"/>
  <c r="K79" i="9" s="1"/>
  <c r="L79" i="9" s="1"/>
  <c r="M79" i="9" s="1"/>
  <c r="N79" i="9" s="1"/>
  <c r="O79" i="9" s="1"/>
  <c r="P79" i="9" s="1"/>
  <c r="Q79" i="9" s="1"/>
  <c r="R79" i="9" s="1"/>
  <c r="S79" i="9" s="1"/>
  <c r="T79" i="9" s="1"/>
  <c r="U79" i="9" s="1"/>
  <c r="V79" i="9" s="1"/>
  <c r="W79" i="9" s="1"/>
  <c r="X79" i="9" s="1"/>
  <c r="Y79" i="9" s="1"/>
  <c r="Z79" i="9" s="1"/>
  <c r="AA79" i="9" s="1"/>
  <c r="AB79" i="9" s="1"/>
  <c r="C80" i="9"/>
  <c r="D80" i="9" s="1"/>
  <c r="E80" i="9" s="1"/>
  <c r="F80" i="9" s="1"/>
  <c r="G80" i="9" s="1"/>
  <c r="H80" i="9" s="1"/>
  <c r="I80" i="9" s="1"/>
  <c r="J80" i="9" s="1"/>
  <c r="K80" i="9" s="1"/>
  <c r="L80" i="9" s="1"/>
  <c r="M80" i="9" s="1"/>
  <c r="N80" i="9" s="1"/>
  <c r="O80" i="9" s="1"/>
  <c r="P80" i="9" s="1"/>
  <c r="Q80" i="9" s="1"/>
  <c r="R80" i="9" s="1"/>
  <c r="S80" i="9" s="1"/>
  <c r="T80" i="9" s="1"/>
  <c r="U80" i="9" s="1"/>
  <c r="V80" i="9" s="1"/>
  <c r="W80" i="9" s="1"/>
  <c r="X80" i="9" s="1"/>
  <c r="Y80" i="9" s="1"/>
  <c r="Z80" i="9" s="1"/>
  <c r="AA80" i="9" s="1"/>
  <c r="AB80" i="9" s="1"/>
  <c r="C81" i="9"/>
  <c r="D81" i="9" s="1"/>
  <c r="E81" i="9" s="1"/>
  <c r="F81" i="9" s="1"/>
  <c r="G81" i="9" s="1"/>
  <c r="H81" i="9" s="1"/>
  <c r="I81" i="9" s="1"/>
  <c r="J81" i="9" s="1"/>
  <c r="K81" i="9" s="1"/>
  <c r="L81" i="9" s="1"/>
  <c r="M81" i="9" s="1"/>
  <c r="N81" i="9" s="1"/>
  <c r="O81" i="9" s="1"/>
  <c r="P81" i="9" s="1"/>
  <c r="Q81" i="9" s="1"/>
  <c r="R81" i="9" s="1"/>
  <c r="S81" i="9" s="1"/>
  <c r="T81" i="9" s="1"/>
  <c r="U81" i="9" s="1"/>
  <c r="V81" i="9" s="1"/>
  <c r="W81" i="9" s="1"/>
  <c r="X81" i="9" s="1"/>
  <c r="Y81" i="9" s="1"/>
  <c r="Z81" i="9" s="1"/>
  <c r="AA81" i="9" s="1"/>
  <c r="AB81" i="9" s="1"/>
  <c r="C82" i="9"/>
  <c r="D82" i="9" s="1"/>
  <c r="E82" i="9" s="1"/>
  <c r="F82" i="9" s="1"/>
  <c r="G82" i="9" s="1"/>
  <c r="H82" i="9" s="1"/>
  <c r="I82" i="9" s="1"/>
  <c r="J82" i="9" s="1"/>
  <c r="K82" i="9" s="1"/>
  <c r="L82" i="9" s="1"/>
  <c r="M82" i="9" s="1"/>
  <c r="N82" i="9" s="1"/>
  <c r="O82" i="9" s="1"/>
  <c r="P82" i="9" s="1"/>
  <c r="Q82" i="9" s="1"/>
  <c r="R82" i="9" s="1"/>
  <c r="S82" i="9" s="1"/>
  <c r="T82" i="9" s="1"/>
  <c r="U82" i="9" s="1"/>
  <c r="V82" i="9" s="1"/>
  <c r="W82" i="9" s="1"/>
  <c r="X82" i="9" s="1"/>
  <c r="Y82" i="9" s="1"/>
  <c r="Z82" i="9" s="1"/>
  <c r="AA82" i="9" s="1"/>
  <c r="AB82" i="9" s="1"/>
  <c r="C83" i="9"/>
  <c r="D83" i="9" s="1"/>
  <c r="E83" i="9" s="1"/>
  <c r="F83" i="9" s="1"/>
  <c r="G83" i="9" s="1"/>
  <c r="H83" i="9" s="1"/>
  <c r="I83" i="9" s="1"/>
  <c r="J83" i="9" s="1"/>
  <c r="K83" i="9" s="1"/>
  <c r="L83" i="9" s="1"/>
  <c r="M83" i="9" s="1"/>
  <c r="N83" i="9" s="1"/>
  <c r="O83" i="9" s="1"/>
  <c r="P83" i="9" s="1"/>
  <c r="Q83" i="9" s="1"/>
  <c r="R83" i="9" s="1"/>
  <c r="S83" i="9" s="1"/>
  <c r="T83" i="9" s="1"/>
  <c r="U83" i="9" s="1"/>
  <c r="V83" i="9" s="1"/>
  <c r="W83" i="9" s="1"/>
  <c r="X83" i="9" s="1"/>
  <c r="Y83" i="9" s="1"/>
  <c r="Z83" i="9" s="1"/>
  <c r="AA83" i="9" s="1"/>
  <c r="AB83" i="9" s="1"/>
  <c r="C84" i="9"/>
  <c r="D84" i="9" s="1"/>
  <c r="E84" i="9" s="1"/>
  <c r="F84" i="9" s="1"/>
  <c r="G84" i="9" s="1"/>
  <c r="H84" i="9" s="1"/>
  <c r="I84" i="9" s="1"/>
  <c r="J84" i="9" s="1"/>
  <c r="K84" i="9" s="1"/>
  <c r="L84" i="9" s="1"/>
  <c r="M84" i="9" s="1"/>
  <c r="N84" i="9" s="1"/>
  <c r="O84" i="9" s="1"/>
  <c r="P84" i="9" s="1"/>
  <c r="Q84" i="9" s="1"/>
  <c r="R84" i="9" s="1"/>
  <c r="S84" i="9" s="1"/>
  <c r="T84" i="9" s="1"/>
  <c r="U84" i="9" s="1"/>
  <c r="V84" i="9" s="1"/>
  <c r="W84" i="9" s="1"/>
  <c r="X84" i="9" s="1"/>
  <c r="Y84" i="9" s="1"/>
  <c r="Z84" i="9" s="1"/>
  <c r="AA84" i="9" s="1"/>
  <c r="AB84" i="9" s="1"/>
  <c r="C85" i="9"/>
  <c r="D85" i="9" s="1"/>
  <c r="E85" i="9" s="1"/>
  <c r="F85" i="9" s="1"/>
  <c r="G85" i="9" s="1"/>
  <c r="H85" i="9" s="1"/>
  <c r="I85" i="9" s="1"/>
  <c r="J85" i="9" s="1"/>
  <c r="K85" i="9" s="1"/>
  <c r="L85" i="9" s="1"/>
  <c r="M85" i="9" s="1"/>
  <c r="N85" i="9" s="1"/>
  <c r="O85" i="9" s="1"/>
  <c r="P85" i="9" s="1"/>
  <c r="Q85" i="9" s="1"/>
  <c r="R85" i="9" s="1"/>
  <c r="S85" i="9" s="1"/>
  <c r="T85" i="9" s="1"/>
  <c r="U85" i="9" s="1"/>
  <c r="V85" i="9" s="1"/>
  <c r="W85" i="9" s="1"/>
  <c r="X85" i="9" s="1"/>
  <c r="Y85" i="9" s="1"/>
  <c r="Z85" i="9" s="1"/>
  <c r="AA85" i="9" s="1"/>
  <c r="AB85" i="9" s="1"/>
  <c r="C86" i="9"/>
  <c r="D86" i="9" s="1"/>
  <c r="E86" i="9" s="1"/>
  <c r="F86" i="9" s="1"/>
  <c r="G86" i="9" s="1"/>
  <c r="H86" i="9" s="1"/>
  <c r="I86" i="9" s="1"/>
  <c r="J86" i="9" s="1"/>
  <c r="K86" i="9" s="1"/>
  <c r="L86" i="9" s="1"/>
  <c r="M86" i="9" s="1"/>
  <c r="N86" i="9" s="1"/>
  <c r="O86" i="9" s="1"/>
  <c r="P86" i="9" s="1"/>
  <c r="Q86" i="9" s="1"/>
  <c r="R86" i="9" s="1"/>
  <c r="S86" i="9" s="1"/>
  <c r="T86" i="9" s="1"/>
  <c r="U86" i="9" s="1"/>
  <c r="V86" i="9" s="1"/>
  <c r="W86" i="9" s="1"/>
  <c r="X86" i="9" s="1"/>
  <c r="Y86" i="9" s="1"/>
  <c r="Z86" i="9" s="1"/>
  <c r="AA86" i="9" s="1"/>
  <c r="AB86" i="9" s="1"/>
  <c r="C87" i="9"/>
  <c r="D87" i="9" s="1"/>
  <c r="E87" i="9" s="1"/>
  <c r="F87" i="9" s="1"/>
  <c r="G87" i="9" s="1"/>
  <c r="H87" i="9" s="1"/>
  <c r="I87" i="9" s="1"/>
  <c r="J87" i="9" s="1"/>
  <c r="K87" i="9" s="1"/>
  <c r="L87" i="9" s="1"/>
  <c r="M87" i="9" s="1"/>
  <c r="N87" i="9" s="1"/>
  <c r="O87" i="9" s="1"/>
  <c r="P87" i="9" s="1"/>
  <c r="Q87" i="9" s="1"/>
  <c r="R87" i="9" s="1"/>
  <c r="S87" i="9" s="1"/>
  <c r="T87" i="9" s="1"/>
  <c r="U87" i="9" s="1"/>
  <c r="V87" i="9" s="1"/>
  <c r="W87" i="9" s="1"/>
  <c r="X87" i="9" s="1"/>
  <c r="Y87" i="9" s="1"/>
  <c r="Z87" i="9" s="1"/>
  <c r="AA87" i="9" s="1"/>
  <c r="AB87" i="9" s="1"/>
  <c r="C88" i="9"/>
  <c r="D88" i="9" s="1"/>
  <c r="E88" i="9" s="1"/>
  <c r="F88" i="9" s="1"/>
  <c r="G88" i="9" s="1"/>
  <c r="H88" i="9" s="1"/>
  <c r="I88" i="9" s="1"/>
  <c r="J88" i="9" s="1"/>
  <c r="K88" i="9" s="1"/>
  <c r="L88" i="9" s="1"/>
  <c r="M88" i="9" s="1"/>
  <c r="N88" i="9" s="1"/>
  <c r="O88" i="9" s="1"/>
  <c r="P88" i="9" s="1"/>
  <c r="Q88" i="9" s="1"/>
  <c r="R88" i="9" s="1"/>
  <c r="S88" i="9" s="1"/>
  <c r="T88" i="9" s="1"/>
  <c r="U88" i="9" s="1"/>
  <c r="V88" i="9" s="1"/>
  <c r="W88" i="9" s="1"/>
  <c r="X88" i="9" s="1"/>
  <c r="Y88" i="9" s="1"/>
  <c r="Z88" i="9" s="1"/>
  <c r="AA88" i="9" s="1"/>
  <c r="AB88" i="9" s="1"/>
  <c r="C89" i="9"/>
  <c r="D89" i="9" s="1"/>
  <c r="E89" i="9" s="1"/>
  <c r="F89" i="9" s="1"/>
  <c r="G89" i="9" s="1"/>
  <c r="H89" i="9" s="1"/>
  <c r="I89" i="9" s="1"/>
  <c r="J89" i="9" s="1"/>
  <c r="K89" i="9" s="1"/>
  <c r="L89" i="9" s="1"/>
  <c r="M89" i="9" s="1"/>
  <c r="N89" i="9" s="1"/>
  <c r="O89" i="9" s="1"/>
  <c r="P89" i="9" s="1"/>
  <c r="Q89" i="9" s="1"/>
  <c r="R89" i="9" s="1"/>
  <c r="S89" i="9" s="1"/>
  <c r="T89" i="9" s="1"/>
  <c r="U89" i="9" s="1"/>
  <c r="V89" i="9" s="1"/>
  <c r="W89" i="9" s="1"/>
  <c r="X89" i="9" s="1"/>
  <c r="Y89" i="9" s="1"/>
  <c r="Z89" i="9" s="1"/>
  <c r="AA89" i="9" s="1"/>
  <c r="AB89" i="9" s="1"/>
  <c r="C90" i="9"/>
  <c r="D90" i="9" s="1"/>
  <c r="E90" i="9" s="1"/>
  <c r="F90" i="9" s="1"/>
  <c r="G90" i="9" s="1"/>
  <c r="H90" i="9" s="1"/>
  <c r="I90" i="9" s="1"/>
  <c r="J90" i="9" s="1"/>
  <c r="K90" i="9" s="1"/>
  <c r="L90" i="9" s="1"/>
  <c r="M90" i="9" s="1"/>
  <c r="N90" i="9" s="1"/>
  <c r="O90" i="9" s="1"/>
  <c r="P90" i="9" s="1"/>
  <c r="Q90" i="9" s="1"/>
  <c r="R90" i="9" s="1"/>
  <c r="S90" i="9" s="1"/>
  <c r="T90" i="9" s="1"/>
  <c r="U90" i="9" s="1"/>
  <c r="V90" i="9" s="1"/>
  <c r="W90" i="9" s="1"/>
  <c r="X90" i="9" s="1"/>
  <c r="Y90" i="9" s="1"/>
  <c r="Z90" i="9" s="1"/>
  <c r="AA90" i="9" s="1"/>
  <c r="AB90" i="9" s="1"/>
  <c r="C91" i="9"/>
  <c r="D91" i="9" s="1"/>
  <c r="E91" i="9" s="1"/>
  <c r="F91" i="9" s="1"/>
  <c r="G91" i="9" s="1"/>
  <c r="H91" i="9" s="1"/>
  <c r="I91" i="9" s="1"/>
  <c r="J91" i="9" s="1"/>
  <c r="K91" i="9" s="1"/>
  <c r="L91" i="9" s="1"/>
  <c r="M91" i="9" s="1"/>
  <c r="N91" i="9" s="1"/>
  <c r="O91" i="9" s="1"/>
  <c r="P91" i="9" s="1"/>
  <c r="Q91" i="9" s="1"/>
  <c r="R91" i="9" s="1"/>
  <c r="S91" i="9" s="1"/>
  <c r="T91" i="9" s="1"/>
  <c r="U91" i="9" s="1"/>
  <c r="V91" i="9" s="1"/>
  <c r="W91" i="9" s="1"/>
  <c r="X91" i="9" s="1"/>
  <c r="Y91" i="9" s="1"/>
  <c r="Z91" i="9" s="1"/>
  <c r="AA91" i="9" s="1"/>
  <c r="AB91" i="9" s="1"/>
  <c r="C92" i="9"/>
  <c r="D92" i="9" s="1"/>
  <c r="E92" i="9" s="1"/>
  <c r="F92" i="9" s="1"/>
  <c r="G92" i="9" s="1"/>
  <c r="H92" i="9" s="1"/>
  <c r="I92" i="9" s="1"/>
  <c r="J92" i="9" s="1"/>
  <c r="K92" i="9" s="1"/>
  <c r="L92" i="9" s="1"/>
  <c r="M92" i="9" s="1"/>
  <c r="N92" i="9" s="1"/>
  <c r="O92" i="9" s="1"/>
  <c r="P92" i="9" s="1"/>
  <c r="Q92" i="9" s="1"/>
  <c r="R92" i="9" s="1"/>
  <c r="S92" i="9" s="1"/>
  <c r="T92" i="9" s="1"/>
  <c r="U92" i="9" s="1"/>
  <c r="V92" i="9" s="1"/>
  <c r="W92" i="9" s="1"/>
  <c r="X92" i="9" s="1"/>
  <c r="Y92" i="9" s="1"/>
  <c r="Z92" i="9" s="1"/>
  <c r="AA92" i="9" s="1"/>
  <c r="AB92" i="9" s="1"/>
  <c r="C93" i="9"/>
  <c r="D93" i="9" s="1"/>
  <c r="E93" i="9" s="1"/>
  <c r="F93" i="9" s="1"/>
  <c r="G93" i="9" s="1"/>
  <c r="H93" i="9" s="1"/>
  <c r="I93" i="9" s="1"/>
  <c r="J93" i="9" s="1"/>
  <c r="K93" i="9" s="1"/>
  <c r="L93" i="9" s="1"/>
  <c r="M93" i="9" s="1"/>
  <c r="N93" i="9" s="1"/>
  <c r="O93" i="9" s="1"/>
  <c r="P93" i="9" s="1"/>
  <c r="Q93" i="9" s="1"/>
  <c r="R93" i="9" s="1"/>
  <c r="S93" i="9" s="1"/>
  <c r="T93" i="9" s="1"/>
  <c r="U93" i="9" s="1"/>
  <c r="V93" i="9" s="1"/>
  <c r="W93" i="9" s="1"/>
  <c r="X93" i="9" s="1"/>
  <c r="Y93" i="9" s="1"/>
  <c r="Z93" i="9" s="1"/>
  <c r="AA93" i="9" s="1"/>
  <c r="AB93" i="9" s="1"/>
  <c r="C94" i="9"/>
  <c r="D94" i="9" s="1"/>
  <c r="E94" i="9" s="1"/>
  <c r="F94" i="9" s="1"/>
  <c r="G94" i="9" s="1"/>
  <c r="H94" i="9" s="1"/>
  <c r="I94" i="9" s="1"/>
  <c r="J94" i="9" s="1"/>
  <c r="K94" i="9" s="1"/>
  <c r="L94" i="9" s="1"/>
  <c r="M94" i="9" s="1"/>
  <c r="N94" i="9" s="1"/>
  <c r="O94" i="9" s="1"/>
  <c r="P94" i="9" s="1"/>
  <c r="Q94" i="9" s="1"/>
  <c r="R94" i="9" s="1"/>
  <c r="S94" i="9" s="1"/>
  <c r="T94" i="9" s="1"/>
  <c r="U94" i="9" s="1"/>
  <c r="V94" i="9" s="1"/>
  <c r="W94" i="9" s="1"/>
  <c r="X94" i="9" s="1"/>
  <c r="Y94" i="9" s="1"/>
  <c r="Z94" i="9" s="1"/>
  <c r="AA94" i="9" s="1"/>
  <c r="AB94" i="9" s="1"/>
  <c r="C95" i="9"/>
  <c r="D95" i="9" s="1"/>
  <c r="E95" i="9" s="1"/>
  <c r="F95" i="9" s="1"/>
  <c r="G95" i="9" s="1"/>
  <c r="H95" i="9" s="1"/>
  <c r="I95" i="9" s="1"/>
  <c r="J95" i="9" s="1"/>
  <c r="K95" i="9" s="1"/>
  <c r="L95" i="9" s="1"/>
  <c r="M95" i="9" s="1"/>
  <c r="N95" i="9" s="1"/>
  <c r="O95" i="9" s="1"/>
  <c r="P95" i="9" s="1"/>
  <c r="Q95" i="9" s="1"/>
  <c r="R95" i="9" s="1"/>
  <c r="S95" i="9" s="1"/>
  <c r="T95" i="9" s="1"/>
  <c r="U95" i="9" s="1"/>
  <c r="V95" i="9" s="1"/>
  <c r="W95" i="9" s="1"/>
  <c r="X95" i="9" s="1"/>
  <c r="Y95" i="9" s="1"/>
  <c r="Z95" i="9" s="1"/>
  <c r="AA95" i="9" s="1"/>
  <c r="AB95" i="9" s="1"/>
  <c r="C96" i="9"/>
  <c r="D96" i="9" s="1"/>
  <c r="E96" i="9" s="1"/>
  <c r="F96" i="9" s="1"/>
  <c r="G96" i="9" s="1"/>
  <c r="H96" i="9" s="1"/>
  <c r="I96" i="9" s="1"/>
  <c r="J96" i="9" s="1"/>
  <c r="K96" i="9" s="1"/>
  <c r="L96" i="9" s="1"/>
  <c r="M96" i="9" s="1"/>
  <c r="N96" i="9" s="1"/>
  <c r="O96" i="9" s="1"/>
  <c r="P96" i="9" s="1"/>
  <c r="Q96" i="9" s="1"/>
  <c r="R96" i="9" s="1"/>
  <c r="S96" i="9" s="1"/>
  <c r="T96" i="9" s="1"/>
  <c r="U96" i="9" s="1"/>
  <c r="V96" i="9" s="1"/>
  <c r="W96" i="9" s="1"/>
  <c r="X96" i="9" s="1"/>
  <c r="Y96" i="9" s="1"/>
  <c r="Z96" i="9" s="1"/>
  <c r="AA96" i="9" s="1"/>
  <c r="AB96" i="9" s="1"/>
  <c r="C97" i="9"/>
  <c r="D97" i="9" s="1"/>
  <c r="E97" i="9" s="1"/>
  <c r="F97" i="9" s="1"/>
  <c r="G97" i="9" s="1"/>
  <c r="H97" i="9" s="1"/>
  <c r="I97" i="9" s="1"/>
  <c r="J97" i="9" s="1"/>
  <c r="K97" i="9" s="1"/>
  <c r="L97" i="9" s="1"/>
  <c r="M97" i="9" s="1"/>
  <c r="N97" i="9" s="1"/>
  <c r="O97" i="9" s="1"/>
  <c r="P97" i="9" s="1"/>
  <c r="Q97" i="9" s="1"/>
  <c r="R97" i="9" s="1"/>
  <c r="S97" i="9" s="1"/>
  <c r="T97" i="9" s="1"/>
  <c r="U97" i="9" s="1"/>
  <c r="V97" i="9" s="1"/>
  <c r="W97" i="9" s="1"/>
  <c r="X97" i="9" s="1"/>
  <c r="Y97" i="9" s="1"/>
  <c r="Z97" i="9" s="1"/>
  <c r="AA97" i="9" s="1"/>
  <c r="AB97" i="9" s="1"/>
  <c r="C98" i="9"/>
  <c r="D98" i="9" s="1"/>
  <c r="E98" i="9" s="1"/>
  <c r="F98" i="9" s="1"/>
  <c r="G98" i="9" s="1"/>
  <c r="H98" i="9" s="1"/>
  <c r="I98" i="9" s="1"/>
  <c r="J98" i="9" s="1"/>
  <c r="K98" i="9" s="1"/>
  <c r="L98" i="9" s="1"/>
  <c r="M98" i="9" s="1"/>
  <c r="N98" i="9" s="1"/>
  <c r="O98" i="9" s="1"/>
  <c r="P98" i="9" s="1"/>
  <c r="Q98" i="9" s="1"/>
  <c r="R98" i="9" s="1"/>
  <c r="S98" i="9" s="1"/>
  <c r="T98" i="9" s="1"/>
  <c r="U98" i="9" s="1"/>
  <c r="V98" i="9" s="1"/>
  <c r="W98" i="9" s="1"/>
  <c r="X98" i="9" s="1"/>
  <c r="Y98" i="9" s="1"/>
  <c r="Z98" i="9" s="1"/>
  <c r="AA98" i="9" s="1"/>
  <c r="AB98" i="9" s="1"/>
  <c r="C99" i="9"/>
  <c r="D99" i="9" s="1"/>
  <c r="E99" i="9" s="1"/>
  <c r="F99" i="9" s="1"/>
  <c r="G99" i="9" s="1"/>
  <c r="H99" i="9" s="1"/>
  <c r="I99" i="9" s="1"/>
  <c r="J99" i="9" s="1"/>
  <c r="K99" i="9" s="1"/>
  <c r="L99" i="9" s="1"/>
  <c r="M99" i="9" s="1"/>
  <c r="N99" i="9" s="1"/>
  <c r="O99" i="9" s="1"/>
  <c r="P99" i="9" s="1"/>
  <c r="Q99" i="9" s="1"/>
  <c r="R99" i="9" s="1"/>
  <c r="S99" i="9" s="1"/>
  <c r="T99" i="9" s="1"/>
  <c r="U99" i="9" s="1"/>
  <c r="V99" i="9" s="1"/>
  <c r="W99" i="9" s="1"/>
  <c r="X99" i="9" s="1"/>
  <c r="Y99" i="9" s="1"/>
  <c r="Z99" i="9" s="1"/>
  <c r="AA99" i="9" s="1"/>
  <c r="AB99" i="9" s="1"/>
  <c r="C100" i="9"/>
  <c r="D100" i="9" s="1"/>
  <c r="E100" i="9" s="1"/>
  <c r="F100" i="9" s="1"/>
  <c r="G100" i="9" s="1"/>
  <c r="H100" i="9" s="1"/>
  <c r="I100" i="9" s="1"/>
  <c r="J100" i="9" s="1"/>
  <c r="K100" i="9" s="1"/>
  <c r="L100" i="9" s="1"/>
  <c r="M100" i="9" s="1"/>
  <c r="N100" i="9" s="1"/>
  <c r="O100" i="9" s="1"/>
  <c r="P100" i="9" s="1"/>
  <c r="Q100" i="9" s="1"/>
  <c r="R100" i="9" s="1"/>
  <c r="S100" i="9" s="1"/>
  <c r="T100" i="9" s="1"/>
  <c r="U100" i="9" s="1"/>
  <c r="V100" i="9" s="1"/>
  <c r="W100" i="9" s="1"/>
  <c r="X100" i="9" s="1"/>
  <c r="Y100" i="9" s="1"/>
  <c r="Z100" i="9" s="1"/>
  <c r="AA100" i="9" s="1"/>
  <c r="AB100" i="9" s="1"/>
  <c r="C101" i="9"/>
  <c r="D101" i="9" s="1"/>
  <c r="E101" i="9" s="1"/>
  <c r="F101" i="9" s="1"/>
  <c r="G101" i="9" s="1"/>
  <c r="H101" i="9" s="1"/>
  <c r="I101" i="9" s="1"/>
  <c r="J101" i="9" s="1"/>
  <c r="K101" i="9" s="1"/>
  <c r="L101" i="9" s="1"/>
  <c r="M101" i="9" s="1"/>
  <c r="N101" i="9" s="1"/>
  <c r="O101" i="9" s="1"/>
  <c r="P101" i="9" s="1"/>
  <c r="Q101" i="9" s="1"/>
  <c r="R101" i="9" s="1"/>
  <c r="S101" i="9" s="1"/>
  <c r="T101" i="9" s="1"/>
  <c r="U101" i="9" s="1"/>
  <c r="V101" i="9" s="1"/>
  <c r="W101" i="9" s="1"/>
  <c r="X101" i="9" s="1"/>
  <c r="Y101" i="9" s="1"/>
  <c r="Z101" i="9" s="1"/>
  <c r="AA101" i="9" s="1"/>
  <c r="AB101" i="9" s="1"/>
  <c r="C102" i="9"/>
  <c r="D102" i="9" s="1"/>
  <c r="E102" i="9" s="1"/>
  <c r="F102" i="9" s="1"/>
  <c r="G102" i="9" s="1"/>
  <c r="H102" i="9" s="1"/>
  <c r="I102" i="9" s="1"/>
  <c r="J102" i="9" s="1"/>
  <c r="K102" i="9" s="1"/>
  <c r="L102" i="9" s="1"/>
  <c r="M102" i="9" s="1"/>
  <c r="N102" i="9" s="1"/>
  <c r="O102" i="9" s="1"/>
  <c r="P102" i="9" s="1"/>
  <c r="Q102" i="9" s="1"/>
  <c r="R102" i="9" s="1"/>
  <c r="S102" i="9" s="1"/>
  <c r="T102" i="9" s="1"/>
  <c r="U102" i="9" s="1"/>
  <c r="V102" i="9" s="1"/>
  <c r="W102" i="9" s="1"/>
  <c r="X102" i="9" s="1"/>
  <c r="Y102" i="9" s="1"/>
  <c r="Z102" i="9" s="1"/>
  <c r="AA102" i="9" s="1"/>
  <c r="AB102" i="9" s="1"/>
  <c r="C103" i="9"/>
  <c r="D103" i="9" s="1"/>
  <c r="E103" i="9" s="1"/>
  <c r="F103" i="9" s="1"/>
  <c r="G103" i="9" s="1"/>
  <c r="H103" i="9" s="1"/>
  <c r="I103" i="9" s="1"/>
  <c r="J103" i="9" s="1"/>
  <c r="K103" i="9" s="1"/>
  <c r="L103" i="9" s="1"/>
  <c r="M103" i="9" s="1"/>
  <c r="N103" i="9" s="1"/>
  <c r="O103" i="9" s="1"/>
  <c r="P103" i="9" s="1"/>
  <c r="Q103" i="9" s="1"/>
  <c r="R103" i="9" s="1"/>
  <c r="S103" i="9" s="1"/>
  <c r="T103" i="9" s="1"/>
  <c r="U103" i="9" s="1"/>
  <c r="V103" i="9" s="1"/>
  <c r="W103" i="9" s="1"/>
  <c r="X103" i="9" s="1"/>
  <c r="Y103" i="9" s="1"/>
  <c r="Z103" i="9" s="1"/>
  <c r="AA103" i="9" s="1"/>
  <c r="AB103" i="9" s="1"/>
  <c r="C104" i="9"/>
  <c r="D104" i="9" s="1"/>
  <c r="E104" i="9" s="1"/>
  <c r="F104" i="9" s="1"/>
  <c r="G104" i="9" s="1"/>
  <c r="H104" i="9" s="1"/>
  <c r="I104" i="9" s="1"/>
  <c r="J104" i="9" s="1"/>
  <c r="K104" i="9" s="1"/>
  <c r="L104" i="9" s="1"/>
  <c r="M104" i="9" s="1"/>
  <c r="N104" i="9" s="1"/>
  <c r="O104" i="9" s="1"/>
  <c r="P104" i="9" s="1"/>
  <c r="Q104" i="9" s="1"/>
  <c r="R104" i="9" s="1"/>
  <c r="S104" i="9" s="1"/>
  <c r="T104" i="9" s="1"/>
  <c r="U104" i="9" s="1"/>
  <c r="V104" i="9" s="1"/>
  <c r="W104" i="9" s="1"/>
  <c r="X104" i="9" s="1"/>
  <c r="Y104" i="9" s="1"/>
  <c r="Z104" i="9" s="1"/>
  <c r="AA104" i="9" s="1"/>
  <c r="AB104" i="9" s="1"/>
  <c r="C105" i="9"/>
  <c r="D105" i="9" s="1"/>
  <c r="E105" i="9" s="1"/>
  <c r="F105" i="9" s="1"/>
  <c r="G105" i="9" s="1"/>
  <c r="H105" i="9" s="1"/>
  <c r="I105" i="9" s="1"/>
  <c r="J105" i="9" s="1"/>
  <c r="K105" i="9" s="1"/>
  <c r="L105" i="9" s="1"/>
  <c r="M105" i="9" s="1"/>
  <c r="N105" i="9" s="1"/>
  <c r="O105" i="9" s="1"/>
  <c r="P105" i="9" s="1"/>
  <c r="Q105" i="9" s="1"/>
  <c r="R105" i="9" s="1"/>
  <c r="S105" i="9" s="1"/>
  <c r="T105" i="9" s="1"/>
  <c r="U105" i="9" s="1"/>
  <c r="V105" i="9" s="1"/>
  <c r="W105" i="9" s="1"/>
  <c r="X105" i="9" s="1"/>
  <c r="Y105" i="9" s="1"/>
  <c r="Z105" i="9" s="1"/>
  <c r="AA105" i="9" s="1"/>
  <c r="AB105" i="9" s="1"/>
  <c r="C106" i="9"/>
  <c r="D106" i="9" s="1"/>
  <c r="E106" i="9" s="1"/>
  <c r="F106" i="9" s="1"/>
  <c r="G106" i="9" s="1"/>
  <c r="H106" i="9" s="1"/>
  <c r="I106" i="9" s="1"/>
  <c r="J106" i="9" s="1"/>
  <c r="K106" i="9" s="1"/>
  <c r="L106" i="9" s="1"/>
  <c r="M106" i="9" s="1"/>
  <c r="N106" i="9" s="1"/>
  <c r="O106" i="9" s="1"/>
  <c r="P106" i="9" s="1"/>
  <c r="Q106" i="9" s="1"/>
  <c r="R106" i="9" s="1"/>
  <c r="S106" i="9" s="1"/>
  <c r="T106" i="9" s="1"/>
  <c r="U106" i="9" s="1"/>
  <c r="V106" i="9" s="1"/>
  <c r="W106" i="9" s="1"/>
  <c r="X106" i="9" s="1"/>
  <c r="Y106" i="9" s="1"/>
  <c r="Z106" i="9" s="1"/>
  <c r="AA106" i="9" s="1"/>
  <c r="AB106" i="9" s="1"/>
  <c r="C107" i="9"/>
  <c r="D107" i="9" s="1"/>
  <c r="E107" i="9" s="1"/>
  <c r="F107" i="9" s="1"/>
  <c r="G107" i="9" s="1"/>
  <c r="H107" i="9" s="1"/>
  <c r="I107" i="9" s="1"/>
  <c r="J107" i="9" s="1"/>
  <c r="K107" i="9" s="1"/>
  <c r="L107" i="9" s="1"/>
  <c r="M107" i="9" s="1"/>
  <c r="N107" i="9" s="1"/>
  <c r="O107" i="9" s="1"/>
  <c r="P107" i="9" s="1"/>
  <c r="Q107" i="9" s="1"/>
  <c r="R107" i="9" s="1"/>
  <c r="S107" i="9" s="1"/>
  <c r="T107" i="9" s="1"/>
  <c r="U107" i="9" s="1"/>
  <c r="V107" i="9" s="1"/>
  <c r="W107" i="9" s="1"/>
  <c r="X107" i="9" s="1"/>
  <c r="Y107" i="9" s="1"/>
  <c r="Z107" i="9" s="1"/>
  <c r="AA107" i="9" s="1"/>
  <c r="AB107" i="9" s="1"/>
  <c r="C108" i="9"/>
  <c r="D108" i="9" s="1"/>
  <c r="E108" i="9" s="1"/>
  <c r="F108" i="9" s="1"/>
  <c r="G108" i="9" s="1"/>
  <c r="H108" i="9" s="1"/>
  <c r="I108" i="9" s="1"/>
  <c r="J108" i="9" s="1"/>
  <c r="K108" i="9" s="1"/>
  <c r="L108" i="9" s="1"/>
  <c r="M108" i="9" s="1"/>
  <c r="N108" i="9" s="1"/>
  <c r="O108" i="9" s="1"/>
  <c r="P108" i="9" s="1"/>
  <c r="Q108" i="9" s="1"/>
  <c r="R108" i="9" s="1"/>
  <c r="S108" i="9" s="1"/>
  <c r="T108" i="9" s="1"/>
  <c r="U108" i="9" s="1"/>
  <c r="V108" i="9" s="1"/>
  <c r="W108" i="9" s="1"/>
  <c r="X108" i="9" s="1"/>
  <c r="Y108" i="9" s="1"/>
  <c r="Z108" i="9" s="1"/>
  <c r="AA108" i="9" s="1"/>
  <c r="AB108" i="9" s="1"/>
  <c r="C109" i="9"/>
  <c r="D109" i="9" s="1"/>
  <c r="E109" i="9" s="1"/>
  <c r="F109" i="9" s="1"/>
  <c r="G109" i="9" s="1"/>
  <c r="H109" i="9" s="1"/>
  <c r="I109" i="9" s="1"/>
  <c r="J109" i="9" s="1"/>
  <c r="K109" i="9" s="1"/>
  <c r="L109" i="9" s="1"/>
  <c r="M109" i="9" s="1"/>
  <c r="N109" i="9" s="1"/>
  <c r="O109" i="9" s="1"/>
  <c r="P109" i="9" s="1"/>
  <c r="Q109" i="9" s="1"/>
  <c r="R109" i="9" s="1"/>
  <c r="S109" i="9" s="1"/>
  <c r="T109" i="9" s="1"/>
  <c r="U109" i="9" s="1"/>
  <c r="V109" i="9" s="1"/>
  <c r="W109" i="9" s="1"/>
  <c r="X109" i="9" s="1"/>
  <c r="Y109" i="9" s="1"/>
  <c r="Z109" i="9" s="1"/>
  <c r="AA109" i="9" s="1"/>
  <c r="AB109" i="9" s="1"/>
  <c r="C110" i="9"/>
  <c r="D110" i="9" s="1"/>
  <c r="E110" i="9" s="1"/>
  <c r="F110" i="9" s="1"/>
  <c r="G110" i="9" s="1"/>
  <c r="H110" i="9" s="1"/>
  <c r="I110" i="9" s="1"/>
  <c r="J110" i="9" s="1"/>
  <c r="K110" i="9" s="1"/>
  <c r="L110" i="9" s="1"/>
  <c r="M110" i="9" s="1"/>
  <c r="N110" i="9" s="1"/>
  <c r="O110" i="9" s="1"/>
  <c r="P110" i="9" s="1"/>
  <c r="Q110" i="9" s="1"/>
  <c r="R110" i="9" s="1"/>
  <c r="S110" i="9" s="1"/>
  <c r="T110" i="9" s="1"/>
  <c r="U110" i="9" s="1"/>
  <c r="V110" i="9" s="1"/>
  <c r="W110" i="9" s="1"/>
  <c r="X110" i="9" s="1"/>
  <c r="Y110" i="9" s="1"/>
  <c r="Z110" i="9" s="1"/>
  <c r="AA110" i="9" s="1"/>
  <c r="AB110" i="9" s="1"/>
  <c r="C111" i="9"/>
  <c r="D111" i="9" s="1"/>
  <c r="E111" i="9" s="1"/>
  <c r="F111" i="9" s="1"/>
  <c r="G111" i="9" s="1"/>
  <c r="H111" i="9" s="1"/>
  <c r="I111" i="9" s="1"/>
  <c r="J111" i="9" s="1"/>
  <c r="K111" i="9" s="1"/>
  <c r="L111" i="9" s="1"/>
  <c r="M111" i="9" s="1"/>
  <c r="N111" i="9" s="1"/>
  <c r="O111" i="9" s="1"/>
  <c r="P111" i="9" s="1"/>
  <c r="Q111" i="9" s="1"/>
  <c r="R111" i="9" s="1"/>
  <c r="S111" i="9" s="1"/>
  <c r="T111" i="9" s="1"/>
  <c r="U111" i="9" s="1"/>
  <c r="V111" i="9" s="1"/>
  <c r="W111" i="9" s="1"/>
  <c r="X111" i="9" s="1"/>
  <c r="Y111" i="9" s="1"/>
  <c r="Z111" i="9" s="1"/>
  <c r="AA111" i="9" s="1"/>
  <c r="AB111" i="9" s="1"/>
  <c r="C112" i="9"/>
  <c r="D112" i="9" s="1"/>
  <c r="E112" i="9" s="1"/>
  <c r="F112" i="9" s="1"/>
  <c r="G112" i="9" s="1"/>
  <c r="H112" i="9" s="1"/>
  <c r="I112" i="9" s="1"/>
  <c r="J112" i="9" s="1"/>
  <c r="K112" i="9" s="1"/>
  <c r="L112" i="9" s="1"/>
  <c r="M112" i="9" s="1"/>
  <c r="N112" i="9" s="1"/>
  <c r="O112" i="9" s="1"/>
  <c r="P112" i="9" s="1"/>
  <c r="Q112" i="9" s="1"/>
  <c r="R112" i="9" s="1"/>
  <c r="S112" i="9" s="1"/>
  <c r="T112" i="9" s="1"/>
  <c r="U112" i="9" s="1"/>
  <c r="V112" i="9" s="1"/>
  <c r="W112" i="9" s="1"/>
  <c r="X112" i="9" s="1"/>
  <c r="Y112" i="9" s="1"/>
  <c r="Z112" i="9" s="1"/>
  <c r="AA112" i="9" s="1"/>
  <c r="AB112" i="9" s="1"/>
  <c r="C113" i="9"/>
  <c r="D113" i="9" s="1"/>
  <c r="E113" i="9" s="1"/>
  <c r="F113" i="9" s="1"/>
  <c r="G113" i="9" s="1"/>
  <c r="H113" i="9" s="1"/>
  <c r="I113" i="9" s="1"/>
  <c r="J113" i="9" s="1"/>
  <c r="K113" i="9" s="1"/>
  <c r="L113" i="9" s="1"/>
  <c r="M113" i="9" s="1"/>
  <c r="N113" i="9" s="1"/>
  <c r="O113" i="9" s="1"/>
  <c r="P113" i="9" s="1"/>
  <c r="Q113" i="9" s="1"/>
  <c r="R113" i="9" s="1"/>
  <c r="S113" i="9" s="1"/>
  <c r="T113" i="9" s="1"/>
  <c r="U113" i="9" s="1"/>
  <c r="V113" i="9" s="1"/>
  <c r="W113" i="9" s="1"/>
  <c r="X113" i="9" s="1"/>
  <c r="Y113" i="9" s="1"/>
  <c r="Z113" i="9" s="1"/>
  <c r="AA113" i="9" s="1"/>
  <c r="AB113" i="9" s="1"/>
  <c r="C114" i="9"/>
  <c r="D114" i="9" s="1"/>
  <c r="E114" i="9" s="1"/>
  <c r="F114" i="9" s="1"/>
  <c r="G114" i="9" s="1"/>
  <c r="H114" i="9" s="1"/>
  <c r="I114" i="9" s="1"/>
  <c r="J114" i="9" s="1"/>
  <c r="K114" i="9" s="1"/>
  <c r="L114" i="9" s="1"/>
  <c r="M114" i="9" s="1"/>
  <c r="N114" i="9" s="1"/>
  <c r="O114" i="9" s="1"/>
  <c r="P114" i="9" s="1"/>
  <c r="Q114" i="9" s="1"/>
  <c r="R114" i="9" s="1"/>
  <c r="S114" i="9" s="1"/>
  <c r="T114" i="9" s="1"/>
  <c r="U114" i="9" s="1"/>
  <c r="V114" i="9" s="1"/>
  <c r="W114" i="9" s="1"/>
  <c r="X114" i="9" s="1"/>
  <c r="Y114" i="9" s="1"/>
  <c r="Z114" i="9" s="1"/>
  <c r="AA114" i="9" s="1"/>
  <c r="AB114" i="9" s="1"/>
  <c r="C115" i="9"/>
  <c r="D115" i="9" s="1"/>
  <c r="E115" i="9" s="1"/>
  <c r="F115" i="9" s="1"/>
  <c r="G115" i="9" s="1"/>
  <c r="H115" i="9" s="1"/>
  <c r="I115" i="9" s="1"/>
  <c r="J115" i="9" s="1"/>
  <c r="K115" i="9" s="1"/>
  <c r="L115" i="9" s="1"/>
  <c r="M115" i="9" s="1"/>
  <c r="N115" i="9" s="1"/>
  <c r="O115" i="9" s="1"/>
  <c r="P115" i="9" s="1"/>
  <c r="Q115" i="9" s="1"/>
  <c r="R115" i="9" s="1"/>
  <c r="S115" i="9" s="1"/>
  <c r="T115" i="9" s="1"/>
  <c r="U115" i="9" s="1"/>
  <c r="V115" i="9" s="1"/>
  <c r="W115" i="9" s="1"/>
  <c r="X115" i="9" s="1"/>
  <c r="Y115" i="9" s="1"/>
  <c r="Z115" i="9" s="1"/>
  <c r="AA115" i="9" s="1"/>
  <c r="AB115" i="9" s="1"/>
  <c r="C116" i="9"/>
  <c r="D116" i="9" s="1"/>
  <c r="E116" i="9" s="1"/>
  <c r="F116" i="9" s="1"/>
  <c r="G116" i="9" s="1"/>
  <c r="H116" i="9" s="1"/>
  <c r="I116" i="9" s="1"/>
  <c r="J116" i="9" s="1"/>
  <c r="K116" i="9" s="1"/>
  <c r="L116" i="9" s="1"/>
  <c r="M116" i="9" s="1"/>
  <c r="N116" i="9" s="1"/>
  <c r="O116" i="9" s="1"/>
  <c r="P116" i="9" s="1"/>
  <c r="Q116" i="9" s="1"/>
  <c r="R116" i="9" s="1"/>
  <c r="S116" i="9" s="1"/>
  <c r="T116" i="9" s="1"/>
  <c r="U116" i="9" s="1"/>
  <c r="V116" i="9" s="1"/>
  <c r="W116" i="9" s="1"/>
  <c r="X116" i="9" s="1"/>
  <c r="Y116" i="9" s="1"/>
  <c r="Z116" i="9" s="1"/>
  <c r="AA116" i="9" s="1"/>
  <c r="AB116" i="9" s="1"/>
  <c r="C117" i="9"/>
  <c r="D117" i="9" s="1"/>
  <c r="E117" i="9" s="1"/>
  <c r="F117" i="9" s="1"/>
  <c r="G117" i="9" s="1"/>
  <c r="H117" i="9" s="1"/>
  <c r="I117" i="9" s="1"/>
  <c r="J117" i="9" s="1"/>
  <c r="K117" i="9" s="1"/>
  <c r="L117" i="9" s="1"/>
  <c r="M117" i="9" s="1"/>
  <c r="N117" i="9" s="1"/>
  <c r="O117" i="9" s="1"/>
  <c r="P117" i="9" s="1"/>
  <c r="Q117" i="9" s="1"/>
  <c r="R117" i="9" s="1"/>
  <c r="S117" i="9" s="1"/>
  <c r="T117" i="9" s="1"/>
  <c r="U117" i="9" s="1"/>
  <c r="V117" i="9" s="1"/>
  <c r="W117" i="9" s="1"/>
  <c r="X117" i="9" s="1"/>
  <c r="Y117" i="9" s="1"/>
  <c r="Z117" i="9" s="1"/>
  <c r="AA117" i="9" s="1"/>
  <c r="AB117" i="9" s="1"/>
  <c r="C118" i="9"/>
  <c r="D118" i="9" s="1"/>
  <c r="E118" i="9" s="1"/>
  <c r="F118" i="9" s="1"/>
  <c r="G118" i="9" s="1"/>
  <c r="H118" i="9" s="1"/>
  <c r="I118" i="9" s="1"/>
  <c r="J118" i="9" s="1"/>
  <c r="K118" i="9" s="1"/>
  <c r="L118" i="9" s="1"/>
  <c r="M118" i="9" s="1"/>
  <c r="N118" i="9" s="1"/>
  <c r="O118" i="9" s="1"/>
  <c r="P118" i="9" s="1"/>
  <c r="Q118" i="9" s="1"/>
  <c r="R118" i="9" s="1"/>
  <c r="S118" i="9" s="1"/>
  <c r="T118" i="9" s="1"/>
  <c r="U118" i="9" s="1"/>
  <c r="V118" i="9" s="1"/>
  <c r="W118" i="9" s="1"/>
  <c r="X118" i="9" s="1"/>
  <c r="Y118" i="9" s="1"/>
  <c r="Z118" i="9" s="1"/>
  <c r="AA118" i="9" s="1"/>
  <c r="AB118" i="9" s="1"/>
  <c r="C119" i="9"/>
  <c r="D119" i="9" s="1"/>
  <c r="E119" i="9" s="1"/>
  <c r="F119" i="9" s="1"/>
  <c r="G119" i="9" s="1"/>
  <c r="H119" i="9" s="1"/>
  <c r="I119" i="9" s="1"/>
  <c r="J119" i="9" s="1"/>
  <c r="K119" i="9" s="1"/>
  <c r="L119" i="9" s="1"/>
  <c r="M119" i="9" s="1"/>
  <c r="N119" i="9" s="1"/>
  <c r="O119" i="9" s="1"/>
  <c r="P119" i="9" s="1"/>
  <c r="Q119" i="9" s="1"/>
  <c r="R119" i="9" s="1"/>
  <c r="S119" i="9" s="1"/>
  <c r="T119" i="9" s="1"/>
  <c r="U119" i="9" s="1"/>
  <c r="V119" i="9" s="1"/>
  <c r="W119" i="9" s="1"/>
  <c r="X119" i="9" s="1"/>
  <c r="Y119" i="9" s="1"/>
  <c r="Z119" i="9" s="1"/>
  <c r="AA119" i="9" s="1"/>
  <c r="AB119" i="9" s="1"/>
  <c r="C120" i="9"/>
  <c r="D120" i="9" s="1"/>
  <c r="E120" i="9" s="1"/>
  <c r="F120" i="9" s="1"/>
  <c r="G120" i="9" s="1"/>
  <c r="H120" i="9" s="1"/>
  <c r="I120" i="9" s="1"/>
  <c r="J120" i="9" s="1"/>
  <c r="K120" i="9" s="1"/>
  <c r="L120" i="9" s="1"/>
  <c r="M120" i="9" s="1"/>
  <c r="N120" i="9" s="1"/>
  <c r="O120" i="9" s="1"/>
  <c r="P120" i="9" s="1"/>
  <c r="Q120" i="9" s="1"/>
  <c r="R120" i="9" s="1"/>
  <c r="S120" i="9" s="1"/>
  <c r="T120" i="9" s="1"/>
  <c r="U120" i="9" s="1"/>
  <c r="V120" i="9" s="1"/>
  <c r="W120" i="9" s="1"/>
  <c r="X120" i="9" s="1"/>
  <c r="Y120" i="9" s="1"/>
  <c r="Z120" i="9" s="1"/>
  <c r="AA120" i="9" s="1"/>
  <c r="AB120" i="9" s="1"/>
  <c r="C121" i="9"/>
  <c r="D121" i="9" s="1"/>
  <c r="E121" i="9" s="1"/>
  <c r="F121" i="9" s="1"/>
  <c r="G121" i="9" s="1"/>
  <c r="H121" i="9" s="1"/>
  <c r="I121" i="9" s="1"/>
  <c r="J121" i="9" s="1"/>
  <c r="K121" i="9" s="1"/>
  <c r="L121" i="9" s="1"/>
  <c r="M121" i="9" s="1"/>
  <c r="N121" i="9" s="1"/>
  <c r="O121" i="9" s="1"/>
  <c r="P121" i="9" s="1"/>
  <c r="Q121" i="9" s="1"/>
  <c r="R121" i="9" s="1"/>
  <c r="S121" i="9" s="1"/>
  <c r="T121" i="9" s="1"/>
  <c r="U121" i="9" s="1"/>
  <c r="V121" i="9" s="1"/>
  <c r="W121" i="9" s="1"/>
  <c r="X121" i="9" s="1"/>
  <c r="Y121" i="9" s="1"/>
  <c r="Z121" i="9" s="1"/>
  <c r="AA121" i="9" s="1"/>
  <c r="AB121" i="9" s="1"/>
  <c r="C122" i="9"/>
  <c r="D122" i="9" s="1"/>
  <c r="E122" i="9" s="1"/>
  <c r="F122" i="9" s="1"/>
  <c r="G122" i="9" s="1"/>
  <c r="H122" i="9" s="1"/>
  <c r="I122" i="9" s="1"/>
  <c r="J122" i="9" s="1"/>
  <c r="K122" i="9" s="1"/>
  <c r="L122" i="9" s="1"/>
  <c r="M122" i="9" s="1"/>
  <c r="N122" i="9" s="1"/>
  <c r="O122" i="9" s="1"/>
  <c r="P122" i="9" s="1"/>
  <c r="Q122" i="9" s="1"/>
  <c r="R122" i="9" s="1"/>
  <c r="S122" i="9" s="1"/>
  <c r="T122" i="9" s="1"/>
  <c r="U122" i="9" s="1"/>
  <c r="V122" i="9" s="1"/>
  <c r="W122" i="9" s="1"/>
  <c r="X122" i="9" s="1"/>
  <c r="Y122" i="9" s="1"/>
  <c r="Z122" i="9" s="1"/>
  <c r="AA122" i="9" s="1"/>
  <c r="AB122" i="9" s="1"/>
  <c r="C123" i="9"/>
  <c r="D123" i="9" s="1"/>
  <c r="E123" i="9" s="1"/>
  <c r="F123" i="9" s="1"/>
  <c r="G123" i="9" s="1"/>
  <c r="H123" i="9" s="1"/>
  <c r="I123" i="9" s="1"/>
  <c r="J123" i="9" s="1"/>
  <c r="K123" i="9" s="1"/>
  <c r="L123" i="9" s="1"/>
  <c r="M123" i="9" s="1"/>
  <c r="N123" i="9" s="1"/>
  <c r="O123" i="9" s="1"/>
  <c r="P123" i="9" s="1"/>
  <c r="Q123" i="9" s="1"/>
  <c r="R123" i="9" s="1"/>
  <c r="S123" i="9" s="1"/>
  <c r="T123" i="9" s="1"/>
  <c r="U123" i="9" s="1"/>
  <c r="V123" i="9" s="1"/>
  <c r="W123" i="9" s="1"/>
  <c r="X123" i="9" s="1"/>
  <c r="Y123" i="9" s="1"/>
  <c r="Z123" i="9" s="1"/>
  <c r="AA123" i="9" s="1"/>
  <c r="AB123" i="9" s="1"/>
  <c r="C124" i="9"/>
  <c r="D124" i="9" s="1"/>
  <c r="E124" i="9" s="1"/>
  <c r="F124" i="9" s="1"/>
  <c r="G124" i="9" s="1"/>
  <c r="H124" i="9" s="1"/>
  <c r="I124" i="9" s="1"/>
  <c r="J124" i="9" s="1"/>
  <c r="K124" i="9" s="1"/>
  <c r="L124" i="9" s="1"/>
  <c r="M124" i="9" s="1"/>
  <c r="N124" i="9" s="1"/>
  <c r="O124" i="9" s="1"/>
  <c r="P124" i="9" s="1"/>
  <c r="Q124" i="9" s="1"/>
  <c r="R124" i="9" s="1"/>
  <c r="S124" i="9" s="1"/>
  <c r="T124" i="9" s="1"/>
  <c r="U124" i="9" s="1"/>
  <c r="V124" i="9" s="1"/>
  <c r="W124" i="9" s="1"/>
  <c r="X124" i="9" s="1"/>
  <c r="Y124" i="9" s="1"/>
  <c r="Z124" i="9" s="1"/>
  <c r="AA124" i="9" s="1"/>
  <c r="AB124" i="9" s="1"/>
  <c r="C125" i="9"/>
  <c r="D125" i="9" s="1"/>
  <c r="E125" i="9" s="1"/>
  <c r="F125" i="9" s="1"/>
  <c r="G125" i="9" s="1"/>
  <c r="H125" i="9" s="1"/>
  <c r="I125" i="9" s="1"/>
  <c r="J125" i="9" s="1"/>
  <c r="K125" i="9" s="1"/>
  <c r="L125" i="9" s="1"/>
  <c r="M125" i="9" s="1"/>
  <c r="N125" i="9" s="1"/>
  <c r="O125" i="9" s="1"/>
  <c r="P125" i="9" s="1"/>
  <c r="Q125" i="9" s="1"/>
  <c r="R125" i="9" s="1"/>
  <c r="S125" i="9" s="1"/>
  <c r="T125" i="9" s="1"/>
  <c r="U125" i="9" s="1"/>
  <c r="V125" i="9" s="1"/>
  <c r="W125" i="9" s="1"/>
  <c r="X125" i="9" s="1"/>
  <c r="Y125" i="9" s="1"/>
  <c r="Z125" i="9" s="1"/>
  <c r="AA125" i="9" s="1"/>
  <c r="AB125" i="9" s="1"/>
  <c r="C126" i="9"/>
  <c r="D126" i="9" s="1"/>
  <c r="E126" i="9" s="1"/>
  <c r="F126" i="9" s="1"/>
  <c r="G126" i="9" s="1"/>
  <c r="H126" i="9" s="1"/>
  <c r="I126" i="9" s="1"/>
  <c r="J126" i="9" s="1"/>
  <c r="K126" i="9" s="1"/>
  <c r="L126" i="9" s="1"/>
  <c r="M126" i="9" s="1"/>
  <c r="N126" i="9" s="1"/>
  <c r="O126" i="9" s="1"/>
  <c r="P126" i="9" s="1"/>
  <c r="Q126" i="9" s="1"/>
  <c r="R126" i="9" s="1"/>
  <c r="S126" i="9" s="1"/>
  <c r="T126" i="9" s="1"/>
  <c r="U126" i="9" s="1"/>
  <c r="V126" i="9" s="1"/>
  <c r="W126" i="9" s="1"/>
  <c r="X126" i="9" s="1"/>
  <c r="Y126" i="9" s="1"/>
  <c r="Z126" i="9" s="1"/>
  <c r="AA126" i="9" s="1"/>
  <c r="AB126" i="9" s="1"/>
  <c r="C127" i="9"/>
  <c r="D127" i="9" s="1"/>
  <c r="E127" i="9" s="1"/>
  <c r="F127" i="9" s="1"/>
  <c r="G127" i="9" s="1"/>
  <c r="H127" i="9" s="1"/>
  <c r="I127" i="9" s="1"/>
  <c r="J127" i="9" s="1"/>
  <c r="K127" i="9" s="1"/>
  <c r="L127" i="9" s="1"/>
  <c r="M127" i="9" s="1"/>
  <c r="N127" i="9" s="1"/>
  <c r="O127" i="9" s="1"/>
  <c r="P127" i="9" s="1"/>
  <c r="Q127" i="9" s="1"/>
  <c r="R127" i="9" s="1"/>
  <c r="S127" i="9" s="1"/>
  <c r="T127" i="9" s="1"/>
  <c r="U127" i="9" s="1"/>
  <c r="V127" i="9" s="1"/>
  <c r="W127" i="9" s="1"/>
  <c r="X127" i="9" s="1"/>
  <c r="Y127" i="9" s="1"/>
  <c r="Z127" i="9" s="1"/>
  <c r="AA127" i="9" s="1"/>
  <c r="AB127" i="9" s="1"/>
  <c r="C128" i="9"/>
  <c r="D128" i="9" s="1"/>
  <c r="E128" i="9" s="1"/>
  <c r="F128" i="9" s="1"/>
  <c r="G128" i="9" s="1"/>
  <c r="H128" i="9" s="1"/>
  <c r="I128" i="9" s="1"/>
  <c r="J128" i="9" s="1"/>
  <c r="K128" i="9" s="1"/>
  <c r="L128" i="9" s="1"/>
  <c r="M128" i="9" s="1"/>
  <c r="N128" i="9" s="1"/>
  <c r="O128" i="9" s="1"/>
  <c r="P128" i="9" s="1"/>
  <c r="Q128" i="9" s="1"/>
  <c r="R128" i="9" s="1"/>
  <c r="S128" i="9" s="1"/>
  <c r="T128" i="9" s="1"/>
  <c r="U128" i="9" s="1"/>
  <c r="V128" i="9" s="1"/>
  <c r="W128" i="9" s="1"/>
  <c r="X128" i="9" s="1"/>
  <c r="Y128" i="9" s="1"/>
  <c r="Z128" i="9" s="1"/>
  <c r="AA128" i="9" s="1"/>
  <c r="AB128" i="9" s="1"/>
  <c r="C129" i="9"/>
  <c r="D129" i="9" s="1"/>
  <c r="E129" i="9" s="1"/>
  <c r="F129" i="9" s="1"/>
  <c r="G129" i="9" s="1"/>
  <c r="H129" i="9" s="1"/>
  <c r="I129" i="9" s="1"/>
  <c r="J129" i="9" s="1"/>
  <c r="K129" i="9" s="1"/>
  <c r="L129" i="9" s="1"/>
  <c r="M129" i="9" s="1"/>
  <c r="N129" i="9" s="1"/>
  <c r="O129" i="9" s="1"/>
  <c r="P129" i="9" s="1"/>
  <c r="Q129" i="9" s="1"/>
  <c r="R129" i="9" s="1"/>
  <c r="S129" i="9" s="1"/>
  <c r="T129" i="9" s="1"/>
  <c r="U129" i="9" s="1"/>
  <c r="V129" i="9" s="1"/>
  <c r="W129" i="9" s="1"/>
  <c r="X129" i="9" s="1"/>
  <c r="Y129" i="9" s="1"/>
  <c r="Z129" i="9" s="1"/>
  <c r="AA129" i="9" s="1"/>
  <c r="AB129" i="9" s="1"/>
  <c r="C130" i="9"/>
  <c r="D130" i="9" s="1"/>
  <c r="E130" i="9" s="1"/>
  <c r="F130" i="9" s="1"/>
  <c r="G130" i="9" s="1"/>
  <c r="H130" i="9" s="1"/>
  <c r="I130" i="9" s="1"/>
  <c r="J130" i="9" s="1"/>
  <c r="K130" i="9" s="1"/>
  <c r="L130" i="9" s="1"/>
  <c r="M130" i="9" s="1"/>
  <c r="N130" i="9" s="1"/>
  <c r="O130" i="9" s="1"/>
  <c r="P130" i="9" s="1"/>
  <c r="Q130" i="9" s="1"/>
  <c r="R130" i="9" s="1"/>
  <c r="S130" i="9" s="1"/>
  <c r="T130" i="9" s="1"/>
  <c r="U130" i="9" s="1"/>
  <c r="V130" i="9" s="1"/>
  <c r="W130" i="9" s="1"/>
  <c r="X130" i="9" s="1"/>
  <c r="Y130" i="9" s="1"/>
  <c r="Z130" i="9" s="1"/>
  <c r="AA130" i="9" s="1"/>
  <c r="AB130" i="9" s="1"/>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9" i="9"/>
  <c r="B424" i="1" l="1"/>
  <c r="C423" i="1"/>
  <c r="D423" i="1" s="1"/>
  <c r="E423" i="1" s="1"/>
  <c r="F423" i="1" s="1"/>
  <c r="G423" i="1" s="1"/>
  <c r="H423" i="1" s="1"/>
  <c r="I423" i="1" s="1"/>
  <c r="J423" i="1" s="1"/>
  <c r="K423" i="1" s="1"/>
  <c r="L423" i="1" s="1"/>
  <c r="M423" i="1" s="1"/>
  <c r="N423" i="1" s="1"/>
  <c r="O423" i="1" s="1"/>
  <c r="P423" i="1" s="1"/>
  <c r="Q423" i="1" s="1"/>
  <c r="R423" i="1" s="1"/>
  <c r="S423" i="1" s="1"/>
  <c r="T423" i="1" s="1"/>
  <c r="U423" i="1" s="1"/>
  <c r="V423" i="1" s="1"/>
  <c r="W423" i="1" s="1"/>
  <c r="X423" i="1" s="1"/>
  <c r="Y423" i="1" s="1"/>
  <c r="Z423" i="1" s="1"/>
  <c r="AA423" i="1" s="1"/>
  <c r="B367" i="1"/>
  <c r="C366" i="1"/>
  <c r="D366" i="1" s="1"/>
  <c r="E366" i="1" s="1"/>
  <c r="F366" i="1" s="1"/>
  <c r="G366" i="1" s="1"/>
  <c r="I366" i="1" s="1"/>
  <c r="J366" i="1" s="1"/>
  <c r="K366" i="1" s="1"/>
  <c r="L366" i="1" s="1"/>
  <c r="M366" i="1" s="1"/>
  <c r="N366" i="1" s="1"/>
  <c r="O366" i="1" s="1"/>
  <c r="P366" i="1" s="1"/>
  <c r="Q366" i="1" s="1"/>
  <c r="R366" i="1" s="1"/>
  <c r="S366" i="1" s="1"/>
  <c r="T366" i="1" s="1"/>
  <c r="U366" i="1" s="1"/>
  <c r="V366" i="1" s="1"/>
  <c r="W366" i="1" s="1"/>
  <c r="X366" i="1" s="1"/>
  <c r="Y366" i="1" s="1"/>
  <c r="Z366" i="1" s="1"/>
  <c r="AA366" i="1" s="1"/>
  <c r="Y157" i="12"/>
  <c r="Z157" i="12" s="1"/>
  <c r="Y155" i="12"/>
  <c r="I6" i="27"/>
  <c r="E1418" i="1"/>
  <c r="B1420" i="1" s="1"/>
  <c r="C1420" i="1" s="1"/>
  <c r="D1420" i="1" s="1"/>
  <c r="E1420" i="1" s="1"/>
  <c r="F1420" i="1" s="1"/>
  <c r="G1420" i="1" s="1"/>
  <c r="H1420" i="1" s="1"/>
  <c r="I1420" i="1" s="1"/>
  <c r="J1420" i="1" s="1"/>
  <c r="K1420" i="1" s="1"/>
  <c r="L1420" i="1" s="1"/>
  <c r="M1420" i="1" s="1"/>
  <c r="N1420" i="1" s="1"/>
  <c r="O1420" i="1" s="1"/>
  <c r="P1420" i="1" s="1"/>
  <c r="Q1420" i="1" s="1"/>
  <c r="R1420" i="1" s="1"/>
  <c r="S1420" i="1" s="1"/>
  <c r="T1420" i="1" s="1"/>
  <c r="U1420" i="1" s="1"/>
  <c r="V1420" i="1" s="1"/>
  <c r="W1420" i="1" s="1"/>
  <c r="X1420" i="1" s="1"/>
  <c r="Y1420" i="1" s="1"/>
  <c r="Z1420" i="1" s="1"/>
  <c r="AA1420" i="1" s="1"/>
  <c r="E1362" i="1"/>
  <c r="B1364" i="1" s="1"/>
  <c r="B1365" i="1" s="1"/>
  <c r="E1306" i="1"/>
  <c r="B1308" i="1" s="1"/>
  <c r="E1250" i="1"/>
  <c r="B1252" i="1" s="1"/>
  <c r="E1192" i="1"/>
  <c r="B1194" i="1" s="1"/>
  <c r="E1136" i="1"/>
  <c r="B1138" i="1" s="1"/>
  <c r="C1138" i="1" s="1"/>
  <c r="D1138" i="1" s="1"/>
  <c r="E1138" i="1" s="1"/>
  <c r="F1138" i="1" s="1"/>
  <c r="G1138" i="1" s="1"/>
  <c r="H1138" i="1" s="1"/>
  <c r="I1138" i="1" s="1"/>
  <c r="J1138" i="1" s="1"/>
  <c r="K1138" i="1" s="1"/>
  <c r="L1138" i="1" s="1"/>
  <c r="M1138" i="1" s="1"/>
  <c r="N1138" i="1" s="1"/>
  <c r="O1138" i="1" s="1"/>
  <c r="P1138" i="1" s="1"/>
  <c r="Q1138" i="1" s="1"/>
  <c r="R1138" i="1" s="1"/>
  <c r="S1138" i="1" s="1"/>
  <c r="T1138" i="1" s="1"/>
  <c r="U1138" i="1" s="1"/>
  <c r="V1138" i="1" s="1"/>
  <c r="W1138" i="1" s="1"/>
  <c r="X1138" i="1" s="1"/>
  <c r="Y1138" i="1" s="1"/>
  <c r="Z1138" i="1" s="1"/>
  <c r="AA1138" i="1" s="1"/>
  <c r="B1136" i="1"/>
  <c r="E1079" i="1"/>
  <c r="B1081" i="1" s="1"/>
  <c r="C1081" i="1" s="1"/>
  <c r="D1081" i="1" s="1"/>
  <c r="E1081" i="1" s="1"/>
  <c r="F1081" i="1" s="1"/>
  <c r="G1081" i="1" s="1"/>
  <c r="H1081" i="1" s="1"/>
  <c r="I1081" i="1" s="1"/>
  <c r="J1081" i="1" s="1"/>
  <c r="K1081" i="1" s="1"/>
  <c r="L1081" i="1" s="1"/>
  <c r="M1081" i="1" s="1"/>
  <c r="N1081" i="1" s="1"/>
  <c r="O1081" i="1" s="1"/>
  <c r="P1081" i="1" s="1"/>
  <c r="Q1081" i="1" s="1"/>
  <c r="R1081" i="1" s="1"/>
  <c r="S1081" i="1" s="1"/>
  <c r="T1081" i="1" s="1"/>
  <c r="U1081" i="1" s="1"/>
  <c r="V1081" i="1" s="1"/>
  <c r="W1081" i="1" s="1"/>
  <c r="X1081" i="1" s="1"/>
  <c r="Y1081" i="1" s="1"/>
  <c r="Z1081" i="1" s="1"/>
  <c r="AA1081" i="1" s="1"/>
  <c r="E1023" i="1"/>
  <c r="B1025" i="1" s="1"/>
  <c r="E967" i="1"/>
  <c r="B969" i="1" s="1"/>
  <c r="B970" i="1" s="1"/>
  <c r="C970" i="1" s="1"/>
  <c r="D970" i="1" s="1"/>
  <c r="E970" i="1" s="1"/>
  <c r="F970" i="1" s="1"/>
  <c r="G970" i="1" s="1"/>
  <c r="H970" i="1" s="1"/>
  <c r="I970" i="1" s="1"/>
  <c r="J970" i="1" s="1"/>
  <c r="K970" i="1" s="1"/>
  <c r="L970" i="1" s="1"/>
  <c r="M970" i="1" s="1"/>
  <c r="N970" i="1" s="1"/>
  <c r="O970" i="1" s="1"/>
  <c r="P970" i="1" s="1"/>
  <c r="Q970" i="1" s="1"/>
  <c r="R970" i="1" s="1"/>
  <c r="S970" i="1" s="1"/>
  <c r="T970" i="1" s="1"/>
  <c r="U970" i="1" s="1"/>
  <c r="V970" i="1" s="1"/>
  <c r="W970" i="1" s="1"/>
  <c r="X970" i="1" s="1"/>
  <c r="Y970" i="1" s="1"/>
  <c r="Z970" i="1" s="1"/>
  <c r="AA970" i="1" s="1"/>
  <c r="E911" i="1"/>
  <c r="B913" i="1" s="1"/>
  <c r="E855" i="1"/>
  <c r="B857" i="1" s="1"/>
  <c r="C857" i="1" s="1"/>
  <c r="D857" i="1" s="1"/>
  <c r="E857" i="1" s="1"/>
  <c r="F857" i="1" s="1"/>
  <c r="G857" i="1" s="1"/>
  <c r="H857" i="1" s="1"/>
  <c r="I857" i="1" s="1"/>
  <c r="J857" i="1" s="1"/>
  <c r="K857" i="1" s="1"/>
  <c r="L857" i="1" s="1"/>
  <c r="M857" i="1" s="1"/>
  <c r="N857" i="1" s="1"/>
  <c r="O857" i="1" s="1"/>
  <c r="P857" i="1" s="1"/>
  <c r="Q857" i="1" s="1"/>
  <c r="R857" i="1" s="1"/>
  <c r="S857" i="1" s="1"/>
  <c r="T857" i="1" s="1"/>
  <c r="U857" i="1" s="1"/>
  <c r="V857" i="1" s="1"/>
  <c r="W857" i="1" s="1"/>
  <c r="X857" i="1" s="1"/>
  <c r="Y857" i="1" s="1"/>
  <c r="Z857" i="1" s="1"/>
  <c r="AA857" i="1" s="1"/>
  <c r="E796" i="1"/>
  <c r="B799" i="1" s="1"/>
  <c r="B800" i="1" s="1"/>
  <c r="B801" i="1" s="1"/>
  <c r="E739" i="1"/>
  <c r="B741" i="1" s="1"/>
  <c r="E683" i="1"/>
  <c r="B685" i="1" s="1"/>
  <c r="C685" i="1" s="1"/>
  <c r="D685" i="1" s="1"/>
  <c r="E685" i="1" s="1"/>
  <c r="F685" i="1" s="1"/>
  <c r="G685" i="1" s="1"/>
  <c r="H685" i="1" s="1"/>
  <c r="I685" i="1" s="1"/>
  <c r="J685" i="1" s="1"/>
  <c r="K685" i="1" s="1"/>
  <c r="L685" i="1" s="1"/>
  <c r="M685" i="1" s="1"/>
  <c r="N685" i="1" s="1"/>
  <c r="O685" i="1" s="1"/>
  <c r="P685" i="1" s="1"/>
  <c r="Q685" i="1" s="1"/>
  <c r="R685" i="1" s="1"/>
  <c r="S685" i="1" s="1"/>
  <c r="T685" i="1" s="1"/>
  <c r="U685" i="1" s="1"/>
  <c r="V685" i="1" s="1"/>
  <c r="W685" i="1" s="1"/>
  <c r="X685" i="1" s="1"/>
  <c r="Y685" i="1" s="1"/>
  <c r="Z685" i="1" s="1"/>
  <c r="AA685" i="1" s="1"/>
  <c r="E626" i="1"/>
  <c r="B628" i="1" s="1"/>
  <c r="C628" i="1" s="1"/>
  <c r="D628" i="1" s="1"/>
  <c r="E628" i="1" s="1"/>
  <c r="F628" i="1" s="1"/>
  <c r="G628" i="1" s="1"/>
  <c r="H628" i="1" s="1"/>
  <c r="I628" i="1" s="1"/>
  <c r="J628" i="1" s="1"/>
  <c r="K628" i="1" s="1"/>
  <c r="L628" i="1" s="1"/>
  <c r="M628" i="1" s="1"/>
  <c r="N628" i="1" s="1"/>
  <c r="O628" i="1" s="1"/>
  <c r="P628" i="1" s="1"/>
  <c r="Q628" i="1" s="1"/>
  <c r="R628" i="1" s="1"/>
  <c r="S628" i="1" s="1"/>
  <c r="T628" i="1" s="1"/>
  <c r="U628" i="1" s="1"/>
  <c r="V628" i="1" s="1"/>
  <c r="W628" i="1" s="1"/>
  <c r="X628" i="1" s="1"/>
  <c r="Y628" i="1" s="1"/>
  <c r="Z628" i="1" s="1"/>
  <c r="AA628" i="1" s="1"/>
  <c r="E570" i="1"/>
  <c r="B572" i="1" s="1"/>
  <c r="E513" i="1"/>
  <c r="B515" i="1" s="1"/>
  <c r="B516" i="1" s="1"/>
  <c r="E456" i="1"/>
  <c r="B458" i="1" s="1"/>
  <c r="B459" i="1" s="1"/>
  <c r="E284" i="1"/>
  <c r="B286" i="1" s="1"/>
  <c r="E228" i="1"/>
  <c r="B230" i="1" s="1"/>
  <c r="B231" i="1" s="1"/>
  <c r="E59" i="1"/>
  <c r="B61" i="1" s="1"/>
  <c r="B62" i="1" s="1"/>
  <c r="E115" i="1"/>
  <c r="B117" i="1" s="1"/>
  <c r="E172" i="1"/>
  <c r="B174" i="1" s="1"/>
  <c r="B175" i="1" s="1"/>
  <c r="E4" i="1"/>
  <c r="L10" i="1" l="1"/>
  <c r="I42" i="1"/>
  <c r="Q42" i="1"/>
  <c r="Y42" i="1"/>
  <c r="G43" i="1"/>
  <c r="O43" i="1"/>
  <c r="W43" i="1"/>
  <c r="E44" i="1"/>
  <c r="M44" i="1"/>
  <c r="U44" i="1"/>
  <c r="C45" i="1"/>
  <c r="K45" i="1"/>
  <c r="S45" i="1"/>
  <c r="AA45" i="1"/>
  <c r="I46" i="1"/>
  <c r="Q46" i="1"/>
  <c r="Y46" i="1"/>
  <c r="G47" i="1"/>
  <c r="O47" i="1"/>
  <c r="W47" i="1"/>
  <c r="E48" i="1"/>
  <c r="M48" i="1"/>
  <c r="U48" i="1"/>
  <c r="C49" i="1"/>
  <c r="K49" i="1"/>
  <c r="S49" i="1"/>
  <c r="AA49" i="1"/>
  <c r="I50" i="1"/>
  <c r="Q50" i="1"/>
  <c r="Y50" i="1"/>
  <c r="G51" i="1"/>
  <c r="O51" i="1"/>
  <c r="W51" i="1"/>
  <c r="E52" i="1"/>
  <c r="M52" i="1"/>
  <c r="U52" i="1"/>
  <c r="C53" i="1"/>
  <c r="K53" i="1"/>
  <c r="S53" i="1"/>
  <c r="AA53" i="1"/>
  <c r="I54" i="1"/>
  <c r="Q54" i="1"/>
  <c r="Y54" i="1"/>
  <c r="G55" i="1"/>
  <c r="O55" i="1"/>
  <c r="W55" i="1"/>
  <c r="E56" i="1"/>
  <c r="M56" i="1"/>
  <c r="U56" i="1"/>
  <c r="C57" i="1"/>
  <c r="K57" i="1"/>
  <c r="S57" i="1"/>
  <c r="AA57" i="1"/>
  <c r="C42" i="1"/>
  <c r="K42" i="1"/>
  <c r="S42" i="1"/>
  <c r="AA42" i="1"/>
  <c r="I43" i="1"/>
  <c r="Q43" i="1"/>
  <c r="Y43" i="1"/>
  <c r="G44" i="1"/>
  <c r="O44" i="1"/>
  <c r="W44" i="1"/>
  <c r="E45" i="1"/>
  <c r="M45" i="1"/>
  <c r="U45" i="1"/>
  <c r="C46" i="1"/>
  <c r="K46" i="1"/>
  <c r="S46" i="1"/>
  <c r="AA46" i="1"/>
  <c r="I47" i="1"/>
  <c r="Q47" i="1"/>
  <c r="Y47" i="1"/>
  <c r="G48" i="1"/>
  <c r="O48" i="1"/>
  <c r="W48" i="1"/>
  <c r="E49" i="1"/>
  <c r="M49" i="1"/>
  <c r="U49" i="1"/>
  <c r="C50" i="1"/>
  <c r="K50" i="1"/>
  <c r="S50" i="1"/>
  <c r="AA50" i="1"/>
  <c r="I51" i="1"/>
  <c r="Q51" i="1"/>
  <c r="Y51" i="1"/>
  <c r="G52" i="1"/>
  <c r="O52" i="1"/>
  <c r="W52" i="1"/>
  <c r="E53" i="1"/>
  <c r="M53" i="1"/>
  <c r="U53" i="1"/>
  <c r="C54" i="1"/>
  <c r="K54" i="1"/>
  <c r="S54" i="1"/>
  <c r="AA54" i="1"/>
  <c r="I55" i="1"/>
  <c r="Q55" i="1"/>
  <c r="D42" i="1"/>
  <c r="L42" i="1"/>
  <c r="T42" i="1"/>
  <c r="B43" i="1"/>
  <c r="J43" i="1"/>
  <c r="R43" i="1"/>
  <c r="Z43" i="1"/>
  <c r="H44" i="1"/>
  <c r="P44" i="1"/>
  <c r="X44" i="1"/>
  <c r="F45" i="1"/>
  <c r="N45" i="1"/>
  <c r="V45" i="1"/>
  <c r="D46" i="1"/>
  <c r="L46" i="1"/>
  <c r="T46" i="1"/>
  <c r="B47" i="1"/>
  <c r="J47" i="1"/>
  <c r="R47" i="1"/>
  <c r="Z47" i="1"/>
  <c r="H48" i="1"/>
  <c r="P48" i="1"/>
  <c r="X48" i="1"/>
  <c r="F49" i="1"/>
  <c r="N49" i="1"/>
  <c r="V49" i="1"/>
  <c r="D50" i="1"/>
  <c r="L50" i="1"/>
  <c r="T50" i="1"/>
  <c r="B51" i="1"/>
  <c r="J51" i="1"/>
  <c r="R51" i="1"/>
  <c r="Z51" i="1"/>
  <c r="H52" i="1"/>
  <c r="P52" i="1"/>
  <c r="X52" i="1"/>
  <c r="F53" i="1"/>
  <c r="N53" i="1"/>
  <c r="V53" i="1"/>
  <c r="D54" i="1"/>
  <c r="L54" i="1"/>
  <c r="T54" i="1"/>
  <c r="B55" i="1"/>
  <c r="J55" i="1"/>
  <c r="R55" i="1"/>
  <c r="Z55" i="1"/>
  <c r="H56" i="1"/>
  <c r="P56" i="1"/>
  <c r="X56" i="1"/>
  <c r="F57" i="1"/>
  <c r="N57" i="1"/>
  <c r="V57" i="1"/>
  <c r="E42" i="1"/>
  <c r="M42" i="1"/>
  <c r="U42" i="1"/>
  <c r="C43" i="1"/>
  <c r="K43" i="1"/>
  <c r="S43" i="1"/>
  <c r="AA43" i="1"/>
  <c r="I44" i="1"/>
  <c r="Q44" i="1"/>
  <c r="Y44" i="1"/>
  <c r="G45" i="1"/>
  <c r="O45" i="1"/>
  <c r="W45" i="1"/>
  <c r="E46" i="1"/>
  <c r="M46" i="1"/>
  <c r="U46" i="1"/>
  <c r="C47" i="1"/>
  <c r="K47" i="1"/>
  <c r="S47" i="1"/>
  <c r="AA47" i="1"/>
  <c r="I48" i="1"/>
  <c r="Q48" i="1"/>
  <c r="Y48" i="1"/>
  <c r="G49" i="1"/>
  <c r="O49" i="1"/>
  <c r="W49" i="1"/>
  <c r="E50" i="1"/>
  <c r="M50" i="1"/>
  <c r="U50" i="1"/>
  <c r="N42" i="1"/>
  <c r="D43" i="1"/>
  <c r="T43" i="1"/>
  <c r="J44" i="1"/>
  <c r="Z44" i="1"/>
  <c r="P45" i="1"/>
  <c r="F46" i="1"/>
  <c r="V46" i="1"/>
  <c r="L47" i="1"/>
  <c r="B48" i="1"/>
  <c r="R48" i="1"/>
  <c r="H49" i="1"/>
  <c r="X49" i="1"/>
  <c r="N50" i="1"/>
  <c r="C51" i="1"/>
  <c r="N51" i="1"/>
  <c r="B52" i="1"/>
  <c r="N52" i="1"/>
  <c r="AA52" i="1"/>
  <c r="O53" i="1"/>
  <c r="Z53" i="1"/>
  <c r="N54" i="1"/>
  <c r="Z54" i="1"/>
  <c r="M55" i="1"/>
  <c r="Y55" i="1"/>
  <c r="J56" i="1"/>
  <c r="T56" i="1"/>
  <c r="E57" i="1"/>
  <c r="P57" i="1"/>
  <c r="Z57" i="1"/>
  <c r="O42" i="1"/>
  <c r="E43" i="1"/>
  <c r="U43" i="1"/>
  <c r="K44" i="1"/>
  <c r="AA44" i="1"/>
  <c r="G46" i="1"/>
  <c r="W46" i="1"/>
  <c r="M47" i="1"/>
  <c r="S48" i="1"/>
  <c r="I49" i="1"/>
  <c r="Y49" i="1"/>
  <c r="D51" i="1"/>
  <c r="P51" i="1"/>
  <c r="C52" i="1"/>
  <c r="B53" i="1"/>
  <c r="P53" i="1"/>
  <c r="O54" i="1"/>
  <c r="C55" i="1"/>
  <c r="AA55" i="1"/>
  <c r="K56" i="1"/>
  <c r="G57" i="1"/>
  <c r="Q57" i="1"/>
  <c r="F54" i="1"/>
  <c r="S55" i="1"/>
  <c r="I57" i="1"/>
  <c r="H45" i="1"/>
  <c r="J48" i="1"/>
  <c r="F50" i="1"/>
  <c r="U51" i="1"/>
  <c r="T52" i="1"/>
  <c r="U54" i="1"/>
  <c r="T55" i="1"/>
  <c r="Z56" i="1"/>
  <c r="U57" i="1"/>
  <c r="M43" i="1"/>
  <c r="I45" i="1"/>
  <c r="U47" i="1"/>
  <c r="Q49" i="1"/>
  <c r="K51" i="1"/>
  <c r="V52" i="1"/>
  <c r="H54" i="1"/>
  <c r="U55" i="1"/>
  <c r="AA56" i="1"/>
  <c r="X42" i="1"/>
  <c r="D44" i="1"/>
  <c r="Z45" i="1"/>
  <c r="V47" i="1"/>
  <c r="B49" i="1"/>
  <c r="X50" i="1"/>
  <c r="L51" i="1"/>
  <c r="J53" i="1"/>
  <c r="W54" i="1"/>
  <c r="V55" i="1"/>
  <c r="B57" i="1"/>
  <c r="J42" i="1"/>
  <c r="F44" i="1"/>
  <c r="L45" i="1"/>
  <c r="H47" i="1"/>
  <c r="D49" i="1"/>
  <c r="Z50" i="1"/>
  <c r="L52" i="1"/>
  <c r="M54" i="1"/>
  <c r="L55" i="1"/>
  <c r="S56" i="1"/>
  <c r="Y57" i="1"/>
  <c r="Q45" i="1"/>
  <c r="C48" i="1"/>
  <c r="O50" i="1"/>
  <c r="Q52" i="1"/>
  <c r="B54" i="1"/>
  <c r="N55" i="1"/>
  <c r="V56" i="1"/>
  <c r="E55" i="1"/>
  <c r="N56" i="1"/>
  <c r="T57" i="1"/>
  <c r="V42" i="1"/>
  <c r="B44" i="1"/>
  <c r="X45" i="1"/>
  <c r="D47" i="1"/>
  <c r="Z48" i="1"/>
  <c r="H51" i="1"/>
  <c r="T53" i="1"/>
  <c r="F55" i="1"/>
  <c r="O56" i="1"/>
  <c r="C44" i="1"/>
  <c r="O46" i="1"/>
  <c r="AA48" i="1"/>
  <c r="V51" i="1"/>
  <c r="I53" i="1"/>
  <c r="H55" i="1"/>
  <c r="Q56" i="1"/>
  <c r="H42" i="1"/>
  <c r="T44" i="1"/>
  <c r="P46" i="1"/>
  <c r="R49" i="1"/>
  <c r="X51" i="1"/>
  <c r="X53" i="1"/>
  <c r="G56" i="1"/>
  <c r="X57" i="1"/>
  <c r="Z42" i="1"/>
  <c r="V44" i="1"/>
  <c r="R46" i="1"/>
  <c r="T49" i="1"/>
  <c r="M51" i="1"/>
  <c r="Y53" i="1"/>
  <c r="X55" i="1"/>
  <c r="O57" i="1"/>
  <c r="P42" i="1"/>
  <c r="F43" i="1"/>
  <c r="V43" i="1"/>
  <c r="L44" i="1"/>
  <c r="B45" i="1"/>
  <c r="R45" i="1"/>
  <c r="H46" i="1"/>
  <c r="X46" i="1"/>
  <c r="N47" i="1"/>
  <c r="D48" i="1"/>
  <c r="T48" i="1"/>
  <c r="J49" i="1"/>
  <c r="Z49" i="1"/>
  <c r="P50" i="1"/>
  <c r="E51" i="1"/>
  <c r="S51" i="1"/>
  <c r="D52" i="1"/>
  <c r="R52" i="1"/>
  <c r="D53" i="1"/>
  <c r="Q53" i="1"/>
  <c r="E54" i="1"/>
  <c r="P54" i="1"/>
  <c r="D55" i="1"/>
  <c r="P55" i="1"/>
  <c r="B56" i="1"/>
  <c r="L56" i="1"/>
  <c r="W56" i="1"/>
  <c r="H57" i="1"/>
  <c r="R57" i="1"/>
  <c r="R42" i="1"/>
  <c r="H43" i="1"/>
  <c r="X43" i="1"/>
  <c r="N44" i="1"/>
  <c r="D45" i="1"/>
  <c r="T45" i="1"/>
  <c r="J46" i="1"/>
  <c r="Z46" i="1"/>
  <c r="P47" i="1"/>
  <c r="F48" i="1"/>
  <c r="V48" i="1"/>
  <c r="L49" i="1"/>
  <c r="B50" i="1"/>
  <c r="R50" i="1"/>
  <c r="F51" i="1"/>
  <c r="T51" i="1"/>
  <c r="F52" i="1"/>
  <c r="S52" i="1"/>
  <c r="G53" i="1"/>
  <c r="R53" i="1"/>
  <c r="R54" i="1"/>
  <c r="C56" i="1"/>
  <c r="Y56" i="1"/>
  <c r="F42" i="1"/>
  <c r="L43" i="1"/>
  <c r="R44" i="1"/>
  <c r="N46" i="1"/>
  <c r="T47" i="1"/>
  <c r="P49" i="1"/>
  <c r="V50" i="1"/>
  <c r="I52" i="1"/>
  <c r="H53" i="1"/>
  <c r="G54" i="1"/>
  <c r="D56" i="1"/>
  <c r="J57" i="1"/>
  <c r="W42" i="1"/>
  <c r="Y45" i="1"/>
  <c r="K48" i="1"/>
  <c r="W50" i="1"/>
  <c r="J52" i="1"/>
  <c r="V54" i="1"/>
  <c r="F56" i="1"/>
  <c r="L57" i="1"/>
  <c r="N43" i="1"/>
  <c r="J45" i="1"/>
  <c r="F47" i="1"/>
  <c r="H50" i="1"/>
  <c r="K52" i="1"/>
  <c r="J54" i="1"/>
  <c r="R56" i="1"/>
  <c r="N48" i="1"/>
  <c r="L53" i="1"/>
  <c r="I56" i="1"/>
  <c r="B42" i="1"/>
  <c r="B46" i="1"/>
  <c r="AA51" i="1"/>
  <c r="G42" i="1"/>
  <c r="S44" i="1"/>
  <c r="E47" i="1"/>
  <c r="G50" i="1"/>
  <c r="W53" i="1"/>
  <c r="W57" i="1"/>
  <c r="L48" i="1"/>
  <c r="Y52" i="1"/>
  <c r="K55" i="1"/>
  <c r="M57" i="1"/>
  <c r="P43" i="1"/>
  <c r="X47" i="1"/>
  <c r="J50" i="1"/>
  <c r="Z52" i="1"/>
  <c r="X54" i="1"/>
  <c r="D57" i="1"/>
  <c r="B425" i="1"/>
  <c r="C424" i="1"/>
  <c r="D424" i="1" s="1"/>
  <c r="E424" i="1" s="1"/>
  <c r="F424" i="1" s="1"/>
  <c r="G424" i="1" s="1"/>
  <c r="H424" i="1" s="1"/>
  <c r="I424" i="1" s="1"/>
  <c r="J424" i="1" s="1"/>
  <c r="K424" i="1" s="1"/>
  <c r="L424" i="1" s="1"/>
  <c r="M424" i="1" s="1"/>
  <c r="N424" i="1" s="1"/>
  <c r="O424" i="1" s="1"/>
  <c r="P424" i="1" s="1"/>
  <c r="Q424" i="1" s="1"/>
  <c r="R424" i="1" s="1"/>
  <c r="S424" i="1" s="1"/>
  <c r="T424" i="1" s="1"/>
  <c r="U424" i="1" s="1"/>
  <c r="V424" i="1" s="1"/>
  <c r="W424" i="1" s="1"/>
  <c r="X424" i="1" s="1"/>
  <c r="Y424" i="1" s="1"/>
  <c r="Z424" i="1" s="1"/>
  <c r="AA424" i="1" s="1"/>
  <c r="C367" i="1"/>
  <c r="D367" i="1" s="1"/>
  <c r="E367" i="1" s="1"/>
  <c r="F367" i="1" s="1"/>
  <c r="G367" i="1" s="1"/>
  <c r="I367" i="1" s="1"/>
  <c r="J367" i="1" s="1"/>
  <c r="K367" i="1" s="1"/>
  <c r="L367" i="1" s="1"/>
  <c r="M367" i="1" s="1"/>
  <c r="N367" i="1" s="1"/>
  <c r="O367" i="1" s="1"/>
  <c r="P367" i="1" s="1"/>
  <c r="Q367" i="1" s="1"/>
  <c r="R367" i="1" s="1"/>
  <c r="S367" i="1" s="1"/>
  <c r="T367" i="1" s="1"/>
  <c r="U367" i="1" s="1"/>
  <c r="V367" i="1" s="1"/>
  <c r="W367" i="1" s="1"/>
  <c r="X367" i="1" s="1"/>
  <c r="Y367" i="1" s="1"/>
  <c r="Z367" i="1" s="1"/>
  <c r="AA367" i="1" s="1"/>
  <c r="B368" i="1"/>
  <c r="J6" i="27"/>
  <c r="Y7" i="1"/>
  <c r="V36" i="1"/>
  <c r="P40" i="1"/>
  <c r="J34" i="1"/>
  <c r="V41" i="1"/>
  <c r="N32" i="1"/>
  <c r="H39" i="1"/>
  <c r="E26" i="1"/>
  <c r="H6" i="1"/>
  <c r="E40" i="1"/>
  <c r="AA35" i="1"/>
  <c r="V28" i="1"/>
  <c r="L41" i="1"/>
  <c r="S37" i="1"/>
  <c r="N33" i="1"/>
  <c r="W21" i="1"/>
  <c r="S6" i="1"/>
  <c r="AA40" i="1"/>
  <c r="M38" i="1"/>
  <c r="G35" i="1"/>
  <c r="Z30" i="1"/>
  <c r="O17" i="1"/>
  <c r="X6" i="1"/>
  <c r="C6" i="1"/>
  <c r="F41" i="1"/>
  <c r="K40" i="1"/>
  <c r="Y38" i="1"/>
  <c r="G37" i="1"/>
  <c r="P35" i="1"/>
  <c r="AA33" i="1"/>
  <c r="X31" i="1"/>
  <c r="K27" i="1"/>
  <c r="AA19" i="1"/>
  <c r="M6" i="1"/>
  <c r="Q41" i="1"/>
  <c r="V40" i="1"/>
  <c r="S39" i="1"/>
  <c r="B38" i="1"/>
  <c r="M36" i="1"/>
  <c r="U34" i="1"/>
  <c r="Z32" i="1"/>
  <c r="B30" i="1"/>
  <c r="AA23" i="1"/>
  <c r="G15" i="1"/>
  <c r="U6" i="1"/>
  <c r="K6" i="1"/>
  <c r="Y41" i="1"/>
  <c r="N41" i="1"/>
  <c r="D41" i="1"/>
  <c r="S40" i="1"/>
  <c r="H40" i="1"/>
  <c r="O39" i="1"/>
  <c r="R38" i="1"/>
  <c r="W37" i="1"/>
  <c r="C37" i="1"/>
  <c r="F36" i="1"/>
  <c r="K35" i="1"/>
  <c r="Q34" i="1"/>
  <c r="T33" i="1"/>
  <c r="S32" i="1"/>
  <c r="P31" i="1"/>
  <c r="J29" i="1"/>
  <c r="U26" i="1"/>
  <c r="G23" i="1"/>
  <c r="M18" i="1"/>
  <c r="E14" i="1"/>
  <c r="K13" i="1"/>
  <c r="AA6" i="1"/>
  <c r="P6" i="1"/>
  <c r="E6" i="1"/>
  <c r="T41" i="1"/>
  <c r="I41" i="1"/>
  <c r="X40" i="1"/>
  <c r="N40" i="1"/>
  <c r="X39" i="1"/>
  <c r="C39" i="1"/>
  <c r="I38" i="1"/>
  <c r="L37" i="1"/>
  <c r="Q36" i="1"/>
  <c r="W35" i="1"/>
  <c r="Z34" i="1"/>
  <c r="E34" i="1"/>
  <c r="I33" i="1"/>
  <c r="D32" i="1"/>
  <c r="L30" i="1"/>
  <c r="L28" i="1"/>
  <c r="C25" i="1"/>
  <c r="U20" i="1"/>
  <c r="Q16" i="1"/>
  <c r="Q11" i="1"/>
  <c r="B6" i="1"/>
  <c r="W6" i="1"/>
  <c r="Q6" i="1"/>
  <c r="L6" i="1"/>
  <c r="G6" i="1"/>
  <c r="Z41" i="1"/>
  <c r="U41" i="1"/>
  <c r="P41" i="1"/>
  <c r="J41" i="1"/>
  <c r="E41" i="1"/>
  <c r="Z40" i="1"/>
  <c r="T40" i="1"/>
  <c r="O40" i="1"/>
  <c r="J40" i="1"/>
  <c r="AA39" i="1"/>
  <c r="P39" i="1"/>
  <c r="G39" i="1"/>
  <c r="U38" i="1"/>
  <c r="J38" i="1"/>
  <c r="AA37" i="1"/>
  <c r="O37" i="1"/>
  <c r="D37" i="1"/>
  <c r="U36" i="1"/>
  <c r="I36" i="1"/>
  <c r="X35" i="1"/>
  <c r="O35" i="1"/>
  <c r="C35" i="1"/>
  <c r="R34" i="1"/>
  <c r="I34" i="1"/>
  <c r="W33" i="1"/>
  <c r="J33" i="1"/>
  <c r="X32" i="1"/>
  <c r="H32" i="1"/>
  <c r="S31" i="1"/>
  <c r="X30" i="1"/>
  <c r="R29" i="1"/>
  <c r="N28" i="1"/>
  <c r="I27" i="1"/>
  <c r="R25" i="1"/>
  <c r="K23" i="1"/>
  <c r="O21" i="1"/>
  <c r="C19" i="1"/>
  <c r="Y16" i="1"/>
  <c r="C15" i="1"/>
  <c r="Q12" i="1"/>
  <c r="Y6" i="1"/>
  <c r="T6" i="1"/>
  <c r="O6" i="1"/>
  <c r="I6" i="1"/>
  <c r="D6" i="1"/>
  <c r="X41" i="1"/>
  <c r="R41" i="1"/>
  <c r="M41" i="1"/>
  <c r="H41" i="1"/>
  <c r="B41" i="1"/>
  <c r="W40" i="1"/>
  <c r="R40" i="1"/>
  <c r="L40" i="1"/>
  <c r="F40" i="1"/>
  <c r="W39" i="1"/>
  <c r="K39" i="1"/>
  <c r="Z38" i="1"/>
  <c r="Q38" i="1"/>
  <c r="E38" i="1"/>
  <c r="T37" i="1"/>
  <c r="K37" i="1"/>
  <c r="Y36" i="1"/>
  <c r="N36" i="1"/>
  <c r="E36" i="1"/>
  <c r="S35" i="1"/>
  <c r="H35" i="1"/>
  <c r="Y34" i="1"/>
  <c r="M34" i="1"/>
  <c r="B34" i="1"/>
  <c r="S33" i="1"/>
  <c r="D33" i="1"/>
  <c r="O32" i="1"/>
  <c r="C32" i="1"/>
  <c r="H31" i="1"/>
  <c r="D30" i="1"/>
  <c r="F29" i="1"/>
  <c r="V27" i="1"/>
  <c r="K26" i="1"/>
  <c r="Y24" i="1"/>
  <c r="M22" i="1"/>
  <c r="E20" i="1"/>
  <c r="I18" i="1"/>
  <c r="W15" i="1"/>
  <c r="O13" i="1"/>
  <c r="W8" i="1"/>
  <c r="M9" i="1"/>
  <c r="Y11" i="1"/>
  <c r="Y12" i="1"/>
  <c r="W13" i="1"/>
  <c r="Q14" i="1"/>
  <c r="K15" i="1"/>
  <c r="I16" i="1"/>
  <c r="C17" i="1"/>
  <c r="W17" i="1"/>
  <c r="U18" i="1"/>
  <c r="O19" i="1"/>
  <c r="I20" i="1"/>
  <c r="G21" i="1"/>
  <c r="AA21" i="1"/>
  <c r="U22" i="1"/>
  <c r="S23" i="1"/>
  <c r="M24" i="1"/>
  <c r="G25" i="1"/>
  <c r="Z25" i="1"/>
  <c r="M26" i="1"/>
  <c r="AA26" i="1"/>
  <c r="Q27" i="1"/>
  <c r="D28" i="1"/>
  <c r="P28" i="1"/>
  <c r="B29" i="1"/>
  <c r="L29" i="1"/>
  <c r="V29" i="1"/>
  <c r="H30" i="1"/>
  <c r="R30" i="1"/>
  <c r="B31" i="1"/>
  <c r="N31" i="1"/>
  <c r="T31" i="1"/>
  <c r="Z31" i="1"/>
  <c r="F32" i="1"/>
  <c r="K32" i="1"/>
  <c r="P32" i="1"/>
  <c r="V32" i="1"/>
  <c r="AA32" i="1"/>
  <c r="F33" i="1"/>
  <c r="L33" i="1"/>
  <c r="Q33" i="1"/>
  <c r="U33" i="1"/>
  <c r="Y33" i="1"/>
  <c r="C34" i="1"/>
  <c r="G34" i="1"/>
  <c r="K34" i="1"/>
  <c r="O34" i="1"/>
  <c r="S34" i="1"/>
  <c r="W34" i="1"/>
  <c r="AA34" i="1"/>
  <c r="E35" i="1"/>
  <c r="I35" i="1"/>
  <c r="M35" i="1"/>
  <c r="Q35" i="1"/>
  <c r="U35" i="1"/>
  <c r="Y35" i="1"/>
  <c r="C36" i="1"/>
  <c r="G36" i="1"/>
  <c r="K36" i="1"/>
  <c r="O36" i="1"/>
  <c r="S36" i="1"/>
  <c r="W36" i="1"/>
  <c r="AA36" i="1"/>
  <c r="E37" i="1"/>
  <c r="I37" i="1"/>
  <c r="M37" i="1"/>
  <c r="Q37" i="1"/>
  <c r="U37" i="1"/>
  <c r="Y37" i="1"/>
  <c r="C38" i="1"/>
  <c r="G38" i="1"/>
  <c r="K38" i="1"/>
  <c r="O38" i="1"/>
  <c r="S38" i="1"/>
  <c r="W38" i="1"/>
  <c r="AA38" i="1"/>
  <c r="E39" i="1"/>
  <c r="I39" i="1"/>
  <c r="M39" i="1"/>
  <c r="Q39" i="1"/>
  <c r="U39" i="1"/>
  <c r="Y39" i="1"/>
  <c r="C40" i="1"/>
  <c r="G40" i="1"/>
  <c r="I7" i="1"/>
  <c r="C10" i="1"/>
  <c r="G12" i="1"/>
  <c r="G13" i="1"/>
  <c r="AA13" i="1"/>
  <c r="U14" i="1"/>
  <c r="S15" i="1"/>
  <c r="M16" i="1"/>
  <c r="G17" i="1"/>
  <c r="E18" i="1"/>
  <c r="Y18" i="1"/>
  <c r="S19" i="1"/>
  <c r="Q20" i="1"/>
  <c r="K21" i="1"/>
  <c r="E22" i="1"/>
  <c r="C23" i="1"/>
  <c r="W23" i="1"/>
  <c r="Q24" i="1"/>
  <c r="O25" i="1"/>
  <c r="C26" i="1"/>
  <c r="P26" i="1"/>
  <c r="F27" i="1"/>
  <c r="S27" i="1"/>
  <c r="G28" i="1"/>
  <c r="T28" i="1"/>
  <c r="D29" i="1"/>
  <c r="N29" i="1"/>
  <c r="Z29" i="1"/>
  <c r="J30" i="1"/>
  <c r="T30" i="1"/>
  <c r="F31" i="1"/>
  <c r="O31" i="1"/>
  <c r="V31" i="1"/>
  <c r="B32" i="1"/>
  <c r="G32" i="1"/>
  <c r="L32" i="1"/>
  <c r="R32" i="1"/>
  <c r="W32" i="1"/>
  <c r="B33" i="1"/>
  <c r="H33" i="1"/>
  <c r="M33" i="1"/>
  <c r="R33" i="1"/>
  <c r="V33" i="1"/>
  <c r="Z33" i="1"/>
  <c r="D34" i="1"/>
  <c r="H34" i="1"/>
  <c r="L34" i="1"/>
  <c r="P34" i="1"/>
  <c r="T34" i="1"/>
  <c r="X34" i="1"/>
  <c r="B35" i="1"/>
  <c r="F35" i="1"/>
  <c r="J35" i="1"/>
  <c r="N35" i="1"/>
  <c r="R35" i="1"/>
  <c r="V35" i="1"/>
  <c r="Z35" i="1"/>
  <c r="D36" i="1"/>
  <c r="H36" i="1"/>
  <c r="L36" i="1"/>
  <c r="P36" i="1"/>
  <c r="T36" i="1"/>
  <c r="X36" i="1"/>
  <c r="B37" i="1"/>
  <c r="F37" i="1"/>
  <c r="J37" i="1"/>
  <c r="N37" i="1"/>
  <c r="R37" i="1"/>
  <c r="V37" i="1"/>
  <c r="Z37" i="1"/>
  <c r="D38" i="1"/>
  <c r="H38" i="1"/>
  <c r="L38" i="1"/>
  <c r="P38" i="1"/>
  <c r="T38" i="1"/>
  <c r="X38" i="1"/>
  <c r="B39" i="1"/>
  <c r="F39" i="1"/>
  <c r="J39" i="1"/>
  <c r="N39" i="1"/>
  <c r="R39" i="1"/>
  <c r="V39" i="1"/>
  <c r="Z39" i="1"/>
  <c r="D40" i="1"/>
  <c r="Z6" i="1"/>
  <c r="V6" i="1"/>
  <c r="R6" i="1"/>
  <c r="N6" i="1"/>
  <c r="J6" i="1"/>
  <c r="F6" i="1"/>
  <c r="AA41" i="1"/>
  <c r="W41" i="1"/>
  <c r="S41" i="1"/>
  <c r="O41" i="1"/>
  <c r="K41" i="1"/>
  <c r="G41" i="1"/>
  <c r="C41" i="1"/>
  <c r="Y40" i="1"/>
  <c r="U40" i="1"/>
  <c r="Q40" i="1"/>
  <c r="M40" i="1"/>
  <c r="I40" i="1"/>
  <c r="B40" i="1"/>
  <c r="T39" i="1"/>
  <c r="L39" i="1"/>
  <c r="D39" i="1"/>
  <c r="V38" i="1"/>
  <c r="N38" i="1"/>
  <c r="F38" i="1"/>
  <c r="X37" i="1"/>
  <c r="P37" i="1"/>
  <c r="H37" i="1"/>
  <c r="Z36" i="1"/>
  <c r="R36" i="1"/>
  <c r="J36" i="1"/>
  <c r="B36" i="1"/>
  <c r="T35" i="1"/>
  <c r="L35" i="1"/>
  <c r="D35" i="1"/>
  <c r="V34" i="1"/>
  <c r="N34" i="1"/>
  <c r="F34" i="1"/>
  <c r="X33" i="1"/>
  <c r="P33" i="1"/>
  <c r="E33" i="1"/>
  <c r="T32" i="1"/>
  <c r="J32" i="1"/>
  <c r="Y31" i="1"/>
  <c r="J31" i="1"/>
  <c r="P30" i="1"/>
  <c r="T29" i="1"/>
  <c r="X28" i="1"/>
  <c r="AA27" i="1"/>
  <c r="X26" i="1"/>
  <c r="U25" i="1"/>
  <c r="I24" i="1"/>
  <c r="Q22" i="1"/>
  <c r="Y20" i="1"/>
  <c r="K19" i="1"/>
  <c r="S17" i="1"/>
  <c r="AA15" i="1"/>
  <c r="M14" i="1"/>
  <c r="U12" i="1"/>
  <c r="O8" i="1"/>
  <c r="O33" i="1"/>
  <c r="K33" i="1"/>
  <c r="G33" i="1"/>
  <c r="C33" i="1"/>
  <c r="Y32" i="1"/>
  <c r="U32" i="1"/>
  <c r="Q32" i="1"/>
  <c r="M32" i="1"/>
  <c r="I32" i="1"/>
  <c r="E32" i="1"/>
  <c r="AA31" i="1"/>
  <c r="W31" i="1"/>
  <c r="R31" i="1"/>
  <c r="L31" i="1"/>
  <c r="D31" i="1"/>
  <c r="V30" i="1"/>
  <c r="N30" i="1"/>
  <c r="F30" i="1"/>
  <c r="X29" i="1"/>
  <c r="P29" i="1"/>
  <c r="H29" i="1"/>
  <c r="Z28" i="1"/>
  <c r="R28" i="1"/>
  <c r="I28" i="1"/>
  <c r="Y27" i="1"/>
  <c r="N27" i="1"/>
  <c r="C27" i="1"/>
  <c r="S26" i="1"/>
  <c r="H26" i="1"/>
  <c r="W25" i="1"/>
  <c r="K25" i="1"/>
  <c r="U24" i="1"/>
  <c r="E24" i="1"/>
  <c r="O23" i="1"/>
  <c r="Y22" i="1"/>
  <c r="I22" i="1"/>
  <c r="S21" i="1"/>
  <c r="C21" i="1"/>
  <c r="M20" i="1"/>
  <c r="W19" i="1"/>
  <c r="G19" i="1"/>
  <c r="Q18" i="1"/>
  <c r="AA17" i="1"/>
  <c r="K17" i="1"/>
  <c r="U16" i="1"/>
  <c r="E16" i="1"/>
  <c r="O15" i="1"/>
  <c r="Y14" i="1"/>
  <c r="I14" i="1"/>
  <c r="S13" i="1"/>
  <c r="C13" i="1"/>
  <c r="L12" i="1"/>
  <c r="B11" i="1"/>
  <c r="I13" i="1"/>
  <c r="Z7" i="1"/>
  <c r="F9" i="1"/>
  <c r="K10" i="1"/>
  <c r="I11" i="1"/>
  <c r="F12" i="1"/>
  <c r="P12" i="1"/>
  <c r="X12" i="1"/>
  <c r="F13" i="1"/>
  <c r="N13" i="1"/>
  <c r="V13" i="1"/>
  <c r="D14" i="1"/>
  <c r="L14" i="1"/>
  <c r="T14" i="1"/>
  <c r="B15" i="1"/>
  <c r="J15" i="1"/>
  <c r="R15" i="1"/>
  <c r="Z15" i="1"/>
  <c r="H16" i="1"/>
  <c r="P16" i="1"/>
  <c r="X16" i="1"/>
  <c r="F17" i="1"/>
  <c r="N17" i="1"/>
  <c r="V17" i="1"/>
  <c r="D18" i="1"/>
  <c r="L18" i="1"/>
  <c r="T18" i="1"/>
  <c r="B19" i="1"/>
  <c r="J19" i="1"/>
  <c r="R19" i="1"/>
  <c r="Z19" i="1"/>
  <c r="H20" i="1"/>
  <c r="P20" i="1"/>
  <c r="X20" i="1"/>
  <c r="F21" i="1"/>
  <c r="N21" i="1"/>
  <c r="V21" i="1"/>
  <c r="D22" i="1"/>
  <c r="L22" i="1"/>
  <c r="T22" i="1"/>
  <c r="B23" i="1"/>
  <c r="J23" i="1"/>
  <c r="R23" i="1"/>
  <c r="Z23" i="1"/>
  <c r="H24" i="1"/>
  <c r="P24" i="1"/>
  <c r="X24" i="1"/>
  <c r="F25" i="1"/>
  <c r="N25" i="1"/>
  <c r="S25" i="1"/>
  <c r="Y25" i="1"/>
  <c r="D26" i="1"/>
  <c r="I26" i="1"/>
  <c r="O26" i="1"/>
  <c r="T26" i="1"/>
  <c r="Y26" i="1"/>
  <c r="E27" i="1"/>
  <c r="J27" i="1"/>
  <c r="O27" i="1"/>
  <c r="U27" i="1"/>
  <c r="Z27" i="1"/>
  <c r="E28" i="1"/>
  <c r="K28" i="1"/>
  <c r="O28" i="1"/>
  <c r="S28" i="1"/>
  <c r="W28" i="1"/>
  <c r="AA28" i="1"/>
  <c r="E29" i="1"/>
  <c r="I29" i="1"/>
  <c r="M29" i="1"/>
  <c r="Q29" i="1"/>
  <c r="U29" i="1"/>
  <c r="Y29" i="1"/>
  <c r="C30" i="1"/>
  <c r="G30" i="1"/>
  <c r="K30" i="1"/>
  <c r="O30" i="1"/>
  <c r="S30" i="1"/>
  <c r="W30" i="1"/>
  <c r="AA30" i="1"/>
  <c r="E31" i="1"/>
  <c r="I31" i="1"/>
  <c r="M31" i="1"/>
  <c r="Q31" i="1"/>
  <c r="U31" i="1"/>
  <c r="Q7" i="1"/>
  <c r="P8" i="1"/>
  <c r="U9" i="1"/>
  <c r="AA10" i="1"/>
  <c r="R11" i="1"/>
  <c r="K12" i="1"/>
  <c r="T12" i="1"/>
  <c r="B13" i="1"/>
  <c r="J13" i="1"/>
  <c r="R13" i="1"/>
  <c r="Z13" i="1"/>
  <c r="H14" i="1"/>
  <c r="P14" i="1"/>
  <c r="X14" i="1"/>
  <c r="F15" i="1"/>
  <c r="N15" i="1"/>
  <c r="V15" i="1"/>
  <c r="D16" i="1"/>
  <c r="L16" i="1"/>
  <c r="T16" i="1"/>
  <c r="B17" i="1"/>
  <c r="J17" i="1"/>
  <c r="R17" i="1"/>
  <c r="Z17" i="1"/>
  <c r="H18" i="1"/>
  <c r="P18" i="1"/>
  <c r="X18" i="1"/>
  <c r="F19" i="1"/>
  <c r="N19" i="1"/>
  <c r="V19" i="1"/>
  <c r="D20" i="1"/>
  <c r="L20" i="1"/>
  <c r="T20" i="1"/>
  <c r="B21" i="1"/>
  <c r="J21" i="1"/>
  <c r="R21" i="1"/>
  <c r="Z21" i="1"/>
  <c r="H22" i="1"/>
  <c r="P22" i="1"/>
  <c r="X22" i="1"/>
  <c r="F23" i="1"/>
  <c r="N23" i="1"/>
  <c r="V23" i="1"/>
  <c r="D24" i="1"/>
  <c r="L24" i="1"/>
  <c r="T24" i="1"/>
  <c r="B25" i="1"/>
  <c r="J25" i="1"/>
  <c r="Q25" i="1"/>
  <c r="V25" i="1"/>
  <c r="AA25" i="1"/>
  <c r="G26" i="1"/>
  <c r="L26" i="1"/>
  <c r="Q26" i="1"/>
  <c r="W26" i="1"/>
  <c r="B27" i="1"/>
  <c r="G27" i="1"/>
  <c r="M27" i="1"/>
  <c r="R27" i="1"/>
  <c r="W27" i="1"/>
  <c r="C28" i="1"/>
  <c r="H28" i="1"/>
  <c r="M28" i="1"/>
  <c r="Q28" i="1"/>
  <c r="U28" i="1"/>
  <c r="Y28" i="1"/>
  <c r="C29" i="1"/>
  <c r="G29" i="1"/>
  <c r="K29" i="1"/>
  <c r="O29" i="1"/>
  <c r="S29" i="1"/>
  <c r="W29" i="1"/>
  <c r="AA29" i="1"/>
  <c r="E30" i="1"/>
  <c r="I30" i="1"/>
  <c r="M30" i="1"/>
  <c r="Q30" i="1"/>
  <c r="U30" i="1"/>
  <c r="Y30" i="1"/>
  <c r="C31" i="1"/>
  <c r="G31" i="1"/>
  <c r="K31" i="1"/>
  <c r="S10" i="1"/>
  <c r="V9" i="1"/>
  <c r="E9" i="1"/>
  <c r="G8" i="1"/>
  <c r="J7" i="1"/>
  <c r="B1421" i="1"/>
  <c r="C1365" i="1"/>
  <c r="D1365" i="1" s="1"/>
  <c r="E1365" i="1" s="1"/>
  <c r="F1365" i="1" s="1"/>
  <c r="G1365" i="1" s="1"/>
  <c r="H1365" i="1" s="1"/>
  <c r="I1365" i="1" s="1"/>
  <c r="J1365" i="1" s="1"/>
  <c r="K1365" i="1" s="1"/>
  <c r="L1365" i="1" s="1"/>
  <c r="M1365" i="1" s="1"/>
  <c r="N1365" i="1" s="1"/>
  <c r="O1365" i="1" s="1"/>
  <c r="P1365" i="1" s="1"/>
  <c r="Q1365" i="1" s="1"/>
  <c r="R1365" i="1" s="1"/>
  <c r="S1365" i="1" s="1"/>
  <c r="T1365" i="1" s="1"/>
  <c r="U1365" i="1" s="1"/>
  <c r="V1365" i="1" s="1"/>
  <c r="W1365" i="1" s="1"/>
  <c r="X1365" i="1" s="1"/>
  <c r="Y1365" i="1" s="1"/>
  <c r="Z1365" i="1" s="1"/>
  <c r="AA1365" i="1" s="1"/>
  <c r="B1366" i="1"/>
  <c r="C1364" i="1"/>
  <c r="D1364" i="1" s="1"/>
  <c r="E1364" i="1" s="1"/>
  <c r="F1364" i="1" s="1"/>
  <c r="G1364" i="1" s="1"/>
  <c r="H1364" i="1" s="1"/>
  <c r="I1364" i="1" s="1"/>
  <c r="J1364" i="1" s="1"/>
  <c r="K1364" i="1" s="1"/>
  <c r="L1364" i="1" s="1"/>
  <c r="M1364" i="1" s="1"/>
  <c r="N1364" i="1" s="1"/>
  <c r="O1364" i="1" s="1"/>
  <c r="P1364" i="1" s="1"/>
  <c r="Q1364" i="1" s="1"/>
  <c r="R1364" i="1" s="1"/>
  <c r="S1364" i="1" s="1"/>
  <c r="T1364" i="1" s="1"/>
  <c r="U1364" i="1" s="1"/>
  <c r="V1364" i="1" s="1"/>
  <c r="W1364" i="1" s="1"/>
  <c r="X1364" i="1" s="1"/>
  <c r="Y1364" i="1" s="1"/>
  <c r="Z1364" i="1" s="1"/>
  <c r="AA1364" i="1" s="1"/>
  <c r="C1308" i="1"/>
  <c r="D1308" i="1" s="1"/>
  <c r="E1308" i="1" s="1"/>
  <c r="F1308" i="1" s="1"/>
  <c r="G1308" i="1" s="1"/>
  <c r="H1308" i="1" s="1"/>
  <c r="I1308" i="1" s="1"/>
  <c r="J1308" i="1" s="1"/>
  <c r="K1308" i="1" s="1"/>
  <c r="L1308" i="1" s="1"/>
  <c r="M1308" i="1" s="1"/>
  <c r="N1308" i="1" s="1"/>
  <c r="O1308" i="1" s="1"/>
  <c r="P1308" i="1" s="1"/>
  <c r="Q1308" i="1" s="1"/>
  <c r="R1308" i="1" s="1"/>
  <c r="S1308" i="1" s="1"/>
  <c r="T1308" i="1" s="1"/>
  <c r="U1308" i="1" s="1"/>
  <c r="V1308" i="1" s="1"/>
  <c r="W1308" i="1" s="1"/>
  <c r="X1308" i="1" s="1"/>
  <c r="Y1308" i="1" s="1"/>
  <c r="Z1308" i="1" s="1"/>
  <c r="AA1308" i="1" s="1"/>
  <c r="B1309" i="1"/>
  <c r="B971" i="1"/>
  <c r="B972" i="1" s="1"/>
  <c r="C972" i="1" s="1"/>
  <c r="D972" i="1" s="1"/>
  <c r="E972" i="1" s="1"/>
  <c r="F972" i="1" s="1"/>
  <c r="G972" i="1" s="1"/>
  <c r="H972" i="1" s="1"/>
  <c r="I972" i="1" s="1"/>
  <c r="J972" i="1" s="1"/>
  <c r="K972" i="1" s="1"/>
  <c r="L972" i="1" s="1"/>
  <c r="M972" i="1" s="1"/>
  <c r="N972" i="1" s="1"/>
  <c r="O972" i="1" s="1"/>
  <c r="P972" i="1" s="1"/>
  <c r="Q972" i="1" s="1"/>
  <c r="R972" i="1" s="1"/>
  <c r="S972" i="1" s="1"/>
  <c r="T972" i="1" s="1"/>
  <c r="U972" i="1" s="1"/>
  <c r="V972" i="1" s="1"/>
  <c r="W972" i="1" s="1"/>
  <c r="X972" i="1" s="1"/>
  <c r="Y972" i="1" s="1"/>
  <c r="Z972" i="1" s="1"/>
  <c r="AA972" i="1" s="1"/>
  <c r="C1252" i="1"/>
  <c r="D1252" i="1" s="1"/>
  <c r="E1252" i="1" s="1"/>
  <c r="F1252" i="1" s="1"/>
  <c r="G1252" i="1" s="1"/>
  <c r="H1252" i="1" s="1"/>
  <c r="I1252" i="1" s="1"/>
  <c r="J1252" i="1" s="1"/>
  <c r="K1252" i="1" s="1"/>
  <c r="L1252" i="1" s="1"/>
  <c r="M1252" i="1" s="1"/>
  <c r="N1252" i="1" s="1"/>
  <c r="O1252" i="1" s="1"/>
  <c r="P1252" i="1" s="1"/>
  <c r="Q1252" i="1" s="1"/>
  <c r="R1252" i="1" s="1"/>
  <c r="S1252" i="1" s="1"/>
  <c r="T1252" i="1" s="1"/>
  <c r="U1252" i="1" s="1"/>
  <c r="V1252" i="1" s="1"/>
  <c r="W1252" i="1" s="1"/>
  <c r="X1252" i="1" s="1"/>
  <c r="Y1252" i="1" s="1"/>
  <c r="Z1252" i="1" s="1"/>
  <c r="AA1252" i="1" s="1"/>
  <c r="B1253" i="1"/>
  <c r="B1195" i="1"/>
  <c r="C1194" i="1"/>
  <c r="D1194" i="1" s="1"/>
  <c r="E1194" i="1" s="1"/>
  <c r="F1194" i="1" s="1"/>
  <c r="G1194" i="1" s="1"/>
  <c r="H1194" i="1" s="1"/>
  <c r="I1194" i="1" s="1"/>
  <c r="J1194" i="1" s="1"/>
  <c r="K1194" i="1" s="1"/>
  <c r="L1194" i="1" s="1"/>
  <c r="M1194" i="1" s="1"/>
  <c r="N1194" i="1" s="1"/>
  <c r="O1194" i="1" s="1"/>
  <c r="P1194" i="1" s="1"/>
  <c r="Q1194" i="1" s="1"/>
  <c r="R1194" i="1" s="1"/>
  <c r="S1194" i="1" s="1"/>
  <c r="T1194" i="1" s="1"/>
  <c r="U1194" i="1" s="1"/>
  <c r="V1194" i="1" s="1"/>
  <c r="W1194" i="1" s="1"/>
  <c r="X1194" i="1" s="1"/>
  <c r="Y1194" i="1" s="1"/>
  <c r="Z1194" i="1" s="1"/>
  <c r="AA1194" i="1" s="1"/>
  <c r="B1139" i="1"/>
  <c r="C1139" i="1" s="1"/>
  <c r="D1139" i="1" s="1"/>
  <c r="E1139" i="1" s="1"/>
  <c r="F1139" i="1" s="1"/>
  <c r="G1139" i="1" s="1"/>
  <c r="H1139" i="1" s="1"/>
  <c r="I1139" i="1" s="1"/>
  <c r="J1139" i="1" s="1"/>
  <c r="K1139" i="1" s="1"/>
  <c r="L1139" i="1" s="1"/>
  <c r="M1139" i="1" s="1"/>
  <c r="N1139" i="1" s="1"/>
  <c r="O1139" i="1" s="1"/>
  <c r="P1139" i="1" s="1"/>
  <c r="Q1139" i="1" s="1"/>
  <c r="R1139" i="1" s="1"/>
  <c r="S1139" i="1" s="1"/>
  <c r="T1139" i="1" s="1"/>
  <c r="U1139" i="1" s="1"/>
  <c r="V1139" i="1" s="1"/>
  <c r="W1139" i="1" s="1"/>
  <c r="X1139" i="1" s="1"/>
  <c r="Y1139" i="1" s="1"/>
  <c r="Z1139" i="1" s="1"/>
  <c r="AA1139" i="1" s="1"/>
  <c r="B1082" i="1"/>
  <c r="C1025" i="1"/>
  <c r="D1025" i="1" s="1"/>
  <c r="E1025" i="1" s="1"/>
  <c r="F1025" i="1" s="1"/>
  <c r="G1025" i="1" s="1"/>
  <c r="H1025" i="1" s="1"/>
  <c r="I1025" i="1" s="1"/>
  <c r="J1025" i="1" s="1"/>
  <c r="K1025" i="1" s="1"/>
  <c r="L1025" i="1" s="1"/>
  <c r="M1025" i="1" s="1"/>
  <c r="N1025" i="1" s="1"/>
  <c r="O1025" i="1" s="1"/>
  <c r="P1025" i="1" s="1"/>
  <c r="Q1025" i="1" s="1"/>
  <c r="R1025" i="1" s="1"/>
  <c r="S1025" i="1" s="1"/>
  <c r="T1025" i="1" s="1"/>
  <c r="U1025" i="1" s="1"/>
  <c r="V1025" i="1" s="1"/>
  <c r="W1025" i="1" s="1"/>
  <c r="X1025" i="1" s="1"/>
  <c r="Y1025" i="1" s="1"/>
  <c r="Z1025" i="1" s="1"/>
  <c r="AA1025" i="1" s="1"/>
  <c r="B1026" i="1"/>
  <c r="C969" i="1"/>
  <c r="D969" i="1" s="1"/>
  <c r="E969" i="1" s="1"/>
  <c r="F969" i="1" s="1"/>
  <c r="G969" i="1" s="1"/>
  <c r="H969" i="1" s="1"/>
  <c r="I969" i="1" s="1"/>
  <c r="J969" i="1" s="1"/>
  <c r="K969" i="1" s="1"/>
  <c r="L969" i="1" s="1"/>
  <c r="M969" i="1" s="1"/>
  <c r="N969" i="1" s="1"/>
  <c r="O969" i="1" s="1"/>
  <c r="P969" i="1" s="1"/>
  <c r="Q969" i="1" s="1"/>
  <c r="R969" i="1" s="1"/>
  <c r="S969" i="1" s="1"/>
  <c r="T969" i="1" s="1"/>
  <c r="U969" i="1" s="1"/>
  <c r="V969" i="1" s="1"/>
  <c r="W969" i="1" s="1"/>
  <c r="X969" i="1" s="1"/>
  <c r="Y969" i="1" s="1"/>
  <c r="Z969" i="1" s="1"/>
  <c r="AA969" i="1" s="1"/>
  <c r="C913" i="1"/>
  <c r="D913" i="1" s="1"/>
  <c r="E913" i="1" s="1"/>
  <c r="F913" i="1" s="1"/>
  <c r="G913" i="1" s="1"/>
  <c r="H913" i="1" s="1"/>
  <c r="I913" i="1" s="1"/>
  <c r="J913" i="1" s="1"/>
  <c r="K913" i="1" s="1"/>
  <c r="L913" i="1" s="1"/>
  <c r="M913" i="1" s="1"/>
  <c r="N913" i="1" s="1"/>
  <c r="O913" i="1" s="1"/>
  <c r="P913" i="1" s="1"/>
  <c r="Q913" i="1" s="1"/>
  <c r="R913" i="1" s="1"/>
  <c r="S913" i="1" s="1"/>
  <c r="T913" i="1" s="1"/>
  <c r="U913" i="1" s="1"/>
  <c r="V913" i="1" s="1"/>
  <c r="W913" i="1" s="1"/>
  <c r="X913" i="1" s="1"/>
  <c r="Y913" i="1" s="1"/>
  <c r="Z913" i="1" s="1"/>
  <c r="AA913" i="1" s="1"/>
  <c r="B914" i="1"/>
  <c r="B858" i="1"/>
  <c r="B802" i="1"/>
  <c r="C801" i="1"/>
  <c r="D801" i="1" s="1"/>
  <c r="E801" i="1" s="1"/>
  <c r="F801" i="1" s="1"/>
  <c r="G801" i="1" s="1"/>
  <c r="H801" i="1" s="1"/>
  <c r="I801" i="1" s="1"/>
  <c r="J801" i="1" s="1"/>
  <c r="K801" i="1" s="1"/>
  <c r="L801" i="1" s="1"/>
  <c r="M801" i="1" s="1"/>
  <c r="N801" i="1" s="1"/>
  <c r="C799" i="1"/>
  <c r="D799" i="1" s="1"/>
  <c r="E799" i="1" s="1"/>
  <c r="F799" i="1" s="1"/>
  <c r="G799" i="1" s="1"/>
  <c r="H799" i="1" s="1"/>
  <c r="I799" i="1" s="1"/>
  <c r="J799" i="1" s="1"/>
  <c r="K799" i="1" s="1"/>
  <c r="L799" i="1" s="1"/>
  <c r="M799" i="1" s="1"/>
  <c r="N799" i="1" s="1"/>
  <c r="C800" i="1"/>
  <c r="D800" i="1" s="1"/>
  <c r="E800" i="1" s="1"/>
  <c r="F800" i="1" s="1"/>
  <c r="G800" i="1" s="1"/>
  <c r="H800" i="1" s="1"/>
  <c r="I800" i="1" s="1"/>
  <c r="J800" i="1" s="1"/>
  <c r="K800" i="1" s="1"/>
  <c r="L800" i="1" s="1"/>
  <c r="M800" i="1" s="1"/>
  <c r="N800" i="1" s="1"/>
  <c r="B742" i="1"/>
  <c r="C741" i="1"/>
  <c r="D741" i="1" s="1"/>
  <c r="E741" i="1" s="1"/>
  <c r="F741" i="1" s="1"/>
  <c r="G741" i="1" s="1"/>
  <c r="H741" i="1" s="1"/>
  <c r="I741" i="1" s="1"/>
  <c r="J741" i="1" s="1"/>
  <c r="K741" i="1" s="1"/>
  <c r="L741" i="1" s="1"/>
  <c r="M741" i="1" s="1"/>
  <c r="N741" i="1" s="1"/>
  <c r="O741" i="1" s="1"/>
  <c r="P741" i="1" s="1"/>
  <c r="Q741" i="1" s="1"/>
  <c r="R741" i="1" s="1"/>
  <c r="S741" i="1" s="1"/>
  <c r="T741" i="1" s="1"/>
  <c r="U741" i="1" s="1"/>
  <c r="V741" i="1" s="1"/>
  <c r="W741" i="1" s="1"/>
  <c r="X741" i="1" s="1"/>
  <c r="Y741" i="1" s="1"/>
  <c r="Z741" i="1" s="1"/>
  <c r="AA741" i="1" s="1"/>
  <c r="B686" i="1"/>
  <c r="B629" i="1"/>
  <c r="B573" i="1"/>
  <c r="C572" i="1"/>
  <c r="D572" i="1" s="1"/>
  <c r="E572" i="1" s="1"/>
  <c r="F572" i="1" s="1"/>
  <c r="G572" i="1" s="1"/>
  <c r="H572" i="1" s="1"/>
  <c r="I572" i="1" s="1"/>
  <c r="J572" i="1" s="1"/>
  <c r="K572" i="1" s="1"/>
  <c r="L572" i="1" s="1"/>
  <c r="M572" i="1" s="1"/>
  <c r="N572" i="1" s="1"/>
  <c r="O572" i="1" s="1"/>
  <c r="P572" i="1" s="1"/>
  <c r="Q572" i="1" s="1"/>
  <c r="R572" i="1" s="1"/>
  <c r="S572" i="1" s="1"/>
  <c r="T572" i="1" s="1"/>
  <c r="U572" i="1" s="1"/>
  <c r="V572" i="1" s="1"/>
  <c r="W572" i="1" s="1"/>
  <c r="X572" i="1" s="1"/>
  <c r="Y572" i="1" s="1"/>
  <c r="Z572" i="1" s="1"/>
  <c r="AA572" i="1" s="1"/>
  <c r="C516" i="1"/>
  <c r="D516" i="1" s="1"/>
  <c r="E516" i="1" s="1"/>
  <c r="F516" i="1" s="1"/>
  <c r="G516" i="1" s="1"/>
  <c r="H516" i="1" s="1"/>
  <c r="I516" i="1" s="1"/>
  <c r="J516" i="1" s="1"/>
  <c r="K516" i="1" s="1"/>
  <c r="L516" i="1" s="1"/>
  <c r="M516" i="1" s="1"/>
  <c r="N516" i="1" s="1"/>
  <c r="O516" i="1" s="1"/>
  <c r="P516" i="1" s="1"/>
  <c r="Q516" i="1" s="1"/>
  <c r="R516" i="1" s="1"/>
  <c r="S516" i="1" s="1"/>
  <c r="T516" i="1" s="1"/>
  <c r="U516" i="1" s="1"/>
  <c r="V516" i="1" s="1"/>
  <c r="W516" i="1" s="1"/>
  <c r="X516" i="1" s="1"/>
  <c r="Y516" i="1" s="1"/>
  <c r="Z516" i="1" s="1"/>
  <c r="AA516" i="1" s="1"/>
  <c r="B517" i="1"/>
  <c r="C515" i="1"/>
  <c r="D515" i="1" s="1"/>
  <c r="E515" i="1" s="1"/>
  <c r="F515" i="1" s="1"/>
  <c r="G515" i="1" s="1"/>
  <c r="H515" i="1" s="1"/>
  <c r="I515" i="1" s="1"/>
  <c r="J515" i="1" s="1"/>
  <c r="K515" i="1" s="1"/>
  <c r="L515" i="1" s="1"/>
  <c r="M515" i="1" s="1"/>
  <c r="N515" i="1" s="1"/>
  <c r="O515" i="1" s="1"/>
  <c r="P515" i="1" s="1"/>
  <c r="Q515" i="1" s="1"/>
  <c r="R515" i="1" s="1"/>
  <c r="S515" i="1" s="1"/>
  <c r="T515" i="1" s="1"/>
  <c r="U515" i="1" s="1"/>
  <c r="V515" i="1" s="1"/>
  <c r="W515" i="1" s="1"/>
  <c r="X515" i="1" s="1"/>
  <c r="Y515" i="1" s="1"/>
  <c r="Z515" i="1" s="1"/>
  <c r="AA515" i="1" s="1"/>
  <c r="B460" i="1"/>
  <c r="C459" i="1"/>
  <c r="D459" i="1" s="1"/>
  <c r="E459" i="1" s="1"/>
  <c r="F459" i="1" s="1"/>
  <c r="G459" i="1" s="1"/>
  <c r="H459" i="1" s="1"/>
  <c r="I459" i="1" s="1"/>
  <c r="J459" i="1" s="1"/>
  <c r="K459" i="1" s="1"/>
  <c r="L459" i="1" s="1"/>
  <c r="M459" i="1" s="1"/>
  <c r="N459" i="1" s="1"/>
  <c r="O459" i="1" s="1"/>
  <c r="P459" i="1" s="1"/>
  <c r="Q459" i="1" s="1"/>
  <c r="R459" i="1" s="1"/>
  <c r="S459" i="1" s="1"/>
  <c r="T459" i="1" s="1"/>
  <c r="U459" i="1" s="1"/>
  <c r="V459" i="1" s="1"/>
  <c r="W459" i="1" s="1"/>
  <c r="X459" i="1" s="1"/>
  <c r="Y459" i="1" s="1"/>
  <c r="Z459" i="1" s="1"/>
  <c r="AA459" i="1" s="1"/>
  <c r="C458" i="1"/>
  <c r="D458" i="1" s="1"/>
  <c r="E458" i="1" s="1"/>
  <c r="F458" i="1" s="1"/>
  <c r="G458" i="1" s="1"/>
  <c r="H458" i="1" s="1"/>
  <c r="I458" i="1" s="1"/>
  <c r="J458" i="1" s="1"/>
  <c r="K458" i="1" s="1"/>
  <c r="L458" i="1" s="1"/>
  <c r="M458" i="1" s="1"/>
  <c r="N458" i="1" s="1"/>
  <c r="O458" i="1" s="1"/>
  <c r="P458" i="1" s="1"/>
  <c r="Q458" i="1" s="1"/>
  <c r="R458" i="1" s="1"/>
  <c r="S458" i="1" s="1"/>
  <c r="T458" i="1" s="1"/>
  <c r="U458" i="1" s="1"/>
  <c r="V458" i="1" s="1"/>
  <c r="W458" i="1" s="1"/>
  <c r="X458" i="1" s="1"/>
  <c r="Y458" i="1" s="1"/>
  <c r="Z458" i="1" s="1"/>
  <c r="AA458" i="1" s="1"/>
  <c r="B287" i="1"/>
  <c r="C286" i="1"/>
  <c r="D286" i="1" s="1"/>
  <c r="E286" i="1" s="1"/>
  <c r="F286" i="1" s="1"/>
  <c r="G286" i="1" s="1"/>
  <c r="H286" i="1" s="1"/>
  <c r="I286" i="1" s="1"/>
  <c r="J286" i="1" s="1"/>
  <c r="K286" i="1" s="1"/>
  <c r="L286" i="1" s="1"/>
  <c r="M286" i="1" s="1"/>
  <c r="N286" i="1" s="1"/>
  <c r="O286" i="1" s="1"/>
  <c r="P286" i="1" s="1"/>
  <c r="Q286" i="1" s="1"/>
  <c r="R286" i="1" s="1"/>
  <c r="S286" i="1" s="1"/>
  <c r="T286" i="1" s="1"/>
  <c r="U286" i="1" s="1"/>
  <c r="V286" i="1" s="1"/>
  <c r="W286" i="1" s="1"/>
  <c r="X286" i="1" s="1"/>
  <c r="Y286" i="1" s="1"/>
  <c r="Z286" i="1" s="1"/>
  <c r="AA286" i="1" s="1"/>
  <c r="B232" i="1"/>
  <c r="C231" i="1"/>
  <c r="D231" i="1" s="1"/>
  <c r="E231" i="1" s="1"/>
  <c r="F231" i="1" s="1"/>
  <c r="G231" i="1" s="1"/>
  <c r="H231" i="1" s="1"/>
  <c r="I231" i="1" s="1"/>
  <c r="J231" i="1" s="1"/>
  <c r="K231" i="1" s="1"/>
  <c r="L231" i="1" s="1"/>
  <c r="M231" i="1" s="1"/>
  <c r="N231" i="1" s="1"/>
  <c r="O231" i="1" s="1"/>
  <c r="P231" i="1" s="1"/>
  <c r="Q231" i="1" s="1"/>
  <c r="R231" i="1" s="1"/>
  <c r="S231" i="1" s="1"/>
  <c r="T231" i="1" s="1"/>
  <c r="U231" i="1" s="1"/>
  <c r="V231" i="1" s="1"/>
  <c r="W231" i="1" s="1"/>
  <c r="X231" i="1" s="1"/>
  <c r="Y231" i="1" s="1"/>
  <c r="Z231" i="1" s="1"/>
  <c r="AA231" i="1" s="1"/>
  <c r="C230" i="1"/>
  <c r="D230" i="1" s="1"/>
  <c r="E230" i="1" s="1"/>
  <c r="F230" i="1" s="1"/>
  <c r="G230" i="1" s="1"/>
  <c r="H230" i="1" s="1"/>
  <c r="I230" i="1" s="1"/>
  <c r="J230" i="1" s="1"/>
  <c r="K230" i="1" s="1"/>
  <c r="L230" i="1" s="1"/>
  <c r="M230" i="1" s="1"/>
  <c r="N230" i="1" s="1"/>
  <c r="O230" i="1" s="1"/>
  <c r="P230" i="1" s="1"/>
  <c r="Q230" i="1" s="1"/>
  <c r="R230" i="1" s="1"/>
  <c r="S230" i="1" s="1"/>
  <c r="T230" i="1" s="1"/>
  <c r="U230" i="1" s="1"/>
  <c r="V230" i="1" s="1"/>
  <c r="W230" i="1" s="1"/>
  <c r="X230" i="1" s="1"/>
  <c r="Y230" i="1" s="1"/>
  <c r="Z230" i="1" s="1"/>
  <c r="AA230" i="1" s="1"/>
  <c r="C62" i="1"/>
  <c r="D62" i="1" s="1"/>
  <c r="E62" i="1" s="1"/>
  <c r="F62" i="1" s="1"/>
  <c r="G62" i="1" s="1"/>
  <c r="H62" i="1" s="1"/>
  <c r="I62" i="1" s="1"/>
  <c r="J62" i="1" s="1"/>
  <c r="K62" i="1" s="1"/>
  <c r="L62" i="1" s="1"/>
  <c r="M62" i="1" s="1"/>
  <c r="N62" i="1" s="1"/>
  <c r="O62" i="1" s="1"/>
  <c r="P62" i="1" s="1"/>
  <c r="Q62" i="1" s="1"/>
  <c r="R62" i="1" s="1"/>
  <c r="S62" i="1" s="1"/>
  <c r="T62" i="1" s="1"/>
  <c r="U62" i="1" s="1"/>
  <c r="V62" i="1" s="1"/>
  <c r="W62" i="1" s="1"/>
  <c r="X62" i="1" s="1"/>
  <c r="Y62" i="1" s="1"/>
  <c r="Z62" i="1" s="1"/>
  <c r="AA62" i="1" s="1"/>
  <c r="B63" i="1"/>
  <c r="C63" i="1" s="1"/>
  <c r="D63" i="1" s="1"/>
  <c r="E63" i="1" s="1"/>
  <c r="F63" i="1" s="1"/>
  <c r="G63" i="1" s="1"/>
  <c r="H63" i="1" s="1"/>
  <c r="I63" i="1" s="1"/>
  <c r="J63" i="1" s="1"/>
  <c r="K63" i="1" s="1"/>
  <c r="L63" i="1" s="1"/>
  <c r="M63" i="1" s="1"/>
  <c r="N63" i="1" s="1"/>
  <c r="O63" i="1" s="1"/>
  <c r="P63" i="1" s="1"/>
  <c r="Q63" i="1" s="1"/>
  <c r="R63" i="1" s="1"/>
  <c r="S63" i="1" s="1"/>
  <c r="T63" i="1" s="1"/>
  <c r="U63" i="1" s="1"/>
  <c r="V63" i="1" s="1"/>
  <c r="W63" i="1" s="1"/>
  <c r="X63" i="1" s="1"/>
  <c r="Y63" i="1" s="1"/>
  <c r="Z63" i="1" s="1"/>
  <c r="AA63" i="1" s="1"/>
  <c r="C61" i="1"/>
  <c r="D61" i="1" s="1"/>
  <c r="E61" i="1" s="1"/>
  <c r="F61" i="1" s="1"/>
  <c r="G61" i="1" s="1"/>
  <c r="H61" i="1" s="1"/>
  <c r="I61" i="1" s="1"/>
  <c r="J61" i="1" s="1"/>
  <c r="K61" i="1" s="1"/>
  <c r="L61" i="1" s="1"/>
  <c r="M61" i="1" s="1"/>
  <c r="N61" i="1" s="1"/>
  <c r="O61" i="1" s="1"/>
  <c r="P61" i="1" s="1"/>
  <c r="Q61" i="1" s="1"/>
  <c r="R61" i="1" s="1"/>
  <c r="S61" i="1" s="1"/>
  <c r="T61" i="1" s="1"/>
  <c r="U61" i="1" s="1"/>
  <c r="V61" i="1" s="1"/>
  <c r="W61" i="1" s="1"/>
  <c r="X61" i="1" s="1"/>
  <c r="Y61" i="1" s="1"/>
  <c r="Z61" i="1" s="1"/>
  <c r="AA61" i="1" s="1"/>
  <c r="C175" i="1"/>
  <c r="D175" i="1" s="1"/>
  <c r="E175" i="1" s="1"/>
  <c r="F175" i="1" s="1"/>
  <c r="G175" i="1" s="1"/>
  <c r="H175" i="1" s="1"/>
  <c r="I175" i="1" s="1"/>
  <c r="J175" i="1" s="1"/>
  <c r="K175" i="1" s="1"/>
  <c r="L175" i="1" s="1"/>
  <c r="M175" i="1" s="1"/>
  <c r="N175" i="1" s="1"/>
  <c r="O175" i="1" s="1"/>
  <c r="P175" i="1" s="1"/>
  <c r="Q175" i="1" s="1"/>
  <c r="R175" i="1" s="1"/>
  <c r="S175" i="1" s="1"/>
  <c r="T175" i="1" s="1"/>
  <c r="U175" i="1" s="1"/>
  <c r="V175" i="1" s="1"/>
  <c r="W175" i="1" s="1"/>
  <c r="X175" i="1" s="1"/>
  <c r="Y175" i="1" s="1"/>
  <c r="Z175" i="1" s="1"/>
  <c r="AA175" i="1" s="1"/>
  <c r="B176" i="1"/>
  <c r="C174" i="1"/>
  <c r="D174" i="1" s="1"/>
  <c r="E174" i="1" s="1"/>
  <c r="F174" i="1" s="1"/>
  <c r="G174" i="1" s="1"/>
  <c r="H174" i="1" s="1"/>
  <c r="I174" i="1" s="1"/>
  <c r="J174" i="1" s="1"/>
  <c r="K174" i="1" s="1"/>
  <c r="L174" i="1" s="1"/>
  <c r="M174" i="1" s="1"/>
  <c r="N174" i="1" s="1"/>
  <c r="O174" i="1" s="1"/>
  <c r="P174" i="1" s="1"/>
  <c r="Q174" i="1" s="1"/>
  <c r="R174" i="1" s="1"/>
  <c r="S174" i="1" s="1"/>
  <c r="T174" i="1" s="1"/>
  <c r="U174" i="1" s="1"/>
  <c r="V174" i="1" s="1"/>
  <c r="W174" i="1" s="1"/>
  <c r="X174" i="1" s="1"/>
  <c r="Y174" i="1" s="1"/>
  <c r="Z174" i="1" s="1"/>
  <c r="AA174" i="1" s="1"/>
  <c r="B118" i="1"/>
  <c r="C117" i="1"/>
  <c r="D117" i="1" s="1"/>
  <c r="E117" i="1" s="1"/>
  <c r="F117" i="1" s="1"/>
  <c r="G117" i="1" s="1"/>
  <c r="H117" i="1" s="1"/>
  <c r="I117" i="1" s="1"/>
  <c r="J117" i="1" s="1"/>
  <c r="K117" i="1" s="1"/>
  <c r="L117" i="1" s="1"/>
  <c r="M117" i="1" s="1"/>
  <c r="N117" i="1" s="1"/>
  <c r="O117" i="1" s="1"/>
  <c r="P117" i="1" s="1"/>
  <c r="Q117" i="1" s="1"/>
  <c r="R117" i="1" s="1"/>
  <c r="S117" i="1" s="1"/>
  <c r="T117" i="1" s="1"/>
  <c r="U117" i="1" s="1"/>
  <c r="V117" i="1" s="1"/>
  <c r="W117" i="1" s="1"/>
  <c r="X117" i="1" s="1"/>
  <c r="Y117" i="1" s="1"/>
  <c r="Z117" i="1" s="1"/>
  <c r="AA117" i="1" s="1"/>
  <c r="Z11" i="1"/>
  <c r="J11" i="1"/>
  <c r="T10" i="1"/>
  <c r="D10" i="1"/>
  <c r="N9" i="1"/>
  <c r="X8" i="1"/>
  <c r="H8" i="1"/>
  <c r="R7" i="1"/>
  <c r="E7" i="1"/>
  <c r="B7" i="1"/>
  <c r="G7" i="1"/>
  <c r="K7" i="1"/>
  <c r="O7" i="1"/>
  <c r="S7" i="1"/>
  <c r="W7" i="1"/>
  <c r="AA7" i="1"/>
  <c r="E8" i="1"/>
  <c r="I8" i="1"/>
  <c r="M8" i="1"/>
  <c r="Q8" i="1"/>
  <c r="U8" i="1"/>
  <c r="Y8" i="1"/>
  <c r="C9" i="1"/>
  <c r="G9" i="1"/>
  <c r="K9" i="1"/>
  <c r="O9" i="1"/>
  <c r="S9" i="1"/>
  <c r="W9" i="1"/>
  <c r="AA9" i="1"/>
  <c r="E10" i="1"/>
  <c r="I10" i="1"/>
  <c r="M10" i="1"/>
  <c r="Q10" i="1"/>
  <c r="U10" i="1"/>
  <c r="Y10" i="1"/>
  <c r="C11" i="1"/>
  <c r="G11" i="1"/>
  <c r="K11" i="1"/>
  <c r="O11" i="1"/>
  <c r="S11" i="1"/>
  <c r="W11" i="1"/>
  <c r="AA11" i="1"/>
  <c r="E12" i="1"/>
  <c r="I12" i="1"/>
  <c r="M12" i="1"/>
  <c r="C7" i="1"/>
  <c r="H7" i="1"/>
  <c r="L7" i="1"/>
  <c r="P7" i="1"/>
  <c r="T7" i="1"/>
  <c r="X7" i="1"/>
  <c r="B8" i="1"/>
  <c r="F8" i="1"/>
  <c r="J8" i="1"/>
  <c r="N8" i="1"/>
  <c r="R8" i="1"/>
  <c r="V8" i="1"/>
  <c r="Z8" i="1"/>
  <c r="D9" i="1"/>
  <c r="H9" i="1"/>
  <c r="L9" i="1"/>
  <c r="P9" i="1"/>
  <c r="T9" i="1"/>
  <c r="X9" i="1"/>
  <c r="B10" i="1"/>
  <c r="F10" i="1"/>
  <c r="J10" i="1"/>
  <c r="N10" i="1"/>
  <c r="R10" i="1"/>
  <c r="V10" i="1"/>
  <c r="Z10" i="1"/>
  <c r="D11" i="1"/>
  <c r="H11" i="1"/>
  <c r="L11" i="1"/>
  <c r="P11" i="1"/>
  <c r="T11" i="1"/>
  <c r="X11" i="1"/>
  <c r="B12" i="1"/>
  <c r="D7" i="1"/>
  <c r="M7" i="1"/>
  <c r="U7" i="1"/>
  <c r="C8" i="1"/>
  <c r="K8" i="1"/>
  <c r="S8" i="1"/>
  <c r="AA8" i="1"/>
  <c r="I9" i="1"/>
  <c r="Q9" i="1"/>
  <c r="Y9" i="1"/>
  <c r="G10" i="1"/>
  <c r="O10" i="1"/>
  <c r="W10" i="1"/>
  <c r="E11" i="1"/>
  <c r="M11" i="1"/>
  <c r="U11" i="1"/>
  <c r="C12" i="1"/>
  <c r="H12" i="1"/>
  <c r="N12" i="1"/>
  <c r="R12" i="1"/>
  <c r="V12" i="1"/>
  <c r="Z12" i="1"/>
  <c r="D13" i="1"/>
  <c r="H13" i="1"/>
  <c r="L13" i="1"/>
  <c r="P13" i="1"/>
  <c r="T13" i="1"/>
  <c r="X13" i="1"/>
  <c r="B14" i="1"/>
  <c r="F14" i="1"/>
  <c r="J14" i="1"/>
  <c r="N14" i="1"/>
  <c r="R14" i="1"/>
  <c r="V14" i="1"/>
  <c r="Z14" i="1"/>
  <c r="D15" i="1"/>
  <c r="H15" i="1"/>
  <c r="L15" i="1"/>
  <c r="P15" i="1"/>
  <c r="T15" i="1"/>
  <c r="X15" i="1"/>
  <c r="B16" i="1"/>
  <c r="F16" i="1"/>
  <c r="J16" i="1"/>
  <c r="N16" i="1"/>
  <c r="R16" i="1"/>
  <c r="V16" i="1"/>
  <c r="Z16" i="1"/>
  <c r="D17" i="1"/>
  <c r="H17" i="1"/>
  <c r="L17" i="1"/>
  <c r="P17" i="1"/>
  <c r="T17" i="1"/>
  <c r="X17" i="1"/>
  <c r="B18" i="1"/>
  <c r="F18" i="1"/>
  <c r="J18" i="1"/>
  <c r="N18" i="1"/>
  <c r="R18" i="1"/>
  <c r="V18" i="1"/>
  <c r="Z18" i="1"/>
  <c r="D19" i="1"/>
  <c r="H19" i="1"/>
  <c r="L19" i="1"/>
  <c r="P19" i="1"/>
  <c r="T19" i="1"/>
  <c r="X19" i="1"/>
  <c r="B20" i="1"/>
  <c r="F20" i="1"/>
  <c r="J20" i="1"/>
  <c r="N20" i="1"/>
  <c r="R20" i="1"/>
  <c r="V20" i="1"/>
  <c r="Z20" i="1"/>
  <c r="D21" i="1"/>
  <c r="H21" i="1"/>
  <c r="L21" i="1"/>
  <c r="P21" i="1"/>
  <c r="T21" i="1"/>
  <c r="X21" i="1"/>
  <c r="B22" i="1"/>
  <c r="F22" i="1"/>
  <c r="J22" i="1"/>
  <c r="N22" i="1"/>
  <c r="R22" i="1"/>
  <c r="V22" i="1"/>
  <c r="Z22" i="1"/>
  <c r="D23" i="1"/>
  <c r="H23" i="1"/>
  <c r="L23" i="1"/>
  <c r="P23" i="1"/>
  <c r="T23" i="1"/>
  <c r="X23" i="1"/>
  <c r="B24" i="1"/>
  <c r="F24" i="1"/>
  <c r="J24" i="1"/>
  <c r="N24" i="1"/>
  <c r="R24" i="1"/>
  <c r="V24" i="1"/>
  <c r="Z24" i="1"/>
  <c r="D25" i="1"/>
  <c r="H25" i="1"/>
  <c r="L25" i="1"/>
  <c r="P25" i="1"/>
  <c r="T25" i="1"/>
  <c r="X25" i="1"/>
  <c r="B26" i="1"/>
  <c r="F26" i="1"/>
  <c r="J26" i="1"/>
  <c r="N26" i="1"/>
  <c r="R26" i="1"/>
  <c r="V26" i="1"/>
  <c r="Z26" i="1"/>
  <c r="D27" i="1"/>
  <c r="H27" i="1"/>
  <c r="L27" i="1"/>
  <c r="P27" i="1"/>
  <c r="T27" i="1"/>
  <c r="X27" i="1"/>
  <c r="B28" i="1"/>
  <c r="F28" i="1"/>
  <c r="J28" i="1"/>
  <c r="F7" i="1"/>
  <c r="N7" i="1"/>
  <c r="V7" i="1"/>
  <c r="D8" i="1"/>
  <c r="L8" i="1"/>
  <c r="T8" i="1"/>
  <c r="B9" i="1"/>
  <c r="J9" i="1"/>
  <c r="R9" i="1"/>
  <c r="Z9" i="1"/>
  <c r="H10" i="1"/>
  <c r="P10" i="1"/>
  <c r="X10" i="1"/>
  <c r="F11" i="1"/>
  <c r="N11" i="1"/>
  <c r="V11" i="1"/>
  <c r="D12" i="1"/>
  <c r="J12" i="1"/>
  <c r="O12" i="1"/>
  <c r="S12" i="1"/>
  <c r="W12" i="1"/>
  <c r="AA12" i="1"/>
  <c r="E13" i="1"/>
  <c r="M13" i="1"/>
  <c r="Q13" i="1"/>
  <c r="U13" i="1"/>
  <c r="Y13" i="1"/>
  <c r="C14" i="1"/>
  <c r="G14" i="1"/>
  <c r="K14" i="1"/>
  <c r="O14" i="1"/>
  <c r="S14" i="1"/>
  <c r="W14" i="1"/>
  <c r="AA14" i="1"/>
  <c r="E15" i="1"/>
  <c r="I15" i="1"/>
  <c r="M15" i="1"/>
  <c r="Q15" i="1"/>
  <c r="U15" i="1"/>
  <c r="Y15" i="1"/>
  <c r="C16" i="1"/>
  <c r="G16" i="1"/>
  <c r="K16" i="1"/>
  <c r="O16" i="1"/>
  <c r="S16" i="1"/>
  <c r="W16" i="1"/>
  <c r="AA16" i="1"/>
  <c r="E17" i="1"/>
  <c r="I17" i="1"/>
  <c r="M17" i="1"/>
  <c r="Q17" i="1"/>
  <c r="U17" i="1"/>
  <c r="Y17" i="1"/>
  <c r="C18" i="1"/>
  <c r="G18" i="1"/>
  <c r="K18" i="1"/>
  <c r="O18" i="1"/>
  <c r="S18" i="1"/>
  <c r="W18" i="1"/>
  <c r="AA18" i="1"/>
  <c r="E19" i="1"/>
  <c r="I19" i="1"/>
  <c r="M19" i="1"/>
  <c r="Q19" i="1"/>
  <c r="U19" i="1"/>
  <c r="Y19" i="1"/>
  <c r="C20" i="1"/>
  <c r="G20" i="1"/>
  <c r="K20" i="1"/>
  <c r="O20" i="1"/>
  <c r="S20" i="1"/>
  <c r="W20" i="1"/>
  <c r="AA20" i="1"/>
  <c r="E21" i="1"/>
  <c r="I21" i="1"/>
  <c r="M21" i="1"/>
  <c r="Q21" i="1"/>
  <c r="U21" i="1"/>
  <c r="Y21" i="1"/>
  <c r="C22" i="1"/>
  <c r="G22" i="1"/>
  <c r="K22" i="1"/>
  <c r="O22" i="1"/>
  <c r="S22" i="1"/>
  <c r="W22" i="1"/>
  <c r="AA22" i="1"/>
  <c r="E23" i="1"/>
  <c r="I23" i="1"/>
  <c r="M23" i="1"/>
  <c r="Q23" i="1"/>
  <c r="U23" i="1"/>
  <c r="Y23" i="1"/>
  <c r="C24" i="1"/>
  <c r="G24" i="1"/>
  <c r="K24" i="1"/>
  <c r="O24" i="1"/>
  <c r="S24" i="1"/>
  <c r="W24" i="1"/>
  <c r="AA24" i="1"/>
  <c r="E25" i="1"/>
  <c r="I25" i="1"/>
  <c r="M25" i="1"/>
  <c r="C425" i="1" l="1"/>
  <c r="D425" i="1" s="1"/>
  <c r="E425" i="1" s="1"/>
  <c r="F425" i="1" s="1"/>
  <c r="G425" i="1" s="1"/>
  <c r="H425" i="1" s="1"/>
  <c r="I425" i="1" s="1"/>
  <c r="J425" i="1" s="1"/>
  <c r="K425" i="1" s="1"/>
  <c r="L425" i="1" s="1"/>
  <c r="M425" i="1" s="1"/>
  <c r="N425" i="1" s="1"/>
  <c r="O425" i="1" s="1"/>
  <c r="P425" i="1" s="1"/>
  <c r="Q425" i="1" s="1"/>
  <c r="R425" i="1" s="1"/>
  <c r="S425" i="1" s="1"/>
  <c r="T425" i="1" s="1"/>
  <c r="U425" i="1" s="1"/>
  <c r="V425" i="1" s="1"/>
  <c r="W425" i="1" s="1"/>
  <c r="X425" i="1" s="1"/>
  <c r="Y425" i="1" s="1"/>
  <c r="Z425" i="1" s="1"/>
  <c r="AA425" i="1" s="1"/>
  <c r="B426" i="1"/>
  <c r="B369" i="1"/>
  <c r="C368" i="1"/>
  <c r="D368" i="1" s="1"/>
  <c r="E368" i="1" s="1"/>
  <c r="F368" i="1" s="1"/>
  <c r="G368" i="1" s="1"/>
  <c r="I368" i="1" s="1"/>
  <c r="J368" i="1" s="1"/>
  <c r="K368" i="1" s="1"/>
  <c r="L368" i="1" s="1"/>
  <c r="M368" i="1" s="1"/>
  <c r="N368" i="1" s="1"/>
  <c r="O368" i="1" s="1"/>
  <c r="P368" i="1" s="1"/>
  <c r="Q368" i="1" s="1"/>
  <c r="R368" i="1" s="1"/>
  <c r="S368" i="1" s="1"/>
  <c r="T368" i="1" s="1"/>
  <c r="U368" i="1" s="1"/>
  <c r="V368" i="1" s="1"/>
  <c r="W368" i="1" s="1"/>
  <c r="X368" i="1" s="1"/>
  <c r="Y368" i="1" s="1"/>
  <c r="Z368" i="1" s="1"/>
  <c r="AA368" i="1" s="1"/>
  <c r="K6" i="27"/>
  <c r="B1140" i="1"/>
  <c r="B1141" i="1" s="1"/>
  <c r="C971" i="1"/>
  <c r="D971" i="1" s="1"/>
  <c r="E971" i="1" s="1"/>
  <c r="F971" i="1" s="1"/>
  <c r="G971" i="1" s="1"/>
  <c r="H971" i="1" s="1"/>
  <c r="I971" i="1" s="1"/>
  <c r="J971" i="1" s="1"/>
  <c r="K971" i="1" s="1"/>
  <c r="L971" i="1" s="1"/>
  <c r="M971" i="1" s="1"/>
  <c r="N971" i="1" s="1"/>
  <c r="O971" i="1" s="1"/>
  <c r="P971" i="1" s="1"/>
  <c r="Q971" i="1" s="1"/>
  <c r="R971" i="1" s="1"/>
  <c r="S971" i="1" s="1"/>
  <c r="T971" i="1" s="1"/>
  <c r="U971" i="1" s="1"/>
  <c r="V971" i="1" s="1"/>
  <c r="W971" i="1" s="1"/>
  <c r="X971" i="1" s="1"/>
  <c r="Y971" i="1" s="1"/>
  <c r="Z971" i="1" s="1"/>
  <c r="AA971" i="1" s="1"/>
  <c r="B973" i="1"/>
  <c r="B974" i="1" s="1"/>
  <c r="B1422" i="1"/>
  <c r="C1421" i="1"/>
  <c r="D1421" i="1" s="1"/>
  <c r="E1421" i="1" s="1"/>
  <c r="F1421" i="1" s="1"/>
  <c r="G1421" i="1" s="1"/>
  <c r="H1421" i="1" s="1"/>
  <c r="I1421" i="1" s="1"/>
  <c r="J1421" i="1" s="1"/>
  <c r="K1421" i="1" s="1"/>
  <c r="L1421" i="1" s="1"/>
  <c r="M1421" i="1" s="1"/>
  <c r="N1421" i="1" s="1"/>
  <c r="O1421" i="1" s="1"/>
  <c r="P1421" i="1" s="1"/>
  <c r="Q1421" i="1" s="1"/>
  <c r="R1421" i="1" s="1"/>
  <c r="S1421" i="1" s="1"/>
  <c r="T1421" i="1" s="1"/>
  <c r="U1421" i="1" s="1"/>
  <c r="V1421" i="1" s="1"/>
  <c r="W1421" i="1" s="1"/>
  <c r="X1421" i="1" s="1"/>
  <c r="Y1421" i="1" s="1"/>
  <c r="Z1421" i="1" s="1"/>
  <c r="AA1421" i="1" s="1"/>
  <c r="B1367" i="1"/>
  <c r="C1366" i="1"/>
  <c r="D1366" i="1" s="1"/>
  <c r="E1366" i="1" s="1"/>
  <c r="F1366" i="1" s="1"/>
  <c r="G1366" i="1" s="1"/>
  <c r="H1366" i="1" s="1"/>
  <c r="I1366" i="1" s="1"/>
  <c r="J1366" i="1" s="1"/>
  <c r="K1366" i="1" s="1"/>
  <c r="L1366" i="1" s="1"/>
  <c r="M1366" i="1" s="1"/>
  <c r="N1366" i="1" s="1"/>
  <c r="O1366" i="1" s="1"/>
  <c r="P1366" i="1" s="1"/>
  <c r="Q1366" i="1" s="1"/>
  <c r="R1366" i="1" s="1"/>
  <c r="S1366" i="1" s="1"/>
  <c r="T1366" i="1" s="1"/>
  <c r="U1366" i="1" s="1"/>
  <c r="V1366" i="1" s="1"/>
  <c r="W1366" i="1" s="1"/>
  <c r="X1366" i="1" s="1"/>
  <c r="Y1366" i="1" s="1"/>
  <c r="Z1366" i="1" s="1"/>
  <c r="AA1366" i="1" s="1"/>
  <c r="C1309" i="1"/>
  <c r="D1309" i="1" s="1"/>
  <c r="E1309" i="1" s="1"/>
  <c r="F1309" i="1" s="1"/>
  <c r="G1309" i="1" s="1"/>
  <c r="H1309" i="1" s="1"/>
  <c r="I1309" i="1" s="1"/>
  <c r="J1309" i="1" s="1"/>
  <c r="K1309" i="1" s="1"/>
  <c r="L1309" i="1" s="1"/>
  <c r="M1309" i="1" s="1"/>
  <c r="N1309" i="1" s="1"/>
  <c r="O1309" i="1" s="1"/>
  <c r="P1309" i="1" s="1"/>
  <c r="Q1309" i="1" s="1"/>
  <c r="R1309" i="1" s="1"/>
  <c r="S1309" i="1" s="1"/>
  <c r="T1309" i="1" s="1"/>
  <c r="U1309" i="1" s="1"/>
  <c r="V1309" i="1" s="1"/>
  <c r="W1309" i="1" s="1"/>
  <c r="X1309" i="1" s="1"/>
  <c r="Y1309" i="1" s="1"/>
  <c r="Z1309" i="1" s="1"/>
  <c r="AA1309" i="1" s="1"/>
  <c r="B1310" i="1"/>
  <c r="B1254" i="1"/>
  <c r="C1253" i="1"/>
  <c r="D1253" i="1" s="1"/>
  <c r="E1253" i="1" s="1"/>
  <c r="F1253" i="1" s="1"/>
  <c r="G1253" i="1" s="1"/>
  <c r="H1253" i="1" s="1"/>
  <c r="I1253" i="1" s="1"/>
  <c r="J1253" i="1" s="1"/>
  <c r="K1253" i="1" s="1"/>
  <c r="L1253" i="1" s="1"/>
  <c r="M1253" i="1" s="1"/>
  <c r="N1253" i="1" s="1"/>
  <c r="O1253" i="1" s="1"/>
  <c r="P1253" i="1" s="1"/>
  <c r="Q1253" i="1" s="1"/>
  <c r="R1253" i="1" s="1"/>
  <c r="S1253" i="1" s="1"/>
  <c r="T1253" i="1" s="1"/>
  <c r="U1253" i="1" s="1"/>
  <c r="V1253" i="1" s="1"/>
  <c r="W1253" i="1" s="1"/>
  <c r="X1253" i="1" s="1"/>
  <c r="Y1253" i="1" s="1"/>
  <c r="Z1253" i="1" s="1"/>
  <c r="AA1253" i="1" s="1"/>
  <c r="B1196" i="1"/>
  <c r="C1195" i="1"/>
  <c r="D1195" i="1" s="1"/>
  <c r="E1195" i="1" s="1"/>
  <c r="F1195" i="1" s="1"/>
  <c r="G1195" i="1" s="1"/>
  <c r="H1195" i="1" s="1"/>
  <c r="I1195" i="1" s="1"/>
  <c r="J1195" i="1" s="1"/>
  <c r="K1195" i="1" s="1"/>
  <c r="L1195" i="1" s="1"/>
  <c r="M1195" i="1" s="1"/>
  <c r="N1195" i="1" s="1"/>
  <c r="O1195" i="1" s="1"/>
  <c r="P1195" i="1" s="1"/>
  <c r="Q1195" i="1" s="1"/>
  <c r="R1195" i="1" s="1"/>
  <c r="S1195" i="1" s="1"/>
  <c r="T1195" i="1" s="1"/>
  <c r="U1195" i="1" s="1"/>
  <c r="V1195" i="1" s="1"/>
  <c r="W1195" i="1" s="1"/>
  <c r="X1195" i="1" s="1"/>
  <c r="Y1195" i="1" s="1"/>
  <c r="Z1195" i="1" s="1"/>
  <c r="AA1195" i="1" s="1"/>
  <c r="B1083" i="1"/>
  <c r="C1082" i="1"/>
  <c r="D1082" i="1" s="1"/>
  <c r="E1082" i="1" s="1"/>
  <c r="F1082" i="1" s="1"/>
  <c r="G1082" i="1" s="1"/>
  <c r="H1082" i="1" s="1"/>
  <c r="I1082" i="1" s="1"/>
  <c r="J1082" i="1" s="1"/>
  <c r="K1082" i="1" s="1"/>
  <c r="L1082" i="1" s="1"/>
  <c r="M1082" i="1" s="1"/>
  <c r="N1082" i="1" s="1"/>
  <c r="O1082" i="1" s="1"/>
  <c r="P1082" i="1" s="1"/>
  <c r="Q1082" i="1" s="1"/>
  <c r="R1082" i="1" s="1"/>
  <c r="S1082" i="1" s="1"/>
  <c r="T1082" i="1" s="1"/>
  <c r="U1082" i="1" s="1"/>
  <c r="V1082" i="1" s="1"/>
  <c r="W1082" i="1" s="1"/>
  <c r="X1082" i="1" s="1"/>
  <c r="Y1082" i="1" s="1"/>
  <c r="Z1082" i="1" s="1"/>
  <c r="AA1082" i="1" s="1"/>
  <c r="B1027" i="1"/>
  <c r="C1026" i="1"/>
  <c r="D1026" i="1" s="1"/>
  <c r="E1026" i="1" s="1"/>
  <c r="F1026" i="1" s="1"/>
  <c r="G1026" i="1" s="1"/>
  <c r="H1026" i="1" s="1"/>
  <c r="I1026" i="1" s="1"/>
  <c r="J1026" i="1" s="1"/>
  <c r="K1026" i="1" s="1"/>
  <c r="L1026" i="1" s="1"/>
  <c r="M1026" i="1" s="1"/>
  <c r="N1026" i="1" s="1"/>
  <c r="O1026" i="1" s="1"/>
  <c r="P1026" i="1" s="1"/>
  <c r="Q1026" i="1" s="1"/>
  <c r="R1026" i="1" s="1"/>
  <c r="S1026" i="1" s="1"/>
  <c r="T1026" i="1" s="1"/>
  <c r="U1026" i="1" s="1"/>
  <c r="V1026" i="1" s="1"/>
  <c r="W1026" i="1" s="1"/>
  <c r="X1026" i="1" s="1"/>
  <c r="Y1026" i="1" s="1"/>
  <c r="Z1026" i="1" s="1"/>
  <c r="AA1026" i="1" s="1"/>
  <c r="B915" i="1"/>
  <c r="C914" i="1"/>
  <c r="D914" i="1" s="1"/>
  <c r="E914" i="1" s="1"/>
  <c r="F914" i="1" s="1"/>
  <c r="G914" i="1" s="1"/>
  <c r="H914" i="1" s="1"/>
  <c r="I914" i="1" s="1"/>
  <c r="J914" i="1" s="1"/>
  <c r="K914" i="1" s="1"/>
  <c r="L914" i="1" s="1"/>
  <c r="M914" i="1" s="1"/>
  <c r="N914" i="1" s="1"/>
  <c r="O914" i="1" s="1"/>
  <c r="P914" i="1" s="1"/>
  <c r="Q914" i="1" s="1"/>
  <c r="R914" i="1" s="1"/>
  <c r="S914" i="1" s="1"/>
  <c r="T914" i="1" s="1"/>
  <c r="U914" i="1" s="1"/>
  <c r="V914" i="1" s="1"/>
  <c r="W914" i="1" s="1"/>
  <c r="X914" i="1" s="1"/>
  <c r="Y914" i="1" s="1"/>
  <c r="Z914" i="1" s="1"/>
  <c r="AA914" i="1" s="1"/>
  <c r="B859" i="1"/>
  <c r="C858" i="1"/>
  <c r="D858" i="1" s="1"/>
  <c r="E858" i="1" s="1"/>
  <c r="F858" i="1" s="1"/>
  <c r="G858" i="1" s="1"/>
  <c r="H858" i="1" s="1"/>
  <c r="I858" i="1" s="1"/>
  <c r="J858" i="1" s="1"/>
  <c r="K858" i="1" s="1"/>
  <c r="L858" i="1" s="1"/>
  <c r="M858" i="1" s="1"/>
  <c r="N858" i="1" s="1"/>
  <c r="O858" i="1" s="1"/>
  <c r="P858" i="1" s="1"/>
  <c r="Q858" i="1" s="1"/>
  <c r="R858" i="1" s="1"/>
  <c r="S858" i="1" s="1"/>
  <c r="T858" i="1" s="1"/>
  <c r="U858" i="1" s="1"/>
  <c r="V858" i="1" s="1"/>
  <c r="W858" i="1" s="1"/>
  <c r="X858" i="1" s="1"/>
  <c r="Y858" i="1" s="1"/>
  <c r="Z858" i="1" s="1"/>
  <c r="AA858" i="1" s="1"/>
  <c r="B803" i="1"/>
  <c r="C802" i="1"/>
  <c r="D802" i="1" s="1"/>
  <c r="E802" i="1" s="1"/>
  <c r="F802" i="1" s="1"/>
  <c r="G802" i="1" s="1"/>
  <c r="H802" i="1" s="1"/>
  <c r="I802" i="1" s="1"/>
  <c r="J802" i="1" s="1"/>
  <c r="K802" i="1" s="1"/>
  <c r="L802" i="1" s="1"/>
  <c r="M802" i="1" s="1"/>
  <c r="N802" i="1" s="1"/>
  <c r="B743" i="1"/>
  <c r="C742" i="1"/>
  <c r="D742" i="1" s="1"/>
  <c r="E742" i="1" s="1"/>
  <c r="F742" i="1" s="1"/>
  <c r="G742" i="1" s="1"/>
  <c r="H742" i="1" s="1"/>
  <c r="I742" i="1" s="1"/>
  <c r="J742" i="1" s="1"/>
  <c r="K742" i="1" s="1"/>
  <c r="L742" i="1" s="1"/>
  <c r="M742" i="1" s="1"/>
  <c r="N742" i="1" s="1"/>
  <c r="O742" i="1" s="1"/>
  <c r="P742" i="1" s="1"/>
  <c r="Q742" i="1" s="1"/>
  <c r="R742" i="1" s="1"/>
  <c r="S742" i="1" s="1"/>
  <c r="T742" i="1" s="1"/>
  <c r="U742" i="1" s="1"/>
  <c r="V742" i="1" s="1"/>
  <c r="W742" i="1" s="1"/>
  <c r="X742" i="1" s="1"/>
  <c r="Y742" i="1" s="1"/>
  <c r="Z742" i="1" s="1"/>
  <c r="AA742" i="1" s="1"/>
  <c r="C686" i="1"/>
  <c r="D686" i="1" s="1"/>
  <c r="E686" i="1" s="1"/>
  <c r="F686" i="1" s="1"/>
  <c r="G686" i="1" s="1"/>
  <c r="H686" i="1" s="1"/>
  <c r="I686" i="1" s="1"/>
  <c r="J686" i="1" s="1"/>
  <c r="K686" i="1" s="1"/>
  <c r="L686" i="1" s="1"/>
  <c r="M686" i="1" s="1"/>
  <c r="N686" i="1" s="1"/>
  <c r="O686" i="1" s="1"/>
  <c r="P686" i="1" s="1"/>
  <c r="Q686" i="1" s="1"/>
  <c r="R686" i="1" s="1"/>
  <c r="S686" i="1" s="1"/>
  <c r="T686" i="1" s="1"/>
  <c r="U686" i="1" s="1"/>
  <c r="V686" i="1" s="1"/>
  <c r="W686" i="1" s="1"/>
  <c r="X686" i="1" s="1"/>
  <c r="Y686" i="1" s="1"/>
  <c r="Z686" i="1" s="1"/>
  <c r="AA686" i="1" s="1"/>
  <c r="B687" i="1"/>
  <c r="B630" i="1"/>
  <c r="C629" i="1"/>
  <c r="D629" i="1" s="1"/>
  <c r="E629" i="1" s="1"/>
  <c r="F629" i="1" s="1"/>
  <c r="G629" i="1" s="1"/>
  <c r="H629" i="1" s="1"/>
  <c r="I629" i="1" s="1"/>
  <c r="J629" i="1" s="1"/>
  <c r="K629" i="1" s="1"/>
  <c r="L629" i="1" s="1"/>
  <c r="M629" i="1" s="1"/>
  <c r="N629" i="1" s="1"/>
  <c r="O629" i="1" s="1"/>
  <c r="P629" i="1" s="1"/>
  <c r="Q629" i="1" s="1"/>
  <c r="R629" i="1" s="1"/>
  <c r="S629" i="1" s="1"/>
  <c r="T629" i="1" s="1"/>
  <c r="U629" i="1" s="1"/>
  <c r="V629" i="1" s="1"/>
  <c r="W629" i="1" s="1"/>
  <c r="X629" i="1" s="1"/>
  <c r="Y629" i="1" s="1"/>
  <c r="Z629" i="1" s="1"/>
  <c r="AA629" i="1" s="1"/>
  <c r="B574" i="1"/>
  <c r="C573" i="1"/>
  <c r="D573" i="1" s="1"/>
  <c r="E573" i="1" s="1"/>
  <c r="F573" i="1" s="1"/>
  <c r="G573" i="1" s="1"/>
  <c r="H573" i="1" s="1"/>
  <c r="I573" i="1" s="1"/>
  <c r="J573" i="1" s="1"/>
  <c r="K573" i="1" s="1"/>
  <c r="L573" i="1" s="1"/>
  <c r="M573" i="1" s="1"/>
  <c r="N573" i="1" s="1"/>
  <c r="O573" i="1" s="1"/>
  <c r="P573" i="1" s="1"/>
  <c r="Q573" i="1" s="1"/>
  <c r="R573" i="1" s="1"/>
  <c r="S573" i="1" s="1"/>
  <c r="T573" i="1" s="1"/>
  <c r="U573" i="1" s="1"/>
  <c r="V573" i="1" s="1"/>
  <c r="W573" i="1" s="1"/>
  <c r="X573" i="1" s="1"/>
  <c r="Y573" i="1" s="1"/>
  <c r="Z573" i="1" s="1"/>
  <c r="AA573" i="1" s="1"/>
  <c r="B518" i="1"/>
  <c r="C517" i="1"/>
  <c r="D517" i="1" s="1"/>
  <c r="E517" i="1" s="1"/>
  <c r="F517" i="1" s="1"/>
  <c r="G517" i="1" s="1"/>
  <c r="H517" i="1" s="1"/>
  <c r="I517" i="1" s="1"/>
  <c r="J517" i="1" s="1"/>
  <c r="K517" i="1" s="1"/>
  <c r="L517" i="1" s="1"/>
  <c r="M517" i="1" s="1"/>
  <c r="N517" i="1" s="1"/>
  <c r="O517" i="1" s="1"/>
  <c r="P517" i="1" s="1"/>
  <c r="Q517" i="1" s="1"/>
  <c r="R517" i="1" s="1"/>
  <c r="S517" i="1" s="1"/>
  <c r="T517" i="1" s="1"/>
  <c r="U517" i="1" s="1"/>
  <c r="V517" i="1" s="1"/>
  <c r="W517" i="1" s="1"/>
  <c r="X517" i="1" s="1"/>
  <c r="Y517" i="1" s="1"/>
  <c r="Z517" i="1" s="1"/>
  <c r="AA517" i="1" s="1"/>
  <c r="B461" i="1"/>
  <c r="C460" i="1"/>
  <c r="D460" i="1" s="1"/>
  <c r="E460" i="1" s="1"/>
  <c r="F460" i="1" s="1"/>
  <c r="G460" i="1" s="1"/>
  <c r="H460" i="1" s="1"/>
  <c r="I460" i="1" s="1"/>
  <c r="J460" i="1" s="1"/>
  <c r="K460" i="1" s="1"/>
  <c r="L460" i="1" s="1"/>
  <c r="M460" i="1" s="1"/>
  <c r="N460" i="1" s="1"/>
  <c r="O460" i="1" s="1"/>
  <c r="P460" i="1" s="1"/>
  <c r="Q460" i="1" s="1"/>
  <c r="R460" i="1" s="1"/>
  <c r="S460" i="1" s="1"/>
  <c r="T460" i="1" s="1"/>
  <c r="U460" i="1" s="1"/>
  <c r="V460" i="1" s="1"/>
  <c r="W460" i="1" s="1"/>
  <c r="X460" i="1" s="1"/>
  <c r="Y460" i="1" s="1"/>
  <c r="Z460" i="1" s="1"/>
  <c r="AA460" i="1" s="1"/>
  <c r="B64" i="1"/>
  <c r="B65" i="1" s="1"/>
  <c r="C287" i="1"/>
  <c r="D287" i="1" s="1"/>
  <c r="E287" i="1" s="1"/>
  <c r="F287" i="1" s="1"/>
  <c r="G287" i="1" s="1"/>
  <c r="H287" i="1" s="1"/>
  <c r="I287" i="1" s="1"/>
  <c r="J287" i="1" s="1"/>
  <c r="K287" i="1" s="1"/>
  <c r="L287" i="1" s="1"/>
  <c r="M287" i="1" s="1"/>
  <c r="N287" i="1" s="1"/>
  <c r="O287" i="1" s="1"/>
  <c r="P287" i="1" s="1"/>
  <c r="Q287" i="1" s="1"/>
  <c r="R287" i="1" s="1"/>
  <c r="S287" i="1" s="1"/>
  <c r="T287" i="1" s="1"/>
  <c r="U287" i="1" s="1"/>
  <c r="V287" i="1" s="1"/>
  <c r="W287" i="1" s="1"/>
  <c r="X287" i="1" s="1"/>
  <c r="Y287" i="1" s="1"/>
  <c r="Z287" i="1" s="1"/>
  <c r="AA287" i="1" s="1"/>
  <c r="B288" i="1"/>
  <c r="B233" i="1"/>
  <c r="C232" i="1"/>
  <c r="D232" i="1" s="1"/>
  <c r="E232" i="1" s="1"/>
  <c r="F232" i="1" s="1"/>
  <c r="G232" i="1" s="1"/>
  <c r="H232" i="1" s="1"/>
  <c r="I232" i="1" s="1"/>
  <c r="J232" i="1" s="1"/>
  <c r="K232" i="1" s="1"/>
  <c r="L232" i="1" s="1"/>
  <c r="M232" i="1" s="1"/>
  <c r="N232" i="1" s="1"/>
  <c r="O232" i="1" s="1"/>
  <c r="P232" i="1" s="1"/>
  <c r="Q232" i="1" s="1"/>
  <c r="R232" i="1" s="1"/>
  <c r="S232" i="1" s="1"/>
  <c r="T232" i="1" s="1"/>
  <c r="U232" i="1" s="1"/>
  <c r="V232" i="1" s="1"/>
  <c r="W232" i="1" s="1"/>
  <c r="X232" i="1" s="1"/>
  <c r="Y232" i="1" s="1"/>
  <c r="Z232" i="1" s="1"/>
  <c r="AA232" i="1" s="1"/>
  <c r="B177" i="1"/>
  <c r="C176" i="1"/>
  <c r="D176" i="1" s="1"/>
  <c r="E176" i="1" s="1"/>
  <c r="F176" i="1" s="1"/>
  <c r="G176" i="1" s="1"/>
  <c r="H176" i="1" s="1"/>
  <c r="I176" i="1" s="1"/>
  <c r="J176" i="1" s="1"/>
  <c r="K176" i="1" s="1"/>
  <c r="L176" i="1" s="1"/>
  <c r="M176" i="1" s="1"/>
  <c r="N176" i="1" s="1"/>
  <c r="O176" i="1" s="1"/>
  <c r="P176" i="1" s="1"/>
  <c r="Q176" i="1" s="1"/>
  <c r="R176" i="1" s="1"/>
  <c r="S176" i="1" s="1"/>
  <c r="T176" i="1" s="1"/>
  <c r="U176" i="1" s="1"/>
  <c r="V176" i="1" s="1"/>
  <c r="W176" i="1" s="1"/>
  <c r="X176" i="1" s="1"/>
  <c r="Y176" i="1" s="1"/>
  <c r="Z176" i="1" s="1"/>
  <c r="AA176" i="1" s="1"/>
  <c r="B119" i="1"/>
  <c r="C118" i="1"/>
  <c r="D118" i="1" s="1"/>
  <c r="E118" i="1" s="1"/>
  <c r="F118" i="1" s="1"/>
  <c r="G118" i="1" s="1"/>
  <c r="H118" i="1" s="1"/>
  <c r="I118" i="1" s="1"/>
  <c r="J118" i="1" s="1"/>
  <c r="K118" i="1" s="1"/>
  <c r="L118" i="1" s="1"/>
  <c r="M118" i="1" s="1"/>
  <c r="N118" i="1" s="1"/>
  <c r="O118" i="1" s="1"/>
  <c r="P118" i="1" s="1"/>
  <c r="Q118" i="1" s="1"/>
  <c r="R118" i="1" s="1"/>
  <c r="S118" i="1" s="1"/>
  <c r="T118" i="1" s="1"/>
  <c r="U118" i="1" s="1"/>
  <c r="V118" i="1" s="1"/>
  <c r="W118" i="1" s="1"/>
  <c r="X118" i="1" s="1"/>
  <c r="Y118" i="1" s="1"/>
  <c r="Z118" i="1" s="1"/>
  <c r="AA118" i="1" s="1"/>
  <c r="C426" i="1" l="1"/>
  <c r="D426" i="1" s="1"/>
  <c r="E426" i="1" s="1"/>
  <c r="F426" i="1" s="1"/>
  <c r="G426" i="1" s="1"/>
  <c r="H426" i="1" s="1"/>
  <c r="I426" i="1" s="1"/>
  <c r="J426" i="1" s="1"/>
  <c r="K426" i="1" s="1"/>
  <c r="L426" i="1" s="1"/>
  <c r="M426" i="1" s="1"/>
  <c r="N426" i="1" s="1"/>
  <c r="O426" i="1" s="1"/>
  <c r="P426" i="1" s="1"/>
  <c r="Q426" i="1" s="1"/>
  <c r="R426" i="1" s="1"/>
  <c r="S426" i="1" s="1"/>
  <c r="T426" i="1" s="1"/>
  <c r="U426" i="1" s="1"/>
  <c r="V426" i="1" s="1"/>
  <c r="W426" i="1" s="1"/>
  <c r="X426" i="1" s="1"/>
  <c r="Y426" i="1" s="1"/>
  <c r="Z426" i="1" s="1"/>
  <c r="AA426" i="1" s="1"/>
  <c r="B427" i="1"/>
  <c r="B370" i="1"/>
  <c r="C369" i="1"/>
  <c r="D369" i="1" s="1"/>
  <c r="E369" i="1" s="1"/>
  <c r="F369" i="1" s="1"/>
  <c r="G369" i="1" s="1"/>
  <c r="I369" i="1" s="1"/>
  <c r="J369" i="1" s="1"/>
  <c r="K369" i="1" s="1"/>
  <c r="L369" i="1" s="1"/>
  <c r="M369" i="1" s="1"/>
  <c r="N369" i="1" s="1"/>
  <c r="O369" i="1" s="1"/>
  <c r="P369" i="1" s="1"/>
  <c r="Q369" i="1" s="1"/>
  <c r="R369" i="1" s="1"/>
  <c r="S369" i="1" s="1"/>
  <c r="T369" i="1" s="1"/>
  <c r="U369" i="1" s="1"/>
  <c r="V369" i="1" s="1"/>
  <c r="W369" i="1" s="1"/>
  <c r="X369" i="1" s="1"/>
  <c r="Y369" i="1" s="1"/>
  <c r="Z369" i="1" s="1"/>
  <c r="AA369" i="1" s="1"/>
  <c r="L6" i="27"/>
  <c r="C1140" i="1"/>
  <c r="D1140" i="1" s="1"/>
  <c r="E1140" i="1" s="1"/>
  <c r="F1140" i="1" s="1"/>
  <c r="G1140" i="1" s="1"/>
  <c r="H1140" i="1" s="1"/>
  <c r="I1140" i="1" s="1"/>
  <c r="J1140" i="1" s="1"/>
  <c r="K1140" i="1" s="1"/>
  <c r="L1140" i="1" s="1"/>
  <c r="M1140" i="1" s="1"/>
  <c r="N1140" i="1" s="1"/>
  <c r="O1140" i="1" s="1"/>
  <c r="P1140" i="1" s="1"/>
  <c r="Q1140" i="1" s="1"/>
  <c r="R1140" i="1" s="1"/>
  <c r="S1140" i="1" s="1"/>
  <c r="T1140" i="1" s="1"/>
  <c r="U1140" i="1" s="1"/>
  <c r="V1140" i="1" s="1"/>
  <c r="W1140" i="1" s="1"/>
  <c r="X1140" i="1" s="1"/>
  <c r="Y1140" i="1" s="1"/>
  <c r="Z1140" i="1" s="1"/>
  <c r="AA1140" i="1" s="1"/>
  <c r="C973" i="1"/>
  <c r="D973" i="1" s="1"/>
  <c r="E973" i="1" s="1"/>
  <c r="F973" i="1" s="1"/>
  <c r="G973" i="1" s="1"/>
  <c r="H973" i="1" s="1"/>
  <c r="I973" i="1" s="1"/>
  <c r="J973" i="1" s="1"/>
  <c r="K973" i="1" s="1"/>
  <c r="L973" i="1" s="1"/>
  <c r="M973" i="1" s="1"/>
  <c r="N973" i="1" s="1"/>
  <c r="O973" i="1" s="1"/>
  <c r="P973" i="1" s="1"/>
  <c r="Q973" i="1" s="1"/>
  <c r="R973" i="1" s="1"/>
  <c r="S973" i="1" s="1"/>
  <c r="T973" i="1" s="1"/>
  <c r="U973" i="1" s="1"/>
  <c r="V973" i="1" s="1"/>
  <c r="W973" i="1" s="1"/>
  <c r="X973" i="1" s="1"/>
  <c r="Y973" i="1" s="1"/>
  <c r="Z973" i="1" s="1"/>
  <c r="AA973" i="1" s="1"/>
  <c r="C1422" i="1"/>
  <c r="D1422" i="1" s="1"/>
  <c r="E1422" i="1" s="1"/>
  <c r="F1422" i="1" s="1"/>
  <c r="G1422" i="1" s="1"/>
  <c r="H1422" i="1" s="1"/>
  <c r="I1422" i="1" s="1"/>
  <c r="J1422" i="1" s="1"/>
  <c r="K1422" i="1" s="1"/>
  <c r="L1422" i="1" s="1"/>
  <c r="M1422" i="1" s="1"/>
  <c r="N1422" i="1" s="1"/>
  <c r="O1422" i="1" s="1"/>
  <c r="P1422" i="1" s="1"/>
  <c r="Q1422" i="1" s="1"/>
  <c r="R1422" i="1" s="1"/>
  <c r="S1422" i="1" s="1"/>
  <c r="T1422" i="1" s="1"/>
  <c r="U1422" i="1" s="1"/>
  <c r="V1422" i="1" s="1"/>
  <c r="W1422" i="1" s="1"/>
  <c r="X1422" i="1" s="1"/>
  <c r="Y1422" i="1" s="1"/>
  <c r="Z1422" i="1" s="1"/>
  <c r="AA1422" i="1" s="1"/>
  <c r="B1423" i="1"/>
  <c r="C1367" i="1"/>
  <c r="D1367" i="1" s="1"/>
  <c r="E1367" i="1" s="1"/>
  <c r="F1367" i="1" s="1"/>
  <c r="G1367" i="1" s="1"/>
  <c r="H1367" i="1" s="1"/>
  <c r="I1367" i="1" s="1"/>
  <c r="J1367" i="1" s="1"/>
  <c r="K1367" i="1" s="1"/>
  <c r="L1367" i="1" s="1"/>
  <c r="M1367" i="1" s="1"/>
  <c r="N1367" i="1" s="1"/>
  <c r="O1367" i="1" s="1"/>
  <c r="P1367" i="1" s="1"/>
  <c r="Q1367" i="1" s="1"/>
  <c r="R1367" i="1" s="1"/>
  <c r="S1367" i="1" s="1"/>
  <c r="T1367" i="1" s="1"/>
  <c r="U1367" i="1" s="1"/>
  <c r="V1367" i="1" s="1"/>
  <c r="W1367" i="1" s="1"/>
  <c r="X1367" i="1" s="1"/>
  <c r="Y1367" i="1" s="1"/>
  <c r="Z1367" i="1" s="1"/>
  <c r="AA1367" i="1" s="1"/>
  <c r="B1368" i="1"/>
  <c r="B1311" i="1"/>
  <c r="C1310" i="1"/>
  <c r="D1310" i="1" s="1"/>
  <c r="E1310" i="1" s="1"/>
  <c r="F1310" i="1" s="1"/>
  <c r="G1310" i="1" s="1"/>
  <c r="H1310" i="1" s="1"/>
  <c r="I1310" i="1" s="1"/>
  <c r="J1310" i="1" s="1"/>
  <c r="K1310" i="1" s="1"/>
  <c r="L1310" i="1" s="1"/>
  <c r="M1310" i="1" s="1"/>
  <c r="N1310" i="1" s="1"/>
  <c r="O1310" i="1" s="1"/>
  <c r="P1310" i="1" s="1"/>
  <c r="Q1310" i="1" s="1"/>
  <c r="R1310" i="1" s="1"/>
  <c r="S1310" i="1" s="1"/>
  <c r="T1310" i="1" s="1"/>
  <c r="U1310" i="1" s="1"/>
  <c r="V1310" i="1" s="1"/>
  <c r="W1310" i="1" s="1"/>
  <c r="X1310" i="1" s="1"/>
  <c r="Y1310" i="1" s="1"/>
  <c r="Z1310" i="1" s="1"/>
  <c r="AA1310" i="1" s="1"/>
  <c r="C64" i="1"/>
  <c r="D64" i="1" s="1"/>
  <c r="E64" i="1" s="1"/>
  <c r="F64" i="1" s="1"/>
  <c r="G64" i="1" s="1"/>
  <c r="H64" i="1" s="1"/>
  <c r="I64" i="1" s="1"/>
  <c r="J64" i="1" s="1"/>
  <c r="K64" i="1" s="1"/>
  <c r="L64" i="1" s="1"/>
  <c r="M64" i="1" s="1"/>
  <c r="N64" i="1" s="1"/>
  <c r="O64" i="1" s="1"/>
  <c r="P64" i="1" s="1"/>
  <c r="Q64" i="1" s="1"/>
  <c r="R64" i="1" s="1"/>
  <c r="S64" i="1" s="1"/>
  <c r="T64" i="1" s="1"/>
  <c r="U64" i="1" s="1"/>
  <c r="V64" i="1" s="1"/>
  <c r="W64" i="1" s="1"/>
  <c r="X64" i="1" s="1"/>
  <c r="Y64" i="1" s="1"/>
  <c r="Z64" i="1" s="1"/>
  <c r="AA64" i="1" s="1"/>
  <c r="B1255" i="1"/>
  <c r="C1254" i="1"/>
  <c r="D1254" i="1" s="1"/>
  <c r="E1254" i="1" s="1"/>
  <c r="F1254" i="1" s="1"/>
  <c r="G1254" i="1" s="1"/>
  <c r="H1254" i="1" s="1"/>
  <c r="I1254" i="1" s="1"/>
  <c r="J1254" i="1" s="1"/>
  <c r="K1254" i="1" s="1"/>
  <c r="L1254" i="1" s="1"/>
  <c r="M1254" i="1" s="1"/>
  <c r="N1254" i="1" s="1"/>
  <c r="O1254" i="1" s="1"/>
  <c r="P1254" i="1" s="1"/>
  <c r="Q1254" i="1" s="1"/>
  <c r="R1254" i="1" s="1"/>
  <c r="S1254" i="1" s="1"/>
  <c r="T1254" i="1" s="1"/>
  <c r="U1254" i="1" s="1"/>
  <c r="V1254" i="1" s="1"/>
  <c r="W1254" i="1" s="1"/>
  <c r="X1254" i="1" s="1"/>
  <c r="Y1254" i="1" s="1"/>
  <c r="Z1254" i="1" s="1"/>
  <c r="AA1254" i="1" s="1"/>
  <c r="B1197" i="1"/>
  <c r="C1196" i="1"/>
  <c r="D1196" i="1" s="1"/>
  <c r="E1196" i="1" s="1"/>
  <c r="F1196" i="1" s="1"/>
  <c r="G1196" i="1" s="1"/>
  <c r="H1196" i="1" s="1"/>
  <c r="I1196" i="1" s="1"/>
  <c r="J1196" i="1" s="1"/>
  <c r="K1196" i="1" s="1"/>
  <c r="L1196" i="1" s="1"/>
  <c r="M1196" i="1" s="1"/>
  <c r="N1196" i="1" s="1"/>
  <c r="O1196" i="1" s="1"/>
  <c r="P1196" i="1" s="1"/>
  <c r="Q1196" i="1" s="1"/>
  <c r="R1196" i="1" s="1"/>
  <c r="S1196" i="1" s="1"/>
  <c r="T1196" i="1" s="1"/>
  <c r="U1196" i="1" s="1"/>
  <c r="V1196" i="1" s="1"/>
  <c r="W1196" i="1" s="1"/>
  <c r="X1196" i="1" s="1"/>
  <c r="Y1196" i="1" s="1"/>
  <c r="Z1196" i="1" s="1"/>
  <c r="AA1196" i="1" s="1"/>
  <c r="B1142" i="1"/>
  <c r="C1141" i="1"/>
  <c r="D1141" i="1" s="1"/>
  <c r="E1141" i="1" s="1"/>
  <c r="F1141" i="1" s="1"/>
  <c r="G1141" i="1" s="1"/>
  <c r="H1141" i="1" s="1"/>
  <c r="I1141" i="1" s="1"/>
  <c r="J1141" i="1" s="1"/>
  <c r="K1141" i="1" s="1"/>
  <c r="L1141" i="1" s="1"/>
  <c r="M1141" i="1" s="1"/>
  <c r="N1141" i="1" s="1"/>
  <c r="O1141" i="1" s="1"/>
  <c r="P1141" i="1" s="1"/>
  <c r="Q1141" i="1" s="1"/>
  <c r="R1141" i="1" s="1"/>
  <c r="S1141" i="1" s="1"/>
  <c r="T1141" i="1" s="1"/>
  <c r="U1141" i="1" s="1"/>
  <c r="V1141" i="1" s="1"/>
  <c r="W1141" i="1" s="1"/>
  <c r="X1141" i="1" s="1"/>
  <c r="Y1141" i="1" s="1"/>
  <c r="Z1141" i="1" s="1"/>
  <c r="AA1141" i="1" s="1"/>
  <c r="C1083" i="1"/>
  <c r="D1083" i="1" s="1"/>
  <c r="E1083" i="1" s="1"/>
  <c r="F1083" i="1" s="1"/>
  <c r="G1083" i="1" s="1"/>
  <c r="H1083" i="1" s="1"/>
  <c r="I1083" i="1" s="1"/>
  <c r="J1083" i="1" s="1"/>
  <c r="K1083" i="1" s="1"/>
  <c r="L1083" i="1" s="1"/>
  <c r="M1083" i="1" s="1"/>
  <c r="N1083" i="1" s="1"/>
  <c r="O1083" i="1" s="1"/>
  <c r="P1083" i="1" s="1"/>
  <c r="Q1083" i="1" s="1"/>
  <c r="R1083" i="1" s="1"/>
  <c r="S1083" i="1" s="1"/>
  <c r="T1083" i="1" s="1"/>
  <c r="U1083" i="1" s="1"/>
  <c r="V1083" i="1" s="1"/>
  <c r="W1083" i="1" s="1"/>
  <c r="X1083" i="1" s="1"/>
  <c r="Y1083" i="1" s="1"/>
  <c r="Z1083" i="1" s="1"/>
  <c r="AA1083" i="1" s="1"/>
  <c r="B1084" i="1"/>
  <c r="C1027" i="1"/>
  <c r="D1027" i="1" s="1"/>
  <c r="E1027" i="1" s="1"/>
  <c r="F1027" i="1" s="1"/>
  <c r="G1027" i="1" s="1"/>
  <c r="H1027" i="1" s="1"/>
  <c r="I1027" i="1" s="1"/>
  <c r="J1027" i="1" s="1"/>
  <c r="K1027" i="1" s="1"/>
  <c r="L1027" i="1" s="1"/>
  <c r="M1027" i="1" s="1"/>
  <c r="N1027" i="1" s="1"/>
  <c r="O1027" i="1" s="1"/>
  <c r="P1027" i="1" s="1"/>
  <c r="Q1027" i="1" s="1"/>
  <c r="R1027" i="1" s="1"/>
  <c r="S1027" i="1" s="1"/>
  <c r="T1027" i="1" s="1"/>
  <c r="U1027" i="1" s="1"/>
  <c r="V1027" i="1" s="1"/>
  <c r="W1027" i="1" s="1"/>
  <c r="X1027" i="1" s="1"/>
  <c r="Y1027" i="1" s="1"/>
  <c r="Z1027" i="1" s="1"/>
  <c r="AA1027" i="1" s="1"/>
  <c r="B1028" i="1"/>
  <c r="B975" i="1"/>
  <c r="C974" i="1"/>
  <c r="D974" i="1" s="1"/>
  <c r="E974" i="1" s="1"/>
  <c r="F974" i="1" s="1"/>
  <c r="G974" i="1" s="1"/>
  <c r="H974" i="1" s="1"/>
  <c r="I974" i="1" s="1"/>
  <c r="J974" i="1" s="1"/>
  <c r="K974" i="1" s="1"/>
  <c r="L974" i="1" s="1"/>
  <c r="M974" i="1" s="1"/>
  <c r="N974" i="1" s="1"/>
  <c r="O974" i="1" s="1"/>
  <c r="P974" i="1" s="1"/>
  <c r="Q974" i="1" s="1"/>
  <c r="R974" i="1" s="1"/>
  <c r="S974" i="1" s="1"/>
  <c r="T974" i="1" s="1"/>
  <c r="U974" i="1" s="1"/>
  <c r="V974" i="1" s="1"/>
  <c r="W974" i="1" s="1"/>
  <c r="X974" i="1" s="1"/>
  <c r="Y974" i="1" s="1"/>
  <c r="Z974" i="1" s="1"/>
  <c r="AA974" i="1" s="1"/>
  <c r="C915" i="1"/>
  <c r="D915" i="1" s="1"/>
  <c r="E915" i="1" s="1"/>
  <c r="F915" i="1" s="1"/>
  <c r="G915" i="1" s="1"/>
  <c r="H915" i="1" s="1"/>
  <c r="I915" i="1" s="1"/>
  <c r="J915" i="1" s="1"/>
  <c r="K915" i="1" s="1"/>
  <c r="L915" i="1" s="1"/>
  <c r="M915" i="1" s="1"/>
  <c r="N915" i="1" s="1"/>
  <c r="O915" i="1" s="1"/>
  <c r="P915" i="1" s="1"/>
  <c r="Q915" i="1" s="1"/>
  <c r="R915" i="1" s="1"/>
  <c r="S915" i="1" s="1"/>
  <c r="T915" i="1" s="1"/>
  <c r="U915" i="1" s="1"/>
  <c r="V915" i="1" s="1"/>
  <c r="W915" i="1" s="1"/>
  <c r="X915" i="1" s="1"/>
  <c r="Y915" i="1" s="1"/>
  <c r="Z915" i="1" s="1"/>
  <c r="AA915" i="1" s="1"/>
  <c r="B916" i="1"/>
  <c r="C859" i="1"/>
  <c r="D859" i="1" s="1"/>
  <c r="E859" i="1" s="1"/>
  <c r="F859" i="1" s="1"/>
  <c r="G859" i="1" s="1"/>
  <c r="H859" i="1" s="1"/>
  <c r="I859" i="1" s="1"/>
  <c r="J859" i="1" s="1"/>
  <c r="K859" i="1" s="1"/>
  <c r="L859" i="1" s="1"/>
  <c r="M859" i="1" s="1"/>
  <c r="N859" i="1" s="1"/>
  <c r="O859" i="1" s="1"/>
  <c r="P859" i="1" s="1"/>
  <c r="Q859" i="1" s="1"/>
  <c r="R859" i="1" s="1"/>
  <c r="S859" i="1" s="1"/>
  <c r="T859" i="1" s="1"/>
  <c r="U859" i="1" s="1"/>
  <c r="V859" i="1" s="1"/>
  <c r="W859" i="1" s="1"/>
  <c r="X859" i="1" s="1"/>
  <c r="Y859" i="1" s="1"/>
  <c r="Z859" i="1" s="1"/>
  <c r="AA859" i="1" s="1"/>
  <c r="B860" i="1"/>
  <c r="B804" i="1"/>
  <c r="C803" i="1"/>
  <c r="D803" i="1" s="1"/>
  <c r="E803" i="1" s="1"/>
  <c r="F803" i="1" s="1"/>
  <c r="G803" i="1" s="1"/>
  <c r="H803" i="1" s="1"/>
  <c r="I803" i="1" s="1"/>
  <c r="J803" i="1" s="1"/>
  <c r="K803" i="1" s="1"/>
  <c r="L803" i="1" s="1"/>
  <c r="M803" i="1" s="1"/>
  <c r="N803" i="1" s="1"/>
  <c r="C743" i="1"/>
  <c r="D743" i="1" s="1"/>
  <c r="E743" i="1" s="1"/>
  <c r="F743" i="1" s="1"/>
  <c r="G743" i="1" s="1"/>
  <c r="H743" i="1" s="1"/>
  <c r="I743" i="1" s="1"/>
  <c r="J743" i="1" s="1"/>
  <c r="K743" i="1" s="1"/>
  <c r="L743" i="1" s="1"/>
  <c r="M743" i="1" s="1"/>
  <c r="N743" i="1" s="1"/>
  <c r="O743" i="1" s="1"/>
  <c r="P743" i="1" s="1"/>
  <c r="Q743" i="1" s="1"/>
  <c r="R743" i="1" s="1"/>
  <c r="S743" i="1" s="1"/>
  <c r="T743" i="1" s="1"/>
  <c r="U743" i="1" s="1"/>
  <c r="V743" i="1" s="1"/>
  <c r="W743" i="1" s="1"/>
  <c r="X743" i="1" s="1"/>
  <c r="Y743" i="1" s="1"/>
  <c r="Z743" i="1" s="1"/>
  <c r="AA743" i="1" s="1"/>
  <c r="B744" i="1"/>
  <c r="B688" i="1"/>
  <c r="C687" i="1"/>
  <c r="D687" i="1" s="1"/>
  <c r="E687" i="1" s="1"/>
  <c r="F687" i="1" s="1"/>
  <c r="G687" i="1" s="1"/>
  <c r="H687" i="1" s="1"/>
  <c r="I687" i="1" s="1"/>
  <c r="J687" i="1" s="1"/>
  <c r="K687" i="1" s="1"/>
  <c r="L687" i="1" s="1"/>
  <c r="M687" i="1" s="1"/>
  <c r="N687" i="1" s="1"/>
  <c r="O687" i="1" s="1"/>
  <c r="P687" i="1" s="1"/>
  <c r="Q687" i="1" s="1"/>
  <c r="R687" i="1" s="1"/>
  <c r="S687" i="1" s="1"/>
  <c r="T687" i="1" s="1"/>
  <c r="U687" i="1" s="1"/>
  <c r="V687" i="1" s="1"/>
  <c r="W687" i="1" s="1"/>
  <c r="X687" i="1" s="1"/>
  <c r="Y687" i="1" s="1"/>
  <c r="Z687" i="1" s="1"/>
  <c r="AA687" i="1" s="1"/>
  <c r="C630" i="1"/>
  <c r="D630" i="1" s="1"/>
  <c r="E630" i="1" s="1"/>
  <c r="F630" i="1" s="1"/>
  <c r="G630" i="1" s="1"/>
  <c r="H630" i="1" s="1"/>
  <c r="I630" i="1" s="1"/>
  <c r="J630" i="1" s="1"/>
  <c r="K630" i="1" s="1"/>
  <c r="L630" i="1" s="1"/>
  <c r="M630" i="1" s="1"/>
  <c r="N630" i="1" s="1"/>
  <c r="O630" i="1" s="1"/>
  <c r="P630" i="1" s="1"/>
  <c r="Q630" i="1" s="1"/>
  <c r="R630" i="1" s="1"/>
  <c r="S630" i="1" s="1"/>
  <c r="T630" i="1" s="1"/>
  <c r="U630" i="1" s="1"/>
  <c r="V630" i="1" s="1"/>
  <c r="W630" i="1" s="1"/>
  <c r="X630" i="1" s="1"/>
  <c r="Y630" i="1" s="1"/>
  <c r="Z630" i="1" s="1"/>
  <c r="AA630" i="1" s="1"/>
  <c r="B631" i="1"/>
  <c r="B575" i="1"/>
  <c r="C574" i="1"/>
  <c r="D574" i="1" s="1"/>
  <c r="E574" i="1" s="1"/>
  <c r="F574" i="1" s="1"/>
  <c r="G574" i="1" s="1"/>
  <c r="H574" i="1" s="1"/>
  <c r="I574" i="1" s="1"/>
  <c r="J574" i="1" s="1"/>
  <c r="K574" i="1" s="1"/>
  <c r="L574" i="1" s="1"/>
  <c r="M574" i="1" s="1"/>
  <c r="N574" i="1" s="1"/>
  <c r="O574" i="1" s="1"/>
  <c r="P574" i="1" s="1"/>
  <c r="Q574" i="1" s="1"/>
  <c r="R574" i="1" s="1"/>
  <c r="S574" i="1" s="1"/>
  <c r="T574" i="1" s="1"/>
  <c r="U574" i="1" s="1"/>
  <c r="V574" i="1" s="1"/>
  <c r="W574" i="1" s="1"/>
  <c r="X574" i="1" s="1"/>
  <c r="Y574" i="1" s="1"/>
  <c r="Z574" i="1" s="1"/>
  <c r="AA574" i="1" s="1"/>
  <c r="C518" i="1"/>
  <c r="D518" i="1" s="1"/>
  <c r="E518" i="1" s="1"/>
  <c r="F518" i="1" s="1"/>
  <c r="G518" i="1" s="1"/>
  <c r="H518" i="1" s="1"/>
  <c r="I518" i="1" s="1"/>
  <c r="J518" i="1" s="1"/>
  <c r="K518" i="1" s="1"/>
  <c r="L518" i="1" s="1"/>
  <c r="M518" i="1" s="1"/>
  <c r="N518" i="1" s="1"/>
  <c r="O518" i="1" s="1"/>
  <c r="P518" i="1" s="1"/>
  <c r="Q518" i="1" s="1"/>
  <c r="R518" i="1" s="1"/>
  <c r="S518" i="1" s="1"/>
  <c r="T518" i="1" s="1"/>
  <c r="U518" i="1" s="1"/>
  <c r="V518" i="1" s="1"/>
  <c r="W518" i="1" s="1"/>
  <c r="X518" i="1" s="1"/>
  <c r="Y518" i="1" s="1"/>
  <c r="Z518" i="1" s="1"/>
  <c r="AA518" i="1" s="1"/>
  <c r="B519" i="1"/>
  <c r="B462" i="1"/>
  <c r="C461" i="1"/>
  <c r="D461" i="1" s="1"/>
  <c r="E461" i="1" s="1"/>
  <c r="F461" i="1" s="1"/>
  <c r="G461" i="1" s="1"/>
  <c r="H461" i="1" s="1"/>
  <c r="I461" i="1" s="1"/>
  <c r="J461" i="1" s="1"/>
  <c r="K461" i="1" s="1"/>
  <c r="L461" i="1" s="1"/>
  <c r="M461" i="1" s="1"/>
  <c r="N461" i="1" s="1"/>
  <c r="O461" i="1" s="1"/>
  <c r="P461" i="1" s="1"/>
  <c r="Q461" i="1" s="1"/>
  <c r="R461" i="1" s="1"/>
  <c r="S461" i="1" s="1"/>
  <c r="T461" i="1" s="1"/>
  <c r="U461" i="1" s="1"/>
  <c r="V461" i="1" s="1"/>
  <c r="W461" i="1" s="1"/>
  <c r="X461" i="1" s="1"/>
  <c r="Y461" i="1" s="1"/>
  <c r="Z461" i="1" s="1"/>
  <c r="AA461" i="1" s="1"/>
  <c r="B289" i="1"/>
  <c r="C288" i="1"/>
  <c r="D288" i="1" s="1"/>
  <c r="E288" i="1" s="1"/>
  <c r="F288" i="1" s="1"/>
  <c r="G288" i="1" s="1"/>
  <c r="H288" i="1" s="1"/>
  <c r="I288" i="1" s="1"/>
  <c r="J288" i="1" s="1"/>
  <c r="K288" i="1" s="1"/>
  <c r="L288" i="1" s="1"/>
  <c r="M288" i="1" s="1"/>
  <c r="N288" i="1" s="1"/>
  <c r="O288" i="1" s="1"/>
  <c r="P288" i="1" s="1"/>
  <c r="Q288" i="1" s="1"/>
  <c r="R288" i="1" s="1"/>
  <c r="S288" i="1" s="1"/>
  <c r="T288" i="1" s="1"/>
  <c r="U288" i="1" s="1"/>
  <c r="V288" i="1" s="1"/>
  <c r="W288" i="1" s="1"/>
  <c r="X288" i="1" s="1"/>
  <c r="Y288" i="1" s="1"/>
  <c r="Z288" i="1" s="1"/>
  <c r="AA288" i="1" s="1"/>
  <c r="B234" i="1"/>
  <c r="C233" i="1"/>
  <c r="D233" i="1" s="1"/>
  <c r="E233" i="1" s="1"/>
  <c r="F233" i="1" s="1"/>
  <c r="G233" i="1" s="1"/>
  <c r="H233" i="1" s="1"/>
  <c r="I233" i="1" s="1"/>
  <c r="J233" i="1" s="1"/>
  <c r="K233" i="1" s="1"/>
  <c r="L233" i="1" s="1"/>
  <c r="M233" i="1" s="1"/>
  <c r="N233" i="1" s="1"/>
  <c r="O233" i="1" s="1"/>
  <c r="P233" i="1" s="1"/>
  <c r="Q233" i="1" s="1"/>
  <c r="R233" i="1" s="1"/>
  <c r="S233" i="1" s="1"/>
  <c r="T233" i="1" s="1"/>
  <c r="U233" i="1" s="1"/>
  <c r="V233" i="1" s="1"/>
  <c r="W233" i="1" s="1"/>
  <c r="X233" i="1" s="1"/>
  <c r="Y233" i="1" s="1"/>
  <c r="Z233" i="1" s="1"/>
  <c r="AA233" i="1" s="1"/>
  <c r="B178" i="1"/>
  <c r="C177" i="1"/>
  <c r="D177" i="1" s="1"/>
  <c r="E177" i="1" s="1"/>
  <c r="F177" i="1" s="1"/>
  <c r="G177" i="1" s="1"/>
  <c r="H177" i="1" s="1"/>
  <c r="I177" i="1" s="1"/>
  <c r="J177" i="1" s="1"/>
  <c r="K177" i="1" s="1"/>
  <c r="L177" i="1" s="1"/>
  <c r="M177" i="1" s="1"/>
  <c r="N177" i="1" s="1"/>
  <c r="O177" i="1" s="1"/>
  <c r="P177" i="1" s="1"/>
  <c r="Q177" i="1" s="1"/>
  <c r="R177" i="1" s="1"/>
  <c r="S177" i="1" s="1"/>
  <c r="T177" i="1" s="1"/>
  <c r="U177" i="1" s="1"/>
  <c r="V177" i="1" s="1"/>
  <c r="W177" i="1" s="1"/>
  <c r="X177" i="1" s="1"/>
  <c r="Y177" i="1" s="1"/>
  <c r="Z177" i="1" s="1"/>
  <c r="AA177" i="1" s="1"/>
  <c r="B120" i="1"/>
  <c r="C119" i="1"/>
  <c r="D119" i="1" s="1"/>
  <c r="E119" i="1" s="1"/>
  <c r="F119" i="1" s="1"/>
  <c r="G119" i="1" s="1"/>
  <c r="H119" i="1" s="1"/>
  <c r="I119" i="1" s="1"/>
  <c r="J119" i="1" s="1"/>
  <c r="K119" i="1" s="1"/>
  <c r="L119" i="1" s="1"/>
  <c r="M119" i="1" s="1"/>
  <c r="N119" i="1" s="1"/>
  <c r="O119" i="1" s="1"/>
  <c r="P119" i="1" s="1"/>
  <c r="Q119" i="1" s="1"/>
  <c r="R119" i="1" s="1"/>
  <c r="S119" i="1" s="1"/>
  <c r="T119" i="1" s="1"/>
  <c r="U119" i="1" s="1"/>
  <c r="V119" i="1" s="1"/>
  <c r="W119" i="1" s="1"/>
  <c r="X119" i="1" s="1"/>
  <c r="Y119" i="1" s="1"/>
  <c r="Z119" i="1" s="1"/>
  <c r="AA119" i="1" s="1"/>
  <c r="C65" i="1"/>
  <c r="D65" i="1" s="1"/>
  <c r="E65" i="1" s="1"/>
  <c r="F65" i="1" s="1"/>
  <c r="G65" i="1" s="1"/>
  <c r="H65" i="1" s="1"/>
  <c r="I65" i="1" s="1"/>
  <c r="J65" i="1" s="1"/>
  <c r="K65" i="1" s="1"/>
  <c r="L65" i="1" s="1"/>
  <c r="M65" i="1" s="1"/>
  <c r="N65" i="1" s="1"/>
  <c r="O65" i="1" s="1"/>
  <c r="P65" i="1" s="1"/>
  <c r="Q65" i="1" s="1"/>
  <c r="R65" i="1" s="1"/>
  <c r="S65" i="1" s="1"/>
  <c r="T65" i="1" s="1"/>
  <c r="U65" i="1" s="1"/>
  <c r="V65" i="1" s="1"/>
  <c r="W65" i="1" s="1"/>
  <c r="X65" i="1" s="1"/>
  <c r="Y65" i="1" s="1"/>
  <c r="Z65" i="1" s="1"/>
  <c r="AA65" i="1" s="1"/>
  <c r="B66" i="1"/>
  <c r="B428" i="1" l="1"/>
  <c r="C427" i="1"/>
  <c r="D427" i="1" s="1"/>
  <c r="E427" i="1" s="1"/>
  <c r="F427" i="1" s="1"/>
  <c r="G427" i="1" s="1"/>
  <c r="H427" i="1" s="1"/>
  <c r="I427" i="1" s="1"/>
  <c r="J427" i="1" s="1"/>
  <c r="K427" i="1" s="1"/>
  <c r="L427" i="1" s="1"/>
  <c r="M427" i="1" s="1"/>
  <c r="N427" i="1" s="1"/>
  <c r="O427" i="1" s="1"/>
  <c r="P427" i="1" s="1"/>
  <c r="Q427" i="1" s="1"/>
  <c r="R427" i="1" s="1"/>
  <c r="S427" i="1" s="1"/>
  <c r="T427" i="1" s="1"/>
  <c r="U427" i="1" s="1"/>
  <c r="V427" i="1" s="1"/>
  <c r="W427" i="1" s="1"/>
  <c r="X427" i="1" s="1"/>
  <c r="Y427" i="1" s="1"/>
  <c r="Z427" i="1" s="1"/>
  <c r="AA427" i="1" s="1"/>
  <c r="B371" i="1"/>
  <c r="C370" i="1"/>
  <c r="D370" i="1" s="1"/>
  <c r="E370" i="1" s="1"/>
  <c r="F370" i="1" s="1"/>
  <c r="G370" i="1" s="1"/>
  <c r="I370" i="1" s="1"/>
  <c r="J370" i="1" s="1"/>
  <c r="K370" i="1" s="1"/>
  <c r="L370" i="1" s="1"/>
  <c r="M370" i="1" s="1"/>
  <c r="N370" i="1" s="1"/>
  <c r="O370" i="1" s="1"/>
  <c r="P370" i="1" s="1"/>
  <c r="Q370" i="1" s="1"/>
  <c r="R370" i="1" s="1"/>
  <c r="S370" i="1" s="1"/>
  <c r="T370" i="1" s="1"/>
  <c r="U370" i="1" s="1"/>
  <c r="V370" i="1" s="1"/>
  <c r="W370" i="1" s="1"/>
  <c r="X370" i="1" s="1"/>
  <c r="Y370" i="1" s="1"/>
  <c r="Z370" i="1" s="1"/>
  <c r="AA370" i="1" s="1"/>
  <c r="M6" i="27"/>
  <c r="B1424" i="1"/>
  <c r="C1423" i="1"/>
  <c r="D1423" i="1" s="1"/>
  <c r="E1423" i="1" s="1"/>
  <c r="F1423" i="1" s="1"/>
  <c r="G1423" i="1" s="1"/>
  <c r="H1423" i="1" s="1"/>
  <c r="I1423" i="1" s="1"/>
  <c r="J1423" i="1" s="1"/>
  <c r="K1423" i="1" s="1"/>
  <c r="L1423" i="1" s="1"/>
  <c r="M1423" i="1" s="1"/>
  <c r="N1423" i="1" s="1"/>
  <c r="O1423" i="1" s="1"/>
  <c r="P1423" i="1" s="1"/>
  <c r="Q1423" i="1" s="1"/>
  <c r="R1423" i="1" s="1"/>
  <c r="S1423" i="1" s="1"/>
  <c r="T1423" i="1" s="1"/>
  <c r="U1423" i="1" s="1"/>
  <c r="V1423" i="1" s="1"/>
  <c r="W1423" i="1" s="1"/>
  <c r="X1423" i="1" s="1"/>
  <c r="Y1423" i="1" s="1"/>
  <c r="Z1423" i="1" s="1"/>
  <c r="AA1423" i="1" s="1"/>
  <c r="B1369" i="1"/>
  <c r="C1368" i="1"/>
  <c r="D1368" i="1" s="1"/>
  <c r="E1368" i="1" s="1"/>
  <c r="F1368" i="1" s="1"/>
  <c r="G1368" i="1" s="1"/>
  <c r="H1368" i="1" s="1"/>
  <c r="I1368" i="1" s="1"/>
  <c r="J1368" i="1" s="1"/>
  <c r="K1368" i="1" s="1"/>
  <c r="L1368" i="1" s="1"/>
  <c r="M1368" i="1" s="1"/>
  <c r="N1368" i="1" s="1"/>
  <c r="O1368" i="1" s="1"/>
  <c r="P1368" i="1" s="1"/>
  <c r="Q1368" i="1" s="1"/>
  <c r="R1368" i="1" s="1"/>
  <c r="S1368" i="1" s="1"/>
  <c r="T1368" i="1" s="1"/>
  <c r="U1368" i="1" s="1"/>
  <c r="V1368" i="1" s="1"/>
  <c r="W1368" i="1" s="1"/>
  <c r="X1368" i="1" s="1"/>
  <c r="Y1368" i="1" s="1"/>
  <c r="Z1368" i="1" s="1"/>
  <c r="AA1368" i="1" s="1"/>
  <c r="C1311" i="1"/>
  <c r="D1311" i="1" s="1"/>
  <c r="E1311" i="1" s="1"/>
  <c r="F1311" i="1" s="1"/>
  <c r="G1311" i="1" s="1"/>
  <c r="H1311" i="1" s="1"/>
  <c r="I1311" i="1" s="1"/>
  <c r="J1311" i="1" s="1"/>
  <c r="K1311" i="1" s="1"/>
  <c r="L1311" i="1" s="1"/>
  <c r="M1311" i="1" s="1"/>
  <c r="N1311" i="1" s="1"/>
  <c r="O1311" i="1" s="1"/>
  <c r="P1311" i="1" s="1"/>
  <c r="Q1311" i="1" s="1"/>
  <c r="R1311" i="1" s="1"/>
  <c r="S1311" i="1" s="1"/>
  <c r="T1311" i="1" s="1"/>
  <c r="U1311" i="1" s="1"/>
  <c r="V1311" i="1" s="1"/>
  <c r="W1311" i="1" s="1"/>
  <c r="X1311" i="1" s="1"/>
  <c r="Y1311" i="1" s="1"/>
  <c r="Z1311" i="1" s="1"/>
  <c r="AA1311" i="1" s="1"/>
  <c r="B1312" i="1"/>
  <c r="B1256" i="1"/>
  <c r="C1255" i="1"/>
  <c r="D1255" i="1" s="1"/>
  <c r="E1255" i="1" s="1"/>
  <c r="F1255" i="1" s="1"/>
  <c r="G1255" i="1" s="1"/>
  <c r="H1255" i="1" s="1"/>
  <c r="I1255" i="1" s="1"/>
  <c r="J1255" i="1" s="1"/>
  <c r="K1255" i="1" s="1"/>
  <c r="L1255" i="1" s="1"/>
  <c r="M1255" i="1" s="1"/>
  <c r="N1255" i="1" s="1"/>
  <c r="O1255" i="1" s="1"/>
  <c r="P1255" i="1" s="1"/>
  <c r="Q1255" i="1" s="1"/>
  <c r="R1255" i="1" s="1"/>
  <c r="S1255" i="1" s="1"/>
  <c r="T1255" i="1" s="1"/>
  <c r="U1255" i="1" s="1"/>
  <c r="V1255" i="1" s="1"/>
  <c r="W1255" i="1" s="1"/>
  <c r="X1255" i="1" s="1"/>
  <c r="Y1255" i="1" s="1"/>
  <c r="Z1255" i="1" s="1"/>
  <c r="AA1255" i="1" s="1"/>
  <c r="C1197" i="1"/>
  <c r="D1197" i="1" s="1"/>
  <c r="E1197" i="1" s="1"/>
  <c r="F1197" i="1" s="1"/>
  <c r="G1197" i="1" s="1"/>
  <c r="H1197" i="1" s="1"/>
  <c r="I1197" i="1" s="1"/>
  <c r="J1197" i="1" s="1"/>
  <c r="K1197" i="1" s="1"/>
  <c r="L1197" i="1" s="1"/>
  <c r="M1197" i="1" s="1"/>
  <c r="N1197" i="1" s="1"/>
  <c r="O1197" i="1" s="1"/>
  <c r="P1197" i="1" s="1"/>
  <c r="Q1197" i="1" s="1"/>
  <c r="R1197" i="1" s="1"/>
  <c r="S1197" i="1" s="1"/>
  <c r="T1197" i="1" s="1"/>
  <c r="U1197" i="1" s="1"/>
  <c r="V1197" i="1" s="1"/>
  <c r="W1197" i="1" s="1"/>
  <c r="X1197" i="1" s="1"/>
  <c r="Y1197" i="1" s="1"/>
  <c r="Z1197" i="1" s="1"/>
  <c r="AA1197" i="1" s="1"/>
  <c r="B1198" i="1"/>
  <c r="C1142" i="1"/>
  <c r="D1142" i="1" s="1"/>
  <c r="E1142" i="1" s="1"/>
  <c r="F1142" i="1" s="1"/>
  <c r="G1142" i="1" s="1"/>
  <c r="H1142" i="1" s="1"/>
  <c r="I1142" i="1" s="1"/>
  <c r="J1142" i="1" s="1"/>
  <c r="K1142" i="1" s="1"/>
  <c r="L1142" i="1" s="1"/>
  <c r="M1142" i="1" s="1"/>
  <c r="N1142" i="1" s="1"/>
  <c r="O1142" i="1" s="1"/>
  <c r="P1142" i="1" s="1"/>
  <c r="Q1142" i="1" s="1"/>
  <c r="R1142" i="1" s="1"/>
  <c r="S1142" i="1" s="1"/>
  <c r="T1142" i="1" s="1"/>
  <c r="U1142" i="1" s="1"/>
  <c r="V1142" i="1" s="1"/>
  <c r="W1142" i="1" s="1"/>
  <c r="X1142" i="1" s="1"/>
  <c r="Y1142" i="1" s="1"/>
  <c r="Z1142" i="1" s="1"/>
  <c r="AA1142" i="1" s="1"/>
  <c r="B1143" i="1"/>
  <c r="B1085" i="1"/>
  <c r="C1084" i="1"/>
  <c r="D1084" i="1" s="1"/>
  <c r="E1084" i="1" s="1"/>
  <c r="F1084" i="1" s="1"/>
  <c r="G1084" i="1" s="1"/>
  <c r="H1084" i="1" s="1"/>
  <c r="I1084" i="1" s="1"/>
  <c r="J1084" i="1" s="1"/>
  <c r="K1084" i="1" s="1"/>
  <c r="L1084" i="1" s="1"/>
  <c r="M1084" i="1" s="1"/>
  <c r="N1084" i="1" s="1"/>
  <c r="O1084" i="1" s="1"/>
  <c r="P1084" i="1" s="1"/>
  <c r="Q1084" i="1" s="1"/>
  <c r="R1084" i="1" s="1"/>
  <c r="S1084" i="1" s="1"/>
  <c r="T1084" i="1" s="1"/>
  <c r="U1084" i="1" s="1"/>
  <c r="V1084" i="1" s="1"/>
  <c r="W1084" i="1" s="1"/>
  <c r="X1084" i="1" s="1"/>
  <c r="Y1084" i="1" s="1"/>
  <c r="Z1084" i="1" s="1"/>
  <c r="AA1084" i="1" s="1"/>
  <c r="B1029" i="1"/>
  <c r="C1028" i="1"/>
  <c r="D1028" i="1" s="1"/>
  <c r="E1028" i="1" s="1"/>
  <c r="F1028" i="1" s="1"/>
  <c r="G1028" i="1" s="1"/>
  <c r="H1028" i="1" s="1"/>
  <c r="I1028" i="1" s="1"/>
  <c r="J1028" i="1" s="1"/>
  <c r="K1028" i="1" s="1"/>
  <c r="L1028" i="1" s="1"/>
  <c r="M1028" i="1" s="1"/>
  <c r="N1028" i="1" s="1"/>
  <c r="O1028" i="1" s="1"/>
  <c r="P1028" i="1" s="1"/>
  <c r="Q1028" i="1" s="1"/>
  <c r="R1028" i="1" s="1"/>
  <c r="S1028" i="1" s="1"/>
  <c r="T1028" i="1" s="1"/>
  <c r="U1028" i="1" s="1"/>
  <c r="V1028" i="1" s="1"/>
  <c r="W1028" i="1" s="1"/>
  <c r="X1028" i="1" s="1"/>
  <c r="Y1028" i="1" s="1"/>
  <c r="Z1028" i="1" s="1"/>
  <c r="AA1028" i="1" s="1"/>
  <c r="C975" i="1"/>
  <c r="D975" i="1" s="1"/>
  <c r="E975" i="1" s="1"/>
  <c r="F975" i="1" s="1"/>
  <c r="G975" i="1" s="1"/>
  <c r="H975" i="1" s="1"/>
  <c r="I975" i="1" s="1"/>
  <c r="J975" i="1" s="1"/>
  <c r="K975" i="1" s="1"/>
  <c r="L975" i="1" s="1"/>
  <c r="M975" i="1" s="1"/>
  <c r="N975" i="1" s="1"/>
  <c r="O975" i="1" s="1"/>
  <c r="P975" i="1" s="1"/>
  <c r="Q975" i="1" s="1"/>
  <c r="R975" i="1" s="1"/>
  <c r="S975" i="1" s="1"/>
  <c r="T975" i="1" s="1"/>
  <c r="U975" i="1" s="1"/>
  <c r="V975" i="1" s="1"/>
  <c r="W975" i="1" s="1"/>
  <c r="X975" i="1" s="1"/>
  <c r="Y975" i="1" s="1"/>
  <c r="Z975" i="1" s="1"/>
  <c r="AA975" i="1" s="1"/>
  <c r="B976" i="1"/>
  <c r="B917" i="1"/>
  <c r="C916" i="1"/>
  <c r="D916" i="1" s="1"/>
  <c r="E916" i="1" s="1"/>
  <c r="F916" i="1" s="1"/>
  <c r="G916" i="1" s="1"/>
  <c r="H916" i="1" s="1"/>
  <c r="I916" i="1" s="1"/>
  <c r="J916" i="1" s="1"/>
  <c r="K916" i="1" s="1"/>
  <c r="L916" i="1" s="1"/>
  <c r="M916" i="1" s="1"/>
  <c r="N916" i="1" s="1"/>
  <c r="O916" i="1" s="1"/>
  <c r="P916" i="1" s="1"/>
  <c r="Q916" i="1" s="1"/>
  <c r="R916" i="1" s="1"/>
  <c r="S916" i="1" s="1"/>
  <c r="T916" i="1" s="1"/>
  <c r="U916" i="1" s="1"/>
  <c r="V916" i="1" s="1"/>
  <c r="W916" i="1" s="1"/>
  <c r="X916" i="1" s="1"/>
  <c r="Y916" i="1" s="1"/>
  <c r="Z916" i="1" s="1"/>
  <c r="AA916" i="1" s="1"/>
  <c r="B861" i="1"/>
  <c r="C860" i="1"/>
  <c r="D860" i="1" s="1"/>
  <c r="E860" i="1" s="1"/>
  <c r="F860" i="1" s="1"/>
  <c r="G860" i="1" s="1"/>
  <c r="H860" i="1" s="1"/>
  <c r="I860" i="1" s="1"/>
  <c r="J860" i="1" s="1"/>
  <c r="K860" i="1" s="1"/>
  <c r="L860" i="1" s="1"/>
  <c r="M860" i="1" s="1"/>
  <c r="N860" i="1" s="1"/>
  <c r="O860" i="1" s="1"/>
  <c r="P860" i="1" s="1"/>
  <c r="Q860" i="1" s="1"/>
  <c r="R860" i="1" s="1"/>
  <c r="S860" i="1" s="1"/>
  <c r="T860" i="1" s="1"/>
  <c r="U860" i="1" s="1"/>
  <c r="V860" i="1" s="1"/>
  <c r="W860" i="1" s="1"/>
  <c r="X860" i="1" s="1"/>
  <c r="Y860" i="1" s="1"/>
  <c r="Z860" i="1" s="1"/>
  <c r="AA860" i="1" s="1"/>
  <c r="B805" i="1"/>
  <c r="C804" i="1"/>
  <c r="D804" i="1" s="1"/>
  <c r="E804" i="1" s="1"/>
  <c r="F804" i="1" s="1"/>
  <c r="G804" i="1" s="1"/>
  <c r="H804" i="1" s="1"/>
  <c r="I804" i="1" s="1"/>
  <c r="J804" i="1" s="1"/>
  <c r="K804" i="1" s="1"/>
  <c r="L804" i="1" s="1"/>
  <c r="M804" i="1" s="1"/>
  <c r="N804" i="1" s="1"/>
  <c r="B745" i="1"/>
  <c r="C744" i="1"/>
  <c r="D744" i="1" s="1"/>
  <c r="E744" i="1" s="1"/>
  <c r="F744" i="1" s="1"/>
  <c r="G744" i="1" s="1"/>
  <c r="H744" i="1" s="1"/>
  <c r="I744" i="1" s="1"/>
  <c r="J744" i="1" s="1"/>
  <c r="K744" i="1" s="1"/>
  <c r="L744" i="1" s="1"/>
  <c r="M744" i="1" s="1"/>
  <c r="N744" i="1" s="1"/>
  <c r="O744" i="1" s="1"/>
  <c r="P744" i="1" s="1"/>
  <c r="Q744" i="1" s="1"/>
  <c r="R744" i="1" s="1"/>
  <c r="S744" i="1" s="1"/>
  <c r="T744" i="1" s="1"/>
  <c r="U744" i="1" s="1"/>
  <c r="V744" i="1" s="1"/>
  <c r="W744" i="1" s="1"/>
  <c r="X744" i="1" s="1"/>
  <c r="Y744" i="1" s="1"/>
  <c r="Z744" i="1" s="1"/>
  <c r="AA744" i="1" s="1"/>
  <c r="C688" i="1"/>
  <c r="D688" i="1" s="1"/>
  <c r="E688" i="1" s="1"/>
  <c r="F688" i="1" s="1"/>
  <c r="G688" i="1" s="1"/>
  <c r="H688" i="1" s="1"/>
  <c r="I688" i="1" s="1"/>
  <c r="J688" i="1" s="1"/>
  <c r="K688" i="1" s="1"/>
  <c r="L688" i="1" s="1"/>
  <c r="M688" i="1" s="1"/>
  <c r="N688" i="1" s="1"/>
  <c r="O688" i="1" s="1"/>
  <c r="P688" i="1" s="1"/>
  <c r="Q688" i="1" s="1"/>
  <c r="R688" i="1" s="1"/>
  <c r="S688" i="1" s="1"/>
  <c r="T688" i="1" s="1"/>
  <c r="U688" i="1" s="1"/>
  <c r="V688" i="1" s="1"/>
  <c r="W688" i="1" s="1"/>
  <c r="X688" i="1" s="1"/>
  <c r="Y688" i="1" s="1"/>
  <c r="Z688" i="1" s="1"/>
  <c r="AA688" i="1" s="1"/>
  <c r="B689" i="1"/>
  <c r="B632" i="1"/>
  <c r="C631" i="1"/>
  <c r="D631" i="1" s="1"/>
  <c r="E631" i="1" s="1"/>
  <c r="F631" i="1" s="1"/>
  <c r="G631" i="1" s="1"/>
  <c r="H631" i="1" s="1"/>
  <c r="I631" i="1" s="1"/>
  <c r="J631" i="1" s="1"/>
  <c r="K631" i="1" s="1"/>
  <c r="L631" i="1" s="1"/>
  <c r="M631" i="1" s="1"/>
  <c r="N631" i="1" s="1"/>
  <c r="O631" i="1" s="1"/>
  <c r="P631" i="1" s="1"/>
  <c r="Q631" i="1" s="1"/>
  <c r="R631" i="1" s="1"/>
  <c r="S631" i="1" s="1"/>
  <c r="T631" i="1" s="1"/>
  <c r="U631" i="1" s="1"/>
  <c r="V631" i="1" s="1"/>
  <c r="W631" i="1" s="1"/>
  <c r="X631" i="1" s="1"/>
  <c r="Y631" i="1" s="1"/>
  <c r="Z631" i="1" s="1"/>
  <c r="AA631" i="1" s="1"/>
  <c r="B576" i="1"/>
  <c r="C575" i="1"/>
  <c r="D575" i="1" s="1"/>
  <c r="E575" i="1" s="1"/>
  <c r="F575" i="1" s="1"/>
  <c r="G575" i="1" s="1"/>
  <c r="H575" i="1" s="1"/>
  <c r="I575" i="1" s="1"/>
  <c r="J575" i="1" s="1"/>
  <c r="K575" i="1" s="1"/>
  <c r="L575" i="1" s="1"/>
  <c r="M575" i="1" s="1"/>
  <c r="N575" i="1" s="1"/>
  <c r="O575" i="1" s="1"/>
  <c r="P575" i="1" s="1"/>
  <c r="Q575" i="1" s="1"/>
  <c r="R575" i="1" s="1"/>
  <c r="S575" i="1" s="1"/>
  <c r="T575" i="1" s="1"/>
  <c r="U575" i="1" s="1"/>
  <c r="V575" i="1" s="1"/>
  <c r="W575" i="1" s="1"/>
  <c r="X575" i="1" s="1"/>
  <c r="Y575" i="1" s="1"/>
  <c r="Z575" i="1" s="1"/>
  <c r="AA575" i="1" s="1"/>
  <c r="B520" i="1"/>
  <c r="C519" i="1"/>
  <c r="D519" i="1" s="1"/>
  <c r="E519" i="1" s="1"/>
  <c r="F519" i="1" s="1"/>
  <c r="G519" i="1" s="1"/>
  <c r="H519" i="1" s="1"/>
  <c r="I519" i="1" s="1"/>
  <c r="J519" i="1" s="1"/>
  <c r="K519" i="1" s="1"/>
  <c r="L519" i="1" s="1"/>
  <c r="M519" i="1" s="1"/>
  <c r="N519" i="1" s="1"/>
  <c r="O519" i="1" s="1"/>
  <c r="P519" i="1" s="1"/>
  <c r="Q519" i="1" s="1"/>
  <c r="R519" i="1" s="1"/>
  <c r="S519" i="1" s="1"/>
  <c r="T519" i="1" s="1"/>
  <c r="U519" i="1" s="1"/>
  <c r="V519" i="1" s="1"/>
  <c r="W519" i="1" s="1"/>
  <c r="X519" i="1" s="1"/>
  <c r="Y519" i="1" s="1"/>
  <c r="Z519" i="1" s="1"/>
  <c r="AA519" i="1" s="1"/>
  <c r="B463" i="1"/>
  <c r="C462" i="1"/>
  <c r="D462" i="1" s="1"/>
  <c r="E462" i="1" s="1"/>
  <c r="F462" i="1" s="1"/>
  <c r="G462" i="1" s="1"/>
  <c r="H462" i="1" s="1"/>
  <c r="I462" i="1" s="1"/>
  <c r="J462" i="1" s="1"/>
  <c r="K462" i="1" s="1"/>
  <c r="L462" i="1" s="1"/>
  <c r="M462" i="1" s="1"/>
  <c r="N462" i="1" s="1"/>
  <c r="O462" i="1" s="1"/>
  <c r="P462" i="1" s="1"/>
  <c r="Q462" i="1" s="1"/>
  <c r="R462" i="1" s="1"/>
  <c r="S462" i="1" s="1"/>
  <c r="T462" i="1" s="1"/>
  <c r="U462" i="1" s="1"/>
  <c r="V462" i="1" s="1"/>
  <c r="W462" i="1" s="1"/>
  <c r="X462" i="1" s="1"/>
  <c r="Y462" i="1" s="1"/>
  <c r="Z462" i="1" s="1"/>
  <c r="AA462" i="1" s="1"/>
  <c r="C289" i="1"/>
  <c r="D289" i="1" s="1"/>
  <c r="E289" i="1" s="1"/>
  <c r="F289" i="1" s="1"/>
  <c r="G289" i="1" s="1"/>
  <c r="H289" i="1" s="1"/>
  <c r="I289" i="1" s="1"/>
  <c r="J289" i="1" s="1"/>
  <c r="K289" i="1" s="1"/>
  <c r="L289" i="1" s="1"/>
  <c r="M289" i="1" s="1"/>
  <c r="N289" i="1" s="1"/>
  <c r="O289" i="1" s="1"/>
  <c r="P289" i="1" s="1"/>
  <c r="Q289" i="1" s="1"/>
  <c r="R289" i="1" s="1"/>
  <c r="S289" i="1" s="1"/>
  <c r="T289" i="1" s="1"/>
  <c r="U289" i="1" s="1"/>
  <c r="V289" i="1" s="1"/>
  <c r="W289" i="1" s="1"/>
  <c r="X289" i="1" s="1"/>
  <c r="Y289" i="1" s="1"/>
  <c r="Z289" i="1" s="1"/>
  <c r="AA289" i="1" s="1"/>
  <c r="B290" i="1"/>
  <c r="B235" i="1"/>
  <c r="C234" i="1"/>
  <c r="D234" i="1" s="1"/>
  <c r="E234" i="1" s="1"/>
  <c r="F234" i="1" s="1"/>
  <c r="G234" i="1" s="1"/>
  <c r="H234" i="1" s="1"/>
  <c r="I234" i="1" s="1"/>
  <c r="J234" i="1" s="1"/>
  <c r="K234" i="1" s="1"/>
  <c r="L234" i="1" s="1"/>
  <c r="M234" i="1" s="1"/>
  <c r="N234" i="1" s="1"/>
  <c r="O234" i="1" s="1"/>
  <c r="P234" i="1" s="1"/>
  <c r="Q234" i="1" s="1"/>
  <c r="R234" i="1" s="1"/>
  <c r="S234" i="1" s="1"/>
  <c r="T234" i="1" s="1"/>
  <c r="U234" i="1" s="1"/>
  <c r="V234" i="1" s="1"/>
  <c r="W234" i="1" s="1"/>
  <c r="X234" i="1" s="1"/>
  <c r="Y234" i="1" s="1"/>
  <c r="Z234" i="1" s="1"/>
  <c r="AA234" i="1" s="1"/>
  <c r="B179" i="1"/>
  <c r="C178" i="1"/>
  <c r="D178" i="1" s="1"/>
  <c r="E178" i="1" s="1"/>
  <c r="F178" i="1" s="1"/>
  <c r="G178" i="1" s="1"/>
  <c r="H178" i="1" s="1"/>
  <c r="I178" i="1" s="1"/>
  <c r="J178" i="1" s="1"/>
  <c r="K178" i="1" s="1"/>
  <c r="L178" i="1" s="1"/>
  <c r="M178" i="1" s="1"/>
  <c r="N178" i="1" s="1"/>
  <c r="O178" i="1" s="1"/>
  <c r="P178" i="1" s="1"/>
  <c r="Q178" i="1" s="1"/>
  <c r="R178" i="1" s="1"/>
  <c r="S178" i="1" s="1"/>
  <c r="T178" i="1" s="1"/>
  <c r="U178" i="1" s="1"/>
  <c r="V178" i="1" s="1"/>
  <c r="W178" i="1" s="1"/>
  <c r="X178" i="1" s="1"/>
  <c r="Y178" i="1" s="1"/>
  <c r="Z178" i="1" s="1"/>
  <c r="AA178" i="1" s="1"/>
  <c r="B121" i="1"/>
  <c r="C120" i="1"/>
  <c r="D120" i="1" s="1"/>
  <c r="E120" i="1" s="1"/>
  <c r="F120" i="1" s="1"/>
  <c r="G120" i="1" s="1"/>
  <c r="H120" i="1" s="1"/>
  <c r="I120" i="1" s="1"/>
  <c r="J120" i="1" s="1"/>
  <c r="K120" i="1" s="1"/>
  <c r="L120" i="1" s="1"/>
  <c r="M120" i="1" s="1"/>
  <c r="N120" i="1" s="1"/>
  <c r="O120" i="1" s="1"/>
  <c r="P120" i="1" s="1"/>
  <c r="Q120" i="1" s="1"/>
  <c r="R120" i="1" s="1"/>
  <c r="S120" i="1" s="1"/>
  <c r="T120" i="1" s="1"/>
  <c r="U120" i="1" s="1"/>
  <c r="V120" i="1" s="1"/>
  <c r="W120" i="1" s="1"/>
  <c r="X120" i="1" s="1"/>
  <c r="Y120" i="1" s="1"/>
  <c r="Z120" i="1" s="1"/>
  <c r="AA120" i="1" s="1"/>
  <c r="B67" i="1"/>
  <c r="C66" i="1"/>
  <c r="D66" i="1" s="1"/>
  <c r="E66" i="1" s="1"/>
  <c r="F66" i="1" s="1"/>
  <c r="G66" i="1" s="1"/>
  <c r="H66" i="1" s="1"/>
  <c r="I66" i="1" s="1"/>
  <c r="J66" i="1" s="1"/>
  <c r="K66" i="1" s="1"/>
  <c r="L66" i="1" s="1"/>
  <c r="M66" i="1" s="1"/>
  <c r="N66" i="1" s="1"/>
  <c r="O66" i="1" s="1"/>
  <c r="P66" i="1" s="1"/>
  <c r="Q66" i="1" s="1"/>
  <c r="R66" i="1" s="1"/>
  <c r="S66" i="1" s="1"/>
  <c r="T66" i="1" s="1"/>
  <c r="U66" i="1" s="1"/>
  <c r="V66" i="1" s="1"/>
  <c r="W66" i="1" s="1"/>
  <c r="X66" i="1" s="1"/>
  <c r="Y66" i="1" s="1"/>
  <c r="Z66" i="1" s="1"/>
  <c r="AA66" i="1" s="1"/>
  <c r="C428" i="1" l="1"/>
  <c r="D428" i="1" s="1"/>
  <c r="E428" i="1" s="1"/>
  <c r="F428" i="1" s="1"/>
  <c r="G428" i="1" s="1"/>
  <c r="H428" i="1" s="1"/>
  <c r="I428" i="1" s="1"/>
  <c r="J428" i="1" s="1"/>
  <c r="K428" i="1" s="1"/>
  <c r="L428" i="1" s="1"/>
  <c r="M428" i="1" s="1"/>
  <c r="N428" i="1" s="1"/>
  <c r="O428" i="1" s="1"/>
  <c r="P428" i="1" s="1"/>
  <c r="Q428" i="1" s="1"/>
  <c r="R428" i="1" s="1"/>
  <c r="S428" i="1" s="1"/>
  <c r="T428" i="1" s="1"/>
  <c r="U428" i="1" s="1"/>
  <c r="V428" i="1" s="1"/>
  <c r="W428" i="1" s="1"/>
  <c r="X428" i="1" s="1"/>
  <c r="Y428" i="1" s="1"/>
  <c r="Z428" i="1" s="1"/>
  <c r="AA428" i="1" s="1"/>
  <c r="B429" i="1"/>
  <c r="C371" i="1"/>
  <c r="D371" i="1" s="1"/>
  <c r="E371" i="1" s="1"/>
  <c r="F371" i="1" s="1"/>
  <c r="G371" i="1" s="1"/>
  <c r="I371" i="1" s="1"/>
  <c r="J371" i="1" s="1"/>
  <c r="K371" i="1" s="1"/>
  <c r="L371" i="1" s="1"/>
  <c r="M371" i="1" s="1"/>
  <c r="N371" i="1" s="1"/>
  <c r="O371" i="1" s="1"/>
  <c r="P371" i="1" s="1"/>
  <c r="Q371" i="1" s="1"/>
  <c r="R371" i="1" s="1"/>
  <c r="S371" i="1" s="1"/>
  <c r="T371" i="1" s="1"/>
  <c r="U371" i="1" s="1"/>
  <c r="V371" i="1" s="1"/>
  <c r="W371" i="1" s="1"/>
  <c r="X371" i="1" s="1"/>
  <c r="Y371" i="1" s="1"/>
  <c r="Z371" i="1" s="1"/>
  <c r="AA371" i="1" s="1"/>
  <c r="B372" i="1"/>
  <c r="N6" i="27"/>
  <c r="C1424" i="1"/>
  <c r="D1424" i="1" s="1"/>
  <c r="E1424" i="1" s="1"/>
  <c r="F1424" i="1" s="1"/>
  <c r="G1424" i="1" s="1"/>
  <c r="H1424" i="1" s="1"/>
  <c r="I1424" i="1" s="1"/>
  <c r="J1424" i="1" s="1"/>
  <c r="K1424" i="1" s="1"/>
  <c r="L1424" i="1" s="1"/>
  <c r="M1424" i="1" s="1"/>
  <c r="N1424" i="1" s="1"/>
  <c r="O1424" i="1" s="1"/>
  <c r="P1424" i="1" s="1"/>
  <c r="Q1424" i="1" s="1"/>
  <c r="R1424" i="1" s="1"/>
  <c r="S1424" i="1" s="1"/>
  <c r="T1424" i="1" s="1"/>
  <c r="U1424" i="1" s="1"/>
  <c r="V1424" i="1" s="1"/>
  <c r="W1424" i="1" s="1"/>
  <c r="X1424" i="1" s="1"/>
  <c r="Y1424" i="1" s="1"/>
  <c r="Z1424" i="1" s="1"/>
  <c r="AA1424" i="1" s="1"/>
  <c r="B1425" i="1"/>
  <c r="C1369" i="1"/>
  <c r="D1369" i="1" s="1"/>
  <c r="E1369" i="1" s="1"/>
  <c r="F1369" i="1" s="1"/>
  <c r="G1369" i="1" s="1"/>
  <c r="H1369" i="1" s="1"/>
  <c r="I1369" i="1" s="1"/>
  <c r="J1369" i="1" s="1"/>
  <c r="K1369" i="1" s="1"/>
  <c r="L1369" i="1" s="1"/>
  <c r="M1369" i="1" s="1"/>
  <c r="N1369" i="1" s="1"/>
  <c r="O1369" i="1" s="1"/>
  <c r="P1369" i="1" s="1"/>
  <c r="Q1369" i="1" s="1"/>
  <c r="R1369" i="1" s="1"/>
  <c r="S1369" i="1" s="1"/>
  <c r="T1369" i="1" s="1"/>
  <c r="U1369" i="1" s="1"/>
  <c r="V1369" i="1" s="1"/>
  <c r="W1369" i="1" s="1"/>
  <c r="X1369" i="1" s="1"/>
  <c r="Y1369" i="1" s="1"/>
  <c r="Z1369" i="1" s="1"/>
  <c r="AA1369" i="1" s="1"/>
  <c r="B1370" i="1"/>
  <c r="B1313" i="1"/>
  <c r="C1312" i="1"/>
  <c r="D1312" i="1" s="1"/>
  <c r="E1312" i="1" s="1"/>
  <c r="F1312" i="1" s="1"/>
  <c r="G1312" i="1" s="1"/>
  <c r="H1312" i="1" s="1"/>
  <c r="I1312" i="1" s="1"/>
  <c r="J1312" i="1" s="1"/>
  <c r="K1312" i="1" s="1"/>
  <c r="L1312" i="1" s="1"/>
  <c r="M1312" i="1" s="1"/>
  <c r="N1312" i="1" s="1"/>
  <c r="O1312" i="1" s="1"/>
  <c r="P1312" i="1" s="1"/>
  <c r="Q1312" i="1" s="1"/>
  <c r="R1312" i="1" s="1"/>
  <c r="S1312" i="1" s="1"/>
  <c r="T1312" i="1" s="1"/>
  <c r="U1312" i="1" s="1"/>
  <c r="V1312" i="1" s="1"/>
  <c r="W1312" i="1" s="1"/>
  <c r="X1312" i="1" s="1"/>
  <c r="Y1312" i="1" s="1"/>
  <c r="Z1312" i="1" s="1"/>
  <c r="AA1312" i="1" s="1"/>
  <c r="B1257" i="1"/>
  <c r="C1256" i="1"/>
  <c r="D1256" i="1" s="1"/>
  <c r="E1256" i="1" s="1"/>
  <c r="F1256" i="1" s="1"/>
  <c r="G1256" i="1" s="1"/>
  <c r="H1256" i="1" s="1"/>
  <c r="I1256" i="1" s="1"/>
  <c r="J1256" i="1" s="1"/>
  <c r="K1256" i="1" s="1"/>
  <c r="L1256" i="1" s="1"/>
  <c r="M1256" i="1" s="1"/>
  <c r="N1256" i="1" s="1"/>
  <c r="O1256" i="1" s="1"/>
  <c r="P1256" i="1" s="1"/>
  <c r="Q1256" i="1" s="1"/>
  <c r="R1256" i="1" s="1"/>
  <c r="S1256" i="1" s="1"/>
  <c r="T1256" i="1" s="1"/>
  <c r="U1256" i="1" s="1"/>
  <c r="V1256" i="1" s="1"/>
  <c r="W1256" i="1" s="1"/>
  <c r="X1256" i="1" s="1"/>
  <c r="Y1256" i="1" s="1"/>
  <c r="Z1256" i="1" s="1"/>
  <c r="AA1256" i="1" s="1"/>
  <c r="B1199" i="1"/>
  <c r="C1198" i="1"/>
  <c r="D1198" i="1" s="1"/>
  <c r="E1198" i="1" s="1"/>
  <c r="F1198" i="1" s="1"/>
  <c r="G1198" i="1" s="1"/>
  <c r="H1198" i="1" s="1"/>
  <c r="I1198" i="1" s="1"/>
  <c r="J1198" i="1" s="1"/>
  <c r="K1198" i="1" s="1"/>
  <c r="L1198" i="1" s="1"/>
  <c r="M1198" i="1" s="1"/>
  <c r="N1198" i="1" s="1"/>
  <c r="O1198" i="1" s="1"/>
  <c r="P1198" i="1" s="1"/>
  <c r="Q1198" i="1" s="1"/>
  <c r="R1198" i="1" s="1"/>
  <c r="S1198" i="1" s="1"/>
  <c r="T1198" i="1" s="1"/>
  <c r="U1198" i="1" s="1"/>
  <c r="V1198" i="1" s="1"/>
  <c r="W1198" i="1" s="1"/>
  <c r="X1198" i="1" s="1"/>
  <c r="Y1198" i="1" s="1"/>
  <c r="Z1198" i="1" s="1"/>
  <c r="AA1198" i="1" s="1"/>
  <c r="B1144" i="1"/>
  <c r="C1143" i="1"/>
  <c r="D1143" i="1" s="1"/>
  <c r="E1143" i="1" s="1"/>
  <c r="F1143" i="1" s="1"/>
  <c r="G1143" i="1" s="1"/>
  <c r="H1143" i="1" s="1"/>
  <c r="I1143" i="1" s="1"/>
  <c r="J1143" i="1" s="1"/>
  <c r="K1143" i="1" s="1"/>
  <c r="L1143" i="1" s="1"/>
  <c r="M1143" i="1" s="1"/>
  <c r="N1143" i="1" s="1"/>
  <c r="O1143" i="1" s="1"/>
  <c r="P1143" i="1" s="1"/>
  <c r="Q1143" i="1" s="1"/>
  <c r="R1143" i="1" s="1"/>
  <c r="S1143" i="1" s="1"/>
  <c r="T1143" i="1" s="1"/>
  <c r="U1143" i="1" s="1"/>
  <c r="V1143" i="1" s="1"/>
  <c r="W1143" i="1" s="1"/>
  <c r="X1143" i="1" s="1"/>
  <c r="Y1143" i="1" s="1"/>
  <c r="Z1143" i="1" s="1"/>
  <c r="AA1143" i="1" s="1"/>
  <c r="C1085" i="1"/>
  <c r="D1085" i="1" s="1"/>
  <c r="E1085" i="1" s="1"/>
  <c r="F1085" i="1" s="1"/>
  <c r="G1085" i="1" s="1"/>
  <c r="H1085" i="1" s="1"/>
  <c r="I1085" i="1" s="1"/>
  <c r="J1085" i="1" s="1"/>
  <c r="K1085" i="1" s="1"/>
  <c r="L1085" i="1" s="1"/>
  <c r="M1085" i="1" s="1"/>
  <c r="N1085" i="1" s="1"/>
  <c r="O1085" i="1" s="1"/>
  <c r="P1085" i="1" s="1"/>
  <c r="Q1085" i="1" s="1"/>
  <c r="R1085" i="1" s="1"/>
  <c r="S1085" i="1" s="1"/>
  <c r="T1085" i="1" s="1"/>
  <c r="U1085" i="1" s="1"/>
  <c r="V1085" i="1" s="1"/>
  <c r="W1085" i="1" s="1"/>
  <c r="X1085" i="1" s="1"/>
  <c r="Y1085" i="1" s="1"/>
  <c r="Z1085" i="1" s="1"/>
  <c r="AA1085" i="1" s="1"/>
  <c r="B1086" i="1"/>
  <c r="C1029" i="1"/>
  <c r="D1029" i="1" s="1"/>
  <c r="E1029" i="1" s="1"/>
  <c r="F1029" i="1" s="1"/>
  <c r="G1029" i="1" s="1"/>
  <c r="H1029" i="1" s="1"/>
  <c r="I1029" i="1" s="1"/>
  <c r="J1029" i="1" s="1"/>
  <c r="K1029" i="1" s="1"/>
  <c r="L1029" i="1" s="1"/>
  <c r="M1029" i="1" s="1"/>
  <c r="N1029" i="1" s="1"/>
  <c r="O1029" i="1" s="1"/>
  <c r="P1029" i="1" s="1"/>
  <c r="Q1029" i="1" s="1"/>
  <c r="R1029" i="1" s="1"/>
  <c r="S1029" i="1" s="1"/>
  <c r="T1029" i="1" s="1"/>
  <c r="U1029" i="1" s="1"/>
  <c r="V1029" i="1" s="1"/>
  <c r="W1029" i="1" s="1"/>
  <c r="X1029" i="1" s="1"/>
  <c r="Y1029" i="1" s="1"/>
  <c r="Z1029" i="1" s="1"/>
  <c r="AA1029" i="1" s="1"/>
  <c r="B1030" i="1"/>
  <c r="C976" i="1"/>
  <c r="D976" i="1" s="1"/>
  <c r="E976" i="1" s="1"/>
  <c r="F976" i="1" s="1"/>
  <c r="G976" i="1" s="1"/>
  <c r="H976" i="1" s="1"/>
  <c r="I976" i="1" s="1"/>
  <c r="J976" i="1" s="1"/>
  <c r="K976" i="1" s="1"/>
  <c r="L976" i="1" s="1"/>
  <c r="M976" i="1" s="1"/>
  <c r="N976" i="1" s="1"/>
  <c r="O976" i="1" s="1"/>
  <c r="P976" i="1" s="1"/>
  <c r="Q976" i="1" s="1"/>
  <c r="R976" i="1" s="1"/>
  <c r="S976" i="1" s="1"/>
  <c r="T976" i="1" s="1"/>
  <c r="U976" i="1" s="1"/>
  <c r="V976" i="1" s="1"/>
  <c r="W976" i="1" s="1"/>
  <c r="X976" i="1" s="1"/>
  <c r="Y976" i="1" s="1"/>
  <c r="Z976" i="1" s="1"/>
  <c r="AA976" i="1" s="1"/>
  <c r="B977" i="1"/>
  <c r="C917" i="1"/>
  <c r="D917" i="1" s="1"/>
  <c r="E917" i="1" s="1"/>
  <c r="F917" i="1" s="1"/>
  <c r="G917" i="1" s="1"/>
  <c r="H917" i="1" s="1"/>
  <c r="I917" i="1" s="1"/>
  <c r="J917" i="1" s="1"/>
  <c r="K917" i="1" s="1"/>
  <c r="L917" i="1" s="1"/>
  <c r="M917" i="1" s="1"/>
  <c r="N917" i="1" s="1"/>
  <c r="O917" i="1" s="1"/>
  <c r="P917" i="1" s="1"/>
  <c r="Q917" i="1" s="1"/>
  <c r="R917" i="1" s="1"/>
  <c r="S917" i="1" s="1"/>
  <c r="T917" i="1" s="1"/>
  <c r="U917" i="1" s="1"/>
  <c r="V917" i="1" s="1"/>
  <c r="W917" i="1" s="1"/>
  <c r="X917" i="1" s="1"/>
  <c r="Y917" i="1" s="1"/>
  <c r="Z917" i="1" s="1"/>
  <c r="AA917" i="1" s="1"/>
  <c r="B918" i="1"/>
  <c r="C861" i="1"/>
  <c r="D861" i="1" s="1"/>
  <c r="E861" i="1" s="1"/>
  <c r="F861" i="1" s="1"/>
  <c r="G861" i="1" s="1"/>
  <c r="H861" i="1" s="1"/>
  <c r="I861" i="1" s="1"/>
  <c r="J861" i="1" s="1"/>
  <c r="K861" i="1" s="1"/>
  <c r="L861" i="1" s="1"/>
  <c r="M861" i="1" s="1"/>
  <c r="N861" i="1" s="1"/>
  <c r="O861" i="1" s="1"/>
  <c r="P861" i="1" s="1"/>
  <c r="Q861" i="1" s="1"/>
  <c r="R861" i="1" s="1"/>
  <c r="S861" i="1" s="1"/>
  <c r="T861" i="1" s="1"/>
  <c r="U861" i="1" s="1"/>
  <c r="V861" i="1" s="1"/>
  <c r="W861" i="1" s="1"/>
  <c r="X861" i="1" s="1"/>
  <c r="Y861" i="1" s="1"/>
  <c r="Z861" i="1" s="1"/>
  <c r="AA861" i="1" s="1"/>
  <c r="B862" i="1"/>
  <c r="B806" i="1"/>
  <c r="C805" i="1"/>
  <c r="D805" i="1" s="1"/>
  <c r="E805" i="1" s="1"/>
  <c r="F805" i="1" s="1"/>
  <c r="G805" i="1" s="1"/>
  <c r="H805" i="1" s="1"/>
  <c r="I805" i="1" s="1"/>
  <c r="J805" i="1" s="1"/>
  <c r="K805" i="1" s="1"/>
  <c r="L805" i="1" s="1"/>
  <c r="M805" i="1" s="1"/>
  <c r="N805" i="1" s="1"/>
  <c r="B746" i="1"/>
  <c r="C745" i="1"/>
  <c r="D745" i="1" s="1"/>
  <c r="E745" i="1" s="1"/>
  <c r="F745" i="1" s="1"/>
  <c r="G745" i="1" s="1"/>
  <c r="H745" i="1" s="1"/>
  <c r="I745" i="1" s="1"/>
  <c r="J745" i="1" s="1"/>
  <c r="K745" i="1" s="1"/>
  <c r="L745" i="1" s="1"/>
  <c r="M745" i="1" s="1"/>
  <c r="N745" i="1" s="1"/>
  <c r="O745" i="1" s="1"/>
  <c r="P745" i="1" s="1"/>
  <c r="Q745" i="1" s="1"/>
  <c r="R745" i="1" s="1"/>
  <c r="S745" i="1" s="1"/>
  <c r="T745" i="1" s="1"/>
  <c r="U745" i="1" s="1"/>
  <c r="V745" i="1" s="1"/>
  <c r="W745" i="1" s="1"/>
  <c r="X745" i="1" s="1"/>
  <c r="Y745" i="1" s="1"/>
  <c r="Z745" i="1" s="1"/>
  <c r="AA745" i="1" s="1"/>
  <c r="B690" i="1"/>
  <c r="C689" i="1"/>
  <c r="D689" i="1" s="1"/>
  <c r="E689" i="1" s="1"/>
  <c r="F689" i="1" s="1"/>
  <c r="G689" i="1" s="1"/>
  <c r="H689" i="1" s="1"/>
  <c r="I689" i="1" s="1"/>
  <c r="J689" i="1" s="1"/>
  <c r="K689" i="1" s="1"/>
  <c r="L689" i="1" s="1"/>
  <c r="M689" i="1" s="1"/>
  <c r="N689" i="1" s="1"/>
  <c r="O689" i="1" s="1"/>
  <c r="P689" i="1" s="1"/>
  <c r="Q689" i="1" s="1"/>
  <c r="R689" i="1" s="1"/>
  <c r="S689" i="1" s="1"/>
  <c r="T689" i="1" s="1"/>
  <c r="U689" i="1" s="1"/>
  <c r="V689" i="1" s="1"/>
  <c r="W689" i="1" s="1"/>
  <c r="X689" i="1" s="1"/>
  <c r="Y689" i="1" s="1"/>
  <c r="Z689" i="1" s="1"/>
  <c r="AA689" i="1" s="1"/>
  <c r="C632" i="1"/>
  <c r="D632" i="1" s="1"/>
  <c r="E632" i="1" s="1"/>
  <c r="F632" i="1" s="1"/>
  <c r="G632" i="1" s="1"/>
  <c r="H632" i="1" s="1"/>
  <c r="I632" i="1" s="1"/>
  <c r="J632" i="1" s="1"/>
  <c r="K632" i="1" s="1"/>
  <c r="L632" i="1" s="1"/>
  <c r="M632" i="1" s="1"/>
  <c r="N632" i="1" s="1"/>
  <c r="O632" i="1" s="1"/>
  <c r="P632" i="1" s="1"/>
  <c r="Q632" i="1" s="1"/>
  <c r="R632" i="1" s="1"/>
  <c r="S632" i="1" s="1"/>
  <c r="T632" i="1" s="1"/>
  <c r="U632" i="1" s="1"/>
  <c r="V632" i="1" s="1"/>
  <c r="W632" i="1" s="1"/>
  <c r="X632" i="1" s="1"/>
  <c r="Y632" i="1" s="1"/>
  <c r="Z632" i="1" s="1"/>
  <c r="AA632" i="1" s="1"/>
  <c r="B633" i="1"/>
  <c r="B577" i="1"/>
  <c r="C576" i="1"/>
  <c r="D576" i="1" s="1"/>
  <c r="E576" i="1" s="1"/>
  <c r="F576" i="1" s="1"/>
  <c r="G576" i="1" s="1"/>
  <c r="H576" i="1" s="1"/>
  <c r="I576" i="1" s="1"/>
  <c r="J576" i="1" s="1"/>
  <c r="K576" i="1" s="1"/>
  <c r="L576" i="1" s="1"/>
  <c r="M576" i="1" s="1"/>
  <c r="N576" i="1" s="1"/>
  <c r="O576" i="1" s="1"/>
  <c r="P576" i="1" s="1"/>
  <c r="Q576" i="1" s="1"/>
  <c r="R576" i="1" s="1"/>
  <c r="S576" i="1" s="1"/>
  <c r="T576" i="1" s="1"/>
  <c r="U576" i="1" s="1"/>
  <c r="V576" i="1" s="1"/>
  <c r="W576" i="1" s="1"/>
  <c r="X576" i="1" s="1"/>
  <c r="Y576" i="1" s="1"/>
  <c r="Z576" i="1" s="1"/>
  <c r="AA576" i="1" s="1"/>
  <c r="B521" i="1"/>
  <c r="C520" i="1"/>
  <c r="D520" i="1" s="1"/>
  <c r="E520" i="1" s="1"/>
  <c r="F520" i="1" s="1"/>
  <c r="G520" i="1" s="1"/>
  <c r="H520" i="1" s="1"/>
  <c r="I520" i="1" s="1"/>
  <c r="J520" i="1" s="1"/>
  <c r="K520" i="1" s="1"/>
  <c r="L520" i="1" s="1"/>
  <c r="M520" i="1" s="1"/>
  <c r="N520" i="1" s="1"/>
  <c r="O520" i="1" s="1"/>
  <c r="P520" i="1" s="1"/>
  <c r="Q520" i="1" s="1"/>
  <c r="R520" i="1" s="1"/>
  <c r="S520" i="1" s="1"/>
  <c r="T520" i="1" s="1"/>
  <c r="U520" i="1" s="1"/>
  <c r="V520" i="1" s="1"/>
  <c r="W520" i="1" s="1"/>
  <c r="X520" i="1" s="1"/>
  <c r="Y520" i="1" s="1"/>
  <c r="Z520" i="1" s="1"/>
  <c r="AA520" i="1" s="1"/>
  <c r="B464" i="1"/>
  <c r="C463" i="1"/>
  <c r="D463" i="1" s="1"/>
  <c r="E463" i="1" s="1"/>
  <c r="F463" i="1" s="1"/>
  <c r="G463" i="1" s="1"/>
  <c r="H463" i="1" s="1"/>
  <c r="I463" i="1" s="1"/>
  <c r="J463" i="1" s="1"/>
  <c r="K463" i="1" s="1"/>
  <c r="L463" i="1" s="1"/>
  <c r="M463" i="1" s="1"/>
  <c r="N463" i="1" s="1"/>
  <c r="O463" i="1" s="1"/>
  <c r="P463" i="1" s="1"/>
  <c r="Q463" i="1" s="1"/>
  <c r="R463" i="1" s="1"/>
  <c r="S463" i="1" s="1"/>
  <c r="T463" i="1" s="1"/>
  <c r="U463" i="1" s="1"/>
  <c r="V463" i="1" s="1"/>
  <c r="W463" i="1" s="1"/>
  <c r="X463" i="1" s="1"/>
  <c r="Y463" i="1" s="1"/>
  <c r="Z463" i="1" s="1"/>
  <c r="AA463" i="1" s="1"/>
  <c r="B291" i="1"/>
  <c r="C290" i="1"/>
  <c r="D290" i="1" s="1"/>
  <c r="E290" i="1" s="1"/>
  <c r="F290" i="1" s="1"/>
  <c r="G290" i="1" s="1"/>
  <c r="H290" i="1" s="1"/>
  <c r="I290" i="1" s="1"/>
  <c r="J290" i="1" s="1"/>
  <c r="K290" i="1" s="1"/>
  <c r="L290" i="1" s="1"/>
  <c r="M290" i="1" s="1"/>
  <c r="N290" i="1" s="1"/>
  <c r="O290" i="1" s="1"/>
  <c r="P290" i="1" s="1"/>
  <c r="Q290" i="1" s="1"/>
  <c r="R290" i="1" s="1"/>
  <c r="S290" i="1" s="1"/>
  <c r="T290" i="1" s="1"/>
  <c r="U290" i="1" s="1"/>
  <c r="V290" i="1" s="1"/>
  <c r="W290" i="1" s="1"/>
  <c r="X290" i="1" s="1"/>
  <c r="Y290" i="1" s="1"/>
  <c r="Z290" i="1" s="1"/>
  <c r="AA290" i="1" s="1"/>
  <c r="B236" i="1"/>
  <c r="C235" i="1"/>
  <c r="D235" i="1" s="1"/>
  <c r="E235" i="1" s="1"/>
  <c r="F235" i="1" s="1"/>
  <c r="G235" i="1" s="1"/>
  <c r="H235" i="1" s="1"/>
  <c r="I235" i="1" s="1"/>
  <c r="J235" i="1" s="1"/>
  <c r="K235" i="1" s="1"/>
  <c r="L235" i="1" s="1"/>
  <c r="M235" i="1" s="1"/>
  <c r="N235" i="1" s="1"/>
  <c r="O235" i="1" s="1"/>
  <c r="P235" i="1" s="1"/>
  <c r="Q235" i="1" s="1"/>
  <c r="R235" i="1" s="1"/>
  <c r="S235" i="1" s="1"/>
  <c r="T235" i="1" s="1"/>
  <c r="U235" i="1" s="1"/>
  <c r="V235" i="1" s="1"/>
  <c r="W235" i="1" s="1"/>
  <c r="X235" i="1" s="1"/>
  <c r="Y235" i="1" s="1"/>
  <c r="Z235" i="1" s="1"/>
  <c r="AA235" i="1" s="1"/>
  <c r="C179" i="1"/>
  <c r="D179" i="1" s="1"/>
  <c r="E179" i="1" s="1"/>
  <c r="F179" i="1" s="1"/>
  <c r="G179" i="1" s="1"/>
  <c r="H179" i="1" s="1"/>
  <c r="I179" i="1" s="1"/>
  <c r="J179" i="1" s="1"/>
  <c r="K179" i="1" s="1"/>
  <c r="L179" i="1" s="1"/>
  <c r="M179" i="1" s="1"/>
  <c r="N179" i="1" s="1"/>
  <c r="O179" i="1" s="1"/>
  <c r="P179" i="1" s="1"/>
  <c r="Q179" i="1" s="1"/>
  <c r="R179" i="1" s="1"/>
  <c r="S179" i="1" s="1"/>
  <c r="T179" i="1" s="1"/>
  <c r="U179" i="1" s="1"/>
  <c r="V179" i="1" s="1"/>
  <c r="W179" i="1" s="1"/>
  <c r="X179" i="1" s="1"/>
  <c r="Y179" i="1" s="1"/>
  <c r="Z179" i="1" s="1"/>
  <c r="AA179" i="1" s="1"/>
  <c r="B180" i="1"/>
  <c r="B122" i="1"/>
  <c r="C121" i="1"/>
  <c r="D121" i="1" s="1"/>
  <c r="E121" i="1" s="1"/>
  <c r="F121" i="1" s="1"/>
  <c r="G121" i="1" s="1"/>
  <c r="H121" i="1" s="1"/>
  <c r="I121" i="1" s="1"/>
  <c r="J121" i="1" s="1"/>
  <c r="K121" i="1" s="1"/>
  <c r="L121" i="1" s="1"/>
  <c r="M121" i="1" s="1"/>
  <c r="N121" i="1" s="1"/>
  <c r="O121" i="1" s="1"/>
  <c r="P121" i="1" s="1"/>
  <c r="Q121" i="1" s="1"/>
  <c r="R121" i="1" s="1"/>
  <c r="S121" i="1" s="1"/>
  <c r="T121" i="1" s="1"/>
  <c r="U121" i="1" s="1"/>
  <c r="V121" i="1" s="1"/>
  <c r="W121" i="1" s="1"/>
  <c r="X121" i="1" s="1"/>
  <c r="Y121" i="1" s="1"/>
  <c r="Z121" i="1" s="1"/>
  <c r="AA121" i="1" s="1"/>
  <c r="C67" i="1"/>
  <c r="D67" i="1" s="1"/>
  <c r="E67" i="1" s="1"/>
  <c r="F67" i="1" s="1"/>
  <c r="G67" i="1" s="1"/>
  <c r="H67" i="1" s="1"/>
  <c r="I67" i="1" s="1"/>
  <c r="J67" i="1" s="1"/>
  <c r="K67" i="1" s="1"/>
  <c r="L67" i="1" s="1"/>
  <c r="M67" i="1" s="1"/>
  <c r="N67" i="1" s="1"/>
  <c r="O67" i="1" s="1"/>
  <c r="P67" i="1" s="1"/>
  <c r="Q67" i="1" s="1"/>
  <c r="R67" i="1" s="1"/>
  <c r="S67" i="1" s="1"/>
  <c r="T67" i="1" s="1"/>
  <c r="U67" i="1" s="1"/>
  <c r="V67" i="1" s="1"/>
  <c r="W67" i="1" s="1"/>
  <c r="X67" i="1" s="1"/>
  <c r="Y67" i="1" s="1"/>
  <c r="Z67" i="1" s="1"/>
  <c r="AA67" i="1" s="1"/>
  <c r="B68" i="1"/>
  <c r="C429" i="1" l="1"/>
  <c r="D429" i="1" s="1"/>
  <c r="E429" i="1" s="1"/>
  <c r="F429" i="1" s="1"/>
  <c r="G429" i="1" s="1"/>
  <c r="H429" i="1" s="1"/>
  <c r="I429" i="1" s="1"/>
  <c r="J429" i="1" s="1"/>
  <c r="K429" i="1" s="1"/>
  <c r="L429" i="1" s="1"/>
  <c r="M429" i="1" s="1"/>
  <c r="N429" i="1" s="1"/>
  <c r="O429" i="1" s="1"/>
  <c r="P429" i="1" s="1"/>
  <c r="Q429" i="1" s="1"/>
  <c r="R429" i="1" s="1"/>
  <c r="S429" i="1" s="1"/>
  <c r="T429" i="1" s="1"/>
  <c r="U429" i="1" s="1"/>
  <c r="V429" i="1" s="1"/>
  <c r="W429" i="1" s="1"/>
  <c r="X429" i="1" s="1"/>
  <c r="Y429" i="1" s="1"/>
  <c r="Z429" i="1" s="1"/>
  <c r="AA429" i="1" s="1"/>
  <c r="B430" i="1"/>
  <c r="C372" i="1"/>
  <c r="D372" i="1" s="1"/>
  <c r="E372" i="1" s="1"/>
  <c r="F372" i="1" s="1"/>
  <c r="G372" i="1" s="1"/>
  <c r="I372" i="1" s="1"/>
  <c r="J372" i="1" s="1"/>
  <c r="K372" i="1" s="1"/>
  <c r="L372" i="1" s="1"/>
  <c r="M372" i="1" s="1"/>
  <c r="N372" i="1" s="1"/>
  <c r="O372" i="1" s="1"/>
  <c r="P372" i="1" s="1"/>
  <c r="Q372" i="1" s="1"/>
  <c r="R372" i="1" s="1"/>
  <c r="S372" i="1" s="1"/>
  <c r="T372" i="1" s="1"/>
  <c r="U372" i="1" s="1"/>
  <c r="V372" i="1" s="1"/>
  <c r="W372" i="1" s="1"/>
  <c r="X372" i="1" s="1"/>
  <c r="Y372" i="1" s="1"/>
  <c r="Z372" i="1" s="1"/>
  <c r="AA372" i="1" s="1"/>
  <c r="B373" i="1"/>
  <c r="O6" i="27"/>
  <c r="B1426" i="1"/>
  <c r="C1425" i="1"/>
  <c r="D1425" i="1" s="1"/>
  <c r="E1425" i="1" s="1"/>
  <c r="F1425" i="1" s="1"/>
  <c r="G1425" i="1" s="1"/>
  <c r="H1425" i="1" s="1"/>
  <c r="I1425" i="1" s="1"/>
  <c r="J1425" i="1" s="1"/>
  <c r="K1425" i="1" s="1"/>
  <c r="L1425" i="1" s="1"/>
  <c r="M1425" i="1" s="1"/>
  <c r="N1425" i="1" s="1"/>
  <c r="O1425" i="1" s="1"/>
  <c r="P1425" i="1" s="1"/>
  <c r="Q1425" i="1" s="1"/>
  <c r="R1425" i="1" s="1"/>
  <c r="S1425" i="1" s="1"/>
  <c r="T1425" i="1" s="1"/>
  <c r="U1425" i="1" s="1"/>
  <c r="V1425" i="1" s="1"/>
  <c r="W1425" i="1" s="1"/>
  <c r="X1425" i="1" s="1"/>
  <c r="Y1425" i="1" s="1"/>
  <c r="Z1425" i="1" s="1"/>
  <c r="AA1425" i="1" s="1"/>
  <c r="B1371" i="1"/>
  <c r="C1370" i="1"/>
  <c r="D1370" i="1" s="1"/>
  <c r="E1370" i="1" s="1"/>
  <c r="F1370" i="1" s="1"/>
  <c r="G1370" i="1" s="1"/>
  <c r="H1370" i="1" s="1"/>
  <c r="I1370" i="1" s="1"/>
  <c r="J1370" i="1" s="1"/>
  <c r="K1370" i="1" s="1"/>
  <c r="L1370" i="1" s="1"/>
  <c r="M1370" i="1" s="1"/>
  <c r="N1370" i="1" s="1"/>
  <c r="O1370" i="1" s="1"/>
  <c r="P1370" i="1" s="1"/>
  <c r="Q1370" i="1" s="1"/>
  <c r="R1370" i="1" s="1"/>
  <c r="S1370" i="1" s="1"/>
  <c r="T1370" i="1" s="1"/>
  <c r="U1370" i="1" s="1"/>
  <c r="V1370" i="1" s="1"/>
  <c r="W1370" i="1" s="1"/>
  <c r="X1370" i="1" s="1"/>
  <c r="Y1370" i="1" s="1"/>
  <c r="Z1370" i="1" s="1"/>
  <c r="AA1370" i="1" s="1"/>
  <c r="C1313" i="1"/>
  <c r="D1313" i="1" s="1"/>
  <c r="E1313" i="1" s="1"/>
  <c r="F1313" i="1" s="1"/>
  <c r="G1313" i="1" s="1"/>
  <c r="H1313" i="1" s="1"/>
  <c r="I1313" i="1" s="1"/>
  <c r="J1313" i="1" s="1"/>
  <c r="K1313" i="1" s="1"/>
  <c r="L1313" i="1" s="1"/>
  <c r="M1313" i="1" s="1"/>
  <c r="N1313" i="1" s="1"/>
  <c r="O1313" i="1" s="1"/>
  <c r="P1313" i="1" s="1"/>
  <c r="Q1313" i="1" s="1"/>
  <c r="R1313" i="1" s="1"/>
  <c r="S1313" i="1" s="1"/>
  <c r="T1313" i="1" s="1"/>
  <c r="U1313" i="1" s="1"/>
  <c r="V1313" i="1" s="1"/>
  <c r="W1313" i="1" s="1"/>
  <c r="X1313" i="1" s="1"/>
  <c r="Y1313" i="1" s="1"/>
  <c r="Z1313" i="1" s="1"/>
  <c r="AA1313" i="1" s="1"/>
  <c r="B1314" i="1"/>
  <c r="B1258" i="1"/>
  <c r="C1257" i="1"/>
  <c r="D1257" i="1" s="1"/>
  <c r="E1257" i="1" s="1"/>
  <c r="F1257" i="1" s="1"/>
  <c r="G1257" i="1" s="1"/>
  <c r="H1257" i="1" s="1"/>
  <c r="I1257" i="1" s="1"/>
  <c r="J1257" i="1" s="1"/>
  <c r="K1257" i="1" s="1"/>
  <c r="L1257" i="1" s="1"/>
  <c r="M1257" i="1" s="1"/>
  <c r="N1257" i="1" s="1"/>
  <c r="O1257" i="1" s="1"/>
  <c r="P1257" i="1" s="1"/>
  <c r="Q1257" i="1" s="1"/>
  <c r="R1257" i="1" s="1"/>
  <c r="S1257" i="1" s="1"/>
  <c r="T1257" i="1" s="1"/>
  <c r="U1257" i="1" s="1"/>
  <c r="V1257" i="1" s="1"/>
  <c r="W1257" i="1" s="1"/>
  <c r="X1257" i="1" s="1"/>
  <c r="Y1257" i="1" s="1"/>
  <c r="Z1257" i="1" s="1"/>
  <c r="AA1257" i="1" s="1"/>
  <c r="B1200" i="1"/>
  <c r="C1199" i="1"/>
  <c r="D1199" i="1" s="1"/>
  <c r="E1199" i="1" s="1"/>
  <c r="F1199" i="1" s="1"/>
  <c r="G1199" i="1" s="1"/>
  <c r="H1199" i="1" s="1"/>
  <c r="I1199" i="1" s="1"/>
  <c r="J1199" i="1" s="1"/>
  <c r="K1199" i="1" s="1"/>
  <c r="L1199" i="1" s="1"/>
  <c r="M1199" i="1" s="1"/>
  <c r="N1199" i="1" s="1"/>
  <c r="O1199" i="1" s="1"/>
  <c r="P1199" i="1" s="1"/>
  <c r="Q1199" i="1" s="1"/>
  <c r="R1199" i="1" s="1"/>
  <c r="S1199" i="1" s="1"/>
  <c r="T1199" i="1" s="1"/>
  <c r="U1199" i="1" s="1"/>
  <c r="V1199" i="1" s="1"/>
  <c r="W1199" i="1" s="1"/>
  <c r="X1199" i="1" s="1"/>
  <c r="Y1199" i="1" s="1"/>
  <c r="Z1199" i="1" s="1"/>
  <c r="AA1199" i="1" s="1"/>
  <c r="B1145" i="1"/>
  <c r="C1144" i="1"/>
  <c r="D1144" i="1" s="1"/>
  <c r="E1144" i="1" s="1"/>
  <c r="F1144" i="1" s="1"/>
  <c r="G1144" i="1" s="1"/>
  <c r="H1144" i="1" s="1"/>
  <c r="I1144" i="1" s="1"/>
  <c r="J1144" i="1" s="1"/>
  <c r="K1144" i="1" s="1"/>
  <c r="L1144" i="1" s="1"/>
  <c r="M1144" i="1" s="1"/>
  <c r="N1144" i="1" s="1"/>
  <c r="O1144" i="1" s="1"/>
  <c r="P1144" i="1" s="1"/>
  <c r="Q1144" i="1" s="1"/>
  <c r="R1144" i="1" s="1"/>
  <c r="S1144" i="1" s="1"/>
  <c r="T1144" i="1" s="1"/>
  <c r="U1144" i="1" s="1"/>
  <c r="V1144" i="1" s="1"/>
  <c r="W1144" i="1" s="1"/>
  <c r="X1144" i="1" s="1"/>
  <c r="Y1144" i="1" s="1"/>
  <c r="Z1144" i="1" s="1"/>
  <c r="AA1144" i="1" s="1"/>
  <c r="B1087" i="1"/>
  <c r="C1086" i="1"/>
  <c r="D1086" i="1" s="1"/>
  <c r="E1086" i="1" s="1"/>
  <c r="F1086" i="1" s="1"/>
  <c r="G1086" i="1" s="1"/>
  <c r="H1086" i="1" s="1"/>
  <c r="I1086" i="1" s="1"/>
  <c r="J1086" i="1" s="1"/>
  <c r="K1086" i="1" s="1"/>
  <c r="L1086" i="1" s="1"/>
  <c r="M1086" i="1" s="1"/>
  <c r="N1086" i="1" s="1"/>
  <c r="O1086" i="1" s="1"/>
  <c r="P1086" i="1" s="1"/>
  <c r="Q1086" i="1" s="1"/>
  <c r="R1086" i="1" s="1"/>
  <c r="S1086" i="1" s="1"/>
  <c r="T1086" i="1" s="1"/>
  <c r="U1086" i="1" s="1"/>
  <c r="V1086" i="1" s="1"/>
  <c r="W1086" i="1" s="1"/>
  <c r="X1086" i="1" s="1"/>
  <c r="Y1086" i="1" s="1"/>
  <c r="Z1086" i="1" s="1"/>
  <c r="AA1086" i="1" s="1"/>
  <c r="B1031" i="1"/>
  <c r="C1030" i="1"/>
  <c r="D1030" i="1" s="1"/>
  <c r="E1030" i="1" s="1"/>
  <c r="F1030" i="1" s="1"/>
  <c r="G1030" i="1" s="1"/>
  <c r="H1030" i="1" s="1"/>
  <c r="I1030" i="1" s="1"/>
  <c r="J1030" i="1" s="1"/>
  <c r="K1030" i="1" s="1"/>
  <c r="L1030" i="1" s="1"/>
  <c r="M1030" i="1" s="1"/>
  <c r="N1030" i="1" s="1"/>
  <c r="O1030" i="1" s="1"/>
  <c r="P1030" i="1" s="1"/>
  <c r="Q1030" i="1" s="1"/>
  <c r="R1030" i="1" s="1"/>
  <c r="S1030" i="1" s="1"/>
  <c r="T1030" i="1" s="1"/>
  <c r="U1030" i="1" s="1"/>
  <c r="V1030" i="1" s="1"/>
  <c r="W1030" i="1" s="1"/>
  <c r="X1030" i="1" s="1"/>
  <c r="Y1030" i="1" s="1"/>
  <c r="Z1030" i="1" s="1"/>
  <c r="AA1030" i="1" s="1"/>
  <c r="C977" i="1"/>
  <c r="D977" i="1" s="1"/>
  <c r="E977" i="1" s="1"/>
  <c r="F977" i="1" s="1"/>
  <c r="G977" i="1" s="1"/>
  <c r="H977" i="1" s="1"/>
  <c r="I977" i="1" s="1"/>
  <c r="J977" i="1" s="1"/>
  <c r="K977" i="1" s="1"/>
  <c r="L977" i="1" s="1"/>
  <c r="M977" i="1" s="1"/>
  <c r="N977" i="1" s="1"/>
  <c r="O977" i="1" s="1"/>
  <c r="P977" i="1" s="1"/>
  <c r="Q977" i="1" s="1"/>
  <c r="R977" i="1" s="1"/>
  <c r="S977" i="1" s="1"/>
  <c r="T977" i="1" s="1"/>
  <c r="U977" i="1" s="1"/>
  <c r="V977" i="1" s="1"/>
  <c r="W977" i="1" s="1"/>
  <c r="X977" i="1" s="1"/>
  <c r="Y977" i="1" s="1"/>
  <c r="Z977" i="1" s="1"/>
  <c r="AA977" i="1" s="1"/>
  <c r="B978" i="1"/>
  <c r="B919" i="1"/>
  <c r="C918" i="1"/>
  <c r="D918" i="1" s="1"/>
  <c r="E918" i="1" s="1"/>
  <c r="F918" i="1" s="1"/>
  <c r="G918" i="1" s="1"/>
  <c r="H918" i="1" s="1"/>
  <c r="I918" i="1" s="1"/>
  <c r="J918" i="1" s="1"/>
  <c r="K918" i="1" s="1"/>
  <c r="L918" i="1" s="1"/>
  <c r="M918" i="1" s="1"/>
  <c r="N918" i="1" s="1"/>
  <c r="O918" i="1" s="1"/>
  <c r="P918" i="1" s="1"/>
  <c r="Q918" i="1" s="1"/>
  <c r="R918" i="1" s="1"/>
  <c r="S918" i="1" s="1"/>
  <c r="T918" i="1" s="1"/>
  <c r="U918" i="1" s="1"/>
  <c r="V918" i="1" s="1"/>
  <c r="W918" i="1" s="1"/>
  <c r="X918" i="1" s="1"/>
  <c r="Y918" i="1" s="1"/>
  <c r="Z918" i="1" s="1"/>
  <c r="AA918" i="1" s="1"/>
  <c r="B863" i="1"/>
  <c r="C862" i="1"/>
  <c r="D862" i="1" s="1"/>
  <c r="E862" i="1" s="1"/>
  <c r="F862" i="1" s="1"/>
  <c r="G862" i="1" s="1"/>
  <c r="H862" i="1" s="1"/>
  <c r="I862" i="1" s="1"/>
  <c r="J862" i="1" s="1"/>
  <c r="K862" i="1" s="1"/>
  <c r="L862" i="1" s="1"/>
  <c r="M862" i="1" s="1"/>
  <c r="N862" i="1" s="1"/>
  <c r="O862" i="1" s="1"/>
  <c r="P862" i="1" s="1"/>
  <c r="Q862" i="1" s="1"/>
  <c r="R862" i="1" s="1"/>
  <c r="S862" i="1" s="1"/>
  <c r="T862" i="1" s="1"/>
  <c r="U862" i="1" s="1"/>
  <c r="V862" i="1" s="1"/>
  <c r="W862" i="1" s="1"/>
  <c r="X862" i="1" s="1"/>
  <c r="Y862" i="1" s="1"/>
  <c r="Z862" i="1" s="1"/>
  <c r="AA862" i="1" s="1"/>
  <c r="B807" i="1"/>
  <c r="C806" i="1"/>
  <c r="D806" i="1" s="1"/>
  <c r="E806" i="1" s="1"/>
  <c r="F806" i="1" s="1"/>
  <c r="G806" i="1" s="1"/>
  <c r="H806" i="1" s="1"/>
  <c r="I806" i="1" s="1"/>
  <c r="J806" i="1" s="1"/>
  <c r="K806" i="1" s="1"/>
  <c r="L806" i="1" s="1"/>
  <c r="M806" i="1" s="1"/>
  <c r="N806" i="1" s="1"/>
  <c r="B747" i="1"/>
  <c r="C746" i="1"/>
  <c r="D746" i="1" s="1"/>
  <c r="E746" i="1" s="1"/>
  <c r="F746" i="1" s="1"/>
  <c r="G746" i="1" s="1"/>
  <c r="H746" i="1" s="1"/>
  <c r="I746" i="1" s="1"/>
  <c r="J746" i="1" s="1"/>
  <c r="K746" i="1" s="1"/>
  <c r="L746" i="1" s="1"/>
  <c r="M746" i="1" s="1"/>
  <c r="N746" i="1" s="1"/>
  <c r="O746" i="1" s="1"/>
  <c r="P746" i="1" s="1"/>
  <c r="Q746" i="1" s="1"/>
  <c r="R746" i="1" s="1"/>
  <c r="S746" i="1" s="1"/>
  <c r="T746" i="1" s="1"/>
  <c r="U746" i="1" s="1"/>
  <c r="V746" i="1" s="1"/>
  <c r="W746" i="1" s="1"/>
  <c r="X746" i="1" s="1"/>
  <c r="Y746" i="1" s="1"/>
  <c r="Z746" i="1" s="1"/>
  <c r="AA746" i="1" s="1"/>
  <c r="B691" i="1"/>
  <c r="C690" i="1"/>
  <c r="D690" i="1" s="1"/>
  <c r="E690" i="1" s="1"/>
  <c r="F690" i="1" s="1"/>
  <c r="G690" i="1" s="1"/>
  <c r="H690" i="1" s="1"/>
  <c r="I690" i="1" s="1"/>
  <c r="J690" i="1" s="1"/>
  <c r="K690" i="1" s="1"/>
  <c r="L690" i="1" s="1"/>
  <c r="M690" i="1" s="1"/>
  <c r="N690" i="1" s="1"/>
  <c r="O690" i="1" s="1"/>
  <c r="P690" i="1" s="1"/>
  <c r="Q690" i="1" s="1"/>
  <c r="R690" i="1" s="1"/>
  <c r="S690" i="1" s="1"/>
  <c r="T690" i="1" s="1"/>
  <c r="U690" i="1" s="1"/>
  <c r="V690" i="1" s="1"/>
  <c r="W690" i="1" s="1"/>
  <c r="X690" i="1" s="1"/>
  <c r="Y690" i="1" s="1"/>
  <c r="Z690" i="1" s="1"/>
  <c r="AA690" i="1" s="1"/>
  <c r="B634" i="1"/>
  <c r="C633" i="1"/>
  <c r="D633" i="1" s="1"/>
  <c r="E633" i="1" s="1"/>
  <c r="F633" i="1" s="1"/>
  <c r="G633" i="1" s="1"/>
  <c r="H633" i="1" s="1"/>
  <c r="I633" i="1" s="1"/>
  <c r="J633" i="1" s="1"/>
  <c r="K633" i="1" s="1"/>
  <c r="L633" i="1" s="1"/>
  <c r="M633" i="1" s="1"/>
  <c r="N633" i="1" s="1"/>
  <c r="O633" i="1" s="1"/>
  <c r="P633" i="1" s="1"/>
  <c r="Q633" i="1" s="1"/>
  <c r="R633" i="1" s="1"/>
  <c r="S633" i="1" s="1"/>
  <c r="T633" i="1" s="1"/>
  <c r="U633" i="1" s="1"/>
  <c r="V633" i="1" s="1"/>
  <c r="W633" i="1" s="1"/>
  <c r="X633" i="1" s="1"/>
  <c r="Y633" i="1" s="1"/>
  <c r="Z633" i="1" s="1"/>
  <c r="AA633" i="1" s="1"/>
  <c r="B578" i="1"/>
  <c r="C577" i="1"/>
  <c r="D577" i="1" s="1"/>
  <c r="E577" i="1" s="1"/>
  <c r="F577" i="1" s="1"/>
  <c r="G577" i="1" s="1"/>
  <c r="H577" i="1" s="1"/>
  <c r="I577" i="1" s="1"/>
  <c r="J577" i="1" s="1"/>
  <c r="K577" i="1" s="1"/>
  <c r="L577" i="1" s="1"/>
  <c r="M577" i="1" s="1"/>
  <c r="N577" i="1" s="1"/>
  <c r="O577" i="1" s="1"/>
  <c r="P577" i="1" s="1"/>
  <c r="Q577" i="1" s="1"/>
  <c r="R577" i="1" s="1"/>
  <c r="S577" i="1" s="1"/>
  <c r="T577" i="1" s="1"/>
  <c r="U577" i="1" s="1"/>
  <c r="V577" i="1" s="1"/>
  <c r="W577" i="1" s="1"/>
  <c r="X577" i="1" s="1"/>
  <c r="Y577" i="1" s="1"/>
  <c r="Z577" i="1" s="1"/>
  <c r="AA577" i="1" s="1"/>
  <c r="B522" i="1"/>
  <c r="C521" i="1"/>
  <c r="D521" i="1" s="1"/>
  <c r="E521" i="1" s="1"/>
  <c r="F521" i="1" s="1"/>
  <c r="G521" i="1" s="1"/>
  <c r="H521" i="1" s="1"/>
  <c r="I521" i="1" s="1"/>
  <c r="J521" i="1" s="1"/>
  <c r="K521" i="1" s="1"/>
  <c r="L521" i="1" s="1"/>
  <c r="M521" i="1" s="1"/>
  <c r="N521" i="1" s="1"/>
  <c r="O521" i="1" s="1"/>
  <c r="P521" i="1" s="1"/>
  <c r="Q521" i="1" s="1"/>
  <c r="R521" i="1" s="1"/>
  <c r="S521" i="1" s="1"/>
  <c r="T521" i="1" s="1"/>
  <c r="U521" i="1" s="1"/>
  <c r="V521" i="1" s="1"/>
  <c r="W521" i="1" s="1"/>
  <c r="X521" i="1" s="1"/>
  <c r="Y521" i="1" s="1"/>
  <c r="Z521" i="1" s="1"/>
  <c r="AA521" i="1" s="1"/>
  <c r="B465" i="1"/>
  <c r="C464" i="1"/>
  <c r="D464" i="1" s="1"/>
  <c r="E464" i="1" s="1"/>
  <c r="F464" i="1" s="1"/>
  <c r="G464" i="1" s="1"/>
  <c r="H464" i="1" s="1"/>
  <c r="I464" i="1" s="1"/>
  <c r="J464" i="1" s="1"/>
  <c r="K464" i="1" s="1"/>
  <c r="L464" i="1" s="1"/>
  <c r="M464" i="1" s="1"/>
  <c r="N464" i="1" s="1"/>
  <c r="O464" i="1" s="1"/>
  <c r="P464" i="1" s="1"/>
  <c r="Q464" i="1" s="1"/>
  <c r="R464" i="1" s="1"/>
  <c r="S464" i="1" s="1"/>
  <c r="T464" i="1" s="1"/>
  <c r="U464" i="1" s="1"/>
  <c r="V464" i="1" s="1"/>
  <c r="W464" i="1" s="1"/>
  <c r="X464" i="1" s="1"/>
  <c r="Y464" i="1" s="1"/>
  <c r="Z464" i="1" s="1"/>
  <c r="AA464" i="1" s="1"/>
  <c r="B292" i="1"/>
  <c r="C291" i="1"/>
  <c r="D291" i="1" s="1"/>
  <c r="E291" i="1" s="1"/>
  <c r="F291" i="1" s="1"/>
  <c r="G291" i="1" s="1"/>
  <c r="H291" i="1" s="1"/>
  <c r="I291" i="1" s="1"/>
  <c r="J291" i="1" s="1"/>
  <c r="K291" i="1" s="1"/>
  <c r="L291" i="1" s="1"/>
  <c r="M291" i="1" s="1"/>
  <c r="N291" i="1" s="1"/>
  <c r="O291" i="1" s="1"/>
  <c r="P291" i="1" s="1"/>
  <c r="Q291" i="1" s="1"/>
  <c r="R291" i="1" s="1"/>
  <c r="S291" i="1" s="1"/>
  <c r="T291" i="1" s="1"/>
  <c r="U291" i="1" s="1"/>
  <c r="V291" i="1" s="1"/>
  <c r="W291" i="1" s="1"/>
  <c r="X291" i="1" s="1"/>
  <c r="Y291" i="1" s="1"/>
  <c r="Z291" i="1" s="1"/>
  <c r="AA291" i="1" s="1"/>
  <c r="B237" i="1"/>
  <c r="C236" i="1"/>
  <c r="D236" i="1" s="1"/>
  <c r="E236" i="1" s="1"/>
  <c r="F236" i="1" s="1"/>
  <c r="G236" i="1" s="1"/>
  <c r="H236" i="1" s="1"/>
  <c r="I236" i="1" s="1"/>
  <c r="J236" i="1" s="1"/>
  <c r="K236" i="1" s="1"/>
  <c r="L236" i="1" s="1"/>
  <c r="M236" i="1" s="1"/>
  <c r="N236" i="1" s="1"/>
  <c r="O236" i="1" s="1"/>
  <c r="P236" i="1" s="1"/>
  <c r="Q236" i="1" s="1"/>
  <c r="R236" i="1" s="1"/>
  <c r="S236" i="1" s="1"/>
  <c r="T236" i="1" s="1"/>
  <c r="U236" i="1" s="1"/>
  <c r="V236" i="1" s="1"/>
  <c r="W236" i="1" s="1"/>
  <c r="X236" i="1" s="1"/>
  <c r="Y236" i="1" s="1"/>
  <c r="Z236" i="1" s="1"/>
  <c r="AA236" i="1" s="1"/>
  <c r="B181" i="1"/>
  <c r="C180" i="1"/>
  <c r="D180" i="1" s="1"/>
  <c r="E180" i="1" s="1"/>
  <c r="F180" i="1" s="1"/>
  <c r="G180" i="1" s="1"/>
  <c r="H180" i="1" s="1"/>
  <c r="I180" i="1" s="1"/>
  <c r="J180" i="1" s="1"/>
  <c r="K180" i="1" s="1"/>
  <c r="L180" i="1" s="1"/>
  <c r="M180" i="1" s="1"/>
  <c r="N180" i="1" s="1"/>
  <c r="O180" i="1" s="1"/>
  <c r="P180" i="1" s="1"/>
  <c r="Q180" i="1" s="1"/>
  <c r="R180" i="1" s="1"/>
  <c r="S180" i="1" s="1"/>
  <c r="T180" i="1" s="1"/>
  <c r="U180" i="1" s="1"/>
  <c r="V180" i="1" s="1"/>
  <c r="W180" i="1" s="1"/>
  <c r="X180" i="1" s="1"/>
  <c r="Y180" i="1" s="1"/>
  <c r="Z180" i="1" s="1"/>
  <c r="AA180" i="1" s="1"/>
  <c r="B123" i="1"/>
  <c r="C122" i="1"/>
  <c r="D122" i="1" s="1"/>
  <c r="E122" i="1" s="1"/>
  <c r="F122" i="1" s="1"/>
  <c r="G122" i="1" s="1"/>
  <c r="H122" i="1" s="1"/>
  <c r="I122" i="1" s="1"/>
  <c r="J122" i="1" s="1"/>
  <c r="K122" i="1" s="1"/>
  <c r="L122" i="1" s="1"/>
  <c r="M122" i="1" s="1"/>
  <c r="N122" i="1" s="1"/>
  <c r="O122" i="1" s="1"/>
  <c r="P122" i="1" s="1"/>
  <c r="Q122" i="1" s="1"/>
  <c r="R122" i="1" s="1"/>
  <c r="S122" i="1" s="1"/>
  <c r="T122" i="1" s="1"/>
  <c r="U122" i="1" s="1"/>
  <c r="V122" i="1" s="1"/>
  <c r="W122" i="1" s="1"/>
  <c r="X122" i="1" s="1"/>
  <c r="Y122" i="1" s="1"/>
  <c r="Z122" i="1" s="1"/>
  <c r="AA122" i="1" s="1"/>
  <c r="B69" i="1"/>
  <c r="C68" i="1"/>
  <c r="D68" i="1" s="1"/>
  <c r="E68" i="1" s="1"/>
  <c r="F68" i="1" s="1"/>
  <c r="G68" i="1" s="1"/>
  <c r="H68" i="1" s="1"/>
  <c r="I68" i="1" s="1"/>
  <c r="J68" i="1" s="1"/>
  <c r="K68" i="1" s="1"/>
  <c r="L68" i="1" s="1"/>
  <c r="M68" i="1" s="1"/>
  <c r="N68" i="1" s="1"/>
  <c r="O68" i="1" s="1"/>
  <c r="P68" i="1" s="1"/>
  <c r="Q68" i="1" s="1"/>
  <c r="R68" i="1" s="1"/>
  <c r="S68" i="1" s="1"/>
  <c r="T68" i="1" s="1"/>
  <c r="U68" i="1" s="1"/>
  <c r="V68" i="1" s="1"/>
  <c r="W68" i="1" s="1"/>
  <c r="X68" i="1" s="1"/>
  <c r="Y68" i="1" s="1"/>
  <c r="Z68" i="1" s="1"/>
  <c r="AA68" i="1" s="1"/>
  <c r="C430" i="1" l="1"/>
  <c r="D430" i="1" s="1"/>
  <c r="E430" i="1" s="1"/>
  <c r="F430" i="1" s="1"/>
  <c r="G430" i="1" s="1"/>
  <c r="H430" i="1" s="1"/>
  <c r="I430" i="1" s="1"/>
  <c r="J430" i="1" s="1"/>
  <c r="K430" i="1" s="1"/>
  <c r="L430" i="1" s="1"/>
  <c r="M430" i="1" s="1"/>
  <c r="N430" i="1" s="1"/>
  <c r="O430" i="1" s="1"/>
  <c r="P430" i="1" s="1"/>
  <c r="Q430" i="1" s="1"/>
  <c r="R430" i="1" s="1"/>
  <c r="S430" i="1" s="1"/>
  <c r="T430" i="1" s="1"/>
  <c r="U430" i="1" s="1"/>
  <c r="V430" i="1" s="1"/>
  <c r="W430" i="1" s="1"/>
  <c r="X430" i="1" s="1"/>
  <c r="Y430" i="1" s="1"/>
  <c r="Z430" i="1" s="1"/>
  <c r="AA430" i="1" s="1"/>
  <c r="B431" i="1"/>
  <c r="C373" i="1"/>
  <c r="D373" i="1" s="1"/>
  <c r="E373" i="1" s="1"/>
  <c r="F373" i="1" s="1"/>
  <c r="G373" i="1" s="1"/>
  <c r="I373" i="1" s="1"/>
  <c r="J373" i="1" s="1"/>
  <c r="K373" i="1" s="1"/>
  <c r="L373" i="1" s="1"/>
  <c r="M373" i="1" s="1"/>
  <c r="N373" i="1" s="1"/>
  <c r="O373" i="1" s="1"/>
  <c r="P373" i="1" s="1"/>
  <c r="Q373" i="1" s="1"/>
  <c r="R373" i="1" s="1"/>
  <c r="S373" i="1" s="1"/>
  <c r="T373" i="1" s="1"/>
  <c r="U373" i="1" s="1"/>
  <c r="V373" i="1" s="1"/>
  <c r="W373" i="1" s="1"/>
  <c r="X373" i="1" s="1"/>
  <c r="Y373" i="1" s="1"/>
  <c r="Z373" i="1" s="1"/>
  <c r="AA373" i="1" s="1"/>
  <c r="B374" i="1"/>
  <c r="P6" i="27"/>
  <c r="C1426" i="1"/>
  <c r="D1426" i="1" s="1"/>
  <c r="E1426" i="1" s="1"/>
  <c r="F1426" i="1" s="1"/>
  <c r="G1426" i="1" s="1"/>
  <c r="H1426" i="1" s="1"/>
  <c r="I1426" i="1" s="1"/>
  <c r="J1426" i="1" s="1"/>
  <c r="K1426" i="1" s="1"/>
  <c r="L1426" i="1" s="1"/>
  <c r="M1426" i="1" s="1"/>
  <c r="N1426" i="1" s="1"/>
  <c r="O1426" i="1" s="1"/>
  <c r="P1426" i="1" s="1"/>
  <c r="Q1426" i="1" s="1"/>
  <c r="R1426" i="1" s="1"/>
  <c r="S1426" i="1" s="1"/>
  <c r="T1426" i="1" s="1"/>
  <c r="U1426" i="1" s="1"/>
  <c r="V1426" i="1" s="1"/>
  <c r="W1426" i="1" s="1"/>
  <c r="X1426" i="1" s="1"/>
  <c r="Y1426" i="1" s="1"/>
  <c r="Z1426" i="1" s="1"/>
  <c r="AA1426" i="1" s="1"/>
  <c r="B1427" i="1"/>
  <c r="B1372" i="1"/>
  <c r="C1371" i="1"/>
  <c r="D1371" i="1" s="1"/>
  <c r="E1371" i="1" s="1"/>
  <c r="F1371" i="1" s="1"/>
  <c r="G1371" i="1" s="1"/>
  <c r="H1371" i="1" s="1"/>
  <c r="I1371" i="1" s="1"/>
  <c r="J1371" i="1" s="1"/>
  <c r="K1371" i="1" s="1"/>
  <c r="L1371" i="1" s="1"/>
  <c r="M1371" i="1" s="1"/>
  <c r="N1371" i="1" s="1"/>
  <c r="O1371" i="1" s="1"/>
  <c r="P1371" i="1" s="1"/>
  <c r="Q1371" i="1" s="1"/>
  <c r="R1371" i="1" s="1"/>
  <c r="S1371" i="1" s="1"/>
  <c r="T1371" i="1" s="1"/>
  <c r="U1371" i="1" s="1"/>
  <c r="V1371" i="1" s="1"/>
  <c r="W1371" i="1" s="1"/>
  <c r="X1371" i="1" s="1"/>
  <c r="Y1371" i="1" s="1"/>
  <c r="Z1371" i="1" s="1"/>
  <c r="AA1371" i="1" s="1"/>
  <c r="B1315" i="1"/>
  <c r="C1314" i="1"/>
  <c r="D1314" i="1" s="1"/>
  <c r="E1314" i="1" s="1"/>
  <c r="F1314" i="1" s="1"/>
  <c r="G1314" i="1" s="1"/>
  <c r="H1314" i="1" s="1"/>
  <c r="I1314" i="1" s="1"/>
  <c r="J1314" i="1" s="1"/>
  <c r="K1314" i="1" s="1"/>
  <c r="L1314" i="1" s="1"/>
  <c r="M1314" i="1" s="1"/>
  <c r="N1314" i="1" s="1"/>
  <c r="O1314" i="1" s="1"/>
  <c r="P1314" i="1" s="1"/>
  <c r="Q1314" i="1" s="1"/>
  <c r="R1314" i="1" s="1"/>
  <c r="S1314" i="1" s="1"/>
  <c r="T1314" i="1" s="1"/>
  <c r="U1314" i="1" s="1"/>
  <c r="V1314" i="1" s="1"/>
  <c r="W1314" i="1" s="1"/>
  <c r="X1314" i="1" s="1"/>
  <c r="Y1314" i="1" s="1"/>
  <c r="Z1314" i="1" s="1"/>
  <c r="AA1314" i="1" s="1"/>
  <c r="B1259" i="1"/>
  <c r="C1258" i="1"/>
  <c r="D1258" i="1" s="1"/>
  <c r="E1258" i="1" s="1"/>
  <c r="F1258" i="1" s="1"/>
  <c r="G1258" i="1" s="1"/>
  <c r="H1258" i="1" s="1"/>
  <c r="I1258" i="1" s="1"/>
  <c r="J1258" i="1" s="1"/>
  <c r="K1258" i="1" s="1"/>
  <c r="L1258" i="1" s="1"/>
  <c r="M1258" i="1" s="1"/>
  <c r="N1258" i="1" s="1"/>
  <c r="O1258" i="1" s="1"/>
  <c r="P1258" i="1" s="1"/>
  <c r="Q1258" i="1" s="1"/>
  <c r="R1258" i="1" s="1"/>
  <c r="S1258" i="1" s="1"/>
  <c r="T1258" i="1" s="1"/>
  <c r="U1258" i="1" s="1"/>
  <c r="V1258" i="1" s="1"/>
  <c r="W1258" i="1" s="1"/>
  <c r="X1258" i="1" s="1"/>
  <c r="Y1258" i="1" s="1"/>
  <c r="Z1258" i="1" s="1"/>
  <c r="AA1258" i="1" s="1"/>
  <c r="B1201" i="1"/>
  <c r="C1200" i="1"/>
  <c r="D1200" i="1" s="1"/>
  <c r="E1200" i="1" s="1"/>
  <c r="F1200" i="1" s="1"/>
  <c r="G1200" i="1" s="1"/>
  <c r="H1200" i="1" s="1"/>
  <c r="I1200" i="1" s="1"/>
  <c r="J1200" i="1" s="1"/>
  <c r="K1200" i="1" s="1"/>
  <c r="L1200" i="1" s="1"/>
  <c r="M1200" i="1" s="1"/>
  <c r="N1200" i="1" s="1"/>
  <c r="O1200" i="1" s="1"/>
  <c r="P1200" i="1" s="1"/>
  <c r="Q1200" i="1" s="1"/>
  <c r="R1200" i="1" s="1"/>
  <c r="S1200" i="1" s="1"/>
  <c r="T1200" i="1" s="1"/>
  <c r="U1200" i="1" s="1"/>
  <c r="V1200" i="1" s="1"/>
  <c r="W1200" i="1" s="1"/>
  <c r="X1200" i="1" s="1"/>
  <c r="Y1200" i="1" s="1"/>
  <c r="Z1200" i="1" s="1"/>
  <c r="AA1200" i="1" s="1"/>
  <c r="B1146" i="1"/>
  <c r="C1145" i="1"/>
  <c r="D1145" i="1" s="1"/>
  <c r="E1145" i="1" s="1"/>
  <c r="F1145" i="1" s="1"/>
  <c r="G1145" i="1" s="1"/>
  <c r="H1145" i="1" s="1"/>
  <c r="I1145" i="1" s="1"/>
  <c r="J1145" i="1" s="1"/>
  <c r="K1145" i="1" s="1"/>
  <c r="L1145" i="1" s="1"/>
  <c r="M1145" i="1" s="1"/>
  <c r="N1145" i="1" s="1"/>
  <c r="O1145" i="1" s="1"/>
  <c r="P1145" i="1" s="1"/>
  <c r="Q1145" i="1" s="1"/>
  <c r="R1145" i="1" s="1"/>
  <c r="S1145" i="1" s="1"/>
  <c r="T1145" i="1" s="1"/>
  <c r="U1145" i="1" s="1"/>
  <c r="V1145" i="1" s="1"/>
  <c r="W1145" i="1" s="1"/>
  <c r="X1145" i="1" s="1"/>
  <c r="Y1145" i="1" s="1"/>
  <c r="Z1145" i="1" s="1"/>
  <c r="AA1145" i="1" s="1"/>
  <c r="C1087" i="1"/>
  <c r="D1087" i="1" s="1"/>
  <c r="E1087" i="1" s="1"/>
  <c r="F1087" i="1" s="1"/>
  <c r="G1087" i="1" s="1"/>
  <c r="H1087" i="1" s="1"/>
  <c r="I1087" i="1" s="1"/>
  <c r="J1087" i="1" s="1"/>
  <c r="K1087" i="1" s="1"/>
  <c r="L1087" i="1" s="1"/>
  <c r="M1087" i="1" s="1"/>
  <c r="N1087" i="1" s="1"/>
  <c r="O1087" i="1" s="1"/>
  <c r="P1087" i="1" s="1"/>
  <c r="Q1087" i="1" s="1"/>
  <c r="R1087" i="1" s="1"/>
  <c r="S1087" i="1" s="1"/>
  <c r="T1087" i="1" s="1"/>
  <c r="U1087" i="1" s="1"/>
  <c r="V1087" i="1" s="1"/>
  <c r="W1087" i="1" s="1"/>
  <c r="X1087" i="1" s="1"/>
  <c r="Y1087" i="1" s="1"/>
  <c r="Z1087" i="1" s="1"/>
  <c r="AA1087" i="1" s="1"/>
  <c r="B1088" i="1"/>
  <c r="C1031" i="1"/>
  <c r="D1031" i="1" s="1"/>
  <c r="E1031" i="1" s="1"/>
  <c r="F1031" i="1" s="1"/>
  <c r="G1031" i="1" s="1"/>
  <c r="H1031" i="1" s="1"/>
  <c r="I1031" i="1" s="1"/>
  <c r="J1031" i="1" s="1"/>
  <c r="K1031" i="1" s="1"/>
  <c r="L1031" i="1" s="1"/>
  <c r="M1031" i="1" s="1"/>
  <c r="N1031" i="1" s="1"/>
  <c r="O1031" i="1" s="1"/>
  <c r="P1031" i="1" s="1"/>
  <c r="Q1031" i="1" s="1"/>
  <c r="R1031" i="1" s="1"/>
  <c r="S1031" i="1" s="1"/>
  <c r="T1031" i="1" s="1"/>
  <c r="U1031" i="1" s="1"/>
  <c r="V1031" i="1" s="1"/>
  <c r="W1031" i="1" s="1"/>
  <c r="X1031" i="1" s="1"/>
  <c r="Y1031" i="1" s="1"/>
  <c r="Z1031" i="1" s="1"/>
  <c r="AA1031" i="1" s="1"/>
  <c r="B1032" i="1"/>
  <c r="C978" i="1"/>
  <c r="D978" i="1" s="1"/>
  <c r="E978" i="1" s="1"/>
  <c r="F978" i="1" s="1"/>
  <c r="G978" i="1" s="1"/>
  <c r="H978" i="1" s="1"/>
  <c r="I978" i="1" s="1"/>
  <c r="J978" i="1" s="1"/>
  <c r="K978" i="1" s="1"/>
  <c r="L978" i="1" s="1"/>
  <c r="M978" i="1" s="1"/>
  <c r="N978" i="1" s="1"/>
  <c r="O978" i="1" s="1"/>
  <c r="P978" i="1" s="1"/>
  <c r="Q978" i="1" s="1"/>
  <c r="R978" i="1" s="1"/>
  <c r="S978" i="1" s="1"/>
  <c r="T978" i="1" s="1"/>
  <c r="U978" i="1" s="1"/>
  <c r="V978" i="1" s="1"/>
  <c r="W978" i="1" s="1"/>
  <c r="X978" i="1" s="1"/>
  <c r="Y978" i="1" s="1"/>
  <c r="Z978" i="1" s="1"/>
  <c r="AA978" i="1" s="1"/>
  <c r="B979" i="1"/>
  <c r="C919" i="1"/>
  <c r="D919" i="1" s="1"/>
  <c r="E919" i="1" s="1"/>
  <c r="F919" i="1" s="1"/>
  <c r="G919" i="1" s="1"/>
  <c r="H919" i="1" s="1"/>
  <c r="I919" i="1" s="1"/>
  <c r="J919" i="1" s="1"/>
  <c r="K919" i="1" s="1"/>
  <c r="L919" i="1" s="1"/>
  <c r="M919" i="1" s="1"/>
  <c r="N919" i="1" s="1"/>
  <c r="O919" i="1" s="1"/>
  <c r="P919" i="1" s="1"/>
  <c r="Q919" i="1" s="1"/>
  <c r="R919" i="1" s="1"/>
  <c r="S919" i="1" s="1"/>
  <c r="T919" i="1" s="1"/>
  <c r="U919" i="1" s="1"/>
  <c r="V919" i="1" s="1"/>
  <c r="W919" i="1" s="1"/>
  <c r="X919" i="1" s="1"/>
  <c r="Y919" i="1" s="1"/>
  <c r="Z919" i="1" s="1"/>
  <c r="AA919" i="1" s="1"/>
  <c r="B920" i="1"/>
  <c r="C863" i="1"/>
  <c r="D863" i="1" s="1"/>
  <c r="E863" i="1" s="1"/>
  <c r="F863" i="1" s="1"/>
  <c r="G863" i="1" s="1"/>
  <c r="H863" i="1" s="1"/>
  <c r="I863" i="1" s="1"/>
  <c r="J863" i="1" s="1"/>
  <c r="K863" i="1" s="1"/>
  <c r="L863" i="1" s="1"/>
  <c r="M863" i="1" s="1"/>
  <c r="N863" i="1" s="1"/>
  <c r="O863" i="1" s="1"/>
  <c r="P863" i="1" s="1"/>
  <c r="Q863" i="1" s="1"/>
  <c r="R863" i="1" s="1"/>
  <c r="S863" i="1" s="1"/>
  <c r="T863" i="1" s="1"/>
  <c r="U863" i="1" s="1"/>
  <c r="V863" i="1" s="1"/>
  <c r="W863" i="1" s="1"/>
  <c r="X863" i="1" s="1"/>
  <c r="Y863" i="1" s="1"/>
  <c r="Z863" i="1" s="1"/>
  <c r="AA863" i="1" s="1"/>
  <c r="B864" i="1"/>
  <c r="B808" i="1"/>
  <c r="C807" i="1"/>
  <c r="D807" i="1" s="1"/>
  <c r="E807" i="1" s="1"/>
  <c r="F807" i="1" s="1"/>
  <c r="G807" i="1" s="1"/>
  <c r="H807" i="1" s="1"/>
  <c r="I807" i="1" s="1"/>
  <c r="J807" i="1" s="1"/>
  <c r="K807" i="1" s="1"/>
  <c r="L807" i="1" s="1"/>
  <c r="M807" i="1" s="1"/>
  <c r="N807" i="1" s="1"/>
  <c r="C747" i="1"/>
  <c r="D747" i="1" s="1"/>
  <c r="E747" i="1" s="1"/>
  <c r="F747" i="1" s="1"/>
  <c r="G747" i="1" s="1"/>
  <c r="H747" i="1" s="1"/>
  <c r="I747" i="1" s="1"/>
  <c r="J747" i="1" s="1"/>
  <c r="K747" i="1" s="1"/>
  <c r="L747" i="1" s="1"/>
  <c r="M747" i="1" s="1"/>
  <c r="N747" i="1" s="1"/>
  <c r="O747" i="1" s="1"/>
  <c r="P747" i="1" s="1"/>
  <c r="Q747" i="1" s="1"/>
  <c r="R747" i="1" s="1"/>
  <c r="S747" i="1" s="1"/>
  <c r="T747" i="1" s="1"/>
  <c r="U747" i="1" s="1"/>
  <c r="V747" i="1" s="1"/>
  <c r="W747" i="1" s="1"/>
  <c r="X747" i="1" s="1"/>
  <c r="Y747" i="1" s="1"/>
  <c r="Z747" i="1" s="1"/>
  <c r="AA747" i="1" s="1"/>
  <c r="B748" i="1"/>
  <c r="B692" i="1"/>
  <c r="C691" i="1"/>
  <c r="D691" i="1" s="1"/>
  <c r="E691" i="1" s="1"/>
  <c r="F691" i="1" s="1"/>
  <c r="G691" i="1" s="1"/>
  <c r="H691" i="1" s="1"/>
  <c r="I691" i="1" s="1"/>
  <c r="J691" i="1" s="1"/>
  <c r="K691" i="1" s="1"/>
  <c r="L691" i="1" s="1"/>
  <c r="M691" i="1" s="1"/>
  <c r="N691" i="1" s="1"/>
  <c r="O691" i="1" s="1"/>
  <c r="P691" i="1" s="1"/>
  <c r="Q691" i="1" s="1"/>
  <c r="R691" i="1" s="1"/>
  <c r="S691" i="1" s="1"/>
  <c r="T691" i="1" s="1"/>
  <c r="U691" i="1" s="1"/>
  <c r="V691" i="1" s="1"/>
  <c r="W691" i="1" s="1"/>
  <c r="X691" i="1" s="1"/>
  <c r="Y691" i="1" s="1"/>
  <c r="Z691" i="1" s="1"/>
  <c r="AA691" i="1" s="1"/>
  <c r="B635" i="1"/>
  <c r="C634" i="1"/>
  <c r="D634" i="1" s="1"/>
  <c r="E634" i="1" s="1"/>
  <c r="F634" i="1" s="1"/>
  <c r="G634" i="1" s="1"/>
  <c r="H634" i="1" s="1"/>
  <c r="I634" i="1" s="1"/>
  <c r="J634" i="1" s="1"/>
  <c r="K634" i="1" s="1"/>
  <c r="L634" i="1" s="1"/>
  <c r="M634" i="1" s="1"/>
  <c r="N634" i="1" s="1"/>
  <c r="O634" i="1" s="1"/>
  <c r="P634" i="1" s="1"/>
  <c r="Q634" i="1" s="1"/>
  <c r="R634" i="1" s="1"/>
  <c r="S634" i="1" s="1"/>
  <c r="T634" i="1" s="1"/>
  <c r="U634" i="1" s="1"/>
  <c r="V634" i="1" s="1"/>
  <c r="W634" i="1" s="1"/>
  <c r="X634" i="1" s="1"/>
  <c r="Y634" i="1" s="1"/>
  <c r="Z634" i="1" s="1"/>
  <c r="AA634" i="1" s="1"/>
  <c r="B579" i="1"/>
  <c r="C578" i="1"/>
  <c r="D578" i="1" s="1"/>
  <c r="E578" i="1" s="1"/>
  <c r="F578" i="1" s="1"/>
  <c r="G578" i="1" s="1"/>
  <c r="H578" i="1" s="1"/>
  <c r="I578" i="1" s="1"/>
  <c r="J578" i="1" s="1"/>
  <c r="K578" i="1" s="1"/>
  <c r="L578" i="1" s="1"/>
  <c r="M578" i="1" s="1"/>
  <c r="N578" i="1" s="1"/>
  <c r="O578" i="1" s="1"/>
  <c r="P578" i="1" s="1"/>
  <c r="Q578" i="1" s="1"/>
  <c r="R578" i="1" s="1"/>
  <c r="S578" i="1" s="1"/>
  <c r="T578" i="1" s="1"/>
  <c r="U578" i="1" s="1"/>
  <c r="V578" i="1" s="1"/>
  <c r="W578" i="1" s="1"/>
  <c r="X578" i="1" s="1"/>
  <c r="Y578" i="1" s="1"/>
  <c r="Z578" i="1" s="1"/>
  <c r="AA578" i="1" s="1"/>
  <c r="B523" i="1"/>
  <c r="C522" i="1"/>
  <c r="D522" i="1" s="1"/>
  <c r="E522" i="1" s="1"/>
  <c r="F522" i="1" s="1"/>
  <c r="G522" i="1" s="1"/>
  <c r="H522" i="1" s="1"/>
  <c r="I522" i="1" s="1"/>
  <c r="J522" i="1" s="1"/>
  <c r="K522" i="1" s="1"/>
  <c r="L522" i="1" s="1"/>
  <c r="M522" i="1" s="1"/>
  <c r="N522" i="1" s="1"/>
  <c r="O522" i="1" s="1"/>
  <c r="P522" i="1" s="1"/>
  <c r="Q522" i="1" s="1"/>
  <c r="R522" i="1" s="1"/>
  <c r="S522" i="1" s="1"/>
  <c r="T522" i="1" s="1"/>
  <c r="U522" i="1" s="1"/>
  <c r="V522" i="1" s="1"/>
  <c r="W522" i="1" s="1"/>
  <c r="X522" i="1" s="1"/>
  <c r="Y522" i="1" s="1"/>
  <c r="Z522" i="1" s="1"/>
  <c r="AA522" i="1" s="1"/>
  <c r="B466" i="1"/>
  <c r="C465" i="1"/>
  <c r="D465" i="1" s="1"/>
  <c r="E465" i="1" s="1"/>
  <c r="F465" i="1" s="1"/>
  <c r="G465" i="1" s="1"/>
  <c r="H465" i="1" s="1"/>
  <c r="I465" i="1" s="1"/>
  <c r="J465" i="1" s="1"/>
  <c r="K465" i="1" s="1"/>
  <c r="L465" i="1" s="1"/>
  <c r="M465" i="1" s="1"/>
  <c r="N465" i="1" s="1"/>
  <c r="O465" i="1" s="1"/>
  <c r="P465" i="1" s="1"/>
  <c r="Q465" i="1" s="1"/>
  <c r="R465" i="1" s="1"/>
  <c r="S465" i="1" s="1"/>
  <c r="T465" i="1" s="1"/>
  <c r="U465" i="1" s="1"/>
  <c r="V465" i="1" s="1"/>
  <c r="W465" i="1" s="1"/>
  <c r="X465" i="1" s="1"/>
  <c r="Y465" i="1" s="1"/>
  <c r="Z465" i="1" s="1"/>
  <c r="AA465" i="1" s="1"/>
  <c r="B293" i="1"/>
  <c r="C292" i="1"/>
  <c r="D292" i="1" s="1"/>
  <c r="E292" i="1" s="1"/>
  <c r="F292" i="1" s="1"/>
  <c r="G292" i="1" s="1"/>
  <c r="H292" i="1" s="1"/>
  <c r="I292" i="1" s="1"/>
  <c r="J292" i="1" s="1"/>
  <c r="K292" i="1" s="1"/>
  <c r="L292" i="1" s="1"/>
  <c r="M292" i="1" s="1"/>
  <c r="N292" i="1" s="1"/>
  <c r="O292" i="1" s="1"/>
  <c r="P292" i="1" s="1"/>
  <c r="Q292" i="1" s="1"/>
  <c r="R292" i="1" s="1"/>
  <c r="S292" i="1" s="1"/>
  <c r="T292" i="1" s="1"/>
  <c r="U292" i="1" s="1"/>
  <c r="V292" i="1" s="1"/>
  <c r="W292" i="1" s="1"/>
  <c r="X292" i="1" s="1"/>
  <c r="Y292" i="1" s="1"/>
  <c r="Z292" i="1" s="1"/>
  <c r="AA292" i="1" s="1"/>
  <c r="B238" i="1"/>
  <c r="C237" i="1"/>
  <c r="D237" i="1" s="1"/>
  <c r="E237" i="1" s="1"/>
  <c r="F237" i="1" s="1"/>
  <c r="G237" i="1" s="1"/>
  <c r="H237" i="1" s="1"/>
  <c r="I237" i="1" s="1"/>
  <c r="J237" i="1" s="1"/>
  <c r="K237" i="1" s="1"/>
  <c r="L237" i="1" s="1"/>
  <c r="M237" i="1" s="1"/>
  <c r="N237" i="1" s="1"/>
  <c r="O237" i="1" s="1"/>
  <c r="P237" i="1" s="1"/>
  <c r="Q237" i="1" s="1"/>
  <c r="R237" i="1" s="1"/>
  <c r="S237" i="1" s="1"/>
  <c r="T237" i="1" s="1"/>
  <c r="U237" i="1" s="1"/>
  <c r="V237" i="1" s="1"/>
  <c r="W237" i="1" s="1"/>
  <c r="X237" i="1" s="1"/>
  <c r="Y237" i="1" s="1"/>
  <c r="Z237" i="1" s="1"/>
  <c r="AA237" i="1" s="1"/>
  <c r="C181" i="1"/>
  <c r="D181" i="1" s="1"/>
  <c r="E181" i="1" s="1"/>
  <c r="F181" i="1" s="1"/>
  <c r="G181" i="1" s="1"/>
  <c r="H181" i="1" s="1"/>
  <c r="I181" i="1" s="1"/>
  <c r="J181" i="1" s="1"/>
  <c r="K181" i="1" s="1"/>
  <c r="L181" i="1" s="1"/>
  <c r="M181" i="1" s="1"/>
  <c r="N181" i="1" s="1"/>
  <c r="O181" i="1" s="1"/>
  <c r="P181" i="1" s="1"/>
  <c r="Q181" i="1" s="1"/>
  <c r="R181" i="1" s="1"/>
  <c r="S181" i="1" s="1"/>
  <c r="T181" i="1" s="1"/>
  <c r="U181" i="1" s="1"/>
  <c r="V181" i="1" s="1"/>
  <c r="W181" i="1" s="1"/>
  <c r="X181" i="1" s="1"/>
  <c r="Y181" i="1" s="1"/>
  <c r="Z181" i="1" s="1"/>
  <c r="AA181" i="1" s="1"/>
  <c r="B182" i="1"/>
  <c r="B124" i="1"/>
  <c r="C123" i="1"/>
  <c r="D123" i="1" s="1"/>
  <c r="E123" i="1" s="1"/>
  <c r="F123" i="1" s="1"/>
  <c r="G123" i="1" s="1"/>
  <c r="H123" i="1" s="1"/>
  <c r="I123" i="1" s="1"/>
  <c r="J123" i="1" s="1"/>
  <c r="K123" i="1" s="1"/>
  <c r="L123" i="1" s="1"/>
  <c r="M123" i="1" s="1"/>
  <c r="N123" i="1" s="1"/>
  <c r="O123" i="1" s="1"/>
  <c r="P123" i="1" s="1"/>
  <c r="Q123" i="1" s="1"/>
  <c r="R123" i="1" s="1"/>
  <c r="S123" i="1" s="1"/>
  <c r="T123" i="1" s="1"/>
  <c r="U123" i="1" s="1"/>
  <c r="V123" i="1" s="1"/>
  <c r="W123" i="1" s="1"/>
  <c r="X123" i="1" s="1"/>
  <c r="Y123" i="1" s="1"/>
  <c r="Z123" i="1" s="1"/>
  <c r="AA123" i="1" s="1"/>
  <c r="C69" i="1"/>
  <c r="D69" i="1" s="1"/>
  <c r="E69" i="1" s="1"/>
  <c r="F69" i="1" s="1"/>
  <c r="G69" i="1" s="1"/>
  <c r="H69" i="1" s="1"/>
  <c r="I69" i="1" s="1"/>
  <c r="J69" i="1" s="1"/>
  <c r="K69" i="1" s="1"/>
  <c r="L69" i="1" s="1"/>
  <c r="M69" i="1" s="1"/>
  <c r="N69" i="1" s="1"/>
  <c r="O69" i="1" s="1"/>
  <c r="P69" i="1" s="1"/>
  <c r="Q69" i="1" s="1"/>
  <c r="R69" i="1" s="1"/>
  <c r="S69" i="1" s="1"/>
  <c r="T69" i="1" s="1"/>
  <c r="U69" i="1" s="1"/>
  <c r="V69" i="1" s="1"/>
  <c r="W69" i="1" s="1"/>
  <c r="X69" i="1" s="1"/>
  <c r="Y69" i="1" s="1"/>
  <c r="Z69" i="1" s="1"/>
  <c r="AA69" i="1" s="1"/>
  <c r="B70" i="1"/>
  <c r="B432" i="1" l="1"/>
  <c r="C431" i="1"/>
  <c r="D431" i="1" s="1"/>
  <c r="E431" i="1" s="1"/>
  <c r="F431" i="1" s="1"/>
  <c r="G431" i="1" s="1"/>
  <c r="H431" i="1" s="1"/>
  <c r="I431" i="1" s="1"/>
  <c r="J431" i="1" s="1"/>
  <c r="K431" i="1" s="1"/>
  <c r="L431" i="1" s="1"/>
  <c r="M431" i="1" s="1"/>
  <c r="N431" i="1" s="1"/>
  <c r="O431" i="1" s="1"/>
  <c r="P431" i="1" s="1"/>
  <c r="Q431" i="1" s="1"/>
  <c r="R431" i="1" s="1"/>
  <c r="S431" i="1" s="1"/>
  <c r="T431" i="1" s="1"/>
  <c r="U431" i="1" s="1"/>
  <c r="V431" i="1" s="1"/>
  <c r="W431" i="1" s="1"/>
  <c r="X431" i="1" s="1"/>
  <c r="Y431" i="1" s="1"/>
  <c r="Z431" i="1" s="1"/>
  <c r="AA431" i="1" s="1"/>
  <c r="B375" i="1"/>
  <c r="C374" i="1"/>
  <c r="D374" i="1" s="1"/>
  <c r="E374" i="1" s="1"/>
  <c r="F374" i="1" s="1"/>
  <c r="G374" i="1" s="1"/>
  <c r="I374" i="1" s="1"/>
  <c r="J374" i="1" s="1"/>
  <c r="K374" i="1" s="1"/>
  <c r="L374" i="1" s="1"/>
  <c r="M374" i="1" s="1"/>
  <c r="N374" i="1" s="1"/>
  <c r="O374" i="1" s="1"/>
  <c r="P374" i="1" s="1"/>
  <c r="Q374" i="1" s="1"/>
  <c r="R374" i="1" s="1"/>
  <c r="S374" i="1" s="1"/>
  <c r="T374" i="1" s="1"/>
  <c r="U374" i="1" s="1"/>
  <c r="V374" i="1" s="1"/>
  <c r="W374" i="1" s="1"/>
  <c r="X374" i="1" s="1"/>
  <c r="Y374" i="1" s="1"/>
  <c r="Z374" i="1" s="1"/>
  <c r="AA374" i="1" s="1"/>
  <c r="Q6" i="27"/>
  <c r="B1428" i="1"/>
  <c r="C1427" i="1"/>
  <c r="D1427" i="1" s="1"/>
  <c r="E1427" i="1" s="1"/>
  <c r="F1427" i="1" s="1"/>
  <c r="G1427" i="1" s="1"/>
  <c r="H1427" i="1" s="1"/>
  <c r="I1427" i="1" s="1"/>
  <c r="J1427" i="1" s="1"/>
  <c r="K1427" i="1" s="1"/>
  <c r="L1427" i="1" s="1"/>
  <c r="M1427" i="1" s="1"/>
  <c r="N1427" i="1" s="1"/>
  <c r="O1427" i="1" s="1"/>
  <c r="P1427" i="1" s="1"/>
  <c r="Q1427" i="1" s="1"/>
  <c r="R1427" i="1" s="1"/>
  <c r="S1427" i="1" s="1"/>
  <c r="T1427" i="1" s="1"/>
  <c r="U1427" i="1" s="1"/>
  <c r="V1427" i="1" s="1"/>
  <c r="W1427" i="1" s="1"/>
  <c r="X1427" i="1" s="1"/>
  <c r="Y1427" i="1" s="1"/>
  <c r="Z1427" i="1" s="1"/>
  <c r="AA1427" i="1" s="1"/>
  <c r="B1373" i="1"/>
  <c r="C1372" i="1"/>
  <c r="D1372" i="1" s="1"/>
  <c r="E1372" i="1" s="1"/>
  <c r="F1372" i="1" s="1"/>
  <c r="G1372" i="1" s="1"/>
  <c r="H1372" i="1" s="1"/>
  <c r="I1372" i="1" s="1"/>
  <c r="J1372" i="1" s="1"/>
  <c r="K1372" i="1" s="1"/>
  <c r="L1372" i="1" s="1"/>
  <c r="M1372" i="1" s="1"/>
  <c r="N1372" i="1" s="1"/>
  <c r="O1372" i="1" s="1"/>
  <c r="P1372" i="1" s="1"/>
  <c r="Q1372" i="1" s="1"/>
  <c r="R1372" i="1" s="1"/>
  <c r="S1372" i="1" s="1"/>
  <c r="T1372" i="1" s="1"/>
  <c r="U1372" i="1" s="1"/>
  <c r="V1372" i="1" s="1"/>
  <c r="W1372" i="1" s="1"/>
  <c r="X1372" i="1" s="1"/>
  <c r="Y1372" i="1" s="1"/>
  <c r="Z1372" i="1" s="1"/>
  <c r="AA1372" i="1" s="1"/>
  <c r="C1315" i="1"/>
  <c r="D1315" i="1" s="1"/>
  <c r="E1315" i="1" s="1"/>
  <c r="F1315" i="1" s="1"/>
  <c r="G1315" i="1" s="1"/>
  <c r="H1315" i="1" s="1"/>
  <c r="I1315" i="1" s="1"/>
  <c r="J1315" i="1" s="1"/>
  <c r="K1315" i="1" s="1"/>
  <c r="L1315" i="1" s="1"/>
  <c r="M1315" i="1" s="1"/>
  <c r="N1315" i="1" s="1"/>
  <c r="O1315" i="1" s="1"/>
  <c r="P1315" i="1" s="1"/>
  <c r="Q1315" i="1" s="1"/>
  <c r="R1315" i="1" s="1"/>
  <c r="S1315" i="1" s="1"/>
  <c r="T1315" i="1" s="1"/>
  <c r="U1315" i="1" s="1"/>
  <c r="V1315" i="1" s="1"/>
  <c r="W1315" i="1" s="1"/>
  <c r="X1315" i="1" s="1"/>
  <c r="Y1315" i="1" s="1"/>
  <c r="Z1315" i="1" s="1"/>
  <c r="AA1315" i="1" s="1"/>
  <c r="B1316" i="1"/>
  <c r="B1260" i="1"/>
  <c r="C1259" i="1"/>
  <c r="D1259" i="1" s="1"/>
  <c r="E1259" i="1" s="1"/>
  <c r="F1259" i="1" s="1"/>
  <c r="G1259" i="1" s="1"/>
  <c r="H1259" i="1" s="1"/>
  <c r="I1259" i="1" s="1"/>
  <c r="J1259" i="1" s="1"/>
  <c r="K1259" i="1" s="1"/>
  <c r="L1259" i="1" s="1"/>
  <c r="M1259" i="1" s="1"/>
  <c r="N1259" i="1" s="1"/>
  <c r="O1259" i="1" s="1"/>
  <c r="P1259" i="1" s="1"/>
  <c r="Q1259" i="1" s="1"/>
  <c r="R1259" i="1" s="1"/>
  <c r="S1259" i="1" s="1"/>
  <c r="T1259" i="1" s="1"/>
  <c r="U1259" i="1" s="1"/>
  <c r="V1259" i="1" s="1"/>
  <c r="W1259" i="1" s="1"/>
  <c r="X1259" i="1" s="1"/>
  <c r="Y1259" i="1" s="1"/>
  <c r="Z1259" i="1" s="1"/>
  <c r="AA1259" i="1" s="1"/>
  <c r="B1202" i="1"/>
  <c r="C1201" i="1"/>
  <c r="D1201" i="1" s="1"/>
  <c r="E1201" i="1" s="1"/>
  <c r="F1201" i="1" s="1"/>
  <c r="G1201" i="1" s="1"/>
  <c r="H1201" i="1" s="1"/>
  <c r="I1201" i="1" s="1"/>
  <c r="J1201" i="1" s="1"/>
  <c r="K1201" i="1" s="1"/>
  <c r="L1201" i="1" s="1"/>
  <c r="M1201" i="1" s="1"/>
  <c r="N1201" i="1" s="1"/>
  <c r="O1201" i="1" s="1"/>
  <c r="P1201" i="1" s="1"/>
  <c r="Q1201" i="1" s="1"/>
  <c r="R1201" i="1" s="1"/>
  <c r="S1201" i="1" s="1"/>
  <c r="T1201" i="1" s="1"/>
  <c r="U1201" i="1" s="1"/>
  <c r="V1201" i="1" s="1"/>
  <c r="W1201" i="1" s="1"/>
  <c r="X1201" i="1" s="1"/>
  <c r="Y1201" i="1" s="1"/>
  <c r="Z1201" i="1" s="1"/>
  <c r="AA1201" i="1" s="1"/>
  <c r="C1146" i="1"/>
  <c r="D1146" i="1" s="1"/>
  <c r="E1146" i="1" s="1"/>
  <c r="F1146" i="1" s="1"/>
  <c r="G1146" i="1" s="1"/>
  <c r="H1146" i="1" s="1"/>
  <c r="I1146" i="1" s="1"/>
  <c r="J1146" i="1" s="1"/>
  <c r="K1146" i="1" s="1"/>
  <c r="L1146" i="1" s="1"/>
  <c r="M1146" i="1" s="1"/>
  <c r="N1146" i="1" s="1"/>
  <c r="O1146" i="1" s="1"/>
  <c r="P1146" i="1" s="1"/>
  <c r="Q1146" i="1" s="1"/>
  <c r="R1146" i="1" s="1"/>
  <c r="S1146" i="1" s="1"/>
  <c r="T1146" i="1" s="1"/>
  <c r="U1146" i="1" s="1"/>
  <c r="V1146" i="1" s="1"/>
  <c r="W1146" i="1" s="1"/>
  <c r="X1146" i="1" s="1"/>
  <c r="Y1146" i="1" s="1"/>
  <c r="Z1146" i="1" s="1"/>
  <c r="AA1146" i="1" s="1"/>
  <c r="B1147" i="1"/>
  <c r="B1089" i="1"/>
  <c r="C1088" i="1"/>
  <c r="D1088" i="1" s="1"/>
  <c r="E1088" i="1" s="1"/>
  <c r="F1088" i="1" s="1"/>
  <c r="G1088" i="1" s="1"/>
  <c r="H1088" i="1" s="1"/>
  <c r="I1088" i="1" s="1"/>
  <c r="J1088" i="1" s="1"/>
  <c r="K1088" i="1" s="1"/>
  <c r="L1088" i="1" s="1"/>
  <c r="M1088" i="1" s="1"/>
  <c r="N1088" i="1" s="1"/>
  <c r="O1088" i="1" s="1"/>
  <c r="P1088" i="1" s="1"/>
  <c r="Q1088" i="1" s="1"/>
  <c r="R1088" i="1" s="1"/>
  <c r="S1088" i="1" s="1"/>
  <c r="T1088" i="1" s="1"/>
  <c r="U1088" i="1" s="1"/>
  <c r="V1088" i="1" s="1"/>
  <c r="W1088" i="1" s="1"/>
  <c r="X1088" i="1" s="1"/>
  <c r="Y1088" i="1" s="1"/>
  <c r="Z1088" i="1" s="1"/>
  <c r="AA1088" i="1" s="1"/>
  <c r="B1033" i="1"/>
  <c r="C1032" i="1"/>
  <c r="D1032" i="1" s="1"/>
  <c r="E1032" i="1" s="1"/>
  <c r="F1032" i="1" s="1"/>
  <c r="G1032" i="1" s="1"/>
  <c r="H1032" i="1" s="1"/>
  <c r="I1032" i="1" s="1"/>
  <c r="J1032" i="1" s="1"/>
  <c r="K1032" i="1" s="1"/>
  <c r="L1032" i="1" s="1"/>
  <c r="M1032" i="1" s="1"/>
  <c r="N1032" i="1" s="1"/>
  <c r="O1032" i="1" s="1"/>
  <c r="P1032" i="1" s="1"/>
  <c r="Q1032" i="1" s="1"/>
  <c r="R1032" i="1" s="1"/>
  <c r="S1032" i="1" s="1"/>
  <c r="T1032" i="1" s="1"/>
  <c r="U1032" i="1" s="1"/>
  <c r="V1032" i="1" s="1"/>
  <c r="W1032" i="1" s="1"/>
  <c r="X1032" i="1" s="1"/>
  <c r="Y1032" i="1" s="1"/>
  <c r="Z1032" i="1" s="1"/>
  <c r="AA1032" i="1" s="1"/>
  <c r="C979" i="1"/>
  <c r="D979" i="1" s="1"/>
  <c r="E979" i="1" s="1"/>
  <c r="F979" i="1" s="1"/>
  <c r="G979" i="1" s="1"/>
  <c r="H979" i="1" s="1"/>
  <c r="I979" i="1" s="1"/>
  <c r="J979" i="1" s="1"/>
  <c r="K979" i="1" s="1"/>
  <c r="L979" i="1" s="1"/>
  <c r="M979" i="1" s="1"/>
  <c r="N979" i="1" s="1"/>
  <c r="O979" i="1" s="1"/>
  <c r="P979" i="1" s="1"/>
  <c r="Q979" i="1" s="1"/>
  <c r="R979" i="1" s="1"/>
  <c r="S979" i="1" s="1"/>
  <c r="T979" i="1" s="1"/>
  <c r="U979" i="1" s="1"/>
  <c r="V979" i="1" s="1"/>
  <c r="W979" i="1" s="1"/>
  <c r="X979" i="1" s="1"/>
  <c r="Y979" i="1" s="1"/>
  <c r="Z979" i="1" s="1"/>
  <c r="AA979" i="1" s="1"/>
  <c r="B980" i="1"/>
  <c r="B921" i="1"/>
  <c r="C920" i="1"/>
  <c r="D920" i="1" s="1"/>
  <c r="E920" i="1" s="1"/>
  <c r="F920" i="1" s="1"/>
  <c r="G920" i="1" s="1"/>
  <c r="H920" i="1" s="1"/>
  <c r="I920" i="1" s="1"/>
  <c r="J920" i="1" s="1"/>
  <c r="K920" i="1" s="1"/>
  <c r="L920" i="1" s="1"/>
  <c r="M920" i="1" s="1"/>
  <c r="N920" i="1" s="1"/>
  <c r="O920" i="1" s="1"/>
  <c r="P920" i="1" s="1"/>
  <c r="Q920" i="1" s="1"/>
  <c r="R920" i="1" s="1"/>
  <c r="S920" i="1" s="1"/>
  <c r="T920" i="1" s="1"/>
  <c r="U920" i="1" s="1"/>
  <c r="V920" i="1" s="1"/>
  <c r="W920" i="1" s="1"/>
  <c r="X920" i="1" s="1"/>
  <c r="Y920" i="1" s="1"/>
  <c r="Z920" i="1" s="1"/>
  <c r="AA920" i="1" s="1"/>
  <c r="C864" i="1"/>
  <c r="D864" i="1" s="1"/>
  <c r="E864" i="1" s="1"/>
  <c r="F864" i="1" s="1"/>
  <c r="G864" i="1" s="1"/>
  <c r="H864" i="1" s="1"/>
  <c r="I864" i="1" s="1"/>
  <c r="J864" i="1" s="1"/>
  <c r="K864" i="1" s="1"/>
  <c r="L864" i="1" s="1"/>
  <c r="M864" i="1" s="1"/>
  <c r="N864" i="1" s="1"/>
  <c r="O864" i="1" s="1"/>
  <c r="P864" i="1" s="1"/>
  <c r="Q864" i="1" s="1"/>
  <c r="R864" i="1" s="1"/>
  <c r="S864" i="1" s="1"/>
  <c r="T864" i="1" s="1"/>
  <c r="U864" i="1" s="1"/>
  <c r="V864" i="1" s="1"/>
  <c r="W864" i="1" s="1"/>
  <c r="X864" i="1" s="1"/>
  <c r="Y864" i="1" s="1"/>
  <c r="Z864" i="1" s="1"/>
  <c r="AA864" i="1" s="1"/>
  <c r="B865" i="1"/>
  <c r="B809" i="1"/>
  <c r="C808" i="1"/>
  <c r="D808" i="1" s="1"/>
  <c r="E808" i="1" s="1"/>
  <c r="F808" i="1" s="1"/>
  <c r="G808" i="1" s="1"/>
  <c r="H808" i="1" s="1"/>
  <c r="I808" i="1" s="1"/>
  <c r="J808" i="1" s="1"/>
  <c r="K808" i="1" s="1"/>
  <c r="L808" i="1" s="1"/>
  <c r="M808" i="1" s="1"/>
  <c r="N808" i="1" s="1"/>
  <c r="B749" i="1"/>
  <c r="C748" i="1"/>
  <c r="D748" i="1" s="1"/>
  <c r="E748" i="1" s="1"/>
  <c r="F748" i="1" s="1"/>
  <c r="G748" i="1" s="1"/>
  <c r="H748" i="1" s="1"/>
  <c r="I748" i="1" s="1"/>
  <c r="J748" i="1" s="1"/>
  <c r="K748" i="1" s="1"/>
  <c r="L748" i="1" s="1"/>
  <c r="M748" i="1" s="1"/>
  <c r="N748" i="1" s="1"/>
  <c r="O748" i="1" s="1"/>
  <c r="P748" i="1" s="1"/>
  <c r="Q748" i="1" s="1"/>
  <c r="R748" i="1" s="1"/>
  <c r="S748" i="1" s="1"/>
  <c r="T748" i="1" s="1"/>
  <c r="U748" i="1" s="1"/>
  <c r="V748" i="1" s="1"/>
  <c r="W748" i="1" s="1"/>
  <c r="X748" i="1" s="1"/>
  <c r="Y748" i="1" s="1"/>
  <c r="Z748" i="1" s="1"/>
  <c r="AA748" i="1" s="1"/>
  <c r="C692" i="1"/>
  <c r="D692" i="1" s="1"/>
  <c r="E692" i="1" s="1"/>
  <c r="F692" i="1" s="1"/>
  <c r="G692" i="1" s="1"/>
  <c r="H692" i="1" s="1"/>
  <c r="I692" i="1" s="1"/>
  <c r="J692" i="1" s="1"/>
  <c r="K692" i="1" s="1"/>
  <c r="L692" i="1" s="1"/>
  <c r="M692" i="1" s="1"/>
  <c r="N692" i="1" s="1"/>
  <c r="O692" i="1" s="1"/>
  <c r="P692" i="1" s="1"/>
  <c r="Q692" i="1" s="1"/>
  <c r="R692" i="1" s="1"/>
  <c r="S692" i="1" s="1"/>
  <c r="T692" i="1" s="1"/>
  <c r="U692" i="1" s="1"/>
  <c r="V692" i="1" s="1"/>
  <c r="W692" i="1" s="1"/>
  <c r="X692" i="1" s="1"/>
  <c r="Y692" i="1" s="1"/>
  <c r="Z692" i="1" s="1"/>
  <c r="AA692" i="1" s="1"/>
  <c r="B693" i="1"/>
  <c r="B636" i="1"/>
  <c r="C635" i="1"/>
  <c r="D635" i="1" s="1"/>
  <c r="E635" i="1" s="1"/>
  <c r="F635" i="1" s="1"/>
  <c r="G635" i="1" s="1"/>
  <c r="H635" i="1" s="1"/>
  <c r="I635" i="1" s="1"/>
  <c r="J635" i="1" s="1"/>
  <c r="K635" i="1" s="1"/>
  <c r="L635" i="1" s="1"/>
  <c r="M635" i="1" s="1"/>
  <c r="N635" i="1" s="1"/>
  <c r="O635" i="1" s="1"/>
  <c r="P635" i="1" s="1"/>
  <c r="Q635" i="1" s="1"/>
  <c r="R635" i="1" s="1"/>
  <c r="S635" i="1" s="1"/>
  <c r="T635" i="1" s="1"/>
  <c r="U635" i="1" s="1"/>
  <c r="V635" i="1" s="1"/>
  <c r="W635" i="1" s="1"/>
  <c r="X635" i="1" s="1"/>
  <c r="Y635" i="1" s="1"/>
  <c r="Z635" i="1" s="1"/>
  <c r="AA635" i="1" s="1"/>
  <c r="B580" i="1"/>
  <c r="C579" i="1"/>
  <c r="D579" i="1" s="1"/>
  <c r="E579" i="1" s="1"/>
  <c r="F579" i="1" s="1"/>
  <c r="G579" i="1" s="1"/>
  <c r="H579" i="1" s="1"/>
  <c r="I579" i="1" s="1"/>
  <c r="J579" i="1" s="1"/>
  <c r="K579" i="1" s="1"/>
  <c r="L579" i="1" s="1"/>
  <c r="M579" i="1" s="1"/>
  <c r="N579" i="1" s="1"/>
  <c r="O579" i="1" s="1"/>
  <c r="P579" i="1" s="1"/>
  <c r="Q579" i="1" s="1"/>
  <c r="R579" i="1" s="1"/>
  <c r="S579" i="1" s="1"/>
  <c r="T579" i="1" s="1"/>
  <c r="U579" i="1" s="1"/>
  <c r="V579" i="1" s="1"/>
  <c r="W579" i="1" s="1"/>
  <c r="X579" i="1" s="1"/>
  <c r="Y579" i="1" s="1"/>
  <c r="Z579" i="1" s="1"/>
  <c r="AA579" i="1" s="1"/>
  <c r="B524" i="1"/>
  <c r="C523" i="1"/>
  <c r="D523" i="1" s="1"/>
  <c r="E523" i="1" s="1"/>
  <c r="F523" i="1" s="1"/>
  <c r="G523" i="1" s="1"/>
  <c r="H523" i="1" s="1"/>
  <c r="I523" i="1" s="1"/>
  <c r="J523" i="1" s="1"/>
  <c r="K523" i="1" s="1"/>
  <c r="L523" i="1" s="1"/>
  <c r="M523" i="1" s="1"/>
  <c r="N523" i="1" s="1"/>
  <c r="O523" i="1" s="1"/>
  <c r="P523" i="1" s="1"/>
  <c r="Q523" i="1" s="1"/>
  <c r="R523" i="1" s="1"/>
  <c r="S523" i="1" s="1"/>
  <c r="T523" i="1" s="1"/>
  <c r="U523" i="1" s="1"/>
  <c r="V523" i="1" s="1"/>
  <c r="W523" i="1" s="1"/>
  <c r="X523" i="1" s="1"/>
  <c r="Y523" i="1" s="1"/>
  <c r="Z523" i="1" s="1"/>
  <c r="AA523" i="1" s="1"/>
  <c r="B467" i="1"/>
  <c r="C466" i="1"/>
  <c r="D466" i="1" s="1"/>
  <c r="E466" i="1" s="1"/>
  <c r="F466" i="1" s="1"/>
  <c r="G466" i="1" s="1"/>
  <c r="H466" i="1" s="1"/>
  <c r="I466" i="1" s="1"/>
  <c r="J466" i="1" s="1"/>
  <c r="K466" i="1" s="1"/>
  <c r="L466" i="1" s="1"/>
  <c r="M466" i="1" s="1"/>
  <c r="N466" i="1" s="1"/>
  <c r="O466" i="1" s="1"/>
  <c r="P466" i="1" s="1"/>
  <c r="Q466" i="1" s="1"/>
  <c r="R466" i="1" s="1"/>
  <c r="S466" i="1" s="1"/>
  <c r="T466" i="1" s="1"/>
  <c r="U466" i="1" s="1"/>
  <c r="V466" i="1" s="1"/>
  <c r="W466" i="1" s="1"/>
  <c r="X466" i="1" s="1"/>
  <c r="Y466" i="1" s="1"/>
  <c r="Z466" i="1" s="1"/>
  <c r="AA466" i="1" s="1"/>
  <c r="B294" i="1"/>
  <c r="C293" i="1"/>
  <c r="D293" i="1" s="1"/>
  <c r="E293" i="1" s="1"/>
  <c r="F293" i="1" s="1"/>
  <c r="G293" i="1" s="1"/>
  <c r="H293" i="1" s="1"/>
  <c r="I293" i="1" s="1"/>
  <c r="J293" i="1" s="1"/>
  <c r="K293" i="1" s="1"/>
  <c r="L293" i="1" s="1"/>
  <c r="M293" i="1" s="1"/>
  <c r="N293" i="1" s="1"/>
  <c r="O293" i="1" s="1"/>
  <c r="P293" i="1" s="1"/>
  <c r="Q293" i="1" s="1"/>
  <c r="R293" i="1" s="1"/>
  <c r="S293" i="1" s="1"/>
  <c r="T293" i="1" s="1"/>
  <c r="U293" i="1" s="1"/>
  <c r="V293" i="1" s="1"/>
  <c r="W293" i="1" s="1"/>
  <c r="X293" i="1" s="1"/>
  <c r="Y293" i="1" s="1"/>
  <c r="Z293" i="1" s="1"/>
  <c r="AA293" i="1" s="1"/>
  <c r="B239" i="1"/>
  <c r="C238" i="1"/>
  <c r="D238" i="1" s="1"/>
  <c r="E238" i="1" s="1"/>
  <c r="F238" i="1" s="1"/>
  <c r="G238" i="1" s="1"/>
  <c r="H238" i="1" s="1"/>
  <c r="I238" i="1" s="1"/>
  <c r="J238" i="1" s="1"/>
  <c r="K238" i="1" s="1"/>
  <c r="L238" i="1" s="1"/>
  <c r="M238" i="1" s="1"/>
  <c r="N238" i="1" s="1"/>
  <c r="O238" i="1" s="1"/>
  <c r="P238" i="1" s="1"/>
  <c r="Q238" i="1" s="1"/>
  <c r="R238" i="1" s="1"/>
  <c r="S238" i="1" s="1"/>
  <c r="T238" i="1" s="1"/>
  <c r="U238" i="1" s="1"/>
  <c r="V238" i="1" s="1"/>
  <c r="W238" i="1" s="1"/>
  <c r="X238" i="1" s="1"/>
  <c r="Y238" i="1" s="1"/>
  <c r="Z238" i="1" s="1"/>
  <c r="AA238" i="1" s="1"/>
  <c r="B183" i="1"/>
  <c r="C182" i="1"/>
  <c r="D182" i="1" s="1"/>
  <c r="E182" i="1" s="1"/>
  <c r="F182" i="1" s="1"/>
  <c r="G182" i="1" s="1"/>
  <c r="H182" i="1" s="1"/>
  <c r="I182" i="1" s="1"/>
  <c r="J182" i="1" s="1"/>
  <c r="K182" i="1" s="1"/>
  <c r="L182" i="1" s="1"/>
  <c r="M182" i="1" s="1"/>
  <c r="N182" i="1" s="1"/>
  <c r="O182" i="1" s="1"/>
  <c r="P182" i="1" s="1"/>
  <c r="Q182" i="1" s="1"/>
  <c r="R182" i="1" s="1"/>
  <c r="S182" i="1" s="1"/>
  <c r="T182" i="1" s="1"/>
  <c r="U182" i="1" s="1"/>
  <c r="V182" i="1" s="1"/>
  <c r="W182" i="1" s="1"/>
  <c r="X182" i="1" s="1"/>
  <c r="Y182" i="1" s="1"/>
  <c r="Z182" i="1" s="1"/>
  <c r="AA182" i="1" s="1"/>
  <c r="B125" i="1"/>
  <c r="C124" i="1"/>
  <c r="D124" i="1" s="1"/>
  <c r="E124" i="1" s="1"/>
  <c r="F124" i="1" s="1"/>
  <c r="G124" i="1" s="1"/>
  <c r="H124" i="1" s="1"/>
  <c r="I124" i="1" s="1"/>
  <c r="J124" i="1" s="1"/>
  <c r="K124" i="1" s="1"/>
  <c r="L124" i="1" s="1"/>
  <c r="M124" i="1" s="1"/>
  <c r="N124" i="1" s="1"/>
  <c r="O124" i="1" s="1"/>
  <c r="P124" i="1" s="1"/>
  <c r="Q124" i="1" s="1"/>
  <c r="R124" i="1" s="1"/>
  <c r="S124" i="1" s="1"/>
  <c r="T124" i="1" s="1"/>
  <c r="U124" i="1" s="1"/>
  <c r="V124" i="1" s="1"/>
  <c r="W124" i="1" s="1"/>
  <c r="X124" i="1" s="1"/>
  <c r="Y124" i="1" s="1"/>
  <c r="Z124" i="1" s="1"/>
  <c r="AA124" i="1" s="1"/>
  <c r="B71" i="1"/>
  <c r="C70" i="1"/>
  <c r="D70" i="1" s="1"/>
  <c r="E70" i="1" s="1"/>
  <c r="F70" i="1" s="1"/>
  <c r="G70" i="1" s="1"/>
  <c r="H70" i="1" s="1"/>
  <c r="I70" i="1" s="1"/>
  <c r="J70" i="1" s="1"/>
  <c r="K70" i="1" s="1"/>
  <c r="L70" i="1" s="1"/>
  <c r="M70" i="1" s="1"/>
  <c r="N70" i="1" s="1"/>
  <c r="O70" i="1" s="1"/>
  <c r="P70" i="1" s="1"/>
  <c r="Q70" i="1" s="1"/>
  <c r="R70" i="1" s="1"/>
  <c r="S70" i="1" s="1"/>
  <c r="T70" i="1" s="1"/>
  <c r="U70" i="1" s="1"/>
  <c r="V70" i="1" s="1"/>
  <c r="W70" i="1" s="1"/>
  <c r="X70" i="1" s="1"/>
  <c r="Y70" i="1" s="1"/>
  <c r="Z70" i="1" s="1"/>
  <c r="AA70" i="1" s="1"/>
  <c r="C432" i="1" l="1"/>
  <c r="D432" i="1" s="1"/>
  <c r="E432" i="1" s="1"/>
  <c r="F432" i="1" s="1"/>
  <c r="G432" i="1" s="1"/>
  <c r="H432" i="1" s="1"/>
  <c r="I432" i="1" s="1"/>
  <c r="J432" i="1" s="1"/>
  <c r="K432" i="1" s="1"/>
  <c r="L432" i="1" s="1"/>
  <c r="M432" i="1" s="1"/>
  <c r="N432" i="1" s="1"/>
  <c r="O432" i="1" s="1"/>
  <c r="P432" i="1" s="1"/>
  <c r="Q432" i="1" s="1"/>
  <c r="R432" i="1" s="1"/>
  <c r="S432" i="1" s="1"/>
  <c r="T432" i="1" s="1"/>
  <c r="U432" i="1" s="1"/>
  <c r="V432" i="1" s="1"/>
  <c r="W432" i="1" s="1"/>
  <c r="X432" i="1" s="1"/>
  <c r="Y432" i="1" s="1"/>
  <c r="Z432" i="1" s="1"/>
  <c r="AA432" i="1" s="1"/>
  <c r="B433" i="1"/>
  <c r="B376" i="1"/>
  <c r="C375" i="1"/>
  <c r="D375" i="1" s="1"/>
  <c r="E375" i="1" s="1"/>
  <c r="F375" i="1" s="1"/>
  <c r="G375" i="1" s="1"/>
  <c r="I375" i="1" s="1"/>
  <c r="J375" i="1" s="1"/>
  <c r="K375" i="1" s="1"/>
  <c r="L375" i="1" s="1"/>
  <c r="M375" i="1" s="1"/>
  <c r="N375" i="1" s="1"/>
  <c r="O375" i="1" s="1"/>
  <c r="P375" i="1" s="1"/>
  <c r="Q375" i="1" s="1"/>
  <c r="R375" i="1" s="1"/>
  <c r="S375" i="1" s="1"/>
  <c r="T375" i="1" s="1"/>
  <c r="U375" i="1" s="1"/>
  <c r="V375" i="1" s="1"/>
  <c r="W375" i="1" s="1"/>
  <c r="X375" i="1" s="1"/>
  <c r="Y375" i="1" s="1"/>
  <c r="Z375" i="1" s="1"/>
  <c r="AA375" i="1" s="1"/>
  <c r="R6" i="27"/>
  <c r="C1428" i="1"/>
  <c r="D1428" i="1" s="1"/>
  <c r="E1428" i="1" s="1"/>
  <c r="F1428" i="1" s="1"/>
  <c r="G1428" i="1" s="1"/>
  <c r="H1428" i="1" s="1"/>
  <c r="I1428" i="1" s="1"/>
  <c r="J1428" i="1" s="1"/>
  <c r="K1428" i="1" s="1"/>
  <c r="L1428" i="1" s="1"/>
  <c r="M1428" i="1" s="1"/>
  <c r="N1428" i="1" s="1"/>
  <c r="O1428" i="1" s="1"/>
  <c r="P1428" i="1" s="1"/>
  <c r="Q1428" i="1" s="1"/>
  <c r="R1428" i="1" s="1"/>
  <c r="S1428" i="1" s="1"/>
  <c r="T1428" i="1" s="1"/>
  <c r="U1428" i="1" s="1"/>
  <c r="V1428" i="1" s="1"/>
  <c r="W1428" i="1" s="1"/>
  <c r="X1428" i="1" s="1"/>
  <c r="Y1428" i="1" s="1"/>
  <c r="Z1428" i="1" s="1"/>
  <c r="AA1428" i="1" s="1"/>
  <c r="B1429" i="1"/>
  <c r="B1374" i="1"/>
  <c r="C1373" i="1"/>
  <c r="D1373" i="1" s="1"/>
  <c r="E1373" i="1" s="1"/>
  <c r="F1373" i="1" s="1"/>
  <c r="G1373" i="1" s="1"/>
  <c r="H1373" i="1" s="1"/>
  <c r="I1373" i="1" s="1"/>
  <c r="J1373" i="1" s="1"/>
  <c r="K1373" i="1" s="1"/>
  <c r="L1373" i="1" s="1"/>
  <c r="M1373" i="1" s="1"/>
  <c r="N1373" i="1" s="1"/>
  <c r="O1373" i="1" s="1"/>
  <c r="P1373" i="1" s="1"/>
  <c r="Q1373" i="1" s="1"/>
  <c r="R1373" i="1" s="1"/>
  <c r="S1373" i="1" s="1"/>
  <c r="T1373" i="1" s="1"/>
  <c r="U1373" i="1" s="1"/>
  <c r="V1373" i="1" s="1"/>
  <c r="W1373" i="1" s="1"/>
  <c r="X1373" i="1" s="1"/>
  <c r="Y1373" i="1" s="1"/>
  <c r="Z1373" i="1" s="1"/>
  <c r="AA1373" i="1" s="1"/>
  <c r="B1317" i="1"/>
  <c r="C1316" i="1"/>
  <c r="D1316" i="1" s="1"/>
  <c r="E1316" i="1" s="1"/>
  <c r="F1316" i="1" s="1"/>
  <c r="G1316" i="1" s="1"/>
  <c r="H1316" i="1" s="1"/>
  <c r="I1316" i="1" s="1"/>
  <c r="J1316" i="1" s="1"/>
  <c r="K1316" i="1" s="1"/>
  <c r="L1316" i="1" s="1"/>
  <c r="M1316" i="1" s="1"/>
  <c r="N1316" i="1" s="1"/>
  <c r="O1316" i="1" s="1"/>
  <c r="P1316" i="1" s="1"/>
  <c r="Q1316" i="1" s="1"/>
  <c r="R1316" i="1" s="1"/>
  <c r="S1316" i="1" s="1"/>
  <c r="T1316" i="1" s="1"/>
  <c r="U1316" i="1" s="1"/>
  <c r="V1316" i="1" s="1"/>
  <c r="W1316" i="1" s="1"/>
  <c r="X1316" i="1" s="1"/>
  <c r="Y1316" i="1" s="1"/>
  <c r="Z1316" i="1" s="1"/>
  <c r="AA1316" i="1" s="1"/>
  <c r="B1261" i="1"/>
  <c r="C1260" i="1"/>
  <c r="D1260" i="1" s="1"/>
  <c r="E1260" i="1" s="1"/>
  <c r="F1260" i="1" s="1"/>
  <c r="G1260" i="1" s="1"/>
  <c r="H1260" i="1" s="1"/>
  <c r="I1260" i="1" s="1"/>
  <c r="J1260" i="1" s="1"/>
  <c r="K1260" i="1" s="1"/>
  <c r="L1260" i="1" s="1"/>
  <c r="M1260" i="1" s="1"/>
  <c r="N1260" i="1" s="1"/>
  <c r="O1260" i="1" s="1"/>
  <c r="P1260" i="1" s="1"/>
  <c r="Q1260" i="1" s="1"/>
  <c r="R1260" i="1" s="1"/>
  <c r="S1260" i="1" s="1"/>
  <c r="T1260" i="1" s="1"/>
  <c r="U1260" i="1" s="1"/>
  <c r="V1260" i="1" s="1"/>
  <c r="W1260" i="1" s="1"/>
  <c r="X1260" i="1" s="1"/>
  <c r="Y1260" i="1" s="1"/>
  <c r="Z1260" i="1" s="1"/>
  <c r="AA1260" i="1" s="1"/>
  <c r="B1203" i="1"/>
  <c r="C1202" i="1"/>
  <c r="D1202" i="1" s="1"/>
  <c r="E1202" i="1" s="1"/>
  <c r="F1202" i="1" s="1"/>
  <c r="G1202" i="1" s="1"/>
  <c r="H1202" i="1" s="1"/>
  <c r="I1202" i="1" s="1"/>
  <c r="J1202" i="1" s="1"/>
  <c r="K1202" i="1" s="1"/>
  <c r="L1202" i="1" s="1"/>
  <c r="M1202" i="1" s="1"/>
  <c r="N1202" i="1" s="1"/>
  <c r="O1202" i="1" s="1"/>
  <c r="P1202" i="1" s="1"/>
  <c r="Q1202" i="1" s="1"/>
  <c r="R1202" i="1" s="1"/>
  <c r="S1202" i="1" s="1"/>
  <c r="T1202" i="1" s="1"/>
  <c r="U1202" i="1" s="1"/>
  <c r="V1202" i="1" s="1"/>
  <c r="W1202" i="1" s="1"/>
  <c r="X1202" i="1" s="1"/>
  <c r="Y1202" i="1" s="1"/>
  <c r="Z1202" i="1" s="1"/>
  <c r="AA1202" i="1" s="1"/>
  <c r="B1148" i="1"/>
  <c r="C1147" i="1"/>
  <c r="D1147" i="1" s="1"/>
  <c r="E1147" i="1" s="1"/>
  <c r="F1147" i="1" s="1"/>
  <c r="G1147" i="1" s="1"/>
  <c r="H1147" i="1" s="1"/>
  <c r="I1147" i="1" s="1"/>
  <c r="J1147" i="1" s="1"/>
  <c r="K1147" i="1" s="1"/>
  <c r="L1147" i="1" s="1"/>
  <c r="M1147" i="1" s="1"/>
  <c r="N1147" i="1" s="1"/>
  <c r="O1147" i="1" s="1"/>
  <c r="P1147" i="1" s="1"/>
  <c r="Q1147" i="1" s="1"/>
  <c r="R1147" i="1" s="1"/>
  <c r="S1147" i="1" s="1"/>
  <c r="T1147" i="1" s="1"/>
  <c r="U1147" i="1" s="1"/>
  <c r="V1147" i="1" s="1"/>
  <c r="W1147" i="1" s="1"/>
  <c r="X1147" i="1" s="1"/>
  <c r="Y1147" i="1" s="1"/>
  <c r="Z1147" i="1" s="1"/>
  <c r="AA1147" i="1" s="1"/>
  <c r="C1089" i="1"/>
  <c r="D1089" i="1" s="1"/>
  <c r="E1089" i="1" s="1"/>
  <c r="F1089" i="1" s="1"/>
  <c r="G1089" i="1" s="1"/>
  <c r="H1089" i="1" s="1"/>
  <c r="I1089" i="1" s="1"/>
  <c r="J1089" i="1" s="1"/>
  <c r="K1089" i="1" s="1"/>
  <c r="L1089" i="1" s="1"/>
  <c r="M1089" i="1" s="1"/>
  <c r="N1089" i="1" s="1"/>
  <c r="O1089" i="1" s="1"/>
  <c r="P1089" i="1" s="1"/>
  <c r="Q1089" i="1" s="1"/>
  <c r="R1089" i="1" s="1"/>
  <c r="S1089" i="1" s="1"/>
  <c r="T1089" i="1" s="1"/>
  <c r="U1089" i="1" s="1"/>
  <c r="V1089" i="1" s="1"/>
  <c r="W1089" i="1" s="1"/>
  <c r="X1089" i="1" s="1"/>
  <c r="Y1089" i="1" s="1"/>
  <c r="Z1089" i="1" s="1"/>
  <c r="AA1089" i="1" s="1"/>
  <c r="B1090" i="1"/>
  <c r="C1033" i="1"/>
  <c r="D1033" i="1" s="1"/>
  <c r="E1033" i="1" s="1"/>
  <c r="F1033" i="1" s="1"/>
  <c r="G1033" i="1" s="1"/>
  <c r="H1033" i="1" s="1"/>
  <c r="I1033" i="1" s="1"/>
  <c r="J1033" i="1" s="1"/>
  <c r="K1033" i="1" s="1"/>
  <c r="L1033" i="1" s="1"/>
  <c r="M1033" i="1" s="1"/>
  <c r="N1033" i="1" s="1"/>
  <c r="O1033" i="1" s="1"/>
  <c r="P1033" i="1" s="1"/>
  <c r="Q1033" i="1" s="1"/>
  <c r="R1033" i="1" s="1"/>
  <c r="S1033" i="1" s="1"/>
  <c r="T1033" i="1" s="1"/>
  <c r="U1033" i="1" s="1"/>
  <c r="V1033" i="1" s="1"/>
  <c r="W1033" i="1" s="1"/>
  <c r="X1033" i="1" s="1"/>
  <c r="Y1033" i="1" s="1"/>
  <c r="Z1033" i="1" s="1"/>
  <c r="AA1033" i="1" s="1"/>
  <c r="B1034" i="1"/>
  <c r="B981" i="1"/>
  <c r="C980" i="1"/>
  <c r="D980" i="1" s="1"/>
  <c r="E980" i="1" s="1"/>
  <c r="F980" i="1" s="1"/>
  <c r="G980" i="1" s="1"/>
  <c r="H980" i="1" s="1"/>
  <c r="I980" i="1" s="1"/>
  <c r="J980" i="1" s="1"/>
  <c r="K980" i="1" s="1"/>
  <c r="L980" i="1" s="1"/>
  <c r="M980" i="1" s="1"/>
  <c r="N980" i="1" s="1"/>
  <c r="O980" i="1" s="1"/>
  <c r="P980" i="1" s="1"/>
  <c r="Q980" i="1" s="1"/>
  <c r="R980" i="1" s="1"/>
  <c r="S980" i="1" s="1"/>
  <c r="T980" i="1" s="1"/>
  <c r="U980" i="1" s="1"/>
  <c r="V980" i="1" s="1"/>
  <c r="W980" i="1" s="1"/>
  <c r="X980" i="1" s="1"/>
  <c r="Y980" i="1" s="1"/>
  <c r="Z980" i="1" s="1"/>
  <c r="AA980" i="1" s="1"/>
  <c r="C921" i="1"/>
  <c r="D921" i="1" s="1"/>
  <c r="E921" i="1" s="1"/>
  <c r="F921" i="1" s="1"/>
  <c r="G921" i="1" s="1"/>
  <c r="H921" i="1" s="1"/>
  <c r="I921" i="1" s="1"/>
  <c r="J921" i="1" s="1"/>
  <c r="K921" i="1" s="1"/>
  <c r="L921" i="1" s="1"/>
  <c r="M921" i="1" s="1"/>
  <c r="N921" i="1" s="1"/>
  <c r="O921" i="1" s="1"/>
  <c r="P921" i="1" s="1"/>
  <c r="Q921" i="1" s="1"/>
  <c r="R921" i="1" s="1"/>
  <c r="S921" i="1" s="1"/>
  <c r="T921" i="1" s="1"/>
  <c r="U921" i="1" s="1"/>
  <c r="V921" i="1" s="1"/>
  <c r="W921" i="1" s="1"/>
  <c r="X921" i="1" s="1"/>
  <c r="Y921" i="1" s="1"/>
  <c r="Z921" i="1" s="1"/>
  <c r="AA921" i="1" s="1"/>
  <c r="B922" i="1"/>
  <c r="C865" i="1"/>
  <c r="D865" i="1" s="1"/>
  <c r="E865" i="1" s="1"/>
  <c r="F865" i="1" s="1"/>
  <c r="G865" i="1" s="1"/>
  <c r="H865" i="1" s="1"/>
  <c r="I865" i="1" s="1"/>
  <c r="J865" i="1" s="1"/>
  <c r="K865" i="1" s="1"/>
  <c r="L865" i="1" s="1"/>
  <c r="M865" i="1" s="1"/>
  <c r="N865" i="1" s="1"/>
  <c r="O865" i="1" s="1"/>
  <c r="P865" i="1" s="1"/>
  <c r="Q865" i="1" s="1"/>
  <c r="R865" i="1" s="1"/>
  <c r="S865" i="1" s="1"/>
  <c r="T865" i="1" s="1"/>
  <c r="U865" i="1" s="1"/>
  <c r="V865" i="1" s="1"/>
  <c r="W865" i="1" s="1"/>
  <c r="X865" i="1" s="1"/>
  <c r="Y865" i="1" s="1"/>
  <c r="Z865" i="1" s="1"/>
  <c r="AA865" i="1" s="1"/>
  <c r="B866" i="1"/>
  <c r="B810" i="1"/>
  <c r="C809" i="1"/>
  <c r="D809" i="1" s="1"/>
  <c r="E809" i="1" s="1"/>
  <c r="F809" i="1" s="1"/>
  <c r="G809" i="1" s="1"/>
  <c r="H809" i="1" s="1"/>
  <c r="I809" i="1" s="1"/>
  <c r="J809" i="1" s="1"/>
  <c r="K809" i="1" s="1"/>
  <c r="L809" i="1" s="1"/>
  <c r="M809" i="1" s="1"/>
  <c r="N809" i="1" s="1"/>
  <c r="C749" i="1"/>
  <c r="D749" i="1" s="1"/>
  <c r="E749" i="1" s="1"/>
  <c r="F749" i="1" s="1"/>
  <c r="G749" i="1" s="1"/>
  <c r="H749" i="1" s="1"/>
  <c r="I749" i="1" s="1"/>
  <c r="J749" i="1" s="1"/>
  <c r="K749" i="1" s="1"/>
  <c r="L749" i="1" s="1"/>
  <c r="M749" i="1" s="1"/>
  <c r="N749" i="1" s="1"/>
  <c r="O749" i="1" s="1"/>
  <c r="P749" i="1" s="1"/>
  <c r="Q749" i="1" s="1"/>
  <c r="R749" i="1" s="1"/>
  <c r="S749" i="1" s="1"/>
  <c r="T749" i="1" s="1"/>
  <c r="U749" i="1" s="1"/>
  <c r="V749" i="1" s="1"/>
  <c r="W749" i="1" s="1"/>
  <c r="X749" i="1" s="1"/>
  <c r="Y749" i="1" s="1"/>
  <c r="Z749" i="1" s="1"/>
  <c r="AA749" i="1" s="1"/>
  <c r="B750" i="1"/>
  <c r="B694" i="1"/>
  <c r="C693" i="1"/>
  <c r="D693" i="1" s="1"/>
  <c r="E693" i="1" s="1"/>
  <c r="F693" i="1" s="1"/>
  <c r="G693" i="1" s="1"/>
  <c r="H693" i="1" s="1"/>
  <c r="I693" i="1" s="1"/>
  <c r="J693" i="1" s="1"/>
  <c r="K693" i="1" s="1"/>
  <c r="L693" i="1" s="1"/>
  <c r="M693" i="1" s="1"/>
  <c r="N693" i="1" s="1"/>
  <c r="O693" i="1" s="1"/>
  <c r="P693" i="1" s="1"/>
  <c r="Q693" i="1" s="1"/>
  <c r="R693" i="1" s="1"/>
  <c r="S693" i="1" s="1"/>
  <c r="T693" i="1" s="1"/>
  <c r="U693" i="1" s="1"/>
  <c r="V693" i="1" s="1"/>
  <c r="W693" i="1" s="1"/>
  <c r="X693" i="1" s="1"/>
  <c r="Y693" i="1" s="1"/>
  <c r="Z693" i="1" s="1"/>
  <c r="AA693" i="1" s="1"/>
  <c r="C636" i="1"/>
  <c r="D636" i="1" s="1"/>
  <c r="E636" i="1" s="1"/>
  <c r="F636" i="1" s="1"/>
  <c r="G636" i="1" s="1"/>
  <c r="H636" i="1" s="1"/>
  <c r="I636" i="1" s="1"/>
  <c r="J636" i="1" s="1"/>
  <c r="K636" i="1" s="1"/>
  <c r="L636" i="1" s="1"/>
  <c r="M636" i="1" s="1"/>
  <c r="N636" i="1" s="1"/>
  <c r="O636" i="1" s="1"/>
  <c r="P636" i="1" s="1"/>
  <c r="Q636" i="1" s="1"/>
  <c r="R636" i="1" s="1"/>
  <c r="S636" i="1" s="1"/>
  <c r="T636" i="1" s="1"/>
  <c r="U636" i="1" s="1"/>
  <c r="V636" i="1" s="1"/>
  <c r="W636" i="1" s="1"/>
  <c r="X636" i="1" s="1"/>
  <c r="Y636" i="1" s="1"/>
  <c r="Z636" i="1" s="1"/>
  <c r="AA636" i="1" s="1"/>
  <c r="B637" i="1"/>
  <c r="B581" i="1"/>
  <c r="C580" i="1"/>
  <c r="D580" i="1" s="1"/>
  <c r="E580" i="1" s="1"/>
  <c r="F580" i="1" s="1"/>
  <c r="G580" i="1" s="1"/>
  <c r="H580" i="1" s="1"/>
  <c r="I580" i="1" s="1"/>
  <c r="J580" i="1" s="1"/>
  <c r="K580" i="1" s="1"/>
  <c r="L580" i="1" s="1"/>
  <c r="M580" i="1" s="1"/>
  <c r="N580" i="1" s="1"/>
  <c r="O580" i="1" s="1"/>
  <c r="P580" i="1" s="1"/>
  <c r="Q580" i="1" s="1"/>
  <c r="R580" i="1" s="1"/>
  <c r="S580" i="1" s="1"/>
  <c r="T580" i="1" s="1"/>
  <c r="U580" i="1" s="1"/>
  <c r="V580" i="1" s="1"/>
  <c r="W580" i="1" s="1"/>
  <c r="X580" i="1" s="1"/>
  <c r="Y580" i="1" s="1"/>
  <c r="Z580" i="1" s="1"/>
  <c r="AA580" i="1" s="1"/>
  <c r="B525" i="1"/>
  <c r="C524" i="1"/>
  <c r="D524" i="1" s="1"/>
  <c r="E524" i="1" s="1"/>
  <c r="F524" i="1" s="1"/>
  <c r="G524" i="1" s="1"/>
  <c r="H524" i="1" s="1"/>
  <c r="I524" i="1" s="1"/>
  <c r="J524" i="1" s="1"/>
  <c r="K524" i="1" s="1"/>
  <c r="L524" i="1" s="1"/>
  <c r="M524" i="1" s="1"/>
  <c r="N524" i="1" s="1"/>
  <c r="O524" i="1" s="1"/>
  <c r="P524" i="1" s="1"/>
  <c r="Q524" i="1" s="1"/>
  <c r="R524" i="1" s="1"/>
  <c r="S524" i="1" s="1"/>
  <c r="T524" i="1" s="1"/>
  <c r="U524" i="1" s="1"/>
  <c r="V524" i="1" s="1"/>
  <c r="W524" i="1" s="1"/>
  <c r="X524" i="1" s="1"/>
  <c r="Y524" i="1" s="1"/>
  <c r="Z524" i="1" s="1"/>
  <c r="AA524" i="1" s="1"/>
  <c r="B468" i="1"/>
  <c r="C467" i="1"/>
  <c r="D467" i="1" s="1"/>
  <c r="E467" i="1" s="1"/>
  <c r="F467" i="1" s="1"/>
  <c r="G467" i="1" s="1"/>
  <c r="H467" i="1" s="1"/>
  <c r="I467" i="1" s="1"/>
  <c r="J467" i="1" s="1"/>
  <c r="K467" i="1" s="1"/>
  <c r="L467" i="1" s="1"/>
  <c r="M467" i="1" s="1"/>
  <c r="N467" i="1" s="1"/>
  <c r="O467" i="1" s="1"/>
  <c r="P467" i="1" s="1"/>
  <c r="Q467" i="1" s="1"/>
  <c r="R467" i="1" s="1"/>
  <c r="S467" i="1" s="1"/>
  <c r="T467" i="1" s="1"/>
  <c r="U467" i="1" s="1"/>
  <c r="V467" i="1" s="1"/>
  <c r="W467" i="1" s="1"/>
  <c r="X467" i="1" s="1"/>
  <c r="Y467" i="1" s="1"/>
  <c r="Z467" i="1" s="1"/>
  <c r="AA467" i="1" s="1"/>
  <c r="B295" i="1"/>
  <c r="C294" i="1"/>
  <c r="D294" i="1" s="1"/>
  <c r="E294" i="1" s="1"/>
  <c r="F294" i="1" s="1"/>
  <c r="G294" i="1" s="1"/>
  <c r="H294" i="1" s="1"/>
  <c r="I294" i="1" s="1"/>
  <c r="J294" i="1" s="1"/>
  <c r="K294" i="1" s="1"/>
  <c r="L294" i="1" s="1"/>
  <c r="M294" i="1" s="1"/>
  <c r="N294" i="1" s="1"/>
  <c r="O294" i="1" s="1"/>
  <c r="P294" i="1" s="1"/>
  <c r="Q294" i="1" s="1"/>
  <c r="R294" i="1" s="1"/>
  <c r="S294" i="1" s="1"/>
  <c r="T294" i="1" s="1"/>
  <c r="U294" i="1" s="1"/>
  <c r="V294" i="1" s="1"/>
  <c r="W294" i="1" s="1"/>
  <c r="X294" i="1" s="1"/>
  <c r="Y294" i="1" s="1"/>
  <c r="Z294" i="1" s="1"/>
  <c r="AA294" i="1" s="1"/>
  <c r="B240" i="1"/>
  <c r="C239" i="1"/>
  <c r="D239" i="1" s="1"/>
  <c r="E239" i="1" s="1"/>
  <c r="F239" i="1" s="1"/>
  <c r="G239" i="1" s="1"/>
  <c r="H239" i="1" s="1"/>
  <c r="I239" i="1" s="1"/>
  <c r="J239" i="1" s="1"/>
  <c r="K239" i="1" s="1"/>
  <c r="L239" i="1" s="1"/>
  <c r="M239" i="1" s="1"/>
  <c r="N239" i="1" s="1"/>
  <c r="O239" i="1" s="1"/>
  <c r="P239" i="1" s="1"/>
  <c r="Q239" i="1" s="1"/>
  <c r="R239" i="1" s="1"/>
  <c r="S239" i="1" s="1"/>
  <c r="T239" i="1" s="1"/>
  <c r="U239" i="1" s="1"/>
  <c r="V239" i="1" s="1"/>
  <c r="W239" i="1" s="1"/>
  <c r="X239" i="1" s="1"/>
  <c r="Y239" i="1" s="1"/>
  <c r="Z239" i="1" s="1"/>
  <c r="AA239" i="1" s="1"/>
  <c r="B184" i="1"/>
  <c r="C183" i="1"/>
  <c r="D183" i="1" s="1"/>
  <c r="E183" i="1" s="1"/>
  <c r="F183" i="1" s="1"/>
  <c r="G183" i="1" s="1"/>
  <c r="H183" i="1" s="1"/>
  <c r="I183" i="1" s="1"/>
  <c r="J183" i="1" s="1"/>
  <c r="K183" i="1" s="1"/>
  <c r="L183" i="1" s="1"/>
  <c r="M183" i="1" s="1"/>
  <c r="N183" i="1" s="1"/>
  <c r="O183" i="1" s="1"/>
  <c r="P183" i="1" s="1"/>
  <c r="Q183" i="1" s="1"/>
  <c r="R183" i="1" s="1"/>
  <c r="S183" i="1" s="1"/>
  <c r="T183" i="1" s="1"/>
  <c r="U183" i="1" s="1"/>
  <c r="V183" i="1" s="1"/>
  <c r="W183" i="1" s="1"/>
  <c r="X183" i="1" s="1"/>
  <c r="Y183" i="1" s="1"/>
  <c r="Z183" i="1" s="1"/>
  <c r="AA183" i="1" s="1"/>
  <c r="B126" i="1"/>
  <c r="C125" i="1"/>
  <c r="D125" i="1" s="1"/>
  <c r="E125" i="1" s="1"/>
  <c r="F125" i="1" s="1"/>
  <c r="G125" i="1" s="1"/>
  <c r="H125" i="1" s="1"/>
  <c r="I125" i="1" s="1"/>
  <c r="J125" i="1" s="1"/>
  <c r="K125" i="1" s="1"/>
  <c r="L125" i="1" s="1"/>
  <c r="M125" i="1" s="1"/>
  <c r="N125" i="1" s="1"/>
  <c r="O125" i="1" s="1"/>
  <c r="P125" i="1" s="1"/>
  <c r="Q125" i="1" s="1"/>
  <c r="R125" i="1" s="1"/>
  <c r="S125" i="1" s="1"/>
  <c r="T125" i="1" s="1"/>
  <c r="U125" i="1" s="1"/>
  <c r="V125" i="1" s="1"/>
  <c r="W125" i="1" s="1"/>
  <c r="X125" i="1" s="1"/>
  <c r="Y125" i="1" s="1"/>
  <c r="Z125" i="1" s="1"/>
  <c r="AA125" i="1" s="1"/>
  <c r="C71" i="1"/>
  <c r="D71" i="1" s="1"/>
  <c r="E71" i="1" s="1"/>
  <c r="F71" i="1" s="1"/>
  <c r="G71" i="1" s="1"/>
  <c r="H71" i="1" s="1"/>
  <c r="I71" i="1" s="1"/>
  <c r="J71" i="1" s="1"/>
  <c r="K71" i="1" s="1"/>
  <c r="L71" i="1" s="1"/>
  <c r="M71" i="1" s="1"/>
  <c r="N71" i="1" s="1"/>
  <c r="O71" i="1" s="1"/>
  <c r="P71" i="1" s="1"/>
  <c r="Q71" i="1" s="1"/>
  <c r="R71" i="1" s="1"/>
  <c r="S71" i="1" s="1"/>
  <c r="T71" i="1" s="1"/>
  <c r="U71" i="1" s="1"/>
  <c r="V71" i="1" s="1"/>
  <c r="W71" i="1" s="1"/>
  <c r="X71" i="1" s="1"/>
  <c r="Y71" i="1" s="1"/>
  <c r="Z71" i="1" s="1"/>
  <c r="AA71" i="1" s="1"/>
  <c r="B72" i="1"/>
  <c r="C433" i="1" l="1"/>
  <c r="D433" i="1" s="1"/>
  <c r="E433" i="1" s="1"/>
  <c r="F433" i="1" s="1"/>
  <c r="G433" i="1" s="1"/>
  <c r="H433" i="1" s="1"/>
  <c r="I433" i="1" s="1"/>
  <c r="J433" i="1" s="1"/>
  <c r="K433" i="1" s="1"/>
  <c r="L433" i="1" s="1"/>
  <c r="M433" i="1" s="1"/>
  <c r="N433" i="1" s="1"/>
  <c r="O433" i="1" s="1"/>
  <c r="P433" i="1" s="1"/>
  <c r="Q433" i="1" s="1"/>
  <c r="R433" i="1" s="1"/>
  <c r="S433" i="1" s="1"/>
  <c r="T433" i="1" s="1"/>
  <c r="U433" i="1" s="1"/>
  <c r="V433" i="1" s="1"/>
  <c r="W433" i="1" s="1"/>
  <c r="X433" i="1" s="1"/>
  <c r="Y433" i="1" s="1"/>
  <c r="Z433" i="1" s="1"/>
  <c r="AA433" i="1" s="1"/>
  <c r="B434" i="1"/>
  <c r="C376" i="1"/>
  <c r="D376" i="1" s="1"/>
  <c r="E376" i="1" s="1"/>
  <c r="F376" i="1" s="1"/>
  <c r="G376" i="1" s="1"/>
  <c r="I376" i="1" s="1"/>
  <c r="J376" i="1" s="1"/>
  <c r="K376" i="1" s="1"/>
  <c r="L376" i="1" s="1"/>
  <c r="M376" i="1" s="1"/>
  <c r="N376" i="1" s="1"/>
  <c r="O376" i="1" s="1"/>
  <c r="P376" i="1" s="1"/>
  <c r="Q376" i="1" s="1"/>
  <c r="R376" i="1" s="1"/>
  <c r="S376" i="1" s="1"/>
  <c r="T376" i="1" s="1"/>
  <c r="U376" i="1" s="1"/>
  <c r="V376" i="1" s="1"/>
  <c r="W376" i="1" s="1"/>
  <c r="X376" i="1" s="1"/>
  <c r="Y376" i="1" s="1"/>
  <c r="Z376" i="1" s="1"/>
  <c r="AA376" i="1" s="1"/>
  <c r="B377" i="1"/>
  <c r="S6" i="27"/>
  <c r="B1430" i="1"/>
  <c r="C1429" i="1"/>
  <c r="D1429" i="1" s="1"/>
  <c r="E1429" i="1" s="1"/>
  <c r="F1429" i="1" s="1"/>
  <c r="G1429" i="1" s="1"/>
  <c r="H1429" i="1" s="1"/>
  <c r="I1429" i="1" s="1"/>
  <c r="J1429" i="1" s="1"/>
  <c r="K1429" i="1" s="1"/>
  <c r="L1429" i="1" s="1"/>
  <c r="M1429" i="1" s="1"/>
  <c r="N1429" i="1" s="1"/>
  <c r="O1429" i="1" s="1"/>
  <c r="P1429" i="1" s="1"/>
  <c r="Q1429" i="1" s="1"/>
  <c r="R1429" i="1" s="1"/>
  <c r="S1429" i="1" s="1"/>
  <c r="T1429" i="1" s="1"/>
  <c r="U1429" i="1" s="1"/>
  <c r="V1429" i="1" s="1"/>
  <c r="W1429" i="1" s="1"/>
  <c r="X1429" i="1" s="1"/>
  <c r="Y1429" i="1" s="1"/>
  <c r="Z1429" i="1" s="1"/>
  <c r="AA1429" i="1" s="1"/>
  <c r="B1375" i="1"/>
  <c r="C1374" i="1"/>
  <c r="D1374" i="1" s="1"/>
  <c r="E1374" i="1" s="1"/>
  <c r="F1374" i="1" s="1"/>
  <c r="G1374" i="1" s="1"/>
  <c r="H1374" i="1" s="1"/>
  <c r="I1374" i="1" s="1"/>
  <c r="J1374" i="1" s="1"/>
  <c r="K1374" i="1" s="1"/>
  <c r="L1374" i="1" s="1"/>
  <c r="M1374" i="1" s="1"/>
  <c r="N1374" i="1" s="1"/>
  <c r="O1374" i="1" s="1"/>
  <c r="P1374" i="1" s="1"/>
  <c r="Q1374" i="1" s="1"/>
  <c r="R1374" i="1" s="1"/>
  <c r="S1374" i="1" s="1"/>
  <c r="T1374" i="1" s="1"/>
  <c r="U1374" i="1" s="1"/>
  <c r="V1374" i="1" s="1"/>
  <c r="W1374" i="1" s="1"/>
  <c r="X1374" i="1" s="1"/>
  <c r="Y1374" i="1" s="1"/>
  <c r="Z1374" i="1" s="1"/>
  <c r="AA1374" i="1" s="1"/>
  <c r="C1317" i="1"/>
  <c r="D1317" i="1" s="1"/>
  <c r="E1317" i="1" s="1"/>
  <c r="F1317" i="1" s="1"/>
  <c r="G1317" i="1" s="1"/>
  <c r="H1317" i="1" s="1"/>
  <c r="I1317" i="1" s="1"/>
  <c r="J1317" i="1" s="1"/>
  <c r="K1317" i="1" s="1"/>
  <c r="L1317" i="1" s="1"/>
  <c r="M1317" i="1" s="1"/>
  <c r="N1317" i="1" s="1"/>
  <c r="O1317" i="1" s="1"/>
  <c r="P1317" i="1" s="1"/>
  <c r="Q1317" i="1" s="1"/>
  <c r="R1317" i="1" s="1"/>
  <c r="S1317" i="1" s="1"/>
  <c r="T1317" i="1" s="1"/>
  <c r="U1317" i="1" s="1"/>
  <c r="V1317" i="1" s="1"/>
  <c r="W1317" i="1" s="1"/>
  <c r="X1317" i="1" s="1"/>
  <c r="Y1317" i="1" s="1"/>
  <c r="Z1317" i="1" s="1"/>
  <c r="AA1317" i="1" s="1"/>
  <c r="B1318" i="1"/>
  <c r="B1262" i="1"/>
  <c r="C1261" i="1"/>
  <c r="D1261" i="1" s="1"/>
  <c r="E1261" i="1" s="1"/>
  <c r="F1261" i="1" s="1"/>
  <c r="G1261" i="1" s="1"/>
  <c r="H1261" i="1" s="1"/>
  <c r="I1261" i="1" s="1"/>
  <c r="J1261" i="1" s="1"/>
  <c r="K1261" i="1" s="1"/>
  <c r="L1261" i="1" s="1"/>
  <c r="M1261" i="1" s="1"/>
  <c r="N1261" i="1" s="1"/>
  <c r="O1261" i="1" s="1"/>
  <c r="P1261" i="1" s="1"/>
  <c r="Q1261" i="1" s="1"/>
  <c r="R1261" i="1" s="1"/>
  <c r="S1261" i="1" s="1"/>
  <c r="T1261" i="1" s="1"/>
  <c r="U1261" i="1" s="1"/>
  <c r="V1261" i="1" s="1"/>
  <c r="W1261" i="1" s="1"/>
  <c r="X1261" i="1" s="1"/>
  <c r="Y1261" i="1" s="1"/>
  <c r="Z1261" i="1" s="1"/>
  <c r="AA1261" i="1" s="1"/>
  <c r="C1203" i="1"/>
  <c r="D1203" i="1" s="1"/>
  <c r="E1203" i="1" s="1"/>
  <c r="F1203" i="1" s="1"/>
  <c r="G1203" i="1" s="1"/>
  <c r="H1203" i="1" s="1"/>
  <c r="I1203" i="1" s="1"/>
  <c r="J1203" i="1" s="1"/>
  <c r="K1203" i="1" s="1"/>
  <c r="L1203" i="1" s="1"/>
  <c r="M1203" i="1" s="1"/>
  <c r="N1203" i="1" s="1"/>
  <c r="O1203" i="1" s="1"/>
  <c r="P1203" i="1" s="1"/>
  <c r="Q1203" i="1" s="1"/>
  <c r="R1203" i="1" s="1"/>
  <c r="S1203" i="1" s="1"/>
  <c r="T1203" i="1" s="1"/>
  <c r="U1203" i="1" s="1"/>
  <c r="V1203" i="1" s="1"/>
  <c r="W1203" i="1" s="1"/>
  <c r="X1203" i="1" s="1"/>
  <c r="Y1203" i="1" s="1"/>
  <c r="Z1203" i="1" s="1"/>
  <c r="AA1203" i="1" s="1"/>
  <c r="B1204" i="1"/>
  <c r="B1149" i="1"/>
  <c r="C1148" i="1"/>
  <c r="D1148" i="1" s="1"/>
  <c r="E1148" i="1" s="1"/>
  <c r="F1148" i="1" s="1"/>
  <c r="G1148" i="1" s="1"/>
  <c r="H1148" i="1" s="1"/>
  <c r="I1148" i="1" s="1"/>
  <c r="J1148" i="1" s="1"/>
  <c r="K1148" i="1" s="1"/>
  <c r="L1148" i="1" s="1"/>
  <c r="M1148" i="1" s="1"/>
  <c r="N1148" i="1" s="1"/>
  <c r="O1148" i="1" s="1"/>
  <c r="P1148" i="1" s="1"/>
  <c r="Q1148" i="1" s="1"/>
  <c r="R1148" i="1" s="1"/>
  <c r="S1148" i="1" s="1"/>
  <c r="T1148" i="1" s="1"/>
  <c r="U1148" i="1" s="1"/>
  <c r="V1148" i="1" s="1"/>
  <c r="W1148" i="1" s="1"/>
  <c r="X1148" i="1" s="1"/>
  <c r="Y1148" i="1" s="1"/>
  <c r="Z1148" i="1" s="1"/>
  <c r="AA1148" i="1" s="1"/>
  <c r="B1091" i="1"/>
  <c r="C1090" i="1"/>
  <c r="D1090" i="1" s="1"/>
  <c r="E1090" i="1" s="1"/>
  <c r="F1090" i="1" s="1"/>
  <c r="G1090" i="1" s="1"/>
  <c r="H1090" i="1" s="1"/>
  <c r="I1090" i="1" s="1"/>
  <c r="J1090" i="1" s="1"/>
  <c r="K1090" i="1" s="1"/>
  <c r="L1090" i="1" s="1"/>
  <c r="M1090" i="1" s="1"/>
  <c r="N1090" i="1" s="1"/>
  <c r="O1090" i="1" s="1"/>
  <c r="P1090" i="1" s="1"/>
  <c r="Q1090" i="1" s="1"/>
  <c r="R1090" i="1" s="1"/>
  <c r="S1090" i="1" s="1"/>
  <c r="T1090" i="1" s="1"/>
  <c r="U1090" i="1" s="1"/>
  <c r="V1090" i="1" s="1"/>
  <c r="W1090" i="1" s="1"/>
  <c r="X1090" i="1" s="1"/>
  <c r="Y1090" i="1" s="1"/>
  <c r="Z1090" i="1" s="1"/>
  <c r="AA1090" i="1" s="1"/>
  <c r="B1035" i="1"/>
  <c r="C1034" i="1"/>
  <c r="D1034" i="1" s="1"/>
  <c r="E1034" i="1" s="1"/>
  <c r="F1034" i="1" s="1"/>
  <c r="G1034" i="1" s="1"/>
  <c r="H1034" i="1" s="1"/>
  <c r="I1034" i="1" s="1"/>
  <c r="J1034" i="1" s="1"/>
  <c r="K1034" i="1" s="1"/>
  <c r="L1034" i="1" s="1"/>
  <c r="M1034" i="1" s="1"/>
  <c r="N1034" i="1" s="1"/>
  <c r="O1034" i="1" s="1"/>
  <c r="P1034" i="1" s="1"/>
  <c r="Q1034" i="1" s="1"/>
  <c r="R1034" i="1" s="1"/>
  <c r="S1034" i="1" s="1"/>
  <c r="T1034" i="1" s="1"/>
  <c r="U1034" i="1" s="1"/>
  <c r="V1034" i="1" s="1"/>
  <c r="W1034" i="1" s="1"/>
  <c r="X1034" i="1" s="1"/>
  <c r="Y1034" i="1" s="1"/>
  <c r="Z1034" i="1" s="1"/>
  <c r="AA1034" i="1" s="1"/>
  <c r="C981" i="1"/>
  <c r="D981" i="1" s="1"/>
  <c r="E981" i="1" s="1"/>
  <c r="F981" i="1" s="1"/>
  <c r="G981" i="1" s="1"/>
  <c r="H981" i="1" s="1"/>
  <c r="I981" i="1" s="1"/>
  <c r="J981" i="1" s="1"/>
  <c r="K981" i="1" s="1"/>
  <c r="L981" i="1" s="1"/>
  <c r="M981" i="1" s="1"/>
  <c r="N981" i="1" s="1"/>
  <c r="O981" i="1" s="1"/>
  <c r="P981" i="1" s="1"/>
  <c r="Q981" i="1" s="1"/>
  <c r="R981" i="1" s="1"/>
  <c r="S981" i="1" s="1"/>
  <c r="T981" i="1" s="1"/>
  <c r="U981" i="1" s="1"/>
  <c r="V981" i="1" s="1"/>
  <c r="W981" i="1" s="1"/>
  <c r="X981" i="1" s="1"/>
  <c r="Y981" i="1" s="1"/>
  <c r="Z981" i="1" s="1"/>
  <c r="AA981" i="1" s="1"/>
  <c r="B982" i="1"/>
  <c r="B923" i="1"/>
  <c r="C922" i="1"/>
  <c r="D922" i="1" s="1"/>
  <c r="E922" i="1" s="1"/>
  <c r="F922" i="1" s="1"/>
  <c r="G922" i="1" s="1"/>
  <c r="H922" i="1" s="1"/>
  <c r="I922" i="1" s="1"/>
  <c r="J922" i="1" s="1"/>
  <c r="K922" i="1" s="1"/>
  <c r="L922" i="1" s="1"/>
  <c r="M922" i="1" s="1"/>
  <c r="N922" i="1" s="1"/>
  <c r="O922" i="1" s="1"/>
  <c r="P922" i="1" s="1"/>
  <c r="Q922" i="1" s="1"/>
  <c r="R922" i="1" s="1"/>
  <c r="S922" i="1" s="1"/>
  <c r="T922" i="1" s="1"/>
  <c r="U922" i="1" s="1"/>
  <c r="V922" i="1" s="1"/>
  <c r="W922" i="1" s="1"/>
  <c r="X922" i="1" s="1"/>
  <c r="Y922" i="1" s="1"/>
  <c r="Z922" i="1" s="1"/>
  <c r="AA922" i="1" s="1"/>
  <c r="B867" i="1"/>
  <c r="C866" i="1"/>
  <c r="D866" i="1" s="1"/>
  <c r="E866" i="1" s="1"/>
  <c r="F866" i="1" s="1"/>
  <c r="G866" i="1" s="1"/>
  <c r="H866" i="1" s="1"/>
  <c r="I866" i="1" s="1"/>
  <c r="J866" i="1" s="1"/>
  <c r="K866" i="1" s="1"/>
  <c r="L866" i="1" s="1"/>
  <c r="M866" i="1" s="1"/>
  <c r="N866" i="1" s="1"/>
  <c r="O866" i="1" s="1"/>
  <c r="P866" i="1" s="1"/>
  <c r="Q866" i="1" s="1"/>
  <c r="R866" i="1" s="1"/>
  <c r="S866" i="1" s="1"/>
  <c r="T866" i="1" s="1"/>
  <c r="U866" i="1" s="1"/>
  <c r="V866" i="1" s="1"/>
  <c r="W866" i="1" s="1"/>
  <c r="X866" i="1" s="1"/>
  <c r="Y866" i="1" s="1"/>
  <c r="Z866" i="1" s="1"/>
  <c r="AA866" i="1" s="1"/>
  <c r="B811" i="1"/>
  <c r="C810" i="1"/>
  <c r="D810" i="1" s="1"/>
  <c r="E810" i="1" s="1"/>
  <c r="F810" i="1" s="1"/>
  <c r="G810" i="1" s="1"/>
  <c r="H810" i="1" s="1"/>
  <c r="I810" i="1" s="1"/>
  <c r="J810" i="1" s="1"/>
  <c r="K810" i="1" s="1"/>
  <c r="L810" i="1" s="1"/>
  <c r="M810" i="1" s="1"/>
  <c r="N810" i="1" s="1"/>
  <c r="B751" i="1"/>
  <c r="C750" i="1"/>
  <c r="D750" i="1" s="1"/>
  <c r="E750" i="1" s="1"/>
  <c r="F750" i="1" s="1"/>
  <c r="G750" i="1" s="1"/>
  <c r="H750" i="1" s="1"/>
  <c r="I750" i="1" s="1"/>
  <c r="J750" i="1" s="1"/>
  <c r="K750" i="1" s="1"/>
  <c r="L750" i="1" s="1"/>
  <c r="M750" i="1" s="1"/>
  <c r="N750" i="1" s="1"/>
  <c r="O750" i="1" s="1"/>
  <c r="P750" i="1" s="1"/>
  <c r="Q750" i="1" s="1"/>
  <c r="R750" i="1" s="1"/>
  <c r="S750" i="1" s="1"/>
  <c r="T750" i="1" s="1"/>
  <c r="U750" i="1" s="1"/>
  <c r="V750" i="1" s="1"/>
  <c r="W750" i="1" s="1"/>
  <c r="X750" i="1" s="1"/>
  <c r="Y750" i="1" s="1"/>
  <c r="Z750" i="1" s="1"/>
  <c r="AA750" i="1" s="1"/>
  <c r="C694" i="1"/>
  <c r="D694" i="1" s="1"/>
  <c r="E694" i="1" s="1"/>
  <c r="F694" i="1" s="1"/>
  <c r="G694" i="1" s="1"/>
  <c r="H694" i="1" s="1"/>
  <c r="I694" i="1" s="1"/>
  <c r="J694" i="1" s="1"/>
  <c r="K694" i="1" s="1"/>
  <c r="L694" i="1" s="1"/>
  <c r="M694" i="1" s="1"/>
  <c r="N694" i="1" s="1"/>
  <c r="O694" i="1" s="1"/>
  <c r="P694" i="1" s="1"/>
  <c r="Q694" i="1" s="1"/>
  <c r="R694" i="1" s="1"/>
  <c r="S694" i="1" s="1"/>
  <c r="T694" i="1" s="1"/>
  <c r="U694" i="1" s="1"/>
  <c r="V694" i="1" s="1"/>
  <c r="W694" i="1" s="1"/>
  <c r="X694" i="1" s="1"/>
  <c r="Y694" i="1" s="1"/>
  <c r="Z694" i="1" s="1"/>
  <c r="AA694" i="1" s="1"/>
  <c r="B695" i="1"/>
  <c r="B638" i="1"/>
  <c r="C637" i="1"/>
  <c r="D637" i="1" s="1"/>
  <c r="E637" i="1" s="1"/>
  <c r="F637" i="1" s="1"/>
  <c r="G637" i="1" s="1"/>
  <c r="H637" i="1" s="1"/>
  <c r="I637" i="1" s="1"/>
  <c r="J637" i="1" s="1"/>
  <c r="K637" i="1" s="1"/>
  <c r="L637" i="1" s="1"/>
  <c r="M637" i="1" s="1"/>
  <c r="N637" i="1" s="1"/>
  <c r="O637" i="1" s="1"/>
  <c r="P637" i="1" s="1"/>
  <c r="Q637" i="1" s="1"/>
  <c r="R637" i="1" s="1"/>
  <c r="S637" i="1" s="1"/>
  <c r="T637" i="1" s="1"/>
  <c r="U637" i="1" s="1"/>
  <c r="V637" i="1" s="1"/>
  <c r="W637" i="1" s="1"/>
  <c r="X637" i="1" s="1"/>
  <c r="Y637" i="1" s="1"/>
  <c r="Z637" i="1" s="1"/>
  <c r="AA637" i="1" s="1"/>
  <c r="B582" i="1"/>
  <c r="C581" i="1"/>
  <c r="D581" i="1" s="1"/>
  <c r="E581" i="1" s="1"/>
  <c r="F581" i="1" s="1"/>
  <c r="G581" i="1" s="1"/>
  <c r="H581" i="1" s="1"/>
  <c r="I581" i="1" s="1"/>
  <c r="J581" i="1" s="1"/>
  <c r="K581" i="1" s="1"/>
  <c r="L581" i="1" s="1"/>
  <c r="M581" i="1" s="1"/>
  <c r="N581" i="1" s="1"/>
  <c r="O581" i="1" s="1"/>
  <c r="P581" i="1" s="1"/>
  <c r="Q581" i="1" s="1"/>
  <c r="R581" i="1" s="1"/>
  <c r="S581" i="1" s="1"/>
  <c r="T581" i="1" s="1"/>
  <c r="U581" i="1" s="1"/>
  <c r="V581" i="1" s="1"/>
  <c r="W581" i="1" s="1"/>
  <c r="X581" i="1" s="1"/>
  <c r="Y581" i="1" s="1"/>
  <c r="Z581" i="1" s="1"/>
  <c r="AA581" i="1" s="1"/>
  <c r="B526" i="1"/>
  <c r="C525" i="1"/>
  <c r="D525" i="1" s="1"/>
  <c r="E525" i="1" s="1"/>
  <c r="F525" i="1" s="1"/>
  <c r="G525" i="1" s="1"/>
  <c r="H525" i="1" s="1"/>
  <c r="I525" i="1" s="1"/>
  <c r="J525" i="1" s="1"/>
  <c r="K525" i="1" s="1"/>
  <c r="L525" i="1" s="1"/>
  <c r="M525" i="1" s="1"/>
  <c r="N525" i="1" s="1"/>
  <c r="O525" i="1" s="1"/>
  <c r="P525" i="1" s="1"/>
  <c r="Q525" i="1" s="1"/>
  <c r="R525" i="1" s="1"/>
  <c r="S525" i="1" s="1"/>
  <c r="T525" i="1" s="1"/>
  <c r="U525" i="1" s="1"/>
  <c r="V525" i="1" s="1"/>
  <c r="W525" i="1" s="1"/>
  <c r="X525" i="1" s="1"/>
  <c r="Y525" i="1" s="1"/>
  <c r="Z525" i="1" s="1"/>
  <c r="AA525" i="1" s="1"/>
  <c r="B469" i="1"/>
  <c r="C468" i="1"/>
  <c r="D468" i="1" s="1"/>
  <c r="E468" i="1" s="1"/>
  <c r="F468" i="1" s="1"/>
  <c r="G468" i="1" s="1"/>
  <c r="H468" i="1" s="1"/>
  <c r="I468" i="1" s="1"/>
  <c r="J468" i="1" s="1"/>
  <c r="K468" i="1" s="1"/>
  <c r="L468" i="1" s="1"/>
  <c r="M468" i="1" s="1"/>
  <c r="N468" i="1" s="1"/>
  <c r="O468" i="1" s="1"/>
  <c r="P468" i="1" s="1"/>
  <c r="Q468" i="1" s="1"/>
  <c r="R468" i="1" s="1"/>
  <c r="S468" i="1" s="1"/>
  <c r="T468" i="1" s="1"/>
  <c r="U468" i="1" s="1"/>
  <c r="V468" i="1" s="1"/>
  <c r="W468" i="1" s="1"/>
  <c r="X468" i="1" s="1"/>
  <c r="Y468" i="1" s="1"/>
  <c r="Z468" i="1" s="1"/>
  <c r="AA468" i="1" s="1"/>
  <c r="B296" i="1"/>
  <c r="C295" i="1"/>
  <c r="D295" i="1" s="1"/>
  <c r="E295" i="1" s="1"/>
  <c r="F295" i="1" s="1"/>
  <c r="G295" i="1" s="1"/>
  <c r="H295" i="1" s="1"/>
  <c r="I295" i="1" s="1"/>
  <c r="J295" i="1" s="1"/>
  <c r="K295" i="1" s="1"/>
  <c r="L295" i="1" s="1"/>
  <c r="M295" i="1" s="1"/>
  <c r="N295" i="1" s="1"/>
  <c r="O295" i="1" s="1"/>
  <c r="P295" i="1" s="1"/>
  <c r="Q295" i="1" s="1"/>
  <c r="R295" i="1" s="1"/>
  <c r="S295" i="1" s="1"/>
  <c r="T295" i="1" s="1"/>
  <c r="U295" i="1" s="1"/>
  <c r="V295" i="1" s="1"/>
  <c r="W295" i="1" s="1"/>
  <c r="X295" i="1" s="1"/>
  <c r="Y295" i="1" s="1"/>
  <c r="Z295" i="1" s="1"/>
  <c r="AA295" i="1" s="1"/>
  <c r="B241" i="1"/>
  <c r="C240" i="1"/>
  <c r="D240" i="1" s="1"/>
  <c r="E240" i="1" s="1"/>
  <c r="F240" i="1" s="1"/>
  <c r="G240" i="1" s="1"/>
  <c r="H240" i="1" s="1"/>
  <c r="I240" i="1" s="1"/>
  <c r="J240" i="1" s="1"/>
  <c r="K240" i="1" s="1"/>
  <c r="L240" i="1" s="1"/>
  <c r="M240" i="1" s="1"/>
  <c r="N240" i="1" s="1"/>
  <c r="O240" i="1" s="1"/>
  <c r="P240" i="1" s="1"/>
  <c r="Q240" i="1" s="1"/>
  <c r="R240" i="1" s="1"/>
  <c r="S240" i="1" s="1"/>
  <c r="T240" i="1" s="1"/>
  <c r="U240" i="1" s="1"/>
  <c r="V240" i="1" s="1"/>
  <c r="W240" i="1" s="1"/>
  <c r="X240" i="1" s="1"/>
  <c r="Y240" i="1" s="1"/>
  <c r="Z240" i="1" s="1"/>
  <c r="AA240" i="1" s="1"/>
  <c r="B185" i="1"/>
  <c r="C184" i="1"/>
  <c r="D184" i="1" s="1"/>
  <c r="E184" i="1" s="1"/>
  <c r="F184" i="1" s="1"/>
  <c r="G184" i="1" s="1"/>
  <c r="H184" i="1" s="1"/>
  <c r="I184" i="1" s="1"/>
  <c r="J184" i="1" s="1"/>
  <c r="K184" i="1" s="1"/>
  <c r="L184" i="1" s="1"/>
  <c r="M184" i="1" s="1"/>
  <c r="N184" i="1" s="1"/>
  <c r="O184" i="1" s="1"/>
  <c r="P184" i="1" s="1"/>
  <c r="Q184" i="1" s="1"/>
  <c r="R184" i="1" s="1"/>
  <c r="S184" i="1" s="1"/>
  <c r="T184" i="1" s="1"/>
  <c r="U184" i="1" s="1"/>
  <c r="V184" i="1" s="1"/>
  <c r="W184" i="1" s="1"/>
  <c r="X184" i="1" s="1"/>
  <c r="Y184" i="1" s="1"/>
  <c r="Z184" i="1" s="1"/>
  <c r="AA184" i="1" s="1"/>
  <c r="B127" i="1"/>
  <c r="C126" i="1"/>
  <c r="D126" i="1" s="1"/>
  <c r="E126" i="1" s="1"/>
  <c r="F126" i="1" s="1"/>
  <c r="G126" i="1" s="1"/>
  <c r="H126" i="1" s="1"/>
  <c r="I126" i="1" s="1"/>
  <c r="J126" i="1" s="1"/>
  <c r="K126" i="1" s="1"/>
  <c r="L126" i="1" s="1"/>
  <c r="M126" i="1" s="1"/>
  <c r="N126" i="1" s="1"/>
  <c r="O126" i="1" s="1"/>
  <c r="P126" i="1" s="1"/>
  <c r="Q126" i="1" s="1"/>
  <c r="R126" i="1" s="1"/>
  <c r="S126" i="1" s="1"/>
  <c r="T126" i="1" s="1"/>
  <c r="U126" i="1" s="1"/>
  <c r="V126" i="1" s="1"/>
  <c r="W126" i="1" s="1"/>
  <c r="X126" i="1" s="1"/>
  <c r="Y126" i="1" s="1"/>
  <c r="Z126" i="1" s="1"/>
  <c r="AA126" i="1" s="1"/>
  <c r="B73" i="1"/>
  <c r="C72" i="1"/>
  <c r="D72" i="1" s="1"/>
  <c r="E72" i="1" s="1"/>
  <c r="F72" i="1" s="1"/>
  <c r="G72" i="1" s="1"/>
  <c r="H72" i="1" s="1"/>
  <c r="I72" i="1" s="1"/>
  <c r="J72" i="1" s="1"/>
  <c r="K72" i="1" s="1"/>
  <c r="L72" i="1" s="1"/>
  <c r="M72" i="1" s="1"/>
  <c r="N72" i="1" s="1"/>
  <c r="O72" i="1" s="1"/>
  <c r="P72" i="1" s="1"/>
  <c r="Q72" i="1" s="1"/>
  <c r="R72" i="1" s="1"/>
  <c r="S72" i="1" s="1"/>
  <c r="T72" i="1" s="1"/>
  <c r="U72" i="1" s="1"/>
  <c r="V72" i="1" s="1"/>
  <c r="W72" i="1" s="1"/>
  <c r="X72" i="1" s="1"/>
  <c r="Y72" i="1" s="1"/>
  <c r="Z72" i="1" s="1"/>
  <c r="AA72" i="1" s="1"/>
  <c r="B435" i="1" l="1"/>
  <c r="C434" i="1"/>
  <c r="D434" i="1" s="1"/>
  <c r="E434" i="1" s="1"/>
  <c r="F434" i="1" s="1"/>
  <c r="G434" i="1" s="1"/>
  <c r="H434" i="1" s="1"/>
  <c r="I434" i="1" s="1"/>
  <c r="J434" i="1" s="1"/>
  <c r="K434" i="1" s="1"/>
  <c r="L434" i="1" s="1"/>
  <c r="M434" i="1" s="1"/>
  <c r="N434" i="1" s="1"/>
  <c r="O434" i="1" s="1"/>
  <c r="P434" i="1" s="1"/>
  <c r="Q434" i="1" s="1"/>
  <c r="R434" i="1" s="1"/>
  <c r="S434" i="1" s="1"/>
  <c r="T434" i="1" s="1"/>
  <c r="U434" i="1" s="1"/>
  <c r="V434" i="1" s="1"/>
  <c r="W434" i="1" s="1"/>
  <c r="X434" i="1" s="1"/>
  <c r="Y434" i="1" s="1"/>
  <c r="Z434" i="1" s="1"/>
  <c r="AA434" i="1" s="1"/>
  <c r="C377" i="1"/>
  <c r="D377" i="1" s="1"/>
  <c r="E377" i="1" s="1"/>
  <c r="F377" i="1" s="1"/>
  <c r="G377" i="1" s="1"/>
  <c r="I377" i="1" s="1"/>
  <c r="J377" i="1" s="1"/>
  <c r="K377" i="1" s="1"/>
  <c r="L377" i="1" s="1"/>
  <c r="M377" i="1" s="1"/>
  <c r="N377" i="1" s="1"/>
  <c r="O377" i="1" s="1"/>
  <c r="P377" i="1" s="1"/>
  <c r="Q377" i="1" s="1"/>
  <c r="R377" i="1" s="1"/>
  <c r="S377" i="1" s="1"/>
  <c r="T377" i="1" s="1"/>
  <c r="U377" i="1" s="1"/>
  <c r="V377" i="1" s="1"/>
  <c r="W377" i="1" s="1"/>
  <c r="X377" i="1" s="1"/>
  <c r="Y377" i="1" s="1"/>
  <c r="Z377" i="1" s="1"/>
  <c r="AA377" i="1" s="1"/>
  <c r="B378" i="1"/>
  <c r="T6" i="27"/>
  <c r="C1430" i="1"/>
  <c r="D1430" i="1" s="1"/>
  <c r="E1430" i="1" s="1"/>
  <c r="F1430" i="1" s="1"/>
  <c r="G1430" i="1" s="1"/>
  <c r="H1430" i="1" s="1"/>
  <c r="I1430" i="1" s="1"/>
  <c r="J1430" i="1" s="1"/>
  <c r="K1430" i="1" s="1"/>
  <c r="L1430" i="1" s="1"/>
  <c r="M1430" i="1" s="1"/>
  <c r="N1430" i="1" s="1"/>
  <c r="O1430" i="1" s="1"/>
  <c r="P1430" i="1" s="1"/>
  <c r="Q1430" i="1" s="1"/>
  <c r="R1430" i="1" s="1"/>
  <c r="S1430" i="1" s="1"/>
  <c r="T1430" i="1" s="1"/>
  <c r="U1430" i="1" s="1"/>
  <c r="V1430" i="1" s="1"/>
  <c r="W1430" i="1" s="1"/>
  <c r="X1430" i="1" s="1"/>
  <c r="Y1430" i="1" s="1"/>
  <c r="Z1430" i="1" s="1"/>
  <c r="AA1430" i="1" s="1"/>
  <c r="B1431" i="1"/>
  <c r="B1376" i="1"/>
  <c r="C1375" i="1"/>
  <c r="D1375" i="1" s="1"/>
  <c r="E1375" i="1" s="1"/>
  <c r="F1375" i="1" s="1"/>
  <c r="G1375" i="1" s="1"/>
  <c r="H1375" i="1" s="1"/>
  <c r="I1375" i="1" s="1"/>
  <c r="J1375" i="1" s="1"/>
  <c r="K1375" i="1" s="1"/>
  <c r="L1375" i="1" s="1"/>
  <c r="M1375" i="1" s="1"/>
  <c r="N1375" i="1" s="1"/>
  <c r="O1375" i="1" s="1"/>
  <c r="P1375" i="1" s="1"/>
  <c r="Q1375" i="1" s="1"/>
  <c r="R1375" i="1" s="1"/>
  <c r="S1375" i="1" s="1"/>
  <c r="T1375" i="1" s="1"/>
  <c r="U1375" i="1" s="1"/>
  <c r="V1375" i="1" s="1"/>
  <c r="W1375" i="1" s="1"/>
  <c r="X1375" i="1" s="1"/>
  <c r="Y1375" i="1" s="1"/>
  <c r="Z1375" i="1" s="1"/>
  <c r="AA1375" i="1" s="1"/>
  <c r="B1319" i="1"/>
  <c r="C1318" i="1"/>
  <c r="D1318" i="1" s="1"/>
  <c r="E1318" i="1" s="1"/>
  <c r="F1318" i="1" s="1"/>
  <c r="G1318" i="1" s="1"/>
  <c r="H1318" i="1" s="1"/>
  <c r="I1318" i="1" s="1"/>
  <c r="J1318" i="1" s="1"/>
  <c r="K1318" i="1" s="1"/>
  <c r="L1318" i="1" s="1"/>
  <c r="M1318" i="1" s="1"/>
  <c r="N1318" i="1" s="1"/>
  <c r="O1318" i="1" s="1"/>
  <c r="P1318" i="1" s="1"/>
  <c r="Q1318" i="1" s="1"/>
  <c r="R1318" i="1" s="1"/>
  <c r="S1318" i="1" s="1"/>
  <c r="T1318" i="1" s="1"/>
  <c r="U1318" i="1" s="1"/>
  <c r="V1318" i="1" s="1"/>
  <c r="W1318" i="1" s="1"/>
  <c r="X1318" i="1" s="1"/>
  <c r="Y1318" i="1" s="1"/>
  <c r="Z1318" i="1" s="1"/>
  <c r="AA1318" i="1" s="1"/>
  <c r="B1263" i="1"/>
  <c r="C1262" i="1"/>
  <c r="D1262" i="1" s="1"/>
  <c r="E1262" i="1" s="1"/>
  <c r="F1262" i="1" s="1"/>
  <c r="G1262" i="1" s="1"/>
  <c r="H1262" i="1" s="1"/>
  <c r="I1262" i="1" s="1"/>
  <c r="J1262" i="1" s="1"/>
  <c r="K1262" i="1" s="1"/>
  <c r="L1262" i="1" s="1"/>
  <c r="M1262" i="1" s="1"/>
  <c r="N1262" i="1" s="1"/>
  <c r="O1262" i="1" s="1"/>
  <c r="P1262" i="1" s="1"/>
  <c r="Q1262" i="1" s="1"/>
  <c r="R1262" i="1" s="1"/>
  <c r="S1262" i="1" s="1"/>
  <c r="T1262" i="1" s="1"/>
  <c r="U1262" i="1" s="1"/>
  <c r="V1262" i="1" s="1"/>
  <c r="W1262" i="1" s="1"/>
  <c r="X1262" i="1" s="1"/>
  <c r="Y1262" i="1" s="1"/>
  <c r="Z1262" i="1" s="1"/>
  <c r="AA1262" i="1" s="1"/>
  <c r="B1205" i="1"/>
  <c r="C1204" i="1"/>
  <c r="D1204" i="1" s="1"/>
  <c r="E1204" i="1" s="1"/>
  <c r="F1204" i="1" s="1"/>
  <c r="G1204" i="1" s="1"/>
  <c r="H1204" i="1" s="1"/>
  <c r="I1204" i="1" s="1"/>
  <c r="J1204" i="1" s="1"/>
  <c r="K1204" i="1" s="1"/>
  <c r="L1204" i="1" s="1"/>
  <c r="M1204" i="1" s="1"/>
  <c r="N1204" i="1" s="1"/>
  <c r="O1204" i="1" s="1"/>
  <c r="P1204" i="1" s="1"/>
  <c r="Q1204" i="1" s="1"/>
  <c r="R1204" i="1" s="1"/>
  <c r="S1204" i="1" s="1"/>
  <c r="T1204" i="1" s="1"/>
  <c r="U1204" i="1" s="1"/>
  <c r="V1204" i="1" s="1"/>
  <c r="W1204" i="1" s="1"/>
  <c r="X1204" i="1" s="1"/>
  <c r="Y1204" i="1" s="1"/>
  <c r="Z1204" i="1" s="1"/>
  <c r="AA1204" i="1" s="1"/>
  <c r="B1150" i="1"/>
  <c r="C1149" i="1"/>
  <c r="D1149" i="1" s="1"/>
  <c r="E1149" i="1" s="1"/>
  <c r="F1149" i="1" s="1"/>
  <c r="G1149" i="1" s="1"/>
  <c r="H1149" i="1" s="1"/>
  <c r="I1149" i="1" s="1"/>
  <c r="J1149" i="1" s="1"/>
  <c r="K1149" i="1" s="1"/>
  <c r="L1149" i="1" s="1"/>
  <c r="M1149" i="1" s="1"/>
  <c r="N1149" i="1" s="1"/>
  <c r="O1149" i="1" s="1"/>
  <c r="P1149" i="1" s="1"/>
  <c r="Q1149" i="1" s="1"/>
  <c r="R1149" i="1" s="1"/>
  <c r="S1149" i="1" s="1"/>
  <c r="T1149" i="1" s="1"/>
  <c r="U1149" i="1" s="1"/>
  <c r="V1149" i="1" s="1"/>
  <c r="W1149" i="1" s="1"/>
  <c r="X1149" i="1" s="1"/>
  <c r="Y1149" i="1" s="1"/>
  <c r="Z1149" i="1" s="1"/>
  <c r="AA1149" i="1" s="1"/>
  <c r="C1091" i="1"/>
  <c r="D1091" i="1" s="1"/>
  <c r="E1091" i="1" s="1"/>
  <c r="F1091" i="1" s="1"/>
  <c r="G1091" i="1" s="1"/>
  <c r="H1091" i="1" s="1"/>
  <c r="I1091" i="1" s="1"/>
  <c r="J1091" i="1" s="1"/>
  <c r="K1091" i="1" s="1"/>
  <c r="L1091" i="1" s="1"/>
  <c r="M1091" i="1" s="1"/>
  <c r="N1091" i="1" s="1"/>
  <c r="O1091" i="1" s="1"/>
  <c r="P1091" i="1" s="1"/>
  <c r="Q1091" i="1" s="1"/>
  <c r="R1091" i="1" s="1"/>
  <c r="S1091" i="1" s="1"/>
  <c r="T1091" i="1" s="1"/>
  <c r="U1091" i="1" s="1"/>
  <c r="V1091" i="1" s="1"/>
  <c r="W1091" i="1" s="1"/>
  <c r="X1091" i="1" s="1"/>
  <c r="Y1091" i="1" s="1"/>
  <c r="Z1091" i="1" s="1"/>
  <c r="AA1091" i="1" s="1"/>
  <c r="B1092" i="1"/>
  <c r="C1035" i="1"/>
  <c r="D1035" i="1" s="1"/>
  <c r="E1035" i="1" s="1"/>
  <c r="F1035" i="1" s="1"/>
  <c r="G1035" i="1" s="1"/>
  <c r="H1035" i="1" s="1"/>
  <c r="I1035" i="1" s="1"/>
  <c r="J1035" i="1" s="1"/>
  <c r="K1035" i="1" s="1"/>
  <c r="L1035" i="1" s="1"/>
  <c r="M1035" i="1" s="1"/>
  <c r="N1035" i="1" s="1"/>
  <c r="O1035" i="1" s="1"/>
  <c r="P1035" i="1" s="1"/>
  <c r="Q1035" i="1" s="1"/>
  <c r="R1035" i="1" s="1"/>
  <c r="S1035" i="1" s="1"/>
  <c r="T1035" i="1" s="1"/>
  <c r="U1035" i="1" s="1"/>
  <c r="V1035" i="1" s="1"/>
  <c r="W1035" i="1" s="1"/>
  <c r="X1035" i="1" s="1"/>
  <c r="Y1035" i="1" s="1"/>
  <c r="Z1035" i="1" s="1"/>
  <c r="AA1035" i="1" s="1"/>
  <c r="B1036" i="1"/>
  <c r="B983" i="1"/>
  <c r="C982" i="1"/>
  <c r="D982" i="1" s="1"/>
  <c r="E982" i="1" s="1"/>
  <c r="F982" i="1" s="1"/>
  <c r="G982" i="1" s="1"/>
  <c r="H982" i="1" s="1"/>
  <c r="I982" i="1" s="1"/>
  <c r="J982" i="1" s="1"/>
  <c r="K982" i="1" s="1"/>
  <c r="L982" i="1" s="1"/>
  <c r="M982" i="1" s="1"/>
  <c r="N982" i="1" s="1"/>
  <c r="O982" i="1" s="1"/>
  <c r="P982" i="1" s="1"/>
  <c r="Q982" i="1" s="1"/>
  <c r="R982" i="1" s="1"/>
  <c r="S982" i="1" s="1"/>
  <c r="T982" i="1" s="1"/>
  <c r="U982" i="1" s="1"/>
  <c r="V982" i="1" s="1"/>
  <c r="W982" i="1" s="1"/>
  <c r="X982" i="1" s="1"/>
  <c r="Y982" i="1" s="1"/>
  <c r="Z982" i="1" s="1"/>
  <c r="AA982" i="1" s="1"/>
  <c r="C923" i="1"/>
  <c r="D923" i="1" s="1"/>
  <c r="E923" i="1" s="1"/>
  <c r="F923" i="1" s="1"/>
  <c r="G923" i="1" s="1"/>
  <c r="H923" i="1" s="1"/>
  <c r="I923" i="1" s="1"/>
  <c r="J923" i="1" s="1"/>
  <c r="K923" i="1" s="1"/>
  <c r="L923" i="1" s="1"/>
  <c r="M923" i="1" s="1"/>
  <c r="N923" i="1" s="1"/>
  <c r="O923" i="1" s="1"/>
  <c r="P923" i="1" s="1"/>
  <c r="Q923" i="1" s="1"/>
  <c r="R923" i="1" s="1"/>
  <c r="S923" i="1" s="1"/>
  <c r="T923" i="1" s="1"/>
  <c r="U923" i="1" s="1"/>
  <c r="V923" i="1" s="1"/>
  <c r="W923" i="1" s="1"/>
  <c r="X923" i="1" s="1"/>
  <c r="Y923" i="1" s="1"/>
  <c r="Z923" i="1" s="1"/>
  <c r="AA923" i="1" s="1"/>
  <c r="B924" i="1"/>
  <c r="C867" i="1"/>
  <c r="D867" i="1" s="1"/>
  <c r="E867" i="1" s="1"/>
  <c r="F867" i="1" s="1"/>
  <c r="G867" i="1" s="1"/>
  <c r="H867" i="1" s="1"/>
  <c r="I867" i="1" s="1"/>
  <c r="J867" i="1" s="1"/>
  <c r="K867" i="1" s="1"/>
  <c r="L867" i="1" s="1"/>
  <c r="M867" i="1" s="1"/>
  <c r="N867" i="1" s="1"/>
  <c r="O867" i="1" s="1"/>
  <c r="P867" i="1" s="1"/>
  <c r="Q867" i="1" s="1"/>
  <c r="R867" i="1" s="1"/>
  <c r="S867" i="1" s="1"/>
  <c r="T867" i="1" s="1"/>
  <c r="U867" i="1" s="1"/>
  <c r="V867" i="1" s="1"/>
  <c r="W867" i="1" s="1"/>
  <c r="X867" i="1" s="1"/>
  <c r="Y867" i="1" s="1"/>
  <c r="Z867" i="1" s="1"/>
  <c r="AA867" i="1" s="1"/>
  <c r="B868" i="1"/>
  <c r="B812" i="1"/>
  <c r="C811" i="1"/>
  <c r="D811" i="1" s="1"/>
  <c r="E811" i="1" s="1"/>
  <c r="F811" i="1" s="1"/>
  <c r="G811" i="1" s="1"/>
  <c r="H811" i="1" s="1"/>
  <c r="I811" i="1" s="1"/>
  <c r="J811" i="1" s="1"/>
  <c r="K811" i="1" s="1"/>
  <c r="L811" i="1" s="1"/>
  <c r="M811" i="1" s="1"/>
  <c r="N811" i="1" s="1"/>
  <c r="C751" i="1"/>
  <c r="D751" i="1" s="1"/>
  <c r="E751" i="1" s="1"/>
  <c r="F751" i="1" s="1"/>
  <c r="G751" i="1" s="1"/>
  <c r="H751" i="1" s="1"/>
  <c r="I751" i="1" s="1"/>
  <c r="J751" i="1" s="1"/>
  <c r="K751" i="1" s="1"/>
  <c r="L751" i="1" s="1"/>
  <c r="M751" i="1" s="1"/>
  <c r="N751" i="1" s="1"/>
  <c r="O751" i="1" s="1"/>
  <c r="P751" i="1" s="1"/>
  <c r="Q751" i="1" s="1"/>
  <c r="R751" i="1" s="1"/>
  <c r="S751" i="1" s="1"/>
  <c r="T751" i="1" s="1"/>
  <c r="U751" i="1" s="1"/>
  <c r="V751" i="1" s="1"/>
  <c r="W751" i="1" s="1"/>
  <c r="X751" i="1" s="1"/>
  <c r="Y751" i="1" s="1"/>
  <c r="Z751" i="1" s="1"/>
  <c r="AA751" i="1" s="1"/>
  <c r="B752" i="1"/>
  <c r="B696" i="1"/>
  <c r="C695" i="1"/>
  <c r="D695" i="1" s="1"/>
  <c r="E695" i="1" s="1"/>
  <c r="F695" i="1" s="1"/>
  <c r="G695" i="1" s="1"/>
  <c r="H695" i="1" s="1"/>
  <c r="I695" i="1" s="1"/>
  <c r="J695" i="1" s="1"/>
  <c r="K695" i="1" s="1"/>
  <c r="L695" i="1" s="1"/>
  <c r="M695" i="1" s="1"/>
  <c r="N695" i="1" s="1"/>
  <c r="O695" i="1" s="1"/>
  <c r="P695" i="1" s="1"/>
  <c r="Q695" i="1" s="1"/>
  <c r="R695" i="1" s="1"/>
  <c r="S695" i="1" s="1"/>
  <c r="T695" i="1" s="1"/>
  <c r="U695" i="1" s="1"/>
  <c r="V695" i="1" s="1"/>
  <c r="W695" i="1" s="1"/>
  <c r="X695" i="1" s="1"/>
  <c r="Y695" i="1" s="1"/>
  <c r="Z695" i="1" s="1"/>
  <c r="AA695" i="1" s="1"/>
  <c r="B639" i="1"/>
  <c r="C638" i="1"/>
  <c r="D638" i="1" s="1"/>
  <c r="E638" i="1" s="1"/>
  <c r="F638" i="1" s="1"/>
  <c r="G638" i="1" s="1"/>
  <c r="H638" i="1" s="1"/>
  <c r="I638" i="1" s="1"/>
  <c r="J638" i="1" s="1"/>
  <c r="K638" i="1" s="1"/>
  <c r="L638" i="1" s="1"/>
  <c r="M638" i="1" s="1"/>
  <c r="N638" i="1" s="1"/>
  <c r="O638" i="1" s="1"/>
  <c r="P638" i="1" s="1"/>
  <c r="Q638" i="1" s="1"/>
  <c r="R638" i="1" s="1"/>
  <c r="S638" i="1" s="1"/>
  <c r="T638" i="1" s="1"/>
  <c r="U638" i="1" s="1"/>
  <c r="V638" i="1" s="1"/>
  <c r="W638" i="1" s="1"/>
  <c r="X638" i="1" s="1"/>
  <c r="Y638" i="1" s="1"/>
  <c r="Z638" i="1" s="1"/>
  <c r="AA638" i="1" s="1"/>
  <c r="B583" i="1"/>
  <c r="C582" i="1"/>
  <c r="D582" i="1" s="1"/>
  <c r="E582" i="1" s="1"/>
  <c r="F582" i="1" s="1"/>
  <c r="G582" i="1" s="1"/>
  <c r="H582" i="1" s="1"/>
  <c r="I582" i="1" s="1"/>
  <c r="J582" i="1" s="1"/>
  <c r="K582" i="1" s="1"/>
  <c r="L582" i="1" s="1"/>
  <c r="M582" i="1" s="1"/>
  <c r="N582" i="1" s="1"/>
  <c r="O582" i="1" s="1"/>
  <c r="P582" i="1" s="1"/>
  <c r="Q582" i="1" s="1"/>
  <c r="R582" i="1" s="1"/>
  <c r="S582" i="1" s="1"/>
  <c r="T582" i="1" s="1"/>
  <c r="U582" i="1" s="1"/>
  <c r="V582" i="1" s="1"/>
  <c r="W582" i="1" s="1"/>
  <c r="X582" i="1" s="1"/>
  <c r="Y582" i="1" s="1"/>
  <c r="Z582" i="1" s="1"/>
  <c r="AA582" i="1" s="1"/>
  <c r="B527" i="1"/>
  <c r="C526" i="1"/>
  <c r="D526" i="1" s="1"/>
  <c r="E526" i="1" s="1"/>
  <c r="F526" i="1" s="1"/>
  <c r="G526" i="1" s="1"/>
  <c r="H526" i="1" s="1"/>
  <c r="I526" i="1" s="1"/>
  <c r="J526" i="1" s="1"/>
  <c r="K526" i="1" s="1"/>
  <c r="L526" i="1" s="1"/>
  <c r="M526" i="1" s="1"/>
  <c r="N526" i="1" s="1"/>
  <c r="O526" i="1" s="1"/>
  <c r="P526" i="1" s="1"/>
  <c r="Q526" i="1" s="1"/>
  <c r="R526" i="1" s="1"/>
  <c r="S526" i="1" s="1"/>
  <c r="T526" i="1" s="1"/>
  <c r="U526" i="1" s="1"/>
  <c r="V526" i="1" s="1"/>
  <c r="W526" i="1" s="1"/>
  <c r="X526" i="1" s="1"/>
  <c r="Y526" i="1" s="1"/>
  <c r="Z526" i="1" s="1"/>
  <c r="AA526" i="1" s="1"/>
  <c r="B470" i="1"/>
  <c r="C469" i="1"/>
  <c r="D469" i="1" s="1"/>
  <c r="E469" i="1" s="1"/>
  <c r="F469" i="1" s="1"/>
  <c r="G469" i="1" s="1"/>
  <c r="H469" i="1" s="1"/>
  <c r="I469" i="1" s="1"/>
  <c r="J469" i="1" s="1"/>
  <c r="K469" i="1" s="1"/>
  <c r="L469" i="1" s="1"/>
  <c r="M469" i="1" s="1"/>
  <c r="N469" i="1" s="1"/>
  <c r="O469" i="1" s="1"/>
  <c r="P469" i="1" s="1"/>
  <c r="Q469" i="1" s="1"/>
  <c r="R469" i="1" s="1"/>
  <c r="S469" i="1" s="1"/>
  <c r="T469" i="1" s="1"/>
  <c r="U469" i="1" s="1"/>
  <c r="V469" i="1" s="1"/>
  <c r="W469" i="1" s="1"/>
  <c r="X469" i="1" s="1"/>
  <c r="Y469" i="1" s="1"/>
  <c r="Z469" i="1" s="1"/>
  <c r="AA469" i="1" s="1"/>
  <c r="B297" i="1"/>
  <c r="C296" i="1"/>
  <c r="D296" i="1" s="1"/>
  <c r="E296" i="1" s="1"/>
  <c r="F296" i="1" s="1"/>
  <c r="G296" i="1" s="1"/>
  <c r="H296" i="1" s="1"/>
  <c r="I296" i="1" s="1"/>
  <c r="J296" i="1" s="1"/>
  <c r="K296" i="1" s="1"/>
  <c r="L296" i="1" s="1"/>
  <c r="M296" i="1" s="1"/>
  <c r="N296" i="1" s="1"/>
  <c r="O296" i="1" s="1"/>
  <c r="P296" i="1" s="1"/>
  <c r="Q296" i="1" s="1"/>
  <c r="R296" i="1" s="1"/>
  <c r="S296" i="1" s="1"/>
  <c r="T296" i="1" s="1"/>
  <c r="U296" i="1" s="1"/>
  <c r="V296" i="1" s="1"/>
  <c r="W296" i="1" s="1"/>
  <c r="X296" i="1" s="1"/>
  <c r="Y296" i="1" s="1"/>
  <c r="Z296" i="1" s="1"/>
  <c r="AA296" i="1" s="1"/>
  <c r="B242" i="1"/>
  <c r="C241" i="1"/>
  <c r="D241" i="1" s="1"/>
  <c r="E241" i="1" s="1"/>
  <c r="F241" i="1" s="1"/>
  <c r="G241" i="1" s="1"/>
  <c r="H241" i="1" s="1"/>
  <c r="I241" i="1" s="1"/>
  <c r="J241" i="1" s="1"/>
  <c r="K241" i="1" s="1"/>
  <c r="L241" i="1" s="1"/>
  <c r="M241" i="1" s="1"/>
  <c r="N241" i="1" s="1"/>
  <c r="O241" i="1" s="1"/>
  <c r="P241" i="1" s="1"/>
  <c r="Q241" i="1" s="1"/>
  <c r="R241" i="1" s="1"/>
  <c r="S241" i="1" s="1"/>
  <c r="T241" i="1" s="1"/>
  <c r="U241" i="1" s="1"/>
  <c r="V241" i="1" s="1"/>
  <c r="W241" i="1" s="1"/>
  <c r="X241" i="1" s="1"/>
  <c r="Y241" i="1" s="1"/>
  <c r="Z241" i="1" s="1"/>
  <c r="AA241" i="1" s="1"/>
  <c r="C185" i="1"/>
  <c r="D185" i="1" s="1"/>
  <c r="E185" i="1" s="1"/>
  <c r="F185" i="1" s="1"/>
  <c r="G185" i="1" s="1"/>
  <c r="H185" i="1" s="1"/>
  <c r="I185" i="1" s="1"/>
  <c r="J185" i="1" s="1"/>
  <c r="K185" i="1" s="1"/>
  <c r="L185" i="1" s="1"/>
  <c r="M185" i="1" s="1"/>
  <c r="N185" i="1" s="1"/>
  <c r="O185" i="1" s="1"/>
  <c r="P185" i="1" s="1"/>
  <c r="Q185" i="1" s="1"/>
  <c r="R185" i="1" s="1"/>
  <c r="S185" i="1" s="1"/>
  <c r="T185" i="1" s="1"/>
  <c r="U185" i="1" s="1"/>
  <c r="V185" i="1" s="1"/>
  <c r="W185" i="1" s="1"/>
  <c r="X185" i="1" s="1"/>
  <c r="Y185" i="1" s="1"/>
  <c r="Z185" i="1" s="1"/>
  <c r="AA185" i="1" s="1"/>
  <c r="B186" i="1"/>
  <c r="B128" i="1"/>
  <c r="C127" i="1"/>
  <c r="D127" i="1" s="1"/>
  <c r="E127" i="1" s="1"/>
  <c r="F127" i="1" s="1"/>
  <c r="G127" i="1" s="1"/>
  <c r="H127" i="1" s="1"/>
  <c r="I127" i="1" s="1"/>
  <c r="J127" i="1" s="1"/>
  <c r="K127" i="1" s="1"/>
  <c r="L127" i="1" s="1"/>
  <c r="M127" i="1" s="1"/>
  <c r="N127" i="1" s="1"/>
  <c r="O127" i="1" s="1"/>
  <c r="P127" i="1" s="1"/>
  <c r="Q127" i="1" s="1"/>
  <c r="R127" i="1" s="1"/>
  <c r="S127" i="1" s="1"/>
  <c r="T127" i="1" s="1"/>
  <c r="U127" i="1" s="1"/>
  <c r="V127" i="1" s="1"/>
  <c r="W127" i="1" s="1"/>
  <c r="X127" i="1" s="1"/>
  <c r="Y127" i="1" s="1"/>
  <c r="Z127" i="1" s="1"/>
  <c r="AA127" i="1" s="1"/>
  <c r="C73" i="1"/>
  <c r="D73" i="1" s="1"/>
  <c r="E73" i="1" s="1"/>
  <c r="F73" i="1" s="1"/>
  <c r="G73" i="1" s="1"/>
  <c r="H73" i="1" s="1"/>
  <c r="I73" i="1" s="1"/>
  <c r="J73" i="1" s="1"/>
  <c r="K73" i="1" s="1"/>
  <c r="L73" i="1" s="1"/>
  <c r="M73" i="1" s="1"/>
  <c r="N73" i="1" s="1"/>
  <c r="O73" i="1" s="1"/>
  <c r="P73" i="1" s="1"/>
  <c r="Q73" i="1" s="1"/>
  <c r="R73" i="1" s="1"/>
  <c r="S73" i="1" s="1"/>
  <c r="T73" i="1" s="1"/>
  <c r="U73" i="1" s="1"/>
  <c r="V73" i="1" s="1"/>
  <c r="W73" i="1" s="1"/>
  <c r="X73" i="1" s="1"/>
  <c r="Y73" i="1" s="1"/>
  <c r="Z73" i="1" s="1"/>
  <c r="AA73" i="1" s="1"/>
  <c r="B74" i="1"/>
  <c r="C435" i="1" l="1"/>
  <c r="D435" i="1" s="1"/>
  <c r="E435" i="1" s="1"/>
  <c r="F435" i="1" s="1"/>
  <c r="G435" i="1" s="1"/>
  <c r="H435" i="1" s="1"/>
  <c r="I435" i="1" s="1"/>
  <c r="J435" i="1" s="1"/>
  <c r="K435" i="1" s="1"/>
  <c r="L435" i="1" s="1"/>
  <c r="M435" i="1" s="1"/>
  <c r="N435" i="1" s="1"/>
  <c r="O435" i="1" s="1"/>
  <c r="P435" i="1" s="1"/>
  <c r="Q435" i="1" s="1"/>
  <c r="R435" i="1" s="1"/>
  <c r="S435" i="1" s="1"/>
  <c r="T435" i="1" s="1"/>
  <c r="U435" i="1" s="1"/>
  <c r="V435" i="1" s="1"/>
  <c r="W435" i="1" s="1"/>
  <c r="X435" i="1" s="1"/>
  <c r="Y435" i="1" s="1"/>
  <c r="Z435" i="1" s="1"/>
  <c r="AA435" i="1" s="1"/>
  <c r="B436" i="1"/>
  <c r="B379" i="1"/>
  <c r="C378" i="1"/>
  <c r="D378" i="1" s="1"/>
  <c r="E378" i="1" s="1"/>
  <c r="F378" i="1" s="1"/>
  <c r="G378" i="1" s="1"/>
  <c r="I378" i="1" s="1"/>
  <c r="J378" i="1" s="1"/>
  <c r="K378" i="1" s="1"/>
  <c r="L378" i="1" s="1"/>
  <c r="M378" i="1" s="1"/>
  <c r="N378" i="1" s="1"/>
  <c r="O378" i="1" s="1"/>
  <c r="P378" i="1" s="1"/>
  <c r="Q378" i="1" s="1"/>
  <c r="R378" i="1" s="1"/>
  <c r="S378" i="1" s="1"/>
  <c r="T378" i="1" s="1"/>
  <c r="U378" i="1" s="1"/>
  <c r="V378" i="1" s="1"/>
  <c r="W378" i="1" s="1"/>
  <c r="X378" i="1" s="1"/>
  <c r="Y378" i="1" s="1"/>
  <c r="Z378" i="1" s="1"/>
  <c r="AA378" i="1" s="1"/>
  <c r="U6" i="27"/>
  <c r="B1432" i="1"/>
  <c r="C1431" i="1"/>
  <c r="D1431" i="1" s="1"/>
  <c r="E1431" i="1" s="1"/>
  <c r="F1431" i="1" s="1"/>
  <c r="G1431" i="1" s="1"/>
  <c r="H1431" i="1" s="1"/>
  <c r="I1431" i="1" s="1"/>
  <c r="J1431" i="1" s="1"/>
  <c r="K1431" i="1" s="1"/>
  <c r="L1431" i="1" s="1"/>
  <c r="M1431" i="1" s="1"/>
  <c r="N1431" i="1" s="1"/>
  <c r="O1431" i="1" s="1"/>
  <c r="P1431" i="1" s="1"/>
  <c r="Q1431" i="1" s="1"/>
  <c r="R1431" i="1" s="1"/>
  <c r="S1431" i="1" s="1"/>
  <c r="T1431" i="1" s="1"/>
  <c r="U1431" i="1" s="1"/>
  <c r="V1431" i="1" s="1"/>
  <c r="W1431" i="1" s="1"/>
  <c r="X1431" i="1" s="1"/>
  <c r="Y1431" i="1" s="1"/>
  <c r="Z1431" i="1" s="1"/>
  <c r="AA1431" i="1" s="1"/>
  <c r="B1377" i="1"/>
  <c r="C1376" i="1"/>
  <c r="D1376" i="1" s="1"/>
  <c r="E1376" i="1" s="1"/>
  <c r="F1376" i="1" s="1"/>
  <c r="G1376" i="1" s="1"/>
  <c r="H1376" i="1" s="1"/>
  <c r="I1376" i="1" s="1"/>
  <c r="J1376" i="1" s="1"/>
  <c r="K1376" i="1" s="1"/>
  <c r="L1376" i="1" s="1"/>
  <c r="M1376" i="1" s="1"/>
  <c r="N1376" i="1" s="1"/>
  <c r="O1376" i="1" s="1"/>
  <c r="P1376" i="1" s="1"/>
  <c r="Q1376" i="1" s="1"/>
  <c r="R1376" i="1" s="1"/>
  <c r="S1376" i="1" s="1"/>
  <c r="T1376" i="1" s="1"/>
  <c r="U1376" i="1" s="1"/>
  <c r="V1376" i="1" s="1"/>
  <c r="W1376" i="1" s="1"/>
  <c r="X1376" i="1" s="1"/>
  <c r="Y1376" i="1" s="1"/>
  <c r="Z1376" i="1" s="1"/>
  <c r="AA1376" i="1" s="1"/>
  <c r="C1319" i="1"/>
  <c r="D1319" i="1" s="1"/>
  <c r="E1319" i="1" s="1"/>
  <c r="F1319" i="1" s="1"/>
  <c r="G1319" i="1" s="1"/>
  <c r="H1319" i="1" s="1"/>
  <c r="I1319" i="1" s="1"/>
  <c r="J1319" i="1" s="1"/>
  <c r="K1319" i="1" s="1"/>
  <c r="L1319" i="1" s="1"/>
  <c r="M1319" i="1" s="1"/>
  <c r="N1319" i="1" s="1"/>
  <c r="O1319" i="1" s="1"/>
  <c r="P1319" i="1" s="1"/>
  <c r="Q1319" i="1" s="1"/>
  <c r="R1319" i="1" s="1"/>
  <c r="S1319" i="1" s="1"/>
  <c r="T1319" i="1" s="1"/>
  <c r="U1319" i="1" s="1"/>
  <c r="V1319" i="1" s="1"/>
  <c r="W1319" i="1" s="1"/>
  <c r="X1319" i="1" s="1"/>
  <c r="Y1319" i="1" s="1"/>
  <c r="Z1319" i="1" s="1"/>
  <c r="AA1319" i="1" s="1"/>
  <c r="B1320" i="1"/>
  <c r="B1264" i="1"/>
  <c r="C1263" i="1"/>
  <c r="D1263" i="1" s="1"/>
  <c r="E1263" i="1" s="1"/>
  <c r="F1263" i="1" s="1"/>
  <c r="G1263" i="1" s="1"/>
  <c r="H1263" i="1" s="1"/>
  <c r="I1263" i="1" s="1"/>
  <c r="J1263" i="1" s="1"/>
  <c r="K1263" i="1" s="1"/>
  <c r="L1263" i="1" s="1"/>
  <c r="M1263" i="1" s="1"/>
  <c r="N1263" i="1" s="1"/>
  <c r="O1263" i="1" s="1"/>
  <c r="P1263" i="1" s="1"/>
  <c r="Q1263" i="1" s="1"/>
  <c r="R1263" i="1" s="1"/>
  <c r="S1263" i="1" s="1"/>
  <c r="T1263" i="1" s="1"/>
  <c r="U1263" i="1" s="1"/>
  <c r="V1263" i="1" s="1"/>
  <c r="W1263" i="1" s="1"/>
  <c r="X1263" i="1" s="1"/>
  <c r="Y1263" i="1" s="1"/>
  <c r="Z1263" i="1" s="1"/>
  <c r="AA1263" i="1" s="1"/>
  <c r="B1206" i="1"/>
  <c r="C1205" i="1"/>
  <c r="D1205" i="1" s="1"/>
  <c r="E1205" i="1" s="1"/>
  <c r="F1205" i="1" s="1"/>
  <c r="G1205" i="1" s="1"/>
  <c r="H1205" i="1" s="1"/>
  <c r="I1205" i="1" s="1"/>
  <c r="J1205" i="1" s="1"/>
  <c r="K1205" i="1" s="1"/>
  <c r="L1205" i="1" s="1"/>
  <c r="M1205" i="1" s="1"/>
  <c r="N1205" i="1" s="1"/>
  <c r="O1205" i="1" s="1"/>
  <c r="P1205" i="1" s="1"/>
  <c r="Q1205" i="1" s="1"/>
  <c r="R1205" i="1" s="1"/>
  <c r="S1205" i="1" s="1"/>
  <c r="T1205" i="1" s="1"/>
  <c r="U1205" i="1" s="1"/>
  <c r="V1205" i="1" s="1"/>
  <c r="W1205" i="1" s="1"/>
  <c r="X1205" i="1" s="1"/>
  <c r="Y1205" i="1" s="1"/>
  <c r="Z1205" i="1" s="1"/>
  <c r="AA1205" i="1" s="1"/>
  <c r="C1150" i="1"/>
  <c r="D1150" i="1" s="1"/>
  <c r="E1150" i="1" s="1"/>
  <c r="F1150" i="1" s="1"/>
  <c r="G1150" i="1" s="1"/>
  <c r="H1150" i="1" s="1"/>
  <c r="I1150" i="1" s="1"/>
  <c r="J1150" i="1" s="1"/>
  <c r="K1150" i="1" s="1"/>
  <c r="L1150" i="1" s="1"/>
  <c r="M1150" i="1" s="1"/>
  <c r="N1150" i="1" s="1"/>
  <c r="O1150" i="1" s="1"/>
  <c r="P1150" i="1" s="1"/>
  <c r="Q1150" i="1" s="1"/>
  <c r="R1150" i="1" s="1"/>
  <c r="S1150" i="1" s="1"/>
  <c r="T1150" i="1" s="1"/>
  <c r="U1150" i="1" s="1"/>
  <c r="V1150" i="1" s="1"/>
  <c r="W1150" i="1" s="1"/>
  <c r="X1150" i="1" s="1"/>
  <c r="Y1150" i="1" s="1"/>
  <c r="Z1150" i="1" s="1"/>
  <c r="AA1150" i="1" s="1"/>
  <c r="B1151" i="1"/>
  <c r="B1093" i="1"/>
  <c r="C1092" i="1"/>
  <c r="D1092" i="1" s="1"/>
  <c r="E1092" i="1" s="1"/>
  <c r="F1092" i="1" s="1"/>
  <c r="G1092" i="1" s="1"/>
  <c r="H1092" i="1" s="1"/>
  <c r="I1092" i="1" s="1"/>
  <c r="J1092" i="1" s="1"/>
  <c r="K1092" i="1" s="1"/>
  <c r="L1092" i="1" s="1"/>
  <c r="M1092" i="1" s="1"/>
  <c r="N1092" i="1" s="1"/>
  <c r="O1092" i="1" s="1"/>
  <c r="P1092" i="1" s="1"/>
  <c r="Q1092" i="1" s="1"/>
  <c r="R1092" i="1" s="1"/>
  <c r="S1092" i="1" s="1"/>
  <c r="T1092" i="1" s="1"/>
  <c r="U1092" i="1" s="1"/>
  <c r="V1092" i="1" s="1"/>
  <c r="W1092" i="1" s="1"/>
  <c r="X1092" i="1" s="1"/>
  <c r="Y1092" i="1" s="1"/>
  <c r="Z1092" i="1" s="1"/>
  <c r="AA1092" i="1" s="1"/>
  <c r="B1037" i="1"/>
  <c r="C1036" i="1"/>
  <c r="D1036" i="1" s="1"/>
  <c r="E1036" i="1" s="1"/>
  <c r="F1036" i="1" s="1"/>
  <c r="G1036" i="1" s="1"/>
  <c r="H1036" i="1" s="1"/>
  <c r="I1036" i="1" s="1"/>
  <c r="J1036" i="1" s="1"/>
  <c r="K1036" i="1" s="1"/>
  <c r="L1036" i="1" s="1"/>
  <c r="M1036" i="1" s="1"/>
  <c r="N1036" i="1" s="1"/>
  <c r="O1036" i="1" s="1"/>
  <c r="P1036" i="1" s="1"/>
  <c r="Q1036" i="1" s="1"/>
  <c r="R1036" i="1" s="1"/>
  <c r="S1036" i="1" s="1"/>
  <c r="T1036" i="1" s="1"/>
  <c r="U1036" i="1" s="1"/>
  <c r="V1036" i="1" s="1"/>
  <c r="W1036" i="1" s="1"/>
  <c r="X1036" i="1" s="1"/>
  <c r="Y1036" i="1" s="1"/>
  <c r="Z1036" i="1" s="1"/>
  <c r="AA1036" i="1" s="1"/>
  <c r="C983" i="1"/>
  <c r="D983" i="1" s="1"/>
  <c r="E983" i="1" s="1"/>
  <c r="F983" i="1" s="1"/>
  <c r="G983" i="1" s="1"/>
  <c r="H983" i="1" s="1"/>
  <c r="I983" i="1" s="1"/>
  <c r="J983" i="1" s="1"/>
  <c r="K983" i="1" s="1"/>
  <c r="L983" i="1" s="1"/>
  <c r="M983" i="1" s="1"/>
  <c r="N983" i="1" s="1"/>
  <c r="O983" i="1" s="1"/>
  <c r="P983" i="1" s="1"/>
  <c r="Q983" i="1" s="1"/>
  <c r="R983" i="1" s="1"/>
  <c r="S983" i="1" s="1"/>
  <c r="T983" i="1" s="1"/>
  <c r="U983" i="1" s="1"/>
  <c r="V983" i="1" s="1"/>
  <c r="W983" i="1" s="1"/>
  <c r="X983" i="1" s="1"/>
  <c r="Y983" i="1" s="1"/>
  <c r="Z983" i="1" s="1"/>
  <c r="AA983" i="1" s="1"/>
  <c r="B984" i="1"/>
  <c r="B925" i="1"/>
  <c r="C924" i="1"/>
  <c r="D924" i="1" s="1"/>
  <c r="E924" i="1" s="1"/>
  <c r="F924" i="1" s="1"/>
  <c r="G924" i="1" s="1"/>
  <c r="H924" i="1" s="1"/>
  <c r="I924" i="1" s="1"/>
  <c r="J924" i="1" s="1"/>
  <c r="K924" i="1" s="1"/>
  <c r="L924" i="1" s="1"/>
  <c r="M924" i="1" s="1"/>
  <c r="N924" i="1" s="1"/>
  <c r="O924" i="1" s="1"/>
  <c r="P924" i="1" s="1"/>
  <c r="Q924" i="1" s="1"/>
  <c r="R924" i="1" s="1"/>
  <c r="S924" i="1" s="1"/>
  <c r="T924" i="1" s="1"/>
  <c r="U924" i="1" s="1"/>
  <c r="V924" i="1" s="1"/>
  <c r="W924" i="1" s="1"/>
  <c r="X924" i="1" s="1"/>
  <c r="Y924" i="1" s="1"/>
  <c r="Z924" i="1" s="1"/>
  <c r="AA924" i="1" s="1"/>
  <c r="C868" i="1"/>
  <c r="D868" i="1" s="1"/>
  <c r="E868" i="1" s="1"/>
  <c r="F868" i="1" s="1"/>
  <c r="G868" i="1" s="1"/>
  <c r="H868" i="1" s="1"/>
  <c r="I868" i="1" s="1"/>
  <c r="J868" i="1" s="1"/>
  <c r="K868" i="1" s="1"/>
  <c r="L868" i="1" s="1"/>
  <c r="M868" i="1" s="1"/>
  <c r="N868" i="1" s="1"/>
  <c r="O868" i="1" s="1"/>
  <c r="P868" i="1" s="1"/>
  <c r="Q868" i="1" s="1"/>
  <c r="R868" i="1" s="1"/>
  <c r="S868" i="1" s="1"/>
  <c r="T868" i="1" s="1"/>
  <c r="U868" i="1" s="1"/>
  <c r="V868" i="1" s="1"/>
  <c r="W868" i="1" s="1"/>
  <c r="X868" i="1" s="1"/>
  <c r="Y868" i="1" s="1"/>
  <c r="Z868" i="1" s="1"/>
  <c r="AA868" i="1" s="1"/>
  <c r="B869" i="1"/>
  <c r="B813" i="1"/>
  <c r="C812" i="1"/>
  <c r="D812" i="1" s="1"/>
  <c r="E812" i="1" s="1"/>
  <c r="F812" i="1" s="1"/>
  <c r="G812" i="1" s="1"/>
  <c r="H812" i="1" s="1"/>
  <c r="I812" i="1" s="1"/>
  <c r="J812" i="1" s="1"/>
  <c r="K812" i="1" s="1"/>
  <c r="L812" i="1" s="1"/>
  <c r="M812" i="1" s="1"/>
  <c r="N812" i="1" s="1"/>
  <c r="B753" i="1"/>
  <c r="C752" i="1"/>
  <c r="D752" i="1" s="1"/>
  <c r="E752" i="1" s="1"/>
  <c r="F752" i="1" s="1"/>
  <c r="G752" i="1" s="1"/>
  <c r="H752" i="1" s="1"/>
  <c r="I752" i="1" s="1"/>
  <c r="J752" i="1" s="1"/>
  <c r="K752" i="1" s="1"/>
  <c r="L752" i="1" s="1"/>
  <c r="M752" i="1" s="1"/>
  <c r="N752" i="1" s="1"/>
  <c r="O752" i="1" s="1"/>
  <c r="P752" i="1" s="1"/>
  <c r="Q752" i="1" s="1"/>
  <c r="R752" i="1" s="1"/>
  <c r="S752" i="1" s="1"/>
  <c r="T752" i="1" s="1"/>
  <c r="U752" i="1" s="1"/>
  <c r="V752" i="1" s="1"/>
  <c r="W752" i="1" s="1"/>
  <c r="X752" i="1" s="1"/>
  <c r="Y752" i="1" s="1"/>
  <c r="Z752" i="1" s="1"/>
  <c r="AA752" i="1" s="1"/>
  <c r="B697" i="1"/>
  <c r="C696" i="1"/>
  <c r="D696" i="1" s="1"/>
  <c r="E696" i="1" s="1"/>
  <c r="F696" i="1" s="1"/>
  <c r="G696" i="1" s="1"/>
  <c r="H696" i="1" s="1"/>
  <c r="I696" i="1" s="1"/>
  <c r="J696" i="1" s="1"/>
  <c r="K696" i="1" s="1"/>
  <c r="L696" i="1" s="1"/>
  <c r="M696" i="1" s="1"/>
  <c r="N696" i="1" s="1"/>
  <c r="O696" i="1" s="1"/>
  <c r="P696" i="1" s="1"/>
  <c r="Q696" i="1" s="1"/>
  <c r="R696" i="1" s="1"/>
  <c r="S696" i="1" s="1"/>
  <c r="T696" i="1" s="1"/>
  <c r="U696" i="1" s="1"/>
  <c r="V696" i="1" s="1"/>
  <c r="W696" i="1" s="1"/>
  <c r="X696" i="1" s="1"/>
  <c r="Y696" i="1" s="1"/>
  <c r="Z696" i="1" s="1"/>
  <c r="AA696" i="1" s="1"/>
  <c r="B640" i="1"/>
  <c r="C639" i="1"/>
  <c r="D639" i="1" s="1"/>
  <c r="E639" i="1" s="1"/>
  <c r="F639" i="1" s="1"/>
  <c r="G639" i="1" s="1"/>
  <c r="H639" i="1" s="1"/>
  <c r="I639" i="1" s="1"/>
  <c r="J639" i="1" s="1"/>
  <c r="K639" i="1" s="1"/>
  <c r="L639" i="1" s="1"/>
  <c r="M639" i="1" s="1"/>
  <c r="N639" i="1" s="1"/>
  <c r="O639" i="1" s="1"/>
  <c r="P639" i="1" s="1"/>
  <c r="Q639" i="1" s="1"/>
  <c r="R639" i="1" s="1"/>
  <c r="S639" i="1" s="1"/>
  <c r="T639" i="1" s="1"/>
  <c r="U639" i="1" s="1"/>
  <c r="V639" i="1" s="1"/>
  <c r="W639" i="1" s="1"/>
  <c r="X639" i="1" s="1"/>
  <c r="Y639" i="1" s="1"/>
  <c r="Z639" i="1" s="1"/>
  <c r="AA639" i="1" s="1"/>
  <c r="B584" i="1"/>
  <c r="C583" i="1"/>
  <c r="D583" i="1" s="1"/>
  <c r="E583" i="1" s="1"/>
  <c r="F583" i="1" s="1"/>
  <c r="G583" i="1" s="1"/>
  <c r="H583" i="1" s="1"/>
  <c r="I583" i="1" s="1"/>
  <c r="J583" i="1" s="1"/>
  <c r="K583" i="1" s="1"/>
  <c r="L583" i="1" s="1"/>
  <c r="M583" i="1" s="1"/>
  <c r="N583" i="1" s="1"/>
  <c r="O583" i="1" s="1"/>
  <c r="P583" i="1" s="1"/>
  <c r="Q583" i="1" s="1"/>
  <c r="R583" i="1" s="1"/>
  <c r="S583" i="1" s="1"/>
  <c r="T583" i="1" s="1"/>
  <c r="U583" i="1" s="1"/>
  <c r="V583" i="1" s="1"/>
  <c r="W583" i="1" s="1"/>
  <c r="X583" i="1" s="1"/>
  <c r="Y583" i="1" s="1"/>
  <c r="Z583" i="1" s="1"/>
  <c r="AA583" i="1" s="1"/>
  <c r="B528" i="1"/>
  <c r="C527" i="1"/>
  <c r="D527" i="1" s="1"/>
  <c r="E527" i="1" s="1"/>
  <c r="F527" i="1" s="1"/>
  <c r="G527" i="1" s="1"/>
  <c r="H527" i="1" s="1"/>
  <c r="I527" i="1" s="1"/>
  <c r="J527" i="1" s="1"/>
  <c r="K527" i="1" s="1"/>
  <c r="L527" i="1" s="1"/>
  <c r="M527" i="1" s="1"/>
  <c r="N527" i="1" s="1"/>
  <c r="O527" i="1" s="1"/>
  <c r="P527" i="1" s="1"/>
  <c r="Q527" i="1" s="1"/>
  <c r="R527" i="1" s="1"/>
  <c r="S527" i="1" s="1"/>
  <c r="T527" i="1" s="1"/>
  <c r="U527" i="1" s="1"/>
  <c r="V527" i="1" s="1"/>
  <c r="W527" i="1" s="1"/>
  <c r="X527" i="1" s="1"/>
  <c r="Y527" i="1" s="1"/>
  <c r="Z527" i="1" s="1"/>
  <c r="AA527" i="1" s="1"/>
  <c r="B471" i="1"/>
  <c r="C470" i="1"/>
  <c r="D470" i="1" s="1"/>
  <c r="E470" i="1" s="1"/>
  <c r="F470" i="1" s="1"/>
  <c r="G470" i="1" s="1"/>
  <c r="H470" i="1" s="1"/>
  <c r="I470" i="1" s="1"/>
  <c r="J470" i="1" s="1"/>
  <c r="K470" i="1" s="1"/>
  <c r="L470" i="1" s="1"/>
  <c r="M470" i="1" s="1"/>
  <c r="N470" i="1" s="1"/>
  <c r="O470" i="1" s="1"/>
  <c r="P470" i="1" s="1"/>
  <c r="Q470" i="1" s="1"/>
  <c r="R470" i="1" s="1"/>
  <c r="S470" i="1" s="1"/>
  <c r="T470" i="1" s="1"/>
  <c r="U470" i="1" s="1"/>
  <c r="V470" i="1" s="1"/>
  <c r="W470" i="1" s="1"/>
  <c r="X470" i="1" s="1"/>
  <c r="Y470" i="1" s="1"/>
  <c r="Z470" i="1" s="1"/>
  <c r="AA470" i="1" s="1"/>
  <c r="B298" i="1"/>
  <c r="C297" i="1"/>
  <c r="D297" i="1" s="1"/>
  <c r="E297" i="1" s="1"/>
  <c r="F297" i="1" s="1"/>
  <c r="G297" i="1" s="1"/>
  <c r="H297" i="1" s="1"/>
  <c r="I297" i="1" s="1"/>
  <c r="J297" i="1" s="1"/>
  <c r="K297" i="1" s="1"/>
  <c r="L297" i="1" s="1"/>
  <c r="M297" i="1" s="1"/>
  <c r="N297" i="1" s="1"/>
  <c r="O297" i="1" s="1"/>
  <c r="P297" i="1" s="1"/>
  <c r="Q297" i="1" s="1"/>
  <c r="R297" i="1" s="1"/>
  <c r="S297" i="1" s="1"/>
  <c r="T297" i="1" s="1"/>
  <c r="U297" i="1" s="1"/>
  <c r="V297" i="1" s="1"/>
  <c r="W297" i="1" s="1"/>
  <c r="X297" i="1" s="1"/>
  <c r="Y297" i="1" s="1"/>
  <c r="Z297" i="1" s="1"/>
  <c r="AA297" i="1" s="1"/>
  <c r="B243" i="1"/>
  <c r="C242" i="1"/>
  <c r="D242" i="1" s="1"/>
  <c r="E242" i="1" s="1"/>
  <c r="F242" i="1" s="1"/>
  <c r="G242" i="1" s="1"/>
  <c r="H242" i="1" s="1"/>
  <c r="I242" i="1" s="1"/>
  <c r="J242" i="1" s="1"/>
  <c r="K242" i="1" s="1"/>
  <c r="L242" i="1" s="1"/>
  <c r="M242" i="1" s="1"/>
  <c r="N242" i="1" s="1"/>
  <c r="O242" i="1" s="1"/>
  <c r="P242" i="1" s="1"/>
  <c r="Q242" i="1" s="1"/>
  <c r="R242" i="1" s="1"/>
  <c r="S242" i="1" s="1"/>
  <c r="T242" i="1" s="1"/>
  <c r="U242" i="1" s="1"/>
  <c r="V242" i="1" s="1"/>
  <c r="W242" i="1" s="1"/>
  <c r="X242" i="1" s="1"/>
  <c r="Y242" i="1" s="1"/>
  <c r="Z242" i="1" s="1"/>
  <c r="AA242" i="1" s="1"/>
  <c r="B187" i="1"/>
  <c r="C186" i="1"/>
  <c r="D186" i="1" s="1"/>
  <c r="E186" i="1" s="1"/>
  <c r="F186" i="1" s="1"/>
  <c r="G186" i="1" s="1"/>
  <c r="H186" i="1" s="1"/>
  <c r="I186" i="1" s="1"/>
  <c r="J186" i="1" s="1"/>
  <c r="K186" i="1" s="1"/>
  <c r="L186" i="1" s="1"/>
  <c r="M186" i="1" s="1"/>
  <c r="N186" i="1" s="1"/>
  <c r="O186" i="1" s="1"/>
  <c r="P186" i="1" s="1"/>
  <c r="Q186" i="1" s="1"/>
  <c r="R186" i="1" s="1"/>
  <c r="S186" i="1" s="1"/>
  <c r="T186" i="1" s="1"/>
  <c r="U186" i="1" s="1"/>
  <c r="V186" i="1" s="1"/>
  <c r="W186" i="1" s="1"/>
  <c r="X186" i="1" s="1"/>
  <c r="Y186" i="1" s="1"/>
  <c r="Z186" i="1" s="1"/>
  <c r="AA186" i="1" s="1"/>
  <c r="B129" i="1"/>
  <c r="C128" i="1"/>
  <c r="D128" i="1" s="1"/>
  <c r="E128" i="1" s="1"/>
  <c r="F128" i="1" s="1"/>
  <c r="G128" i="1" s="1"/>
  <c r="H128" i="1" s="1"/>
  <c r="I128" i="1" s="1"/>
  <c r="J128" i="1" s="1"/>
  <c r="K128" i="1" s="1"/>
  <c r="L128" i="1" s="1"/>
  <c r="M128" i="1" s="1"/>
  <c r="N128" i="1" s="1"/>
  <c r="O128" i="1" s="1"/>
  <c r="P128" i="1" s="1"/>
  <c r="Q128" i="1" s="1"/>
  <c r="R128" i="1" s="1"/>
  <c r="S128" i="1" s="1"/>
  <c r="T128" i="1" s="1"/>
  <c r="U128" i="1" s="1"/>
  <c r="V128" i="1" s="1"/>
  <c r="W128" i="1" s="1"/>
  <c r="X128" i="1" s="1"/>
  <c r="Y128" i="1" s="1"/>
  <c r="Z128" i="1" s="1"/>
  <c r="AA128" i="1" s="1"/>
  <c r="B75" i="1"/>
  <c r="C74" i="1"/>
  <c r="D74" i="1" s="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B437" i="1" l="1"/>
  <c r="C436" i="1"/>
  <c r="D436" i="1" s="1"/>
  <c r="E436" i="1" s="1"/>
  <c r="F436" i="1" s="1"/>
  <c r="G436" i="1" s="1"/>
  <c r="H436" i="1" s="1"/>
  <c r="I436" i="1" s="1"/>
  <c r="J436" i="1" s="1"/>
  <c r="K436" i="1" s="1"/>
  <c r="L436" i="1" s="1"/>
  <c r="M436" i="1" s="1"/>
  <c r="N436" i="1" s="1"/>
  <c r="O436" i="1" s="1"/>
  <c r="P436" i="1" s="1"/>
  <c r="Q436" i="1" s="1"/>
  <c r="R436" i="1" s="1"/>
  <c r="S436" i="1" s="1"/>
  <c r="T436" i="1" s="1"/>
  <c r="U436" i="1" s="1"/>
  <c r="V436" i="1" s="1"/>
  <c r="W436" i="1" s="1"/>
  <c r="X436" i="1" s="1"/>
  <c r="Y436" i="1" s="1"/>
  <c r="Z436" i="1" s="1"/>
  <c r="AA436" i="1" s="1"/>
  <c r="C379" i="1"/>
  <c r="D379" i="1" s="1"/>
  <c r="E379" i="1" s="1"/>
  <c r="F379" i="1" s="1"/>
  <c r="G379" i="1" s="1"/>
  <c r="I379" i="1" s="1"/>
  <c r="J379" i="1" s="1"/>
  <c r="K379" i="1" s="1"/>
  <c r="L379" i="1" s="1"/>
  <c r="M379" i="1" s="1"/>
  <c r="N379" i="1" s="1"/>
  <c r="O379" i="1" s="1"/>
  <c r="P379" i="1" s="1"/>
  <c r="Q379" i="1" s="1"/>
  <c r="R379" i="1" s="1"/>
  <c r="S379" i="1" s="1"/>
  <c r="T379" i="1" s="1"/>
  <c r="U379" i="1" s="1"/>
  <c r="V379" i="1" s="1"/>
  <c r="W379" i="1" s="1"/>
  <c r="X379" i="1" s="1"/>
  <c r="Y379" i="1" s="1"/>
  <c r="Z379" i="1" s="1"/>
  <c r="AA379" i="1" s="1"/>
  <c r="B380" i="1"/>
  <c r="V6" i="27"/>
  <c r="C1432" i="1"/>
  <c r="D1432" i="1" s="1"/>
  <c r="E1432" i="1" s="1"/>
  <c r="F1432" i="1" s="1"/>
  <c r="G1432" i="1" s="1"/>
  <c r="H1432" i="1" s="1"/>
  <c r="I1432" i="1" s="1"/>
  <c r="J1432" i="1" s="1"/>
  <c r="K1432" i="1" s="1"/>
  <c r="L1432" i="1" s="1"/>
  <c r="M1432" i="1" s="1"/>
  <c r="N1432" i="1" s="1"/>
  <c r="O1432" i="1" s="1"/>
  <c r="P1432" i="1" s="1"/>
  <c r="Q1432" i="1" s="1"/>
  <c r="R1432" i="1" s="1"/>
  <c r="S1432" i="1" s="1"/>
  <c r="T1432" i="1" s="1"/>
  <c r="U1432" i="1" s="1"/>
  <c r="V1432" i="1" s="1"/>
  <c r="W1432" i="1" s="1"/>
  <c r="X1432" i="1" s="1"/>
  <c r="Y1432" i="1" s="1"/>
  <c r="Z1432" i="1" s="1"/>
  <c r="AA1432" i="1" s="1"/>
  <c r="B1433" i="1"/>
  <c r="B1378" i="1"/>
  <c r="C1377" i="1"/>
  <c r="D1377" i="1" s="1"/>
  <c r="E1377" i="1" s="1"/>
  <c r="F1377" i="1" s="1"/>
  <c r="G1377" i="1" s="1"/>
  <c r="H1377" i="1" s="1"/>
  <c r="I1377" i="1" s="1"/>
  <c r="J1377" i="1" s="1"/>
  <c r="K1377" i="1" s="1"/>
  <c r="L1377" i="1" s="1"/>
  <c r="M1377" i="1" s="1"/>
  <c r="N1377" i="1" s="1"/>
  <c r="O1377" i="1" s="1"/>
  <c r="P1377" i="1" s="1"/>
  <c r="Q1377" i="1" s="1"/>
  <c r="R1377" i="1" s="1"/>
  <c r="S1377" i="1" s="1"/>
  <c r="T1377" i="1" s="1"/>
  <c r="U1377" i="1" s="1"/>
  <c r="V1377" i="1" s="1"/>
  <c r="W1377" i="1" s="1"/>
  <c r="X1377" i="1" s="1"/>
  <c r="Y1377" i="1" s="1"/>
  <c r="Z1377" i="1" s="1"/>
  <c r="AA1377" i="1" s="1"/>
  <c r="B1321" i="1"/>
  <c r="C1320" i="1"/>
  <c r="D1320" i="1" s="1"/>
  <c r="E1320" i="1" s="1"/>
  <c r="F1320" i="1" s="1"/>
  <c r="G1320" i="1" s="1"/>
  <c r="H1320" i="1" s="1"/>
  <c r="I1320" i="1" s="1"/>
  <c r="J1320" i="1" s="1"/>
  <c r="K1320" i="1" s="1"/>
  <c r="L1320" i="1" s="1"/>
  <c r="M1320" i="1" s="1"/>
  <c r="N1320" i="1" s="1"/>
  <c r="O1320" i="1" s="1"/>
  <c r="P1320" i="1" s="1"/>
  <c r="Q1320" i="1" s="1"/>
  <c r="R1320" i="1" s="1"/>
  <c r="S1320" i="1" s="1"/>
  <c r="T1320" i="1" s="1"/>
  <c r="U1320" i="1" s="1"/>
  <c r="V1320" i="1" s="1"/>
  <c r="W1320" i="1" s="1"/>
  <c r="X1320" i="1" s="1"/>
  <c r="Y1320" i="1" s="1"/>
  <c r="Z1320" i="1" s="1"/>
  <c r="AA1320" i="1" s="1"/>
  <c r="C1264" i="1"/>
  <c r="D1264" i="1" s="1"/>
  <c r="E1264" i="1" s="1"/>
  <c r="F1264" i="1" s="1"/>
  <c r="G1264" i="1" s="1"/>
  <c r="H1264" i="1" s="1"/>
  <c r="I1264" i="1" s="1"/>
  <c r="J1264" i="1" s="1"/>
  <c r="K1264" i="1" s="1"/>
  <c r="L1264" i="1" s="1"/>
  <c r="M1264" i="1" s="1"/>
  <c r="N1264" i="1" s="1"/>
  <c r="O1264" i="1" s="1"/>
  <c r="P1264" i="1" s="1"/>
  <c r="Q1264" i="1" s="1"/>
  <c r="R1264" i="1" s="1"/>
  <c r="S1264" i="1" s="1"/>
  <c r="T1264" i="1" s="1"/>
  <c r="U1264" i="1" s="1"/>
  <c r="V1264" i="1" s="1"/>
  <c r="W1264" i="1" s="1"/>
  <c r="X1264" i="1" s="1"/>
  <c r="Y1264" i="1" s="1"/>
  <c r="Z1264" i="1" s="1"/>
  <c r="AA1264" i="1" s="1"/>
  <c r="B1265" i="1"/>
  <c r="B1207" i="1"/>
  <c r="C1206" i="1"/>
  <c r="D1206" i="1" s="1"/>
  <c r="E1206" i="1" s="1"/>
  <c r="F1206" i="1" s="1"/>
  <c r="G1206" i="1" s="1"/>
  <c r="H1206" i="1" s="1"/>
  <c r="I1206" i="1" s="1"/>
  <c r="J1206" i="1" s="1"/>
  <c r="K1206" i="1" s="1"/>
  <c r="L1206" i="1" s="1"/>
  <c r="M1206" i="1" s="1"/>
  <c r="N1206" i="1" s="1"/>
  <c r="O1206" i="1" s="1"/>
  <c r="P1206" i="1" s="1"/>
  <c r="Q1206" i="1" s="1"/>
  <c r="R1206" i="1" s="1"/>
  <c r="S1206" i="1" s="1"/>
  <c r="T1206" i="1" s="1"/>
  <c r="U1206" i="1" s="1"/>
  <c r="V1206" i="1" s="1"/>
  <c r="W1206" i="1" s="1"/>
  <c r="X1206" i="1" s="1"/>
  <c r="Y1206" i="1" s="1"/>
  <c r="Z1206" i="1" s="1"/>
  <c r="AA1206" i="1" s="1"/>
  <c r="B1152" i="1"/>
  <c r="C1151" i="1"/>
  <c r="D1151" i="1" s="1"/>
  <c r="E1151" i="1" s="1"/>
  <c r="F1151" i="1" s="1"/>
  <c r="G1151" i="1" s="1"/>
  <c r="H1151" i="1" s="1"/>
  <c r="I1151" i="1" s="1"/>
  <c r="J1151" i="1" s="1"/>
  <c r="K1151" i="1" s="1"/>
  <c r="L1151" i="1" s="1"/>
  <c r="M1151" i="1" s="1"/>
  <c r="N1151" i="1" s="1"/>
  <c r="O1151" i="1" s="1"/>
  <c r="P1151" i="1" s="1"/>
  <c r="Q1151" i="1" s="1"/>
  <c r="R1151" i="1" s="1"/>
  <c r="S1151" i="1" s="1"/>
  <c r="T1151" i="1" s="1"/>
  <c r="U1151" i="1" s="1"/>
  <c r="V1151" i="1" s="1"/>
  <c r="W1151" i="1" s="1"/>
  <c r="X1151" i="1" s="1"/>
  <c r="Y1151" i="1" s="1"/>
  <c r="Z1151" i="1" s="1"/>
  <c r="AA1151" i="1" s="1"/>
  <c r="C1093" i="1"/>
  <c r="D1093" i="1" s="1"/>
  <c r="E1093" i="1" s="1"/>
  <c r="F1093" i="1" s="1"/>
  <c r="G1093" i="1" s="1"/>
  <c r="H1093" i="1" s="1"/>
  <c r="I1093" i="1" s="1"/>
  <c r="J1093" i="1" s="1"/>
  <c r="K1093" i="1" s="1"/>
  <c r="L1093" i="1" s="1"/>
  <c r="M1093" i="1" s="1"/>
  <c r="N1093" i="1" s="1"/>
  <c r="O1093" i="1" s="1"/>
  <c r="P1093" i="1" s="1"/>
  <c r="Q1093" i="1" s="1"/>
  <c r="R1093" i="1" s="1"/>
  <c r="S1093" i="1" s="1"/>
  <c r="T1093" i="1" s="1"/>
  <c r="U1093" i="1" s="1"/>
  <c r="V1093" i="1" s="1"/>
  <c r="W1093" i="1" s="1"/>
  <c r="X1093" i="1" s="1"/>
  <c r="Y1093" i="1" s="1"/>
  <c r="Z1093" i="1" s="1"/>
  <c r="AA1093" i="1" s="1"/>
  <c r="B1094" i="1"/>
  <c r="B1038" i="1"/>
  <c r="C1037" i="1"/>
  <c r="D1037" i="1" s="1"/>
  <c r="E1037" i="1" s="1"/>
  <c r="F1037" i="1" s="1"/>
  <c r="G1037" i="1" s="1"/>
  <c r="H1037" i="1" s="1"/>
  <c r="I1037" i="1" s="1"/>
  <c r="J1037" i="1" s="1"/>
  <c r="K1037" i="1" s="1"/>
  <c r="L1037" i="1" s="1"/>
  <c r="M1037" i="1" s="1"/>
  <c r="N1037" i="1" s="1"/>
  <c r="O1037" i="1" s="1"/>
  <c r="P1037" i="1" s="1"/>
  <c r="Q1037" i="1" s="1"/>
  <c r="R1037" i="1" s="1"/>
  <c r="S1037" i="1" s="1"/>
  <c r="T1037" i="1" s="1"/>
  <c r="U1037" i="1" s="1"/>
  <c r="V1037" i="1" s="1"/>
  <c r="W1037" i="1" s="1"/>
  <c r="X1037" i="1" s="1"/>
  <c r="Y1037" i="1" s="1"/>
  <c r="Z1037" i="1" s="1"/>
  <c r="AA1037" i="1" s="1"/>
  <c r="C984" i="1"/>
  <c r="D984" i="1" s="1"/>
  <c r="E984" i="1" s="1"/>
  <c r="F984" i="1" s="1"/>
  <c r="G984" i="1" s="1"/>
  <c r="H984" i="1" s="1"/>
  <c r="I984" i="1" s="1"/>
  <c r="J984" i="1" s="1"/>
  <c r="K984" i="1" s="1"/>
  <c r="L984" i="1" s="1"/>
  <c r="M984" i="1" s="1"/>
  <c r="N984" i="1" s="1"/>
  <c r="O984" i="1" s="1"/>
  <c r="P984" i="1" s="1"/>
  <c r="Q984" i="1" s="1"/>
  <c r="R984" i="1" s="1"/>
  <c r="S984" i="1" s="1"/>
  <c r="T984" i="1" s="1"/>
  <c r="U984" i="1" s="1"/>
  <c r="V984" i="1" s="1"/>
  <c r="W984" i="1" s="1"/>
  <c r="X984" i="1" s="1"/>
  <c r="Y984" i="1" s="1"/>
  <c r="Z984" i="1" s="1"/>
  <c r="AA984" i="1" s="1"/>
  <c r="B985" i="1"/>
  <c r="C925" i="1"/>
  <c r="D925" i="1" s="1"/>
  <c r="E925" i="1" s="1"/>
  <c r="F925" i="1" s="1"/>
  <c r="G925" i="1" s="1"/>
  <c r="H925" i="1" s="1"/>
  <c r="I925" i="1" s="1"/>
  <c r="J925" i="1" s="1"/>
  <c r="K925" i="1" s="1"/>
  <c r="L925" i="1" s="1"/>
  <c r="M925" i="1" s="1"/>
  <c r="N925" i="1" s="1"/>
  <c r="O925" i="1" s="1"/>
  <c r="P925" i="1" s="1"/>
  <c r="Q925" i="1" s="1"/>
  <c r="R925" i="1" s="1"/>
  <c r="S925" i="1" s="1"/>
  <c r="T925" i="1" s="1"/>
  <c r="U925" i="1" s="1"/>
  <c r="V925" i="1" s="1"/>
  <c r="W925" i="1" s="1"/>
  <c r="X925" i="1" s="1"/>
  <c r="Y925" i="1" s="1"/>
  <c r="Z925" i="1" s="1"/>
  <c r="AA925" i="1" s="1"/>
  <c r="B926" i="1"/>
  <c r="C869" i="1"/>
  <c r="D869" i="1" s="1"/>
  <c r="E869" i="1" s="1"/>
  <c r="F869" i="1" s="1"/>
  <c r="G869" i="1" s="1"/>
  <c r="H869" i="1" s="1"/>
  <c r="I869" i="1" s="1"/>
  <c r="J869" i="1" s="1"/>
  <c r="K869" i="1" s="1"/>
  <c r="L869" i="1" s="1"/>
  <c r="M869" i="1" s="1"/>
  <c r="N869" i="1" s="1"/>
  <c r="O869" i="1" s="1"/>
  <c r="P869" i="1" s="1"/>
  <c r="Q869" i="1" s="1"/>
  <c r="R869" i="1" s="1"/>
  <c r="S869" i="1" s="1"/>
  <c r="T869" i="1" s="1"/>
  <c r="U869" i="1" s="1"/>
  <c r="V869" i="1" s="1"/>
  <c r="W869" i="1" s="1"/>
  <c r="X869" i="1" s="1"/>
  <c r="Y869" i="1" s="1"/>
  <c r="Z869" i="1" s="1"/>
  <c r="AA869" i="1" s="1"/>
  <c r="B870" i="1"/>
  <c r="B814" i="1"/>
  <c r="C813" i="1"/>
  <c r="D813" i="1" s="1"/>
  <c r="E813" i="1" s="1"/>
  <c r="F813" i="1" s="1"/>
  <c r="G813" i="1" s="1"/>
  <c r="H813" i="1" s="1"/>
  <c r="I813" i="1" s="1"/>
  <c r="J813" i="1" s="1"/>
  <c r="K813" i="1" s="1"/>
  <c r="L813" i="1" s="1"/>
  <c r="M813" i="1" s="1"/>
  <c r="N813" i="1" s="1"/>
  <c r="C753" i="1"/>
  <c r="D753" i="1" s="1"/>
  <c r="E753" i="1" s="1"/>
  <c r="F753" i="1" s="1"/>
  <c r="G753" i="1" s="1"/>
  <c r="H753" i="1" s="1"/>
  <c r="I753" i="1" s="1"/>
  <c r="J753" i="1" s="1"/>
  <c r="K753" i="1" s="1"/>
  <c r="L753" i="1" s="1"/>
  <c r="M753" i="1" s="1"/>
  <c r="N753" i="1" s="1"/>
  <c r="O753" i="1" s="1"/>
  <c r="P753" i="1" s="1"/>
  <c r="Q753" i="1" s="1"/>
  <c r="R753" i="1" s="1"/>
  <c r="S753" i="1" s="1"/>
  <c r="T753" i="1" s="1"/>
  <c r="U753" i="1" s="1"/>
  <c r="V753" i="1" s="1"/>
  <c r="W753" i="1" s="1"/>
  <c r="X753" i="1" s="1"/>
  <c r="Y753" i="1" s="1"/>
  <c r="Z753" i="1" s="1"/>
  <c r="AA753" i="1" s="1"/>
  <c r="B754" i="1"/>
  <c r="B698" i="1"/>
  <c r="C697" i="1"/>
  <c r="D697" i="1" s="1"/>
  <c r="E697" i="1" s="1"/>
  <c r="F697" i="1" s="1"/>
  <c r="G697" i="1" s="1"/>
  <c r="H697" i="1" s="1"/>
  <c r="I697" i="1" s="1"/>
  <c r="J697" i="1" s="1"/>
  <c r="K697" i="1" s="1"/>
  <c r="L697" i="1" s="1"/>
  <c r="M697" i="1" s="1"/>
  <c r="N697" i="1" s="1"/>
  <c r="O697" i="1" s="1"/>
  <c r="P697" i="1" s="1"/>
  <c r="Q697" i="1" s="1"/>
  <c r="R697" i="1" s="1"/>
  <c r="S697" i="1" s="1"/>
  <c r="T697" i="1" s="1"/>
  <c r="U697" i="1" s="1"/>
  <c r="V697" i="1" s="1"/>
  <c r="W697" i="1" s="1"/>
  <c r="X697" i="1" s="1"/>
  <c r="Y697" i="1" s="1"/>
  <c r="Z697" i="1" s="1"/>
  <c r="AA697" i="1" s="1"/>
  <c r="B641" i="1"/>
  <c r="C640" i="1"/>
  <c r="D640" i="1" s="1"/>
  <c r="E640" i="1" s="1"/>
  <c r="F640" i="1" s="1"/>
  <c r="G640" i="1" s="1"/>
  <c r="H640" i="1" s="1"/>
  <c r="I640" i="1" s="1"/>
  <c r="J640" i="1" s="1"/>
  <c r="K640" i="1" s="1"/>
  <c r="L640" i="1" s="1"/>
  <c r="M640" i="1" s="1"/>
  <c r="N640" i="1" s="1"/>
  <c r="O640" i="1" s="1"/>
  <c r="P640" i="1" s="1"/>
  <c r="Q640" i="1" s="1"/>
  <c r="R640" i="1" s="1"/>
  <c r="S640" i="1" s="1"/>
  <c r="T640" i="1" s="1"/>
  <c r="U640" i="1" s="1"/>
  <c r="V640" i="1" s="1"/>
  <c r="W640" i="1" s="1"/>
  <c r="X640" i="1" s="1"/>
  <c r="Y640" i="1" s="1"/>
  <c r="Z640" i="1" s="1"/>
  <c r="AA640" i="1" s="1"/>
  <c r="B585" i="1"/>
  <c r="C584" i="1"/>
  <c r="D584" i="1" s="1"/>
  <c r="E584" i="1" s="1"/>
  <c r="F584" i="1" s="1"/>
  <c r="G584" i="1" s="1"/>
  <c r="H584" i="1" s="1"/>
  <c r="I584" i="1" s="1"/>
  <c r="J584" i="1" s="1"/>
  <c r="K584" i="1" s="1"/>
  <c r="L584" i="1" s="1"/>
  <c r="M584" i="1" s="1"/>
  <c r="N584" i="1" s="1"/>
  <c r="O584" i="1" s="1"/>
  <c r="P584" i="1" s="1"/>
  <c r="Q584" i="1" s="1"/>
  <c r="R584" i="1" s="1"/>
  <c r="S584" i="1" s="1"/>
  <c r="T584" i="1" s="1"/>
  <c r="U584" i="1" s="1"/>
  <c r="V584" i="1" s="1"/>
  <c r="W584" i="1" s="1"/>
  <c r="X584" i="1" s="1"/>
  <c r="Y584" i="1" s="1"/>
  <c r="Z584" i="1" s="1"/>
  <c r="AA584" i="1" s="1"/>
  <c r="B529" i="1"/>
  <c r="C528" i="1"/>
  <c r="D528" i="1" s="1"/>
  <c r="E528" i="1" s="1"/>
  <c r="F528" i="1" s="1"/>
  <c r="G528" i="1" s="1"/>
  <c r="H528" i="1" s="1"/>
  <c r="I528" i="1" s="1"/>
  <c r="J528" i="1" s="1"/>
  <c r="K528" i="1" s="1"/>
  <c r="L528" i="1" s="1"/>
  <c r="M528" i="1" s="1"/>
  <c r="N528" i="1" s="1"/>
  <c r="O528" i="1" s="1"/>
  <c r="P528" i="1" s="1"/>
  <c r="Q528" i="1" s="1"/>
  <c r="R528" i="1" s="1"/>
  <c r="S528" i="1" s="1"/>
  <c r="T528" i="1" s="1"/>
  <c r="U528" i="1" s="1"/>
  <c r="V528" i="1" s="1"/>
  <c r="W528" i="1" s="1"/>
  <c r="X528" i="1" s="1"/>
  <c r="Y528" i="1" s="1"/>
  <c r="Z528" i="1" s="1"/>
  <c r="AA528" i="1" s="1"/>
  <c r="B472" i="1"/>
  <c r="C471" i="1"/>
  <c r="D471" i="1" s="1"/>
  <c r="E471" i="1" s="1"/>
  <c r="F471" i="1" s="1"/>
  <c r="G471" i="1" s="1"/>
  <c r="H471" i="1" s="1"/>
  <c r="I471" i="1" s="1"/>
  <c r="J471" i="1" s="1"/>
  <c r="K471" i="1" s="1"/>
  <c r="L471" i="1" s="1"/>
  <c r="M471" i="1" s="1"/>
  <c r="N471" i="1" s="1"/>
  <c r="O471" i="1" s="1"/>
  <c r="P471" i="1" s="1"/>
  <c r="Q471" i="1" s="1"/>
  <c r="R471" i="1" s="1"/>
  <c r="S471" i="1" s="1"/>
  <c r="T471" i="1" s="1"/>
  <c r="U471" i="1" s="1"/>
  <c r="V471" i="1" s="1"/>
  <c r="W471" i="1" s="1"/>
  <c r="X471" i="1" s="1"/>
  <c r="Y471" i="1" s="1"/>
  <c r="Z471" i="1" s="1"/>
  <c r="AA471" i="1" s="1"/>
  <c r="B299" i="1"/>
  <c r="C298" i="1"/>
  <c r="D298" i="1" s="1"/>
  <c r="E298" i="1" s="1"/>
  <c r="F298" i="1" s="1"/>
  <c r="G298" i="1" s="1"/>
  <c r="H298" i="1" s="1"/>
  <c r="I298" i="1" s="1"/>
  <c r="J298" i="1" s="1"/>
  <c r="K298" i="1" s="1"/>
  <c r="L298" i="1" s="1"/>
  <c r="M298" i="1" s="1"/>
  <c r="N298" i="1" s="1"/>
  <c r="O298" i="1" s="1"/>
  <c r="P298" i="1" s="1"/>
  <c r="Q298" i="1" s="1"/>
  <c r="R298" i="1" s="1"/>
  <c r="S298" i="1" s="1"/>
  <c r="T298" i="1" s="1"/>
  <c r="U298" i="1" s="1"/>
  <c r="V298" i="1" s="1"/>
  <c r="W298" i="1" s="1"/>
  <c r="X298" i="1" s="1"/>
  <c r="Y298" i="1" s="1"/>
  <c r="Z298" i="1" s="1"/>
  <c r="AA298" i="1" s="1"/>
  <c r="B244" i="1"/>
  <c r="C243" i="1"/>
  <c r="D243" i="1" s="1"/>
  <c r="E243" i="1" s="1"/>
  <c r="F243" i="1" s="1"/>
  <c r="G243" i="1" s="1"/>
  <c r="H243" i="1" s="1"/>
  <c r="I243" i="1" s="1"/>
  <c r="J243" i="1" s="1"/>
  <c r="K243" i="1" s="1"/>
  <c r="L243" i="1" s="1"/>
  <c r="M243" i="1" s="1"/>
  <c r="N243" i="1" s="1"/>
  <c r="O243" i="1" s="1"/>
  <c r="P243" i="1" s="1"/>
  <c r="Q243" i="1" s="1"/>
  <c r="R243" i="1" s="1"/>
  <c r="S243" i="1" s="1"/>
  <c r="T243" i="1" s="1"/>
  <c r="U243" i="1" s="1"/>
  <c r="V243" i="1" s="1"/>
  <c r="W243" i="1" s="1"/>
  <c r="X243" i="1" s="1"/>
  <c r="Y243" i="1" s="1"/>
  <c r="Z243" i="1" s="1"/>
  <c r="AA243" i="1" s="1"/>
  <c r="C187" i="1"/>
  <c r="D187" i="1" s="1"/>
  <c r="E187" i="1" s="1"/>
  <c r="F187" i="1" s="1"/>
  <c r="G187" i="1" s="1"/>
  <c r="H187" i="1" s="1"/>
  <c r="I187" i="1" s="1"/>
  <c r="J187" i="1" s="1"/>
  <c r="K187" i="1" s="1"/>
  <c r="L187" i="1" s="1"/>
  <c r="M187" i="1" s="1"/>
  <c r="N187" i="1" s="1"/>
  <c r="O187" i="1" s="1"/>
  <c r="P187" i="1" s="1"/>
  <c r="Q187" i="1" s="1"/>
  <c r="R187" i="1" s="1"/>
  <c r="S187" i="1" s="1"/>
  <c r="T187" i="1" s="1"/>
  <c r="U187" i="1" s="1"/>
  <c r="V187" i="1" s="1"/>
  <c r="W187" i="1" s="1"/>
  <c r="X187" i="1" s="1"/>
  <c r="Y187" i="1" s="1"/>
  <c r="Z187" i="1" s="1"/>
  <c r="AA187" i="1" s="1"/>
  <c r="B188" i="1"/>
  <c r="B130" i="1"/>
  <c r="C129" i="1"/>
  <c r="D129" i="1" s="1"/>
  <c r="E129" i="1" s="1"/>
  <c r="F129" i="1" s="1"/>
  <c r="G129" i="1" s="1"/>
  <c r="H129" i="1" s="1"/>
  <c r="I129" i="1" s="1"/>
  <c r="J129" i="1" s="1"/>
  <c r="K129" i="1" s="1"/>
  <c r="L129" i="1" s="1"/>
  <c r="M129" i="1" s="1"/>
  <c r="N129" i="1" s="1"/>
  <c r="O129" i="1" s="1"/>
  <c r="P129" i="1" s="1"/>
  <c r="Q129" i="1" s="1"/>
  <c r="R129" i="1" s="1"/>
  <c r="S129" i="1" s="1"/>
  <c r="T129" i="1" s="1"/>
  <c r="U129" i="1" s="1"/>
  <c r="V129" i="1" s="1"/>
  <c r="W129" i="1" s="1"/>
  <c r="X129" i="1" s="1"/>
  <c r="Y129" i="1" s="1"/>
  <c r="Z129" i="1" s="1"/>
  <c r="AA129" i="1" s="1"/>
  <c r="C75" i="1"/>
  <c r="D75" i="1" s="1"/>
  <c r="E75" i="1" s="1"/>
  <c r="F75" i="1" s="1"/>
  <c r="G75" i="1" s="1"/>
  <c r="H75" i="1" s="1"/>
  <c r="I75" i="1" s="1"/>
  <c r="J75" i="1" s="1"/>
  <c r="K75" i="1" s="1"/>
  <c r="L75" i="1" s="1"/>
  <c r="M75" i="1" s="1"/>
  <c r="N75" i="1" s="1"/>
  <c r="O75" i="1" s="1"/>
  <c r="P75" i="1" s="1"/>
  <c r="Q75" i="1" s="1"/>
  <c r="R75" i="1" s="1"/>
  <c r="S75" i="1" s="1"/>
  <c r="T75" i="1" s="1"/>
  <c r="U75" i="1" s="1"/>
  <c r="V75" i="1" s="1"/>
  <c r="W75" i="1" s="1"/>
  <c r="X75" i="1" s="1"/>
  <c r="Y75" i="1" s="1"/>
  <c r="Z75" i="1" s="1"/>
  <c r="AA75" i="1" s="1"/>
  <c r="B76" i="1"/>
  <c r="C437" i="1" l="1"/>
  <c r="D437" i="1" s="1"/>
  <c r="E437" i="1" s="1"/>
  <c r="F437" i="1" s="1"/>
  <c r="G437" i="1" s="1"/>
  <c r="H437" i="1" s="1"/>
  <c r="I437" i="1" s="1"/>
  <c r="J437" i="1" s="1"/>
  <c r="K437" i="1" s="1"/>
  <c r="L437" i="1" s="1"/>
  <c r="M437" i="1" s="1"/>
  <c r="N437" i="1" s="1"/>
  <c r="O437" i="1" s="1"/>
  <c r="P437" i="1" s="1"/>
  <c r="Q437" i="1" s="1"/>
  <c r="R437" i="1" s="1"/>
  <c r="S437" i="1" s="1"/>
  <c r="T437" i="1" s="1"/>
  <c r="U437" i="1" s="1"/>
  <c r="V437" i="1" s="1"/>
  <c r="W437" i="1" s="1"/>
  <c r="X437" i="1" s="1"/>
  <c r="Y437" i="1" s="1"/>
  <c r="Z437" i="1" s="1"/>
  <c r="AA437" i="1" s="1"/>
  <c r="B438" i="1"/>
  <c r="C380" i="1"/>
  <c r="D380" i="1" s="1"/>
  <c r="E380" i="1" s="1"/>
  <c r="F380" i="1" s="1"/>
  <c r="G380" i="1" s="1"/>
  <c r="I380" i="1" s="1"/>
  <c r="J380" i="1" s="1"/>
  <c r="K380" i="1" s="1"/>
  <c r="L380" i="1" s="1"/>
  <c r="M380" i="1" s="1"/>
  <c r="N380" i="1" s="1"/>
  <c r="O380" i="1" s="1"/>
  <c r="P380" i="1" s="1"/>
  <c r="Q380" i="1" s="1"/>
  <c r="R380" i="1" s="1"/>
  <c r="S380" i="1" s="1"/>
  <c r="T380" i="1" s="1"/>
  <c r="U380" i="1" s="1"/>
  <c r="V380" i="1" s="1"/>
  <c r="W380" i="1" s="1"/>
  <c r="X380" i="1" s="1"/>
  <c r="Y380" i="1" s="1"/>
  <c r="Z380" i="1" s="1"/>
  <c r="AA380" i="1" s="1"/>
  <c r="B381" i="1"/>
  <c r="W6" i="27"/>
  <c r="B1434" i="1"/>
  <c r="C1433" i="1"/>
  <c r="D1433" i="1" s="1"/>
  <c r="E1433" i="1" s="1"/>
  <c r="F1433" i="1" s="1"/>
  <c r="G1433" i="1" s="1"/>
  <c r="H1433" i="1" s="1"/>
  <c r="I1433" i="1" s="1"/>
  <c r="J1433" i="1" s="1"/>
  <c r="K1433" i="1" s="1"/>
  <c r="L1433" i="1" s="1"/>
  <c r="M1433" i="1" s="1"/>
  <c r="N1433" i="1" s="1"/>
  <c r="O1433" i="1" s="1"/>
  <c r="P1433" i="1" s="1"/>
  <c r="Q1433" i="1" s="1"/>
  <c r="R1433" i="1" s="1"/>
  <c r="S1433" i="1" s="1"/>
  <c r="T1433" i="1" s="1"/>
  <c r="U1433" i="1" s="1"/>
  <c r="V1433" i="1" s="1"/>
  <c r="W1433" i="1" s="1"/>
  <c r="X1433" i="1" s="1"/>
  <c r="Y1433" i="1" s="1"/>
  <c r="Z1433" i="1" s="1"/>
  <c r="AA1433" i="1" s="1"/>
  <c r="B1379" i="1"/>
  <c r="C1378" i="1"/>
  <c r="D1378" i="1" s="1"/>
  <c r="E1378" i="1" s="1"/>
  <c r="F1378" i="1" s="1"/>
  <c r="G1378" i="1" s="1"/>
  <c r="H1378" i="1" s="1"/>
  <c r="I1378" i="1" s="1"/>
  <c r="J1378" i="1" s="1"/>
  <c r="K1378" i="1" s="1"/>
  <c r="L1378" i="1" s="1"/>
  <c r="M1378" i="1" s="1"/>
  <c r="N1378" i="1" s="1"/>
  <c r="O1378" i="1" s="1"/>
  <c r="P1378" i="1" s="1"/>
  <c r="Q1378" i="1" s="1"/>
  <c r="R1378" i="1" s="1"/>
  <c r="S1378" i="1" s="1"/>
  <c r="T1378" i="1" s="1"/>
  <c r="U1378" i="1" s="1"/>
  <c r="V1378" i="1" s="1"/>
  <c r="W1378" i="1" s="1"/>
  <c r="X1378" i="1" s="1"/>
  <c r="Y1378" i="1" s="1"/>
  <c r="Z1378" i="1" s="1"/>
  <c r="AA1378" i="1" s="1"/>
  <c r="C1321" i="1"/>
  <c r="D1321" i="1" s="1"/>
  <c r="E1321" i="1" s="1"/>
  <c r="F1321" i="1" s="1"/>
  <c r="G1321" i="1" s="1"/>
  <c r="H1321" i="1" s="1"/>
  <c r="I1321" i="1" s="1"/>
  <c r="J1321" i="1" s="1"/>
  <c r="K1321" i="1" s="1"/>
  <c r="L1321" i="1" s="1"/>
  <c r="M1321" i="1" s="1"/>
  <c r="N1321" i="1" s="1"/>
  <c r="O1321" i="1" s="1"/>
  <c r="P1321" i="1" s="1"/>
  <c r="Q1321" i="1" s="1"/>
  <c r="R1321" i="1" s="1"/>
  <c r="S1321" i="1" s="1"/>
  <c r="T1321" i="1" s="1"/>
  <c r="U1321" i="1" s="1"/>
  <c r="V1321" i="1" s="1"/>
  <c r="W1321" i="1" s="1"/>
  <c r="X1321" i="1" s="1"/>
  <c r="Y1321" i="1" s="1"/>
  <c r="Z1321" i="1" s="1"/>
  <c r="AA1321" i="1" s="1"/>
  <c r="B1322" i="1"/>
  <c r="B1266" i="1"/>
  <c r="C1265" i="1"/>
  <c r="D1265" i="1" s="1"/>
  <c r="E1265" i="1" s="1"/>
  <c r="F1265" i="1" s="1"/>
  <c r="G1265" i="1" s="1"/>
  <c r="H1265" i="1" s="1"/>
  <c r="I1265" i="1" s="1"/>
  <c r="J1265" i="1" s="1"/>
  <c r="K1265" i="1" s="1"/>
  <c r="L1265" i="1" s="1"/>
  <c r="M1265" i="1" s="1"/>
  <c r="N1265" i="1" s="1"/>
  <c r="O1265" i="1" s="1"/>
  <c r="P1265" i="1" s="1"/>
  <c r="Q1265" i="1" s="1"/>
  <c r="R1265" i="1" s="1"/>
  <c r="S1265" i="1" s="1"/>
  <c r="T1265" i="1" s="1"/>
  <c r="U1265" i="1" s="1"/>
  <c r="V1265" i="1" s="1"/>
  <c r="W1265" i="1" s="1"/>
  <c r="X1265" i="1" s="1"/>
  <c r="Y1265" i="1" s="1"/>
  <c r="Z1265" i="1" s="1"/>
  <c r="AA1265" i="1" s="1"/>
  <c r="C1207" i="1"/>
  <c r="D1207" i="1" s="1"/>
  <c r="E1207" i="1" s="1"/>
  <c r="F1207" i="1" s="1"/>
  <c r="G1207" i="1" s="1"/>
  <c r="H1207" i="1" s="1"/>
  <c r="I1207" i="1" s="1"/>
  <c r="J1207" i="1" s="1"/>
  <c r="K1207" i="1" s="1"/>
  <c r="L1207" i="1" s="1"/>
  <c r="M1207" i="1" s="1"/>
  <c r="N1207" i="1" s="1"/>
  <c r="O1207" i="1" s="1"/>
  <c r="P1207" i="1" s="1"/>
  <c r="Q1207" i="1" s="1"/>
  <c r="R1207" i="1" s="1"/>
  <c r="S1207" i="1" s="1"/>
  <c r="T1207" i="1" s="1"/>
  <c r="U1207" i="1" s="1"/>
  <c r="V1207" i="1" s="1"/>
  <c r="W1207" i="1" s="1"/>
  <c r="X1207" i="1" s="1"/>
  <c r="Y1207" i="1" s="1"/>
  <c r="Z1207" i="1" s="1"/>
  <c r="AA1207" i="1" s="1"/>
  <c r="B1208" i="1"/>
  <c r="B1153" i="1"/>
  <c r="C1152" i="1"/>
  <c r="D1152" i="1" s="1"/>
  <c r="E1152" i="1" s="1"/>
  <c r="F1152" i="1" s="1"/>
  <c r="G1152" i="1" s="1"/>
  <c r="H1152" i="1" s="1"/>
  <c r="I1152" i="1" s="1"/>
  <c r="J1152" i="1" s="1"/>
  <c r="K1152" i="1" s="1"/>
  <c r="L1152" i="1" s="1"/>
  <c r="M1152" i="1" s="1"/>
  <c r="N1152" i="1" s="1"/>
  <c r="O1152" i="1" s="1"/>
  <c r="P1152" i="1" s="1"/>
  <c r="Q1152" i="1" s="1"/>
  <c r="R1152" i="1" s="1"/>
  <c r="S1152" i="1" s="1"/>
  <c r="T1152" i="1" s="1"/>
  <c r="U1152" i="1" s="1"/>
  <c r="V1152" i="1" s="1"/>
  <c r="W1152" i="1" s="1"/>
  <c r="X1152" i="1" s="1"/>
  <c r="Y1152" i="1" s="1"/>
  <c r="Z1152" i="1" s="1"/>
  <c r="AA1152" i="1" s="1"/>
  <c r="B1095" i="1"/>
  <c r="C1094" i="1"/>
  <c r="D1094" i="1" s="1"/>
  <c r="E1094" i="1" s="1"/>
  <c r="F1094" i="1" s="1"/>
  <c r="G1094" i="1" s="1"/>
  <c r="H1094" i="1" s="1"/>
  <c r="I1094" i="1" s="1"/>
  <c r="J1094" i="1" s="1"/>
  <c r="K1094" i="1" s="1"/>
  <c r="L1094" i="1" s="1"/>
  <c r="M1094" i="1" s="1"/>
  <c r="N1094" i="1" s="1"/>
  <c r="O1094" i="1" s="1"/>
  <c r="P1094" i="1" s="1"/>
  <c r="Q1094" i="1" s="1"/>
  <c r="R1094" i="1" s="1"/>
  <c r="S1094" i="1" s="1"/>
  <c r="T1094" i="1" s="1"/>
  <c r="U1094" i="1" s="1"/>
  <c r="V1094" i="1" s="1"/>
  <c r="W1094" i="1" s="1"/>
  <c r="X1094" i="1" s="1"/>
  <c r="Y1094" i="1" s="1"/>
  <c r="Z1094" i="1" s="1"/>
  <c r="AA1094" i="1" s="1"/>
  <c r="B1039" i="1"/>
  <c r="C1038" i="1"/>
  <c r="D1038" i="1" s="1"/>
  <c r="E1038" i="1" s="1"/>
  <c r="F1038" i="1" s="1"/>
  <c r="G1038" i="1" s="1"/>
  <c r="H1038" i="1" s="1"/>
  <c r="I1038" i="1" s="1"/>
  <c r="J1038" i="1" s="1"/>
  <c r="K1038" i="1" s="1"/>
  <c r="L1038" i="1" s="1"/>
  <c r="M1038" i="1" s="1"/>
  <c r="N1038" i="1" s="1"/>
  <c r="O1038" i="1" s="1"/>
  <c r="P1038" i="1" s="1"/>
  <c r="Q1038" i="1" s="1"/>
  <c r="R1038" i="1" s="1"/>
  <c r="S1038" i="1" s="1"/>
  <c r="T1038" i="1" s="1"/>
  <c r="U1038" i="1" s="1"/>
  <c r="V1038" i="1" s="1"/>
  <c r="W1038" i="1" s="1"/>
  <c r="X1038" i="1" s="1"/>
  <c r="Y1038" i="1" s="1"/>
  <c r="Z1038" i="1" s="1"/>
  <c r="AA1038" i="1" s="1"/>
  <c r="C985" i="1"/>
  <c r="D985" i="1" s="1"/>
  <c r="E985" i="1" s="1"/>
  <c r="F985" i="1" s="1"/>
  <c r="G985" i="1" s="1"/>
  <c r="H985" i="1" s="1"/>
  <c r="I985" i="1" s="1"/>
  <c r="J985" i="1" s="1"/>
  <c r="K985" i="1" s="1"/>
  <c r="L985" i="1" s="1"/>
  <c r="M985" i="1" s="1"/>
  <c r="N985" i="1" s="1"/>
  <c r="O985" i="1" s="1"/>
  <c r="P985" i="1" s="1"/>
  <c r="Q985" i="1" s="1"/>
  <c r="R985" i="1" s="1"/>
  <c r="S985" i="1" s="1"/>
  <c r="T985" i="1" s="1"/>
  <c r="U985" i="1" s="1"/>
  <c r="V985" i="1" s="1"/>
  <c r="W985" i="1" s="1"/>
  <c r="X985" i="1" s="1"/>
  <c r="Y985" i="1" s="1"/>
  <c r="Z985" i="1" s="1"/>
  <c r="AA985" i="1" s="1"/>
  <c r="B986" i="1"/>
  <c r="B927" i="1"/>
  <c r="C926" i="1"/>
  <c r="D926" i="1" s="1"/>
  <c r="E926" i="1" s="1"/>
  <c r="F926" i="1" s="1"/>
  <c r="G926" i="1" s="1"/>
  <c r="H926" i="1" s="1"/>
  <c r="I926" i="1" s="1"/>
  <c r="J926" i="1" s="1"/>
  <c r="K926" i="1" s="1"/>
  <c r="L926" i="1" s="1"/>
  <c r="M926" i="1" s="1"/>
  <c r="N926" i="1" s="1"/>
  <c r="O926" i="1" s="1"/>
  <c r="P926" i="1" s="1"/>
  <c r="Q926" i="1" s="1"/>
  <c r="R926" i="1" s="1"/>
  <c r="S926" i="1" s="1"/>
  <c r="T926" i="1" s="1"/>
  <c r="U926" i="1" s="1"/>
  <c r="V926" i="1" s="1"/>
  <c r="W926" i="1" s="1"/>
  <c r="X926" i="1" s="1"/>
  <c r="Y926" i="1" s="1"/>
  <c r="Z926" i="1" s="1"/>
  <c r="AA926" i="1" s="1"/>
  <c r="B871" i="1"/>
  <c r="C870" i="1"/>
  <c r="D870" i="1" s="1"/>
  <c r="E870" i="1" s="1"/>
  <c r="F870" i="1" s="1"/>
  <c r="G870" i="1" s="1"/>
  <c r="H870" i="1" s="1"/>
  <c r="I870" i="1" s="1"/>
  <c r="J870" i="1" s="1"/>
  <c r="K870" i="1" s="1"/>
  <c r="L870" i="1" s="1"/>
  <c r="M870" i="1" s="1"/>
  <c r="N870" i="1" s="1"/>
  <c r="O870" i="1" s="1"/>
  <c r="P870" i="1" s="1"/>
  <c r="Q870" i="1" s="1"/>
  <c r="R870" i="1" s="1"/>
  <c r="S870" i="1" s="1"/>
  <c r="T870" i="1" s="1"/>
  <c r="U870" i="1" s="1"/>
  <c r="V870" i="1" s="1"/>
  <c r="W870" i="1" s="1"/>
  <c r="X870" i="1" s="1"/>
  <c r="Y870" i="1" s="1"/>
  <c r="Z870" i="1" s="1"/>
  <c r="AA870" i="1" s="1"/>
  <c r="B815" i="1"/>
  <c r="C814" i="1"/>
  <c r="D814" i="1" s="1"/>
  <c r="E814" i="1" s="1"/>
  <c r="F814" i="1" s="1"/>
  <c r="G814" i="1" s="1"/>
  <c r="H814" i="1" s="1"/>
  <c r="I814" i="1" s="1"/>
  <c r="J814" i="1" s="1"/>
  <c r="K814" i="1" s="1"/>
  <c r="L814" i="1" s="1"/>
  <c r="M814" i="1" s="1"/>
  <c r="N814" i="1" s="1"/>
  <c r="B755" i="1"/>
  <c r="C754" i="1"/>
  <c r="D754" i="1" s="1"/>
  <c r="E754" i="1" s="1"/>
  <c r="F754" i="1" s="1"/>
  <c r="G754" i="1" s="1"/>
  <c r="H754" i="1" s="1"/>
  <c r="I754" i="1" s="1"/>
  <c r="J754" i="1" s="1"/>
  <c r="K754" i="1" s="1"/>
  <c r="L754" i="1" s="1"/>
  <c r="M754" i="1" s="1"/>
  <c r="N754" i="1" s="1"/>
  <c r="O754" i="1" s="1"/>
  <c r="P754" i="1" s="1"/>
  <c r="Q754" i="1" s="1"/>
  <c r="R754" i="1" s="1"/>
  <c r="S754" i="1" s="1"/>
  <c r="T754" i="1" s="1"/>
  <c r="U754" i="1" s="1"/>
  <c r="V754" i="1" s="1"/>
  <c r="W754" i="1" s="1"/>
  <c r="X754" i="1" s="1"/>
  <c r="Y754" i="1" s="1"/>
  <c r="Z754" i="1" s="1"/>
  <c r="AA754" i="1" s="1"/>
  <c r="B699" i="1"/>
  <c r="C698" i="1"/>
  <c r="D698" i="1" s="1"/>
  <c r="E698" i="1" s="1"/>
  <c r="F698" i="1" s="1"/>
  <c r="G698" i="1" s="1"/>
  <c r="H698" i="1" s="1"/>
  <c r="I698" i="1" s="1"/>
  <c r="J698" i="1" s="1"/>
  <c r="K698" i="1" s="1"/>
  <c r="L698" i="1" s="1"/>
  <c r="M698" i="1" s="1"/>
  <c r="N698" i="1" s="1"/>
  <c r="O698" i="1" s="1"/>
  <c r="P698" i="1" s="1"/>
  <c r="Q698" i="1" s="1"/>
  <c r="R698" i="1" s="1"/>
  <c r="S698" i="1" s="1"/>
  <c r="T698" i="1" s="1"/>
  <c r="U698" i="1" s="1"/>
  <c r="V698" i="1" s="1"/>
  <c r="W698" i="1" s="1"/>
  <c r="X698" i="1" s="1"/>
  <c r="Y698" i="1" s="1"/>
  <c r="Z698" i="1" s="1"/>
  <c r="AA698" i="1" s="1"/>
  <c r="B642" i="1"/>
  <c r="C641" i="1"/>
  <c r="D641" i="1" s="1"/>
  <c r="E641" i="1" s="1"/>
  <c r="F641" i="1" s="1"/>
  <c r="G641" i="1" s="1"/>
  <c r="H641" i="1" s="1"/>
  <c r="I641" i="1" s="1"/>
  <c r="J641" i="1" s="1"/>
  <c r="K641" i="1" s="1"/>
  <c r="L641" i="1" s="1"/>
  <c r="M641" i="1" s="1"/>
  <c r="N641" i="1" s="1"/>
  <c r="O641" i="1" s="1"/>
  <c r="P641" i="1" s="1"/>
  <c r="Q641" i="1" s="1"/>
  <c r="R641" i="1" s="1"/>
  <c r="S641" i="1" s="1"/>
  <c r="T641" i="1" s="1"/>
  <c r="U641" i="1" s="1"/>
  <c r="V641" i="1" s="1"/>
  <c r="W641" i="1" s="1"/>
  <c r="X641" i="1" s="1"/>
  <c r="Y641" i="1" s="1"/>
  <c r="Z641" i="1" s="1"/>
  <c r="AA641" i="1" s="1"/>
  <c r="B586" i="1"/>
  <c r="C585" i="1"/>
  <c r="D585" i="1" s="1"/>
  <c r="E585" i="1" s="1"/>
  <c r="F585" i="1" s="1"/>
  <c r="G585" i="1" s="1"/>
  <c r="H585" i="1" s="1"/>
  <c r="I585" i="1" s="1"/>
  <c r="J585" i="1" s="1"/>
  <c r="K585" i="1" s="1"/>
  <c r="L585" i="1" s="1"/>
  <c r="M585" i="1" s="1"/>
  <c r="N585" i="1" s="1"/>
  <c r="O585" i="1" s="1"/>
  <c r="P585" i="1" s="1"/>
  <c r="Q585" i="1" s="1"/>
  <c r="R585" i="1" s="1"/>
  <c r="S585" i="1" s="1"/>
  <c r="T585" i="1" s="1"/>
  <c r="U585" i="1" s="1"/>
  <c r="V585" i="1" s="1"/>
  <c r="W585" i="1" s="1"/>
  <c r="X585" i="1" s="1"/>
  <c r="Y585" i="1" s="1"/>
  <c r="Z585" i="1" s="1"/>
  <c r="AA585" i="1" s="1"/>
  <c r="B530" i="1"/>
  <c r="C529" i="1"/>
  <c r="D529" i="1" s="1"/>
  <c r="E529" i="1" s="1"/>
  <c r="F529" i="1" s="1"/>
  <c r="G529" i="1" s="1"/>
  <c r="H529" i="1" s="1"/>
  <c r="I529" i="1" s="1"/>
  <c r="J529" i="1" s="1"/>
  <c r="K529" i="1" s="1"/>
  <c r="L529" i="1" s="1"/>
  <c r="M529" i="1" s="1"/>
  <c r="N529" i="1" s="1"/>
  <c r="O529" i="1" s="1"/>
  <c r="P529" i="1" s="1"/>
  <c r="Q529" i="1" s="1"/>
  <c r="R529" i="1" s="1"/>
  <c r="S529" i="1" s="1"/>
  <c r="T529" i="1" s="1"/>
  <c r="U529" i="1" s="1"/>
  <c r="V529" i="1" s="1"/>
  <c r="W529" i="1" s="1"/>
  <c r="X529" i="1" s="1"/>
  <c r="Y529" i="1" s="1"/>
  <c r="Z529" i="1" s="1"/>
  <c r="AA529" i="1" s="1"/>
  <c r="B473" i="1"/>
  <c r="C472" i="1"/>
  <c r="D472" i="1" s="1"/>
  <c r="E472" i="1" s="1"/>
  <c r="F472" i="1" s="1"/>
  <c r="G472" i="1" s="1"/>
  <c r="H472" i="1" s="1"/>
  <c r="I472" i="1" s="1"/>
  <c r="J472" i="1" s="1"/>
  <c r="K472" i="1" s="1"/>
  <c r="L472" i="1" s="1"/>
  <c r="M472" i="1" s="1"/>
  <c r="N472" i="1" s="1"/>
  <c r="O472" i="1" s="1"/>
  <c r="P472" i="1" s="1"/>
  <c r="Q472" i="1" s="1"/>
  <c r="R472" i="1" s="1"/>
  <c r="S472" i="1" s="1"/>
  <c r="T472" i="1" s="1"/>
  <c r="U472" i="1" s="1"/>
  <c r="V472" i="1" s="1"/>
  <c r="W472" i="1" s="1"/>
  <c r="X472" i="1" s="1"/>
  <c r="Y472" i="1" s="1"/>
  <c r="Z472" i="1" s="1"/>
  <c r="AA472" i="1" s="1"/>
  <c r="C299" i="1"/>
  <c r="D299" i="1" s="1"/>
  <c r="E299" i="1" s="1"/>
  <c r="F299" i="1" s="1"/>
  <c r="G299" i="1" s="1"/>
  <c r="H299" i="1" s="1"/>
  <c r="I299" i="1" s="1"/>
  <c r="J299" i="1" s="1"/>
  <c r="K299" i="1" s="1"/>
  <c r="L299" i="1" s="1"/>
  <c r="M299" i="1" s="1"/>
  <c r="N299" i="1" s="1"/>
  <c r="O299" i="1" s="1"/>
  <c r="P299" i="1" s="1"/>
  <c r="Q299" i="1" s="1"/>
  <c r="R299" i="1" s="1"/>
  <c r="S299" i="1" s="1"/>
  <c r="T299" i="1" s="1"/>
  <c r="U299" i="1" s="1"/>
  <c r="V299" i="1" s="1"/>
  <c r="W299" i="1" s="1"/>
  <c r="X299" i="1" s="1"/>
  <c r="Y299" i="1" s="1"/>
  <c r="Z299" i="1" s="1"/>
  <c r="AA299" i="1" s="1"/>
  <c r="B300" i="1"/>
  <c r="B245" i="1"/>
  <c r="C244" i="1"/>
  <c r="D244" i="1" s="1"/>
  <c r="E244" i="1" s="1"/>
  <c r="F244" i="1" s="1"/>
  <c r="G244" i="1" s="1"/>
  <c r="H244" i="1" s="1"/>
  <c r="I244" i="1" s="1"/>
  <c r="J244" i="1" s="1"/>
  <c r="K244" i="1" s="1"/>
  <c r="L244" i="1" s="1"/>
  <c r="M244" i="1" s="1"/>
  <c r="N244" i="1" s="1"/>
  <c r="O244" i="1" s="1"/>
  <c r="P244" i="1" s="1"/>
  <c r="Q244" i="1" s="1"/>
  <c r="R244" i="1" s="1"/>
  <c r="S244" i="1" s="1"/>
  <c r="T244" i="1" s="1"/>
  <c r="U244" i="1" s="1"/>
  <c r="V244" i="1" s="1"/>
  <c r="W244" i="1" s="1"/>
  <c r="X244" i="1" s="1"/>
  <c r="Y244" i="1" s="1"/>
  <c r="Z244" i="1" s="1"/>
  <c r="AA244" i="1" s="1"/>
  <c r="B189" i="1"/>
  <c r="C188" i="1"/>
  <c r="D188" i="1" s="1"/>
  <c r="E188" i="1" s="1"/>
  <c r="F188" i="1" s="1"/>
  <c r="G188" i="1" s="1"/>
  <c r="H188" i="1" s="1"/>
  <c r="I188" i="1" s="1"/>
  <c r="J188" i="1" s="1"/>
  <c r="K188" i="1" s="1"/>
  <c r="L188" i="1" s="1"/>
  <c r="M188" i="1" s="1"/>
  <c r="N188" i="1" s="1"/>
  <c r="O188" i="1" s="1"/>
  <c r="P188" i="1" s="1"/>
  <c r="Q188" i="1" s="1"/>
  <c r="R188" i="1" s="1"/>
  <c r="S188" i="1" s="1"/>
  <c r="T188" i="1" s="1"/>
  <c r="U188" i="1" s="1"/>
  <c r="V188" i="1" s="1"/>
  <c r="W188" i="1" s="1"/>
  <c r="X188" i="1" s="1"/>
  <c r="Y188" i="1" s="1"/>
  <c r="Z188" i="1" s="1"/>
  <c r="AA188" i="1" s="1"/>
  <c r="B131" i="1"/>
  <c r="C130" i="1"/>
  <c r="D130" i="1" s="1"/>
  <c r="E130" i="1" s="1"/>
  <c r="F130" i="1" s="1"/>
  <c r="G130" i="1" s="1"/>
  <c r="H130" i="1" s="1"/>
  <c r="I130" i="1" s="1"/>
  <c r="J130" i="1" s="1"/>
  <c r="K130" i="1" s="1"/>
  <c r="L130" i="1" s="1"/>
  <c r="M130" i="1" s="1"/>
  <c r="N130" i="1" s="1"/>
  <c r="O130" i="1" s="1"/>
  <c r="P130" i="1" s="1"/>
  <c r="Q130" i="1" s="1"/>
  <c r="R130" i="1" s="1"/>
  <c r="S130" i="1" s="1"/>
  <c r="T130" i="1" s="1"/>
  <c r="U130" i="1" s="1"/>
  <c r="V130" i="1" s="1"/>
  <c r="W130" i="1" s="1"/>
  <c r="X130" i="1" s="1"/>
  <c r="Y130" i="1" s="1"/>
  <c r="Z130" i="1" s="1"/>
  <c r="AA130" i="1" s="1"/>
  <c r="C76" i="1"/>
  <c r="D76" i="1" s="1"/>
  <c r="E76" i="1" s="1"/>
  <c r="F76" i="1" s="1"/>
  <c r="G76" i="1" s="1"/>
  <c r="H76" i="1" s="1"/>
  <c r="I76" i="1" s="1"/>
  <c r="J76" i="1" s="1"/>
  <c r="K76" i="1" s="1"/>
  <c r="L76" i="1" s="1"/>
  <c r="M76" i="1" s="1"/>
  <c r="N76" i="1" s="1"/>
  <c r="O76" i="1" s="1"/>
  <c r="P76" i="1" s="1"/>
  <c r="Q76" i="1" s="1"/>
  <c r="R76" i="1" s="1"/>
  <c r="S76" i="1" s="1"/>
  <c r="T76" i="1" s="1"/>
  <c r="U76" i="1" s="1"/>
  <c r="V76" i="1" s="1"/>
  <c r="W76" i="1" s="1"/>
  <c r="X76" i="1" s="1"/>
  <c r="Y76" i="1" s="1"/>
  <c r="Z76" i="1" s="1"/>
  <c r="AA76" i="1" s="1"/>
  <c r="B77" i="1"/>
  <c r="C438" i="1" l="1"/>
  <c r="D438" i="1" s="1"/>
  <c r="E438" i="1" s="1"/>
  <c r="F438" i="1" s="1"/>
  <c r="G438" i="1" s="1"/>
  <c r="H438" i="1" s="1"/>
  <c r="I438" i="1" s="1"/>
  <c r="J438" i="1" s="1"/>
  <c r="K438" i="1" s="1"/>
  <c r="L438" i="1" s="1"/>
  <c r="M438" i="1" s="1"/>
  <c r="N438" i="1" s="1"/>
  <c r="O438" i="1" s="1"/>
  <c r="P438" i="1" s="1"/>
  <c r="Q438" i="1" s="1"/>
  <c r="R438" i="1" s="1"/>
  <c r="S438" i="1" s="1"/>
  <c r="T438" i="1" s="1"/>
  <c r="U438" i="1" s="1"/>
  <c r="V438" i="1" s="1"/>
  <c r="W438" i="1" s="1"/>
  <c r="X438" i="1" s="1"/>
  <c r="Y438" i="1" s="1"/>
  <c r="Z438" i="1" s="1"/>
  <c r="AA438" i="1" s="1"/>
  <c r="B439" i="1"/>
  <c r="B382" i="1"/>
  <c r="C381" i="1"/>
  <c r="D381" i="1" s="1"/>
  <c r="E381" i="1" s="1"/>
  <c r="F381" i="1" s="1"/>
  <c r="G381" i="1" s="1"/>
  <c r="I381" i="1" s="1"/>
  <c r="J381" i="1" s="1"/>
  <c r="K381" i="1" s="1"/>
  <c r="L381" i="1" s="1"/>
  <c r="M381" i="1" s="1"/>
  <c r="N381" i="1" s="1"/>
  <c r="O381" i="1" s="1"/>
  <c r="P381" i="1" s="1"/>
  <c r="Q381" i="1" s="1"/>
  <c r="R381" i="1" s="1"/>
  <c r="S381" i="1" s="1"/>
  <c r="T381" i="1" s="1"/>
  <c r="U381" i="1" s="1"/>
  <c r="V381" i="1" s="1"/>
  <c r="W381" i="1" s="1"/>
  <c r="X381" i="1" s="1"/>
  <c r="Y381" i="1" s="1"/>
  <c r="Z381" i="1" s="1"/>
  <c r="AA381" i="1" s="1"/>
  <c r="X6" i="27"/>
  <c r="B1435" i="1"/>
  <c r="C1434" i="1"/>
  <c r="D1434" i="1" s="1"/>
  <c r="E1434" i="1" s="1"/>
  <c r="F1434" i="1" s="1"/>
  <c r="G1434" i="1" s="1"/>
  <c r="H1434" i="1" s="1"/>
  <c r="I1434" i="1" s="1"/>
  <c r="J1434" i="1" s="1"/>
  <c r="K1434" i="1" s="1"/>
  <c r="L1434" i="1" s="1"/>
  <c r="M1434" i="1" s="1"/>
  <c r="N1434" i="1" s="1"/>
  <c r="O1434" i="1" s="1"/>
  <c r="P1434" i="1" s="1"/>
  <c r="Q1434" i="1" s="1"/>
  <c r="R1434" i="1" s="1"/>
  <c r="S1434" i="1" s="1"/>
  <c r="T1434" i="1" s="1"/>
  <c r="U1434" i="1" s="1"/>
  <c r="V1434" i="1" s="1"/>
  <c r="W1434" i="1" s="1"/>
  <c r="X1434" i="1" s="1"/>
  <c r="Y1434" i="1" s="1"/>
  <c r="Z1434" i="1" s="1"/>
  <c r="AA1434" i="1" s="1"/>
  <c r="B1380" i="1"/>
  <c r="C1379" i="1"/>
  <c r="D1379" i="1" s="1"/>
  <c r="E1379" i="1" s="1"/>
  <c r="F1379" i="1" s="1"/>
  <c r="G1379" i="1" s="1"/>
  <c r="H1379" i="1" s="1"/>
  <c r="I1379" i="1" s="1"/>
  <c r="J1379" i="1" s="1"/>
  <c r="K1379" i="1" s="1"/>
  <c r="L1379" i="1" s="1"/>
  <c r="M1379" i="1" s="1"/>
  <c r="N1379" i="1" s="1"/>
  <c r="O1379" i="1" s="1"/>
  <c r="P1379" i="1" s="1"/>
  <c r="Q1379" i="1" s="1"/>
  <c r="R1379" i="1" s="1"/>
  <c r="S1379" i="1" s="1"/>
  <c r="T1379" i="1" s="1"/>
  <c r="U1379" i="1" s="1"/>
  <c r="V1379" i="1" s="1"/>
  <c r="W1379" i="1" s="1"/>
  <c r="X1379" i="1" s="1"/>
  <c r="Y1379" i="1" s="1"/>
  <c r="Z1379" i="1" s="1"/>
  <c r="AA1379" i="1" s="1"/>
  <c r="B1323" i="1"/>
  <c r="C1322" i="1"/>
  <c r="D1322" i="1" s="1"/>
  <c r="E1322" i="1" s="1"/>
  <c r="F1322" i="1" s="1"/>
  <c r="G1322" i="1" s="1"/>
  <c r="H1322" i="1" s="1"/>
  <c r="I1322" i="1" s="1"/>
  <c r="J1322" i="1" s="1"/>
  <c r="K1322" i="1" s="1"/>
  <c r="L1322" i="1" s="1"/>
  <c r="M1322" i="1" s="1"/>
  <c r="N1322" i="1" s="1"/>
  <c r="O1322" i="1" s="1"/>
  <c r="P1322" i="1" s="1"/>
  <c r="Q1322" i="1" s="1"/>
  <c r="R1322" i="1" s="1"/>
  <c r="S1322" i="1" s="1"/>
  <c r="T1322" i="1" s="1"/>
  <c r="U1322" i="1" s="1"/>
  <c r="V1322" i="1" s="1"/>
  <c r="W1322" i="1" s="1"/>
  <c r="X1322" i="1" s="1"/>
  <c r="Y1322" i="1" s="1"/>
  <c r="Z1322" i="1" s="1"/>
  <c r="AA1322" i="1" s="1"/>
  <c r="B1267" i="1"/>
  <c r="C1266" i="1"/>
  <c r="D1266" i="1" s="1"/>
  <c r="E1266" i="1" s="1"/>
  <c r="F1266" i="1" s="1"/>
  <c r="G1266" i="1" s="1"/>
  <c r="H1266" i="1" s="1"/>
  <c r="I1266" i="1" s="1"/>
  <c r="J1266" i="1" s="1"/>
  <c r="K1266" i="1" s="1"/>
  <c r="L1266" i="1" s="1"/>
  <c r="M1266" i="1" s="1"/>
  <c r="N1266" i="1" s="1"/>
  <c r="O1266" i="1" s="1"/>
  <c r="P1266" i="1" s="1"/>
  <c r="Q1266" i="1" s="1"/>
  <c r="R1266" i="1" s="1"/>
  <c r="S1266" i="1" s="1"/>
  <c r="T1266" i="1" s="1"/>
  <c r="U1266" i="1" s="1"/>
  <c r="V1266" i="1" s="1"/>
  <c r="W1266" i="1" s="1"/>
  <c r="X1266" i="1" s="1"/>
  <c r="Y1266" i="1" s="1"/>
  <c r="Z1266" i="1" s="1"/>
  <c r="AA1266" i="1" s="1"/>
  <c r="B1209" i="1"/>
  <c r="C1208" i="1"/>
  <c r="D1208" i="1" s="1"/>
  <c r="E1208" i="1" s="1"/>
  <c r="F1208" i="1" s="1"/>
  <c r="G1208" i="1" s="1"/>
  <c r="H1208" i="1" s="1"/>
  <c r="I1208" i="1" s="1"/>
  <c r="J1208" i="1" s="1"/>
  <c r="K1208" i="1" s="1"/>
  <c r="L1208" i="1" s="1"/>
  <c r="M1208" i="1" s="1"/>
  <c r="N1208" i="1" s="1"/>
  <c r="O1208" i="1" s="1"/>
  <c r="P1208" i="1" s="1"/>
  <c r="Q1208" i="1" s="1"/>
  <c r="R1208" i="1" s="1"/>
  <c r="S1208" i="1" s="1"/>
  <c r="T1208" i="1" s="1"/>
  <c r="U1208" i="1" s="1"/>
  <c r="V1208" i="1" s="1"/>
  <c r="W1208" i="1" s="1"/>
  <c r="X1208" i="1" s="1"/>
  <c r="Y1208" i="1" s="1"/>
  <c r="Z1208" i="1" s="1"/>
  <c r="AA1208" i="1" s="1"/>
  <c r="B1154" i="1"/>
  <c r="C1153" i="1"/>
  <c r="D1153" i="1" s="1"/>
  <c r="E1153" i="1" s="1"/>
  <c r="F1153" i="1" s="1"/>
  <c r="G1153" i="1" s="1"/>
  <c r="H1153" i="1" s="1"/>
  <c r="I1153" i="1" s="1"/>
  <c r="J1153" i="1" s="1"/>
  <c r="K1153" i="1" s="1"/>
  <c r="L1153" i="1" s="1"/>
  <c r="M1153" i="1" s="1"/>
  <c r="N1153" i="1" s="1"/>
  <c r="O1153" i="1" s="1"/>
  <c r="P1153" i="1" s="1"/>
  <c r="Q1153" i="1" s="1"/>
  <c r="R1153" i="1" s="1"/>
  <c r="S1153" i="1" s="1"/>
  <c r="T1153" i="1" s="1"/>
  <c r="U1153" i="1" s="1"/>
  <c r="V1153" i="1" s="1"/>
  <c r="W1153" i="1" s="1"/>
  <c r="X1153" i="1" s="1"/>
  <c r="Y1153" i="1" s="1"/>
  <c r="Z1153" i="1" s="1"/>
  <c r="AA1153" i="1" s="1"/>
  <c r="C1095" i="1"/>
  <c r="D1095" i="1" s="1"/>
  <c r="E1095" i="1" s="1"/>
  <c r="F1095" i="1" s="1"/>
  <c r="G1095" i="1" s="1"/>
  <c r="H1095" i="1" s="1"/>
  <c r="I1095" i="1" s="1"/>
  <c r="J1095" i="1" s="1"/>
  <c r="K1095" i="1" s="1"/>
  <c r="L1095" i="1" s="1"/>
  <c r="M1095" i="1" s="1"/>
  <c r="N1095" i="1" s="1"/>
  <c r="O1095" i="1" s="1"/>
  <c r="P1095" i="1" s="1"/>
  <c r="Q1095" i="1" s="1"/>
  <c r="R1095" i="1" s="1"/>
  <c r="S1095" i="1" s="1"/>
  <c r="T1095" i="1" s="1"/>
  <c r="U1095" i="1" s="1"/>
  <c r="V1095" i="1" s="1"/>
  <c r="W1095" i="1" s="1"/>
  <c r="X1095" i="1" s="1"/>
  <c r="Y1095" i="1" s="1"/>
  <c r="Z1095" i="1" s="1"/>
  <c r="AA1095" i="1" s="1"/>
  <c r="B1096" i="1"/>
  <c r="B1040" i="1"/>
  <c r="C1039" i="1"/>
  <c r="D1039" i="1" s="1"/>
  <c r="E1039" i="1" s="1"/>
  <c r="F1039" i="1" s="1"/>
  <c r="G1039" i="1" s="1"/>
  <c r="H1039" i="1" s="1"/>
  <c r="I1039" i="1" s="1"/>
  <c r="J1039" i="1" s="1"/>
  <c r="K1039" i="1" s="1"/>
  <c r="L1039" i="1" s="1"/>
  <c r="M1039" i="1" s="1"/>
  <c r="N1039" i="1" s="1"/>
  <c r="O1039" i="1" s="1"/>
  <c r="P1039" i="1" s="1"/>
  <c r="Q1039" i="1" s="1"/>
  <c r="R1039" i="1" s="1"/>
  <c r="S1039" i="1" s="1"/>
  <c r="T1039" i="1" s="1"/>
  <c r="U1039" i="1" s="1"/>
  <c r="V1039" i="1" s="1"/>
  <c r="W1039" i="1" s="1"/>
  <c r="X1039" i="1" s="1"/>
  <c r="Y1039" i="1" s="1"/>
  <c r="Z1039" i="1" s="1"/>
  <c r="AA1039" i="1" s="1"/>
  <c r="C986" i="1"/>
  <c r="D986" i="1" s="1"/>
  <c r="E986" i="1" s="1"/>
  <c r="F986" i="1" s="1"/>
  <c r="G986" i="1" s="1"/>
  <c r="H986" i="1" s="1"/>
  <c r="I986" i="1" s="1"/>
  <c r="J986" i="1" s="1"/>
  <c r="K986" i="1" s="1"/>
  <c r="L986" i="1" s="1"/>
  <c r="M986" i="1" s="1"/>
  <c r="N986" i="1" s="1"/>
  <c r="O986" i="1" s="1"/>
  <c r="P986" i="1" s="1"/>
  <c r="Q986" i="1" s="1"/>
  <c r="R986" i="1" s="1"/>
  <c r="S986" i="1" s="1"/>
  <c r="T986" i="1" s="1"/>
  <c r="U986" i="1" s="1"/>
  <c r="V986" i="1" s="1"/>
  <c r="W986" i="1" s="1"/>
  <c r="X986" i="1" s="1"/>
  <c r="Y986" i="1" s="1"/>
  <c r="Z986" i="1" s="1"/>
  <c r="AA986" i="1" s="1"/>
  <c r="B987" i="1"/>
  <c r="C927" i="1"/>
  <c r="D927" i="1" s="1"/>
  <c r="E927" i="1" s="1"/>
  <c r="F927" i="1" s="1"/>
  <c r="G927" i="1" s="1"/>
  <c r="H927" i="1" s="1"/>
  <c r="I927" i="1" s="1"/>
  <c r="J927" i="1" s="1"/>
  <c r="K927" i="1" s="1"/>
  <c r="L927" i="1" s="1"/>
  <c r="M927" i="1" s="1"/>
  <c r="N927" i="1" s="1"/>
  <c r="O927" i="1" s="1"/>
  <c r="P927" i="1" s="1"/>
  <c r="Q927" i="1" s="1"/>
  <c r="R927" i="1" s="1"/>
  <c r="S927" i="1" s="1"/>
  <c r="T927" i="1" s="1"/>
  <c r="U927" i="1" s="1"/>
  <c r="V927" i="1" s="1"/>
  <c r="W927" i="1" s="1"/>
  <c r="X927" i="1" s="1"/>
  <c r="Y927" i="1" s="1"/>
  <c r="Z927" i="1" s="1"/>
  <c r="AA927" i="1" s="1"/>
  <c r="B928" i="1"/>
  <c r="B872" i="1"/>
  <c r="C871" i="1"/>
  <c r="D871" i="1" s="1"/>
  <c r="E871" i="1" s="1"/>
  <c r="F871" i="1" s="1"/>
  <c r="G871" i="1" s="1"/>
  <c r="H871" i="1" s="1"/>
  <c r="I871" i="1" s="1"/>
  <c r="J871" i="1" s="1"/>
  <c r="K871" i="1" s="1"/>
  <c r="L871" i="1" s="1"/>
  <c r="M871" i="1" s="1"/>
  <c r="N871" i="1" s="1"/>
  <c r="O871" i="1" s="1"/>
  <c r="P871" i="1" s="1"/>
  <c r="Q871" i="1" s="1"/>
  <c r="R871" i="1" s="1"/>
  <c r="S871" i="1" s="1"/>
  <c r="T871" i="1" s="1"/>
  <c r="U871" i="1" s="1"/>
  <c r="V871" i="1" s="1"/>
  <c r="W871" i="1" s="1"/>
  <c r="X871" i="1" s="1"/>
  <c r="Y871" i="1" s="1"/>
  <c r="Z871" i="1" s="1"/>
  <c r="AA871" i="1" s="1"/>
  <c r="B816" i="1"/>
  <c r="C815" i="1"/>
  <c r="D815" i="1" s="1"/>
  <c r="E815" i="1" s="1"/>
  <c r="F815" i="1" s="1"/>
  <c r="G815" i="1" s="1"/>
  <c r="H815" i="1" s="1"/>
  <c r="I815" i="1" s="1"/>
  <c r="J815" i="1" s="1"/>
  <c r="K815" i="1" s="1"/>
  <c r="L815" i="1" s="1"/>
  <c r="M815" i="1" s="1"/>
  <c r="N815" i="1" s="1"/>
  <c r="C755" i="1"/>
  <c r="D755" i="1" s="1"/>
  <c r="E755" i="1" s="1"/>
  <c r="F755" i="1" s="1"/>
  <c r="G755" i="1" s="1"/>
  <c r="H755" i="1" s="1"/>
  <c r="I755" i="1" s="1"/>
  <c r="J755" i="1" s="1"/>
  <c r="K755" i="1" s="1"/>
  <c r="L755" i="1" s="1"/>
  <c r="M755" i="1" s="1"/>
  <c r="N755" i="1" s="1"/>
  <c r="O755" i="1" s="1"/>
  <c r="P755" i="1" s="1"/>
  <c r="Q755" i="1" s="1"/>
  <c r="R755" i="1" s="1"/>
  <c r="S755" i="1" s="1"/>
  <c r="T755" i="1" s="1"/>
  <c r="U755" i="1" s="1"/>
  <c r="V755" i="1" s="1"/>
  <c r="W755" i="1" s="1"/>
  <c r="X755" i="1" s="1"/>
  <c r="Y755" i="1" s="1"/>
  <c r="Z755" i="1" s="1"/>
  <c r="AA755" i="1" s="1"/>
  <c r="B756" i="1"/>
  <c r="B700" i="1"/>
  <c r="C699" i="1"/>
  <c r="D699" i="1" s="1"/>
  <c r="E699" i="1" s="1"/>
  <c r="F699" i="1" s="1"/>
  <c r="G699" i="1" s="1"/>
  <c r="H699" i="1" s="1"/>
  <c r="I699" i="1" s="1"/>
  <c r="J699" i="1" s="1"/>
  <c r="K699" i="1" s="1"/>
  <c r="L699" i="1" s="1"/>
  <c r="M699" i="1" s="1"/>
  <c r="N699" i="1" s="1"/>
  <c r="O699" i="1" s="1"/>
  <c r="P699" i="1" s="1"/>
  <c r="Q699" i="1" s="1"/>
  <c r="R699" i="1" s="1"/>
  <c r="S699" i="1" s="1"/>
  <c r="T699" i="1" s="1"/>
  <c r="U699" i="1" s="1"/>
  <c r="V699" i="1" s="1"/>
  <c r="W699" i="1" s="1"/>
  <c r="X699" i="1" s="1"/>
  <c r="Y699" i="1" s="1"/>
  <c r="Z699" i="1" s="1"/>
  <c r="AA699" i="1" s="1"/>
  <c r="B643" i="1"/>
  <c r="C642" i="1"/>
  <c r="D642" i="1" s="1"/>
  <c r="E642" i="1" s="1"/>
  <c r="F642" i="1" s="1"/>
  <c r="G642" i="1" s="1"/>
  <c r="H642" i="1" s="1"/>
  <c r="I642" i="1" s="1"/>
  <c r="J642" i="1" s="1"/>
  <c r="K642" i="1" s="1"/>
  <c r="L642" i="1" s="1"/>
  <c r="M642" i="1" s="1"/>
  <c r="N642" i="1" s="1"/>
  <c r="O642" i="1" s="1"/>
  <c r="P642" i="1" s="1"/>
  <c r="Q642" i="1" s="1"/>
  <c r="R642" i="1" s="1"/>
  <c r="S642" i="1" s="1"/>
  <c r="T642" i="1" s="1"/>
  <c r="U642" i="1" s="1"/>
  <c r="V642" i="1" s="1"/>
  <c r="W642" i="1" s="1"/>
  <c r="X642" i="1" s="1"/>
  <c r="Y642" i="1" s="1"/>
  <c r="Z642" i="1" s="1"/>
  <c r="AA642" i="1" s="1"/>
  <c r="B587" i="1"/>
  <c r="C586" i="1"/>
  <c r="D586" i="1" s="1"/>
  <c r="E586" i="1" s="1"/>
  <c r="F586" i="1" s="1"/>
  <c r="G586" i="1" s="1"/>
  <c r="H586" i="1" s="1"/>
  <c r="I586" i="1" s="1"/>
  <c r="J586" i="1" s="1"/>
  <c r="K586" i="1" s="1"/>
  <c r="L586" i="1" s="1"/>
  <c r="M586" i="1" s="1"/>
  <c r="N586" i="1" s="1"/>
  <c r="O586" i="1" s="1"/>
  <c r="P586" i="1" s="1"/>
  <c r="Q586" i="1" s="1"/>
  <c r="R586" i="1" s="1"/>
  <c r="S586" i="1" s="1"/>
  <c r="T586" i="1" s="1"/>
  <c r="U586" i="1" s="1"/>
  <c r="V586" i="1" s="1"/>
  <c r="W586" i="1" s="1"/>
  <c r="X586" i="1" s="1"/>
  <c r="Y586" i="1" s="1"/>
  <c r="Z586" i="1" s="1"/>
  <c r="AA586" i="1" s="1"/>
  <c r="B531" i="1"/>
  <c r="C530" i="1"/>
  <c r="D530" i="1" s="1"/>
  <c r="E530" i="1" s="1"/>
  <c r="F530" i="1" s="1"/>
  <c r="G530" i="1" s="1"/>
  <c r="H530" i="1" s="1"/>
  <c r="I530" i="1" s="1"/>
  <c r="J530" i="1" s="1"/>
  <c r="K530" i="1" s="1"/>
  <c r="L530" i="1" s="1"/>
  <c r="M530" i="1" s="1"/>
  <c r="N530" i="1" s="1"/>
  <c r="O530" i="1" s="1"/>
  <c r="P530" i="1" s="1"/>
  <c r="Q530" i="1" s="1"/>
  <c r="R530" i="1" s="1"/>
  <c r="S530" i="1" s="1"/>
  <c r="T530" i="1" s="1"/>
  <c r="U530" i="1" s="1"/>
  <c r="V530" i="1" s="1"/>
  <c r="W530" i="1" s="1"/>
  <c r="X530" i="1" s="1"/>
  <c r="Y530" i="1" s="1"/>
  <c r="Z530" i="1" s="1"/>
  <c r="AA530" i="1" s="1"/>
  <c r="B474" i="1"/>
  <c r="C473" i="1"/>
  <c r="D473" i="1" s="1"/>
  <c r="E473" i="1" s="1"/>
  <c r="F473" i="1" s="1"/>
  <c r="G473" i="1" s="1"/>
  <c r="H473" i="1" s="1"/>
  <c r="I473" i="1" s="1"/>
  <c r="J473" i="1" s="1"/>
  <c r="K473" i="1" s="1"/>
  <c r="L473" i="1" s="1"/>
  <c r="M473" i="1" s="1"/>
  <c r="N473" i="1" s="1"/>
  <c r="O473" i="1" s="1"/>
  <c r="P473" i="1" s="1"/>
  <c r="Q473" i="1" s="1"/>
  <c r="R473" i="1" s="1"/>
  <c r="S473" i="1" s="1"/>
  <c r="T473" i="1" s="1"/>
  <c r="U473" i="1" s="1"/>
  <c r="V473" i="1" s="1"/>
  <c r="W473" i="1" s="1"/>
  <c r="X473" i="1" s="1"/>
  <c r="Y473" i="1" s="1"/>
  <c r="Z473" i="1" s="1"/>
  <c r="AA473" i="1" s="1"/>
  <c r="B301" i="1"/>
  <c r="C300" i="1"/>
  <c r="D300" i="1" s="1"/>
  <c r="E300" i="1" s="1"/>
  <c r="F300" i="1" s="1"/>
  <c r="G300" i="1" s="1"/>
  <c r="H300" i="1" s="1"/>
  <c r="I300" i="1" s="1"/>
  <c r="J300" i="1" s="1"/>
  <c r="K300" i="1" s="1"/>
  <c r="L300" i="1" s="1"/>
  <c r="M300" i="1" s="1"/>
  <c r="N300" i="1" s="1"/>
  <c r="O300" i="1" s="1"/>
  <c r="P300" i="1" s="1"/>
  <c r="Q300" i="1" s="1"/>
  <c r="R300" i="1" s="1"/>
  <c r="S300" i="1" s="1"/>
  <c r="T300" i="1" s="1"/>
  <c r="U300" i="1" s="1"/>
  <c r="V300" i="1" s="1"/>
  <c r="W300" i="1" s="1"/>
  <c r="X300" i="1" s="1"/>
  <c r="Y300" i="1" s="1"/>
  <c r="Z300" i="1" s="1"/>
  <c r="AA300" i="1" s="1"/>
  <c r="B246" i="1"/>
  <c r="C245" i="1"/>
  <c r="D245" i="1" s="1"/>
  <c r="E245" i="1" s="1"/>
  <c r="F245" i="1" s="1"/>
  <c r="G245" i="1" s="1"/>
  <c r="H245" i="1" s="1"/>
  <c r="I245" i="1" s="1"/>
  <c r="J245" i="1" s="1"/>
  <c r="K245" i="1" s="1"/>
  <c r="L245" i="1" s="1"/>
  <c r="M245" i="1" s="1"/>
  <c r="N245" i="1" s="1"/>
  <c r="O245" i="1" s="1"/>
  <c r="P245" i="1" s="1"/>
  <c r="Q245" i="1" s="1"/>
  <c r="R245" i="1" s="1"/>
  <c r="S245" i="1" s="1"/>
  <c r="T245" i="1" s="1"/>
  <c r="U245" i="1" s="1"/>
  <c r="V245" i="1" s="1"/>
  <c r="W245" i="1" s="1"/>
  <c r="X245" i="1" s="1"/>
  <c r="Y245" i="1" s="1"/>
  <c r="Z245" i="1" s="1"/>
  <c r="AA245" i="1" s="1"/>
  <c r="C189" i="1"/>
  <c r="D189" i="1" s="1"/>
  <c r="E189" i="1" s="1"/>
  <c r="F189" i="1" s="1"/>
  <c r="G189" i="1" s="1"/>
  <c r="H189" i="1" s="1"/>
  <c r="I189" i="1" s="1"/>
  <c r="J189" i="1" s="1"/>
  <c r="K189" i="1" s="1"/>
  <c r="L189" i="1" s="1"/>
  <c r="M189" i="1" s="1"/>
  <c r="N189" i="1" s="1"/>
  <c r="O189" i="1" s="1"/>
  <c r="P189" i="1" s="1"/>
  <c r="Q189" i="1" s="1"/>
  <c r="R189" i="1" s="1"/>
  <c r="S189" i="1" s="1"/>
  <c r="T189" i="1" s="1"/>
  <c r="U189" i="1" s="1"/>
  <c r="V189" i="1" s="1"/>
  <c r="W189" i="1" s="1"/>
  <c r="X189" i="1" s="1"/>
  <c r="Y189" i="1" s="1"/>
  <c r="Z189" i="1" s="1"/>
  <c r="AA189" i="1" s="1"/>
  <c r="B190" i="1"/>
  <c r="B132" i="1"/>
  <c r="C131" i="1"/>
  <c r="D131" i="1" s="1"/>
  <c r="E131" i="1" s="1"/>
  <c r="F131" i="1" s="1"/>
  <c r="G131" i="1" s="1"/>
  <c r="H131" i="1" s="1"/>
  <c r="I131" i="1" s="1"/>
  <c r="J131" i="1" s="1"/>
  <c r="K131" i="1" s="1"/>
  <c r="L131" i="1" s="1"/>
  <c r="M131" i="1" s="1"/>
  <c r="N131" i="1" s="1"/>
  <c r="O131" i="1" s="1"/>
  <c r="P131" i="1" s="1"/>
  <c r="Q131" i="1" s="1"/>
  <c r="R131" i="1" s="1"/>
  <c r="S131" i="1" s="1"/>
  <c r="T131" i="1" s="1"/>
  <c r="U131" i="1" s="1"/>
  <c r="V131" i="1" s="1"/>
  <c r="W131" i="1" s="1"/>
  <c r="X131" i="1" s="1"/>
  <c r="Y131" i="1" s="1"/>
  <c r="Z131" i="1" s="1"/>
  <c r="AA131" i="1" s="1"/>
  <c r="B78" i="1"/>
  <c r="C77" i="1"/>
  <c r="D77" i="1" s="1"/>
  <c r="E77" i="1" s="1"/>
  <c r="F77" i="1" s="1"/>
  <c r="G77" i="1" s="1"/>
  <c r="H77" i="1" s="1"/>
  <c r="I77" i="1" s="1"/>
  <c r="J77" i="1" s="1"/>
  <c r="K77" i="1" s="1"/>
  <c r="L77" i="1" s="1"/>
  <c r="M77" i="1" s="1"/>
  <c r="N77" i="1" s="1"/>
  <c r="O77" i="1" s="1"/>
  <c r="P77" i="1" s="1"/>
  <c r="Q77" i="1" s="1"/>
  <c r="R77" i="1" s="1"/>
  <c r="S77" i="1" s="1"/>
  <c r="T77" i="1" s="1"/>
  <c r="U77" i="1" s="1"/>
  <c r="V77" i="1" s="1"/>
  <c r="W77" i="1" s="1"/>
  <c r="X77" i="1" s="1"/>
  <c r="Y77" i="1" s="1"/>
  <c r="Z77" i="1" s="1"/>
  <c r="AA77" i="1" s="1"/>
  <c r="B440" i="1" l="1"/>
  <c r="C439" i="1"/>
  <c r="D439" i="1" s="1"/>
  <c r="E439" i="1" s="1"/>
  <c r="F439" i="1" s="1"/>
  <c r="G439" i="1" s="1"/>
  <c r="H439" i="1" s="1"/>
  <c r="I439" i="1" s="1"/>
  <c r="J439" i="1" s="1"/>
  <c r="K439" i="1" s="1"/>
  <c r="L439" i="1" s="1"/>
  <c r="M439" i="1" s="1"/>
  <c r="N439" i="1" s="1"/>
  <c r="O439" i="1" s="1"/>
  <c r="P439" i="1" s="1"/>
  <c r="Q439" i="1" s="1"/>
  <c r="R439" i="1" s="1"/>
  <c r="S439" i="1" s="1"/>
  <c r="T439" i="1" s="1"/>
  <c r="U439" i="1" s="1"/>
  <c r="V439" i="1" s="1"/>
  <c r="W439" i="1" s="1"/>
  <c r="X439" i="1" s="1"/>
  <c r="Y439" i="1" s="1"/>
  <c r="Z439" i="1" s="1"/>
  <c r="AA439" i="1" s="1"/>
  <c r="B383" i="1"/>
  <c r="C382" i="1"/>
  <c r="D382" i="1" s="1"/>
  <c r="E382" i="1" s="1"/>
  <c r="F382" i="1" s="1"/>
  <c r="G382" i="1" s="1"/>
  <c r="I382" i="1" s="1"/>
  <c r="J382" i="1" s="1"/>
  <c r="K382" i="1" s="1"/>
  <c r="L382" i="1" s="1"/>
  <c r="M382" i="1" s="1"/>
  <c r="N382" i="1" s="1"/>
  <c r="O382" i="1" s="1"/>
  <c r="P382" i="1" s="1"/>
  <c r="Q382" i="1" s="1"/>
  <c r="R382" i="1" s="1"/>
  <c r="S382" i="1" s="1"/>
  <c r="T382" i="1" s="1"/>
  <c r="U382" i="1" s="1"/>
  <c r="V382" i="1" s="1"/>
  <c r="W382" i="1" s="1"/>
  <c r="X382" i="1" s="1"/>
  <c r="Y382" i="1" s="1"/>
  <c r="Z382" i="1" s="1"/>
  <c r="AA382" i="1" s="1"/>
  <c r="Y6" i="27"/>
  <c r="B1436" i="1"/>
  <c r="C1435" i="1"/>
  <c r="D1435" i="1" s="1"/>
  <c r="E1435" i="1" s="1"/>
  <c r="F1435" i="1" s="1"/>
  <c r="G1435" i="1" s="1"/>
  <c r="H1435" i="1" s="1"/>
  <c r="I1435" i="1" s="1"/>
  <c r="J1435" i="1" s="1"/>
  <c r="K1435" i="1" s="1"/>
  <c r="L1435" i="1" s="1"/>
  <c r="M1435" i="1" s="1"/>
  <c r="N1435" i="1" s="1"/>
  <c r="O1435" i="1" s="1"/>
  <c r="P1435" i="1" s="1"/>
  <c r="Q1435" i="1" s="1"/>
  <c r="R1435" i="1" s="1"/>
  <c r="S1435" i="1" s="1"/>
  <c r="T1435" i="1" s="1"/>
  <c r="U1435" i="1" s="1"/>
  <c r="V1435" i="1" s="1"/>
  <c r="W1435" i="1" s="1"/>
  <c r="X1435" i="1" s="1"/>
  <c r="Y1435" i="1" s="1"/>
  <c r="Z1435" i="1" s="1"/>
  <c r="AA1435" i="1" s="1"/>
  <c r="B1381" i="1"/>
  <c r="C1380" i="1"/>
  <c r="D1380" i="1" s="1"/>
  <c r="E1380" i="1" s="1"/>
  <c r="F1380" i="1" s="1"/>
  <c r="G1380" i="1" s="1"/>
  <c r="H1380" i="1" s="1"/>
  <c r="I1380" i="1" s="1"/>
  <c r="J1380" i="1" s="1"/>
  <c r="K1380" i="1" s="1"/>
  <c r="L1380" i="1" s="1"/>
  <c r="M1380" i="1" s="1"/>
  <c r="N1380" i="1" s="1"/>
  <c r="O1380" i="1" s="1"/>
  <c r="P1380" i="1" s="1"/>
  <c r="Q1380" i="1" s="1"/>
  <c r="R1380" i="1" s="1"/>
  <c r="S1380" i="1" s="1"/>
  <c r="T1380" i="1" s="1"/>
  <c r="U1380" i="1" s="1"/>
  <c r="V1380" i="1" s="1"/>
  <c r="W1380" i="1" s="1"/>
  <c r="X1380" i="1" s="1"/>
  <c r="Y1380" i="1" s="1"/>
  <c r="Z1380" i="1" s="1"/>
  <c r="AA1380" i="1" s="1"/>
  <c r="B1324" i="1"/>
  <c r="C1323" i="1"/>
  <c r="D1323" i="1" s="1"/>
  <c r="E1323" i="1" s="1"/>
  <c r="F1323" i="1" s="1"/>
  <c r="G1323" i="1" s="1"/>
  <c r="H1323" i="1" s="1"/>
  <c r="I1323" i="1" s="1"/>
  <c r="J1323" i="1" s="1"/>
  <c r="K1323" i="1" s="1"/>
  <c r="L1323" i="1" s="1"/>
  <c r="M1323" i="1" s="1"/>
  <c r="N1323" i="1" s="1"/>
  <c r="O1323" i="1" s="1"/>
  <c r="P1323" i="1" s="1"/>
  <c r="Q1323" i="1" s="1"/>
  <c r="R1323" i="1" s="1"/>
  <c r="S1323" i="1" s="1"/>
  <c r="T1323" i="1" s="1"/>
  <c r="U1323" i="1" s="1"/>
  <c r="V1323" i="1" s="1"/>
  <c r="W1323" i="1" s="1"/>
  <c r="X1323" i="1" s="1"/>
  <c r="Y1323" i="1" s="1"/>
  <c r="Z1323" i="1" s="1"/>
  <c r="AA1323" i="1" s="1"/>
  <c r="B1268" i="1"/>
  <c r="C1267" i="1"/>
  <c r="D1267" i="1" s="1"/>
  <c r="E1267" i="1" s="1"/>
  <c r="F1267" i="1" s="1"/>
  <c r="G1267" i="1" s="1"/>
  <c r="H1267" i="1" s="1"/>
  <c r="I1267" i="1" s="1"/>
  <c r="J1267" i="1" s="1"/>
  <c r="K1267" i="1" s="1"/>
  <c r="L1267" i="1" s="1"/>
  <c r="M1267" i="1" s="1"/>
  <c r="N1267" i="1" s="1"/>
  <c r="O1267" i="1" s="1"/>
  <c r="P1267" i="1" s="1"/>
  <c r="Q1267" i="1" s="1"/>
  <c r="R1267" i="1" s="1"/>
  <c r="S1267" i="1" s="1"/>
  <c r="T1267" i="1" s="1"/>
  <c r="U1267" i="1" s="1"/>
  <c r="V1267" i="1" s="1"/>
  <c r="W1267" i="1" s="1"/>
  <c r="X1267" i="1" s="1"/>
  <c r="Y1267" i="1" s="1"/>
  <c r="Z1267" i="1" s="1"/>
  <c r="AA1267" i="1" s="1"/>
  <c r="C1209" i="1"/>
  <c r="D1209" i="1" s="1"/>
  <c r="E1209" i="1" s="1"/>
  <c r="F1209" i="1" s="1"/>
  <c r="G1209" i="1" s="1"/>
  <c r="H1209" i="1" s="1"/>
  <c r="I1209" i="1" s="1"/>
  <c r="J1209" i="1" s="1"/>
  <c r="K1209" i="1" s="1"/>
  <c r="L1209" i="1" s="1"/>
  <c r="M1209" i="1" s="1"/>
  <c r="N1209" i="1" s="1"/>
  <c r="O1209" i="1" s="1"/>
  <c r="P1209" i="1" s="1"/>
  <c r="Q1209" i="1" s="1"/>
  <c r="R1209" i="1" s="1"/>
  <c r="S1209" i="1" s="1"/>
  <c r="T1209" i="1" s="1"/>
  <c r="U1209" i="1" s="1"/>
  <c r="V1209" i="1" s="1"/>
  <c r="W1209" i="1" s="1"/>
  <c r="X1209" i="1" s="1"/>
  <c r="Y1209" i="1" s="1"/>
  <c r="Z1209" i="1" s="1"/>
  <c r="AA1209" i="1" s="1"/>
  <c r="B1210" i="1"/>
  <c r="C1154" i="1"/>
  <c r="D1154" i="1" s="1"/>
  <c r="E1154" i="1" s="1"/>
  <c r="F1154" i="1" s="1"/>
  <c r="G1154" i="1" s="1"/>
  <c r="H1154" i="1" s="1"/>
  <c r="I1154" i="1" s="1"/>
  <c r="J1154" i="1" s="1"/>
  <c r="K1154" i="1" s="1"/>
  <c r="L1154" i="1" s="1"/>
  <c r="M1154" i="1" s="1"/>
  <c r="N1154" i="1" s="1"/>
  <c r="O1154" i="1" s="1"/>
  <c r="P1154" i="1" s="1"/>
  <c r="Q1154" i="1" s="1"/>
  <c r="R1154" i="1" s="1"/>
  <c r="S1154" i="1" s="1"/>
  <c r="T1154" i="1" s="1"/>
  <c r="U1154" i="1" s="1"/>
  <c r="V1154" i="1" s="1"/>
  <c r="W1154" i="1" s="1"/>
  <c r="X1154" i="1" s="1"/>
  <c r="Y1154" i="1" s="1"/>
  <c r="Z1154" i="1" s="1"/>
  <c r="AA1154" i="1" s="1"/>
  <c r="B1155" i="1"/>
  <c r="B1097" i="1"/>
  <c r="C1096" i="1"/>
  <c r="D1096" i="1" s="1"/>
  <c r="E1096" i="1" s="1"/>
  <c r="F1096" i="1" s="1"/>
  <c r="G1096" i="1" s="1"/>
  <c r="H1096" i="1" s="1"/>
  <c r="I1096" i="1" s="1"/>
  <c r="J1096" i="1" s="1"/>
  <c r="K1096" i="1" s="1"/>
  <c r="L1096" i="1" s="1"/>
  <c r="M1096" i="1" s="1"/>
  <c r="N1096" i="1" s="1"/>
  <c r="O1096" i="1" s="1"/>
  <c r="P1096" i="1" s="1"/>
  <c r="Q1096" i="1" s="1"/>
  <c r="R1096" i="1" s="1"/>
  <c r="S1096" i="1" s="1"/>
  <c r="T1096" i="1" s="1"/>
  <c r="U1096" i="1" s="1"/>
  <c r="V1096" i="1" s="1"/>
  <c r="W1096" i="1" s="1"/>
  <c r="X1096" i="1" s="1"/>
  <c r="Y1096" i="1" s="1"/>
  <c r="Z1096" i="1" s="1"/>
  <c r="AA1096" i="1" s="1"/>
  <c r="B1041" i="1"/>
  <c r="C1040" i="1"/>
  <c r="D1040" i="1" s="1"/>
  <c r="E1040" i="1" s="1"/>
  <c r="F1040" i="1" s="1"/>
  <c r="G1040" i="1" s="1"/>
  <c r="H1040" i="1" s="1"/>
  <c r="I1040" i="1" s="1"/>
  <c r="J1040" i="1" s="1"/>
  <c r="K1040" i="1" s="1"/>
  <c r="L1040" i="1" s="1"/>
  <c r="M1040" i="1" s="1"/>
  <c r="N1040" i="1" s="1"/>
  <c r="O1040" i="1" s="1"/>
  <c r="P1040" i="1" s="1"/>
  <c r="Q1040" i="1" s="1"/>
  <c r="R1040" i="1" s="1"/>
  <c r="S1040" i="1" s="1"/>
  <c r="T1040" i="1" s="1"/>
  <c r="U1040" i="1" s="1"/>
  <c r="V1040" i="1" s="1"/>
  <c r="W1040" i="1" s="1"/>
  <c r="X1040" i="1" s="1"/>
  <c r="Y1040" i="1" s="1"/>
  <c r="Z1040" i="1" s="1"/>
  <c r="AA1040" i="1" s="1"/>
  <c r="C987" i="1"/>
  <c r="D987" i="1" s="1"/>
  <c r="E987" i="1" s="1"/>
  <c r="F987" i="1" s="1"/>
  <c r="G987" i="1" s="1"/>
  <c r="H987" i="1" s="1"/>
  <c r="I987" i="1" s="1"/>
  <c r="J987" i="1" s="1"/>
  <c r="K987" i="1" s="1"/>
  <c r="L987" i="1" s="1"/>
  <c r="M987" i="1" s="1"/>
  <c r="N987" i="1" s="1"/>
  <c r="O987" i="1" s="1"/>
  <c r="P987" i="1" s="1"/>
  <c r="Q987" i="1" s="1"/>
  <c r="R987" i="1" s="1"/>
  <c r="S987" i="1" s="1"/>
  <c r="T987" i="1" s="1"/>
  <c r="U987" i="1" s="1"/>
  <c r="V987" i="1" s="1"/>
  <c r="W987" i="1" s="1"/>
  <c r="X987" i="1" s="1"/>
  <c r="Y987" i="1" s="1"/>
  <c r="Z987" i="1" s="1"/>
  <c r="AA987" i="1" s="1"/>
  <c r="B988" i="1"/>
  <c r="B929" i="1"/>
  <c r="C928" i="1"/>
  <c r="D928" i="1" s="1"/>
  <c r="E928" i="1" s="1"/>
  <c r="F928" i="1" s="1"/>
  <c r="G928" i="1" s="1"/>
  <c r="H928" i="1" s="1"/>
  <c r="I928" i="1" s="1"/>
  <c r="J928" i="1" s="1"/>
  <c r="K928" i="1" s="1"/>
  <c r="L928" i="1" s="1"/>
  <c r="M928" i="1" s="1"/>
  <c r="N928" i="1" s="1"/>
  <c r="O928" i="1" s="1"/>
  <c r="P928" i="1" s="1"/>
  <c r="Q928" i="1" s="1"/>
  <c r="R928" i="1" s="1"/>
  <c r="S928" i="1" s="1"/>
  <c r="T928" i="1" s="1"/>
  <c r="U928" i="1" s="1"/>
  <c r="V928" i="1" s="1"/>
  <c r="W928" i="1" s="1"/>
  <c r="X928" i="1" s="1"/>
  <c r="Y928" i="1" s="1"/>
  <c r="Z928" i="1" s="1"/>
  <c r="AA928" i="1" s="1"/>
  <c r="B873" i="1"/>
  <c r="C872" i="1"/>
  <c r="D872" i="1" s="1"/>
  <c r="E872" i="1" s="1"/>
  <c r="F872" i="1" s="1"/>
  <c r="G872" i="1" s="1"/>
  <c r="H872" i="1" s="1"/>
  <c r="I872" i="1" s="1"/>
  <c r="J872" i="1" s="1"/>
  <c r="K872" i="1" s="1"/>
  <c r="L872" i="1" s="1"/>
  <c r="M872" i="1" s="1"/>
  <c r="N872" i="1" s="1"/>
  <c r="O872" i="1" s="1"/>
  <c r="P872" i="1" s="1"/>
  <c r="Q872" i="1" s="1"/>
  <c r="R872" i="1" s="1"/>
  <c r="S872" i="1" s="1"/>
  <c r="T872" i="1" s="1"/>
  <c r="U872" i="1" s="1"/>
  <c r="V872" i="1" s="1"/>
  <c r="W872" i="1" s="1"/>
  <c r="X872" i="1" s="1"/>
  <c r="Y872" i="1" s="1"/>
  <c r="Z872" i="1" s="1"/>
  <c r="AA872" i="1" s="1"/>
  <c r="B817" i="1"/>
  <c r="C816" i="1"/>
  <c r="D816" i="1" s="1"/>
  <c r="E816" i="1" s="1"/>
  <c r="F816" i="1" s="1"/>
  <c r="G816" i="1" s="1"/>
  <c r="H816" i="1" s="1"/>
  <c r="I816" i="1" s="1"/>
  <c r="J816" i="1" s="1"/>
  <c r="K816" i="1" s="1"/>
  <c r="L816" i="1" s="1"/>
  <c r="M816" i="1" s="1"/>
  <c r="N816" i="1" s="1"/>
  <c r="B757" i="1"/>
  <c r="C756" i="1"/>
  <c r="D756" i="1" s="1"/>
  <c r="E756" i="1" s="1"/>
  <c r="F756" i="1" s="1"/>
  <c r="G756" i="1" s="1"/>
  <c r="H756" i="1" s="1"/>
  <c r="I756" i="1" s="1"/>
  <c r="J756" i="1" s="1"/>
  <c r="K756" i="1" s="1"/>
  <c r="L756" i="1" s="1"/>
  <c r="M756" i="1" s="1"/>
  <c r="N756" i="1" s="1"/>
  <c r="O756" i="1" s="1"/>
  <c r="P756" i="1" s="1"/>
  <c r="Q756" i="1" s="1"/>
  <c r="R756" i="1" s="1"/>
  <c r="S756" i="1" s="1"/>
  <c r="T756" i="1" s="1"/>
  <c r="U756" i="1" s="1"/>
  <c r="V756" i="1" s="1"/>
  <c r="W756" i="1" s="1"/>
  <c r="X756" i="1" s="1"/>
  <c r="Y756" i="1" s="1"/>
  <c r="Z756" i="1" s="1"/>
  <c r="AA756" i="1" s="1"/>
  <c r="C700" i="1"/>
  <c r="D700" i="1" s="1"/>
  <c r="E700" i="1" s="1"/>
  <c r="F700" i="1" s="1"/>
  <c r="G700" i="1" s="1"/>
  <c r="H700" i="1" s="1"/>
  <c r="I700" i="1" s="1"/>
  <c r="J700" i="1" s="1"/>
  <c r="K700" i="1" s="1"/>
  <c r="L700" i="1" s="1"/>
  <c r="M700" i="1" s="1"/>
  <c r="N700" i="1" s="1"/>
  <c r="O700" i="1" s="1"/>
  <c r="P700" i="1" s="1"/>
  <c r="Q700" i="1" s="1"/>
  <c r="R700" i="1" s="1"/>
  <c r="S700" i="1" s="1"/>
  <c r="T700" i="1" s="1"/>
  <c r="U700" i="1" s="1"/>
  <c r="V700" i="1" s="1"/>
  <c r="W700" i="1" s="1"/>
  <c r="X700" i="1" s="1"/>
  <c r="Y700" i="1" s="1"/>
  <c r="Z700" i="1" s="1"/>
  <c r="AA700" i="1" s="1"/>
  <c r="B701" i="1"/>
  <c r="B644" i="1"/>
  <c r="C643" i="1"/>
  <c r="D643" i="1" s="1"/>
  <c r="E643" i="1" s="1"/>
  <c r="F643" i="1" s="1"/>
  <c r="G643" i="1" s="1"/>
  <c r="H643" i="1" s="1"/>
  <c r="I643" i="1" s="1"/>
  <c r="J643" i="1" s="1"/>
  <c r="K643" i="1" s="1"/>
  <c r="L643" i="1" s="1"/>
  <c r="M643" i="1" s="1"/>
  <c r="N643" i="1" s="1"/>
  <c r="O643" i="1" s="1"/>
  <c r="P643" i="1" s="1"/>
  <c r="Q643" i="1" s="1"/>
  <c r="R643" i="1" s="1"/>
  <c r="S643" i="1" s="1"/>
  <c r="T643" i="1" s="1"/>
  <c r="U643" i="1" s="1"/>
  <c r="V643" i="1" s="1"/>
  <c r="W643" i="1" s="1"/>
  <c r="X643" i="1" s="1"/>
  <c r="Y643" i="1" s="1"/>
  <c r="Z643" i="1" s="1"/>
  <c r="AA643" i="1" s="1"/>
  <c r="B588" i="1"/>
  <c r="C587" i="1"/>
  <c r="D587" i="1" s="1"/>
  <c r="E587" i="1" s="1"/>
  <c r="F587" i="1" s="1"/>
  <c r="G587" i="1" s="1"/>
  <c r="H587" i="1" s="1"/>
  <c r="I587" i="1" s="1"/>
  <c r="J587" i="1" s="1"/>
  <c r="K587" i="1" s="1"/>
  <c r="L587" i="1" s="1"/>
  <c r="M587" i="1" s="1"/>
  <c r="N587" i="1" s="1"/>
  <c r="O587" i="1" s="1"/>
  <c r="P587" i="1" s="1"/>
  <c r="Q587" i="1" s="1"/>
  <c r="R587" i="1" s="1"/>
  <c r="S587" i="1" s="1"/>
  <c r="T587" i="1" s="1"/>
  <c r="U587" i="1" s="1"/>
  <c r="V587" i="1" s="1"/>
  <c r="W587" i="1" s="1"/>
  <c r="X587" i="1" s="1"/>
  <c r="Y587" i="1" s="1"/>
  <c r="Z587" i="1" s="1"/>
  <c r="AA587" i="1" s="1"/>
  <c r="C531" i="1"/>
  <c r="D531" i="1" s="1"/>
  <c r="E531" i="1" s="1"/>
  <c r="F531" i="1" s="1"/>
  <c r="G531" i="1" s="1"/>
  <c r="H531" i="1" s="1"/>
  <c r="I531" i="1" s="1"/>
  <c r="J531" i="1" s="1"/>
  <c r="K531" i="1" s="1"/>
  <c r="L531" i="1" s="1"/>
  <c r="M531" i="1" s="1"/>
  <c r="N531" i="1" s="1"/>
  <c r="O531" i="1" s="1"/>
  <c r="P531" i="1" s="1"/>
  <c r="Q531" i="1" s="1"/>
  <c r="R531" i="1" s="1"/>
  <c r="S531" i="1" s="1"/>
  <c r="T531" i="1" s="1"/>
  <c r="U531" i="1" s="1"/>
  <c r="V531" i="1" s="1"/>
  <c r="W531" i="1" s="1"/>
  <c r="X531" i="1" s="1"/>
  <c r="Y531" i="1" s="1"/>
  <c r="Z531" i="1" s="1"/>
  <c r="AA531" i="1" s="1"/>
  <c r="B532" i="1"/>
  <c r="C474" i="1"/>
  <c r="D474" i="1" s="1"/>
  <c r="E474" i="1" s="1"/>
  <c r="F474" i="1" s="1"/>
  <c r="G474" i="1" s="1"/>
  <c r="H474" i="1" s="1"/>
  <c r="I474" i="1" s="1"/>
  <c r="J474" i="1" s="1"/>
  <c r="K474" i="1" s="1"/>
  <c r="L474" i="1" s="1"/>
  <c r="M474" i="1" s="1"/>
  <c r="N474" i="1" s="1"/>
  <c r="O474" i="1" s="1"/>
  <c r="P474" i="1" s="1"/>
  <c r="Q474" i="1" s="1"/>
  <c r="R474" i="1" s="1"/>
  <c r="S474" i="1" s="1"/>
  <c r="T474" i="1" s="1"/>
  <c r="U474" i="1" s="1"/>
  <c r="V474" i="1" s="1"/>
  <c r="W474" i="1" s="1"/>
  <c r="X474" i="1" s="1"/>
  <c r="Y474" i="1" s="1"/>
  <c r="Z474" i="1" s="1"/>
  <c r="AA474" i="1" s="1"/>
  <c r="B475" i="1"/>
  <c r="C301" i="1"/>
  <c r="D301" i="1" s="1"/>
  <c r="E301" i="1" s="1"/>
  <c r="F301" i="1" s="1"/>
  <c r="G301" i="1" s="1"/>
  <c r="H301" i="1" s="1"/>
  <c r="I301" i="1" s="1"/>
  <c r="J301" i="1" s="1"/>
  <c r="K301" i="1" s="1"/>
  <c r="L301" i="1" s="1"/>
  <c r="M301" i="1" s="1"/>
  <c r="N301" i="1" s="1"/>
  <c r="O301" i="1" s="1"/>
  <c r="P301" i="1" s="1"/>
  <c r="Q301" i="1" s="1"/>
  <c r="R301" i="1" s="1"/>
  <c r="S301" i="1" s="1"/>
  <c r="T301" i="1" s="1"/>
  <c r="U301" i="1" s="1"/>
  <c r="V301" i="1" s="1"/>
  <c r="W301" i="1" s="1"/>
  <c r="X301" i="1" s="1"/>
  <c r="Y301" i="1" s="1"/>
  <c r="Z301" i="1" s="1"/>
  <c r="AA301" i="1" s="1"/>
  <c r="B302" i="1"/>
  <c r="B247" i="1"/>
  <c r="C246" i="1"/>
  <c r="D246" i="1" s="1"/>
  <c r="E246" i="1" s="1"/>
  <c r="F246" i="1" s="1"/>
  <c r="G246" i="1" s="1"/>
  <c r="H246" i="1" s="1"/>
  <c r="I246" i="1" s="1"/>
  <c r="J246" i="1" s="1"/>
  <c r="K246" i="1" s="1"/>
  <c r="L246" i="1" s="1"/>
  <c r="M246" i="1" s="1"/>
  <c r="N246" i="1" s="1"/>
  <c r="O246" i="1" s="1"/>
  <c r="P246" i="1" s="1"/>
  <c r="Q246" i="1" s="1"/>
  <c r="R246" i="1" s="1"/>
  <c r="S246" i="1" s="1"/>
  <c r="T246" i="1" s="1"/>
  <c r="U246" i="1" s="1"/>
  <c r="V246" i="1" s="1"/>
  <c r="W246" i="1" s="1"/>
  <c r="X246" i="1" s="1"/>
  <c r="Y246" i="1" s="1"/>
  <c r="Z246" i="1" s="1"/>
  <c r="AA246" i="1" s="1"/>
  <c r="B191" i="1"/>
  <c r="C190" i="1"/>
  <c r="D190" i="1" s="1"/>
  <c r="E190" i="1" s="1"/>
  <c r="F190" i="1" s="1"/>
  <c r="G190" i="1" s="1"/>
  <c r="H190" i="1" s="1"/>
  <c r="I190" i="1" s="1"/>
  <c r="J190" i="1" s="1"/>
  <c r="K190" i="1" s="1"/>
  <c r="L190" i="1" s="1"/>
  <c r="M190" i="1" s="1"/>
  <c r="N190" i="1" s="1"/>
  <c r="O190" i="1" s="1"/>
  <c r="P190" i="1" s="1"/>
  <c r="Q190" i="1" s="1"/>
  <c r="R190" i="1" s="1"/>
  <c r="S190" i="1" s="1"/>
  <c r="T190" i="1" s="1"/>
  <c r="U190" i="1" s="1"/>
  <c r="V190" i="1" s="1"/>
  <c r="W190" i="1" s="1"/>
  <c r="X190" i="1" s="1"/>
  <c r="Y190" i="1" s="1"/>
  <c r="Z190" i="1" s="1"/>
  <c r="AA190" i="1" s="1"/>
  <c r="B133" i="1"/>
  <c r="C132" i="1"/>
  <c r="D132" i="1" s="1"/>
  <c r="E132" i="1" s="1"/>
  <c r="F132" i="1" s="1"/>
  <c r="G132" i="1" s="1"/>
  <c r="H132" i="1" s="1"/>
  <c r="I132" i="1" s="1"/>
  <c r="J132" i="1" s="1"/>
  <c r="K132" i="1" s="1"/>
  <c r="L132" i="1" s="1"/>
  <c r="M132" i="1" s="1"/>
  <c r="N132" i="1" s="1"/>
  <c r="O132" i="1" s="1"/>
  <c r="P132" i="1" s="1"/>
  <c r="Q132" i="1" s="1"/>
  <c r="R132" i="1" s="1"/>
  <c r="S132" i="1" s="1"/>
  <c r="T132" i="1" s="1"/>
  <c r="U132" i="1" s="1"/>
  <c r="V132" i="1" s="1"/>
  <c r="W132" i="1" s="1"/>
  <c r="X132" i="1" s="1"/>
  <c r="Y132" i="1" s="1"/>
  <c r="Z132" i="1" s="1"/>
  <c r="AA132" i="1" s="1"/>
  <c r="C78" i="1"/>
  <c r="D78" i="1" s="1"/>
  <c r="E78" i="1" s="1"/>
  <c r="F78" i="1" s="1"/>
  <c r="G78" i="1" s="1"/>
  <c r="H78" i="1" s="1"/>
  <c r="I78" i="1" s="1"/>
  <c r="J78" i="1" s="1"/>
  <c r="K78" i="1" s="1"/>
  <c r="L78" i="1" s="1"/>
  <c r="M78" i="1" s="1"/>
  <c r="N78" i="1" s="1"/>
  <c r="O78" i="1" s="1"/>
  <c r="P78" i="1" s="1"/>
  <c r="Q78" i="1" s="1"/>
  <c r="R78" i="1" s="1"/>
  <c r="S78" i="1" s="1"/>
  <c r="T78" i="1" s="1"/>
  <c r="U78" i="1" s="1"/>
  <c r="V78" i="1" s="1"/>
  <c r="W78" i="1" s="1"/>
  <c r="X78" i="1" s="1"/>
  <c r="Y78" i="1" s="1"/>
  <c r="Z78" i="1" s="1"/>
  <c r="AA78" i="1" s="1"/>
  <c r="B79" i="1"/>
  <c r="C440" i="1" l="1"/>
  <c r="D440" i="1" s="1"/>
  <c r="E440" i="1" s="1"/>
  <c r="F440" i="1" s="1"/>
  <c r="G440" i="1" s="1"/>
  <c r="H440" i="1" s="1"/>
  <c r="I440" i="1" s="1"/>
  <c r="J440" i="1" s="1"/>
  <c r="K440" i="1" s="1"/>
  <c r="L440" i="1" s="1"/>
  <c r="M440" i="1" s="1"/>
  <c r="N440" i="1" s="1"/>
  <c r="O440" i="1" s="1"/>
  <c r="P440" i="1" s="1"/>
  <c r="Q440" i="1" s="1"/>
  <c r="R440" i="1" s="1"/>
  <c r="S440" i="1" s="1"/>
  <c r="T440" i="1" s="1"/>
  <c r="U440" i="1" s="1"/>
  <c r="V440" i="1" s="1"/>
  <c r="W440" i="1" s="1"/>
  <c r="X440" i="1" s="1"/>
  <c r="Y440" i="1" s="1"/>
  <c r="Z440" i="1" s="1"/>
  <c r="AA440" i="1" s="1"/>
  <c r="B441" i="1"/>
  <c r="C383" i="1"/>
  <c r="D383" i="1" s="1"/>
  <c r="E383" i="1" s="1"/>
  <c r="F383" i="1" s="1"/>
  <c r="G383" i="1" s="1"/>
  <c r="I383" i="1" s="1"/>
  <c r="J383" i="1" s="1"/>
  <c r="K383" i="1" s="1"/>
  <c r="L383" i="1" s="1"/>
  <c r="M383" i="1" s="1"/>
  <c r="N383" i="1" s="1"/>
  <c r="O383" i="1" s="1"/>
  <c r="P383" i="1" s="1"/>
  <c r="Q383" i="1" s="1"/>
  <c r="R383" i="1" s="1"/>
  <c r="S383" i="1" s="1"/>
  <c r="T383" i="1" s="1"/>
  <c r="U383" i="1" s="1"/>
  <c r="V383" i="1" s="1"/>
  <c r="W383" i="1" s="1"/>
  <c r="X383" i="1" s="1"/>
  <c r="Y383" i="1" s="1"/>
  <c r="Z383" i="1" s="1"/>
  <c r="AA383" i="1" s="1"/>
  <c r="B384" i="1"/>
  <c r="Z6" i="27"/>
  <c r="B1437" i="1"/>
  <c r="C1436" i="1"/>
  <c r="D1436" i="1" s="1"/>
  <c r="E1436" i="1" s="1"/>
  <c r="F1436" i="1" s="1"/>
  <c r="G1436" i="1" s="1"/>
  <c r="H1436" i="1" s="1"/>
  <c r="I1436" i="1" s="1"/>
  <c r="J1436" i="1" s="1"/>
  <c r="K1436" i="1" s="1"/>
  <c r="L1436" i="1" s="1"/>
  <c r="M1436" i="1" s="1"/>
  <c r="N1436" i="1" s="1"/>
  <c r="O1436" i="1" s="1"/>
  <c r="P1436" i="1" s="1"/>
  <c r="Q1436" i="1" s="1"/>
  <c r="R1436" i="1" s="1"/>
  <c r="S1436" i="1" s="1"/>
  <c r="T1436" i="1" s="1"/>
  <c r="U1436" i="1" s="1"/>
  <c r="V1436" i="1" s="1"/>
  <c r="W1436" i="1" s="1"/>
  <c r="X1436" i="1" s="1"/>
  <c r="Y1436" i="1" s="1"/>
  <c r="Z1436" i="1" s="1"/>
  <c r="AA1436" i="1" s="1"/>
  <c r="B1382" i="1"/>
  <c r="C1381" i="1"/>
  <c r="D1381" i="1" s="1"/>
  <c r="E1381" i="1" s="1"/>
  <c r="F1381" i="1" s="1"/>
  <c r="G1381" i="1" s="1"/>
  <c r="H1381" i="1" s="1"/>
  <c r="I1381" i="1" s="1"/>
  <c r="J1381" i="1" s="1"/>
  <c r="K1381" i="1" s="1"/>
  <c r="L1381" i="1" s="1"/>
  <c r="M1381" i="1" s="1"/>
  <c r="N1381" i="1" s="1"/>
  <c r="O1381" i="1" s="1"/>
  <c r="P1381" i="1" s="1"/>
  <c r="Q1381" i="1" s="1"/>
  <c r="R1381" i="1" s="1"/>
  <c r="S1381" i="1" s="1"/>
  <c r="T1381" i="1" s="1"/>
  <c r="U1381" i="1" s="1"/>
  <c r="V1381" i="1" s="1"/>
  <c r="W1381" i="1" s="1"/>
  <c r="X1381" i="1" s="1"/>
  <c r="Y1381" i="1" s="1"/>
  <c r="Z1381" i="1" s="1"/>
  <c r="AA1381" i="1" s="1"/>
  <c r="B1325" i="1"/>
  <c r="C1324" i="1"/>
  <c r="D1324" i="1" s="1"/>
  <c r="E1324" i="1" s="1"/>
  <c r="F1324" i="1" s="1"/>
  <c r="G1324" i="1" s="1"/>
  <c r="H1324" i="1" s="1"/>
  <c r="I1324" i="1" s="1"/>
  <c r="J1324" i="1" s="1"/>
  <c r="K1324" i="1" s="1"/>
  <c r="L1324" i="1" s="1"/>
  <c r="M1324" i="1" s="1"/>
  <c r="N1324" i="1" s="1"/>
  <c r="O1324" i="1" s="1"/>
  <c r="P1324" i="1" s="1"/>
  <c r="Q1324" i="1" s="1"/>
  <c r="R1324" i="1" s="1"/>
  <c r="S1324" i="1" s="1"/>
  <c r="T1324" i="1" s="1"/>
  <c r="U1324" i="1" s="1"/>
  <c r="V1324" i="1" s="1"/>
  <c r="W1324" i="1" s="1"/>
  <c r="X1324" i="1" s="1"/>
  <c r="Y1324" i="1" s="1"/>
  <c r="Z1324" i="1" s="1"/>
  <c r="AA1324" i="1" s="1"/>
  <c r="C1268" i="1"/>
  <c r="D1268" i="1" s="1"/>
  <c r="E1268" i="1" s="1"/>
  <c r="F1268" i="1" s="1"/>
  <c r="G1268" i="1" s="1"/>
  <c r="H1268" i="1" s="1"/>
  <c r="I1268" i="1" s="1"/>
  <c r="J1268" i="1" s="1"/>
  <c r="K1268" i="1" s="1"/>
  <c r="L1268" i="1" s="1"/>
  <c r="M1268" i="1" s="1"/>
  <c r="N1268" i="1" s="1"/>
  <c r="O1268" i="1" s="1"/>
  <c r="P1268" i="1" s="1"/>
  <c r="Q1268" i="1" s="1"/>
  <c r="R1268" i="1" s="1"/>
  <c r="S1268" i="1" s="1"/>
  <c r="T1268" i="1" s="1"/>
  <c r="U1268" i="1" s="1"/>
  <c r="V1268" i="1" s="1"/>
  <c r="W1268" i="1" s="1"/>
  <c r="X1268" i="1" s="1"/>
  <c r="Y1268" i="1" s="1"/>
  <c r="Z1268" i="1" s="1"/>
  <c r="AA1268" i="1" s="1"/>
  <c r="B1269" i="1"/>
  <c r="B1211" i="1"/>
  <c r="C1210" i="1"/>
  <c r="D1210" i="1" s="1"/>
  <c r="E1210" i="1" s="1"/>
  <c r="F1210" i="1" s="1"/>
  <c r="G1210" i="1" s="1"/>
  <c r="H1210" i="1" s="1"/>
  <c r="I1210" i="1" s="1"/>
  <c r="J1210" i="1" s="1"/>
  <c r="K1210" i="1" s="1"/>
  <c r="L1210" i="1" s="1"/>
  <c r="M1210" i="1" s="1"/>
  <c r="N1210" i="1" s="1"/>
  <c r="O1210" i="1" s="1"/>
  <c r="P1210" i="1" s="1"/>
  <c r="Q1210" i="1" s="1"/>
  <c r="R1210" i="1" s="1"/>
  <c r="S1210" i="1" s="1"/>
  <c r="T1210" i="1" s="1"/>
  <c r="U1210" i="1" s="1"/>
  <c r="V1210" i="1" s="1"/>
  <c r="W1210" i="1" s="1"/>
  <c r="X1210" i="1" s="1"/>
  <c r="Y1210" i="1" s="1"/>
  <c r="Z1210" i="1" s="1"/>
  <c r="AA1210" i="1" s="1"/>
  <c r="B1156" i="1"/>
  <c r="C1155" i="1"/>
  <c r="D1155" i="1" s="1"/>
  <c r="E1155" i="1" s="1"/>
  <c r="F1155" i="1" s="1"/>
  <c r="G1155" i="1" s="1"/>
  <c r="H1155" i="1" s="1"/>
  <c r="I1155" i="1" s="1"/>
  <c r="J1155" i="1" s="1"/>
  <c r="K1155" i="1" s="1"/>
  <c r="L1155" i="1" s="1"/>
  <c r="M1155" i="1" s="1"/>
  <c r="N1155" i="1" s="1"/>
  <c r="O1155" i="1" s="1"/>
  <c r="P1155" i="1" s="1"/>
  <c r="Q1155" i="1" s="1"/>
  <c r="R1155" i="1" s="1"/>
  <c r="S1155" i="1" s="1"/>
  <c r="T1155" i="1" s="1"/>
  <c r="U1155" i="1" s="1"/>
  <c r="V1155" i="1" s="1"/>
  <c r="W1155" i="1" s="1"/>
  <c r="X1155" i="1" s="1"/>
  <c r="Y1155" i="1" s="1"/>
  <c r="Z1155" i="1" s="1"/>
  <c r="AA1155" i="1" s="1"/>
  <c r="C1097" i="1"/>
  <c r="D1097" i="1" s="1"/>
  <c r="E1097" i="1" s="1"/>
  <c r="F1097" i="1" s="1"/>
  <c r="G1097" i="1" s="1"/>
  <c r="H1097" i="1" s="1"/>
  <c r="I1097" i="1" s="1"/>
  <c r="J1097" i="1" s="1"/>
  <c r="K1097" i="1" s="1"/>
  <c r="L1097" i="1" s="1"/>
  <c r="M1097" i="1" s="1"/>
  <c r="N1097" i="1" s="1"/>
  <c r="O1097" i="1" s="1"/>
  <c r="P1097" i="1" s="1"/>
  <c r="Q1097" i="1" s="1"/>
  <c r="R1097" i="1" s="1"/>
  <c r="S1097" i="1" s="1"/>
  <c r="T1097" i="1" s="1"/>
  <c r="U1097" i="1" s="1"/>
  <c r="V1097" i="1" s="1"/>
  <c r="W1097" i="1" s="1"/>
  <c r="X1097" i="1" s="1"/>
  <c r="Y1097" i="1" s="1"/>
  <c r="Z1097" i="1" s="1"/>
  <c r="AA1097" i="1" s="1"/>
  <c r="B1098" i="1"/>
  <c r="B1042" i="1"/>
  <c r="C1041" i="1"/>
  <c r="D1041" i="1" s="1"/>
  <c r="E1041" i="1" s="1"/>
  <c r="F1041" i="1" s="1"/>
  <c r="G1041" i="1" s="1"/>
  <c r="H1041" i="1" s="1"/>
  <c r="I1041" i="1" s="1"/>
  <c r="J1041" i="1" s="1"/>
  <c r="K1041" i="1" s="1"/>
  <c r="L1041" i="1" s="1"/>
  <c r="M1041" i="1" s="1"/>
  <c r="N1041" i="1" s="1"/>
  <c r="O1041" i="1" s="1"/>
  <c r="P1041" i="1" s="1"/>
  <c r="Q1041" i="1" s="1"/>
  <c r="R1041" i="1" s="1"/>
  <c r="S1041" i="1" s="1"/>
  <c r="T1041" i="1" s="1"/>
  <c r="U1041" i="1" s="1"/>
  <c r="V1041" i="1" s="1"/>
  <c r="W1041" i="1" s="1"/>
  <c r="X1041" i="1" s="1"/>
  <c r="Y1041" i="1" s="1"/>
  <c r="Z1041" i="1" s="1"/>
  <c r="AA1041" i="1" s="1"/>
  <c r="C988" i="1"/>
  <c r="D988" i="1" s="1"/>
  <c r="E988" i="1" s="1"/>
  <c r="F988" i="1" s="1"/>
  <c r="G988" i="1" s="1"/>
  <c r="H988" i="1" s="1"/>
  <c r="I988" i="1" s="1"/>
  <c r="J988" i="1" s="1"/>
  <c r="K988" i="1" s="1"/>
  <c r="L988" i="1" s="1"/>
  <c r="M988" i="1" s="1"/>
  <c r="N988" i="1" s="1"/>
  <c r="O988" i="1" s="1"/>
  <c r="P988" i="1" s="1"/>
  <c r="Q988" i="1" s="1"/>
  <c r="R988" i="1" s="1"/>
  <c r="S988" i="1" s="1"/>
  <c r="T988" i="1" s="1"/>
  <c r="U988" i="1" s="1"/>
  <c r="V988" i="1" s="1"/>
  <c r="W988" i="1" s="1"/>
  <c r="X988" i="1" s="1"/>
  <c r="Y988" i="1" s="1"/>
  <c r="Z988" i="1" s="1"/>
  <c r="AA988" i="1" s="1"/>
  <c r="B989" i="1"/>
  <c r="C929" i="1"/>
  <c r="D929" i="1" s="1"/>
  <c r="E929" i="1" s="1"/>
  <c r="F929" i="1" s="1"/>
  <c r="G929" i="1" s="1"/>
  <c r="H929" i="1" s="1"/>
  <c r="I929" i="1" s="1"/>
  <c r="J929" i="1" s="1"/>
  <c r="K929" i="1" s="1"/>
  <c r="L929" i="1" s="1"/>
  <c r="M929" i="1" s="1"/>
  <c r="N929" i="1" s="1"/>
  <c r="O929" i="1" s="1"/>
  <c r="P929" i="1" s="1"/>
  <c r="Q929" i="1" s="1"/>
  <c r="R929" i="1" s="1"/>
  <c r="S929" i="1" s="1"/>
  <c r="T929" i="1" s="1"/>
  <c r="U929" i="1" s="1"/>
  <c r="V929" i="1" s="1"/>
  <c r="W929" i="1" s="1"/>
  <c r="X929" i="1" s="1"/>
  <c r="Y929" i="1" s="1"/>
  <c r="Z929" i="1" s="1"/>
  <c r="AA929" i="1" s="1"/>
  <c r="B930" i="1"/>
  <c r="B874" i="1"/>
  <c r="C873" i="1"/>
  <c r="D873" i="1" s="1"/>
  <c r="E873" i="1" s="1"/>
  <c r="F873" i="1" s="1"/>
  <c r="G873" i="1" s="1"/>
  <c r="H873" i="1" s="1"/>
  <c r="I873" i="1" s="1"/>
  <c r="J873" i="1" s="1"/>
  <c r="K873" i="1" s="1"/>
  <c r="L873" i="1" s="1"/>
  <c r="M873" i="1" s="1"/>
  <c r="N873" i="1" s="1"/>
  <c r="O873" i="1" s="1"/>
  <c r="P873" i="1" s="1"/>
  <c r="Q873" i="1" s="1"/>
  <c r="R873" i="1" s="1"/>
  <c r="S873" i="1" s="1"/>
  <c r="T873" i="1" s="1"/>
  <c r="U873" i="1" s="1"/>
  <c r="V873" i="1" s="1"/>
  <c r="W873" i="1" s="1"/>
  <c r="X873" i="1" s="1"/>
  <c r="Y873" i="1" s="1"/>
  <c r="Z873" i="1" s="1"/>
  <c r="AA873" i="1" s="1"/>
  <c r="B818" i="1"/>
  <c r="C817" i="1"/>
  <c r="D817" i="1" s="1"/>
  <c r="E817" i="1" s="1"/>
  <c r="F817" i="1" s="1"/>
  <c r="G817" i="1" s="1"/>
  <c r="H817" i="1" s="1"/>
  <c r="I817" i="1" s="1"/>
  <c r="J817" i="1" s="1"/>
  <c r="K817" i="1" s="1"/>
  <c r="L817" i="1" s="1"/>
  <c r="M817" i="1" s="1"/>
  <c r="N817" i="1" s="1"/>
  <c r="C757" i="1"/>
  <c r="D757" i="1" s="1"/>
  <c r="E757" i="1" s="1"/>
  <c r="F757" i="1" s="1"/>
  <c r="G757" i="1" s="1"/>
  <c r="H757" i="1" s="1"/>
  <c r="I757" i="1" s="1"/>
  <c r="J757" i="1" s="1"/>
  <c r="K757" i="1" s="1"/>
  <c r="L757" i="1" s="1"/>
  <c r="M757" i="1" s="1"/>
  <c r="N757" i="1" s="1"/>
  <c r="O757" i="1" s="1"/>
  <c r="P757" i="1" s="1"/>
  <c r="Q757" i="1" s="1"/>
  <c r="R757" i="1" s="1"/>
  <c r="S757" i="1" s="1"/>
  <c r="T757" i="1" s="1"/>
  <c r="U757" i="1" s="1"/>
  <c r="V757" i="1" s="1"/>
  <c r="W757" i="1" s="1"/>
  <c r="X757" i="1" s="1"/>
  <c r="Y757" i="1" s="1"/>
  <c r="Z757" i="1" s="1"/>
  <c r="AA757" i="1" s="1"/>
  <c r="B758" i="1"/>
  <c r="B702" i="1"/>
  <c r="C701" i="1"/>
  <c r="D701" i="1" s="1"/>
  <c r="E701" i="1" s="1"/>
  <c r="F701" i="1" s="1"/>
  <c r="G701" i="1" s="1"/>
  <c r="H701" i="1" s="1"/>
  <c r="I701" i="1" s="1"/>
  <c r="J701" i="1" s="1"/>
  <c r="K701" i="1" s="1"/>
  <c r="L701" i="1" s="1"/>
  <c r="M701" i="1" s="1"/>
  <c r="N701" i="1" s="1"/>
  <c r="O701" i="1" s="1"/>
  <c r="P701" i="1" s="1"/>
  <c r="Q701" i="1" s="1"/>
  <c r="R701" i="1" s="1"/>
  <c r="S701" i="1" s="1"/>
  <c r="T701" i="1" s="1"/>
  <c r="U701" i="1" s="1"/>
  <c r="V701" i="1" s="1"/>
  <c r="W701" i="1" s="1"/>
  <c r="X701" i="1" s="1"/>
  <c r="Y701" i="1" s="1"/>
  <c r="Z701" i="1" s="1"/>
  <c r="AA701" i="1" s="1"/>
  <c r="C644" i="1"/>
  <c r="D644" i="1" s="1"/>
  <c r="E644" i="1" s="1"/>
  <c r="F644" i="1" s="1"/>
  <c r="G644" i="1" s="1"/>
  <c r="H644" i="1" s="1"/>
  <c r="I644" i="1" s="1"/>
  <c r="J644" i="1" s="1"/>
  <c r="K644" i="1" s="1"/>
  <c r="L644" i="1" s="1"/>
  <c r="M644" i="1" s="1"/>
  <c r="N644" i="1" s="1"/>
  <c r="O644" i="1" s="1"/>
  <c r="P644" i="1" s="1"/>
  <c r="Q644" i="1" s="1"/>
  <c r="R644" i="1" s="1"/>
  <c r="S644" i="1" s="1"/>
  <c r="T644" i="1" s="1"/>
  <c r="U644" i="1" s="1"/>
  <c r="V644" i="1" s="1"/>
  <c r="W644" i="1" s="1"/>
  <c r="X644" i="1" s="1"/>
  <c r="Y644" i="1" s="1"/>
  <c r="Z644" i="1" s="1"/>
  <c r="AA644" i="1" s="1"/>
  <c r="B645" i="1"/>
  <c r="B589" i="1"/>
  <c r="C588" i="1"/>
  <c r="D588" i="1" s="1"/>
  <c r="E588" i="1" s="1"/>
  <c r="F588" i="1" s="1"/>
  <c r="G588" i="1" s="1"/>
  <c r="H588" i="1" s="1"/>
  <c r="I588" i="1" s="1"/>
  <c r="J588" i="1" s="1"/>
  <c r="K588" i="1" s="1"/>
  <c r="L588" i="1" s="1"/>
  <c r="M588" i="1" s="1"/>
  <c r="N588" i="1" s="1"/>
  <c r="O588" i="1" s="1"/>
  <c r="P588" i="1" s="1"/>
  <c r="Q588" i="1" s="1"/>
  <c r="R588" i="1" s="1"/>
  <c r="S588" i="1" s="1"/>
  <c r="T588" i="1" s="1"/>
  <c r="U588" i="1" s="1"/>
  <c r="V588" i="1" s="1"/>
  <c r="W588" i="1" s="1"/>
  <c r="X588" i="1" s="1"/>
  <c r="Y588" i="1" s="1"/>
  <c r="Z588" i="1" s="1"/>
  <c r="AA588" i="1" s="1"/>
  <c r="B533" i="1"/>
  <c r="C532" i="1"/>
  <c r="D532" i="1" s="1"/>
  <c r="E532" i="1" s="1"/>
  <c r="F532" i="1" s="1"/>
  <c r="G532" i="1" s="1"/>
  <c r="H532" i="1" s="1"/>
  <c r="I532" i="1" s="1"/>
  <c r="J532" i="1" s="1"/>
  <c r="K532" i="1" s="1"/>
  <c r="L532" i="1" s="1"/>
  <c r="M532" i="1" s="1"/>
  <c r="N532" i="1" s="1"/>
  <c r="O532" i="1" s="1"/>
  <c r="P532" i="1" s="1"/>
  <c r="Q532" i="1" s="1"/>
  <c r="R532" i="1" s="1"/>
  <c r="S532" i="1" s="1"/>
  <c r="T532" i="1" s="1"/>
  <c r="U532" i="1" s="1"/>
  <c r="V532" i="1" s="1"/>
  <c r="W532" i="1" s="1"/>
  <c r="X532" i="1" s="1"/>
  <c r="Y532" i="1" s="1"/>
  <c r="Z532" i="1" s="1"/>
  <c r="AA532" i="1" s="1"/>
  <c r="B476" i="1"/>
  <c r="C475" i="1"/>
  <c r="D475" i="1" s="1"/>
  <c r="E475" i="1" s="1"/>
  <c r="F475" i="1" s="1"/>
  <c r="G475" i="1" s="1"/>
  <c r="H475" i="1" s="1"/>
  <c r="I475" i="1" s="1"/>
  <c r="J475" i="1" s="1"/>
  <c r="K475" i="1" s="1"/>
  <c r="L475" i="1" s="1"/>
  <c r="M475" i="1" s="1"/>
  <c r="N475" i="1" s="1"/>
  <c r="O475" i="1" s="1"/>
  <c r="P475" i="1" s="1"/>
  <c r="Q475" i="1" s="1"/>
  <c r="R475" i="1" s="1"/>
  <c r="S475" i="1" s="1"/>
  <c r="T475" i="1" s="1"/>
  <c r="U475" i="1" s="1"/>
  <c r="V475" i="1" s="1"/>
  <c r="W475" i="1" s="1"/>
  <c r="X475" i="1" s="1"/>
  <c r="Y475" i="1" s="1"/>
  <c r="Z475" i="1" s="1"/>
  <c r="AA475" i="1" s="1"/>
  <c r="B303" i="1"/>
  <c r="C302" i="1"/>
  <c r="D302" i="1" s="1"/>
  <c r="E302" i="1" s="1"/>
  <c r="F302" i="1" s="1"/>
  <c r="G302" i="1" s="1"/>
  <c r="H302" i="1" s="1"/>
  <c r="I302" i="1" s="1"/>
  <c r="J302" i="1" s="1"/>
  <c r="K302" i="1" s="1"/>
  <c r="L302" i="1" s="1"/>
  <c r="M302" i="1" s="1"/>
  <c r="N302" i="1" s="1"/>
  <c r="O302" i="1" s="1"/>
  <c r="P302" i="1" s="1"/>
  <c r="Q302" i="1" s="1"/>
  <c r="R302" i="1" s="1"/>
  <c r="S302" i="1" s="1"/>
  <c r="T302" i="1" s="1"/>
  <c r="U302" i="1" s="1"/>
  <c r="V302" i="1" s="1"/>
  <c r="W302" i="1" s="1"/>
  <c r="X302" i="1" s="1"/>
  <c r="Y302" i="1" s="1"/>
  <c r="Z302" i="1" s="1"/>
  <c r="AA302" i="1" s="1"/>
  <c r="B248" i="1"/>
  <c r="C247" i="1"/>
  <c r="D247" i="1" s="1"/>
  <c r="E247" i="1" s="1"/>
  <c r="F247" i="1" s="1"/>
  <c r="G247" i="1" s="1"/>
  <c r="H247" i="1" s="1"/>
  <c r="I247" i="1" s="1"/>
  <c r="J247" i="1" s="1"/>
  <c r="K247" i="1" s="1"/>
  <c r="L247" i="1" s="1"/>
  <c r="M247" i="1" s="1"/>
  <c r="N247" i="1" s="1"/>
  <c r="O247" i="1" s="1"/>
  <c r="P247" i="1" s="1"/>
  <c r="Q247" i="1" s="1"/>
  <c r="R247" i="1" s="1"/>
  <c r="S247" i="1" s="1"/>
  <c r="T247" i="1" s="1"/>
  <c r="U247" i="1" s="1"/>
  <c r="V247" i="1" s="1"/>
  <c r="W247" i="1" s="1"/>
  <c r="X247" i="1" s="1"/>
  <c r="Y247" i="1" s="1"/>
  <c r="Z247" i="1" s="1"/>
  <c r="AA247" i="1" s="1"/>
  <c r="C191" i="1"/>
  <c r="D191" i="1" s="1"/>
  <c r="E191" i="1" s="1"/>
  <c r="F191" i="1" s="1"/>
  <c r="G191" i="1" s="1"/>
  <c r="H191" i="1" s="1"/>
  <c r="I191" i="1" s="1"/>
  <c r="J191" i="1" s="1"/>
  <c r="K191" i="1" s="1"/>
  <c r="L191" i="1" s="1"/>
  <c r="M191" i="1" s="1"/>
  <c r="N191" i="1" s="1"/>
  <c r="O191" i="1" s="1"/>
  <c r="P191" i="1" s="1"/>
  <c r="Q191" i="1" s="1"/>
  <c r="R191" i="1" s="1"/>
  <c r="S191" i="1" s="1"/>
  <c r="T191" i="1" s="1"/>
  <c r="U191" i="1" s="1"/>
  <c r="V191" i="1" s="1"/>
  <c r="W191" i="1" s="1"/>
  <c r="X191" i="1" s="1"/>
  <c r="Y191" i="1" s="1"/>
  <c r="Z191" i="1" s="1"/>
  <c r="AA191" i="1" s="1"/>
  <c r="B192" i="1"/>
  <c r="B134" i="1"/>
  <c r="C133" i="1"/>
  <c r="D133" i="1" s="1"/>
  <c r="E133" i="1" s="1"/>
  <c r="F133" i="1" s="1"/>
  <c r="G133" i="1" s="1"/>
  <c r="H133" i="1" s="1"/>
  <c r="I133" i="1" s="1"/>
  <c r="J133" i="1" s="1"/>
  <c r="K133" i="1" s="1"/>
  <c r="L133" i="1" s="1"/>
  <c r="M133" i="1" s="1"/>
  <c r="N133" i="1" s="1"/>
  <c r="O133" i="1" s="1"/>
  <c r="P133" i="1" s="1"/>
  <c r="Q133" i="1" s="1"/>
  <c r="R133" i="1" s="1"/>
  <c r="S133" i="1" s="1"/>
  <c r="T133" i="1" s="1"/>
  <c r="U133" i="1" s="1"/>
  <c r="V133" i="1" s="1"/>
  <c r="W133" i="1" s="1"/>
  <c r="X133" i="1" s="1"/>
  <c r="Y133" i="1" s="1"/>
  <c r="Z133" i="1" s="1"/>
  <c r="AA133" i="1" s="1"/>
  <c r="B80" i="1"/>
  <c r="C79" i="1"/>
  <c r="D79" i="1" s="1"/>
  <c r="E79" i="1" s="1"/>
  <c r="F79" i="1" s="1"/>
  <c r="G79" i="1" s="1"/>
  <c r="H79" i="1" s="1"/>
  <c r="I79" i="1" s="1"/>
  <c r="J79" i="1" s="1"/>
  <c r="K79" i="1" s="1"/>
  <c r="L79" i="1" s="1"/>
  <c r="M79" i="1" s="1"/>
  <c r="N79" i="1" s="1"/>
  <c r="O79" i="1" s="1"/>
  <c r="P79" i="1" s="1"/>
  <c r="Q79" i="1" s="1"/>
  <c r="R79" i="1" s="1"/>
  <c r="S79" i="1" s="1"/>
  <c r="T79" i="1" s="1"/>
  <c r="U79" i="1" s="1"/>
  <c r="V79" i="1" s="1"/>
  <c r="W79" i="1" s="1"/>
  <c r="X79" i="1" s="1"/>
  <c r="Y79" i="1" s="1"/>
  <c r="Z79" i="1" s="1"/>
  <c r="AA79" i="1" s="1"/>
  <c r="C441" i="1" l="1"/>
  <c r="D441" i="1" s="1"/>
  <c r="E441" i="1" s="1"/>
  <c r="F441" i="1" s="1"/>
  <c r="G441" i="1" s="1"/>
  <c r="H441" i="1" s="1"/>
  <c r="I441" i="1" s="1"/>
  <c r="J441" i="1" s="1"/>
  <c r="K441" i="1" s="1"/>
  <c r="L441" i="1" s="1"/>
  <c r="M441" i="1" s="1"/>
  <c r="N441" i="1" s="1"/>
  <c r="O441" i="1" s="1"/>
  <c r="P441" i="1" s="1"/>
  <c r="Q441" i="1" s="1"/>
  <c r="R441" i="1" s="1"/>
  <c r="S441" i="1" s="1"/>
  <c r="T441" i="1" s="1"/>
  <c r="U441" i="1" s="1"/>
  <c r="V441" i="1" s="1"/>
  <c r="W441" i="1" s="1"/>
  <c r="X441" i="1" s="1"/>
  <c r="Y441" i="1" s="1"/>
  <c r="Z441" i="1" s="1"/>
  <c r="AA441" i="1" s="1"/>
  <c r="B442" i="1"/>
  <c r="C384" i="1"/>
  <c r="D384" i="1" s="1"/>
  <c r="E384" i="1" s="1"/>
  <c r="F384" i="1" s="1"/>
  <c r="G384" i="1" s="1"/>
  <c r="I384" i="1" s="1"/>
  <c r="J384" i="1" s="1"/>
  <c r="K384" i="1" s="1"/>
  <c r="L384" i="1" s="1"/>
  <c r="M384" i="1" s="1"/>
  <c r="N384" i="1" s="1"/>
  <c r="O384" i="1" s="1"/>
  <c r="P384" i="1" s="1"/>
  <c r="Q384" i="1" s="1"/>
  <c r="R384" i="1" s="1"/>
  <c r="S384" i="1" s="1"/>
  <c r="T384" i="1" s="1"/>
  <c r="U384" i="1" s="1"/>
  <c r="V384" i="1" s="1"/>
  <c r="W384" i="1" s="1"/>
  <c r="X384" i="1" s="1"/>
  <c r="Y384" i="1" s="1"/>
  <c r="Z384" i="1" s="1"/>
  <c r="AA384" i="1" s="1"/>
  <c r="B385" i="1"/>
  <c r="AA6" i="27"/>
  <c r="B1438" i="1"/>
  <c r="C1437" i="1"/>
  <c r="D1437" i="1" s="1"/>
  <c r="E1437" i="1" s="1"/>
  <c r="F1437" i="1" s="1"/>
  <c r="G1437" i="1" s="1"/>
  <c r="H1437" i="1" s="1"/>
  <c r="I1437" i="1" s="1"/>
  <c r="J1437" i="1" s="1"/>
  <c r="K1437" i="1" s="1"/>
  <c r="L1437" i="1" s="1"/>
  <c r="M1437" i="1" s="1"/>
  <c r="N1437" i="1" s="1"/>
  <c r="O1437" i="1" s="1"/>
  <c r="P1437" i="1" s="1"/>
  <c r="Q1437" i="1" s="1"/>
  <c r="R1437" i="1" s="1"/>
  <c r="S1437" i="1" s="1"/>
  <c r="T1437" i="1" s="1"/>
  <c r="U1437" i="1" s="1"/>
  <c r="V1437" i="1" s="1"/>
  <c r="W1437" i="1" s="1"/>
  <c r="X1437" i="1" s="1"/>
  <c r="Y1437" i="1" s="1"/>
  <c r="Z1437" i="1" s="1"/>
  <c r="AA1437" i="1" s="1"/>
  <c r="B1383" i="1"/>
  <c r="C1382" i="1"/>
  <c r="D1382" i="1" s="1"/>
  <c r="E1382" i="1" s="1"/>
  <c r="F1382" i="1" s="1"/>
  <c r="G1382" i="1" s="1"/>
  <c r="H1382" i="1" s="1"/>
  <c r="I1382" i="1" s="1"/>
  <c r="J1382" i="1" s="1"/>
  <c r="K1382" i="1" s="1"/>
  <c r="L1382" i="1" s="1"/>
  <c r="M1382" i="1" s="1"/>
  <c r="N1382" i="1" s="1"/>
  <c r="O1382" i="1" s="1"/>
  <c r="P1382" i="1" s="1"/>
  <c r="Q1382" i="1" s="1"/>
  <c r="R1382" i="1" s="1"/>
  <c r="S1382" i="1" s="1"/>
  <c r="T1382" i="1" s="1"/>
  <c r="U1382" i="1" s="1"/>
  <c r="V1382" i="1" s="1"/>
  <c r="W1382" i="1" s="1"/>
  <c r="X1382" i="1" s="1"/>
  <c r="Y1382" i="1" s="1"/>
  <c r="Z1382" i="1" s="1"/>
  <c r="AA1382" i="1" s="1"/>
  <c r="B1326" i="1"/>
  <c r="C1325" i="1"/>
  <c r="D1325" i="1" s="1"/>
  <c r="E1325" i="1" s="1"/>
  <c r="F1325" i="1" s="1"/>
  <c r="G1325" i="1" s="1"/>
  <c r="H1325" i="1" s="1"/>
  <c r="I1325" i="1" s="1"/>
  <c r="J1325" i="1" s="1"/>
  <c r="K1325" i="1" s="1"/>
  <c r="L1325" i="1" s="1"/>
  <c r="M1325" i="1" s="1"/>
  <c r="N1325" i="1" s="1"/>
  <c r="O1325" i="1" s="1"/>
  <c r="P1325" i="1" s="1"/>
  <c r="Q1325" i="1" s="1"/>
  <c r="R1325" i="1" s="1"/>
  <c r="S1325" i="1" s="1"/>
  <c r="T1325" i="1" s="1"/>
  <c r="U1325" i="1" s="1"/>
  <c r="V1325" i="1" s="1"/>
  <c r="W1325" i="1" s="1"/>
  <c r="X1325" i="1" s="1"/>
  <c r="Y1325" i="1" s="1"/>
  <c r="Z1325" i="1" s="1"/>
  <c r="AA1325" i="1" s="1"/>
  <c r="B1270" i="1"/>
  <c r="C1269" i="1"/>
  <c r="D1269" i="1" s="1"/>
  <c r="E1269" i="1" s="1"/>
  <c r="F1269" i="1" s="1"/>
  <c r="G1269" i="1" s="1"/>
  <c r="H1269" i="1" s="1"/>
  <c r="I1269" i="1" s="1"/>
  <c r="J1269" i="1" s="1"/>
  <c r="K1269" i="1" s="1"/>
  <c r="L1269" i="1" s="1"/>
  <c r="M1269" i="1" s="1"/>
  <c r="N1269" i="1" s="1"/>
  <c r="O1269" i="1" s="1"/>
  <c r="P1269" i="1" s="1"/>
  <c r="Q1269" i="1" s="1"/>
  <c r="R1269" i="1" s="1"/>
  <c r="S1269" i="1" s="1"/>
  <c r="T1269" i="1" s="1"/>
  <c r="U1269" i="1" s="1"/>
  <c r="V1269" i="1" s="1"/>
  <c r="W1269" i="1" s="1"/>
  <c r="X1269" i="1" s="1"/>
  <c r="Y1269" i="1" s="1"/>
  <c r="Z1269" i="1" s="1"/>
  <c r="AA1269" i="1" s="1"/>
  <c r="C1211" i="1"/>
  <c r="D1211" i="1" s="1"/>
  <c r="E1211" i="1" s="1"/>
  <c r="F1211" i="1" s="1"/>
  <c r="G1211" i="1" s="1"/>
  <c r="H1211" i="1" s="1"/>
  <c r="I1211" i="1" s="1"/>
  <c r="J1211" i="1" s="1"/>
  <c r="K1211" i="1" s="1"/>
  <c r="L1211" i="1" s="1"/>
  <c r="M1211" i="1" s="1"/>
  <c r="N1211" i="1" s="1"/>
  <c r="O1211" i="1" s="1"/>
  <c r="P1211" i="1" s="1"/>
  <c r="Q1211" i="1" s="1"/>
  <c r="R1211" i="1" s="1"/>
  <c r="S1211" i="1" s="1"/>
  <c r="T1211" i="1" s="1"/>
  <c r="U1211" i="1" s="1"/>
  <c r="V1211" i="1" s="1"/>
  <c r="W1211" i="1" s="1"/>
  <c r="X1211" i="1" s="1"/>
  <c r="Y1211" i="1" s="1"/>
  <c r="Z1211" i="1" s="1"/>
  <c r="AA1211" i="1" s="1"/>
  <c r="B1212" i="1"/>
  <c r="B1157" i="1"/>
  <c r="C1156" i="1"/>
  <c r="D1156" i="1" s="1"/>
  <c r="E1156" i="1" s="1"/>
  <c r="F1156" i="1" s="1"/>
  <c r="G1156" i="1" s="1"/>
  <c r="H1156" i="1" s="1"/>
  <c r="I1156" i="1" s="1"/>
  <c r="J1156" i="1" s="1"/>
  <c r="K1156" i="1" s="1"/>
  <c r="L1156" i="1" s="1"/>
  <c r="M1156" i="1" s="1"/>
  <c r="N1156" i="1" s="1"/>
  <c r="O1156" i="1" s="1"/>
  <c r="P1156" i="1" s="1"/>
  <c r="Q1156" i="1" s="1"/>
  <c r="R1156" i="1" s="1"/>
  <c r="S1156" i="1" s="1"/>
  <c r="T1156" i="1" s="1"/>
  <c r="U1156" i="1" s="1"/>
  <c r="V1156" i="1" s="1"/>
  <c r="W1156" i="1" s="1"/>
  <c r="X1156" i="1" s="1"/>
  <c r="Y1156" i="1" s="1"/>
  <c r="Z1156" i="1" s="1"/>
  <c r="AA1156" i="1" s="1"/>
  <c r="B1099" i="1"/>
  <c r="C1098" i="1"/>
  <c r="D1098" i="1" s="1"/>
  <c r="E1098" i="1" s="1"/>
  <c r="F1098" i="1" s="1"/>
  <c r="G1098" i="1" s="1"/>
  <c r="H1098" i="1" s="1"/>
  <c r="I1098" i="1" s="1"/>
  <c r="J1098" i="1" s="1"/>
  <c r="K1098" i="1" s="1"/>
  <c r="L1098" i="1" s="1"/>
  <c r="M1098" i="1" s="1"/>
  <c r="N1098" i="1" s="1"/>
  <c r="O1098" i="1" s="1"/>
  <c r="P1098" i="1" s="1"/>
  <c r="Q1098" i="1" s="1"/>
  <c r="R1098" i="1" s="1"/>
  <c r="S1098" i="1" s="1"/>
  <c r="T1098" i="1" s="1"/>
  <c r="U1098" i="1" s="1"/>
  <c r="V1098" i="1" s="1"/>
  <c r="W1098" i="1" s="1"/>
  <c r="X1098" i="1" s="1"/>
  <c r="Y1098" i="1" s="1"/>
  <c r="Z1098" i="1" s="1"/>
  <c r="AA1098" i="1" s="1"/>
  <c r="B1043" i="1"/>
  <c r="C1042" i="1"/>
  <c r="D1042" i="1" s="1"/>
  <c r="E1042" i="1" s="1"/>
  <c r="F1042" i="1" s="1"/>
  <c r="G1042" i="1" s="1"/>
  <c r="H1042" i="1" s="1"/>
  <c r="I1042" i="1" s="1"/>
  <c r="J1042" i="1" s="1"/>
  <c r="K1042" i="1" s="1"/>
  <c r="L1042" i="1" s="1"/>
  <c r="M1042" i="1" s="1"/>
  <c r="N1042" i="1" s="1"/>
  <c r="O1042" i="1" s="1"/>
  <c r="P1042" i="1" s="1"/>
  <c r="Q1042" i="1" s="1"/>
  <c r="R1042" i="1" s="1"/>
  <c r="S1042" i="1" s="1"/>
  <c r="T1042" i="1" s="1"/>
  <c r="U1042" i="1" s="1"/>
  <c r="V1042" i="1" s="1"/>
  <c r="W1042" i="1" s="1"/>
  <c r="X1042" i="1" s="1"/>
  <c r="Y1042" i="1" s="1"/>
  <c r="Z1042" i="1" s="1"/>
  <c r="AA1042" i="1" s="1"/>
  <c r="C989" i="1"/>
  <c r="D989" i="1" s="1"/>
  <c r="E989" i="1" s="1"/>
  <c r="F989" i="1" s="1"/>
  <c r="G989" i="1" s="1"/>
  <c r="H989" i="1" s="1"/>
  <c r="I989" i="1" s="1"/>
  <c r="J989" i="1" s="1"/>
  <c r="K989" i="1" s="1"/>
  <c r="L989" i="1" s="1"/>
  <c r="M989" i="1" s="1"/>
  <c r="N989" i="1" s="1"/>
  <c r="O989" i="1" s="1"/>
  <c r="P989" i="1" s="1"/>
  <c r="Q989" i="1" s="1"/>
  <c r="R989" i="1" s="1"/>
  <c r="S989" i="1" s="1"/>
  <c r="T989" i="1" s="1"/>
  <c r="U989" i="1" s="1"/>
  <c r="V989" i="1" s="1"/>
  <c r="W989" i="1" s="1"/>
  <c r="X989" i="1" s="1"/>
  <c r="Y989" i="1" s="1"/>
  <c r="Z989" i="1" s="1"/>
  <c r="AA989" i="1" s="1"/>
  <c r="B990" i="1"/>
  <c r="B931" i="1"/>
  <c r="C930" i="1"/>
  <c r="D930" i="1" s="1"/>
  <c r="E930" i="1" s="1"/>
  <c r="F930" i="1" s="1"/>
  <c r="G930" i="1" s="1"/>
  <c r="H930" i="1" s="1"/>
  <c r="I930" i="1" s="1"/>
  <c r="J930" i="1" s="1"/>
  <c r="K930" i="1" s="1"/>
  <c r="L930" i="1" s="1"/>
  <c r="M930" i="1" s="1"/>
  <c r="N930" i="1" s="1"/>
  <c r="O930" i="1" s="1"/>
  <c r="P930" i="1" s="1"/>
  <c r="Q930" i="1" s="1"/>
  <c r="R930" i="1" s="1"/>
  <c r="S930" i="1" s="1"/>
  <c r="T930" i="1" s="1"/>
  <c r="U930" i="1" s="1"/>
  <c r="V930" i="1" s="1"/>
  <c r="W930" i="1" s="1"/>
  <c r="X930" i="1" s="1"/>
  <c r="Y930" i="1" s="1"/>
  <c r="Z930" i="1" s="1"/>
  <c r="AA930" i="1" s="1"/>
  <c r="B875" i="1"/>
  <c r="C874" i="1"/>
  <c r="D874" i="1" s="1"/>
  <c r="E874" i="1" s="1"/>
  <c r="F874" i="1" s="1"/>
  <c r="G874" i="1" s="1"/>
  <c r="H874" i="1" s="1"/>
  <c r="I874" i="1" s="1"/>
  <c r="J874" i="1" s="1"/>
  <c r="K874" i="1" s="1"/>
  <c r="L874" i="1" s="1"/>
  <c r="M874" i="1" s="1"/>
  <c r="N874" i="1" s="1"/>
  <c r="O874" i="1" s="1"/>
  <c r="P874" i="1" s="1"/>
  <c r="Q874" i="1" s="1"/>
  <c r="R874" i="1" s="1"/>
  <c r="S874" i="1" s="1"/>
  <c r="T874" i="1" s="1"/>
  <c r="U874" i="1" s="1"/>
  <c r="V874" i="1" s="1"/>
  <c r="W874" i="1" s="1"/>
  <c r="X874" i="1" s="1"/>
  <c r="Y874" i="1" s="1"/>
  <c r="Z874" i="1" s="1"/>
  <c r="AA874" i="1" s="1"/>
  <c r="B819" i="1"/>
  <c r="C818" i="1"/>
  <c r="D818" i="1" s="1"/>
  <c r="E818" i="1" s="1"/>
  <c r="F818" i="1" s="1"/>
  <c r="G818" i="1" s="1"/>
  <c r="H818" i="1" s="1"/>
  <c r="I818" i="1" s="1"/>
  <c r="J818" i="1" s="1"/>
  <c r="K818" i="1" s="1"/>
  <c r="L818" i="1" s="1"/>
  <c r="M818" i="1" s="1"/>
  <c r="N818" i="1" s="1"/>
  <c r="B759" i="1"/>
  <c r="C758" i="1"/>
  <c r="D758" i="1" s="1"/>
  <c r="E758" i="1" s="1"/>
  <c r="F758" i="1" s="1"/>
  <c r="G758" i="1" s="1"/>
  <c r="H758" i="1" s="1"/>
  <c r="I758" i="1" s="1"/>
  <c r="J758" i="1" s="1"/>
  <c r="K758" i="1" s="1"/>
  <c r="L758" i="1" s="1"/>
  <c r="M758" i="1" s="1"/>
  <c r="N758" i="1" s="1"/>
  <c r="O758" i="1" s="1"/>
  <c r="P758" i="1" s="1"/>
  <c r="Q758" i="1" s="1"/>
  <c r="R758" i="1" s="1"/>
  <c r="S758" i="1" s="1"/>
  <c r="T758" i="1" s="1"/>
  <c r="U758" i="1" s="1"/>
  <c r="V758" i="1" s="1"/>
  <c r="W758" i="1" s="1"/>
  <c r="X758" i="1" s="1"/>
  <c r="Y758" i="1" s="1"/>
  <c r="Z758" i="1" s="1"/>
  <c r="AA758" i="1" s="1"/>
  <c r="C702" i="1"/>
  <c r="D702" i="1" s="1"/>
  <c r="E702" i="1" s="1"/>
  <c r="F702" i="1" s="1"/>
  <c r="G702" i="1" s="1"/>
  <c r="H702" i="1" s="1"/>
  <c r="I702" i="1" s="1"/>
  <c r="J702" i="1" s="1"/>
  <c r="K702" i="1" s="1"/>
  <c r="L702" i="1" s="1"/>
  <c r="M702" i="1" s="1"/>
  <c r="N702" i="1" s="1"/>
  <c r="O702" i="1" s="1"/>
  <c r="P702" i="1" s="1"/>
  <c r="Q702" i="1" s="1"/>
  <c r="R702" i="1" s="1"/>
  <c r="S702" i="1" s="1"/>
  <c r="T702" i="1" s="1"/>
  <c r="U702" i="1" s="1"/>
  <c r="V702" i="1" s="1"/>
  <c r="W702" i="1" s="1"/>
  <c r="X702" i="1" s="1"/>
  <c r="Y702" i="1" s="1"/>
  <c r="Z702" i="1" s="1"/>
  <c r="AA702" i="1" s="1"/>
  <c r="B703" i="1"/>
  <c r="B646" i="1"/>
  <c r="C645" i="1"/>
  <c r="D645" i="1" s="1"/>
  <c r="E645" i="1" s="1"/>
  <c r="F645" i="1" s="1"/>
  <c r="G645" i="1" s="1"/>
  <c r="H645" i="1" s="1"/>
  <c r="I645" i="1" s="1"/>
  <c r="J645" i="1" s="1"/>
  <c r="K645" i="1" s="1"/>
  <c r="L645" i="1" s="1"/>
  <c r="M645" i="1" s="1"/>
  <c r="N645" i="1" s="1"/>
  <c r="O645" i="1" s="1"/>
  <c r="P645" i="1" s="1"/>
  <c r="Q645" i="1" s="1"/>
  <c r="R645" i="1" s="1"/>
  <c r="S645" i="1" s="1"/>
  <c r="T645" i="1" s="1"/>
  <c r="U645" i="1" s="1"/>
  <c r="V645" i="1" s="1"/>
  <c r="W645" i="1" s="1"/>
  <c r="X645" i="1" s="1"/>
  <c r="Y645" i="1" s="1"/>
  <c r="Z645" i="1" s="1"/>
  <c r="AA645" i="1" s="1"/>
  <c r="B590" i="1"/>
  <c r="C589" i="1"/>
  <c r="D589" i="1" s="1"/>
  <c r="E589" i="1" s="1"/>
  <c r="F589" i="1" s="1"/>
  <c r="G589" i="1" s="1"/>
  <c r="H589" i="1" s="1"/>
  <c r="I589" i="1" s="1"/>
  <c r="J589" i="1" s="1"/>
  <c r="K589" i="1" s="1"/>
  <c r="L589" i="1" s="1"/>
  <c r="M589" i="1" s="1"/>
  <c r="N589" i="1" s="1"/>
  <c r="O589" i="1" s="1"/>
  <c r="P589" i="1" s="1"/>
  <c r="Q589" i="1" s="1"/>
  <c r="R589" i="1" s="1"/>
  <c r="S589" i="1" s="1"/>
  <c r="T589" i="1" s="1"/>
  <c r="U589" i="1" s="1"/>
  <c r="V589" i="1" s="1"/>
  <c r="W589" i="1" s="1"/>
  <c r="X589" i="1" s="1"/>
  <c r="Y589" i="1" s="1"/>
  <c r="Z589" i="1" s="1"/>
  <c r="AA589" i="1" s="1"/>
  <c r="C533" i="1"/>
  <c r="D533" i="1" s="1"/>
  <c r="E533" i="1" s="1"/>
  <c r="F533" i="1" s="1"/>
  <c r="G533" i="1" s="1"/>
  <c r="H533" i="1" s="1"/>
  <c r="I533" i="1" s="1"/>
  <c r="J533" i="1" s="1"/>
  <c r="K533" i="1" s="1"/>
  <c r="L533" i="1" s="1"/>
  <c r="M533" i="1" s="1"/>
  <c r="N533" i="1" s="1"/>
  <c r="O533" i="1" s="1"/>
  <c r="P533" i="1" s="1"/>
  <c r="Q533" i="1" s="1"/>
  <c r="R533" i="1" s="1"/>
  <c r="S533" i="1" s="1"/>
  <c r="T533" i="1" s="1"/>
  <c r="U533" i="1" s="1"/>
  <c r="V533" i="1" s="1"/>
  <c r="W533" i="1" s="1"/>
  <c r="X533" i="1" s="1"/>
  <c r="Y533" i="1" s="1"/>
  <c r="Z533" i="1" s="1"/>
  <c r="AA533" i="1" s="1"/>
  <c r="B534" i="1"/>
  <c r="C476" i="1"/>
  <c r="D476" i="1" s="1"/>
  <c r="E476" i="1" s="1"/>
  <c r="F476" i="1" s="1"/>
  <c r="G476" i="1" s="1"/>
  <c r="H476" i="1" s="1"/>
  <c r="I476" i="1" s="1"/>
  <c r="J476" i="1" s="1"/>
  <c r="K476" i="1" s="1"/>
  <c r="L476" i="1" s="1"/>
  <c r="M476" i="1" s="1"/>
  <c r="N476" i="1" s="1"/>
  <c r="O476" i="1" s="1"/>
  <c r="P476" i="1" s="1"/>
  <c r="Q476" i="1" s="1"/>
  <c r="R476" i="1" s="1"/>
  <c r="S476" i="1" s="1"/>
  <c r="T476" i="1" s="1"/>
  <c r="U476" i="1" s="1"/>
  <c r="V476" i="1" s="1"/>
  <c r="W476" i="1" s="1"/>
  <c r="X476" i="1" s="1"/>
  <c r="Y476" i="1" s="1"/>
  <c r="Z476" i="1" s="1"/>
  <c r="AA476" i="1" s="1"/>
  <c r="B477" i="1"/>
  <c r="B304" i="1"/>
  <c r="C303" i="1"/>
  <c r="D303" i="1" s="1"/>
  <c r="E303" i="1" s="1"/>
  <c r="F303" i="1" s="1"/>
  <c r="G303" i="1" s="1"/>
  <c r="H303" i="1" s="1"/>
  <c r="I303" i="1" s="1"/>
  <c r="J303" i="1" s="1"/>
  <c r="K303" i="1" s="1"/>
  <c r="L303" i="1" s="1"/>
  <c r="M303" i="1" s="1"/>
  <c r="N303" i="1" s="1"/>
  <c r="O303" i="1" s="1"/>
  <c r="P303" i="1" s="1"/>
  <c r="Q303" i="1" s="1"/>
  <c r="R303" i="1" s="1"/>
  <c r="S303" i="1" s="1"/>
  <c r="T303" i="1" s="1"/>
  <c r="U303" i="1" s="1"/>
  <c r="V303" i="1" s="1"/>
  <c r="W303" i="1" s="1"/>
  <c r="X303" i="1" s="1"/>
  <c r="Y303" i="1" s="1"/>
  <c r="Z303" i="1" s="1"/>
  <c r="AA303" i="1" s="1"/>
  <c r="B249" i="1"/>
  <c r="C248" i="1"/>
  <c r="D248" i="1" s="1"/>
  <c r="E248" i="1" s="1"/>
  <c r="F248" i="1" s="1"/>
  <c r="G248" i="1" s="1"/>
  <c r="H248" i="1" s="1"/>
  <c r="I248" i="1" s="1"/>
  <c r="J248" i="1" s="1"/>
  <c r="K248" i="1" s="1"/>
  <c r="L248" i="1" s="1"/>
  <c r="M248" i="1" s="1"/>
  <c r="N248" i="1" s="1"/>
  <c r="O248" i="1" s="1"/>
  <c r="P248" i="1" s="1"/>
  <c r="Q248" i="1" s="1"/>
  <c r="R248" i="1" s="1"/>
  <c r="S248" i="1" s="1"/>
  <c r="T248" i="1" s="1"/>
  <c r="U248" i="1" s="1"/>
  <c r="V248" i="1" s="1"/>
  <c r="W248" i="1" s="1"/>
  <c r="X248" i="1" s="1"/>
  <c r="Y248" i="1" s="1"/>
  <c r="Z248" i="1" s="1"/>
  <c r="AA248" i="1" s="1"/>
  <c r="B193" i="1"/>
  <c r="C192" i="1"/>
  <c r="D192" i="1" s="1"/>
  <c r="E192" i="1" s="1"/>
  <c r="F192" i="1" s="1"/>
  <c r="G192" i="1" s="1"/>
  <c r="H192" i="1" s="1"/>
  <c r="I192" i="1" s="1"/>
  <c r="J192" i="1" s="1"/>
  <c r="K192" i="1" s="1"/>
  <c r="L192" i="1" s="1"/>
  <c r="M192" i="1" s="1"/>
  <c r="N192" i="1" s="1"/>
  <c r="O192" i="1" s="1"/>
  <c r="P192" i="1" s="1"/>
  <c r="Q192" i="1" s="1"/>
  <c r="R192" i="1" s="1"/>
  <c r="S192" i="1" s="1"/>
  <c r="T192" i="1" s="1"/>
  <c r="U192" i="1" s="1"/>
  <c r="V192" i="1" s="1"/>
  <c r="W192" i="1" s="1"/>
  <c r="X192" i="1" s="1"/>
  <c r="Y192" i="1" s="1"/>
  <c r="Z192" i="1" s="1"/>
  <c r="AA192" i="1" s="1"/>
  <c r="B135" i="1"/>
  <c r="C134" i="1"/>
  <c r="D134" i="1" s="1"/>
  <c r="E134" i="1" s="1"/>
  <c r="F134" i="1" s="1"/>
  <c r="G134" i="1" s="1"/>
  <c r="H134" i="1" s="1"/>
  <c r="I134" i="1" s="1"/>
  <c r="J134" i="1" s="1"/>
  <c r="K134" i="1" s="1"/>
  <c r="L134" i="1" s="1"/>
  <c r="M134" i="1" s="1"/>
  <c r="N134" i="1" s="1"/>
  <c r="O134" i="1" s="1"/>
  <c r="P134" i="1" s="1"/>
  <c r="Q134" i="1" s="1"/>
  <c r="R134" i="1" s="1"/>
  <c r="S134" i="1" s="1"/>
  <c r="T134" i="1" s="1"/>
  <c r="U134" i="1" s="1"/>
  <c r="V134" i="1" s="1"/>
  <c r="W134" i="1" s="1"/>
  <c r="X134" i="1" s="1"/>
  <c r="Y134" i="1" s="1"/>
  <c r="Z134" i="1" s="1"/>
  <c r="AA134" i="1" s="1"/>
  <c r="C80" i="1"/>
  <c r="D80" i="1" s="1"/>
  <c r="E80" i="1" s="1"/>
  <c r="F80" i="1" s="1"/>
  <c r="G80" i="1" s="1"/>
  <c r="H80" i="1" s="1"/>
  <c r="I80" i="1" s="1"/>
  <c r="J80" i="1" s="1"/>
  <c r="K80" i="1" s="1"/>
  <c r="L80" i="1" s="1"/>
  <c r="M80" i="1" s="1"/>
  <c r="N80" i="1" s="1"/>
  <c r="O80" i="1" s="1"/>
  <c r="P80" i="1" s="1"/>
  <c r="Q80" i="1" s="1"/>
  <c r="R80" i="1" s="1"/>
  <c r="S80" i="1" s="1"/>
  <c r="T80" i="1" s="1"/>
  <c r="U80" i="1" s="1"/>
  <c r="V80" i="1" s="1"/>
  <c r="W80" i="1" s="1"/>
  <c r="X80" i="1" s="1"/>
  <c r="Y80" i="1" s="1"/>
  <c r="Z80" i="1" s="1"/>
  <c r="AA80" i="1" s="1"/>
  <c r="B81" i="1"/>
  <c r="B443" i="1" l="1"/>
  <c r="C442" i="1"/>
  <c r="D442" i="1" s="1"/>
  <c r="E442" i="1" s="1"/>
  <c r="F442" i="1" s="1"/>
  <c r="G442" i="1" s="1"/>
  <c r="H442" i="1" s="1"/>
  <c r="I442" i="1" s="1"/>
  <c r="J442" i="1" s="1"/>
  <c r="K442" i="1" s="1"/>
  <c r="L442" i="1" s="1"/>
  <c r="M442" i="1" s="1"/>
  <c r="N442" i="1" s="1"/>
  <c r="O442" i="1" s="1"/>
  <c r="P442" i="1" s="1"/>
  <c r="Q442" i="1" s="1"/>
  <c r="R442" i="1" s="1"/>
  <c r="S442" i="1" s="1"/>
  <c r="T442" i="1" s="1"/>
  <c r="U442" i="1" s="1"/>
  <c r="V442" i="1" s="1"/>
  <c r="W442" i="1" s="1"/>
  <c r="X442" i="1" s="1"/>
  <c r="Y442" i="1" s="1"/>
  <c r="Z442" i="1" s="1"/>
  <c r="AA442" i="1" s="1"/>
  <c r="C385" i="1"/>
  <c r="D385" i="1" s="1"/>
  <c r="E385" i="1" s="1"/>
  <c r="F385" i="1" s="1"/>
  <c r="G385" i="1" s="1"/>
  <c r="I385" i="1" s="1"/>
  <c r="J385" i="1" s="1"/>
  <c r="K385" i="1" s="1"/>
  <c r="L385" i="1" s="1"/>
  <c r="M385" i="1" s="1"/>
  <c r="N385" i="1" s="1"/>
  <c r="O385" i="1" s="1"/>
  <c r="P385" i="1" s="1"/>
  <c r="Q385" i="1" s="1"/>
  <c r="R385" i="1" s="1"/>
  <c r="S385" i="1" s="1"/>
  <c r="T385" i="1" s="1"/>
  <c r="U385" i="1" s="1"/>
  <c r="V385" i="1" s="1"/>
  <c r="W385" i="1" s="1"/>
  <c r="X385" i="1" s="1"/>
  <c r="Y385" i="1" s="1"/>
  <c r="Z385" i="1" s="1"/>
  <c r="AA385" i="1" s="1"/>
  <c r="B386" i="1"/>
  <c r="B1439" i="1"/>
  <c r="C1438" i="1"/>
  <c r="D1438" i="1" s="1"/>
  <c r="E1438" i="1" s="1"/>
  <c r="F1438" i="1" s="1"/>
  <c r="G1438" i="1" s="1"/>
  <c r="H1438" i="1" s="1"/>
  <c r="I1438" i="1" s="1"/>
  <c r="J1438" i="1" s="1"/>
  <c r="K1438" i="1" s="1"/>
  <c r="L1438" i="1" s="1"/>
  <c r="M1438" i="1" s="1"/>
  <c r="N1438" i="1" s="1"/>
  <c r="O1438" i="1" s="1"/>
  <c r="P1438" i="1" s="1"/>
  <c r="Q1438" i="1" s="1"/>
  <c r="R1438" i="1" s="1"/>
  <c r="S1438" i="1" s="1"/>
  <c r="T1438" i="1" s="1"/>
  <c r="U1438" i="1" s="1"/>
  <c r="V1438" i="1" s="1"/>
  <c r="W1438" i="1" s="1"/>
  <c r="X1438" i="1" s="1"/>
  <c r="Y1438" i="1" s="1"/>
  <c r="Z1438" i="1" s="1"/>
  <c r="AA1438" i="1" s="1"/>
  <c r="B1384" i="1"/>
  <c r="C1383" i="1"/>
  <c r="D1383" i="1" s="1"/>
  <c r="E1383" i="1" s="1"/>
  <c r="F1383" i="1" s="1"/>
  <c r="G1383" i="1" s="1"/>
  <c r="H1383" i="1" s="1"/>
  <c r="I1383" i="1" s="1"/>
  <c r="J1383" i="1" s="1"/>
  <c r="K1383" i="1" s="1"/>
  <c r="L1383" i="1" s="1"/>
  <c r="M1383" i="1" s="1"/>
  <c r="N1383" i="1" s="1"/>
  <c r="O1383" i="1" s="1"/>
  <c r="P1383" i="1" s="1"/>
  <c r="Q1383" i="1" s="1"/>
  <c r="R1383" i="1" s="1"/>
  <c r="S1383" i="1" s="1"/>
  <c r="T1383" i="1" s="1"/>
  <c r="U1383" i="1" s="1"/>
  <c r="V1383" i="1" s="1"/>
  <c r="W1383" i="1" s="1"/>
  <c r="X1383" i="1" s="1"/>
  <c r="Y1383" i="1" s="1"/>
  <c r="Z1383" i="1" s="1"/>
  <c r="AA1383" i="1" s="1"/>
  <c r="B1327" i="1"/>
  <c r="C1326" i="1"/>
  <c r="D1326" i="1" s="1"/>
  <c r="E1326" i="1" s="1"/>
  <c r="F1326" i="1" s="1"/>
  <c r="G1326" i="1" s="1"/>
  <c r="H1326" i="1" s="1"/>
  <c r="I1326" i="1" s="1"/>
  <c r="J1326" i="1" s="1"/>
  <c r="K1326" i="1" s="1"/>
  <c r="L1326" i="1" s="1"/>
  <c r="M1326" i="1" s="1"/>
  <c r="N1326" i="1" s="1"/>
  <c r="O1326" i="1" s="1"/>
  <c r="P1326" i="1" s="1"/>
  <c r="Q1326" i="1" s="1"/>
  <c r="R1326" i="1" s="1"/>
  <c r="S1326" i="1" s="1"/>
  <c r="T1326" i="1" s="1"/>
  <c r="U1326" i="1" s="1"/>
  <c r="V1326" i="1" s="1"/>
  <c r="W1326" i="1" s="1"/>
  <c r="X1326" i="1" s="1"/>
  <c r="Y1326" i="1" s="1"/>
  <c r="Z1326" i="1" s="1"/>
  <c r="AA1326" i="1" s="1"/>
  <c r="B1271" i="1"/>
  <c r="C1270" i="1"/>
  <c r="D1270" i="1" s="1"/>
  <c r="E1270" i="1" s="1"/>
  <c r="F1270" i="1" s="1"/>
  <c r="G1270" i="1" s="1"/>
  <c r="H1270" i="1" s="1"/>
  <c r="I1270" i="1" s="1"/>
  <c r="J1270" i="1" s="1"/>
  <c r="K1270" i="1" s="1"/>
  <c r="L1270" i="1" s="1"/>
  <c r="M1270" i="1" s="1"/>
  <c r="N1270" i="1" s="1"/>
  <c r="O1270" i="1" s="1"/>
  <c r="P1270" i="1" s="1"/>
  <c r="Q1270" i="1" s="1"/>
  <c r="R1270" i="1" s="1"/>
  <c r="S1270" i="1" s="1"/>
  <c r="T1270" i="1" s="1"/>
  <c r="U1270" i="1" s="1"/>
  <c r="V1270" i="1" s="1"/>
  <c r="W1270" i="1" s="1"/>
  <c r="X1270" i="1" s="1"/>
  <c r="Y1270" i="1" s="1"/>
  <c r="Z1270" i="1" s="1"/>
  <c r="AA1270" i="1" s="1"/>
  <c r="B1213" i="1"/>
  <c r="C1212" i="1"/>
  <c r="D1212" i="1" s="1"/>
  <c r="E1212" i="1" s="1"/>
  <c r="F1212" i="1" s="1"/>
  <c r="G1212" i="1" s="1"/>
  <c r="H1212" i="1" s="1"/>
  <c r="I1212" i="1" s="1"/>
  <c r="J1212" i="1" s="1"/>
  <c r="K1212" i="1" s="1"/>
  <c r="L1212" i="1" s="1"/>
  <c r="M1212" i="1" s="1"/>
  <c r="N1212" i="1" s="1"/>
  <c r="O1212" i="1" s="1"/>
  <c r="P1212" i="1" s="1"/>
  <c r="Q1212" i="1" s="1"/>
  <c r="R1212" i="1" s="1"/>
  <c r="S1212" i="1" s="1"/>
  <c r="T1212" i="1" s="1"/>
  <c r="U1212" i="1" s="1"/>
  <c r="V1212" i="1" s="1"/>
  <c r="W1212" i="1" s="1"/>
  <c r="X1212" i="1" s="1"/>
  <c r="Y1212" i="1" s="1"/>
  <c r="Z1212" i="1" s="1"/>
  <c r="AA1212" i="1" s="1"/>
  <c r="B1158" i="1"/>
  <c r="C1157" i="1"/>
  <c r="D1157" i="1" s="1"/>
  <c r="E1157" i="1" s="1"/>
  <c r="F1157" i="1" s="1"/>
  <c r="G1157" i="1" s="1"/>
  <c r="H1157" i="1" s="1"/>
  <c r="I1157" i="1" s="1"/>
  <c r="J1157" i="1" s="1"/>
  <c r="K1157" i="1" s="1"/>
  <c r="L1157" i="1" s="1"/>
  <c r="M1157" i="1" s="1"/>
  <c r="N1157" i="1" s="1"/>
  <c r="O1157" i="1" s="1"/>
  <c r="P1157" i="1" s="1"/>
  <c r="Q1157" i="1" s="1"/>
  <c r="R1157" i="1" s="1"/>
  <c r="S1157" i="1" s="1"/>
  <c r="T1157" i="1" s="1"/>
  <c r="U1157" i="1" s="1"/>
  <c r="V1157" i="1" s="1"/>
  <c r="W1157" i="1" s="1"/>
  <c r="X1157" i="1" s="1"/>
  <c r="Y1157" i="1" s="1"/>
  <c r="Z1157" i="1" s="1"/>
  <c r="AA1157" i="1" s="1"/>
  <c r="B1100" i="1"/>
  <c r="C1099" i="1"/>
  <c r="D1099" i="1" s="1"/>
  <c r="E1099" i="1" s="1"/>
  <c r="F1099" i="1" s="1"/>
  <c r="G1099" i="1" s="1"/>
  <c r="H1099" i="1" s="1"/>
  <c r="I1099" i="1" s="1"/>
  <c r="J1099" i="1" s="1"/>
  <c r="K1099" i="1" s="1"/>
  <c r="L1099" i="1" s="1"/>
  <c r="M1099" i="1" s="1"/>
  <c r="N1099" i="1" s="1"/>
  <c r="O1099" i="1" s="1"/>
  <c r="P1099" i="1" s="1"/>
  <c r="Q1099" i="1" s="1"/>
  <c r="R1099" i="1" s="1"/>
  <c r="S1099" i="1" s="1"/>
  <c r="T1099" i="1" s="1"/>
  <c r="U1099" i="1" s="1"/>
  <c r="V1099" i="1" s="1"/>
  <c r="W1099" i="1" s="1"/>
  <c r="X1099" i="1" s="1"/>
  <c r="Y1099" i="1" s="1"/>
  <c r="Z1099" i="1" s="1"/>
  <c r="AA1099" i="1" s="1"/>
  <c r="B1044" i="1"/>
  <c r="C1043" i="1"/>
  <c r="D1043" i="1" s="1"/>
  <c r="E1043" i="1" s="1"/>
  <c r="F1043" i="1" s="1"/>
  <c r="G1043" i="1" s="1"/>
  <c r="H1043" i="1" s="1"/>
  <c r="I1043" i="1" s="1"/>
  <c r="J1043" i="1" s="1"/>
  <c r="K1043" i="1" s="1"/>
  <c r="L1043" i="1" s="1"/>
  <c r="M1043" i="1" s="1"/>
  <c r="N1043" i="1" s="1"/>
  <c r="O1043" i="1" s="1"/>
  <c r="P1043" i="1" s="1"/>
  <c r="Q1043" i="1" s="1"/>
  <c r="R1043" i="1" s="1"/>
  <c r="S1043" i="1" s="1"/>
  <c r="T1043" i="1" s="1"/>
  <c r="U1043" i="1" s="1"/>
  <c r="V1043" i="1" s="1"/>
  <c r="W1043" i="1" s="1"/>
  <c r="X1043" i="1" s="1"/>
  <c r="Y1043" i="1" s="1"/>
  <c r="Z1043" i="1" s="1"/>
  <c r="AA1043" i="1" s="1"/>
  <c r="B991" i="1"/>
  <c r="C990" i="1"/>
  <c r="D990" i="1" s="1"/>
  <c r="E990" i="1" s="1"/>
  <c r="F990" i="1" s="1"/>
  <c r="G990" i="1" s="1"/>
  <c r="H990" i="1" s="1"/>
  <c r="I990" i="1" s="1"/>
  <c r="J990" i="1" s="1"/>
  <c r="K990" i="1" s="1"/>
  <c r="L990" i="1" s="1"/>
  <c r="M990" i="1" s="1"/>
  <c r="N990" i="1" s="1"/>
  <c r="O990" i="1" s="1"/>
  <c r="P990" i="1" s="1"/>
  <c r="Q990" i="1" s="1"/>
  <c r="R990" i="1" s="1"/>
  <c r="S990" i="1" s="1"/>
  <c r="T990" i="1" s="1"/>
  <c r="U990" i="1" s="1"/>
  <c r="V990" i="1" s="1"/>
  <c r="W990" i="1" s="1"/>
  <c r="X990" i="1" s="1"/>
  <c r="Y990" i="1" s="1"/>
  <c r="Z990" i="1" s="1"/>
  <c r="AA990" i="1" s="1"/>
  <c r="C931" i="1"/>
  <c r="D931" i="1" s="1"/>
  <c r="E931" i="1" s="1"/>
  <c r="F931" i="1" s="1"/>
  <c r="G931" i="1" s="1"/>
  <c r="H931" i="1" s="1"/>
  <c r="I931" i="1" s="1"/>
  <c r="J931" i="1" s="1"/>
  <c r="K931" i="1" s="1"/>
  <c r="L931" i="1" s="1"/>
  <c r="M931" i="1" s="1"/>
  <c r="N931" i="1" s="1"/>
  <c r="O931" i="1" s="1"/>
  <c r="P931" i="1" s="1"/>
  <c r="Q931" i="1" s="1"/>
  <c r="R931" i="1" s="1"/>
  <c r="S931" i="1" s="1"/>
  <c r="T931" i="1" s="1"/>
  <c r="U931" i="1" s="1"/>
  <c r="V931" i="1" s="1"/>
  <c r="W931" i="1" s="1"/>
  <c r="X931" i="1" s="1"/>
  <c r="Y931" i="1" s="1"/>
  <c r="Z931" i="1" s="1"/>
  <c r="AA931" i="1" s="1"/>
  <c r="B932" i="1"/>
  <c r="B876" i="1"/>
  <c r="C875" i="1"/>
  <c r="D875" i="1" s="1"/>
  <c r="E875" i="1" s="1"/>
  <c r="F875" i="1" s="1"/>
  <c r="G875" i="1" s="1"/>
  <c r="H875" i="1" s="1"/>
  <c r="I875" i="1" s="1"/>
  <c r="J875" i="1" s="1"/>
  <c r="K875" i="1" s="1"/>
  <c r="L875" i="1" s="1"/>
  <c r="M875" i="1" s="1"/>
  <c r="N875" i="1" s="1"/>
  <c r="O875" i="1" s="1"/>
  <c r="P875" i="1" s="1"/>
  <c r="Q875" i="1" s="1"/>
  <c r="R875" i="1" s="1"/>
  <c r="S875" i="1" s="1"/>
  <c r="T875" i="1" s="1"/>
  <c r="U875" i="1" s="1"/>
  <c r="V875" i="1" s="1"/>
  <c r="W875" i="1" s="1"/>
  <c r="X875" i="1" s="1"/>
  <c r="Y875" i="1" s="1"/>
  <c r="Z875" i="1" s="1"/>
  <c r="AA875" i="1" s="1"/>
  <c r="B820" i="1"/>
  <c r="C819" i="1"/>
  <c r="D819" i="1" s="1"/>
  <c r="E819" i="1" s="1"/>
  <c r="F819" i="1" s="1"/>
  <c r="G819" i="1" s="1"/>
  <c r="H819" i="1" s="1"/>
  <c r="I819" i="1" s="1"/>
  <c r="J819" i="1" s="1"/>
  <c r="K819" i="1" s="1"/>
  <c r="L819" i="1" s="1"/>
  <c r="M819" i="1" s="1"/>
  <c r="N819" i="1" s="1"/>
  <c r="C759" i="1"/>
  <c r="D759" i="1" s="1"/>
  <c r="E759" i="1" s="1"/>
  <c r="F759" i="1" s="1"/>
  <c r="G759" i="1" s="1"/>
  <c r="H759" i="1" s="1"/>
  <c r="I759" i="1" s="1"/>
  <c r="J759" i="1" s="1"/>
  <c r="K759" i="1" s="1"/>
  <c r="L759" i="1" s="1"/>
  <c r="M759" i="1" s="1"/>
  <c r="N759" i="1" s="1"/>
  <c r="O759" i="1" s="1"/>
  <c r="P759" i="1" s="1"/>
  <c r="Q759" i="1" s="1"/>
  <c r="R759" i="1" s="1"/>
  <c r="S759" i="1" s="1"/>
  <c r="T759" i="1" s="1"/>
  <c r="U759" i="1" s="1"/>
  <c r="V759" i="1" s="1"/>
  <c r="W759" i="1" s="1"/>
  <c r="X759" i="1" s="1"/>
  <c r="Y759" i="1" s="1"/>
  <c r="Z759" i="1" s="1"/>
  <c r="AA759" i="1" s="1"/>
  <c r="B760" i="1"/>
  <c r="B704" i="1"/>
  <c r="C703" i="1"/>
  <c r="D703" i="1" s="1"/>
  <c r="E703" i="1" s="1"/>
  <c r="F703" i="1" s="1"/>
  <c r="G703" i="1" s="1"/>
  <c r="H703" i="1" s="1"/>
  <c r="I703" i="1" s="1"/>
  <c r="J703" i="1" s="1"/>
  <c r="K703" i="1" s="1"/>
  <c r="L703" i="1" s="1"/>
  <c r="M703" i="1" s="1"/>
  <c r="N703" i="1" s="1"/>
  <c r="O703" i="1" s="1"/>
  <c r="P703" i="1" s="1"/>
  <c r="Q703" i="1" s="1"/>
  <c r="R703" i="1" s="1"/>
  <c r="S703" i="1" s="1"/>
  <c r="T703" i="1" s="1"/>
  <c r="U703" i="1" s="1"/>
  <c r="V703" i="1" s="1"/>
  <c r="W703" i="1" s="1"/>
  <c r="X703" i="1" s="1"/>
  <c r="Y703" i="1" s="1"/>
  <c r="Z703" i="1" s="1"/>
  <c r="AA703" i="1" s="1"/>
  <c r="C646" i="1"/>
  <c r="D646" i="1" s="1"/>
  <c r="E646" i="1" s="1"/>
  <c r="F646" i="1" s="1"/>
  <c r="G646" i="1" s="1"/>
  <c r="H646" i="1" s="1"/>
  <c r="I646" i="1" s="1"/>
  <c r="J646" i="1" s="1"/>
  <c r="K646" i="1" s="1"/>
  <c r="L646" i="1" s="1"/>
  <c r="M646" i="1" s="1"/>
  <c r="N646" i="1" s="1"/>
  <c r="O646" i="1" s="1"/>
  <c r="P646" i="1" s="1"/>
  <c r="Q646" i="1" s="1"/>
  <c r="R646" i="1" s="1"/>
  <c r="S646" i="1" s="1"/>
  <c r="T646" i="1" s="1"/>
  <c r="U646" i="1" s="1"/>
  <c r="V646" i="1" s="1"/>
  <c r="W646" i="1" s="1"/>
  <c r="X646" i="1" s="1"/>
  <c r="Y646" i="1" s="1"/>
  <c r="Z646" i="1" s="1"/>
  <c r="AA646" i="1" s="1"/>
  <c r="B647" i="1"/>
  <c r="B591" i="1"/>
  <c r="C590" i="1"/>
  <c r="D590" i="1" s="1"/>
  <c r="E590" i="1" s="1"/>
  <c r="F590" i="1" s="1"/>
  <c r="G590" i="1" s="1"/>
  <c r="H590" i="1" s="1"/>
  <c r="I590" i="1" s="1"/>
  <c r="J590" i="1" s="1"/>
  <c r="K590" i="1" s="1"/>
  <c r="L590" i="1" s="1"/>
  <c r="M590" i="1" s="1"/>
  <c r="N590" i="1" s="1"/>
  <c r="O590" i="1" s="1"/>
  <c r="P590" i="1" s="1"/>
  <c r="Q590" i="1" s="1"/>
  <c r="R590" i="1" s="1"/>
  <c r="S590" i="1" s="1"/>
  <c r="T590" i="1" s="1"/>
  <c r="U590" i="1" s="1"/>
  <c r="V590" i="1" s="1"/>
  <c r="W590" i="1" s="1"/>
  <c r="X590" i="1" s="1"/>
  <c r="Y590" i="1" s="1"/>
  <c r="Z590" i="1" s="1"/>
  <c r="AA590" i="1" s="1"/>
  <c r="B535" i="1"/>
  <c r="C534" i="1"/>
  <c r="D534" i="1" s="1"/>
  <c r="E534" i="1" s="1"/>
  <c r="F534" i="1" s="1"/>
  <c r="G534" i="1" s="1"/>
  <c r="H534" i="1" s="1"/>
  <c r="I534" i="1" s="1"/>
  <c r="J534" i="1" s="1"/>
  <c r="K534" i="1" s="1"/>
  <c r="L534" i="1" s="1"/>
  <c r="M534" i="1" s="1"/>
  <c r="N534" i="1" s="1"/>
  <c r="O534" i="1" s="1"/>
  <c r="P534" i="1" s="1"/>
  <c r="Q534" i="1" s="1"/>
  <c r="R534" i="1" s="1"/>
  <c r="S534" i="1" s="1"/>
  <c r="T534" i="1" s="1"/>
  <c r="U534" i="1" s="1"/>
  <c r="V534" i="1" s="1"/>
  <c r="W534" i="1" s="1"/>
  <c r="X534" i="1" s="1"/>
  <c r="Y534" i="1" s="1"/>
  <c r="Z534" i="1" s="1"/>
  <c r="AA534" i="1" s="1"/>
  <c r="B478" i="1"/>
  <c r="C477" i="1"/>
  <c r="D477" i="1" s="1"/>
  <c r="E477" i="1" s="1"/>
  <c r="F477" i="1" s="1"/>
  <c r="G477" i="1" s="1"/>
  <c r="H477" i="1" s="1"/>
  <c r="I477" i="1" s="1"/>
  <c r="J477" i="1" s="1"/>
  <c r="K477" i="1" s="1"/>
  <c r="L477" i="1" s="1"/>
  <c r="M477" i="1" s="1"/>
  <c r="N477" i="1" s="1"/>
  <c r="O477" i="1" s="1"/>
  <c r="P477" i="1" s="1"/>
  <c r="Q477" i="1" s="1"/>
  <c r="R477" i="1" s="1"/>
  <c r="S477" i="1" s="1"/>
  <c r="T477" i="1" s="1"/>
  <c r="U477" i="1" s="1"/>
  <c r="V477" i="1" s="1"/>
  <c r="W477" i="1" s="1"/>
  <c r="X477" i="1" s="1"/>
  <c r="Y477" i="1" s="1"/>
  <c r="Z477" i="1" s="1"/>
  <c r="AA477" i="1" s="1"/>
  <c r="B305" i="1"/>
  <c r="C304" i="1"/>
  <c r="D304" i="1" s="1"/>
  <c r="E304" i="1" s="1"/>
  <c r="F304" i="1" s="1"/>
  <c r="G304" i="1" s="1"/>
  <c r="H304" i="1" s="1"/>
  <c r="I304" i="1" s="1"/>
  <c r="J304" i="1" s="1"/>
  <c r="K304" i="1" s="1"/>
  <c r="L304" i="1" s="1"/>
  <c r="M304" i="1" s="1"/>
  <c r="N304" i="1" s="1"/>
  <c r="O304" i="1" s="1"/>
  <c r="P304" i="1" s="1"/>
  <c r="Q304" i="1" s="1"/>
  <c r="R304" i="1" s="1"/>
  <c r="S304" i="1" s="1"/>
  <c r="T304" i="1" s="1"/>
  <c r="U304" i="1" s="1"/>
  <c r="V304" i="1" s="1"/>
  <c r="W304" i="1" s="1"/>
  <c r="X304" i="1" s="1"/>
  <c r="Y304" i="1" s="1"/>
  <c r="Z304" i="1" s="1"/>
  <c r="AA304" i="1" s="1"/>
  <c r="B250" i="1"/>
  <c r="C249" i="1"/>
  <c r="D249" i="1" s="1"/>
  <c r="E249" i="1" s="1"/>
  <c r="F249" i="1" s="1"/>
  <c r="G249" i="1" s="1"/>
  <c r="H249" i="1" s="1"/>
  <c r="I249" i="1" s="1"/>
  <c r="J249" i="1" s="1"/>
  <c r="K249" i="1" s="1"/>
  <c r="L249" i="1" s="1"/>
  <c r="M249" i="1" s="1"/>
  <c r="N249" i="1" s="1"/>
  <c r="O249" i="1" s="1"/>
  <c r="P249" i="1" s="1"/>
  <c r="Q249" i="1" s="1"/>
  <c r="R249" i="1" s="1"/>
  <c r="S249" i="1" s="1"/>
  <c r="T249" i="1" s="1"/>
  <c r="U249" i="1" s="1"/>
  <c r="V249" i="1" s="1"/>
  <c r="W249" i="1" s="1"/>
  <c r="X249" i="1" s="1"/>
  <c r="Y249" i="1" s="1"/>
  <c r="Z249" i="1" s="1"/>
  <c r="AA249" i="1" s="1"/>
  <c r="C193" i="1"/>
  <c r="D193" i="1" s="1"/>
  <c r="E193" i="1" s="1"/>
  <c r="F193" i="1" s="1"/>
  <c r="G193" i="1" s="1"/>
  <c r="H193" i="1" s="1"/>
  <c r="I193" i="1" s="1"/>
  <c r="J193" i="1" s="1"/>
  <c r="K193" i="1" s="1"/>
  <c r="L193" i="1" s="1"/>
  <c r="M193" i="1" s="1"/>
  <c r="N193" i="1" s="1"/>
  <c r="O193" i="1" s="1"/>
  <c r="P193" i="1" s="1"/>
  <c r="Q193" i="1" s="1"/>
  <c r="R193" i="1" s="1"/>
  <c r="S193" i="1" s="1"/>
  <c r="T193" i="1" s="1"/>
  <c r="U193" i="1" s="1"/>
  <c r="V193" i="1" s="1"/>
  <c r="W193" i="1" s="1"/>
  <c r="X193" i="1" s="1"/>
  <c r="Y193" i="1" s="1"/>
  <c r="Z193" i="1" s="1"/>
  <c r="AA193" i="1" s="1"/>
  <c r="B194" i="1"/>
  <c r="B136" i="1"/>
  <c r="C135" i="1"/>
  <c r="D135" i="1" s="1"/>
  <c r="E135" i="1" s="1"/>
  <c r="F135" i="1" s="1"/>
  <c r="G135" i="1" s="1"/>
  <c r="H135" i="1" s="1"/>
  <c r="I135" i="1" s="1"/>
  <c r="J135" i="1" s="1"/>
  <c r="K135" i="1" s="1"/>
  <c r="L135" i="1" s="1"/>
  <c r="M135" i="1" s="1"/>
  <c r="N135" i="1" s="1"/>
  <c r="O135" i="1" s="1"/>
  <c r="P135" i="1" s="1"/>
  <c r="Q135" i="1" s="1"/>
  <c r="R135" i="1" s="1"/>
  <c r="S135" i="1" s="1"/>
  <c r="T135" i="1" s="1"/>
  <c r="U135" i="1" s="1"/>
  <c r="V135" i="1" s="1"/>
  <c r="W135" i="1" s="1"/>
  <c r="X135" i="1" s="1"/>
  <c r="Y135" i="1" s="1"/>
  <c r="Z135" i="1" s="1"/>
  <c r="AA135" i="1" s="1"/>
  <c r="B82" i="1"/>
  <c r="C81" i="1"/>
  <c r="D81" i="1" s="1"/>
  <c r="E81" i="1" s="1"/>
  <c r="F81" i="1" s="1"/>
  <c r="G81" i="1" s="1"/>
  <c r="H81" i="1" s="1"/>
  <c r="I81" i="1" s="1"/>
  <c r="J81" i="1" s="1"/>
  <c r="K81" i="1" s="1"/>
  <c r="L81" i="1" s="1"/>
  <c r="M81" i="1" s="1"/>
  <c r="N81" i="1" s="1"/>
  <c r="O81" i="1" s="1"/>
  <c r="P81" i="1" s="1"/>
  <c r="Q81" i="1" s="1"/>
  <c r="R81" i="1" s="1"/>
  <c r="S81" i="1" s="1"/>
  <c r="T81" i="1" s="1"/>
  <c r="U81" i="1" s="1"/>
  <c r="V81" i="1" s="1"/>
  <c r="W81" i="1" s="1"/>
  <c r="X81" i="1" s="1"/>
  <c r="Y81" i="1" s="1"/>
  <c r="Z81" i="1" s="1"/>
  <c r="AA81" i="1" s="1"/>
  <c r="B444" i="1" l="1"/>
  <c r="C443" i="1"/>
  <c r="D443" i="1" s="1"/>
  <c r="E443" i="1" s="1"/>
  <c r="F443" i="1" s="1"/>
  <c r="G443" i="1" s="1"/>
  <c r="H443" i="1" s="1"/>
  <c r="I443" i="1" s="1"/>
  <c r="J443" i="1" s="1"/>
  <c r="K443" i="1" s="1"/>
  <c r="L443" i="1" s="1"/>
  <c r="M443" i="1" s="1"/>
  <c r="N443" i="1" s="1"/>
  <c r="O443" i="1" s="1"/>
  <c r="P443" i="1" s="1"/>
  <c r="Q443" i="1" s="1"/>
  <c r="R443" i="1" s="1"/>
  <c r="S443" i="1" s="1"/>
  <c r="T443" i="1" s="1"/>
  <c r="U443" i="1" s="1"/>
  <c r="V443" i="1" s="1"/>
  <c r="W443" i="1" s="1"/>
  <c r="X443" i="1" s="1"/>
  <c r="Y443" i="1" s="1"/>
  <c r="Z443" i="1" s="1"/>
  <c r="AA443" i="1" s="1"/>
  <c r="B387" i="1"/>
  <c r="C386" i="1"/>
  <c r="D386" i="1" s="1"/>
  <c r="E386" i="1" s="1"/>
  <c r="F386" i="1" s="1"/>
  <c r="G386" i="1" s="1"/>
  <c r="I386" i="1" s="1"/>
  <c r="J386" i="1" s="1"/>
  <c r="K386" i="1" s="1"/>
  <c r="L386" i="1" s="1"/>
  <c r="M386" i="1" s="1"/>
  <c r="N386" i="1" s="1"/>
  <c r="O386" i="1" s="1"/>
  <c r="P386" i="1" s="1"/>
  <c r="Q386" i="1" s="1"/>
  <c r="R386" i="1" s="1"/>
  <c r="S386" i="1" s="1"/>
  <c r="T386" i="1" s="1"/>
  <c r="U386" i="1" s="1"/>
  <c r="V386" i="1" s="1"/>
  <c r="W386" i="1" s="1"/>
  <c r="X386" i="1" s="1"/>
  <c r="Y386" i="1" s="1"/>
  <c r="Z386" i="1" s="1"/>
  <c r="AA386" i="1" s="1"/>
  <c r="B1440" i="1"/>
  <c r="C1439" i="1"/>
  <c r="D1439" i="1" s="1"/>
  <c r="E1439" i="1" s="1"/>
  <c r="F1439" i="1" s="1"/>
  <c r="G1439" i="1" s="1"/>
  <c r="H1439" i="1" s="1"/>
  <c r="I1439" i="1" s="1"/>
  <c r="J1439" i="1" s="1"/>
  <c r="K1439" i="1" s="1"/>
  <c r="L1439" i="1" s="1"/>
  <c r="M1439" i="1" s="1"/>
  <c r="N1439" i="1" s="1"/>
  <c r="O1439" i="1" s="1"/>
  <c r="P1439" i="1" s="1"/>
  <c r="Q1439" i="1" s="1"/>
  <c r="R1439" i="1" s="1"/>
  <c r="S1439" i="1" s="1"/>
  <c r="T1439" i="1" s="1"/>
  <c r="U1439" i="1" s="1"/>
  <c r="V1439" i="1" s="1"/>
  <c r="W1439" i="1" s="1"/>
  <c r="X1439" i="1" s="1"/>
  <c r="Y1439" i="1" s="1"/>
  <c r="Z1439" i="1" s="1"/>
  <c r="AA1439" i="1" s="1"/>
  <c r="B1385" i="1"/>
  <c r="C1384" i="1"/>
  <c r="D1384" i="1" s="1"/>
  <c r="E1384" i="1" s="1"/>
  <c r="F1384" i="1" s="1"/>
  <c r="G1384" i="1" s="1"/>
  <c r="H1384" i="1" s="1"/>
  <c r="I1384" i="1" s="1"/>
  <c r="J1384" i="1" s="1"/>
  <c r="K1384" i="1" s="1"/>
  <c r="L1384" i="1" s="1"/>
  <c r="M1384" i="1" s="1"/>
  <c r="N1384" i="1" s="1"/>
  <c r="O1384" i="1" s="1"/>
  <c r="P1384" i="1" s="1"/>
  <c r="Q1384" i="1" s="1"/>
  <c r="R1384" i="1" s="1"/>
  <c r="S1384" i="1" s="1"/>
  <c r="T1384" i="1" s="1"/>
  <c r="U1384" i="1" s="1"/>
  <c r="V1384" i="1" s="1"/>
  <c r="W1384" i="1" s="1"/>
  <c r="X1384" i="1" s="1"/>
  <c r="Y1384" i="1" s="1"/>
  <c r="Z1384" i="1" s="1"/>
  <c r="AA1384" i="1" s="1"/>
  <c r="B1328" i="1"/>
  <c r="C1327" i="1"/>
  <c r="D1327" i="1" s="1"/>
  <c r="E1327" i="1" s="1"/>
  <c r="F1327" i="1" s="1"/>
  <c r="G1327" i="1" s="1"/>
  <c r="H1327" i="1" s="1"/>
  <c r="I1327" i="1" s="1"/>
  <c r="J1327" i="1" s="1"/>
  <c r="K1327" i="1" s="1"/>
  <c r="L1327" i="1" s="1"/>
  <c r="M1327" i="1" s="1"/>
  <c r="N1327" i="1" s="1"/>
  <c r="O1327" i="1" s="1"/>
  <c r="P1327" i="1" s="1"/>
  <c r="Q1327" i="1" s="1"/>
  <c r="R1327" i="1" s="1"/>
  <c r="S1327" i="1" s="1"/>
  <c r="T1327" i="1" s="1"/>
  <c r="U1327" i="1" s="1"/>
  <c r="V1327" i="1" s="1"/>
  <c r="W1327" i="1" s="1"/>
  <c r="X1327" i="1" s="1"/>
  <c r="Y1327" i="1" s="1"/>
  <c r="Z1327" i="1" s="1"/>
  <c r="AA1327" i="1" s="1"/>
  <c r="B1272" i="1"/>
  <c r="C1271" i="1"/>
  <c r="D1271" i="1" s="1"/>
  <c r="E1271" i="1" s="1"/>
  <c r="F1271" i="1" s="1"/>
  <c r="G1271" i="1" s="1"/>
  <c r="H1271" i="1" s="1"/>
  <c r="I1271" i="1" s="1"/>
  <c r="J1271" i="1" s="1"/>
  <c r="K1271" i="1" s="1"/>
  <c r="L1271" i="1" s="1"/>
  <c r="M1271" i="1" s="1"/>
  <c r="N1271" i="1" s="1"/>
  <c r="O1271" i="1" s="1"/>
  <c r="P1271" i="1" s="1"/>
  <c r="Q1271" i="1" s="1"/>
  <c r="R1271" i="1" s="1"/>
  <c r="S1271" i="1" s="1"/>
  <c r="T1271" i="1" s="1"/>
  <c r="U1271" i="1" s="1"/>
  <c r="V1271" i="1" s="1"/>
  <c r="W1271" i="1" s="1"/>
  <c r="X1271" i="1" s="1"/>
  <c r="Y1271" i="1" s="1"/>
  <c r="Z1271" i="1" s="1"/>
  <c r="AA1271" i="1" s="1"/>
  <c r="C1213" i="1"/>
  <c r="D1213" i="1" s="1"/>
  <c r="E1213" i="1" s="1"/>
  <c r="F1213" i="1" s="1"/>
  <c r="G1213" i="1" s="1"/>
  <c r="H1213" i="1" s="1"/>
  <c r="I1213" i="1" s="1"/>
  <c r="J1213" i="1" s="1"/>
  <c r="K1213" i="1" s="1"/>
  <c r="L1213" i="1" s="1"/>
  <c r="M1213" i="1" s="1"/>
  <c r="N1213" i="1" s="1"/>
  <c r="O1213" i="1" s="1"/>
  <c r="P1213" i="1" s="1"/>
  <c r="Q1213" i="1" s="1"/>
  <c r="R1213" i="1" s="1"/>
  <c r="S1213" i="1" s="1"/>
  <c r="T1213" i="1" s="1"/>
  <c r="U1213" i="1" s="1"/>
  <c r="V1213" i="1" s="1"/>
  <c r="W1213" i="1" s="1"/>
  <c r="X1213" i="1" s="1"/>
  <c r="Y1213" i="1" s="1"/>
  <c r="Z1213" i="1" s="1"/>
  <c r="AA1213" i="1" s="1"/>
  <c r="B1214" i="1"/>
  <c r="B1159" i="1"/>
  <c r="C1158" i="1"/>
  <c r="D1158" i="1" s="1"/>
  <c r="E1158" i="1" s="1"/>
  <c r="F1158" i="1" s="1"/>
  <c r="G1158" i="1" s="1"/>
  <c r="H1158" i="1" s="1"/>
  <c r="I1158" i="1" s="1"/>
  <c r="J1158" i="1" s="1"/>
  <c r="K1158" i="1" s="1"/>
  <c r="L1158" i="1" s="1"/>
  <c r="M1158" i="1" s="1"/>
  <c r="N1158" i="1" s="1"/>
  <c r="O1158" i="1" s="1"/>
  <c r="P1158" i="1" s="1"/>
  <c r="Q1158" i="1" s="1"/>
  <c r="R1158" i="1" s="1"/>
  <c r="S1158" i="1" s="1"/>
  <c r="T1158" i="1" s="1"/>
  <c r="U1158" i="1" s="1"/>
  <c r="V1158" i="1" s="1"/>
  <c r="W1158" i="1" s="1"/>
  <c r="X1158" i="1" s="1"/>
  <c r="Y1158" i="1" s="1"/>
  <c r="Z1158" i="1" s="1"/>
  <c r="AA1158" i="1" s="1"/>
  <c r="B1101" i="1"/>
  <c r="C1100" i="1"/>
  <c r="D1100" i="1" s="1"/>
  <c r="E1100" i="1" s="1"/>
  <c r="F1100" i="1" s="1"/>
  <c r="G1100" i="1" s="1"/>
  <c r="H1100" i="1" s="1"/>
  <c r="I1100" i="1" s="1"/>
  <c r="J1100" i="1" s="1"/>
  <c r="K1100" i="1" s="1"/>
  <c r="L1100" i="1" s="1"/>
  <c r="M1100" i="1" s="1"/>
  <c r="N1100" i="1" s="1"/>
  <c r="O1100" i="1" s="1"/>
  <c r="P1100" i="1" s="1"/>
  <c r="Q1100" i="1" s="1"/>
  <c r="R1100" i="1" s="1"/>
  <c r="S1100" i="1" s="1"/>
  <c r="T1100" i="1" s="1"/>
  <c r="U1100" i="1" s="1"/>
  <c r="V1100" i="1" s="1"/>
  <c r="W1100" i="1" s="1"/>
  <c r="X1100" i="1" s="1"/>
  <c r="Y1100" i="1" s="1"/>
  <c r="Z1100" i="1" s="1"/>
  <c r="AA1100" i="1" s="1"/>
  <c r="B1045" i="1"/>
  <c r="C1044" i="1"/>
  <c r="D1044" i="1" s="1"/>
  <c r="E1044" i="1" s="1"/>
  <c r="F1044" i="1" s="1"/>
  <c r="G1044" i="1" s="1"/>
  <c r="H1044" i="1" s="1"/>
  <c r="I1044" i="1" s="1"/>
  <c r="J1044" i="1" s="1"/>
  <c r="K1044" i="1" s="1"/>
  <c r="L1044" i="1" s="1"/>
  <c r="M1044" i="1" s="1"/>
  <c r="N1044" i="1" s="1"/>
  <c r="O1044" i="1" s="1"/>
  <c r="P1044" i="1" s="1"/>
  <c r="Q1044" i="1" s="1"/>
  <c r="R1044" i="1" s="1"/>
  <c r="S1044" i="1" s="1"/>
  <c r="T1044" i="1" s="1"/>
  <c r="U1044" i="1" s="1"/>
  <c r="V1044" i="1" s="1"/>
  <c r="W1044" i="1" s="1"/>
  <c r="X1044" i="1" s="1"/>
  <c r="Y1044" i="1" s="1"/>
  <c r="Z1044" i="1" s="1"/>
  <c r="AA1044" i="1" s="1"/>
  <c r="B992" i="1"/>
  <c r="C991" i="1"/>
  <c r="D991" i="1" s="1"/>
  <c r="E991" i="1" s="1"/>
  <c r="F991" i="1" s="1"/>
  <c r="G991" i="1" s="1"/>
  <c r="H991" i="1" s="1"/>
  <c r="I991" i="1" s="1"/>
  <c r="J991" i="1" s="1"/>
  <c r="K991" i="1" s="1"/>
  <c r="L991" i="1" s="1"/>
  <c r="M991" i="1" s="1"/>
  <c r="N991" i="1" s="1"/>
  <c r="O991" i="1" s="1"/>
  <c r="P991" i="1" s="1"/>
  <c r="Q991" i="1" s="1"/>
  <c r="R991" i="1" s="1"/>
  <c r="S991" i="1" s="1"/>
  <c r="T991" i="1" s="1"/>
  <c r="U991" i="1" s="1"/>
  <c r="V991" i="1" s="1"/>
  <c r="W991" i="1" s="1"/>
  <c r="X991" i="1" s="1"/>
  <c r="Y991" i="1" s="1"/>
  <c r="Z991" i="1" s="1"/>
  <c r="AA991" i="1" s="1"/>
  <c r="B933" i="1"/>
  <c r="C932" i="1"/>
  <c r="D932" i="1" s="1"/>
  <c r="E932" i="1" s="1"/>
  <c r="F932" i="1" s="1"/>
  <c r="G932" i="1" s="1"/>
  <c r="H932" i="1" s="1"/>
  <c r="I932" i="1" s="1"/>
  <c r="J932" i="1" s="1"/>
  <c r="K932" i="1" s="1"/>
  <c r="L932" i="1" s="1"/>
  <c r="M932" i="1" s="1"/>
  <c r="N932" i="1" s="1"/>
  <c r="O932" i="1" s="1"/>
  <c r="P932" i="1" s="1"/>
  <c r="Q932" i="1" s="1"/>
  <c r="R932" i="1" s="1"/>
  <c r="S932" i="1" s="1"/>
  <c r="T932" i="1" s="1"/>
  <c r="U932" i="1" s="1"/>
  <c r="V932" i="1" s="1"/>
  <c r="W932" i="1" s="1"/>
  <c r="X932" i="1" s="1"/>
  <c r="Y932" i="1" s="1"/>
  <c r="Z932" i="1" s="1"/>
  <c r="AA932" i="1" s="1"/>
  <c r="B877" i="1"/>
  <c r="C876" i="1"/>
  <c r="D876" i="1" s="1"/>
  <c r="E876" i="1" s="1"/>
  <c r="F876" i="1" s="1"/>
  <c r="G876" i="1" s="1"/>
  <c r="H876" i="1" s="1"/>
  <c r="I876" i="1" s="1"/>
  <c r="J876" i="1" s="1"/>
  <c r="K876" i="1" s="1"/>
  <c r="L876" i="1" s="1"/>
  <c r="M876" i="1" s="1"/>
  <c r="N876" i="1" s="1"/>
  <c r="O876" i="1" s="1"/>
  <c r="P876" i="1" s="1"/>
  <c r="Q876" i="1" s="1"/>
  <c r="R876" i="1" s="1"/>
  <c r="S876" i="1" s="1"/>
  <c r="T876" i="1" s="1"/>
  <c r="U876" i="1" s="1"/>
  <c r="V876" i="1" s="1"/>
  <c r="W876" i="1" s="1"/>
  <c r="X876" i="1" s="1"/>
  <c r="Y876" i="1" s="1"/>
  <c r="Z876" i="1" s="1"/>
  <c r="AA876" i="1" s="1"/>
  <c r="B821" i="1"/>
  <c r="C820" i="1"/>
  <c r="D820" i="1" s="1"/>
  <c r="E820" i="1" s="1"/>
  <c r="F820" i="1" s="1"/>
  <c r="G820" i="1" s="1"/>
  <c r="H820" i="1" s="1"/>
  <c r="I820" i="1" s="1"/>
  <c r="J820" i="1" s="1"/>
  <c r="K820" i="1" s="1"/>
  <c r="L820" i="1" s="1"/>
  <c r="M820" i="1" s="1"/>
  <c r="N820" i="1" s="1"/>
  <c r="C760" i="1"/>
  <c r="D760" i="1" s="1"/>
  <c r="E760" i="1" s="1"/>
  <c r="F760" i="1" s="1"/>
  <c r="G760" i="1" s="1"/>
  <c r="H760" i="1" s="1"/>
  <c r="I760" i="1" s="1"/>
  <c r="J760" i="1" s="1"/>
  <c r="K760" i="1" s="1"/>
  <c r="L760" i="1" s="1"/>
  <c r="M760" i="1" s="1"/>
  <c r="N760" i="1" s="1"/>
  <c r="O760" i="1" s="1"/>
  <c r="P760" i="1" s="1"/>
  <c r="Q760" i="1" s="1"/>
  <c r="R760" i="1" s="1"/>
  <c r="S760" i="1" s="1"/>
  <c r="T760" i="1" s="1"/>
  <c r="U760" i="1" s="1"/>
  <c r="V760" i="1" s="1"/>
  <c r="W760" i="1" s="1"/>
  <c r="X760" i="1" s="1"/>
  <c r="Y760" i="1" s="1"/>
  <c r="Z760" i="1" s="1"/>
  <c r="AA760" i="1" s="1"/>
  <c r="B761" i="1"/>
  <c r="B705" i="1"/>
  <c r="C704" i="1"/>
  <c r="D704" i="1" s="1"/>
  <c r="E704" i="1" s="1"/>
  <c r="F704" i="1" s="1"/>
  <c r="G704" i="1" s="1"/>
  <c r="H704" i="1" s="1"/>
  <c r="I704" i="1" s="1"/>
  <c r="J704" i="1" s="1"/>
  <c r="K704" i="1" s="1"/>
  <c r="L704" i="1" s="1"/>
  <c r="M704" i="1" s="1"/>
  <c r="N704" i="1" s="1"/>
  <c r="O704" i="1" s="1"/>
  <c r="P704" i="1" s="1"/>
  <c r="Q704" i="1" s="1"/>
  <c r="R704" i="1" s="1"/>
  <c r="S704" i="1" s="1"/>
  <c r="T704" i="1" s="1"/>
  <c r="U704" i="1" s="1"/>
  <c r="V704" i="1" s="1"/>
  <c r="W704" i="1" s="1"/>
  <c r="X704" i="1" s="1"/>
  <c r="Y704" i="1" s="1"/>
  <c r="Z704" i="1" s="1"/>
  <c r="AA704" i="1" s="1"/>
  <c r="B648" i="1"/>
  <c r="C647" i="1"/>
  <c r="D647" i="1" s="1"/>
  <c r="E647" i="1" s="1"/>
  <c r="F647" i="1" s="1"/>
  <c r="G647" i="1" s="1"/>
  <c r="H647" i="1" s="1"/>
  <c r="I647" i="1" s="1"/>
  <c r="J647" i="1" s="1"/>
  <c r="K647" i="1" s="1"/>
  <c r="L647" i="1" s="1"/>
  <c r="M647" i="1" s="1"/>
  <c r="N647" i="1" s="1"/>
  <c r="O647" i="1" s="1"/>
  <c r="P647" i="1" s="1"/>
  <c r="Q647" i="1" s="1"/>
  <c r="R647" i="1" s="1"/>
  <c r="S647" i="1" s="1"/>
  <c r="T647" i="1" s="1"/>
  <c r="U647" i="1" s="1"/>
  <c r="V647" i="1" s="1"/>
  <c r="W647" i="1" s="1"/>
  <c r="X647" i="1" s="1"/>
  <c r="Y647" i="1" s="1"/>
  <c r="Z647" i="1" s="1"/>
  <c r="AA647" i="1" s="1"/>
  <c r="B592" i="1"/>
  <c r="C591" i="1"/>
  <c r="D591" i="1" s="1"/>
  <c r="E591" i="1" s="1"/>
  <c r="F591" i="1" s="1"/>
  <c r="G591" i="1" s="1"/>
  <c r="H591" i="1" s="1"/>
  <c r="I591" i="1" s="1"/>
  <c r="J591" i="1" s="1"/>
  <c r="K591" i="1" s="1"/>
  <c r="L591" i="1" s="1"/>
  <c r="M591" i="1" s="1"/>
  <c r="N591" i="1" s="1"/>
  <c r="O591" i="1" s="1"/>
  <c r="P591" i="1" s="1"/>
  <c r="Q591" i="1" s="1"/>
  <c r="R591" i="1" s="1"/>
  <c r="S591" i="1" s="1"/>
  <c r="T591" i="1" s="1"/>
  <c r="U591" i="1" s="1"/>
  <c r="V591" i="1" s="1"/>
  <c r="W591" i="1" s="1"/>
  <c r="X591" i="1" s="1"/>
  <c r="Y591" i="1" s="1"/>
  <c r="Z591" i="1" s="1"/>
  <c r="AA591" i="1" s="1"/>
  <c r="C535" i="1"/>
  <c r="D535" i="1" s="1"/>
  <c r="E535" i="1" s="1"/>
  <c r="F535" i="1" s="1"/>
  <c r="G535" i="1" s="1"/>
  <c r="H535" i="1" s="1"/>
  <c r="I535" i="1" s="1"/>
  <c r="J535" i="1" s="1"/>
  <c r="K535" i="1" s="1"/>
  <c r="L535" i="1" s="1"/>
  <c r="M535" i="1" s="1"/>
  <c r="N535" i="1" s="1"/>
  <c r="O535" i="1" s="1"/>
  <c r="P535" i="1" s="1"/>
  <c r="Q535" i="1" s="1"/>
  <c r="R535" i="1" s="1"/>
  <c r="S535" i="1" s="1"/>
  <c r="T535" i="1" s="1"/>
  <c r="U535" i="1" s="1"/>
  <c r="V535" i="1" s="1"/>
  <c r="W535" i="1" s="1"/>
  <c r="X535" i="1" s="1"/>
  <c r="Y535" i="1" s="1"/>
  <c r="Z535" i="1" s="1"/>
  <c r="AA535" i="1" s="1"/>
  <c r="B536" i="1"/>
  <c r="C478" i="1"/>
  <c r="D478" i="1" s="1"/>
  <c r="E478" i="1" s="1"/>
  <c r="F478" i="1" s="1"/>
  <c r="G478" i="1" s="1"/>
  <c r="H478" i="1" s="1"/>
  <c r="I478" i="1" s="1"/>
  <c r="J478" i="1" s="1"/>
  <c r="K478" i="1" s="1"/>
  <c r="L478" i="1" s="1"/>
  <c r="M478" i="1" s="1"/>
  <c r="N478" i="1" s="1"/>
  <c r="O478" i="1" s="1"/>
  <c r="P478" i="1" s="1"/>
  <c r="Q478" i="1" s="1"/>
  <c r="R478" i="1" s="1"/>
  <c r="S478" i="1" s="1"/>
  <c r="T478" i="1" s="1"/>
  <c r="U478" i="1" s="1"/>
  <c r="V478" i="1" s="1"/>
  <c r="W478" i="1" s="1"/>
  <c r="X478" i="1" s="1"/>
  <c r="Y478" i="1" s="1"/>
  <c r="Z478" i="1" s="1"/>
  <c r="AA478" i="1" s="1"/>
  <c r="B479" i="1"/>
  <c r="B306" i="1"/>
  <c r="C305" i="1"/>
  <c r="D305" i="1" s="1"/>
  <c r="E305" i="1" s="1"/>
  <c r="F305" i="1" s="1"/>
  <c r="G305" i="1" s="1"/>
  <c r="H305" i="1" s="1"/>
  <c r="I305" i="1" s="1"/>
  <c r="J305" i="1" s="1"/>
  <c r="K305" i="1" s="1"/>
  <c r="L305" i="1" s="1"/>
  <c r="M305" i="1" s="1"/>
  <c r="N305" i="1" s="1"/>
  <c r="O305" i="1" s="1"/>
  <c r="P305" i="1" s="1"/>
  <c r="Q305" i="1" s="1"/>
  <c r="R305" i="1" s="1"/>
  <c r="S305" i="1" s="1"/>
  <c r="T305" i="1" s="1"/>
  <c r="U305" i="1" s="1"/>
  <c r="V305" i="1" s="1"/>
  <c r="W305" i="1" s="1"/>
  <c r="X305" i="1" s="1"/>
  <c r="Y305" i="1" s="1"/>
  <c r="Z305" i="1" s="1"/>
  <c r="AA305" i="1" s="1"/>
  <c r="B251" i="1"/>
  <c r="C250" i="1"/>
  <c r="D250" i="1" s="1"/>
  <c r="E250" i="1" s="1"/>
  <c r="F250" i="1" s="1"/>
  <c r="G250" i="1" s="1"/>
  <c r="H250" i="1" s="1"/>
  <c r="I250" i="1" s="1"/>
  <c r="J250" i="1" s="1"/>
  <c r="K250" i="1" s="1"/>
  <c r="L250" i="1" s="1"/>
  <c r="M250" i="1" s="1"/>
  <c r="N250" i="1" s="1"/>
  <c r="O250" i="1" s="1"/>
  <c r="P250" i="1" s="1"/>
  <c r="Q250" i="1" s="1"/>
  <c r="R250" i="1" s="1"/>
  <c r="S250" i="1" s="1"/>
  <c r="T250" i="1" s="1"/>
  <c r="U250" i="1" s="1"/>
  <c r="V250" i="1" s="1"/>
  <c r="W250" i="1" s="1"/>
  <c r="X250" i="1" s="1"/>
  <c r="Y250" i="1" s="1"/>
  <c r="Z250" i="1" s="1"/>
  <c r="AA250" i="1" s="1"/>
  <c r="B195" i="1"/>
  <c r="C194" i="1"/>
  <c r="D194" i="1" s="1"/>
  <c r="E194" i="1" s="1"/>
  <c r="F194" i="1" s="1"/>
  <c r="G194" i="1" s="1"/>
  <c r="H194" i="1" s="1"/>
  <c r="I194" i="1" s="1"/>
  <c r="J194" i="1" s="1"/>
  <c r="K194" i="1" s="1"/>
  <c r="L194" i="1" s="1"/>
  <c r="M194" i="1" s="1"/>
  <c r="N194" i="1" s="1"/>
  <c r="O194" i="1" s="1"/>
  <c r="P194" i="1" s="1"/>
  <c r="Q194" i="1" s="1"/>
  <c r="R194" i="1" s="1"/>
  <c r="S194" i="1" s="1"/>
  <c r="T194" i="1" s="1"/>
  <c r="U194" i="1" s="1"/>
  <c r="V194" i="1" s="1"/>
  <c r="W194" i="1" s="1"/>
  <c r="X194" i="1" s="1"/>
  <c r="Y194" i="1" s="1"/>
  <c r="Z194" i="1" s="1"/>
  <c r="AA194" i="1" s="1"/>
  <c r="B137" i="1"/>
  <c r="C136" i="1"/>
  <c r="D136" i="1" s="1"/>
  <c r="E136" i="1" s="1"/>
  <c r="F136" i="1" s="1"/>
  <c r="G136" i="1" s="1"/>
  <c r="H136" i="1" s="1"/>
  <c r="I136" i="1" s="1"/>
  <c r="J136" i="1" s="1"/>
  <c r="K136" i="1" s="1"/>
  <c r="L136" i="1" s="1"/>
  <c r="M136" i="1" s="1"/>
  <c r="N136" i="1" s="1"/>
  <c r="O136" i="1" s="1"/>
  <c r="P136" i="1" s="1"/>
  <c r="Q136" i="1" s="1"/>
  <c r="R136" i="1" s="1"/>
  <c r="S136" i="1" s="1"/>
  <c r="T136" i="1" s="1"/>
  <c r="U136" i="1" s="1"/>
  <c r="V136" i="1" s="1"/>
  <c r="W136" i="1" s="1"/>
  <c r="X136" i="1" s="1"/>
  <c r="Y136" i="1" s="1"/>
  <c r="Z136" i="1" s="1"/>
  <c r="AA136" i="1" s="1"/>
  <c r="C82" i="1"/>
  <c r="D82" i="1" s="1"/>
  <c r="E82" i="1" s="1"/>
  <c r="F82" i="1" s="1"/>
  <c r="G82" i="1" s="1"/>
  <c r="H82" i="1" s="1"/>
  <c r="I82" i="1" s="1"/>
  <c r="J82" i="1" s="1"/>
  <c r="K82" i="1" s="1"/>
  <c r="L82" i="1" s="1"/>
  <c r="M82" i="1" s="1"/>
  <c r="N82" i="1" s="1"/>
  <c r="O82" i="1" s="1"/>
  <c r="P82" i="1" s="1"/>
  <c r="Q82" i="1" s="1"/>
  <c r="R82" i="1" s="1"/>
  <c r="S82" i="1" s="1"/>
  <c r="T82" i="1" s="1"/>
  <c r="U82" i="1" s="1"/>
  <c r="V82" i="1" s="1"/>
  <c r="W82" i="1" s="1"/>
  <c r="X82" i="1" s="1"/>
  <c r="Y82" i="1" s="1"/>
  <c r="Z82" i="1" s="1"/>
  <c r="AA82" i="1" s="1"/>
  <c r="B83" i="1"/>
  <c r="C444" i="1" l="1"/>
  <c r="D444" i="1" s="1"/>
  <c r="E444" i="1" s="1"/>
  <c r="F444" i="1" s="1"/>
  <c r="G444" i="1" s="1"/>
  <c r="H444" i="1" s="1"/>
  <c r="I444" i="1" s="1"/>
  <c r="J444" i="1" s="1"/>
  <c r="K444" i="1" s="1"/>
  <c r="L444" i="1" s="1"/>
  <c r="M444" i="1" s="1"/>
  <c r="N444" i="1" s="1"/>
  <c r="O444" i="1" s="1"/>
  <c r="P444" i="1" s="1"/>
  <c r="Q444" i="1" s="1"/>
  <c r="R444" i="1" s="1"/>
  <c r="S444" i="1" s="1"/>
  <c r="T444" i="1" s="1"/>
  <c r="U444" i="1" s="1"/>
  <c r="V444" i="1" s="1"/>
  <c r="W444" i="1" s="1"/>
  <c r="X444" i="1" s="1"/>
  <c r="Y444" i="1" s="1"/>
  <c r="Z444" i="1" s="1"/>
  <c r="AA444" i="1" s="1"/>
  <c r="B445" i="1"/>
  <c r="B388" i="1"/>
  <c r="C387" i="1"/>
  <c r="D387" i="1" s="1"/>
  <c r="E387" i="1" s="1"/>
  <c r="F387" i="1" s="1"/>
  <c r="G387" i="1" s="1"/>
  <c r="I387" i="1" s="1"/>
  <c r="J387" i="1" s="1"/>
  <c r="K387" i="1" s="1"/>
  <c r="L387" i="1" s="1"/>
  <c r="M387" i="1" s="1"/>
  <c r="N387" i="1" s="1"/>
  <c r="O387" i="1" s="1"/>
  <c r="P387" i="1" s="1"/>
  <c r="Q387" i="1" s="1"/>
  <c r="R387" i="1" s="1"/>
  <c r="S387" i="1" s="1"/>
  <c r="T387" i="1" s="1"/>
  <c r="U387" i="1" s="1"/>
  <c r="V387" i="1" s="1"/>
  <c r="W387" i="1" s="1"/>
  <c r="X387" i="1" s="1"/>
  <c r="Y387" i="1" s="1"/>
  <c r="Z387" i="1" s="1"/>
  <c r="AA387" i="1" s="1"/>
  <c r="B1441" i="1"/>
  <c r="C1440" i="1"/>
  <c r="D1440" i="1" s="1"/>
  <c r="E1440" i="1" s="1"/>
  <c r="F1440" i="1" s="1"/>
  <c r="G1440" i="1" s="1"/>
  <c r="H1440" i="1" s="1"/>
  <c r="I1440" i="1" s="1"/>
  <c r="J1440" i="1" s="1"/>
  <c r="K1440" i="1" s="1"/>
  <c r="L1440" i="1" s="1"/>
  <c r="M1440" i="1" s="1"/>
  <c r="N1440" i="1" s="1"/>
  <c r="O1440" i="1" s="1"/>
  <c r="P1440" i="1" s="1"/>
  <c r="Q1440" i="1" s="1"/>
  <c r="R1440" i="1" s="1"/>
  <c r="S1440" i="1" s="1"/>
  <c r="T1440" i="1" s="1"/>
  <c r="U1440" i="1" s="1"/>
  <c r="V1440" i="1" s="1"/>
  <c r="W1440" i="1" s="1"/>
  <c r="X1440" i="1" s="1"/>
  <c r="Y1440" i="1" s="1"/>
  <c r="Z1440" i="1" s="1"/>
  <c r="AA1440" i="1" s="1"/>
  <c r="B1386" i="1"/>
  <c r="C1385" i="1"/>
  <c r="D1385" i="1" s="1"/>
  <c r="E1385" i="1" s="1"/>
  <c r="F1385" i="1" s="1"/>
  <c r="G1385" i="1" s="1"/>
  <c r="H1385" i="1" s="1"/>
  <c r="I1385" i="1" s="1"/>
  <c r="J1385" i="1" s="1"/>
  <c r="K1385" i="1" s="1"/>
  <c r="L1385" i="1" s="1"/>
  <c r="M1385" i="1" s="1"/>
  <c r="N1385" i="1" s="1"/>
  <c r="O1385" i="1" s="1"/>
  <c r="P1385" i="1" s="1"/>
  <c r="Q1385" i="1" s="1"/>
  <c r="R1385" i="1" s="1"/>
  <c r="S1385" i="1" s="1"/>
  <c r="T1385" i="1" s="1"/>
  <c r="U1385" i="1" s="1"/>
  <c r="V1385" i="1" s="1"/>
  <c r="W1385" i="1" s="1"/>
  <c r="X1385" i="1" s="1"/>
  <c r="Y1385" i="1" s="1"/>
  <c r="Z1385" i="1" s="1"/>
  <c r="AA1385" i="1" s="1"/>
  <c r="B1329" i="1"/>
  <c r="C1328" i="1"/>
  <c r="D1328" i="1" s="1"/>
  <c r="E1328" i="1" s="1"/>
  <c r="F1328" i="1" s="1"/>
  <c r="G1328" i="1" s="1"/>
  <c r="H1328" i="1" s="1"/>
  <c r="I1328" i="1" s="1"/>
  <c r="J1328" i="1" s="1"/>
  <c r="K1328" i="1" s="1"/>
  <c r="L1328" i="1" s="1"/>
  <c r="M1328" i="1" s="1"/>
  <c r="N1328" i="1" s="1"/>
  <c r="O1328" i="1" s="1"/>
  <c r="P1328" i="1" s="1"/>
  <c r="Q1328" i="1" s="1"/>
  <c r="R1328" i="1" s="1"/>
  <c r="S1328" i="1" s="1"/>
  <c r="T1328" i="1" s="1"/>
  <c r="U1328" i="1" s="1"/>
  <c r="V1328" i="1" s="1"/>
  <c r="W1328" i="1" s="1"/>
  <c r="X1328" i="1" s="1"/>
  <c r="Y1328" i="1" s="1"/>
  <c r="Z1328" i="1" s="1"/>
  <c r="AA1328" i="1" s="1"/>
  <c r="B1273" i="1"/>
  <c r="C1272" i="1"/>
  <c r="D1272" i="1" s="1"/>
  <c r="E1272" i="1" s="1"/>
  <c r="F1272" i="1" s="1"/>
  <c r="G1272" i="1" s="1"/>
  <c r="H1272" i="1" s="1"/>
  <c r="I1272" i="1" s="1"/>
  <c r="J1272" i="1" s="1"/>
  <c r="K1272" i="1" s="1"/>
  <c r="L1272" i="1" s="1"/>
  <c r="M1272" i="1" s="1"/>
  <c r="N1272" i="1" s="1"/>
  <c r="O1272" i="1" s="1"/>
  <c r="P1272" i="1" s="1"/>
  <c r="Q1272" i="1" s="1"/>
  <c r="R1272" i="1" s="1"/>
  <c r="S1272" i="1" s="1"/>
  <c r="T1272" i="1" s="1"/>
  <c r="U1272" i="1" s="1"/>
  <c r="V1272" i="1" s="1"/>
  <c r="W1272" i="1" s="1"/>
  <c r="X1272" i="1" s="1"/>
  <c r="Y1272" i="1" s="1"/>
  <c r="Z1272" i="1" s="1"/>
  <c r="AA1272" i="1" s="1"/>
  <c r="B1215" i="1"/>
  <c r="C1214" i="1"/>
  <c r="D1214" i="1" s="1"/>
  <c r="E1214" i="1" s="1"/>
  <c r="F1214" i="1" s="1"/>
  <c r="G1214" i="1" s="1"/>
  <c r="H1214" i="1" s="1"/>
  <c r="I1214" i="1" s="1"/>
  <c r="J1214" i="1" s="1"/>
  <c r="K1214" i="1" s="1"/>
  <c r="L1214" i="1" s="1"/>
  <c r="M1214" i="1" s="1"/>
  <c r="N1214" i="1" s="1"/>
  <c r="O1214" i="1" s="1"/>
  <c r="P1214" i="1" s="1"/>
  <c r="Q1214" i="1" s="1"/>
  <c r="R1214" i="1" s="1"/>
  <c r="S1214" i="1" s="1"/>
  <c r="T1214" i="1" s="1"/>
  <c r="U1214" i="1" s="1"/>
  <c r="V1214" i="1" s="1"/>
  <c r="W1214" i="1" s="1"/>
  <c r="X1214" i="1" s="1"/>
  <c r="Y1214" i="1" s="1"/>
  <c r="Z1214" i="1" s="1"/>
  <c r="AA1214" i="1" s="1"/>
  <c r="C1159" i="1"/>
  <c r="D1159" i="1" s="1"/>
  <c r="E1159" i="1" s="1"/>
  <c r="F1159" i="1" s="1"/>
  <c r="G1159" i="1" s="1"/>
  <c r="H1159" i="1" s="1"/>
  <c r="I1159" i="1" s="1"/>
  <c r="J1159" i="1" s="1"/>
  <c r="K1159" i="1" s="1"/>
  <c r="L1159" i="1" s="1"/>
  <c r="M1159" i="1" s="1"/>
  <c r="N1159" i="1" s="1"/>
  <c r="O1159" i="1" s="1"/>
  <c r="P1159" i="1" s="1"/>
  <c r="Q1159" i="1" s="1"/>
  <c r="R1159" i="1" s="1"/>
  <c r="S1159" i="1" s="1"/>
  <c r="T1159" i="1" s="1"/>
  <c r="U1159" i="1" s="1"/>
  <c r="V1159" i="1" s="1"/>
  <c r="W1159" i="1" s="1"/>
  <c r="X1159" i="1" s="1"/>
  <c r="Y1159" i="1" s="1"/>
  <c r="Z1159" i="1" s="1"/>
  <c r="AA1159" i="1" s="1"/>
  <c r="B1160" i="1"/>
  <c r="B1102" i="1"/>
  <c r="C1101" i="1"/>
  <c r="D1101" i="1" s="1"/>
  <c r="E1101" i="1" s="1"/>
  <c r="F1101" i="1" s="1"/>
  <c r="G1101" i="1" s="1"/>
  <c r="H1101" i="1" s="1"/>
  <c r="I1101" i="1" s="1"/>
  <c r="J1101" i="1" s="1"/>
  <c r="K1101" i="1" s="1"/>
  <c r="L1101" i="1" s="1"/>
  <c r="M1101" i="1" s="1"/>
  <c r="N1101" i="1" s="1"/>
  <c r="O1101" i="1" s="1"/>
  <c r="P1101" i="1" s="1"/>
  <c r="Q1101" i="1" s="1"/>
  <c r="R1101" i="1" s="1"/>
  <c r="S1101" i="1" s="1"/>
  <c r="T1101" i="1" s="1"/>
  <c r="U1101" i="1" s="1"/>
  <c r="V1101" i="1" s="1"/>
  <c r="W1101" i="1" s="1"/>
  <c r="X1101" i="1" s="1"/>
  <c r="Y1101" i="1" s="1"/>
  <c r="Z1101" i="1" s="1"/>
  <c r="AA1101" i="1" s="1"/>
  <c r="B1046" i="1"/>
  <c r="C1045" i="1"/>
  <c r="D1045" i="1" s="1"/>
  <c r="E1045" i="1" s="1"/>
  <c r="F1045" i="1" s="1"/>
  <c r="G1045" i="1" s="1"/>
  <c r="H1045" i="1" s="1"/>
  <c r="I1045" i="1" s="1"/>
  <c r="J1045" i="1" s="1"/>
  <c r="K1045" i="1" s="1"/>
  <c r="L1045" i="1" s="1"/>
  <c r="M1045" i="1" s="1"/>
  <c r="N1045" i="1" s="1"/>
  <c r="O1045" i="1" s="1"/>
  <c r="P1045" i="1" s="1"/>
  <c r="Q1045" i="1" s="1"/>
  <c r="R1045" i="1" s="1"/>
  <c r="S1045" i="1" s="1"/>
  <c r="T1045" i="1" s="1"/>
  <c r="U1045" i="1" s="1"/>
  <c r="V1045" i="1" s="1"/>
  <c r="W1045" i="1" s="1"/>
  <c r="X1045" i="1" s="1"/>
  <c r="Y1045" i="1" s="1"/>
  <c r="Z1045" i="1" s="1"/>
  <c r="AA1045" i="1" s="1"/>
  <c r="C992" i="1"/>
  <c r="D992" i="1" s="1"/>
  <c r="E992" i="1" s="1"/>
  <c r="F992" i="1" s="1"/>
  <c r="G992" i="1" s="1"/>
  <c r="H992" i="1" s="1"/>
  <c r="I992" i="1" s="1"/>
  <c r="J992" i="1" s="1"/>
  <c r="K992" i="1" s="1"/>
  <c r="L992" i="1" s="1"/>
  <c r="M992" i="1" s="1"/>
  <c r="N992" i="1" s="1"/>
  <c r="O992" i="1" s="1"/>
  <c r="P992" i="1" s="1"/>
  <c r="Q992" i="1" s="1"/>
  <c r="R992" i="1" s="1"/>
  <c r="S992" i="1" s="1"/>
  <c r="T992" i="1" s="1"/>
  <c r="U992" i="1" s="1"/>
  <c r="V992" i="1" s="1"/>
  <c r="W992" i="1" s="1"/>
  <c r="X992" i="1" s="1"/>
  <c r="Y992" i="1" s="1"/>
  <c r="Z992" i="1" s="1"/>
  <c r="AA992" i="1" s="1"/>
  <c r="B993" i="1"/>
  <c r="C933" i="1"/>
  <c r="D933" i="1" s="1"/>
  <c r="E933" i="1" s="1"/>
  <c r="F933" i="1" s="1"/>
  <c r="G933" i="1" s="1"/>
  <c r="H933" i="1" s="1"/>
  <c r="I933" i="1" s="1"/>
  <c r="J933" i="1" s="1"/>
  <c r="K933" i="1" s="1"/>
  <c r="L933" i="1" s="1"/>
  <c r="M933" i="1" s="1"/>
  <c r="N933" i="1" s="1"/>
  <c r="O933" i="1" s="1"/>
  <c r="P933" i="1" s="1"/>
  <c r="Q933" i="1" s="1"/>
  <c r="R933" i="1" s="1"/>
  <c r="S933" i="1" s="1"/>
  <c r="T933" i="1" s="1"/>
  <c r="U933" i="1" s="1"/>
  <c r="V933" i="1" s="1"/>
  <c r="W933" i="1" s="1"/>
  <c r="X933" i="1" s="1"/>
  <c r="Y933" i="1" s="1"/>
  <c r="Z933" i="1" s="1"/>
  <c r="AA933" i="1" s="1"/>
  <c r="B934" i="1"/>
  <c r="B878" i="1"/>
  <c r="C877" i="1"/>
  <c r="D877" i="1" s="1"/>
  <c r="E877" i="1" s="1"/>
  <c r="F877" i="1" s="1"/>
  <c r="G877" i="1" s="1"/>
  <c r="H877" i="1" s="1"/>
  <c r="I877" i="1" s="1"/>
  <c r="J877" i="1" s="1"/>
  <c r="K877" i="1" s="1"/>
  <c r="L877" i="1" s="1"/>
  <c r="M877" i="1" s="1"/>
  <c r="N877" i="1" s="1"/>
  <c r="O877" i="1" s="1"/>
  <c r="P877" i="1" s="1"/>
  <c r="Q877" i="1" s="1"/>
  <c r="R877" i="1" s="1"/>
  <c r="S877" i="1" s="1"/>
  <c r="T877" i="1" s="1"/>
  <c r="U877" i="1" s="1"/>
  <c r="V877" i="1" s="1"/>
  <c r="W877" i="1" s="1"/>
  <c r="X877" i="1" s="1"/>
  <c r="Y877" i="1" s="1"/>
  <c r="Z877" i="1" s="1"/>
  <c r="AA877" i="1" s="1"/>
  <c r="C821" i="1"/>
  <c r="D821" i="1" s="1"/>
  <c r="E821" i="1" s="1"/>
  <c r="F821" i="1" s="1"/>
  <c r="G821" i="1" s="1"/>
  <c r="H821" i="1" s="1"/>
  <c r="I821" i="1" s="1"/>
  <c r="J821" i="1" s="1"/>
  <c r="K821" i="1" s="1"/>
  <c r="L821" i="1" s="1"/>
  <c r="M821" i="1" s="1"/>
  <c r="N821" i="1" s="1"/>
  <c r="B822" i="1"/>
  <c r="C761" i="1"/>
  <c r="D761" i="1" s="1"/>
  <c r="E761" i="1" s="1"/>
  <c r="F761" i="1" s="1"/>
  <c r="G761" i="1" s="1"/>
  <c r="H761" i="1" s="1"/>
  <c r="I761" i="1" s="1"/>
  <c r="J761" i="1" s="1"/>
  <c r="K761" i="1" s="1"/>
  <c r="L761" i="1" s="1"/>
  <c r="M761" i="1" s="1"/>
  <c r="N761" i="1" s="1"/>
  <c r="O761" i="1" s="1"/>
  <c r="P761" i="1" s="1"/>
  <c r="Q761" i="1" s="1"/>
  <c r="R761" i="1" s="1"/>
  <c r="S761" i="1" s="1"/>
  <c r="T761" i="1" s="1"/>
  <c r="U761" i="1" s="1"/>
  <c r="V761" i="1" s="1"/>
  <c r="W761" i="1" s="1"/>
  <c r="X761" i="1" s="1"/>
  <c r="Y761" i="1" s="1"/>
  <c r="Z761" i="1" s="1"/>
  <c r="AA761" i="1" s="1"/>
  <c r="B762" i="1"/>
  <c r="B706" i="1"/>
  <c r="C705" i="1"/>
  <c r="D705" i="1" s="1"/>
  <c r="E705" i="1" s="1"/>
  <c r="F705" i="1" s="1"/>
  <c r="G705" i="1" s="1"/>
  <c r="H705" i="1" s="1"/>
  <c r="I705" i="1" s="1"/>
  <c r="J705" i="1" s="1"/>
  <c r="K705" i="1" s="1"/>
  <c r="L705" i="1" s="1"/>
  <c r="M705" i="1" s="1"/>
  <c r="N705" i="1" s="1"/>
  <c r="O705" i="1" s="1"/>
  <c r="P705" i="1" s="1"/>
  <c r="Q705" i="1" s="1"/>
  <c r="R705" i="1" s="1"/>
  <c r="S705" i="1" s="1"/>
  <c r="T705" i="1" s="1"/>
  <c r="U705" i="1" s="1"/>
  <c r="V705" i="1" s="1"/>
  <c r="W705" i="1" s="1"/>
  <c r="X705" i="1" s="1"/>
  <c r="Y705" i="1" s="1"/>
  <c r="Z705" i="1" s="1"/>
  <c r="AA705" i="1" s="1"/>
  <c r="C648" i="1"/>
  <c r="D648" i="1" s="1"/>
  <c r="E648" i="1" s="1"/>
  <c r="F648" i="1" s="1"/>
  <c r="G648" i="1" s="1"/>
  <c r="H648" i="1" s="1"/>
  <c r="I648" i="1" s="1"/>
  <c r="J648" i="1" s="1"/>
  <c r="K648" i="1" s="1"/>
  <c r="L648" i="1" s="1"/>
  <c r="M648" i="1" s="1"/>
  <c r="N648" i="1" s="1"/>
  <c r="O648" i="1" s="1"/>
  <c r="P648" i="1" s="1"/>
  <c r="Q648" i="1" s="1"/>
  <c r="R648" i="1" s="1"/>
  <c r="S648" i="1" s="1"/>
  <c r="T648" i="1" s="1"/>
  <c r="U648" i="1" s="1"/>
  <c r="V648" i="1" s="1"/>
  <c r="W648" i="1" s="1"/>
  <c r="X648" i="1" s="1"/>
  <c r="Y648" i="1" s="1"/>
  <c r="Z648" i="1" s="1"/>
  <c r="AA648" i="1" s="1"/>
  <c r="B649" i="1"/>
  <c r="B593" i="1"/>
  <c r="C592" i="1"/>
  <c r="D592" i="1" s="1"/>
  <c r="E592" i="1" s="1"/>
  <c r="F592" i="1" s="1"/>
  <c r="G592" i="1" s="1"/>
  <c r="H592" i="1" s="1"/>
  <c r="I592" i="1" s="1"/>
  <c r="J592" i="1" s="1"/>
  <c r="K592" i="1" s="1"/>
  <c r="L592" i="1" s="1"/>
  <c r="M592" i="1" s="1"/>
  <c r="N592" i="1" s="1"/>
  <c r="O592" i="1" s="1"/>
  <c r="P592" i="1" s="1"/>
  <c r="Q592" i="1" s="1"/>
  <c r="R592" i="1" s="1"/>
  <c r="S592" i="1" s="1"/>
  <c r="T592" i="1" s="1"/>
  <c r="U592" i="1" s="1"/>
  <c r="V592" i="1" s="1"/>
  <c r="W592" i="1" s="1"/>
  <c r="X592" i="1" s="1"/>
  <c r="Y592" i="1" s="1"/>
  <c r="Z592" i="1" s="1"/>
  <c r="AA592" i="1" s="1"/>
  <c r="B537" i="1"/>
  <c r="C536" i="1"/>
  <c r="D536" i="1" s="1"/>
  <c r="E536" i="1" s="1"/>
  <c r="F536" i="1" s="1"/>
  <c r="G536" i="1" s="1"/>
  <c r="H536" i="1" s="1"/>
  <c r="I536" i="1" s="1"/>
  <c r="J536" i="1" s="1"/>
  <c r="K536" i="1" s="1"/>
  <c r="L536" i="1" s="1"/>
  <c r="M536" i="1" s="1"/>
  <c r="N536" i="1" s="1"/>
  <c r="O536" i="1" s="1"/>
  <c r="P536" i="1" s="1"/>
  <c r="Q536" i="1" s="1"/>
  <c r="R536" i="1" s="1"/>
  <c r="S536" i="1" s="1"/>
  <c r="T536" i="1" s="1"/>
  <c r="U536" i="1" s="1"/>
  <c r="V536" i="1" s="1"/>
  <c r="W536" i="1" s="1"/>
  <c r="X536" i="1" s="1"/>
  <c r="Y536" i="1" s="1"/>
  <c r="Z536" i="1" s="1"/>
  <c r="AA536" i="1" s="1"/>
  <c r="B480" i="1"/>
  <c r="C479" i="1"/>
  <c r="D479" i="1" s="1"/>
  <c r="E479" i="1" s="1"/>
  <c r="F479" i="1" s="1"/>
  <c r="G479" i="1" s="1"/>
  <c r="H479" i="1" s="1"/>
  <c r="I479" i="1" s="1"/>
  <c r="J479" i="1" s="1"/>
  <c r="K479" i="1" s="1"/>
  <c r="L479" i="1" s="1"/>
  <c r="M479" i="1" s="1"/>
  <c r="N479" i="1" s="1"/>
  <c r="O479" i="1" s="1"/>
  <c r="P479" i="1" s="1"/>
  <c r="Q479" i="1" s="1"/>
  <c r="R479" i="1" s="1"/>
  <c r="S479" i="1" s="1"/>
  <c r="T479" i="1" s="1"/>
  <c r="U479" i="1" s="1"/>
  <c r="V479" i="1" s="1"/>
  <c r="W479" i="1" s="1"/>
  <c r="X479" i="1" s="1"/>
  <c r="Y479" i="1" s="1"/>
  <c r="Z479" i="1" s="1"/>
  <c r="AA479" i="1" s="1"/>
  <c r="B307" i="1"/>
  <c r="C306" i="1"/>
  <c r="D306" i="1" s="1"/>
  <c r="E306" i="1" s="1"/>
  <c r="F306" i="1" s="1"/>
  <c r="G306" i="1" s="1"/>
  <c r="H306" i="1" s="1"/>
  <c r="I306" i="1" s="1"/>
  <c r="J306" i="1" s="1"/>
  <c r="K306" i="1" s="1"/>
  <c r="L306" i="1" s="1"/>
  <c r="M306" i="1" s="1"/>
  <c r="N306" i="1" s="1"/>
  <c r="O306" i="1" s="1"/>
  <c r="P306" i="1" s="1"/>
  <c r="Q306" i="1" s="1"/>
  <c r="R306" i="1" s="1"/>
  <c r="S306" i="1" s="1"/>
  <c r="T306" i="1" s="1"/>
  <c r="U306" i="1" s="1"/>
  <c r="V306" i="1" s="1"/>
  <c r="W306" i="1" s="1"/>
  <c r="X306" i="1" s="1"/>
  <c r="Y306" i="1" s="1"/>
  <c r="Z306" i="1" s="1"/>
  <c r="AA306" i="1" s="1"/>
  <c r="B252" i="1"/>
  <c r="C251" i="1"/>
  <c r="D251" i="1" s="1"/>
  <c r="E251" i="1" s="1"/>
  <c r="F251" i="1" s="1"/>
  <c r="G251" i="1" s="1"/>
  <c r="H251" i="1" s="1"/>
  <c r="I251" i="1" s="1"/>
  <c r="J251" i="1" s="1"/>
  <c r="K251" i="1" s="1"/>
  <c r="L251" i="1" s="1"/>
  <c r="M251" i="1" s="1"/>
  <c r="N251" i="1" s="1"/>
  <c r="O251" i="1" s="1"/>
  <c r="P251" i="1" s="1"/>
  <c r="Q251" i="1" s="1"/>
  <c r="R251" i="1" s="1"/>
  <c r="S251" i="1" s="1"/>
  <c r="T251" i="1" s="1"/>
  <c r="U251" i="1" s="1"/>
  <c r="V251" i="1" s="1"/>
  <c r="W251" i="1" s="1"/>
  <c r="X251" i="1" s="1"/>
  <c r="Y251" i="1" s="1"/>
  <c r="Z251" i="1" s="1"/>
  <c r="AA251" i="1" s="1"/>
  <c r="C195" i="1"/>
  <c r="D195" i="1" s="1"/>
  <c r="E195" i="1" s="1"/>
  <c r="F195" i="1" s="1"/>
  <c r="G195" i="1" s="1"/>
  <c r="H195" i="1" s="1"/>
  <c r="I195" i="1" s="1"/>
  <c r="J195" i="1" s="1"/>
  <c r="K195" i="1" s="1"/>
  <c r="L195" i="1" s="1"/>
  <c r="M195" i="1" s="1"/>
  <c r="N195" i="1" s="1"/>
  <c r="O195" i="1" s="1"/>
  <c r="P195" i="1" s="1"/>
  <c r="Q195" i="1" s="1"/>
  <c r="R195" i="1" s="1"/>
  <c r="S195" i="1" s="1"/>
  <c r="T195" i="1" s="1"/>
  <c r="U195" i="1" s="1"/>
  <c r="V195" i="1" s="1"/>
  <c r="W195" i="1" s="1"/>
  <c r="X195" i="1" s="1"/>
  <c r="Y195" i="1" s="1"/>
  <c r="Z195" i="1" s="1"/>
  <c r="AA195" i="1" s="1"/>
  <c r="B196" i="1"/>
  <c r="B138" i="1"/>
  <c r="C137" i="1"/>
  <c r="D137" i="1" s="1"/>
  <c r="E137" i="1" s="1"/>
  <c r="F137" i="1" s="1"/>
  <c r="G137" i="1" s="1"/>
  <c r="H137" i="1" s="1"/>
  <c r="I137" i="1" s="1"/>
  <c r="J137" i="1" s="1"/>
  <c r="K137" i="1" s="1"/>
  <c r="L137" i="1" s="1"/>
  <c r="M137" i="1" s="1"/>
  <c r="N137" i="1" s="1"/>
  <c r="O137" i="1" s="1"/>
  <c r="P137" i="1" s="1"/>
  <c r="Q137" i="1" s="1"/>
  <c r="R137" i="1" s="1"/>
  <c r="S137" i="1" s="1"/>
  <c r="T137" i="1" s="1"/>
  <c r="U137" i="1" s="1"/>
  <c r="V137" i="1" s="1"/>
  <c r="W137" i="1" s="1"/>
  <c r="X137" i="1" s="1"/>
  <c r="Y137" i="1" s="1"/>
  <c r="Z137" i="1" s="1"/>
  <c r="AA137" i="1" s="1"/>
  <c r="B84" i="1"/>
  <c r="C83" i="1"/>
  <c r="D83" i="1" s="1"/>
  <c r="E83" i="1" s="1"/>
  <c r="F83" i="1" s="1"/>
  <c r="G83" i="1" s="1"/>
  <c r="H83" i="1" s="1"/>
  <c r="I83" i="1" s="1"/>
  <c r="J83" i="1" s="1"/>
  <c r="K83" i="1" s="1"/>
  <c r="L83" i="1" s="1"/>
  <c r="M83" i="1" s="1"/>
  <c r="N83" i="1" s="1"/>
  <c r="O83" i="1" s="1"/>
  <c r="P83" i="1" s="1"/>
  <c r="Q83" i="1" s="1"/>
  <c r="R83" i="1" s="1"/>
  <c r="S83" i="1" s="1"/>
  <c r="T83" i="1" s="1"/>
  <c r="U83" i="1" s="1"/>
  <c r="V83" i="1" s="1"/>
  <c r="W83" i="1" s="1"/>
  <c r="X83" i="1" s="1"/>
  <c r="Y83" i="1" s="1"/>
  <c r="Z83" i="1" s="1"/>
  <c r="AA83" i="1" s="1"/>
  <c r="C445" i="1" l="1"/>
  <c r="D445" i="1" s="1"/>
  <c r="E445" i="1" s="1"/>
  <c r="F445" i="1" s="1"/>
  <c r="G445" i="1" s="1"/>
  <c r="H445" i="1" s="1"/>
  <c r="I445" i="1" s="1"/>
  <c r="J445" i="1" s="1"/>
  <c r="K445" i="1" s="1"/>
  <c r="L445" i="1" s="1"/>
  <c r="M445" i="1" s="1"/>
  <c r="N445" i="1" s="1"/>
  <c r="O445" i="1" s="1"/>
  <c r="P445" i="1" s="1"/>
  <c r="Q445" i="1" s="1"/>
  <c r="R445" i="1" s="1"/>
  <c r="S445" i="1" s="1"/>
  <c r="T445" i="1" s="1"/>
  <c r="U445" i="1" s="1"/>
  <c r="V445" i="1" s="1"/>
  <c r="W445" i="1" s="1"/>
  <c r="X445" i="1" s="1"/>
  <c r="Y445" i="1" s="1"/>
  <c r="Z445" i="1" s="1"/>
  <c r="AA445" i="1" s="1"/>
  <c r="B446" i="1"/>
  <c r="B389" i="1"/>
  <c r="C388" i="1"/>
  <c r="D388" i="1" s="1"/>
  <c r="E388" i="1" s="1"/>
  <c r="F388" i="1" s="1"/>
  <c r="G388" i="1" s="1"/>
  <c r="I388" i="1" s="1"/>
  <c r="J388" i="1" s="1"/>
  <c r="K388" i="1" s="1"/>
  <c r="L388" i="1" s="1"/>
  <c r="M388" i="1" s="1"/>
  <c r="N388" i="1" s="1"/>
  <c r="O388" i="1" s="1"/>
  <c r="P388" i="1" s="1"/>
  <c r="Q388" i="1" s="1"/>
  <c r="R388" i="1" s="1"/>
  <c r="S388" i="1" s="1"/>
  <c r="T388" i="1" s="1"/>
  <c r="U388" i="1" s="1"/>
  <c r="V388" i="1" s="1"/>
  <c r="W388" i="1" s="1"/>
  <c r="X388" i="1" s="1"/>
  <c r="Y388" i="1" s="1"/>
  <c r="Z388" i="1" s="1"/>
  <c r="AA388" i="1" s="1"/>
  <c r="B1442" i="1"/>
  <c r="C1441" i="1"/>
  <c r="D1441" i="1" s="1"/>
  <c r="E1441" i="1" s="1"/>
  <c r="F1441" i="1" s="1"/>
  <c r="G1441" i="1" s="1"/>
  <c r="H1441" i="1" s="1"/>
  <c r="I1441" i="1" s="1"/>
  <c r="J1441" i="1" s="1"/>
  <c r="K1441" i="1" s="1"/>
  <c r="L1441" i="1" s="1"/>
  <c r="M1441" i="1" s="1"/>
  <c r="N1441" i="1" s="1"/>
  <c r="O1441" i="1" s="1"/>
  <c r="P1441" i="1" s="1"/>
  <c r="Q1441" i="1" s="1"/>
  <c r="R1441" i="1" s="1"/>
  <c r="S1441" i="1" s="1"/>
  <c r="T1441" i="1" s="1"/>
  <c r="U1441" i="1" s="1"/>
  <c r="V1441" i="1" s="1"/>
  <c r="W1441" i="1" s="1"/>
  <c r="X1441" i="1" s="1"/>
  <c r="Y1441" i="1" s="1"/>
  <c r="Z1441" i="1" s="1"/>
  <c r="AA1441" i="1" s="1"/>
  <c r="B1387" i="1"/>
  <c r="C1386" i="1"/>
  <c r="D1386" i="1" s="1"/>
  <c r="E1386" i="1" s="1"/>
  <c r="F1386" i="1" s="1"/>
  <c r="G1386" i="1" s="1"/>
  <c r="H1386" i="1" s="1"/>
  <c r="I1386" i="1" s="1"/>
  <c r="J1386" i="1" s="1"/>
  <c r="K1386" i="1" s="1"/>
  <c r="L1386" i="1" s="1"/>
  <c r="M1386" i="1" s="1"/>
  <c r="N1386" i="1" s="1"/>
  <c r="O1386" i="1" s="1"/>
  <c r="P1386" i="1" s="1"/>
  <c r="Q1386" i="1" s="1"/>
  <c r="R1386" i="1" s="1"/>
  <c r="S1386" i="1" s="1"/>
  <c r="T1386" i="1" s="1"/>
  <c r="U1386" i="1" s="1"/>
  <c r="V1386" i="1" s="1"/>
  <c r="W1386" i="1" s="1"/>
  <c r="X1386" i="1" s="1"/>
  <c r="Y1386" i="1" s="1"/>
  <c r="Z1386" i="1" s="1"/>
  <c r="AA1386" i="1" s="1"/>
  <c r="B1330" i="1"/>
  <c r="C1329" i="1"/>
  <c r="D1329" i="1" s="1"/>
  <c r="E1329" i="1" s="1"/>
  <c r="F1329" i="1" s="1"/>
  <c r="G1329" i="1" s="1"/>
  <c r="H1329" i="1" s="1"/>
  <c r="I1329" i="1" s="1"/>
  <c r="J1329" i="1" s="1"/>
  <c r="K1329" i="1" s="1"/>
  <c r="L1329" i="1" s="1"/>
  <c r="M1329" i="1" s="1"/>
  <c r="N1329" i="1" s="1"/>
  <c r="O1329" i="1" s="1"/>
  <c r="P1329" i="1" s="1"/>
  <c r="Q1329" i="1" s="1"/>
  <c r="R1329" i="1" s="1"/>
  <c r="S1329" i="1" s="1"/>
  <c r="T1329" i="1" s="1"/>
  <c r="U1329" i="1" s="1"/>
  <c r="V1329" i="1" s="1"/>
  <c r="W1329" i="1" s="1"/>
  <c r="X1329" i="1" s="1"/>
  <c r="Y1329" i="1" s="1"/>
  <c r="Z1329" i="1" s="1"/>
  <c r="AA1329" i="1" s="1"/>
  <c r="B1274" i="1"/>
  <c r="C1273" i="1"/>
  <c r="D1273" i="1" s="1"/>
  <c r="E1273" i="1" s="1"/>
  <c r="F1273" i="1" s="1"/>
  <c r="G1273" i="1" s="1"/>
  <c r="H1273" i="1" s="1"/>
  <c r="I1273" i="1" s="1"/>
  <c r="J1273" i="1" s="1"/>
  <c r="K1273" i="1" s="1"/>
  <c r="L1273" i="1" s="1"/>
  <c r="M1273" i="1" s="1"/>
  <c r="N1273" i="1" s="1"/>
  <c r="O1273" i="1" s="1"/>
  <c r="P1273" i="1" s="1"/>
  <c r="Q1273" i="1" s="1"/>
  <c r="R1273" i="1" s="1"/>
  <c r="S1273" i="1" s="1"/>
  <c r="T1273" i="1" s="1"/>
  <c r="U1273" i="1" s="1"/>
  <c r="V1273" i="1" s="1"/>
  <c r="W1273" i="1" s="1"/>
  <c r="X1273" i="1" s="1"/>
  <c r="Y1273" i="1" s="1"/>
  <c r="Z1273" i="1" s="1"/>
  <c r="AA1273" i="1" s="1"/>
  <c r="C1215" i="1"/>
  <c r="D1215" i="1" s="1"/>
  <c r="E1215" i="1" s="1"/>
  <c r="F1215" i="1" s="1"/>
  <c r="G1215" i="1" s="1"/>
  <c r="H1215" i="1" s="1"/>
  <c r="I1215" i="1" s="1"/>
  <c r="J1215" i="1" s="1"/>
  <c r="K1215" i="1" s="1"/>
  <c r="L1215" i="1" s="1"/>
  <c r="M1215" i="1" s="1"/>
  <c r="N1215" i="1" s="1"/>
  <c r="O1215" i="1" s="1"/>
  <c r="P1215" i="1" s="1"/>
  <c r="Q1215" i="1" s="1"/>
  <c r="R1215" i="1" s="1"/>
  <c r="S1215" i="1" s="1"/>
  <c r="T1215" i="1" s="1"/>
  <c r="U1215" i="1" s="1"/>
  <c r="V1215" i="1" s="1"/>
  <c r="W1215" i="1" s="1"/>
  <c r="X1215" i="1" s="1"/>
  <c r="Y1215" i="1" s="1"/>
  <c r="Z1215" i="1" s="1"/>
  <c r="AA1215" i="1" s="1"/>
  <c r="B1216" i="1"/>
  <c r="B1161" i="1"/>
  <c r="C1160" i="1"/>
  <c r="D1160" i="1" s="1"/>
  <c r="E1160" i="1" s="1"/>
  <c r="F1160" i="1" s="1"/>
  <c r="G1160" i="1" s="1"/>
  <c r="H1160" i="1" s="1"/>
  <c r="I1160" i="1" s="1"/>
  <c r="J1160" i="1" s="1"/>
  <c r="K1160" i="1" s="1"/>
  <c r="L1160" i="1" s="1"/>
  <c r="M1160" i="1" s="1"/>
  <c r="N1160" i="1" s="1"/>
  <c r="O1160" i="1" s="1"/>
  <c r="P1160" i="1" s="1"/>
  <c r="Q1160" i="1" s="1"/>
  <c r="R1160" i="1" s="1"/>
  <c r="S1160" i="1" s="1"/>
  <c r="T1160" i="1" s="1"/>
  <c r="U1160" i="1" s="1"/>
  <c r="V1160" i="1" s="1"/>
  <c r="W1160" i="1" s="1"/>
  <c r="X1160" i="1" s="1"/>
  <c r="Y1160" i="1" s="1"/>
  <c r="Z1160" i="1" s="1"/>
  <c r="AA1160" i="1" s="1"/>
  <c r="C1102" i="1"/>
  <c r="D1102" i="1" s="1"/>
  <c r="E1102" i="1" s="1"/>
  <c r="F1102" i="1" s="1"/>
  <c r="G1102" i="1" s="1"/>
  <c r="H1102" i="1" s="1"/>
  <c r="I1102" i="1" s="1"/>
  <c r="J1102" i="1" s="1"/>
  <c r="K1102" i="1" s="1"/>
  <c r="L1102" i="1" s="1"/>
  <c r="M1102" i="1" s="1"/>
  <c r="N1102" i="1" s="1"/>
  <c r="O1102" i="1" s="1"/>
  <c r="P1102" i="1" s="1"/>
  <c r="Q1102" i="1" s="1"/>
  <c r="R1102" i="1" s="1"/>
  <c r="S1102" i="1" s="1"/>
  <c r="T1102" i="1" s="1"/>
  <c r="U1102" i="1" s="1"/>
  <c r="V1102" i="1" s="1"/>
  <c r="W1102" i="1" s="1"/>
  <c r="X1102" i="1" s="1"/>
  <c r="Y1102" i="1" s="1"/>
  <c r="Z1102" i="1" s="1"/>
  <c r="AA1102" i="1" s="1"/>
  <c r="B1103" i="1"/>
  <c r="B1047" i="1"/>
  <c r="C1046" i="1"/>
  <c r="D1046" i="1" s="1"/>
  <c r="E1046" i="1" s="1"/>
  <c r="F1046" i="1" s="1"/>
  <c r="G1046" i="1" s="1"/>
  <c r="H1046" i="1" s="1"/>
  <c r="I1046" i="1" s="1"/>
  <c r="J1046" i="1" s="1"/>
  <c r="K1046" i="1" s="1"/>
  <c r="L1046" i="1" s="1"/>
  <c r="M1046" i="1" s="1"/>
  <c r="N1046" i="1" s="1"/>
  <c r="O1046" i="1" s="1"/>
  <c r="P1046" i="1" s="1"/>
  <c r="Q1046" i="1" s="1"/>
  <c r="R1046" i="1" s="1"/>
  <c r="S1046" i="1" s="1"/>
  <c r="T1046" i="1" s="1"/>
  <c r="U1046" i="1" s="1"/>
  <c r="V1046" i="1" s="1"/>
  <c r="W1046" i="1" s="1"/>
  <c r="X1046" i="1" s="1"/>
  <c r="Y1046" i="1" s="1"/>
  <c r="Z1046" i="1" s="1"/>
  <c r="AA1046" i="1" s="1"/>
  <c r="B994" i="1"/>
  <c r="C993" i="1"/>
  <c r="D993" i="1" s="1"/>
  <c r="E993" i="1" s="1"/>
  <c r="F993" i="1" s="1"/>
  <c r="G993" i="1" s="1"/>
  <c r="H993" i="1" s="1"/>
  <c r="I993" i="1" s="1"/>
  <c r="J993" i="1" s="1"/>
  <c r="K993" i="1" s="1"/>
  <c r="L993" i="1" s="1"/>
  <c r="M993" i="1" s="1"/>
  <c r="N993" i="1" s="1"/>
  <c r="O993" i="1" s="1"/>
  <c r="P993" i="1" s="1"/>
  <c r="Q993" i="1" s="1"/>
  <c r="R993" i="1" s="1"/>
  <c r="S993" i="1" s="1"/>
  <c r="T993" i="1" s="1"/>
  <c r="U993" i="1" s="1"/>
  <c r="V993" i="1" s="1"/>
  <c r="W993" i="1" s="1"/>
  <c r="X993" i="1" s="1"/>
  <c r="Y993" i="1" s="1"/>
  <c r="Z993" i="1" s="1"/>
  <c r="AA993" i="1" s="1"/>
  <c r="B935" i="1"/>
  <c r="C934" i="1"/>
  <c r="D934" i="1" s="1"/>
  <c r="E934" i="1" s="1"/>
  <c r="F934" i="1" s="1"/>
  <c r="G934" i="1" s="1"/>
  <c r="H934" i="1" s="1"/>
  <c r="I934" i="1" s="1"/>
  <c r="J934" i="1" s="1"/>
  <c r="K934" i="1" s="1"/>
  <c r="L934" i="1" s="1"/>
  <c r="M934" i="1" s="1"/>
  <c r="N934" i="1" s="1"/>
  <c r="O934" i="1" s="1"/>
  <c r="P934" i="1" s="1"/>
  <c r="Q934" i="1" s="1"/>
  <c r="R934" i="1" s="1"/>
  <c r="S934" i="1" s="1"/>
  <c r="T934" i="1" s="1"/>
  <c r="U934" i="1" s="1"/>
  <c r="V934" i="1" s="1"/>
  <c r="W934" i="1" s="1"/>
  <c r="X934" i="1" s="1"/>
  <c r="Y934" i="1" s="1"/>
  <c r="Z934" i="1" s="1"/>
  <c r="AA934" i="1" s="1"/>
  <c r="B879" i="1"/>
  <c r="C878" i="1"/>
  <c r="D878" i="1" s="1"/>
  <c r="E878" i="1" s="1"/>
  <c r="F878" i="1" s="1"/>
  <c r="G878" i="1" s="1"/>
  <c r="H878" i="1" s="1"/>
  <c r="I878" i="1" s="1"/>
  <c r="J878" i="1" s="1"/>
  <c r="K878" i="1" s="1"/>
  <c r="L878" i="1" s="1"/>
  <c r="M878" i="1" s="1"/>
  <c r="N878" i="1" s="1"/>
  <c r="O878" i="1" s="1"/>
  <c r="P878" i="1" s="1"/>
  <c r="Q878" i="1" s="1"/>
  <c r="R878" i="1" s="1"/>
  <c r="S878" i="1" s="1"/>
  <c r="T878" i="1" s="1"/>
  <c r="U878" i="1" s="1"/>
  <c r="V878" i="1" s="1"/>
  <c r="W878" i="1" s="1"/>
  <c r="X878" i="1" s="1"/>
  <c r="Y878" i="1" s="1"/>
  <c r="Z878" i="1" s="1"/>
  <c r="AA878" i="1" s="1"/>
  <c r="B823" i="1"/>
  <c r="C822" i="1"/>
  <c r="D822" i="1" s="1"/>
  <c r="E822" i="1" s="1"/>
  <c r="F822" i="1" s="1"/>
  <c r="G822" i="1" s="1"/>
  <c r="H822" i="1" s="1"/>
  <c r="I822" i="1" s="1"/>
  <c r="J822" i="1" s="1"/>
  <c r="K822" i="1" s="1"/>
  <c r="L822" i="1" s="1"/>
  <c r="M822" i="1" s="1"/>
  <c r="N822" i="1" s="1"/>
  <c r="B763" i="1"/>
  <c r="C762" i="1"/>
  <c r="D762" i="1" s="1"/>
  <c r="E762" i="1" s="1"/>
  <c r="F762" i="1" s="1"/>
  <c r="G762" i="1" s="1"/>
  <c r="H762" i="1" s="1"/>
  <c r="I762" i="1" s="1"/>
  <c r="J762" i="1" s="1"/>
  <c r="K762" i="1" s="1"/>
  <c r="L762" i="1" s="1"/>
  <c r="M762" i="1" s="1"/>
  <c r="N762" i="1" s="1"/>
  <c r="O762" i="1" s="1"/>
  <c r="P762" i="1" s="1"/>
  <c r="Q762" i="1" s="1"/>
  <c r="R762" i="1" s="1"/>
  <c r="S762" i="1" s="1"/>
  <c r="T762" i="1" s="1"/>
  <c r="U762" i="1" s="1"/>
  <c r="V762" i="1" s="1"/>
  <c r="W762" i="1" s="1"/>
  <c r="X762" i="1" s="1"/>
  <c r="Y762" i="1" s="1"/>
  <c r="Z762" i="1" s="1"/>
  <c r="AA762" i="1" s="1"/>
  <c r="B707" i="1"/>
  <c r="C706" i="1"/>
  <c r="D706" i="1" s="1"/>
  <c r="E706" i="1" s="1"/>
  <c r="F706" i="1" s="1"/>
  <c r="G706" i="1" s="1"/>
  <c r="H706" i="1" s="1"/>
  <c r="I706" i="1" s="1"/>
  <c r="J706" i="1" s="1"/>
  <c r="K706" i="1" s="1"/>
  <c r="L706" i="1" s="1"/>
  <c r="M706" i="1" s="1"/>
  <c r="N706" i="1" s="1"/>
  <c r="O706" i="1" s="1"/>
  <c r="P706" i="1" s="1"/>
  <c r="Q706" i="1" s="1"/>
  <c r="R706" i="1" s="1"/>
  <c r="S706" i="1" s="1"/>
  <c r="T706" i="1" s="1"/>
  <c r="U706" i="1" s="1"/>
  <c r="V706" i="1" s="1"/>
  <c r="W706" i="1" s="1"/>
  <c r="X706" i="1" s="1"/>
  <c r="Y706" i="1" s="1"/>
  <c r="Z706" i="1" s="1"/>
  <c r="AA706" i="1" s="1"/>
  <c r="B650" i="1"/>
  <c r="C649" i="1"/>
  <c r="D649" i="1" s="1"/>
  <c r="E649" i="1" s="1"/>
  <c r="F649" i="1" s="1"/>
  <c r="G649" i="1" s="1"/>
  <c r="H649" i="1" s="1"/>
  <c r="I649" i="1" s="1"/>
  <c r="J649" i="1" s="1"/>
  <c r="K649" i="1" s="1"/>
  <c r="L649" i="1" s="1"/>
  <c r="M649" i="1" s="1"/>
  <c r="N649" i="1" s="1"/>
  <c r="O649" i="1" s="1"/>
  <c r="P649" i="1" s="1"/>
  <c r="Q649" i="1" s="1"/>
  <c r="R649" i="1" s="1"/>
  <c r="S649" i="1" s="1"/>
  <c r="T649" i="1" s="1"/>
  <c r="U649" i="1" s="1"/>
  <c r="V649" i="1" s="1"/>
  <c r="W649" i="1" s="1"/>
  <c r="X649" i="1" s="1"/>
  <c r="Y649" i="1" s="1"/>
  <c r="Z649" i="1" s="1"/>
  <c r="AA649" i="1" s="1"/>
  <c r="B594" i="1"/>
  <c r="C593" i="1"/>
  <c r="D593" i="1" s="1"/>
  <c r="E593" i="1" s="1"/>
  <c r="F593" i="1" s="1"/>
  <c r="G593" i="1" s="1"/>
  <c r="H593" i="1" s="1"/>
  <c r="I593" i="1" s="1"/>
  <c r="J593" i="1" s="1"/>
  <c r="K593" i="1" s="1"/>
  <c r="L593" i="1" s="1"/>
  <c r="M593" i="1" s="1"/>
  <c r="N593" i="1" s="1"/>
  <c r="O593" i="1" s="1"/>
  <c r="P593" i="1" s="1"/>
  <c r="Q593" i="1" s="1"/>
  <c r="R593" i="1" s="1"/>
  <c r="S593" i="1" s="1"/>
  <c r="T593" i="1" s="1"/>
  <c r="U593" i="1" s="1"/>
  <c r="V593" i="1" s="1"/>
  <c r="W593" i="1" s="1"/>
  <c r="X593" i="1" s="1"/>
  <c r="Y593" i="1" s="1"/>
  <c r="Z593" i="1" s="1"/>
  <c r="AA593" i="1" s="1"/>
  <c r="C537" i="1"/>
  <c r="D537" i="1" s="1"/>
  <c r="E537" i="1" s="1"/>
  <c r="F537" i="1" s="1"/>
  <c r="G537" i="1" s="1"/>
  <c r="H537" i="1" s="1"/>
  <c r="I537" i="1" s="1"/>
  <c r="J537" i="1" s="1"/>
  <c r="K537" i="1" s="1"/>
  <c r="L537" i="1" s="1"/>
  <c r="M537" i="1" s="1"/>
  <c r="N537" i="1" s="1"/>
  <c r="O537" i="1" s="1"/>
  <c r="P537" i="1" s="1"/>
  <c r="Q537" i="1" s="1"/>
  <c r="R537" i="1" s="1"/>
  <c r="S537" i="1" s="1"/>
  <c r="T537" i="1" s="1"/>
  <c r="U537" i="1" s="1"/>
  <c r="V537" i="1" s="1"/>
  <c r="W537" i="1" s="1"/>
  <c r="X537" i="1" s="1"/>
  <c r="Y537" i="1" s="1"/>
  <c r="Z537" i="1" s="1"/>
  <c r="AA537" i="1" s="1"/>
  <c r="B538" i="1"/>
  <c r="B481" i="1"/>
  <c r="C480" i="1"/>
  <c r="D480" i="1" s="1"/>
  <c r="E480" i="1" s="1"/>
  <c r="F480" i="1" s="1"/>
  <c r="G480" i="1" s="1"/>
  <c r="H480" i="1" s="1"/>
  <c r="I480" i="1" s="1"/>
  <c r="J480" i="1" s="1"/>
  <c r="K480" i="1" s="1"/>
  <c r="L480" i="1" s="1"/>
  <c r="M480" i="1" s="1"/>
  <c r="N480" i="1" s="1"/>
  <c r="O480" i="1" s="1"/>
  <c r="P480" i="1" s="1"/>
  <c r="Q480" i="1" s="1"/>
  <c r="R480" i="1" s="1"/>
  <c r="S480" i="1" s="1"/>
  <c r="T480" i="1" s="1"/>
  <c r="U480" i="1" s="1"/>
  <c r="V480" i="1" s="1"/>
  <c r="W480" i="1" s="1"/>
  <c r="X480" i="1" s="1"/>
  <c r="Y480" i="1" s="1"/>
  <c r="Z480" i="1" s="1"/>
  <c r="AA480" i="1" s="1"/>
  <c r="C307" i="1"/>
  <c r="D307" i="1" s="1"/>
  <c r="E307" i="1" s="1"/>
  <c r="F307" i="1" s="1"/>
  <c r="G307" i="1" s="1"/>
  <c r="H307" i="1" s="1"/>
  <c r="I307" i="1" s="1"/>
  <c r="J307" i="1" s="1"/>
  <c r="K307" i="1" s="1"/>
  <c r="L307" i="1" s="1"/>
  <c r="M307" i="1" s="1"/>
  <c r="N307" i="1" s="1"/>
  <c r="O307" i="1" s="1"/>
  <c r="P307" i="1" s="1"/>
  <c r="Q307" i="1" s="1"/>
  <c r="R307" i="1" s="1"/>
  <c r="S307" i="1" s="1"/>
  <c r="T307" i="1" s="1"/>
  <c r="U307" i="1" s="1"/>
  <c r="V307" i="1" s="1"/>
  <c r="W307" i="1" s="1"/>
  <c r="X307" i="1" s="1"/>
  <c r="Y307" i="1" s="1"/>
  <c r="Z307" i="1" s="1"/>
  <c r="AA307" i="1" s="1"/>
  <c r="B308" i="1"/>
  <c r="B253" i="1"/>
  <c r="C252" i="1"/>
  <c r="D252" i="1" s="1"/>
  <c r="E252" i="1" s="1"/>
  <c r="F252" i="1" s="1"/>
  <c r="G252" i="1" s="1"/>
  <c r="H252" i="1" s="1"/>
  <c r="I252" i="1" s="1"/>
  <c r="J252" i="1" s="1"/>
  <c r="K252" i="1" s="1"/>
  <c r="L252" i="1" s="1"/>
  <c r="M252" i="1" s="1"/>
  <c r="N252" i="1" s="1"/>
  <c r="O252" i="1" s="1"/>
  <c r="P252" i="1" s="1"/>
  <c r="Q252" i="1" s="1"/>
  <c r="R252" i="1" s="1"/>
  <c r="S252" i="1" s="1"/>
  <c r="T252" i="1" s="1"/>
  <c r="U252" i="1" s="1"/>
  <c r="V252" i="1" s="1"/>
  <c r="W252" i="1" s="1"/>
  <c r="X252" i="1" s="1"/>
  <c r="Y252" i="1" s="1"/>
  <c r="Z252" i="1" s="1"/>
  <c r="AA252" i="1" s="1"/>
  <c r="B197" i="1"/>
  <c r="C196" i="1"/>
  <c r="D196" i="1" s="1"/>
  <c r="E196" i="1" s="1"/>
  <c r="F196" i="1" s="1"/>
  <c r="G196" i="1" s="1"/>
  <c r="H196" i="1" s="1"/>
  <c r="I196" i="1" s="1"/>
  <c r="J196" i="1" s="1"/>
  <c r="K196" i="1" s="1"/>
  <c r="L196" i="1" s="1"/>
  <c r="M196" i="1" s="1"/>
  <c r="N196" i="1" s="1"/>
  <c r="O196" i="1" s="1"/>
  <c r="P196" i="1" s="1"/>
  <c r="Q196" i="1" s="1"/>
  <c r="R196" i="1" s="1"/>
  <c r="S196" i="1" s="1"/>
  <c r="T196" i="1" s="1"/>
  <c r="U196" i="1" s="1"/>
  <c r="V196" i="1" s="1"/>
  <c r="W196" i="1" s="1"/>
  <c r="X196" i="1" s="1"/>
  <c r="Y196" i="1" s="1"/>
  <c r="Z196" i="1" s="1"/>
  <c r="AA196" i="1" s="1"/>
  <c r="B139" i="1"/>
  <c r="C138" i="1"/>
  <c r="D138" i="1" s="1"/>
  <c r="E138" i="1" s="1"/>
  <c r="F138" i="1" s="1"/>
  <c r="G138" i="1" s="1"/>
  <c r="H138" i="1" s="1"/>
  <c r="I138" i="1" s="1"/>
  <c r="J138" i="1" s="1"/>
  <c r="K138" i="1" s="1"/>
  <c r="L138" i="1" s="1"/>
  <c r="M138" i="1" s="1"/>
  <c r="N138" i="1" s="1"/>
  <c r="O138" i="1" s="1"/>
  <c r="P138" i="1" s="1"/>
  <c r="Q138" i="1" s="1"/>
  <c r="R138" i="1" s="1"/>
  <c r="S138" i="1" s="1"/>
  <c r="T138" i="1" s="1"/>
  <c r="U138" i="1" s="1"/>
  <c r="V138" i="1" s="1"/>
  <c r="W138" i="1" s="1"/>
  <c r="X138" i="1" s="1"/>
  <c r="Y138" i="1" s="1"/>
  <c r="Z138" i="1" s="1"/>
  <c r="AA138" i="1" s="1"/>
  <c r="C84" i="1"/>
  <c r="D84" i="1" s="1"/>
  <c r="E84" i="1" s="1"/>
  <c r="F84" i="1" s="1"/>
  <c r="G84" i="1" s="1"/>
  <c r="H84" i="1" s="1"/>
  <c r="I84" i="1" s="1"/>
  <c r="J84" i="1" s="1"/>
  <c r="K84" i="1" s="1"/>
  <c r="L84" i="1" s="1"/>
  <c r="M84" i="1" s="1"/>
  <c r="N84" i="1" s="1"/>
  <c r="O84" i="1" s="1"/>
  <c r="P84" i="1" s="1"/>
  <c r="Q84" i="1" s="1"/>
  <c r="R84" i="1" s="1"/>
  <c r="S84" i="1" s="1"/>
  <c r="T84" i="1" s="1"/>
  <c r="U84" i="1" s="1"/>
  <c r="V84" i="1" s="1"/>
  <c r="W84" i="1" s="1"/>
  <c r="X84" i="1" s="1"/>
  <c r="Y84" i="1" s="1"/>
  <c r="Z84" i="1" s="1"/>
  <c r="AA84" i="1" s="1"/>
  <c r="B85" i="1"/>
  <c r="C446" i="1" l="1"/>
  <c r="D446" i="1" s="1"/>
  <c r="E446" i="1" s="1"/>
  <c r="F446" i="1" s="1"/>
  <c r="G446" i="1" s="1"/>
  <c r="H446" i="1" s="1"/>
  <c r="I446" i="1" s="1"/>
  <c r="J446" i="1" s="1"/>
  <c r="K446" i="1" s="1"/>
  <c r="L446" i="1" s="1"/>
  <c r="M446" i="1" s="1"/>
  <c r="N446" i="1" s="1"/>
  <c r="O446" i="1" s="1"/>
  <c r="P446" i="1" s="1"/>
  <c r="Q446" i="1" s="1"/>
  <c r="R446" i="1" s="1"/>
  <c r="S446" i="1" s="1"/>
  <c r="T446" i="1" s="1"/>
  <c r="U446" i="1" s="1"/>
  <c r="V446" i="1" s="1"/>
  <c r="W446" i="1" s="1"/>
  <c r="X446" i="1" s="1"/>
  <c r="Y446" i="1" s="1"/>
  <c r="Z446" i="1" s="1"/>
  <c r="AA446" i="1" s="1"/>
  <c r="B447" i="1"/>
  <c r="C389" i="1"/>
  <c r="D389" i="1" s="1"/>
  <c r="E389" i="1" s="1"/>
  <c r="F389" i="1" s="1"/>
  <c r="G389" i="1" s="1"/>
  <c r="I389" i="1" s="1"/>
  <c r="J389" i="1" s="1"/>
  <c r="K389" i="1" s="1"/>
  <c r="L389" i="1" s="1"/>
  <c r="M389" i="1" s="1"/>
  <c r="N389" i="1" s="1"/>
  <c r="O389" i="1" s="1"/>
  <c r="P389" i="1" s="1"/>
  <c r="Q389" i="1" s="1"/>
  <c r="R389" i="1" s="1"/>
  <c r="S389" i="1" s="1"/>
  <c r="T389" i="1" s="1"/>
  <c r="U389" i="1" s="1"/>
  <c r="V389" i="1" s="1"/>
  <c r="W389" i="1" s="1"/>
  <c r="X389" i="1" s="1"/>
  <c r="Y389" i="1" s="1"/>
  <c r="Z389" i="1" s="1"/>
  <c r="AA389" i="1" s="1"/>
  <c r="B390" i="1"/>
  <c r="B1443" i="1"/>
  <c r="C1442" i="1"/>
  <c r="D1442" i="1" s="1"/>
  <c r="E1442" i="1" s="1"/>
  <c r="F1442" i="1" s="1"/>
  <c r="G1442" i="1" s="1"/>
  <c r="H1442" i="1" s="1"/>
  <c r="I1442" i="1" s="1"/>
  <c r="J1442" i="1" s="1"/>
  <c r="K1442" i="1" s="1"/>
  <c r="L1442" i="1" s="1"/>
  <c r="M1442" i="1" s="1"/>
  <c r="N1442" i="1" s="1"/>
  <c r="O1442" i="1" s="1"/>
  <c r="P1442" i="1" s="1"/>
  <c r="Q1442" i="1" s="1"/>
  <c r="R1442" i="1" s="1"/>
  <c r="S1442" i="1" s="1"/>
  <c r="T1442" i="1" s="1"/>
  <c r="U1442" i="1" s="1"/>
  <c r="V1442" i="1" s="1"/>
  <c r="W1442" i="1" s="1"/>
  <c r="X1442" i="1" s="1"/>
  <c r="Y1442" i="1" s="1"/>
  <c r="Z1442" i="1" s="1"/>
  <c r="AA1442" i="1" s="1"/>
  <c r="C1387" i="1"/>
  <c r="D1387" i="1" s="1"/>
  <c r="E1387" i="1" s="1"/>
  <c r="F1387" i="1" s="1"/>
  <c r="G1387" i="1" s="1"/>
  <c r="H1387" i="1" s="1"/>
  <c r="I1387" i="1" s="1"/>
  <c r="J1387" i="1" s="1"/>
  <c r="K1387" i="1" s="1"/>
  <c r="L1387" i="1" s="1"/>
  <c r="M1387" i="1" s="1"/>
  <c r="N1387" i="1" s="1"/>
  <c r="O1387" i="1" s="1"/>
  <c r="P1387" i="1" s="1"/>
  <c r="Q1387" i="1" s="1"/>
  <c r="R1387" i="1" s="1"/>
  <c r="S1387" i="1" s="1"/>
  <c r="T1387" i="1" s="1"/>
  <c r="U1387" i="1" s="1"/>
  <c r="V1387" i="1" s="1"/>
  <c r="W1387" i="1" s="1"/>
  <c r="X1387" i="1" s="1"/>
  <c r="Y1387" i="1" s="1"/>
  <c r="Z1387" i="1" s="1"/>
  <c r="AA1387" i="1" s="1"/>
  <c r="B1388" i="1"/>
  <c r="B1331" i="1"/>
  <c r="C1330" i="1"/>
  <c r="D1330" i="1" s="1"/>
  <c r="E1330" i="1" s="1"/>
  <c r="F1330" i="1" s="1"/>
  <c r="G1330" i="1" s="1"/>
  <c r="H1330" i="1" s="1"/>
  <c r="I1330" i="1" s="1"/>
  <c r="J1330" i="1" s="1"/>
  <c r="K1330" i="1" s="1"/>
  <c r="L1330" i="1" s="1"/>
  <c r="M1330" i="1" s="1"/>
  <c r="N1330" i="1" s="1"/>
  <c r="O1330" i="1" s="1"/>
  <c r="P1330" i="1" s="1"/>
  <c r="Q1330" i="1" s="1"/>
  <c r="R1330" i="1" s="1"/>
  <c r="S1330" i="1" s="1"/>
  <c r="T1330" i="1" s="1"/>
  <c r="U1330" i="1" s="1"/>
  <c r="V1330" i="1" s="1"/>
  <c r="W1330" i="1" s="1"/>
  <c r="X1330" i="1" s="1"/>
  <c r="Y1330" i="1" s="1"/>
  <c r="Z1330" i="1" s="1"/>
  <c r="AA1330" i="1" s="1"/>
  <c r="B1275" i="1"/>
  <c r="C1274" i="1"/>
  <c r="D1274" i="1" s="1"/>
  <c r="E1274" i="1" s="1"/>
  <c r="F1274" i="1" s="1"/>
  <c r="G1274" i="1" s="1"/>
  <c r="H1274" i="1" s="1"/>
  <c r="I1274" i="1" s="1"/>
  <c r="J1274" i="1" s="1"/>
  <c r="K1274" i="1" s="1"/>
  <c r="L1274" i="1" s="1"/>
  <c r="M1274" i="1" s="1"/>
  <c r="N1274" i="1" s="1"/>
  <c r="O1274" i="1" s="1"/>
  <c r="P1274" i="1" s="1"/>
  <c r="Q1274" i="1" s="1"/>
  <c r="R1274" i="1" s="1"/>
  <c r="S1274" i="1" s="1"/>
  <c r="T1274" i="1" s="1"/>
  <c r="U1274" i="1" s="1"/>
  <c r="V1274" i="1" s="1"/>
  <c r="W1274" i="1" s="1"/>
  <c r="X1274" i="1" s="1"/>
  <c r="Y1274" i="1" s="1"/>
  <c r="Z1274" i="1" s="1"/>
  <c r="AA1274" i="1" s="1"/>
  <c r="B1217" i="1"/>
  <c r="C1216" i="1"/>
  <c r="D1216" i="1" s="1"/>
  <c r="E1216" i="1" s="1"/>
  <c r="F1216" i="1" s="1"/>
  <c r="G1216" i="1" s="1"/>
  <c r="H1216" i="1" s="1"/>
  <c r="I1216" i="1" s="1"/>
  <c r="J1216" i="1" s="1"/>
  <c r="K1216" i="1" s="1"/>
  <c r="L1216" i="1" s="1"/>
  <c r="M1216" i="1" s="1"/>
  <c r="N1216" i="1" s="1"/>
  <c r="O1216" i="1" s="1"/>
  <c r="P1216" i="1" s="1"/>
  <c r="Q1216" i="1" s="1"/>
  <c r="R1216" i="1" s="1"/>
  <c r="S1216" i="1" s="1"/>
  <c r="T1216" i="1" s="1"/>
  <c r="U1216" i="1" s="1"/>
  <c r="V1216" i="1" s="1"/>
  <c r="W1216" i="1" s="1"/>
  <c r="X1216" i="1" s="1"/>
  <c r="Y1216" i="1" s="1"/>
  <c r="Z1216" i="1" s="1"/>
  <c r="AA1216" i="1" s="1"/>
  <c r="C1161" i="1"/>
  <c r="D1161" i="1" s="1"/>
  <c r="E1161" i="1" s="1"/>
  <c r="F1161" i="1" s="1"/>
  <c r="G1161" i="1" s="1"/>
  <c r="H1161" i="1" s="1"/>
  <c r="I1161" i="1" s="1"/>
  <c r="J1161" i="1" s="1"/>
  <c r="K1161" i="1" s="1"/>
  <c r="L1161" i="1" s="1"/>
  <c r="M1161" i="1" s="1"/>
  <c r="N1161" i="1" s="1"/>
  <c r="O1161" i="1" s="1"/>
  <c r="P1161" i="1" s="1"/>
  <c r="Q1161" i="1" s="1"/>
  <c r="R1161" i="1" s="1"/>
  <c r="S1161" i="1" s="1"/>
  <c r="T1161" i="1" s="1"/>
  <c r="U1161" i="1" s="1"/>
  <c r="V1161" i="1" s="1"/>
  <c r="W1161" i="1" s="1"/>
  <c r="X1161" i="1" s="1"/>
  <c r="Y1161" i="1" s="1"/>
  <c r="Z1161" i="1" s="1"/>
  <c r="AA1161" i="1" s="1"/>
  <c r="B1162" i="1"/>
  <c r="B1104" i="1"/>
  <c r="C1103" i="1"/>
  <c r="D1103" i="1" s="1"/>
  <c r="E1103" i="1" s="1"/>
  <c r="F1103" i="1" s="1"/>
  <c r="G1103" i="1" s="1"/>
  <c r="H1103" i="1" s="1"/>
  <c r="I1103" i="1" s="1"/>
  <c r="J1103" i="1" s="1"/>
  <c r="K1103" i="1" s="1"/>
  <c r="L1103" i="1" s="1"/>
  <c r="M1103" i="1" s="1"/>
  <c r="N1103" i="1" s="1"/>
  <c r="O1103" i="1" s="1"/>
  <c r="P1103" i="1" s="1"/>
  <c r="Q1103" i="1" s="1"/>
  <c r="R1103" i="1" s="1"/>
  <c r="S1103" i="1" s="1"/>
  <c r="T1103" i="1" s="1"/>
  <c r="U1103" i="1" s="1"/>
  <c r="V1103" i="1" s="1"/>
  <c r="W1103" i="1" s="1"/>
  <c r="X1103" i="1" s="1"/>
  <c r="Y1103" i="1" s="1"/>
  <c r="Z1103" i="1" s="1"/>
  <c r="AA1103" i="1" s="1"/>
  <c r="B1048" i="1"/>
  <c r="C1047" i="1"/>
  <c r="D1047" i="1" s="1"/>
  <c r="E1047" i="1" s="1"/>
  <c r="F1047" i="1" s="1"/>
  <c r="G1047" i="1" s="1"/>
  <c r="H1047" i="1" s="1"/>
  <c r="I1047" i="1" s="1"/>
  <c r="J1047" i="1" s="1"/>
  <c r="K1047" i="1" s="1"/>
  <c r="L1047" i="1" s="1"/>
  <c r="M1047" i="1" s="1"/>
  <c r="N1047" i="1" s="1"/>
  <c r="O1047" i="1" s="1"/>
  <c r="P1047" i="1" s="1"/>
  <c r="Q1047" i="1" s="1"/>
  <c r="R1047" i="1" s="1"/>
  <c r="S1047" i="1" s="1"/>
  <c r="T1047" i="1" s="1"/>
  <c r="U1047" i="1" s="1"/>
  <c r="V1047" i="1" s="1"/>
  <c r="W1047" i="1" s="1"/>
  <c r="X1047" i="1" s="1"/>
  <c r="Y1047" i="1" s="1"/>
  <c r="Z1047" i="1" s="1"/>
  <c r="AA1047" i="1" s="1"/>
  <c r="C994" i="1"/>
  <c r="D994" i="1" s="1"/>
  <c r="E994" i="1" s="1"/>
  <c r="F994" i="1" s="1"/>
  <c r="G994" i="1" s="1"/>
  <c r="H994" i="1" s="1"/>
  <c r="I994" i="1" s="1"/>
  <c r="J994" i="1" s="1"/>
  <c r="K994" i="1" s="1"/>
  <c r="L994" i="1" s="1"/>
  <c r="M994" i="1" s="1"/>
  <c r="N994" i="1" s="1"/>
  <c r="O994" i="1" s="1"/>
  <c r="P994" i="1" s="1"/>
  <c r="Q994" i="1" s="1"/>
  <c r="R994" i="1" s="1"/>
  <c r="S994" i="1" s="1"/>
  <c r="T994" i="1" s="1"/>
  <c r="U994" i="1" s="1"/>
  <c r="V994" i="1" s="1"/>
  <c r="W994" i="1" s="1"/>
  <c r="X994" i="1" s="1"/>
  <c r="Y994" i="1" s="1"/>
  <c r="Z994" i="1" s="1"/>
  <c r="AA994" i="1" s="1"/>
  <c r="B995" i="1"/>
  <c r="B936" i="1"/>
  <c r="C935" i="1"/>
  <c r="D935" i="1" s="1"/>
  <c r="E935" i="1" s="1"/>
  <c r="F935" i="1" s="1"/>
  <c r="G935" i="1" s="1"/>
  <c r="H935" i="1" s="1"/>
  <c r="I935" i="1" s="1"/>
  <c r="J935" i="1" s="1"/>
  <c r="K935" i="1" s="1"/>
  <c r="L935" i="1" s="1"/>
  <c r="M935" i="1" s="1"/>
  <c r="N935" i="1" s="1"/>
  <c r="O935" i="1" s="1"/>
  <c r="P935" i="1" s="1"/>
  <c r="Q935" i="1" s="1"/>
  <c r="R935" i="1" s="1"/>
  <c r="S935" i="1" s="1"/>
  <c r="T935" i="1" s="1"/>
  <c r="U935" i="1" s="1"/>
  <c r="V935" i="1" s="1"/>
  <c r="W935" i="1" s="1"/>
  <c r="X935" i="1" s="1"/>
  <c r="Y935" i="1" s="1"/>
  <c r="Z935" i="1" s="1"/>
  <c r="AA935" i="1" s="1"/>
  <c r="B880" i="1"/>
  <c r="C879" i="1"/>
  <c r="D879" i="1" s="1"/>
  <c r="E879" i="1" s="1"/>
  <c r="F879" i="1" s="1"/>
  <c r="G879" i="1" s="1"/>
  <c r="H879" i="1" s="1"/>
  <c r="I879" i="1" s="1"/>
  <c r="J879" i="1" s="1"/>
  <c r="K879" i="1" s="1"/>
  <c r="L879" i="1" s="1"/>
  <c r="M879" i="1" s="1"/>
  <c r="N879" i="1" s="1"/>
  <c r="O879" i="1" s="1"/>
  <c r="P879" i="1" s="1"/>
  <c r="Q879" i="1" s="1"/>
  <c r="R879" i="1" s="1"/>
  <c r="S879" i="1" s="1"/>
  <c r="T879" i="1" s="1"/>
  <c r="U879" i="1" s="1"/>
  <c r="V879" i="1" s="1"/>
  <c r="W879" i="1" s="1"/>
  <c r="X879" i="1" s="1"/>
  <c r="Y879" i="1" s="1"/>
  <c r="Z879" i="1" s="1"/>
  <c r="AA879" i="1" s="1"/>
  <c r="C823" i="1"/>
  <c r="D823" i="1" s="1"/>
  <c r="E823" i="1" s="1"/>
  <c r="F823" i="1" s="1"/>
  <c r="G823" i="1" s="1"/>
  <c r="H823" i="1" s="1"/>
  <c r="I823" i="1" s="1"/>
  <c r="J823" i="1" s="1"/>
  <c r="K823" i="1" s="1"/>
  <c r="L823" i="1" s="1"/>
  <c r="M823" i="1" s="1"/>
  <c r="N823" i="1" s="1"/>
  <c r="B824" i="1"/>
  <c r="B764" i="1"/>
  <c r="C763" i="1"/>
  <c r="D763" i="1" s="1"/>
  <c r="E763" i="1" s="1"/>
  <c r="F763" i="1" s="1"/>
  <c r="G763" i="1" s="1"/>
  <c r="H763" i="1" s="1"/>
  <c r="I763" i="1" s="1"/>
  <c r="J763" i="1" s="1"/>
  <c r="K763" i="1" s="1"/>
  <c r="L763" i="1" s="1"/>
  <c r="M763" i="1" s="1"/>
  <c r="N763" i="1" s="1"/>
  <c r="O763" i="1" s="1"/>
  <c r="P763" i="1" s="1"/>
  <c r="Q763" i="1" s="1"/>
  <c r="R763" i="1" s="1"/>
  <c r="S763" i="1" s="1"/>
  <c r="T763" i="1" s="1"/>
  <c r="U763" i="1" s="1"/>
  <c r="V763" i="1" s="1"/>
  <c r="W763" i="1" s="1"/>
  <c r="X763" i="1" s="1"/>
  <c r="Y763" i="1" s="1"/>
  <c r="Z763" i="1" s="1"/>
  <c r="AA763" i="1" s="1"/>
  <c r="B708" i="1"/>
  <c r="C707" i="1"/>
  <c r="D707" i="1" s="1"/>
  <c r="E707" i="1" s="1"/>
  <c r="F707" i="1" s="1"/>
  <c r="G707" i="1" s="1"/>
  <c r="H707" i="1" s="1"/>
  <c r="I707" i="1" s="1"/>
  <c r="J707" i="1" s="1"/>
  <c r="K707" i="1" s="1"/>
  <c r="L707" i="1" s="1"/>
  <c r="M707" i="1" s="1"/>
  <c r="N707" i="1" s="1"/>
  <c r="O707" i="1" s="1"/>
  <c r="P707" i="1" s="1"/>
  <c r="Q707" i="1" s="1"/>
  <c r="R707" i="1" s="1"/>
  <c r="S707" i="1" s="1"/>
  <c r="T707" i="1" s="1"/>
  <c r="U707" i="1" s="1"/>
  <c r="V707" i="1" s="1"/>
  <c r="W707" i="1" s="1"/>
  <c r="X707" i="1" s="1"/>
  <c r="Y707" i="1" s="1"/>
  <c r="Z707" i="1" s="1"/>
  <c r="AA707" i="1" s="1"/>
  <c r="B651" i="1"/>
  <c r="C650" i="1"/>
  <c r="D650" i="1" s="1"/>
  <c r="E650" i="1" s="1"/>
  <c r="F650" i="1" s="1"/>
  <c r="G650" i="1" s="1"/>
  <c r="H650" i="1" s="1"/>
  <c r="I650" i="1" s="1"/>
  <c r="J650" i="1" s="1"/>
  <c r="K650" i="1" s="1"/>
  <c r="L650" i="1" s="1"/>
  <c r="M650" i="1" s="1"/>
  <c r="N650" i="1" s="1"/>
  <c r="O650" i="1" s="1"/>
  <c r="P650" i="1" s="1"/>
  <c r="Q650" i="1" s="1"/>
  <c r="R650" i="1" s="1"/>
  <c r="S650" i="1" s="1"/>
  <c r="T650" i="1" s="1"/>
  <c r="U650" i="1" s="1"/>
  <c r="V650" i="1" s="1"/>
  <c r="W650" i="1" s="1"/>
  <c r="X650" i="1" s="1"/>
  <c r="Y650" i="1" s="1"/>
  <c r="Z650" i="1" s="1"/>
  <c r="AA650" i="1" s="1"/>
  <c r="B595" i="1"/>
  <c r="C594" i="1"/>
  <c r="D594" i="1" s="1"/>
  <c r="E594" i="1" s="1"/>
  <c r="F594" i="1" s="1"/>
  <c r="G594" i="1" s="1"/>
  <c r="H594" i="1" s="1"/>
  <c r="I594" i="1" s="1"/>
  <c r="J594" i="1" s="1"/>
  <c r="K594" i="1" s="1"/>
  <c r="L594" i="1" s="1"/>
  <c r="M594" i="1" s="1"/>
  <c r="N594" i="1" s="1"/>
  <c r="O594" i="1" s="1"/>
  <c r="P594" i="1" s="1"/>
  <c r="Q594" i="1" s="1"/>
  <c r="R594" i="1" s="1"/>
  <c r="S594" i="1" s="1"/>
  <c r="T594" i="1" s="1"/>
  <c r="U594" i="1" s="1"/>
  <c r="V594" i="1" s="1"/>
  <c r="W594" i="1" s="1"/>
  <c r="X594" i="1" s="1"/>
  <c r="Y594" i="1" s="1"/>
  <c r="Z594" i="1" s="1"/>
  <c r="AA594" i="1" s="1"/>
  <c r="B539" i="1"/>
  <c r="C538" i="1"/>
  <c r="D538" i="1" s="1"/>
  <c r="E538" i="1" s="1"/>
  <c r="F538" i="1" s="1"/>
  <c r="G538" i="1" s="1"/>
  <c r="H538" i="1" s="1"/>
  <c r="I538" i="1" s="1"/>
  <c r="J538" i="1" s="1"/>
  <c r="K538" i="1" s="1"/>
  <c r="L538" i="1" s="1"/>
  <c r="M538" i="1" s="1"/>
  <c r="N538" i="1" s="1"/>
  <c r="O538" i="1" s="1"/>
  <c r="P538" i="1" s="1"/>
  <c r="Q538" i="1" s="1"/>
  <c r="R538" i="1" s="1"/>
  <c r="S538" i="1" s="1"/>
  <c r="T538" i="1" s="1"/>
  <c r="U538" i="1" s="1"/>
  <c r="V538" i="1" s="1"/>
  <c r="W538" i="1" s="1"/>
  <c r="X538" i="1" s="1"/>
  <c r="Y538" i="1" s="1"/>
  <c r="Z538" i="1" s="1"/>
  <c r="AA538" i="1" s="1"/>
  <c r="C481" i="1"/>
  <c r="D481" i="1" s="1"/>
  <c r="E481" i="1" s="1"/>
  <c r="F481" i="1" s="1"/>
  <c r="G481" i="1" s="1"/>
  <c r="H481" i="1" s="1"/>
  <c r="I481" i="1" s="1"/>
  <c r="J481" i="1" s="1"/>
  <c r="K481" i="1" s="1"/>
  <c r="L481" i="1" s="1"/>
  <c r="M481" i="1" s="1"/>
  <c r="N481" i="1" s="1"/>
  <c r="O481" i="1" s="1"/>
  <c r="P481" i="1" s="1"/>
  <c r="Q481" i="1" s="1"/>
  <c r="R481" i="1" s="1"/>
  <c r="S481" i="1" s="1"/>
  <c r="T481" i="1" s="1"/>
  <c r="U481" i="1" s="1"/>
  <c r="V481" i="1" s="1"/>
  <c r="W481" i="1" s="1"/>
  <c r="X481" i="1" s="1"/>
  <c r="Y481" i="1" s="1"/>
  <c r="Z481" i="1" s="1"/>
  <c r="AA481" i="1" s="1"/>
  <c r="B482" i="1"/>
  <c r="B309" i="1"/>
  <c r="C308" i="1"/>
  <c r="D308" i="1" s="1"/>
  <c r="E308" i="1" s="1"/>
  <c r="F308" i="1" s="1"/>
  <c r="G308" i="1" s="1"/>
  <c r="H308" i="1" s="1"/>
  <c r="I308" i="1" s="1"/>
  <c r="J308" i="1" s="1"/>
  <c r="K308" i="1" s="1"/>
  <c r="L308" i="1" s="1"/>
  <c r="M308" i="1" s="1"/>
  <c r="N308" i="1" s="1"/>
  <c r="O308" i="1" s="1"/>
  <c r="P308" i="1" s="1"/>
  <c r="Q308" i="1" s="1"/>
  <c r="R308" i="1" s="1"/>
  <c r="S308" i="1" s="1"/>
  <c r="T308" i="1" s="1"/>
  <c r="U308" i="1" s="1"/>
  <c r="V308" i="1" s="1"/>
  <c r="W308" i="1" s="1"/>
  <c r="X308" i="1" s="1"/>
  <c r="Y308" i="1" s="1"/>
  <c r="Z308" i="1" s="1"/>
  <c r="AA308" i="1" s="1"/>
  <c r="C253" i="1"/>
  <c r="D253" i="1" s="1"/>
  <c r="E253" i="1" s="1"/>
  <c r="F253" i="1" s="1"/>
  <c r="G253" i="1" s="1"/>
  <c r="H253" i="1" s="1"/>
  <c r="I253" i="1" s="1"/>
  <c r="J253" i="1" s="1"/>
  <c r="K253" i="1" s="1"/>
  <c r="L253" i="1" s="1"/>
  <c r="M253" i="1" s="1"/>
  <c r="N253" i="1" s="1"/>
  <c r="O253" i="1" s="1"/>
  <c r="P253" i="1" s="1"/>
  <c r="Q253" i="1" s="1"/>
  <c r="R253" i="1" s="1"/>
  <c r="S253" i="1" s="1"/>
  <c r="T253" i="1" s="1"/>
  <c r="U253" i="1" s="1"/>
  <c r="V253" i="1" s="1"/>
  <c r="W253" i="1" s="1"/>
  <c r="X253" i="1" s="1"/>
  <c r="Y253" i="1" s="1"/>
  <c r="Z253" i="1" s="1"/>
  <c r="AA253" i="1" s="1"/>
  <c r="B254" i="1"/>
  <c r="C197" i="1"/>
  <c r="D197" i="1" s="1"/>
  <c r="E197" i="1" s="1"/>
  <c r="F197" i="1" s="1"/>
  <c r="G197" i="1" s="1"/>
  <c r="H197" i="1" s="1"/>
  <c r="I197" i="1" s="1"/>
  <c r="J197" i="1" s="1"/>
  <c r="K197" i="1" s="1"/>
  <c r="L197" i="1" s="1"/>
  <c r="M197" i="1" s="1"/>
  <c r="N197" i="1" s="1"/>
  <c r="O197" i="1" s="1"/>
  <c r="P197" i="1" s="1"/>
  <c r="Q197" i="1" s="1"/>
  <c r="R197" i="1" s="1"/>
  <c r="S197" i="1" s="1"/>
  <c r="T197" i="1" s="1"/>
  <c r="U197" i="1" s="1"/>
  <c r="V197" i="1" s="1"/>
  <c r="W197" i="1" s="1"/>
  <c r="X197" i="1" s="1"/>
  <c r="Y197" i="1" s="1"/>
  <c r="Z197" i="1" s="1"/>
  <c r="AA197" i="1" s="1"/>
  <c r="B198" i="1"/>
  <c r="B140" i="1"/>
  <c r="C139" i="1"/>
  <c r="D139" i="1" s="1"/>
  <c r="E139" i="1" s="1"/>
  <c r="F139" i="1" s="1"/>
  <c r="G139" i="1" s="1"/>
  <c r="H139" i="1" s="1"/>
  <c r="I139" i="1" s="1"/>
  <c r="J139" i="1" s="1"/>
  <c r="K139" i="1" s="1"/>
  <c r="L139" i="1" s="1"/>
  <c r="M139" i="1" s="1"/>
  <c r="N139" i="1" s="1"/>
  <c r="O139" i="1" s="1"/>
  <c r="P139" i="1" s="1"/>
  <c r="Q139" i="1" s="1"/>
  <c r="R139" i="1" s="1"/>
  <c r="S139" i="1" s="1"/>
  <c r="T139" i="1" s="1"/>
  <c r="U139" i="1" s="1"/>
  <c r="V139" i="1" s="1"/>
  <c r="W139" i="1" s="1"/>
  <c r="X139" i="1" s="1"/>
  <c r="Y139" i="1" s="1"/>
  <c r="Z139" i="1" s="1"/>
  <c r="AA139" i="1" s="1"/>
  <c r="B86" i="1"/>
  <c r="C85" i="1"/>
  <c r="D85" i="1" s="1"/>
  <c r="E85" i="1" s="1"/>
  <c r="F85" i="1" s="1"/>
  <c r="G85" i="1" s="1"/>
  <c r="H85" i="1" s="1"/>
  <c r="I85" i="1" s="1"/>
  <c r="J85" i="1" s="1"/>
  <c r="K85" i="1" s="1"/>
  <c r="L85" i="1" s="1"/>
  <c r="M85" i="1" s="1"/>
  <c r="N85" i="1" s="1"/>
  <c r="O85" i="1" s="1"/>
  <c r="P85" i="1" s="1"/>
  <c r="Q85" i="1" s="1"/>
  <c r="R85" i="1" s="1"/>
  <c r="S85" i="1" s="1"/>
  <c r="T85" i="1" s="1"/>
  <c r="U85" i="1" s="1"/>
  <c r="V85" i="1" s="1"/>
  <c r="W85" i="1" s="1"/>
  <c r="X85" i="1" s="1"/>
  <c r="Y85" i="1" s="1"/>
  <c r="Z85" i="1" s="1"/>
  <c r="AA85" i="1" s="1"/>
  <c r="B448" i="1" l="1"/>
  <c r="C447" i="1"/>
  <c r="D447" i="1" s="1"/>
  <c r="E447" i="1" s="1"/>
  <c r="F447" i="1" s="1"/>
  <c r="G447" i="1" s="1"/>
  <c r="H447" i="1" s="1"/>
  <c r="I447" i="1" s="1"/>
  <c r="J447" i="1" s="1"/>
  <c r="K447" i="1" s="1"/>
  <c r="L447" i="1" s="1"/>
  <c r="M447" i="1" s="1"/>
  <c r="N447" i="1" s="1"/>
  <c r="O447" i="1" s="1"/>
  <c r="P447" i="1" s="1"/>
  <c r="Q447" i="1" s="1"/>
  <c r="R447" i="1" s="1"/>
  <c r="S447" i="1" s="1"/>
  <c r="T447" i="1" s="1"/>
  <c r="U447" i="1" s="1"/>
  <c r="V447" i="1" s="1"/>
  <c r="W447" i="1" s="1"/>
  <c r="X447" i="1" s="1"/>
  <c r="Y447" i="1" s="1"/>
  <c r="Z447" i="1" s="1"/>
  <c r="AA447" i="1" s="1"/>
  <c r="B391" i="1"/>
  <c r="C390" i="1"/>
  <c r="D390" i="1" s="1"/>
  <c r="E390" i="1" s="1"/>
  <c r="F390" i="1" s="1"/>
  <c r="G390" i="1" s="1"/>
  <c r="I390" i="1" s="1"/>
  <c r="J390" i="1" s="1"/>
  <c r="K390" i="1" s="1"/>
  <c r="L390" i="1" s="1"/>
  <c r="M390" i="1" s="1"/>
  <c r="N390" i="1" s="1"/>
  <c r="O390" i="1" s="1"/>
  <c r="P390" i="1" s="1"/>
  <c r="Q390" i="1" s="1"/>
  <c r="R390" i="1" s="1"/>
  <c r="S390" i="1" s="1"/>
  <c r="T390" i="1" s="1"/>
  <c r="U390" i="1" s="1"/>
  <c r="V390" i="1" s="1"/>
  <c r="W390" i="1" s="1"/>
  <c r="X390" i="1" s="1"/>
  <c r="Y390" i="1" s="1"/>
  <c r="Z390" i="1" s="1"/>
  <c r="AA390" i="1" s="1"/>
  <c r="C1443" i="1"/>
  <c r="D1443" i="1" s="1"/>
  <c r="E1443" i="1" s="1"/>
  <c r="F1443" i="1" s="1"/>
  <c r="G1443" i="1" s="1"/>
  <c r="H1443" i="1" s="1"/>
  <c r="I1443" i="1" s="1"/>
  <c r="J1443" i="1" s="1"/>
  <c r="K1443" i="1" s="1"/>
  <c r="L1443" i="1" s="1"/>
  <c r="M1443" i="1" s="1"/>
  <c r="N1443" i="1" s="1"/>
  <c r="O1443" i="1" s="1"/>
  <c r="P1443" i="1" s="1"/>
  <c r="Q1443" i="1" s="1"/>
  <c r="R1443" i="1" s="1"/>
  <c r="S1443" i="1" s="1"/>
  <c r="T1443" i="1" s="1"/>
  <c r="U1443" i="1" s="1"/>
  <c r="V1443" i="1" s="1"/>
  <c r="W1443" i="1" s="1"/>
  <c r="X1443" i="1" s="1"/>
  <c r="Y1443" i="1" s="1"/>
  <c r="Z1443" i="1" s="1"/>
  <c r="AA1443" i="1" s="1"/>
  <c r="B1444" i="1"/>
  <c r="C1388" i="1"/>
  <c r="D1388" i="1" s="1"/>
  <c r="E1388" i="1" s="1"/>
  <c r="F1388" i="1" s="1"/>
  <c r="G1388" i="1" s="1"/>
  <c r="H1388" i="1" s="1"/>
  <c r="I1388" i="1" s="1"/>
  <c r="J1388" i="1" s="1"/>
  <c r="K1388" i="1" s="1"/>
  <c r="L1388" i="1" s="1"/>
  <c r="M1388" i="1" s="1"/>
  <c r="N1388" i="1" s="1"/>
  <c r="O1388" i="1" s="1"/>
  <c r="P1388" i="1" s="1"/>
  <c r="Q1388" i="1" s="1"/>
  <c r="R1388" i="1" s="1"/>
  <c r="S1388" i="1" s="1"/>
  <c r="T1388" i="1" s="1"/>
  <c r="U1388" i="1" s="1"/>
  <c r="V1388" i="1" s="1"/>
  <c r="W1388" i="1" s="1"/>
  <c r="X1388" i="1" s="1"/>
  <c r="Y1388" i="1" s="1"/>
  <c r="Z1388" i="1" s="1"/>
  <c r="AA1388" i="1" s="1"/>
  <c r="B1389" i="1"/>
  <c r="C1331" i="1"/>
  <c r="D1331" i="1" s="1"/>
  <c r="E1331" i="1" s="1"/>
  <c r="F1331" i="1" s="1"/>
  <c r="G1331" i="1" s="1"/>
  <c r="H1331" i="1" s="1"/>
  <c r="I1331" i="1" s="1"/>
  <c r="J1331" i="1" s="1"/>
  <c r="K1331" i="1" s="1"/>
  <c r="L1331" i="1" s="1"/>
  <c r="M1331" i="1" s="1"/>
  <c r="N1331" i="1" s="1"/>
  <c r="O1331" i="1" s="1"/>
  <c r="P1331" i="1" s="1"/>
  <c r="Q1331" i="1" s="1"/>
  <c r="R1331" i="1" s="1"/>
  <c r="S1331" i="1" s="1"/>
  <c r="T1331" i="1" s="1"/>
  <c r="U1331" i="1" s="1"/>
  <c r="V1331" i="1" s="1"/>
  <c r="W1331" i="1" s="1"/>
  <c r="X1331" i="1" s="1"/>
  <c r="Y1331" i="1" s="1"/>
  <c r="Z1331" i="1" s="1"/>
  <c r="AA1331" i="1" s="1"/>
  <c r="B1332" i="1"/>
  <c r="C1275" i="1"/>
  <c r="D1275" i="1" s="1"/>
  <c r="E1275" i="1" s="1"/>
  <c r="F1275" i="1" s="1"/>
  <c r="G1275" i="1" s="1"/>
  <c r="H1275" i="1" s="1"/>
  <c r="I1275" i="1" s="1"/>
  <c r="J1275" i="1" s="1"/>
  <c r="K1275" i="1" s="1"/>
  <c r="L1275" i="1" s="1"/>
  <c r="M1275" i="1" s="1"/>
  <c r="N1275" i="1" s="1"/>
  <c r="O1275" i="1" s="1"/>
  <c r="P1275" i="1" s="1"/>
  <c r="Q1275" i="1" s="1"/>
  <c r="R1275" i="1" s="1"/>
  <c r="S1275" i="1" s="1"/>
  <c r="T1275" i="1" s="1"/>
  <c r="U1275" i="1" s="1"/>
  <c r="V1275" i="1" s="1"/>
  <c r="W1275" i="1" s="1"/>
  <c r="X1275" i="1" s="1"/>
  <c r="Y1275" i="1" s="1"/>
  <c r="Z1275" i="1" s="1"/>
  <c r="AA1275" i="1" s="1"/>
  <c r="B1276" i="1"/>
  <c r="B1218" i="1"/>
  <c r="C1217" i="1"/>
  <c r="D1217" i="1" s="1"/>
  <c r="E1217" i="1" s="1"/>
  <c r="F1217" i="1" s="1"/>
  <c r="G1217" i="1" s="1"/>
  <c r="H1217" i="1" s="1"/>
  <c r="I1217" i="1" s="1"/>
  <c r="J1217" i="1" s="1"/>
  <c r="K1217" i="1" s="1"/>
  <c r="L1217" i="1" s="1"/>
  <c r="M1217" i="1" s="1"/>
  <c r="N1217" i="1" s="1"/>
  <c r="O1217" i="1" s="1"/>
  <c r="P1217" i="1" s="1"/>
  <c r="Q1217" i="1" s="1"/>
  <c r="R1217" i="1" s="1"/>
  <c r="S1217" i="1" s="1"/>
  <c r="T1217" i="1" s="1"/>
  <c r="U1217" i="1" s="1"/>
  <c r="V1217" i="1" s="1"/>
  <c r="W1217" i="1" s="1"/>
  <c r="X1217" i="1" s="1"/>
  <c r="Y1217" i="1" s="1"/>
  <c r="Z1217" i="1" s="1"/>
  <c r="AA1217" i="1" s="1"/>
  <c r="C1162" i="1"/>
  <c r="D1162" i="1" s="1"/>
  <c r="E1162" i="1" s="1"/>
  <c r="F1162" i="1" s="1"/>
  <c r="G1162" i="1" s="1"/>
  <c r="H1162" i="1" s="1"/>
  <c r="I1162" i="1" s="1"/>
  <c r="J1162" i="1" s="1"/>
  <c r="K1162" i="1" s="1"/>
  <c r="L1162" i="1" s="1"/>
  <c r="M1162" i="1" s="1"/>
  <c r="N1162" i="1" s="1"/>
  <c r="O1162" i="1" s="1"/>
  <c r="P1162" i="1" s="1"/>
  <c r="Q1162" i="1" s="1"/>
  <c r="R1162" i="1" s="1"/>
  <c r="S1162" i="1" s="1"/>
  <c r="T1162" i="1" s="1"/>
  <c r="U1162" i="1" s="1"/>
  <c r="V1162" i="1" s="1"/>
  <c r="W1162" i="1" s="1"/>
  <c r="X1162" i="1" s="1"/>
  <c r="Y1162" i="1" s="1"/>
  <c r="Z1162" i="1" s="1"/>
  <c r="AA1162" i="1" s="1"/>
  <c r="B1163" i="1"/>
  <c r="C1104" i="1"/>
  <c r="D1104" i="1" s="1"/>
  <c r="E1104" i="1" s="1"/>
  <c r="F1104" i="1" s="1"/>
  <c r="G1104" i="1" s="1"/>
  <c r="H1104" i="1" s="1"/>
  <c r="I1104" i="1" s="1"/>
  <c r="J1104" i="1" s="1"/>
  <c r="K1104" i="1" s="1"/>
  <c r="L1104" i="1" s="1"/>
  <c r="M1104" i="1" s="1"/>
  <c r="N1104" i="1" s="1"/>
  <c r="O1104" i="1" s="1"/>
  <c r="P1104" i="1" s="1"/>
  <c r="Q1104" i="1" s="1"/>
  <c r="R1104" i="1" s="1"/>
  <c r="S1104" i="1" s="1"/>
  <c r="T1104" i="1" s="1"/>
  <c r="U1104" i="1" s="1"/>
  <c r="V1104" i="1" s="1"/>
  <c r="W1104" i="1" s="1"/>
  <c r="X1104" i="1" s="1"/>
  <c r="Y1104" i="1" s="1"/>
  <c r="Z1104" i="1" s="1"/>
  <c r="AA1104" i="1" s="1"/>
  <c r="B1105" i="1"/>
  <c r="C1048" i="1"/>
  <c r="D1048" i="1" s="1"/>
  <c r="E1048" i="1" s="1"/>
  <c r="F1048" i="1" s="1"/>
  <c r="G1048" i="1" s="1"/>
  <c r="H1048" i="1" s="1"/>
  <c r="I1048" i="1" s="1"/>
  <c r="J1048" i="1" s="1"/>
  <c r="K1048" i="1" s="1"/>
  <c r="L1048" i="1" s="1"/>
  <c r="M1048" i="1" s="1"/>
  <c r="N1048" i="1" s="1"/>
  <c r="O1048" i="1" s="1"/>
  <c r="P1048" i="1" s="1"/>
  <c r="Q1048" i="1" s="1"/>
  <c r="R1048" i="1" s="1"/>
  <c r="S1048" i="1" s="1"/>
  <c r="T1048" i="1" s="1"/>
  <c r="U1048" i="1" s="1"/>
  <c r="V1048" i="1" s="1"/>
  <c r="W1048" i="1" s="1"/>
  <c r="X1048" i="1" s="1"/>
  <c r="Y1048" i="1" s="1"/>
  <c r="Z1048" i="1" s="1"/>
  <c r="AA1048" i="1" s="1"/>
  <c r="B1049" i="1"/>
  <c r="B996" i="1"/>
  <c r="C995" i="1"/>
  <c r="D995" i="1" s="1"/>
  <c r="E995" i="1" s="1"/>
  <c r="F995" i="1" s="1"/>
  <c r="G995" i="1" s="1"/>
  <c r="H995" i="1" s="1"/>
  <c r="I995" i="1" s="1"/>
  <c r="J995" i="1" s="1"/>
  <c r="K995" i="1" s="1"/>
  <c r="L995" i="1" s="1"/>
  <c r="M995" i="1" s="1"/>
  <c r="N995" i="1" s="1"/>
  <c r="O995" i="1" s="1"/>
  <c r="P995" i="1" s="1"/>
  <c r="Q995" i="1" s="1"/>
  <c r="R995" i="1" s="1"/>
  <c r="S995" i="1" s="1"/>
  <c r="T995" i="1" s="1"/>
  <c r="U995" i="1" s="1"/>
  <c r="V995" i="1" s="1"/>
  <c r="W995" i="1" s="1"/>
  <c r="X995" i="1" s="1"/>
  <c r="Y995" i="1" s="1"/>
  <c r="Z995" i="1" s="1"/>
  <c r="AA995" i="1" s="1"/>
  <c r="C936" i="1"/>
  <c r="D936" i="1" s="1"/>
  <c r="E936" i="1" s="1"/>
  <c r="F936" i="1" s="1"/>
  <c r="G936" i="1" s="1"/>
  <c r="H936" i="1" s="1"/>
  <c r="I936" i="1" s="1"/>
  <c r="J936" i="1" s="1"/>
  <c r="K936" i="1" s="1"/>
  <c r="L936" i="1" s="1"/>
  <c r="M936" i="1" s="1"/>
  <c r="N936" i="1" s="1"/>
  <c r="O936" i="1" s="1"/>
  <c r="P936" i="1" s="1"/>
  <c r="Q936" i="1" s="1"/>
  <c r="R936" i="1" s="1"/>
  <c r="S936" i="1" s="1"/>
  <c r="T936" i="1" s="1"/>
  <c r="U936" i="1" s="1"/>
  <c r="V936" i="1" s="1"/>
  <c r="W936" i="1" s="1"/>
  <c r="X936" i="1" s="1"/>
  <c r="Y936" i="1" s="1"/>
  <c r="Z936" i="1" s="1"/>
  <c r="AA936" i="1" s="1"/>
  <c r="B937" i="1"/>
  <c r="C880" i="1"/>
  <c r="D880" i="1" s="1"/>
  <c r="E880" i="1" s="1"/>
  <c r="F880" i="1" s="1"/>
  <c r="G880" i="1" s="1"/>
  <c r="H880" i="1" s="1"/>
  <c r="I880" i="1" s="1"/>
  <c r="J880" i="1" s="1"/>
  <c r="K880" i="1" s="1"/>
  <c r="L880" i="1" s="1"/>
  <c r="M880" i="1" s="1"/>
  <c r="N880" i="1" s="1"/>
  <c r="O880" i="1" s="1"/>
  <c r="P880" i="1" s="1"/>
  <c r="Q880" i="1" s="1"/>
  <c r="R880" i="1" s="1"/>
  <c r="S880" i="1" s="1"/>
  <c r="T880" i="1" s="1"/>
  <c r="U880" i="1" s="1"/>
  <c r="V880" i="1" s="1"/>
  <c r="W880" i="1" s="1"/>
  <c r="X880" i="1" s="1"/>
  <c r="Y880" i="1" s="1"/>
  <c r="Z880" i="1" s="1"/>
  <c r="AA880" i="1" s="1"/>
  <c r="B881" i="1"/>
  <c r="B825" i="1"/>
  <c r="C824" i="1"/>
  <c r="D824" i="1" s="1"/>
  <c r="E824" i="1" s="1"/>
  <c r="F824" i="1" s="1"/>
  <c r="G824" i="1" s="1"/>
  <c r="H824" i="1" s="1"/>
  <c r="I824" i="1" s="1"/>
  <c r="J824" i="1" s="1"/>
  <c r="K824" i="1" s="1"/>
  <c r="L824" i="1" s="1"/>
  <c r="M824" i="1" s="1"/>
  <c r="N824" i="1" s="1"/>
  <c r="C764" i="1"/>
  <c r="D764" i="1" s="1"/>
  <c r="E764" i="1" s="1"/>
  <c r="F764" i="1" s="1"/>
  <c r="G764" i="1" s="1"/>
  <c r="H764" i="1" s="1"/>
  <c r="I764" i="1" s="1"/>
  <c r="J764" i="1" s="1"/>
  <c r="K764" i="1" s="1"/>
  <c r="L764" i="1" s="1"/>
  <c r="M764" i="1" s="1"/>
  <c r="N764" i="1" s="1"/>
  <c r="O764" i="1" s="1"/>
  <c r="P764" i="1" s="1"/>
  <c r="Q764" i="1" s="1"/>
  <c r="R764" i="1" s="1"/>
  <c r="S764" i="1" s="1"/>
  <c r="T764" i="1" s="1"/>
  <c r="U764" i="1" s="1"/>
  <c r="V764" i="1" s="1"/>
  <c r="W764" i="1" s="1"/>
  <c r="X764" i="1" s="1"/>
  <c r="Y764" i="1" s="1"/>
  <c r="Z764" i="1" s="1"/>
  <c r="AA764" i="1" s="1"/>
  <c r="B765" i="1"/>
  <c r="C708" i="1"/>
  <c r="D708" i="1" s="1"/>
  <c r="E708" i="1" s="1"/>
  <c r="F708" i="1" s="1"/>
  <c r="G708" i="1" s="1"/>
  <c r="H708" i="1" s="1"/>
  <c r="I708" i="1" s="1"/>
  <c r="J708" i="1" s="1"/>
  <c r="K708" i="1" s="1"/>
  <c r="L708" i="1" s="1"/>
  <c r="M708" i="1" s="1"/>
  <c r="N708" i="1" s="1"/>
  <c r="O708" i="1" s="1"/>
  <c r="P708" i="1" s="1"/>
  <c r="Q708" i="1" s="1"/>
  <c r="R708" i="1" s="1"/>
  <c r="S708" i="1" s="1"/>
  <c r="T708" i="1" s="1"/>
  <c r="U708" i="1" s="1"/>
  <c r="V708" i="1" s="1"/>
  <c r="W708" i="1" s="1"/>
  <c r="X708" i="1" s="1"/>
  <c r="Y708" i="1" s="1"/>
  <c r="Z708" i="1" s="1"/>
  <c r="AA708" i="1" s="1"/>
  <c r="B709" i="1"/>
  <c r="C651" i="1"/>
  <c r="D651" i="1" s="1"/>
  <c r="E651" i="1" s="1"/>
  <c r="F651" i="1" s="1"/>
  <c r="G651" i="1" s="1"/>
  <c r="H651" i="1" s="1"/>
  <c r="I651" i="1" s="1"/>
  <c r="J651" i="1" s="1"/>
  <c r="K651" i="1" s="1"/>
  <c r="L651" i="1" s="1"/>
  <c r="M651" i="1" s="1"/>
  <c r="N651" i="1" s="1"/>
  <c r="O651" i="1" s="1"/>
  <c r="P651" i="1" s="1"/>
  <c r="Q651" i="1" s="1"/>
  <c r="R651" i="1" s="1"/>
  <c r="S651" i="1" s="1"/>
  <c r="T651" i="1" s="1"/>
  <c r="U651" i="1" s="1"/>
  <c r="V651" i="1" s="1"/>
  <c r="W651" i="1" s="1"/>
  <c r="X651" i="1" s="1"/>
  <c r="Y651" i="1" s="1"/>
  <c r="Z651" i="1" s="1"/>
  <c r="AA651" i="1" s="1"/>
  <c r="B652" i="1"/>
  <c r="C595" i="1"/>
  <c r="D595" i="1" s="1"/>
  <c r="E595" i="1" s="1"/>
  <c r="F595" i="1" s="1"/>
  <c r="G595" i="1" s="1"/>
  <c r="H595" i="1" s="1"/>
  <c r="I595" i="1" s="1"/>
  <c r="J595" i="1" s="1"/>
  <c r="K595" i="1" s="1"/>
  <c r="L595" i="1" s="1"/>
  <c r="M595" i="1" s="1"/>
  <c r="N595" i="1" s="1"/>
  <c r="O595" i="1" s="1"/>
  <c r="P595" i="1" s="1"/>
  <c r="Q595" i="1" s="1"/>
  <c r="R595" i="1" s="1"/>
  <c r="S595" i="1" s="1"/>
  <c r="T595" i="1" s="1"/>
  <c r="U595" i="1" s="1"/>
  <c r="V595" i="1" s="1"/>
  <c r="W595" i="1" s="1"/>
  <c r="X595" i="1" s="1"/>
  <c r="Y595" i="1" s="1"/>
  <c r="Z595" i="1" s="1"/>
  <c r="AA595" i="1" s="1"/>
  <c r="B596" i="1"/>
  <c r="C539" i="1"/>
  <c r="D539" i="1" s="1"/>
  <c r="E539" i="1" s="1"/>
  <c r="F539" i="1" s="1"/>
  <c r="G539" i="1" s="1"/>
  <c r="H539" i="1" s="1"/>
  <c r="I539" i="1" s="1"/>
  <c r="J539" i="1" s="1"/>
  <c r="K539" i="1" s="1"/>
  <c r="L539" i="1" s="1"/>
  <c r="M539" i="1" s="1"/>
  <c r="N539" i="1" s="1"/>
  <c r="O539" i="1" s="1"/>
  <c r="P539" i="1" s="1"/>
  <c r="Q539" i="1" s="1"/>
  <c r="R539" i="1" s="1"/>
  <c r="S539" i="1" s="1"/>
  <c r="T539" i="1" s="1"/>
  <c r="U539" i="1" s="1"/>
  <c r="V539" i="1" s="1"/>
  <c r="W539" i="1" s="1"/>
  <c r="X539" i="1" s="1"/>
  <c r="Y539" i="1" s="1"/>
  <c r="Z539" i="1" s="1"/>
  <c r="AA539" i="1" s="1"/>
  <c r="B540" i="1"/>
  <c r="B483" i="1"/>
  <c r="C482" i="1"/>
  <c r="D482" i="1" s="1"/>
  <c r="E482" i="1" s="1"/>
  <c r="F482" i="1" s="1"/>
  <c r="G482" i="1" s="1"/>
  <c r="H482" i="1" s="1"/>
  <c r="I482" i="1" s="1"/>
  <c r="J482" i="1" s="1"/>
  <c r="K482" i="1" s="1"/>
  <c r="L482" i="1" s="1"/>
  <c r="M482" i="1" s="1"/>
  <c r="N482" i="1" s="1"/>
  <c r="O482" i="1" s="1"/>
  <c r="P482" i="1" s="1"/>
  <c r="Q482" i="1" s="1"/>
  <c r="R482" i="1" s="1"/>
  <c r="S482" i="1" s="1"/>
  <c r="T482" i="1" s="1"/>
  <c r="U482" i="1" s="1"/>
  <c r="V482" i="1" s="1"/>
  <c r="W482" i="1" s="1"/>
  <c r="X482" i="1" s="1"/>
  <c r="Y482" i="1" s="1"/>
  <c r="Z482" i="1" s="1"/>
  <c r="AA482" i="1" s="1"/>
  <c r="C309" i="1"/>
  <c r="D309" i="1" s="1"/>
  <c r="E309" i="1" s="1"/>
  <c r="F309" i="1" s="1"/>
  <c r="G309" i="1" s="1"/>
  <c r="H309" i="1" s="1"/>
  <c r="I309" i="1" s="1"/>
  <c r="J309" i="1" s="1"/>
  <c r="K309" i="1" s="1"/>
  <c r="L309" i="1" s="1"/>
  <c r="M309" i="1" s="1"/>
  <c r="N309" i="1" s="1"/>
  <c r="O309" i="1" s="1"/>
  <c r="P309" i="1" s="1"/>
  <c r="Q309" i="1" s="1"/>
  <c r="R309" i="1" s="1"/>
  <c r="S309" i="1" s="1"/>
  <c r="T309" i="1" s="1"/>
  <c r="U309" i="1" s="1"/>
  <c r="V309" i="1" s="1"/>
  <c r="W309" i="1" s="1"/>
  <c r="X309" i="1" s="1"/>
  <c r="Y309" i="1" s="1"/>
  <c r="Z309" i="1" s="1"/>
  <c r="AA309" i="1" s="1"/>
  <c r="B310" i="1"/>
  <c r="C254" i="1"/>
  <c r="D254" i="1" s="1"/>
  <c r="E254" i="1" s="1"/>
  <c r="F254" i="1" s="1"/>
  <c r="G254" i="1" s="1"/>
  <c r="H254" i="1" s="1"/>
  <c r="I254" i="1" s="1"/>
  <c r="J254" i="1" s="1"/>
  <c r="K254" i="1" s="1"/>
  <c r="L254" i="1" s="1"/>
  <c r="M254" i="1" s="1"/>
  <c r="N254" i="1" s="1"/>
  <c r="O254" i="1" s="1"/>
  <c r="P254" i="1" s="1"/>
  <c r="Q254" i="1" s="1"/>
  <c r="R254" i="1" s="1"/>
  <c r="S254" i="1" s="1"/>
  <c r="T254" i="1" s="1"/>
  <c r="U254" i="1" s="1"/>
  <c r="V254" i="1" s="1"/>
  <c r="W254" i="1" s="1"/>
  <c r="X254" i="1" s="1"/>
  <c r="Y254" i="1" s="1"/>
  <c r="Z254" i="1" s="1"/>
  <c r="AA254" i="1" s="1"/>
  <c r="B255" i="1"/>
  <c r="B199" i="1"/>
  <c r="C198" i="1"/>
  <c r="D198" i="1" s="1"/>
  <c r="E198" i="1" s="1"/>
  <c r="F198" i="1" s="1"/>
  <c r="G198" i="1" s="1"/>
  <c r="H198" i="1" s="1"/>
  <c r="I198" i="1" s="1"/>
  <c r="J198" i="1" s="1"/>
  <c r="K198" i="1" s="1"/>
  <c r="L198" i="1" s="1"/>
  <c r="M198" i="1" s="1"/>
  <c r="N198" i="1" s="1"/>
  <c r="O198" i="1" s="1"/>
  <c r="P198" i="1" s="1"/>
  <c r="Q198" i="1" s="1"/>
  <c r="R198" i="1" s="1"/>
  <c r="S198" i="1" s="1"/>
  <c r="T198" i="1" s="1"/>
  <c r="U198" i="1" s="1"/>
  <c r="V198" i="1" s="1"/>
  <c r="W198" i="1" s="1"/>
  <c r="X198" i="1" s="1"/>
  <c r="Y198" i="1" s="1"/>
  <c r="Z198" i="1" s="1"/>
  <c r="AA198" i="1" s="1"/>
  <c r="C140" i="1"/>
  <c r="D140" i="1" s="1"/>
  <c r="E140" i="1" s="1"/>
  <c r="F140" i="1" s="1"/>
  <c r="G140" i="1" s="1"/>
  <c r="H140" i="1" s="1"/>
  <c r="I140" i="1" s="1"/>
  <c r="J140" i="1" s="1"/>
  <c r="K140" i="1" s="1"/>
  <c r="L140" i="1" s="1"/>
  <c r="M140" i="1" s="1"/>
  <c r="N140" i="1" s="1"/>
  <c r="O140" i="1" s="1"/>
  <c r="P140" i="1" s="1"/>
  <c r="Q140" i="1" s="1"/>
  <c r="R140" i="1" s="1"/>
  <c r="S140" i="1" s="1"/>
  <c r="T140" i="1" s="1"/>
  <c r="U140" i="1" s="1"/>
  <c r="V140" i="1" s="1"/>
  <c r="W140" i="1" s="1"/>
  <c r="X140" i="1" s="1"/>
  <c r="Y140" i="1" s="1"/>
  <c r="Z140" i="1" s="1"/>
  <c r="AA140" i="1" s="1"/>
  <c r="B141" i="1"/>
  <c r="C86" i="1"/>
  <c r="D86" i="1" s="1"/>
  <c r="E86" i="1" s="1"/>
  <c r="F86" i="1" s="1"/>
  <c r="G86" i="1" s="1"/>
  <c r="H86" i="1" s="1"/>
  <c r="I86" i="1" s="1"/>
  <c r="J86" i="1" s="1"/>
  <c r="K86" i="1" s="1"/>
  <c r="L86" i="1" s="1"/>
  <c r="M86" i="1" s="1"/>
  <c r="N86" i="1" s="1"/>
  <c r="O86" i="1" s="1"/>
  <c r="P86" i="1" s="1"/>
  <c r="Q86" i="1" s="1"/>
  <c r="R86" i="1" s="1"/>
  <c r="S86" i="1" s="1"/>
  <c r="T86" i="1" s="1"/>
  <c r="U86" i="1" s="1"/>
  <c r="V86" i="1" s="1"/>
  <c r="W86" i="1" s="1"/>
  <c r="X86" i="1" s="1"/>
  <c r="Y86" i="1" s="1"/>
  <c r="Z86" i="1" s="1"/>
  <c r="AA86" i="1" s="1"/>
  <c r="B87" i="1"/>
  <c r="C448" i="1" l="1"/>
  <c r="D448" i="1" s="1"/>
  <c r="E448" i="1" s="1"/>
  <c r="F448" i="1" s="1"/>
  <c r="G448" i="1" s="1"/>
  <c r="H448" i="1" s="1"/>
  <c r="I448" i="1" s="1"/>
  <c r="J448" i="1" s="1"/>
  <c r="K448" i="1" s="1"/>
  <c r="L448" i="1" s="1"/>
  <c r="M448" i="1" s="1"/>
  <c r="N448" i="1" s="1"/>
  <c r="O448" i="1" s="1"/>
  <c r="P448" i="1" s="1"/>
  <c r="Q448" i="1" s="1"/>
  <c r="R448" i="1" s="1"/>
  <c r="S448" i="1" s="1"/>
  <c r="T448" i="1" s="1"/>
  <c r="U448" i="1" s="1"/>
  <c r="V448" i="1" s="1"/>
  <c r="W448" i="1" s="1"/>
  <c r="X448" i="1" s="1"/>
  <c r="Y448" i="1" s="1"/>
  <c r="Z448" i="1" s="1"/>
  <c r="AA448" i="1" s="1"/>
  <c r="B449" i="1"/>
  <c r="C449" i="1" s="1"/>
  <c r="D449" i="1" s="1"/>
  <c r="E449" i="1" s="1"/>
  <c r="F449" i="1" s="1"/>
  <c r="G449" i="1" s="1"/>
  <c r="H449" i="1" s="1"/>
  <c r="I449" i="1" s="1"/>
  <c r="J449" i="1" s="1"/>
  <c r="K449" i="1" s="1"/>
  <c r="L449" i="1" s="1"/>
  <c r="M449" i="1" s="1"/>
  <c r="N449" i="1" s="1"/>
  <c r="O449" i="1" s="1"/>
  <c r="P449" i="1" s="1"/>
  <c r="Q449" i="1" s="1"/>
  <c r="R449" i="1" s="1"/>
  <c r="S449" i="1" s="1"/>
  <c r="T449" i="1" s="1"/>
  <c r="U449" i="1" s="1"/>
  <c r="V449" i="1" s="1"/>
  <c r="W449" i="1" s="1"/>
  <c r="X449" i="1" s="1"/>
  <c r="Y449" i="1" s="1"/>
  <c r="Z449" i="1" s="1"/>
  <c r="AA449" i="1" s="1"/>
  <c r="C391" i="1"/>
  <c r="D391" i="1" s="1"/>
  <c r="E391" i="1" s="1"/>
  <c r="F391" i="1" s="1"/>
  <c r="G391" i="1" s="1"/>
  <c r="I391" i="1" s="1"/>
  <c r="J391" i="1" s="1"/>
  <c r="K391" i="1" s="1"/>
  <c r="L391" i="1" s="1"/>
  <c r="M391" i="1" s="1"/>
  <c r="N391" i="1" s="1"/>
  <c r="O391" i="1" s="1"/>
  <c r="P391" i="1" s="1"/>
  <c r="Q391" i="1" s="1"/>
  <c r="R391" i="1" s="1"/>
  <c r="S391" i="1" s="1"/>
  <c r="T391" i="1" s="1"/>
  <c r="U391" i="1" s="1"/>
  <c r="V391" i="1" s="1"/>
  <c r="W391" i="1" s="1"/>
  <c r="X391" i="1" s="1"/>
  <c r="Y391" i="1" s="1"/>
  <c r="Z391" i="1" s="1"/>
  <c r="AA391" i="1" s="1"/>
  <c r="B392" i="1"/>
  <c r="C1444" i="1"/>
  <c r="D1444" i="1" s="1"/>
  <c r="E1444" i="1" s="1"/>
  <c r="F1444" i="1" s="1"/>
  <c r="G1444" i="1" s="1"/>
  <c r="H1444" i="1" s="1"/>
  <c r="I1444" i="1" s="1"/>
  <c r="J1444" i="1" s="1"/>
  <c r="K1444" i="1" s="1"/>
  <c r="L1444" i="1" s="1"/>
  <c r="M1444" i="1" s="1"/>
  <c r="N1444" i="1" s="1"/>
  <c r="O1444" i="1" s="1"/>
  <c r="P1444" i="1" s="1"/>
  <c r="Q1444" i="1" s="1"/>
  <c r="R1444" i="1" s="1"/>
  <c r="S1444" i="1" s="1"/>
  <c r="T1444" i="1" s="1"/>
  <c r="U1444" i="1" s="1"/>
  <c r="V1444" i="1" s="1"/>
  <c r="W1444" i="1" s="1"/>
  <c r="X1444" i="1" s="1"/>
  <c r="Y1444" i="1" s="1"/>
  <c r="Z1444" i="1" s="1"/>
  <c r="AA1444" i="1" s="1"/>
  <c r="B1445" i="1"/>
  <c r="C1389" i="1"/>
  <c r="D1389" i="1" s="1"/>
  <c r="E1389" i="1" s="1"/>
  <c r="F1389" i="1" s="1"/>
  <c r="G1389" i="1" s="1"/>
  <c r="H1389" i="1" s="1"/>
  <c r="I1389" i="1" s="1"/>
  <c r="J1389" i="1" s="1"/>
  <c r="K1389" i="1" s="1"/>
  <c r="L1389" i="1" s="1"/>
  <c r="M1389" i="1" s="1"/>
  <c r="N1389" i="1" s="1"/>
  <c r="O1389" i="1" s="1"/>
  <c r="P1389" i="1" s="1"/>
  <c r="Q1389" i="1" s="1"/>
  <c r="R1389" i="1" s="1"/>
  <c r="S1389" i="1" s="1"/>
  <c r="T1389" i="1" s="1"/>
  <c r="U1389" i="1" s="1"/>
  <c r="V1389" i="1" s="1"/>
  <c r="W1389" i="1" s="1"/>
  <c r="X1389" i="1" s="1"/>
  <c r="Y1389" i="1" s="1"/>
  <c r="Z1389" i="1" s="1"/>
  <c r="AA1389" i="1" s="1"/>
  <c r="B1390" i="1"/>
  <c r="B1333" i="1"/>
  <c r="C1332" i="1"/>
  <c r="D1332" i="1" s="1"/>
  <c r="E1332" i="1" s="1"/>
  <c r="F1332" i="1" s="1"/>
  <c r="G1332" i="1" s="1"/>
  <c r="H1332" i="1" s="1"/>
  <c r="I1332" i="1" s="1"/>
  <c r="J1332" i="1" s="1"/>
  <c r="K1332" i="1" s="1"/>
  <c r="L1332" i="1" s="1"/>
  <c r="M1332" i="1" s="1"/>
  <c r="N1332" i="1" s="1"/>
  <c r="O1332" i="1" s="1"/>
  <c r="P1332" i="1" s="1"/>
  <c r="Q1332" i="1" s="1"/>
  <c r="R1332" i="1" s="1"/>
  <c r="S1332" i="1" s="1"/>
  <c r="T1332" i="1" s="1"/>
  <c r="U1332" i="1" s="1"/>
  <c r="V1332" i="1" s="1"/>
  <c r="W1332" i="1" s="1"/>
  <c r="X1332" i="1" s="1"/>
  <c r="Y1332" i="1" s="1"/>
  <c r="Z1332" i="1" s="1"/>
  <c r="AA1332" i="1" s="1"/>
  <c r="B1277" i="1"/>
  <c r="C1276" i="1"/>
  <c r="D1276" i="1" s="1"/>
  <c r="E1276" i="1" s="1"/>
  <c r="F1276" i="1" s="1"/>
  <c r="G1276" i="1" s="1"/>
  <c r="H1276" i="1" s="1"/>
  <c r="I1276" i="1" s="1"/>
  <c r="J1276" i="1" s="1"/>
  <c r="K1276" i="1" s="1"/>
  <c r="L1276" i="1" s="1"/>
  <c r="M1276" i="1" s="1"/>
  <c r="N1276" i="1" s="1"/>
  <c r="O1276" i="1" s="1"/>
  <c r="P1276" i="1" s="1"/>
  <c r="Q1276" i="1" s="1"/>
  <c r="R1276" i="1" s="1"/>
  <c r="S1276" i="1" s="1"/>
  <c r="T1276" i="1" s="1"/>
  <c r="U1276" i="1" s="1"/>
  <c r="V1276" i="1" s="1"/>
  <c r="W1276" i="1" s="1"/>
  <c r="X1276" i="1" s="1"/>
  <c r="Y1276" i="1" s="1"/>
  <c r="Z1276" i="1" s="1"/>
  <c r="AA1276" i="1" s="1"/>
  <c r="B1219" i="1"/>
  <c r="C1218" i="1"/>
  <c r="D1218" i="1" s="1"/>
  <c r="E1218" i="1" s="1"/>
  <c r="F1218" i="1" s="1"/>
  <c r="G1218" i="1" s="1"/>
  <c r="H1218" i="1" s="1"/>
  <c r="I1218" i="1" s="1"/>
  <c r="J1218" i="1" s="1"/>
  <c r="K1218" i="1" s="1"/>
  <c r="L1218" i="1" s="1"/>
  <c r="M1218" i="1" s="1"/>
  <c r="N1218" i="1" s="1"/>
  <c r="O1218" i="1" s="1"/>
  <c r="P1218" i="1" s="1"/>
  <c r="Q1218" i="1" s="1"/>
  <c r="R1218" i="1" s="1"/>
  <c r="S1218" i="1" s="1"/>
  <c r="T1218" i="1" s="1"/>
  <c r="U1218" i="1" s="1"/>
  <c r="V1218" i="1" s="1"/>
  <c r="W1218" i="1" s="1"/>
  <c r="X1218" i="1" s="1"/>
  <c r="Y1218" i="1" s="1"/>
  <c r="Z1218" i="1" s="1"/>
  <c r="AA1218" i="1" s="1"/>
  <c r="C1163" i="1"/>
  <c r="D1163" i="1" s="1"/>
  <c r="E1163" i="1" s="1"/>
  <c r="F1163" i="1" s="1"/>
  <c r="G1163" i="1" s="1"/>
  <c r="H1163" i="1" s="1"/>
  <c r="I1163" i="1" s="1"/>
  <c r="J1163" i="1" s="1"/>
  <c r="K1163" i="1" s="1"/>
  <c r="L1163" i="1" s="1"/>
  <c r="M1163" i="1" s="1"/>
  <c r="N1163" i="1" s="1"/>
  <c r="O1163" i="1" s="1"/>
  <c r="P1163" i="1" s="1"/>
  <c r="Q1163" i="1" s="1"/>
  <c r="R1163" i="1" s="1"/>
  <c r="S1163" i="1" s="1"/>
  <c r="T1163" i="1" s="1"/>
  <c r="U1163" i="1" s="1"/>
  <c r="V1163" i="1" s="1"/>
  <c r="W1163" i="1" s="1"/>
  <c r="X1163" i="1" s="1"/>
  <c r="Y1163" i="1" s="1"/>
  <c r="Z1163" i="1" s="1"/>
  <c r="AA1163" i="1" s="1"/>
  <c r="B1164" i="1"/>
  <c r="C1105" i="1"/>
  <c r="D1105" i="1" s="1"/>
  <c r="E1105" i="1" s="1"/>
  <c r="F1105" i="1" s="1"/>
  <c r="G1105" i="1" s="1"/>
  <c r="H1105" i="1" s="1"/>
  <c r="I1105" i="1" s="1"/>
  <c r="J1105" i="1" s="1"/>
  <c r="K1105" i="1" s="1"/>
  <c r="L1105" i="1" s="1"/>
  <c r="M1105" i="1" s="1"/>
  <c r="N1105" i="1" s="1"/>
  <c r="O1105" i="1" s="1"/>
  <c r="P1105" i="1" s="1"/>
  <c r="Q1105" i="1" s="1"/>
  <c r="R1105" i="1" s="1"/>
  <c r="S1105" i="1" s="1"/>
  <c r="T1105" i="1" s="1"/>
  <c r="U1105" i="1" s="1"/>
  <c r="V1105" i="1" s="1"/>
  <c r="W1105" i="1" s="1"/>
  <c r="X1105" i="1" s="1"/>
  <c r="Y1105" i="1" s="1"/>
  <c r="Z1105" i="1" s="1"/>
  <c r="AA1105" i="1" s="1"/>
  <c r="B1106" i="1"/>
  <c r="B1050" i="1"/>
  <c r="C1049" i="1"/>
  <c r="D1049" i="1" s="1"/>
  <c r="E1049" i="1" s="1"/>
  <c r="F1049" i="1" s="1"/>
  <c r="G1049" i="1" s="1"/>
  <c r="H1049" i="1" s="1"/>
  <c r="I1049" i="1" s="1"/>
  <c r="J1049" i="1" s="1"/>
  <c r="K1049" i="1" s="1"/>
  <c r="L1049" i="1" s="1"/>
  <c r="M1049" i="1" s="1"/>
  <c r="N1049" i="1" s="1"/>
  <c r="O1049" i="1" s="1"/>
  <c r="P1049" i="1" s="1"/>
  <c r="Q1049" i="1" s="1"/>
  <c r="R1049" i="1" s="1"/>
  <c r="S1049" i="1" s="1"/>
  <c r="T1049" i="1" s="1"/>
  <c r="U1049" i="1" s="1"/>
  <c r="V1049" i="1" s="1"/>
  <c r="W1049" i="1" s="1"/>
  <c r="X1049" i="1" s="1"/>
  <c r="Y1049" i="1" s="1"/>
  <c r="Z1049" i="1" s="1"/>
  <c r="AA1049" i="1" s="1"/>
  <c r="C996" i="1"/>
  <c r="D996" i="1" s="1"/>
  <c r="E996" i="1" s="1"/>
  <c r="F996" i="1" s="1"/>
  <c r="G996" i="1" s="1"/>
  <c r="H996" i="1" s="1"/>
  <c r="I996" i="1" s="1"/>
  <c r="J996" i="1" s="1"/>
  <c r="K996" i="1" s="1"/>
  <c r="L996" i="1" s="1"/>
  <c r="M996" i="1" s="1"/>
  <c r="N996" i="1" s="1"/>
  <c r="O996" i="1" s="1"/>
  <c r="P996" i="1" s="1"/>
  <c r="Q996" i="1" s="1"/>
  <c r="R996" i="1" s="1"/>
  <c r="S996" i="1" s="1"/>
  <c r="T996" i="1" s="1"/>
  <c r="U996" i="1" s="1"/>
  <c r="V996" i="1" s="1"/>
  <c r="W996" i="1" s="1"/>
  <c r="X996" i="1" s="1"/>
  <c r="Y996" i="1" s="1"/>
  <c r="Z996" i="1" s="1"/>
  <c r="AA996" i="1" s="1"/>
  <c r="B997" i="1"/>
  <c r="B938" i="1"/>
  <c r="C937" i="1"/>
  <c r="D937" i="1" s="1"/>
  <c r="E937" i="1" s="1"/>
  <c r="F937" i="1" s="1"/>
  <c r="G937" i="1" s="1"/>
  <c r="H937" i="1" s="1"/>
  <c r="I937" i="1" s="1"/>
  <c r="J937" i="1" s="1"/>
  <c r="K937" i="1" s="1"/>
  <c r="L937" i="1" s="1"/>
  <c r="M937" i="1" s="1"/>
  <c r="N937" i="1" s="1"/>
  <c r="O937" i="1" s="1"/>
  <c r="P937" i="1" s="1"/>
  <c r="Q937" i="1" s="1"/>
  <c r="R937" i="1" s="1"/>
  <c r="S937" i="1" s="1"/>
  <c r="T937" i="1" s="1"/>
  <c r="U937" i="1" s="1"/>
  <c r="V937" i="1" s="1"/>
  <c r="W937" i="1" s="1"/>
  <c r="X937" i="1" s="1"/>
  <c r="Y937" i="1" s="1"/>
  <c r="Z937" i="1" s="1"/>
  <c r="AA937" i="1" s="1"/>
  <c r="B882" i="1"/>
  <c r="C881" i="1"/>
  <c r="D881" i="1" s="1"/>
  <c r="E881" i="1" s="1"/>
  <c r="F881" i="1" s="1"/>
  <c r="G881" i="1" s="1"/>
  <c r="H881" i="1" s="1"/>
  <c r="I881" i="1" s="1"/>
  <c r="J881" i="1" s="1"/>
  <c r="K881" i="1" s="1"/>
  <c r="L881" i="1" s="1"/>
  <c r="M881" i="1" s="1"/>
  <c r="N881" i="1" s="1"/>
  <c r="O881" i="1" s="1"/>
  <c r="P881" i="1" s="1"/>
  <c r="Q881" i="1" s="1"/>
  <c r="R881" i="1" s="1"/>
  <c r="S881" i="1" s="1"/>
  <c r="T881" i="1" s="1"/>
  <c r="U881" i="1" s="1"/>
  <c r="V881" i="1" s="1"/>
  <c r="W881" i="1" s="1"/>
  <c r="X881" i="1" s="1"/>
  <c r="Y881" i="1" s="1"/>
  <c r="Z881" i="1" s="1"/>
  <c r="AA881" i="1" s="1"/>
  <c r="C825" i="1"/>
  <c r="D825" i="1" s="1"/>
  <c r="E825" i="1" s="1"/>
  <c r="F825" i="1" s="1"/>
  <c r="G825" i="1" s="1"/>
  <c r="H825" i="1" s="1"/>
  <c r="I825" i="1" s="1"/>
  <c r="J825" i="1" s="1"/>
  <c r="K825" i="1" s="1"/>
  <c r="L825" i="1" s="1"/>
  <c r="M825" i="1" s="1"/>
  <c r="N825" i="1" s="1"/>
  <c r="B826" i="1"/>
  <c r="C765" i="1"/>
  <c r="D765" i="1" s="1"/>
  <c r="E765" i="1" s="1"/>
  <c r="F765" i="1" s="1"/>
  <c r="G765" i="1" s="1"/>
  <c r="H765" i="1" s="1"/>
  <c r="I765" i="1" s="1"/>
  <c r="J765" i="1" s="1"/>
  <c r="K765" i="1" s="1"/>
  <c r="L765" i="1" s="1"/>
  <c r="M765" i="1" s="1"/>
  <c r="N765" i="1" s="1"/>
  <c r="O765" i="1" s="1"/>
  <c r="P765" i="1" s="1"/>
  <c r="Q765" i="1" s="1"/>
  <c r="R765" i="1" s="1"/>
  <c r="S765" i="1" s="1"/>
  <c r="T765" i="1" s="1"/>
  <c r="U765" i="1" s="1"/>
  <c r="V765" i="1" s="1"/>
  <c r="W765" i="1" s="1"/>
  <c r="X765" i="1" s="1"/>
  <c r="Y765" i="1" s="1"/>
  <c r="Z765" i="1" s="1"/>
  <c r="AA765" i="1" s="1"/>
  <c r="B766" i="1"/>
  <c r="B710" i="1"/>
  <c r="C709" i="1"/>
  <c r="D709" i="1" s="1"/>
  <c r="E709" i="1" s="1"/>
  <c r="F709" i="1" s="1"/>
  <c r="G709" i="1" s="1"/>
  <c r="H709" i="1" s="1"/>
  <c r="I709" i="1" s="1"/>
  <c r="J709" i="1" s="1"/>
  <c r="K709" i="1" s="1"/>
  <c r="L709" i="1" s="1"/>
  <c r="M709" i="1" s="1"/>
  <c r="N709" i="1" s="1"/>
  <c r="O709" i="1" s="1"/>
  <c r="P709" i="1" s="1"/>
  <c r="Q709" i="1" s="1"/>
  <c r="R709" i="1" s="1"/>
  <c r="S709" i="1" s="1"/>
  <c r="T709" i="1" s="1"/>
  <c r="U709" i="1" s="1"/>
  <c r="V709" i="1" s="1"/>
  <c r="W709" i="1" s="1"/>
  <c r="X709" i="1" s="1"/>
  <c r="Y709" i="1" s="1"/>
  <c r="Z709" i="1" s="1"/>
  <c r="AA709" i="1" s="1"/>
  <c r="B653" i="1"/>
  <c r="C652" i="1"/>
  <c r="D652" i="1" s="1"/>
  <c r="E652" i="1" s="1"/>
  <c r="F652" i="1" s="1"/>
  <c r="G652" i="1" s="1"/>
  <c r="H652" i="1" s="1"/>
  <c r="I652" i="1" s="1"/>
  <c r="J652" i="1" s="1"/>
  <c r="K652" i="1" s="1"/>
  <c r="L652" i="1" s="1"/>
  <c r="M652" i="1" s="1"/>
  <c r="N652" i="1" s="1"/>
  <c r="O652" i="1" s="1"/>
  <c r="P652" i="1" s="1"/>
  <c r="Q652" i="1" s="1"/>
  <c r="R652" i="1" s="1"/>
  <c r="S652" i="1" s="1"/>
  <c r="T652" i="1" s="1"/>
  <c r="U652" i="1" s="1"/>
  <c r="V652" i="1" s="1"/>
  <c r="W652" i="1" s="1"/>
  <c r="X652" i="1" s="1"/>
  <c r="Y652" i="1" s="1"/>
  <c r="Z652" i="1" s="1"/>
  <c r="AA652" i="1" s="1"/>
  <c r="B597" i="1"/>
  <c r="C596" i="1"/>
  <c r="D596" i="1" s="1"/>
  <c r="E596" i="1" s="1"/>
  <c r="F596" i="1" s="1"/>
  <c r="G596" i="1" s="1"/>
  <c r="H596" i="1" s="1"/>
  <c r="I596" i="1" s="1"/>
  <c r="J596" i="1" s="1"/>
  <c r="K596" i="1" s="1"/>
  <c r="L596" i="1" s="1"/>
  <c r="M596" i="1" s="1"/>
  <c r="N596" i="1" s="1"/>
  <c r="O596" i="1" s="1"/>
  <c r="P596" i="1" s="1"/>
  <c r="Q596" i="1" s="1"/>
  <c r="R596" i="1" s="1"/>
  <c r="S596" i="1" s="1"/>
  <c r="T596" i="1" s="1"/>
  <c r="U596" i="1" s="1"/>
  <c r="V596" i="1" s="1"/>
  <c r="W596" i="1" s="1"/>
  <c r="X596" i="1" s="1"/>
  <c r="Y596" i="1" s="1"/>
  <c r="Z596" i="1" s="1"/>
  <c r="AA596" i="1" s="1"/>
  <c r="B541" i="1"/>
  <c r="C540" i="1"/>
  <c r="D540" i="1" s="1"/>
  <c r="E540" i="1" s="1"/>
  <c r="F540" i="1" s="1"/>
  <c r="G540" i="1" s="1"/>
  <c r="H540" i="1" s="1"/>
  <c r="I540" i="1" s="1"/>
  <c r="J540" i="1" s="1"/>
  <c r="K540" i="1" s="1"/>
  <c r="L540" i="1" s="1"/>
  <c r="M540" i="1" s="1"/>
  <c r="N540" i="1" s="1"/>
  <c r="O540" i="1" s="1"/>
  <c r="P540" i="1" s="1"/>
  <c r="Q540" i="1" s="1"/>
  <c r="R540" i="1" s="1"/>
  <c r="S540" i="1" s="1"/>
  <c r="T540" i="1" s="1"/>
  <c r="U540" i="1" s="1"/>
  <c r="V540" i="1" s="1"/>
  <c r="W540" i="1" s="1"/>
  <c r="X540" i="1" s="1"/>
  <c r="Y540" i="1" s="1"/>
  <c r="Z540" i="1" s="1"/>
  <c r="AA540" i="1" s="1"/>
  <c r="C483" i="1"/>
  <c r="D483" i="1" s="1"/>
  <c r="E483" i="1" s="1"/>
  <c r="F483" i="1" s="1"/>
  <c r="G483" i="1" s="1"/>
  <c r="H483" i="1" s="1"/>
  <c r="I483" i="1" s="1"/>
  <c r="J483" i="1" s="1"/>
  <c r="K483" i="1" s="1"/>
  <c r="L483" i="1" s="1"/>
  <c r="M483" i="1" s="1"/>
  <c r="N483" i="1" s="1"/>
  <c r="O483" i="1" s="1"/>
  <c r="P483" i="1" s="1"/>
  <c r="Q483" i="1" s="1"/>
  <c r="R483" i="1" s="1"/>
  <c r="S483" i="1" s="1"/>
  <c r="T483" i="1" s="1"/>
  <c r="U483" i="1" s="1"/>
  <c r="V483" i="1" s="1"/>
  <c r="W483" i="1" s="1"/>
  <c r="X483" i="1" s="1"/>
  <c r="Y483" i="1" s="1"/>
  <c r="Z483" i="1" s="1"/>
  <c r="AA483" i="1" s="1"/>
  <c r="B484" i="1"/>
  <c r="B311" i="1"/>
  <c r="C310" i="1"/>
  <c r="D310" i="1" s="1"/>
  <c r="E310" i="1" s="1"/>
  <c r="F310" i="1" s="1"/>
  <c r="G310" i="1" s="1"/>
  <c r="H310" i="1" s="1"/>
  <c r="I310" i="1" s="1"/>
  <c r="J310" i="1" s="1"/>
  <c r="K310" i="1" s="1"/>
  <c r="L310" i="1" s="1"/>
  <c r="M310" i="1" s="1"/>
  <c r="N310" i="1" s="1"/>
  <c r="O310" i="1" s="1"/>
  <c r="P310" i="1" s="1"/>
  <c r="Q310" i="1" s="1"/>
  <c r="R310" i="1" s="1"/>
  <c r="S310" i="1" s="1"/>
  <c r="T310" i="1" s="1"/>
  <c r="U310" i="1" s="1"/>
  <c r="V310" i="1" s="1"/>
  <c r="W310" i="1" s="1"/>
  <c r="X310" i="1" s="1"/>
  <c r="Y310" i="1" s="1"/>
  <c r="Z310" i="1" s="1"/>
  <c r="AA310" i="1" s="1"/>
  <c r="C255" i="1"/>
  <c r="D255" i="1" s="1"/>
  <c r="E255" i="1" s="1"/>
  <c r="F255" i="1" s="1"/>
  <c r="G255" i="1" s="1"/>
  <c r="H255" i="1" s="1"/>
  <c r="I255" i="1" s="1"/>
  <c r="J255" i="1" s="1"/>
  <c r="K255" i="1" s="1"/>
  <c r="L255" i="1" s="1"/>
  <c r="M255" i="1" s="1"/>
  <c r="N255" i="1" s="1"/>
  <c r="O255" i="1" s="1"/>
  <c r="P255" i="1" s="1"/>
  <c r="Q255" i="1" s="1"/>
  <c r="R255" i="1" s="1"/>
  <c r="S255" i="1" s="1"/>
  <c r="T255" i="1" s="1"/>
  <c r="U255" i="1" s="1"/>
  <c r="V255" i="1" s="1"/>
  <c r="W255" i="1" s="1"/>
  <c r="X255" i="1" s="1"/>
  <c r="Y255" i="1" s="1"/>
  <c r="Z255" i="1" s="1"/>
  <c r="AA255" i="1" s="1"/>
  <c r="B256" i="1"/>
  <c r="C199" i="1"/>
  <c r="D199" i="1" s="1"/>
  <c r="E199" i="1" s="1"/>
  <c r="F199" i="1" s="1"/>
  <c r="G199" i="1" s="1"/>
  <c r="H199" i="1" s="1"/>
  <c r="I199" i="1" s="1"/>
  <c r="J199" i="1" s="1"/>
  <c r="K199" i="1" s="1"/>
  <c r="L199" i="1" s="1"/>
  <c r="M199" i="1" s="1"/>
  <c r="N199" i="1" s="1"/>
  <c r="O199" i="1" s="1"/>
  <c r="P199" i="1" s="1"/>
  <c r="Q199" i="1" s="1"/>
  <c r="R199" i="1" s="1"/>
  <c r="S199" i="1" s="1"/>
  <c r="T199" i="1" s="1"/>
  <c r="U199" i="1" s="1"/>
  <c r="V199" i="1" s="1"/>
  <c r="W199" i="1" s="1"/>
  <c r="X199" i="1" s="1"/>
  <c r="Y199" i="1" s="1"/>
  <c r="Z199" i="1" s="1"/>
  <c r="AA199" i="1" s="1"/>
  <c r="B200" i="1"/>
  <c r="B142" i="1"/>
  <c r="C141" i="1"/>
  <c r="D141" i="1" s="1"/>
  <c r="E141" i="1" s="1"/>
  <c r="F141" i="1" s="1"/>
  <c r="G141" i="1" s="1"/>
  <c r="H141" i="1" s="1"/>
  <c r="I141" i="1" s="1"/>
  <c r="J141" i="1" s="1"/>
  <c r="K141" i="1" s="1"/>
  <c r="L141" i="1" s="1"/>
  <c r="M141" i="1" s="1"/>
  <c r="N141" i="1" s="1"/>
  <c r="O141" i="1" s="1"/>
  <c r="P141" i="1" s="1"/>
  <c r="Q141" i="1" s="1"/>
  <c r="R141" i="1" s="1"/>
  <c r="S141" i="1" s="1"/>
  <c r="T141" i="1" s="1"/>
  <c r="U141" i="1" s="1"/>
  <c r="V141" i="1" s="1"/>
  <c r="W141" i="1" s="1"/>
  <c r="X141" i="1" s="1"/>
  <c r="Y141" i="1" s="1"/>
  <c r="Z141" i="1" s="1"/>
  <c r="AA141" i="1" s="1"/>
  <c r="B88" i="1"/>
  <c r="C87" i="1"/>
  <c r="D87" i="1" s="1"/>
  <c r="E87" i="1" s="1"/>
  <c r="F87" i="1" s="1"/>
  <c r="G87" i="1" s="1"/>
  <c r="H87" i="1" s="1"/>
  <c r="I87" i="1" s="1"/>
  <c r="J87" i="1" s="1"/>
  <c r="K87" i="1" s="1"/>
  <c r="L87" i="1" s="1"/>
  <c r="M87" i="1" s="1"/>
  <c r="N87" i="1" s="1"/>
  <c r="O87" i="1" s="1"/>
  <c r="P87" i="1" s="1"/>
  <c r="Q87" i="1" s="1"/>
  <c r="R87" i="1" s="1"/>
  <c r="S87" i="1" s="1"/>
  <c r="T87" i="1" s="1"/>
  <c r="U87" i="1" s="1"/>
  <c r="V87" i="1" s="1"/>
  <c r="W87" i="1" s="1"/>
  <c r="X87" i="1" s="1"/>
  <c r="Y87" i="1" s="1"/>
  <c r="Z87" i="1" s="1"/>
  <c r="AA87" i="1" s="1"/>
  <c r="C392" i="1" l="1"/>
  <c r="D392" i="1" s="1"/>
  <c r="E392" i="1" s="1"/>
  <c r="F392" i="1" s="1"/>
  <c r="G392" i="1" s="1"/>
  <c r="I392" i="1" s="1"/>
  <c r="J392" i="1" s="1"/>
  <c r="K392" i="1" s="1"/>
  <c r="L392" i="1" s="1"/>
  <c r="M392" i="1" s="1"/>
  <c r="N392" i="1" s="1"/>
  <c r="O392" i="1" s="1"/>
  <c r="P392" i="1" s="1"/>
  <c r="Q392" i="1" s="1"/>
  <c r="R392" i="1" s="1"/>
  <c r="S392" i="1" s="1"/>
  <c r="T392" i="1" s="1"/>
  <c r="U392" i="1" s="1"/>
  <c r="V392" i="1" s="1"/>
  <c r="W392" i="1" s="1"/>
  <c r="X392" i="1" s="1"/>
  <c r="Y392" i="1" s="1"/>
  <c r="Z392" i="1" s="1"/>
  <c r="AA392" i="1" s="1"/>
  <c r="B393" i="1"/>
  <c r="C1445" i="1"/>
  <c r="D1445" i="1" s="1"/>
  <c r="E1445" i="1" s="1"/>
  <c r="F1445" i="1" s="1"/>
  <c r="G1445" i="1" s="1"/>
  <c r="H1445" i="1" s="1"/>
  <c r="I1445" i="1" s="1"/>
  <c r="J1445" i="1" s="1"/>
  <c r="K1445" i="1" s="1"/>
  <c r="L1445" i="1" s="1"/>
  <c r="M1445" i="1" s="1"/>
  <c r="N1445" i="1" s="1"/>
  <c r="O1445" i="1" s="1"/>
  <c r="P1445" i="1" s="1"/>
  <c r="Q1445" i="1" s="1"/>
  <c r="R1445" i="1" s="1"/>
  <c r="S1445" i="1" s="1"/>
  <c r="T1445" i="1" s="1"/>
  <c r="U1445" i="1" s="1"/>
  <c r="V1445" i="1" s="1"/>
  <c r="W1445" i="1" s="1"/>
  <c r="X1445" i="1" s="1"/>
  <c r="Y1445" i="1" s="1"/>
  <c r="Z1445" i="1" s="1"/>
  <c r="AA1445" i="1" s="1"/>
  <c r="B1446" i="1"/>
  <c r="C1390" i="1"/>
  <c r="D1390" i="1" s="1"/>
  <c r="E1390" i="1" s="1"/>
  <c r="F1390" i="1" s="1"/>
  <c r="G1390" i="1" s="1"/>
  <c r="H1390" i="1" s="1"/>
  <c r="I1390" i="1" s="1"/>
  <c r="J1390" i="1" s="1"/>
  <c r="K1390" i="1" s="1"/>
  <c r="L1390" i="1" s="1"/>
  <c r="M1390" i="1" s="1"/>
  <c r="N1390" i="1" s="1"/>
  <c r="O1390" i="1" s="1"/>
  <c r="P1390" i="1" s="1"/>
  <c r="Q1390" i="1" s="1"/>
  <c r="R1390" i="1" s="1"/>
  <c r="S1390" i="1" s="1"/>
  <c r="T1390" i="1" s="1"/>
  <c r="U1390" i="1" s="1"/>
  <c r="V1390" i="1" s="1"/>
  <c r="W1390" i="1" s="1"/>
  <c r="X1390" i="1" s="1"/>
  <c r="Y1390" i="1" s="1"/>
  <c r="Z1390" i="1" s="1"/>
  <c r="AA1390" i="1" s="1"/>
  <c r="B1391" i="1"/>
  <c r="C1333" i="1"/>
  <c r="D1333" i="1" s="1"/>
  <c r="E1333" i="1" s="1"/>
  <c r="F1333" i="1" s="1"/>
  <c r="G1333" i="1" s="1"/>
  <c r="H1333" i="1" s="1"/>
  <c r="I1333" i="1" s="1"/>
  <c r="J1333" i="1" s="1"/>
  <c r="K1333" i="1" s="1"/>
  <c r="L1333" i="1" s="1"/>
  <c r="M1333" i="1" s="1"/>
  <c r="N1333" i="1" s="1"/>
  <c r="O1333" i="1" s="1"/>
  <c r="P1333" i="1" s="1"/>
  <c r="Q1333" i="1" s="1"/>
  <c r="R1333" i="1" s="1"/>
  <c r="S1333" i="1" s="1"/>
  <c r="T1333" i="1" s="1"/>
  <c r="U1333" i="1" s="1"/>
  <c r="V1333" i="1" s="1"/>
  <c r="W1333" i="1" s="1"/>
  <c r="X1333" i="1" s="1"/>
  <c r="Y1333" i="1" s="1"/>
  <c r="Z1333" i="1" s="1"/>
  <c r="AA1333" i="1" s="1"/>
  <c r="B1334" i="1"/>
  <c r="C1277" i="1"/>
  <c r="D1277" i="1" s="1"/>
  <c r="E1277" i="1" s="1"/>
  <c r="F1277" i="1" s="1"/>
  <c r="G1277" i="1" s="1"/>
  <c r="H1277" i="1" s="1"/>
  <c r="I1277" i="1" s="1"/>
  <c r="J1277" i="1" s="1"/>
  <c r="K1277" i="1" s="1"/>
  <c r="L1277" i="1" s="1"/>
  <c r="M1277" i="1" s="1"/>
  <c r="N1277" i="1" s="1"/>
  <c r="O1277" i="1" s="1"/>
  <c r="P1277" i="1" s="1"/>
  <c r="Q1277" i="1" s="1"/>
  <c r="R1277" i="1" s="1"/>
  <c r="S1277" i="1" s="1"/>
  <c r="T1277" i="1" s="1"/>
  <c r="U1277" i="1" s="1"/>
  <c r="V1277" i="1" s="1"/>
  <c r="W1277" i="1" s="1"/>
  <c r="X1277" i="1" s="1"/>
  <c r="Y1277" i="1" s="1"/>
  <c r="Z1277" i="1" s="1"/>
  <c r="AA1277" i="1" s="1"/>
  <c r="B1278" i="1"/>
  <c r="C1219" i="1"/>
  <c r="D1219" i="1" s="1"/>
  <c r="E1219" i="1" s="1"/>
  <c r="F1219" i="1" s="1"/>
  <c r="G1219" i="1" s="1"/>
  <c r="H1219" i="1" s="1"/>
  <c r="I1219" i="1" s="1"/>
  <c r="J1219" i="1" s="1"/>
  <c r="K1219" i="1" s="1"/>
  <c r="L1219" i="1" s="1"/>
  <c r="M1219" i="1" s="1"/>
  <c r="N1219" i="1" s="1"/>
  <c r="O1219" i="1" s="1"/>
  <c r="P1219" i="1" s="1"/>
  <c r="Q1219" i="1" s="1"/>
  <c r="R1219" i="1" s="1"/>
  <c r="S1219" i="1" s="1"/>
  <c r="T1219" i="1" s="1"/>
  <c r="U1219" i="1" s="1"/>
  <c r="V1219" i="1" s="1"/>
  <c r="W1219" i="1" s="1"/>
  <c r="X1219" i="1" s="1"/>
  <c r="Y1219" i="1" s="1"/>
  <c r="Z1219" i="1" s="1"/>
  <c r="AA1219" i="1" s="1"/>
  <c r="B1220" i="1"/>
  <c r="C1164" i="1"/>
  <c r="D1164" i="1" s="1"/>
  <c r="E1164" i="1" s="1"/>
  <c r="F1164" i="1" s="1"/>
  <c r="G1164" i="1" s="1"/>
  <c r="H1164" i="1" s="1"/>
  <c r="I1164" i="1" s="1"/>
  <c r="J1164" i="1" s="1"/>
  <c r="K1164" i="1" s="1"/>
  <c r="L1164" i="1" s="1"/>
  <c r="M1164" i="1" s="1"/>
  <c r="N1164" i="1" s="1"/>
  <c r="O1164" i="1" s="1"/>
  <c r="P1164" i="1" s="1"/>
  <c r="Q1164" i="1" s="1"/>
  <c r="R1164" i="1" s="1"/>
  <c r="S1164" i="1" s="1"/>
  <c r="T1164" i="1" s="1"/>
  <c r="U1164" i="1" s="1"/>
  <c r="V1164" i="1" s="1"/>
  <c r="W1164" i="1" s="1"/>
  <c r="X1164" i="1" s="1"/>
  <c r="Y1164" i="1" s="1"/>
  <c r="Z1164" i="1" s="1"/>
  <c r="AA1164" i="1" s="1"/>
  <c r="B1165" i="1"/>
  <c r="C1106" i="1"/>
  <c r="D1106" i="1" s="1"/>
  <c r="E1106" i="1" s="1"/>
  <c r="F1106" i="1" s="1"/>
  <c r="G1106" i="1" s="1"/>
  <c r="H1106" i="1" s="1"/>
  <c r="I1106" i="1" s="1"/>
  <c r="J1106" i="1" s="1"/>
  <c r="K1106" i="1" s="1"/>
  <c r="L1106" i="1" s="1"/>
  <c r="M1106" i="1" s="1"/>
  <c r="N1106" i="1" s="1"/>
  <c r="O1106" i="1" s="1"/>
  <c r="P1106" i="1" s="1"/>
  <c r="Q1106" i="1" s="1"/>
  <c r="R1106" i="1" s="1"/>
  <c r="S1106" i="1" s="1"/>
  <c r="T1106" i="1" s="1"/>
  <c r="U1106" i="1" s="1"/>
  <c r="V1106" i="1" s="1"/>
  <c r="W1106" i="1" s="1"/>
  <c r="X1106" i="1" s="1"/>
  <c r="Y1106" i="1" s="1"/>
  <c r="Z1106" i="1" s="1"/>
  <c r="AA1106" i="1" s="1"/>
  <c r="B1107" i="1"/>
  <c r="C1050" i="1"/>
  <c r="D1050" i="1" s="1"/>
  <c r="E1050" i="1" s="1"/>
  <c r="F1050" i="1" s="1"/>
  <c r="G1050" i="1" s="1"/>
  <c r="H1050" i="1" s="1"/>
  <c r="I1050" i="1" s="1"/>
  <c r="J1050" i="1" s="1"/>
  <c r="K1050" i="1" s="1"/>
  <c r="L1050" i="1" s="1"/>
  <c r="M1050" i="1" s="1"/>
  <c r="N1050" i="1" s="1"/>
  <c r="O1050" i="1" s="1"/>
  <c r="P1050" i="1" s="1"/>
  <c r="Q1050" i="1" s="1"/>
  <c r="R1050" i="1" s="1"/>
  <c r="S1050" i="1" s="1"/>
  <c r="T1050" i="1" s="1"/>
  <c r="U1050" i="1" s="1"/>
  <c r="V1050" i="1" s="1"/>
  <c r="W1050" i="1" s="1"/>
  <c r="X1050" i="1" s="1"/>
  <c r="Y1050" i="1" s="1"/>
  <c r="Z1050" i="1" s="1"/>
  <c r="AA1050" i="1" s="1"/>
  <c r="B1051" i="1"/>
  <c r="B998" i="1"/>
  <c r="C997" i="1"/>
  <c r="D997" i="1" s="1"/>
  <c r="E997" i="1" s="1"/>
  <c r="F997" i="1" s="1"/>
  <c r="G997" i="1" s="1"/>
  <c r="H997" i="1" s="1"/>
  <c r="I997" i="1" s="1"/>
  <c r="J997" i="1" s="1"/>
  <c r="K997" i="1" s="1"/>
  <c r="L997" i="1" s="1"/>
  <c r="M997" i="1" s="1"/>
  <c r="N997" i="1" s="1"/>
  <c r="O997" i="1" s="1"/>
  <c r="P997" i="1" s="1"/>
  <c r="Q997" i="1" s="1"/>
  <c r="R997" i="1" s="1"/>
  <c r="S997" i="1" s="1"/>
  <c r="T997" i="1" s="1"/>
  <c r="U997" i="1" s="1"/>
  <c r="V997" i="1" s="1"/>
  <c r="W997" i="1" s="1"/>
  <c r="X997" i="1" s="1"/>
  <c r="Y997" i="1" s="1"/>
  <c r="Z997" i="1" s="1"/>
  <c r="AA997" i="1" s="1"/>
  <c r="C938" i="1"/>
  <c r="D938" i="1" s="1"/>
  <c r="E938" i="1" s="1"/>
  <c r="F938" i="1" s="1"/>
  <c r="G938" i="1" s="1"/>
  <c r="H938" i="1" s="1"/>
  <c r="I938" i="1" s="1"/>
  <c r="J938" i="1" s="1"/>
  <c r="K938" i="1" s="1"/>
  <c r="L938" i="1" s="1"/>
  <c r="M938" i="1" s="1"/>
  <c r="N938" i="1" s="1"/>
  <c r="O938" i="1" s="1"/>
  <c r="P938" i="1" s="1"/>
  <c r="Q938" i="1" s="1"/>
  <c r="R938" i="1" s="1"/>
  <c r="S938" i="1" s="1"/>
  <c r="T938" i="1" s="1"/>
  <c r="U938" i="1" s="1"/>
  <c r="V938" i="1" s="1"/>
  <c r="W938" i="1" s="1"/>
  <c r="X938" i="1" s="1"/>
  <c r="Y938" i="1" s="1"/>
  <c r="Z938" i="1" s="1"/>
  <c r="AA938" i="1" s="1"/>
  <c r="B939" i="1"/>
  <c r="C882" i="1"/>
  <c r="D882" i="1" s="1"/>
  <c r="E882" i="1" s="1"/>
  <c r="F882" i="1" s="1"/>
  <c r="G882" i="1" s="1"/>
  <c r="H882" i="1" s="1"/>
  <c r="I882" i="1" s="1"/>
  <c r="J882" i="1" s="1"/>
  <c r="K882" i="1" s="1"/>
  <c r="L882" i="1" s="1"/>
  <c r="M882" i="1" s="1"/>
  <c r="N882" i="1" s="1"/>
  <c r="O882" i="1" s="1"/>
  <c r="P882" i="1" s="1"/>
  <c r="Q882" i="1" s="1"/>
  <c r="R882" i="1" s="1"/>
  <c r="S882" i="1" s="1"/>
  <c r="T882" i="1" s="1"/>
  <c r="U882" i="1" s="1"/>
  <c r="V882" i="1" s="1"/>
  <c r="W882" i="1" s="1"/>
  <c r="X882" i="1" s="1"/>
  <c r="Y882" i="1" s="1"/>
  <c r="Z882" i="1" s="1"/>
  <c r="AA882" i="1" s="1"/>
  <c r="B883" i="1"/>
  <c r="B827" i="1"/>
  <c r="C826" i="1"/>
  <c r="D826" i="1" s="1"/>
  <c r="E826" i="1" s="1"/>
  <c r="F826" i="1" s="1"/>
  <c r="G826" i="1" s="1"/>
  <c r="H826" i="1" s="1"/>
  <c r="I826" i="1" s="1"/>
  <c r="J826" i="1" s="1"/>
  <c r="K826" i="1" s="1"/>
  <c r="L826" i="1" s="1"/>
  <c r="M826" i="1" s="1"/>
  <c r="N826" i="1" s="1"/>
  <c r="C766" i="1"/>
  <c r="D766" i="1" s="1"/>
  <c r="E766" i="1" s="1"/>
  <c r="F766" i="1" s="1"/>
  <c r="G766" i="1" s="1"/>
  <c r="H766" i="1" s="1"/>
  <c r="I766" i="1" s="1"/>
  <c r="J766" i="1" s="1"/>
  <c r="K766" i="1" s="1"/>
  <c r="L766" i="1" s="1"/>
  <c r="M766" i="1" s="1"/>
  <c r="N766" i="1" s="1"/>
  <c r="O766" i="1" s="1"/>
  <c r="P766" i="1" s="1"/>
  <c r="Q766" i="1" s="1"/>
  <c r="R766" i="1" s="1"/>
  <c r="S766" i="1" s="1"/>
  <c r="T766" i="1" s="1"/>
  <c r="U766" i="1" s="1"/>
  <c r="V766" i="1" s="1"/>
  <c r="W766" i="1" s="1"/>
  <c r="X766" i="1" s="1"/>
  <c r="Y766" i="1" s="1"/>
  <c r="Z766" i="1" s="1"/>
  <c r="AA766" i="1" s="1"/>
  <c r="B767" i="1"/>
  <c r="C710" i="1"/>
  <c r="D710" i="1" s="1"/>
  <c r="E710" i="1" s="1"/>
  <c r="F710" i="1" s="1"/>
  <c r="G710" i="1" s="1"/>
  <c r="H710" i="1" s="1"/>
  <c r="I710" i="1" s="1"/>
  <c r="J710" i="1" s="1"/>
  <c r="K710" i="1" s="1"/>
  <c r="L710" i="1" s="1"/>
  <c r="M710" i="1" s="1"/>
  <c r="N710" i="1" s="1"/>
  <c r="O710" i="1" s="1"/>
  <c r="P710" i="1" s="1"/>
  <c r="Q710" i="1" s="1"/>
  <c r="R710" i="1" s="1"/>
  <c r="S710" i="1" s="1"/>
  <c r="T710" i="1" s="1"/>
  <c r="U710" i="1" s="1"/>
  <c r="V710" i="1" s="1"/>
  <c r="W710" i="1" s="1"/>
  <c r="X710" i="1" s="1"/>
  <c r="Y710" i="1" s="1"/>
  <c r="Z710" i="1" s="1"/>
  <c r="AA710" i="1" s="1"/>
  <c r="B711" i="1"/>
  <c r="C653" i="1"/>
  <c r="D653" i="1" s="1"/>
  <c r="E653" i="1" s="1"/>
  <c r="F653" i="1" s="1"/>
  <c r="G653" i="1" s="1"/>
  <c r="H653" i="1" s="1"/>
  <c r="I653" i="1" s="1"/>
  <c r="J653" i="1" s="1"/>
  <c r="K653" i="1" s="1"/>
  <c r="L653" i="1" s="1"/>
  <c r="M653" i="1" s="1"/>
  <c r="N653" i="1" s="1"/>
  <c r="O653" i="1" s="1"/>
  <c r="P653" i="1" s="1"/>
  <c r="Q653" i="1" s="1"/>
  <c r="R653" i="1" s="1"/>
  <c r="S653" i="1" s="1"/>
  <c r="T653" i="1" s="1"/>
  <c r="U653" i="1" s="1"/>
  <c r="V653" i="1" s="1"/>
  <c r="W653" i="1" s="1"/>
  <c r="X653" i="1" s="1"/>
  <c r="Y653" i="1" s="1"/>
  <c r="Z653" i="1" s="1"/>
  <c r="AA653" i="1" s="1"/>
  <c r="B654" i="1"/>
  <c r="C597" i="1"/>
  <c r="D597" i="1" s="1"/>
  <c r="E597" i="1" s="1"/>
  <c r="F597" i="1" s="1"/>
  <c r="G597" i="1" s="1"/>
  <c r="H597" i="1" s="1"/>
  <c r="I597" i="1" s="1"/>
  <c r="J597" i="1" s="1"/>
  <c r="K597" i="1" s="1"/>
  <c r="L597" i="1" s="1"/>
  <c r="M597" i="1" s="1"/>
  <c r="N597" i="1" s="1"/>
  <c r="O597" i="1" s="1"/>
  <c r="P597" i="1" s="1"/>
  <c r="Q597" i="1" s="1"/>
  <c r="R597" i="1" s="1"/>
  <c r="S597" i="1" s="1"/>
  <c r="T597" i="1" s="1"/>
  <c r="U597" i="1" s="1"/>
  <c r="V597" i="1" s="1"/>
  <c r="W597" i="1" s="1"/>
  <c r="X597" i="1" s="1"/>
  <c r="Y597" i="1" s="1"/>
  <c r="Z597" i="1" s="1"/>
  <c r="AA597" i="1" s="1"/>
  <c r="B598" i="1"/>
  <c r="C541" i="1"/>
  <c r="D541" i="1" s="1"/>
  <c r="E541" i="1" s="1"/>
  <c r="F541" i="1" s="1"/>
  <c r="G541" i="1" s="1"/>
  <c r="H541" i="1" s="1"/>
  <c r="I541" i="1" s="1"/>
  <c r="J541" i="1" s="1"/>
  <c r="K541" i="1" s="1"/>
  <c r="L541" i="1" s="1"/>
  <c r="M541" i="1" s="1"/>
  <c r="N541" i="1" s="1"/>
  <c r="O541" i="1" s="1"/>
  <c r="P541" i="1" s="1"/>
  <c r="Q541" i="1" s="1"/>
  <c r="R541" i="1" s="1"/>
  <c r="S541" i="1" s="1"/>
  <c r="T541" i="1" s="1"/>
  <c r="U541" i="1" s="1"/>
  <c r="V541" i="1" s="1"/>
  <c r="W541" i="1" s="1"/>
  <c r="X541" i="1" s="1"/>
  <c r="Y541" i="1" s="1"/>
  <c r="Z541" i="1" s="1"/>
  <c r="AA541" i="1" s="1"/>
  <c r="B542" i="1"/>
  <c r="B485" i="1"/>
  <c r="C484" i="1"/>
  <c r="D484" i="1" s="1"/>
  <c r="E484" i="1" s="1"/>
  <c r="F484" i="1" s="1"/>
  <c r="G484" i="1" s="1"/>
  <c r="H484" i="1" s="1"/>
  <c r="I484" i="1" s="1"/>
  <c r="J484" i="1" s="1"/>
  <c r="K484" i="1" s="1"/>
  <c r="L484" i="1" s="1"/>
  <c r="M484" i="1" s="1"/>
  <c r="N484" i="1" s="1"/>
  <c r="O484" i="1" s="1"/>
  <c r="P484" i="1" s="1"/>
  <c r="Q484" i="1" s="1"/>
  <c r="R484" i="1" s="1"/>
  <c r="S484" i="1" s="1"/>
  <c r="T484" i="1" s="1"/>
  <c r="U484" i="1" s="1"/>
  <c r="V484" i="1" s="1"/>
  <c r="W484" i="1" s="1"/>
  <c r="X484" i="1" s="1"/>
  <c r="Y484" i="1" s="1"/>
  <c r="Z484" i="1" s="1"/>
  <c r="AA484" i="1" s="1"/>
  <c r="C311" i="1"/>
  <c r="D311" i="1" s="1"/>
  <c r="E311" i="1" s="1"/>
  <c r="F311" i="1" s="1"/>
  <c r="G311" i="1" s="1"/>
  <c r="H311" i="1" s="1"/>
  <c r="I311" i="1" s="1"/>
  <c r="J311" i="1" s="1"/>
  <c r="K311" i="1" s="1"/>
  <c r="L311" i="1" s="1"/>
  <c r="M311" i="1" s="1"/>
  <c r="N311" i="1" s="1"/>
  <c r="O311" i="1" s="1"/>
  <c r="P311" i="1" s="1"/>
  <c r="Q311" i="1" s="1"/>
  <c r="R311" i="1" s="1"/>
  <c r="S311" i="1" s="1"/>
  <c r="T311" i="1" s="1"/>
  <c r="U311" i="1" s="1"/>
  <c r="V311" i="1" s="1"/>
  <c r="W311" i="1" s="1"/>
  <c r="X311" i="1" s="1"/>
  <c r="Y311" i="1" s="1"/>
  <c r="Z311" i="1" s="1"/>
  <c r="AA311" i="1" s="1"/>
  <c r="B312" i="1"/>
  <c r="C256" i="1"/>
  <c r="D256" i="1" s="1"/>
  <c r="E256" i="1" s="1"/>
  <c r="F256" i="1" s="1"/>
  <c r="G256" i="1" s="1"/>
  <c r="H256" i="1" s="1"/>
  <c r="I256" i="1" s="1"/>
  <c r="J256" i="1" s="1"/>
  <c r="K256" i="1" s="1"/>
  <c r="L256" i="1" s="1"/>
  <c r="M256" i="1" s="1"/>
  <c r="N256" i="1" s="1"/>
  <c r="O256" i="1" s="1"/>
  <c r="P256" i="1" s="1"/>
  <c r="Q256" i="1" s="1"/>
  <c r="R256" i="1" s="1"/>
  <c r="S256" i="1" s="1"/>
  <c r="T256" i="1" s="1"/>
  <c r="U256" i="1" s="1"/>
  <c r="V256" i="1" s="1"/>
  <c r="W256" i="1" s="1"/>
  <c r="X256" i="1" s="1"/>
  <c r="Y256" i="1" s="1"/>
  <c r="Z256" i="1" s="1"/>
  <c r="AA256" i="1" s="1"/>
  <c r="B257" i="1"/>
  <c r="B201" i="1"/>
  <c r="C200" i="1"/>
  <c r="D200" i="1" s="1"/>
  <c r="E200" i="1" s="1"/>
  <c r="F200" i="1" s="1"/>
  <c r="G200" i="1" s="1"/>
  <c r="H200" i="1" s="1"/>
  <c r="I200" i="1" s="1"/>
  <c r="J200" i="1" s="1"/>
  <c r="K200" i="1" s="1"/>
  <c r="L200" i="1" s="1"/>
  <c r="M200" i="1" s="1"/>
  <c r="N200" i="1" s="1"/>
  <c r="O200" i="1" s="1"/>
  <c r="P200" i="1" s="1"/>
  <c r="Q200" i="1" s="1"/>
  <c r="R200" i="1" s="1"/>
  <c r="S200" i="1" s="1"/>
  <c r="T200" i="1" s="1"/>
  <c r="U200" i="1" s="1"/>
  <c r="V200" i="1" s="1"/>
  <c r="W200" i="1" s="1"/>
  <c r="X200" i="1" s="1"/>
  <c r="Y200" i="1" s="1"/>
  <c r="Z200" i="1" s="1"/>
  <c r="AA200" i="1" s="1"/>
  <c r="C142" i="1"/>
  <c r="D142" i="1" s="1"/>
  <c r="E142" i="1" s="1"/>
  <c r="F142" i="1" s="1"/>
  <c r="G142" i="1" s="1"/>
  <c r="H142" i="1" s="1"/>
  <c r="I142" i="1" s="1"/>
  <c r="J142" i="1" s="1"/>
  <c r="K142" i="1" s="1"/>
  <c r="L142" i="1" s="1"/>
  <c r="M142" i="1" s="1"/>
  <c r="N142" i="1" s="1"/>
  <c r="O142" i="1" s="1"/>
  <c r="P142" i="1" s="1"/>
  <c r="Q142" i="1" s="1"/>
  <c r="R142" i="1" s="1"/>
  <c r="S142" i="1" s="1"/>
  <c r="T142" i="1" s="1"/>
  <c r="U142" i="1" s="1"/>
  <c r="V142" i="1" s="1"/>
  <c r="W142" i="1" s="1"/>
  <c r="X142" i="1" s="1"/>
  <c r="Y142" i="1" s="1"/>
  <c r="Z142" i="1" s="1"/>
  <c r="AA142" i="1" s="1"/>
  <c r="B143" i="1"/>
  <c r="C88" i="1"/>
  <c r="D88" i="1" s="1"/>
  <c r="E88" i="1" s="1"/>
  <c r="F88" i="1" s="1"/>
  <c r="G88" i="1" s="1"/>
  <c r="H88" i="1" s="1"/>
  <c r="I88" i="1" s="1"/>
  <c r="J88" i="1" s="1"/>
  <c r="K88" i="1" s="1"/>
  <c r="L88" i="1" s="1"/>
  <c r="M88" i="1" s="1"/>
  <c r="N88" i="1" s="1"/>
  <c r="O88" i="1" s="1"/>
  <c r="P88" i="1" s="1"/>
  <c r="Q88" i="1" s="1"/>
  <c r="R88" i="1" s="1"/>
  <c r="S88" i="1" s="1"/>
  <c r="T88" i="1" s="1"/>
  <c r="U88" i="1" s="1"/>
  <c r="V88" i="1" s="1"/>
  <c r="W88" i="1" s="1"/>
  <c r="X88" i="1" s="1"/>
  <c r="Y88" i="1" s="1"/>
  <c r="Z88" i="1" s="1"/>
  <c r="AA88" i="1" s="1"/>
  <c r="B89" i="1"/>
  <c r="B394" i="1" l="1"/>
  <c r="C394" i="1" s="1"/>
  <c r="D394" i="1" s="1"/>
  <c r="E394" i="1" s="1"/>
  <c r="F394" i="1" s="1"/>
  <c r="G394" i="1" s="1"/>
  <c r="I394" i="1" s="1"/>
  <c r="J394" i="1" s="1"/>
  <c r="K394" i="1" s="1"/>
  <c r="L394" i="1" s="1"/>
  <c r="M394" i="1" s="1"/>
  <c r="N394" i="1" s="1"/>
  <c r="O394" i="1" s="1"/>
  <c r="P394" i="1" s="1"/>
  <c r="Q394" i="1" s="1"/>
  <c r="R394" i="1" s="1"/>
  <c r="S394" i="1" s="1"/>
  <c r="T394" i="1" s="1"/>
  <c r="U394" i="1" s="1"/>
  <c r="V394" i="1" s="1"/>
  <c r="W394" i="1" s="1"/>
  <c r="X394" i="1" s="1"/>
  <c r="Y394" i="1" s="1"/>
  <c r="Z394" i="1" s="1"/>
  <c r="AA394" i="1" s="1"/>
  <c r="C393" i="1"/>
  <c r="D393" i="1" s="1"/>
  <c r="E393" i="1" s="1"/>
  <c r="F393" i="1" s="1"/>
  <c r="G393" i="1" s="1"/>
  <c r="I393" i="1" s="1"/>
  <c r="J393" i="1" s="1"/>
  <c r="K393" i="1" s="1"/>
  <c r="L393" i="1" s="1"/>
  <c r="M393" i="1" s="1"/>
  <c r="N393" i="1" s="1"/>
  <c r="O393" i="1" s="1"/>
  <c r="P393" i="1" s="1"/>
  <c r="Q393" i="1" s="1"/>
  <c r="R393" i="1" s="1"/>
  <c r="S393" i="1" s="1"/>
  <c r="T393" i="1" s="1"/>
  <c r="U393" i="1" s="1"/>
  <c r="V393" i="1" s="1"/>
  <c r="W393" i="1" s="1"/>
  <c r="X393" i="1" s="1"/>
  <c r="Y393" i="1" s="1"/>
  <c r="Z393" i="1" s="1"/>
  <c r="AA393" i="1" s="1"/>
  <c r="C1446" i="1"/>
  <c r="D1446" i="1" s="1"/>
  <c r="E1446" i="1" s="1"/>
  <c r="F1446" i="1" s="1"/>
  <c r="G1446" i="1" s="1"/>
  <c r="H1446" i="1" s="1"/>
  <c r="I1446" i="1" s="1"/>
  <c r="J1446" i="1" s="1"/>
  <c r="K1446" i="1" s="1"/>
  <c r="L1446" i="1" s="1"/>
  <c r="M1446" i="1" s="1"/>
  <c r="N1446" i="1" s="1"/>
  <c r="O1446" i="1" s="1"/>
  <c r="P1446" i="1" s="1"/>
  <c r="Q1446" i="1" s="1"/>
  <c r="R1446" i="1" s="1"/>
  <c r="S1446" i="1" s="1"/>
  <c r="T1446" i="1" s="1"/>
  <c r="U1446" i="1" s="1"/>
  <c r="V1446" i="1" s="1"/>
  <c r="W1446" i="1" s="1"/>
  <c r="X1446" i="1" s="1"/>
  <c r="Y1446" i="1" s="1"/>
  <c r="Z1446" i="1" s="1"/>
  <c r="AA1446" i="1" s="1"/>
  <c r="B1447" i="1"/>
  <c r="C1391" i="1"/>
  <c r="D1391" i="1" s="1"/>
  <c r="E1391" i="1" s="1"/>
  <c r="F1391" i="1" s="1"/>
  <c r="G1391" i="1" s="1"/>
  <c r="H1391" i="1" s="1"/>
  <c r="I1391" i="1" s="1"/>
  <c r="J1391" i="1" s="1"/>
  <c r="K1391" i="1" s="1"/>
  <c r="L1391" i="1" s="1"/>
  <c r="M1391" i="1" s="1"/>
  <c r="N1391" i="1" s="1"/>
  <c r="O1391" i="1" s="1"/>
  <c r="P1391" i="1" s="1"/>
  <c r="Q1391" i="1" s="1"/>
  <c r="R1391" i="1" s="1"/>
  <c r="S1391" i="1" s="1"/>
  <c r="T1391" i="1" s="1"/>
  <c r="U1391" i="1" s="1"/>
  <c r="V1391" i="1" s="1"/>
  <c r="W1391" i="1" s="1"/>
  <c r="X1391" i="1" s="1"/>
  <c r="Y1391" i="1" s="1"/>
  <c r="Z1391" i="1" s="1"/>
  <c r="AA1391" i="1" s="1"/>
  <c r="B1392" i="1"/>
  <c r="B1335" i="1"/>
  <c r="C1334" i="1"/>
  <c r="D1334" i="1" s="1"/>
  <c r="E1334" i="1" s="1"/>
  <c r="F1334" i="1" s="1"/>
  <c r="G1334" i="1" s="1"/>
  <c r="H1334" i="1" s="1"/>
  <c r="I1334" i="1" s="1"/>
  <c r="J1334" i="1" s="1"/>
  <c r="K1334" i="1" s="1"/>
  <c r="L1334" i="1" s="1"/>
  <c r="M1334" i="1" s="1"/>
  <c r="N1334" i="1" s="1"/>
  <c r="O1334" i="1" s="1"/>
  <c r="P1334" i="1" s="1"/>
  <c r="Q1334" i="1" s="1"/>
  <c r="R1334" i="1" s="1"/>
  <c r="S1334" i="1" s="1"/>
  <c r="T1334" i="1" s="1"/>
  <c r="U1334" i="1" s="1"/>
  <c r="V1334" i="1" s="1"/>
  <c r="W1334" i="1" s="1"/>
  <c r="X1334" i="1" s="1"/>
  <c r="Y1334" i="1" s="1"/>
  <c r="Z1334" i="1" s="1"/>
  <c r="AA1334" i="1" s="1"/>
  <c r="B1279" i="1"/>
  <c r="C1278" i="1"/>
  <c r="D1278" i="1" s="1"/>
  <c r="E1278" i="1" s="1"/>
  <c r="F1278" i="1" s="1"/>
  <c r="G1278" i="1" s="1"/>
  <c r="H1278" i="1" s="1"/>
  <c r="I1278" i="1" s="1"/>
  <c r="J1278" i="1" s="1"/>
  <c r="K1278" i="1" s="1"/>
  <c r="L1278" i="1" s="1"/>
  <c r="M1278" i="1" s="1"/>
  <c r="N1278" i="1" s="1"/>
  <c r="O1278" i="1" s="1"/>
  <c r="P1278" i="1" s="1"/>
  <c r="Q1278" i="1" s="1"/>
  <c r="R1278" i="1" s="1"/>
  <c r="S1278" i="1" s="1"/>
  <c r="T1278" i="1" s="1"/>
  <c r="U1278" i="1" s="1"/>
  <c r="V1278" i="1" s="1"/>
  <c r="W1278" i="1" s="1"/>
  <c r="X1278" i="1" s="1"/>
  <c r="Y1278" i="1" s="1"/>
  <c r="Z1278" i="1" s="1"/>
  <c r="AA1278" i="1" s="1"/>
  <c r="B1221" i="1"/>
  <c r="C1220" i="1"/>
  <c r="D1220" i="1" s="1"/>
  <c r="E1220" i="1" s="1"/>
  <c r="F1220" i="1" s="1"/>
  <c r="G1220" i="1" s="1"/>
  <c r="H1220" i="1" s="1"/>
  <c r="I1220" i="1" s="1"/>
  <c r="J1220" i="1" s="1"/>
  <c r="K1220" i="1" s="1"/>
  <c r="L1220" i="1" s="1"/>
  <c r="M1220" i="1" s="1"/>
  <c r="N1220" i="1" s="1"/>
  <c r="O1220" i="1" s="1"/>
  <c r="P1220" i="1" s="1"/>
  <c r="Q1220" i="1" s="1"/>
  <c r="R1220" i="1" s="1"/>
  <c r="S1220" i="1" s="1"/>
  <c r="T1220" i="1" s="1"/>
  <c r="U1220" i="1" s="1"/>
  <c r="V1220" i="1" s="1"/>
  <c r="W1220" i="1" s="1"/>
  <c r="X1220" i="1" s="1"/>
  <c r="Y1220" i="1" s="1"/>
  <c r="Z1220" i="1" s="1"/>
  <c r="AA1220" i="1" s="1"/>
  <c r="C1165" i="1"/>
  <c r="D1165" i="1" s="1"/>
  <c r="E1165" i="1" s="1"/>
  <c r="F1165" i="1" s="1"/>
  <c r="G1165" i="1" s="1"/>
  <c r="H1165" i="1" s="1"/>
  <c r="I1165" i="1" s="1"/>
  <c r="J1165" i="1" s="1"/>
  <c r="K1165" i="1" s="1"/>
  <c r="L1165" i="1" s="1"/>
  <c r="M1165" i="1" s="1"/>
  <c r="N1165" i="1" s="1"/>
  <c r="O1165" i="1" s="1"/>
  <c r="P1165" i="1" s="1"/>
  <c r="Q1165" i="1" s="1"/>
  <c r="R1165" i="1" s="1"/>
  <c r="S1165" i="1" s="1"/>
  <c r="T1165" i="1" s="1"/>
  <c r="U1165" i="1" s="1"/>
  <c r="V1165" i="1" s="1"/>
  <c r="W1165" i="1" s="1"/>
  <c r="X1165" i="1" s="1"/>
  <c r="Y1165" i="1" s="1"/>
  <c r="Z1165" i="1" s="1"/>
  <c r="AA1165" i="1" s="1"/>
  <c r="B1166" i="1"/>
  <c r="C1107" i="1"/>
  <c r="D1107" i="1" s="1"/>
  <c r="E1107" i="1" s="1"/>
  <c r="F1107" i="1" s="1"/>
  <c r="G1107" i="1" s="1"/>
  <c r="H1107" i="1" s="1"/>
  <c r="I1107" i="1" s="1"/>
  <c r="J1107" i="1" s="1"/>
  <c r="K1107" i="1" s="1"/>
  <c r="L1107" i="1" s="1"/>
  <c r="M1107" i="1" s="1"/>
  <c r="N1107" i="1" s="1"/>
  <c r="O1107" i="1" s="1"/>
  <c r="P1107" i="1" s="1"/>
  <c r="Q1107" i="1" s="1"/>
  <c r="R1107" i="1" s="1"/>
  <c r="S1107" i="1" s="1"/>
  <c r="T1107" i="1" s="1"/>
  <c r="U1107" i="1" s="1"/>
  <c r="V1107" i="1" s="1"/>
  <c r="W1107" i="1" s="1"/>
  <c r="X1107" i="1" s="1"/>
  <c r="Y1107" i="1" s="1"/>
  <c r="Z1107" i="1" s="1"/>
  <c r="AA1107" i="1" s="1"/>
  <c r="B1108" i="1"/>
  <c r="B1052" i="1"/>
  <c r="C1051" i="1"/>
  <c r="D1051" i="1" s="1"/>
  <c r="E1051" i="1" s="1"/>
  <c r="F1051" i="1" s="1"/>
  <c r="G1051" i="1" s="1"/>
  <c r="H1051" i="1" s="1"/>
  <c r="I1051" i="1" s="1"/>
  <c r="J1051" i="1" s="1"/>
  <c r="K1051" i="1" s="1"/>
  <c r="L1051" i="1" s="1"/>
  <c r="M1051" i="1" s="1"/>
  <c r="N1051" i="1" s="1"/>
  <c r="O1051" i="1" s="1"/>
  <c r="P1051" i="1" s="1"/>
  <c r="Q1051" i="1" s="1"/>
  <c r="R1051" i="1" s="1"/>
  <c r="S1051" i="1" s="1"/>
  <c r="T1051" i="1" s="1"/>
  <c r="U1051" i="1" s="1"/>
  <c r="V1051" i="1" s="1"/>
  <c r="W1051" i="1" s="1"/>
  <c r="X1051" i="1" s="1"/>
  <c r="Y1051" i="1" s="1"/>
  <c r="Z1051" i="1" s="1"/>
  <c r="AA1051" i="1" s="1"/>
  <c r="C998" i="1"/>
  <c r="D998" i="1" s="1"/>
  <c r="E998" i="1" s="1"/>
  <c r="F998" i="1" s="1"/>
  <c r="G998" i="1" s="1"/>
  <c r="H998" i="1" s="1"/>
  <c r="I998" i="1" s="1"/>
  <c r="J998" i="1" s="1"/>
  <c r="K998" i="1" s="1"/>
  <c r="L998" i="1" s="1"/>
  <c r="M998" i="1" s="1"/>
  <c r="N998" i="1" s="1"/>
  <c r="O998" i="1" s="1"/>
  <c r="P998" i="1" s="1"/>
  <c r="Q998" i="1" s="1"/>
  <c r="R998" i="1" s="1"/>
  <c r="S998" i="1" s="1"/>
  <c r="T998" i="1" s="1"/>
  <c r="U998" i="1" s="1"/>
  <c r="V998" i="1" s="1"/>
  <c r="W998" i="1" s="1"/>
  <c r="X998" i="1" s="1"/>
  <c r="Y998" i="1" s="1"/>
  <c r="Z998" i="1" s="1"/>
  <c r="AA998" i="1" s="1"/>
  <c r="B999" i="1"/>
  <c r="B940" i="1"/>
  <c r="C939" i="1"/>
  <c r="D939" i="1" s="1"/>
  <c r="E939" i="1" s="1"/>
  <c r="F939" i="1" s="1"/>
  <c r="G939" i="1" s="1"/>
  <c r="H939" i="1" s="1"/>
  <c r="I939" i="1" s="1"/>
  <c r="J939" i="1" s="1"/>
  <c r="K939" i="1" s="1"/>
  <c r="L939" i="1" s="1"/>
  <c r="M939" i="1" s="1"/>
  <c r="N939" i="1" s="1"/>
  <c r="O939" i="1" s="1"/>
  <c r="P939" i="1" s="1"/>
  <c r="Q939" i="1" s="1"/>
  <c r="R939" i="1" s="1"/>
  <c r="S939" i="1" s="1"/>
  <c r="T939" i="1" s="1"/>
  <c r="U939" i="1" s="1"/>
  <c r="V939" i="1" s="1"/>
  <c r="W939" i="1" s="1"/>
  <c r="X939" i="1" s="1"/>
  <c r="Y939" i="1" s="1"/>
  <c r="Z939" i="1" s="1"/>
  <c r="AA939" i="1" s="1"/>
  <c r="B884" i="1"/>
  <c r="C883" i="1"/>
  <c r="D883" i="1" s="1"/>
  <c r="E883" i="1" s="1"/>
  <c r="F883" i="1" s="1"/>
  <c r="G883" i="1" s="1"/>
  <c r="H883" i="1" s="1"/>
  <c r="I883" i="1" s="1"/>
  <c r="J883" i="1" s="1"/>
  <c r="K883" i="1" s="1"/>
  <c r="L883" i="1" s="1"/>
  <c r="M883" i="1" s="1"/>
  <c r="N883" i="1" s="1"/>
  <c r="O883" i="1" s="1"/>
  <c r="P883" i="1" s="1"/>
  <c r="Q883" i="1" s="1"/>
  <c r="R883" i="1" s="1"/>
  <c r="S883" i="1" s="1"/>
  <c r="T883" i="1" s="1"/>
  <c r="U883" i="1" s="1"/>
  <c r="V883" i="1" s="1"/>
  <c r="W883" i="1" s="1"/>
  <c r="X883" i="1" s="1"/>
  <c r="Y883" i="1" s="1"/>
  <c r="Z883" i="1" s="1"/>
  <c r="AA883" i="1" s="1"/>
  <c r="C827" i="1"/>
  <c r="D827" i="1" s="1"/>
  <c r="E827" i="1" s="1"/>
  <c r="F827" i="1" s="1"/>
  <c r="G827" i="1" s="1"/>
  <c r="H827" i="1" s="1"/>
  <c r="I827" i="1" s="1"/>
  <c r="J827" i="1" s="1"/>
  <c r="K827" i="1" s="1"/>
  <c r="L827" i="1" s="1"/>
  <c r="M827" i="1" s="1"/>
  <c r="N827" i="1" s="1"/>
  <c r="B828" i="1"/>
  <c r="C767" i="1"/>
  <c r="D767" i="1" s="1"/>
  <c r="E767" i="1" s="1"/>
  <c r="F767" i="1" s="1"/>
  <c r="G767" i="1" s="1"/>
  <c r="H767" i="1" s="1"/>
  <c r="I767" i="1" s="1"/>
  <c r="J767" i="1" s="1"/>
  <c r="K767" i="1" s="1"/>
  <c r="L767" i="1" s="1"/>
  <c r="M767" i="1" s="1"/>
  <c r="N767" i="1" s="1"/>
  <c r="O767" i="1" s="1"/>
  <c r="P767" i="1" s="1"/>
  <c r="Q767" i="1" s="1"/>
  <c r="R767" i="1" s="1"/>
  <c r="S767" i="1" s="1"/>
  <c r="T767" i="1" s="1"/>
  <c r="U767" i="1" s="1"/>
  <c r="V767" i="1" s="1"/>
  <c r="W767" i="1" s="1"/>
  <c r="X767" i="1" s="1"/>
  <c r="Y767" i="1" s="1"/>
  <c r="Z767" i="1" s="1"/>
  <c r="AA767" i="1" s="1"/>
  <c r="B768" i="1"/>
  <c r="B712" i="1"/>
  <c r="C711" i="1"/>
  <c r="D711" i="1" s="1"/>
  <c r="E711" i="1" s="1"/>
  <c r="F711" i="1" s="1"/>
  <c r="G711" i="1" s="1"/>
  <c r="H711" i="1" s="1"/>
  <c r="I711" i="1" s="1"/>
  <c r="J711" i="1" s="1"/>
  <c r="K711" i="1" s="1"/>
  <c r="L711" i="1" s="1"/>
  <c r="M711" i="1" s="1"/>
  <c r="N711" i="1" s="1"/>
  <c r="O711" i="1" s="1"/>
  <c r="P711" i="1" s="1"/>
  <c r="Q711" i="1" s="1"/>
  <c r="R711" i="1" s="1"/>
  <c r="S711" i="1" s="1"/>
  <c r="T711" i="1" s="1"/>
  <c r="U711" i="1" s="1"/>
  <c r="V711" i="1" s="1"/>
  <c r="W711" i="1" s="1"/>
  <c r="X711" i="1" s="1"/>
  <c r="Y711" i="1" s="1"/>
  <c r="Z711" i="1" s="1"/>
  <c r="AA711" i="1" s="1"/>
  <c r="B655" i="1"/>
  <c r="C654" i="1"/>
  <c r="D654" i="1" s="1"/>
  <c r="E654" i="1" s="1"/>
  <c r="F654" i="1" s="1"/>
  <c r="G654" i="1" s="1"/>
  <c r="H654" i="1" s="1"/>
  <c r="I654" i="1" s="1"/>
  <c r="J654" i="1" s="1"/>
  <c r="K654" i="1" s="1"/>
  <c r="L654" i="1" s="1"/>
  <c r="M654" i="1" s="1"/>
  <c r="N654" i="1" s="1"/>
  <c r="O654" i="1" s="1"/>
  <c r="P654" i="1" s="1"/>
  <c r="Q654" i="1" s="1"/>
  <c r="R654" i="1" s="1"/>
  <c r="S654" i="1" s="1"/>
  <c r="T654" i="1" s="1"/>
  <c r="U654" i="1" s="1"/>
  <c r="V654" i="1" s="1"/>
  <c r="W654" i="1" s="1"/>
  <c r="X654" i="1" s="1"/>
  <c r="Y654" i="1" s="1"/>
  <c r="Z654" i="1" s="1"/>
  <c r="AA654" i="1" s="1"/>
  <c r="B599" i="1"/>
  <c r="C598" i="1"/>
  <c r="D598" i="1" s="1"/>
  <c r="E598" i="1" s="1"/>
  <c r="F598" i="1" s="1"/>
  <c r="G598" i="1" s="1"/>
  <c r="H598" i="1" s="1"/>
  <c r="I598" i="1" s="1"/>
  <c r="J598" i="1" s="1"/>
  <c r="K598" i="1" s="1"/>
  <c r="L598" i="1" s="1"/>
  <c r="M598" i="1" s="1"/>
  <c r="N598" i="1" s="1"/>
  <c r="O598" i="1" s="1"/>
  <c r="P598" i="1" s="1"/>
  <c r="Q598" i="1" s="1"/>
  <c r="R598" i="1" s="1"/>
  <c r="S598" i="1" s="1"/>
  <c r="T598" i="1" s="1"/>
  <c r="U598" i="1" s="1"/>
  <c r="V598" i="1" s="1"/>
  <c r="W598" i="1" s="1"/>
  <c r="X598" i="1" s="1"/>
  <c r="Y598" i="1" s="1"/>
  <c r="Z598" i="1" s="1"/>
  <c r="AA598" i="1" s="1"/>
  <c r="B543" i="1"/>
  <c r="C542" i="1"/>
  <c r="D542" i="1" s="1"/>
  <c r="E542" i="1" s="1"/>
  <c r="F542" i="1" s="1"/>
  <c r="G542" i="1" s="1"/>
  <c r="H542" i="1" s="1"/>
  <c r="I542" i="1" s="1"/>
  <c r="J542" i="1" s="1"/>
  <c r="K542" i="1" s="1"/>
  <c r="L542" i="1" s="1"/>
  <c r="M542" i="1" s="1"/>
  <c r="N542" i="1" s="1"/>
  <c r="O542" i="1" s="1"/>
  <c r="P542" i="1" s="1"/>
  <c r="Q542" i="1" s="1"/>
  <c r="R542" i="1" s="1"/>
  <c r="S542" i="1" s="1"/>
  <c r="T542" i="1" s="1"/>
  <c r="U542" i="1" s="1"/>
  <c r="V542" i="1" s="1"/>
  <c r="W542" i="1" s="1"/>
  <c r="X542" i="1" s="1"/>
  <c r="Y542" i="1" s="1"/>
  <c r="Z542" i="1" s="1"/>
  <c r="AA542" i="1" s="1"/>
  <c r="C485" i="1"/>
  <c r="D485" i="1" s="1"/>
  <c r="E485" i="1" s="1"/>
  <c r="F485" i="1" s="1"/>
  <c r="G485" i="1" s="1"/>
  <c r="H485" i="1" s="1"/>
  <c r="I485" i="1" s="1"/>
  <c r="J485" i="1" s="1"/>
  <c r="K485" i="1" s="1"/>
  <c r="L485" i="1" s="1"/>
  <c r="M485" i="1" s="1"/>
  <c r="N485" i="1" s="1"/>
  <c r="O485" i="1" s="1"/>
  <c r="P485" i="1" s="1"/>
  <c r="Q485" i="1" s="1"/>
  <c r="R485" i="1" s="1"/>
  <c r="S485" i="1" s="1"/>
  <c r="T485" i="1" s="1"/>
  <c r="U485" i="1" s="1"/>
  <c r="V485" i="1" s="1"/>
  <c r="W485" i="1" s="1"/>
  <c r="X485" i="1" s="1"/>
  <c r="Y485" i="1" s="1"/>
  <c r="Z485" i="1" s="1"/>
  <c r="AA485" i="1" s="1"/>
  <c r="B486" i="1"/>
  <c r="B313" i="1"/>
  <c r="C312" i="1"/>
  <c r="D312" i="1" s="1"/>
  <c r="E312" i="1" s="1"/>
  <c r="F312" i="1" s="1"/>
  <c r="G312" i="1" s="1"/>
  <c r="H312" i="1" s="1"/>
  <c r="I312" i="1" s="1"/>
  <c r="J312" i="1" s="1"/>
  <c r="K312" i="1" s="1"/>
  <c r="L312" i="1" s="1"/>
  <c r="M312" i="1" s="1"/>
  <c r="N312" i="1" s="1"/>
  <c r="O312" i="1" s="1"/>
  <c r="P312" i="1" s="1"/>
  <c r="Q312" i="1" s="1"/>
  <c r="R312" i="1" s="1"/>
  <c r="S312" i="1" s="1"/>
  <c r="T312" i="1" s="1"/>
  <c r="U312" i="1" s="1"/>
  <c r="V312" i="1" s="1"/>
  <c r="W312" i="1" s="1"/>
  <c r="X312" i="1" s="1"/>
  <c r="Y312" i="1" s="1"/>
  <c r="Z312" i="1" s="1"/>
  <c r="AA312" i="1" s="1"/>
  <c r="C257" i="1"/>
  <c r="D257" i="1" s="1"/>
  <c r="E257" i="1" s="1"/>
  <c r="F257" i="1" s="1"/>
  <c r="G257" i="1" s="1"/>
  <c r="H257" i="1" s="1"/>
  <c r="I257" i="1" s="1"/>
  <c r="J257" i="1" s="1"/>
  <c r="K257" i="1" s="1"/>
  <c r="L257" i="1" s="1"/>
  <c r="M257" i="1" s="1"/>
  <c r="N257" i="1" s="1"/>
  <c r="O257" i="1" s="1"/>
  <c r="P257" i="1" s="1"/>
  <c r="Q257" i="1" s="1"/>
  <c r="R257" i="1" s="1"/>
  <c r="S257" i="1" s="1"/>
  <c r="T257" i="1" s="1"/>
  <c r="U257" i="1" s="1"/>
  <c r="V257" i="1" s="1"/>
  <c r="W257" i="1" s="1"/>
  <c r="X257" i="1" s="1"/>
  <c r="Y257" i="1" s="1"/>
  <c r="Z257" i="1" s="1"/>
  <c r="AA257" i="1" s="1"/>
  <c r="B258" i="1"/>
  <c r="C201" i="1"/>
  <c r="D201" i="1" s="1"/>
  <c r="E201" i="1" s="1"/>
  <c r="F201" i="1" s="1"/>
  <c r="G201" i="1" s="1"/>
  <c r="H201" i="1" s="1"/>
  <c r="I201" i="1" s="1"/>
  <c r="J201" i="1" s="1"/>
  <c r="K201" i="1" s="1"/>
  <c r="L201" i="1" s="1"/>
  <c r="M201" i="1" s="1"/>
  <c r="N201" i="1" s="1"/>
  <c r="O201" i="1" s="1"/>
  <c r="P201" i="1" s="1"/>
  <c r="Q201" i="1" s="1"/>
  <c r="R201" i="1" s="1"/>
  <c r="S201" i="1" s="1"/>
  <c r="T201" i="1" s="1"/>
  <c r="U201" i="1" s="1"/>
  <c r="V201" i="1" s="1"/>
  <c r="W201" i="1" s="1"/>
  <c r="X201" i="1" s="1"/>
  <c r="Y201" i="1" s="1"/>
  <c r="Z201" i="1" s="1"/>
  <c r="AA201" i="1" s="1"/>
  <c r="B202" i="1"/>
  <c r="B144" i="1"/>
  <c r="C143" i="1"/>
  <c r="D143" i="1" s="1"/>
  <c r="E143" i="1" s="1"/>
  <c r="F143" i="1" s="1"/>
  <c r="G143" i="1" s="1"/>
  <c r="H143" i="1" s="1"/>
  <c r="I143" i="1" s="1"/>
  <c r="J143" i="1" s="1"/>
  <c r="K143" i="1" s="1"/>
  <c r="L143" i="1" s="1"/>
  <c r="M143" i="1" s="1"/>
  <c r="N143" i="1" s="1"/>
  <c r="O143" i="1" s="1"/>
  <c r="P143" i="1" s="1"/>
  <c r="Q143" i="1" s="1"/>
  <c r="R143" i="1" s="1"/>
  <c r="S143" i="1" s="1"/>
  <c r="T143" i="1" s="1"/>
  <c r="U143" i="1" s="1"/>
  <c r="V143" i="1" s="1"/>
  <c r="W143" i="1" s="1"/>
  <c r="X143" i="1" s="1"/>
  <c r="Y143" i="1" s="1"/>
  <c r="Z143" i="1" s="1"/>
  <c r="AA143" i="1" s="1"/>
  <c r="C89" i="1"/>
  <c r="D89" i="1" s="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B90" i="1"/>
  <c r="T49" i="23"/>
  <c r="C1447" i="1" l="1"/>
  <c r="D1447" i="1" s="1"/>
  <c r="E1447" i="1" s="1"/>
  <c r="F1447" i="1" s="1"/>
  <c r="G1447" i="1" s="1"/>
  <c r="H1447" i="1" s="1"/>
  <c r="I1447" i="1" s="1"/>
  <c r="J1447" i="1" s="1"/>
  <c r="K1447" i="1" s="1"/>
  <c r="L1447" i="1" s="1"/>
  <c r="M1447" i="1" s="1"/>
  <c r="N1447" i="1" s="1"/>
  <c r="O1447" i="1" s="1"/>
  <c r="P1447" i="1" s="1"/>
  <c r="Q1447" i="1" s="1"/>
  <c r="R1447" i="1" s="1"/>
  <c r="S1447" i="1" s="1"/>
  <c r="T1447" i="1" s="1"/>
  <c r="U1447" i="1" s="1"/>
  <c r="V1447" i="1" s="1"/>
  <c r="W1447" i="1" s="1"/>
  <c r="X1447" i="1" s="1"/>
  <c r="Y1447" i="1" s="1"/>
  <c r="Z1447" i="1" s="1"/>
  <c r="AA1447" i="1" s="1"/>
  <c r="B1448" i="1"/>
  <c r="C1392" i="1"/>
  <c r="D1392" i="1" s="1"/>
  <c r="E1392" i="1" s="1"/>
  <c r="F1392" i="1" s="1"/>
  <c r="G1392" i="1" s="1"/>
  <c r="H1392" i="1" s="1"/>
  <c r="I1392" i="1" s="1"/>
  <c r="J1392" i="1" s="1"/>
  <c r="K1392" i="1" s="1"/>
  <c r="L1392" i="1" s="1"/>
  <c r="M1392" i="1" s="1"/>
  <c r="N1392" i="1" s="1"/>
  <c r="O1392" i="1" s="1"/>
  <c r="P1392" i="1" s="1"/>
  <c r="Q1392" i="1" s="1"/>
  <c r="R1392" i="1" s="1"/>
  <c r="S1392" i="1" s="1"/>
  <c r="T1392" i="1" s="1"/>
  <c r="U1392" i="1" s="1"/>
  <c r="V1392" i="1" s="1"/>
  <c r="W1392" i="1" s="1"/>
  <c r="X1392" i="1" s="1"/>
  <c r="Y1392" i="1" s="1"/>
  <c r="Z1392" i="1" s="1"/>
  <c r="AA1392" i="1" s="1"/>
  <c r="B1393" i="1"/>
  <c r="C1335" i="1"/>
  <c r="D1335" i="1" s="1"/>
  <c r="E1335" i="1" s="1"/>
  <c r="F1335" i="1" s="1"/>
  <c r="G1335" i="1" s="1"/>
  <c r="H1335" i="1" s="1"/>
  <c r="I1335" i="1" s="1"/>
  <c r="J1335" i="1" s="1"/>
  <c r="K1335" i="1" s="1"/>
  <c r="L1335" i="1" s="1"/>
  <c r="M1335" i="1" s="1"/>
  <c r="N1335" i="1" s="1"/>
  <c r="O1335" i="1" s="1"/>
  <c r="P1335" i="1" s="1"/>
  <c r="Q1335" i="1" s="1"/>
  <c r="R1335" i="1" s="1"/>
  <c r="S1335" i="1" s="1"/>
  <c r="T1335" i="1" s="1"/>
  <c r="U1335" i="1" s="1"/>
  <c r="V1335" i="1" s="1"/>
  <c r="W1335" i="1" s="1"/>
  <c r="X1335" i="1" s="1"/>
  <c r="Y1335" i="1" s="1"/>
  <c r="Z1335" i="1" s="1"/>
  <c r="AA1335" i="1" s="1"/>
  <c r="B1336" i="1"/>
  <c r="B1280" i="1"/>
  <c r="C1279" i="1"/>
  <c r="D1279" i="1" s="1"/>
  <c r="E1279" i="1" s="1"/>
  <c r="F1279" i="1" s="1"/>
  <c r="G1279" i="1" s="1"/>
  <c r="H1279" i="1" s="1"/>
  <c r="I1279" i="1" s="1"/>
  <c r="J1279" i="1" s="1"/>
  <c r="K1279" i="1" s="1"/>
  <c r="L1279" i="1" s="1"/>
  <c r="M1279" i="1" s="1"/>
  <c r="N1279" i="1" s="1"/>
  <c r="O1279" i="1" s="1"/>
  <c r="P1279" i="1" s="1"/>
  <c r="Q1279" i="1" s="1"/>
  <c r="R1279" i="1" s="1"/>
  <c r="S1279" i="1" s="1"/>
  <c r="T1279" i="1" s="1"/>
  <c r="U1279" i="1" s="1"/>
  <c r="V1279" i="1" s="1"/>
  <c r="W1279" i="1" s="1"/>
  <c r="X1279" i="1" s="1"/>
  <c r="Y1279" i="1" s="1"/>
  <c r="Z1279" i="1" s="1"/>
  <c r="AA1279" i="1" s="1"/>
  <c r="C1221" i="1"/>
  <c r="D1221" i="1" s="1"/>
  <c r="E1221" i="1" s="1"/>
  <c r="F1221" i="1" s="1"/>
  <c r="G1221" i="1" s="1"/>
  <c r="H1221" i="1" s="1"/>
  <c r="I1221" i="1" s="1"/>
  <c r="J1221" i="1" s="1"/>
  <c r="K1221" i="1" s="1"/>
  <c r="L1221" i="1" s="1"/>
  <c r="M1221" i="1" s="1"/>
  <c r="N1221" i="1" s="1"/>
  <c r="O1221" i="1" s="1"/>
  <c r="P1221" i="1" s="1"/>
  <c r="Q1221" i="1" s="1"/>
  <c r="R1221" i="1" s="1"/>
  <c r="S1221" i="1" s="1"/>
  <c r="T1221" i="1" s="1"/>
  <c r="U1221" i="1" s="1"/>
  <c r="V1221" i="1" s="1"/>
  <c r="W1221" i="1" s="1"/>
  <c r="X1221" i="1" s="1"/>
  <c r="Y1221" i="1" s="1"/>
  <c r="Z1221" i="1" s="1"/>
  <c r="AA1221" i="1" s="1"/>
  <c r="B1222" i="1"/>
  <c r="C1166" i="1"/>
  <c r="D1166" i="1" s="1"/>
  <c r="E1166" i="1" s="1"/>
  <c r="F1166" i="1" s="1"/>
  <c r="G1166" i="1" s="1"/>
  <c r="H1166" i="1" s="1"/>
  <c r="I1166" i="1" s="1"/>
  <c r="J1166" i="1" s="1"/>
  <c r="K1166" i="1" s="1"/>
  <c r="L1166" i="1" s="1"/>
  <c r="M1166" i="1" s="1"/>
  <c r="N1166" i="1" s="1"/>
  <c r="O1166" i="1" s="1"/>
  <c r="P1166" i="1" s="1"/>
  <c r="Q1166" i="1" s="1"/>
  <c r="R1166" i="1" s="1"/>
  <c r="S1166" i="1" s="1"/>
  <c r="T1166" i="1" s="1"/>
  <c r="U1166" i="1" s="1"/>
  <c r="V1166" i="1" s="1"/>
  <c r="W1166" i="1" s="1"/>
  <c r="X1166" i="1" s="1"/>
  <c r="Y1166" i="1" s="1"/>
  <c r="Z1166" i="1" s="1"/>
  <c r="AA1166" i="1" s="1"/>
  <c r="B1167" i="1"/>
  <c r="C1108" i="1"/>
  <c r="D1108" i="1" s="1"/>
  <c r="E1108" i="1" s="1"/>
  <c r="F1108" i="1" s="1"/>
  <c r="G1108" i="1" s="1"/>
  <c r="H1108" i="1" s="1"/>
  <c r="I1108" i="1" s="1"/>
  <c r="J1108" i="1" s="1"/>
  <c r="K1108" i="1" s="1"/>
  <c r="L1108" i="1" s="1"/>
  <c r="M1108" i="1" s="1"/>
  <c r="N1108" i="1" s="1"/>
  <c r="O1108" i="1" s="1"/>
  <c r="P1108" i="1" s="1"/>
  <c r="Q1108" i="1" s="1"/>
  <c r="R1108" i="1" s="1"/>
  <c r="S1108" i="1" s="1"/>
  <c r="T1108" i="1" s="1"/>
  <c r="U1108" i="1" s="1"/>
  <c r="V1108" i="1" s="1"/>
  <c r="W1108" i="1" s="1"/>
  <c r="X1108" i="1" s="1"/>
  <c r="Y1108" i="1" s="1"/>
  <c r="Z1108" i="1" s="1"/>
  <c r="AA1108" i="1" s="1"/>
  <c r="B1109" i="1"/>
  <c r="C1052" i="1"/>
  <c r="D1052" i="1" s="1"/>
  <c r="E1052" i="1" s="1"/>
  <c r="F1052" i="1" s="1"/>
  <c r="G1052" i="1" s="1"/>
  <c r="H1052" i="1" s="1"/>
  <c r="I1052" i="1" s="1"/>
  <c r="J1052" i="1" s="1"/>
  <c r="K1052" i="1" s="1"/>
  <c r="L1052" i="1" s="1"/>
  <c r="M1052" i="1" s="1"/>
  <c r="N1052" i="1" s="1"/>
  <c r="O1052" i="1" s="1"/>
  <c r="P1052" i="1" s="1"/>
  <c r="Q1052" i="1" s="1"/>
  <c r="R1052" i="1" s="1"/>
  <c r="S1052" i="1" s="1"/>
  <c r="T1052" i="1" s="1"/>
  <c r="U1052" i="1" s="1"/>
  <c r="V1052" i="1" s="1"/>
  <c r="W1052" i="1" s="1"/>
  <c r="X1052" i="1" s="1"/>
  <c r="Y1052" i="1" s="1"/>
  <c r="Z1052" i="1" s="1"/>
  <c r="AA1052" i="1" s="1"/>
  <c r="B1053" i="1"/>
  <c r="B1000" i="1"/>
  <c r="C999" i="1"/>
  <c r="D999" i="1" s="1"/>
  <c r="E999" i="1" s="1"/>
  <c r="F999" i="1" s="1"/>
  <c r="G999" i="1" s="1"/>
  <c r="H999" i="1" s="1"/>
  <c r="I999" i="1" s="1"/>
  <c r="J999" i="1" s="1"/>
  <c r="K999" i="1" s="1"/>
  <c r="L999" i="1" s="1"/>
  <c r="M999" i="1" s="1"/>
  <c r="N999" i="1" s="1"/>
  <c r="O999" i="1" s="1"/>
  <c r="P999" i="1" s="1"/>
  <c r="Q999" i="1" s="1"/>
  <c r="R999" i="1" s="1"/>
  <c r="S999" i="1" s="1"/>
  <c r="T999" i="1" s="1"/>
  <c r="U999" i="1" s="1"/>
  <c r="V999" i="1" s="1"/>
  <c r="W999" i="1" s="1"/>
  <c r="X999" i="1" s="1"/>
  <c r="Y999" i="1" s="1"/>
  <c r="Z999" i="1" s="1"/>
  <c r="AA999" i="1" s="1"/>
  <c r="C940" i="1"/>
  <c r="D940" i="1" s="1"/>
  <c r="E940" i="1" s="1"/>
  <c r="F940" i="1" s="1"/>
  <c r="G940" i="1" s="1"/>
  <c r="H940" i="1" s="1"/>
  <c r="I940" i="1" s="1"/>
  <c r="J940" i="1" s="1"/>
  <c r="K940" i="1" s="1"/>
  <c r="L940" i="1" s="1"/>
  <c r="M940" i="1" s="1"/>
  <c r="N940" i="1" s="1"/>
  <c r="O940" i="1" s="1"/>
  <c r="P940" i="1" s="1"/>
  <c r="Q940" i="1" s="1"/>
  <c r="R940" i="1" s="1"/>
  <c r="S940" i="1" s="1"/>
  <c r="T940" i="1" s="1"/>
  <c r="U940" i="1" s="1"/>
  <c r="V940" i="1" s="1"/>
  <c r="W940" i="1" s="1"/>
  <c r="X940" i="1" s="1"/>
  <c r="Y940" i="1" s="1"/>
  <c r="Z940" i="1" s="1"/>
  <c r="AA940" i="1" s="1"/>
  <c r="B941" i="1"/>
  <c r="C884" i="1"/>
  <c r="D884" i="1" s="1"/>
  <c r="E884" i="1" s="1"/>
  <c r="F884" i="1" s="1"/>
  <c r="G884" i="1" s="1"/>
  <c r="H884" i="1" s="1"/>
  <c r="I884" i="1" s="1"/>
  <c r="J884" i="1" s="1"/>
  <c r="K884" i="1" s="1"/>
  <c r="L884" i="1" s="1"/>
  <c r="M884" i="1" s="1"/>
  <c r="N884" i="1" s="1"/>
  <c r="O884" i="1" s="1"/>
  <c r="P884" i="1" s="1"/>
  <c r="Q884" i="1" s="1"/>
  <c r="R884" i="1" s="1"/>
  <c r="S884" i="1" s="1"/>
  <c r="T884" i="1" s="1"/>
  <c r="U884" i="1" s="1"/>
  <c r="V884" i="1" s="1"/>
  <c r="W884" i="1" s="1"/>
  <c r="X884" i="1" s="1"/>
  <c r="Y884" i="1" s="1"/>
  <c r="Z884" i="1" s="1"/>
  <c r="AA884" i="1" s="1"/>
  <c r="B885" i="1"/>
  <c r="B829" i="1"/>
  <c r="C828" i="1"/>
  <c r="D828" i="1" s="1"/>
  <c r="E828" i="1" s="1"/>
  <c r="F828" i="1" s="1"/>
  <c r="G828" i="1" s="1"/>
  <c r="H828" i="1" s="1"/>
  <c r="I828" i="1" s="1"/>
  <c r="J828" i="1" s="1"/>
  <c r="K828" i="1" s="1"/>
  <c r="L828" i="1" s="1"/>
  <c r="M828" i="1" s="1"/>
  <c r="N828" i="1" s="1"/>
  <c r="C768" i="1"/>
  <c r="D768" i="1" s="1"/>
  <c r="E768" i="1" s="1"/>
  <c r="F768" i="1" s="1"/>
  <c r="G768" i="1" s="1"/>
  <c r="H768" i="1" s="1"/>
  <c r="I768" i="1" s="1"/>
  <c r="J768" i="1" s="1"/>
  <c r="K768" i="1" s="1"/>
  <c r="L768" i="1" s="1"/>
  <c r="M768" i="1" s="1"/>
  <c r="N768" i="1" s="1"/>
  <c r="O768" i="1" s="1"/>
  <c r="P768" i="1" s="1"/>
  <c r="Q768" i="1" s="1"/>
  <c r="R768" i="1" s="1"/>
  <c r="S768" i="1" s="1"/>
  <c r="T768" i="1" s="1"/>
  <c r="U768" i="1" s="1"/>
  <c r="V768" i="1" s="1"/>
  <c r="W768" i="1" s="1"/>
  <c r="X768" i="1" s="1"/>
  <c r="Y768" i="1" s="1"/>
  <c r="Z768" i="1" s="1"/>
  <c r="AA768" i="1" s="1"/>
  <c r="B769" i="1"/>
  <c r="C712" i="1"/>
  <c r="D712" i="1" s="1"/>
  <c r="E712" i="1" s="1"/>
  <c r="F712" i="1" s="1"/>
  <c r="G712" i="1" s="1"/>
  <c r="H712" i="1" s="1"/>
  <c r="I712" i="1" s="1"/>
  <c r="J712" i="1" s="1"/>
  <c r="K712" i="1" s="1"/>
  <c r="L712" i="1" s="1"/>
  <c r="M712" i="1" s="1"/>
  <c r="N712" i="1" s="1"/>
  <c r="O712" i="1" s="1"/>
  <c r="P712" i="1" s="1"/>
  <c r="Q712" i="1" s="1"/>
  <c r="R712" i="1" s="1"/>
  <c r="S712" i="1" s="1"/>
  <c r="T712" i="1" s="1"/>
  <c r="U712" i="1" s="1"/>
  <c r="V712" i="1" s="1"/>
  <c r="W712" i="1" s="1"/>
  <c r="X712" i="1" s="1"/>
  <c r="Y712" i="1" s="1"/>
  <c r="Z712" i="1" s="1"/>
  <c r="AA712" i="1" s="1"/>
  <c r="B713" i="1"/>
  <c r="C655" i="1"/>
  <c r="D655" i="1" s="1"/>
  <c r="E655" i="1" s="1"/>
  <c r="F655" i="1" s="1"/>
  <c r="G655" i="1" s="1"/>
  <c r="H655" i="1" s="1"/>
  <c r="I655" i="1" s="1"/>
  <c r="J655" i="1" s="1"/>
  <c r="K655" i="1" s="1"/>
  <c r="L655" i="1" s="1"/>
  <c r="M655" i="1" s="1"/>
  <c r="N655" i="1" s="1"/>
  <c r="O655" i="1" s="1"/>
  <c r="P655" i="1" s="1"/>
  <c r="Q655" i="1" s="1"/>
  <c r="R655" i="1" s="1"/>
  <c r="S655" i="1" s="1"/>
  <c r="T655" i="1" s="1"/>
  <c r="U655" i="1" s="1"/>
  <c r="V655" i="1" s="1"/>
  <c r="W655" i="1" s="1"/>
  <c r="X655" i="1" s="1"/>
  <c r="Y655" i="1" s="1"/>
  <c r="Z655" i="1" s="1"/>
  <c r="AA655" i="1" s="1"/>
  <c r="B656" i="1"/>
  <c r="C599" i="1"/>
  <c r="D599" i="1" s="1"/>
  <c r="E599" i="1" s="1"/>
  <c r="F599" i="1" s="1"/>
  <c r="G599" i="1" s="1"/>
  <c r="H599" i="1" s="1"/>
  <c r="I599" i="1" s="1"/>
  <c r="J599" i="1" s="1"/>
  <c r="K599" i="1" s="1"/>
  <c r="L599" i="1" s="1"/>
  <c r="M599" i="1" s="1"/>
  <c r="N599" i="1" s="1"/>
  <c r="O599" i="1" s="1"/>
  <c r="P599" i="1" s="1"/>
  <c r="Q599" i="1" s="1"/>
  <c r="R599" i="1" s="1"/>
  <c r="S599" i="1" s="1"/>
  <c r="T599" i="1" s="1"/>
  <c r="U599" i="1" s="1"/>
  <c r="V599" i="1" s="1"/>
  <c r="W599" i="1" s="1"/>
  <c r="X599" i="1" s="1"/>
  <c r="Y599" i="1" s="1"/>
  <c r="Z599" i="1" s="1"/>
  <c r="AA599" i="1" s="1"/>
  <c r="B600" i="1"/>
  <c r="C543" i="1"/>
  <c r="D543" i="1" s="1"/>
  <c r="E543" i="1" s="1"/>
  <c r="F543" i="1" s="1"/>
  <c r="G543" i="1" s="1"/>
  <c r="H543" i="1" s="1"/>
  <c r="I543" i="1" s="1"/>
  <c r="J543" i="1" s="1"/>
  <c r="K543" i="1" s="1"/>
  <c r="L543" i="1" s="1"/>
  <c r="M543" i="1" s="1"/>
  <c r="N543" i="1" s="1"/>
  <c r="O543" i="1" s="1"/>
  <c r="P543" i="1" s="1"/>
  <c r="Q543" i="1" s="1"/>
  <c r="R543" i="1" s="1"/>
  <c r="S543" i="1" s="1"/>
  <c r="T543" i="1" s="1"/>
  <c r="U543" i="1" s="1"/>
  <c r="V543" i="1" s="1"/>
  <c r="W543" i="1" s="1"/>
  <c r="X543" i="1" s="1"/>
  <c r="Y543" i="1" s="1"/>
  <c r="Z543" i="1" s="1"/>
  <c r="AA543" i="1" s="1"/>
  <c r="B544" i="1"/>
  <c r="B487" i="1"/>
  <c r="C486" i="1"/>
  <c r="D486" i="1" s="1"/>
  <c r="E486" i="1" s="1"/>
  <c r="F486" i="1" s="1"/>
  <c r="G486" i="1" s="1"/>
  <c r="H486" i="1" s="1"/>
  <c r="I486" i="1" s="1"/>
  <c r="J486" i="1" s="1"/>
  <c r="K486" i="1" s="1"/>
  <c r="L486" i="1" s="1"/>
  <c r="M486" i="1" s="1"/>
  <c r="N486" i="1" s="1"/>
  <c r="O486" i="1" s="1"/>
  <c r="P486" i="1" s="1"/>
  <c r="Q486" i="1" s="1"/>
  <c r="R486" i="1" s="1"/>
  <c r="S486" i="1" s="1"/>
  <c r="T486" i="1" s="1"/>
  <c r="U486" i="1" s="1"/>
  <c r="V486" i="1" s="1"/>
  <c r="W486" i="1" s="1"/>
  <c r="X486" i="1" s="1"/>
  <c r="Y486" i="1" s="1"/>
  <c r="Z486" i="1" s="1"/>
  <c r="AA486" i="1" s="1"/>
  <c r="C313" i="1"/>
  <c r="D313" i="1" s="1"/>
  <c r="E313" i="1" s="1"/>
  <c r="F313" i="1" s="1"/>
  <c r="G313" i="1" s="1"/>
  <c r="H313" i="1" s="1"/>
  <c r="I313" i="1" s="1"/>
  <c r="J313" i="1" s="1"/>
  <c r="K313" i="1" s="1"/>
  <c r="L313" i="1" s="1"/>
  <c r="M313" i="1" s="1"/>
  <c r="N313" i="1" s="1"/>
  <c r="O313" i="1" s="1"/>
  <c r="P313" i="1" s="1"/>
  <c r="Q313" i="1" s="1"/>
  <c r="R313" i="1" s="1"/>
  <c r="S313" i="1" s="1"/>
  <c r="T313" i="1" s="1"/>
  <c r="U313" i="1" s="1"/>
  <c r="V313" i="1" s="1"/>
  <c r="W313" i="1" s="1"/>
  <c r="X313" i="1" s="1"/>
  <c r="Y313" i="1" s="1"/>
  <c r="Z313" i="1" s="1"/>
  <c r="AA313" i="1" s="1"/>
  <c r="B314" i="1"/>
  <c r="C258" i="1"/>
  <c r="D258" i="1" s="1"/>
  <c r="E258" i="1" s="1"/>
  <c r="F258" i="1" s="1"/>
  <c r="G258" i="1" s="1"/>
  <c r="H258" i="1" s="1"/>
  <c r="I258" i="1" s="1"/>
  <c r="J258" i="1" s="1"/>
  <c r="K258" i="1" s="1"/>
  <c r="L258" i="1" s="1"/>
  <c r="M258" i="1" s="1"/>
  <c r="N258" i="1" s="1"/>
  <c r="O258" i="1" s="1"/>
  <c r="P258" i="1" s="1"/>
  <c r="Q258" i="1" s="1"/>
  <c r="R258" i="1" s="1"/>
  <c r="S258" i="1" s="1"/>
  <c r="T258" i="1" s="1"/>
  <c r="U258" i="1" s="1"/>
  <c r="V258" i="1" s="1"/>
  <c r="W258" i="1" s="1"/>
  <c r="X258" i="1" s="1"/>
  <c r="Y258" i="1" s="1"/>
  <c r="Z258" i="1" s="1"/>
  <c r="AA258" i="1" s="1"/>
  <c r="B259" i="1"/>
  <c r="B203" i="1"/>
  <c r="C202" i="1"/>
  <c r="D202" i="1" s="1"/>
  <c r="E202" i="1" s="1"/>
  <c r="F202" i="1" s="1"/>
  <c r="G202" i="1" s="1"/>
  <c r="H202" i="1" s="1"/>
  <c r="I202" i="1" s="1"/>
  <c r="J202" i="1" s="1"/>
  <c r="K202" i="1" s="1"/>
  <c r="L202" i="1" s="1"/>
  <c r="M202" i="1" s="1"/>
  <c r="N202" i="1" s="1"/>
  <c r="O202" i="1" s="1"/>
  <c r="P202" i="1" s="1"/>
  <c r="Q202" i="1" s="1"/>
  <c r="R202" i="1" s="1"/>
  <c r="S202" i="1" s="1"/>
  <c r="T202" i="1" s="1"/>
  <c r="U202" i="1" s="1"/>
  <c r="V202" i="1" s="1"/>
  <c r="W202" i="1" s="1"/>
  <c r="X202" i="1" s="1"/>
  <c r="Y202" i="1" s="1"/>
  <c r="Z202" i="1" s="1"/>
  <c r="AA202" i="1" s="1"/>
  <c r="C144" i="1"/>
  <c r="D144" i="1" s="1"/>
  <c r="E144" i="1" s="1"/>
  <c r="F144" i="1" s="1"/>
  <c r="G144" i="1" s="1"/>
  <c r="H144" i="1" s="1"/>
  <c r="I144" i="1" s="1"/>
  <c r="J144" i="1" s="1"/>
  <c r="K144" i="1" s="1"/>
  <c r="L144" i="1" s="1"/>
  <c r="M144" i="1" s="1"/>
  <c r="N144" i="1" s="1"/>
  <c r="O144" i="1" s="1"/>
  <c r="P144" i="1" s="1"/>
  <c r="Q144" i="1" s="1"/>
  <c r="R144" i="1" s="1"/>
  <c r="S144" i="1" s="1"/>
  <c r="T144" i="1" s="1"/>
  <c r="U144" i="1" s="1"/>
  <c r="V144" i="1" s="1"/>
  <c r="W144" i="1" s="1"/>
  <c r="X144" i="1" s="1"/>
  <c r="Y144" i="1" s="1"/>
  <c r="Z144" i="1" s="1"/>
  <c r="AA144" i="1" s="1"/>
  <c r="B145" i="1"/>
  <c r="C90" i="1"/>
  <c r="D90" i="1" s="1"/>
  <c r="E90" i="1" s="1"/>
  <c r="F90" i="1" s="1"/>
  <c r="G90" i="1" s="1"/>
  <c r="H90" i="1" s="1"/>
  <c r="I90" i="1" s="1"/>
  <c r="J90" i="1" s="1"/>
  <c r="K90" i="1" s="1"/>
  <c r="L90" i="1" s="1"/>
  <c r="M90" i="1" s="1"/>
  <c r="N90" i="1" s="1"/>
  <c r="O90" i="1" s="1"/>
  <c r="P90" i="1" s="1"/>
  <c r="Q90" i="1" s="1"/>
  <c r="R90" i="1" s="1"/>
  <c r="S90" i="1" s="1"/>
  <c r="T90" i="1" s="1"/>
  <c r="U90" i="1" s="1"/>
  <c r="V90" i="1" s="1"/>
  <c r="W90" i="1" s="1"/>
  <c r="X90" i="1" s="1"/>
  <c r="Y90" i="1" s="1"/>
  <c r="Z90" i="1" s="1"/>
  <c r="AA90" i="1" s="1"/>
  <c r="B91" i="1"/>
  <c r="C1448" i="1" l="1"/>
  <c r="D1448" i="1" s="1"/>
  <c r="E1448" i="1" s="1"/>
  <c r="F1448" i="1" s="1"/>
  <c r="G1448" i="1" s="1"/>
  <c r="H1448" i="1" s="1"/>
  <c r="I1448" i="1" s="1"/>
  <c r="J1448" i="1" s="1"/>
  <c r="K1448" i="1" s="1"/>
  <c r="L1448" i="1" s="1"/>
  <c r="M1448" i="1" s="1"/>
  <c r="N1448" i="1" s="1"/>
  <c r="O1448" i="1" s="1"/>
  <c r="P1448" i="1" s="1"/>
  <c r="Q1448" i="1" s="1"/>
  <c r="R1448" i="1" s="1"/>
  <c r="S1448" i="1" s="1"/>
  <c r="T1448" i="1" s="1"/>
  <c r="U1448" i="1" s="1"/>
  <c r="V1448" i="1" s="1"/>
  <c r="W1448" i="1" s="1"/>
  <c r="X1448" i="1" s="1"/>
  <c r="Y1448" i="1" s="1"/>
  <c r="Z1448" i="1" s="1"/>
  <c r="AA1448" i="1" s="1"/>
  <c r="B1449" i="1"/>
  <c r="C1393" i="1"/>
  <c r="D1393" i="1" s="1"/>
  <c r="E1393" i="1" s="1"/>
  <c r="F1393" i="1" s="1"/>
  <c r="G1393" i="1" s="1"/>
  <c r="H1393" i="1" s="1"/>
  <c r="I1393" i="1" s="1"/>
  <c r="J1393" i="1" s="1"/>
  <c r="K1393" i="1" s="1"/>
  <c r="L1393" i="1" s="1"/>
  <c r="M1393" i="1" s="1"/>
  <c r="N1393" i="1" s="1"/>
  <c r="O1393" i="1" s="1"/>
  <c r="P1393" i="1" s="1"/>
  <c r="Q1393" i="1" s="1"/>
  <c r="R1393" i="1" s="1"/>
  <c r="S1393" i="1" s="1"/>
  <c r="T1393" i="1" s="1"/>
  <c r="U1393" i="1" s="1"/>
  <c r="V1393" i="1" s="1"/>
  <c r="W1393" i="1" s="1"/>
  <c r="X1393" i="1" s="1"/>
  <c r="Y1393" i="1" s="1"/>
  <c r="Z1393" i="1" s="1"/>
  <c r="AA1393" i="1" s="1"/>
  <c r="B1394" i="1"/>
  <c r="B1337" i="1"/>
  <c r="C1336" i="1"/>
  <c r="D1336" i="1" s="1"/>
  <c r="E1336" i="1" s="1"/>
  <c r="F1336" i="1" s="1"/>
  <c r="G1336" i="1" s="1"/>
  <c r="H1336" i="1" s="1"/>
  <c r="I1336" i="1" s="1"/>
  <c r="J1336" i="1" s="1"/>
  <c r="K1336" i="1" s="1"/>
  <c r="L1336" i="1" s="1"/>
  <c r="M1336" i="1" s="1"/>
  <c r="N1336" i="1" s="1"/>
  <c r="O1336" i="1" s="1"/>
  <c r="P1336" i="1" s="1"/>
  <c r="Q1336" i="1" s="1"/>
  <c r="R1336" i="1" s="1"/>
  <c r="S1336" i="1" s="1"/>
  <c r="T1336" i="1" s="1"/>
  <c r="U1336" i="1" s="1"/>
  <c r="V1336" i="1" s="1"/>
  <c r="W1336" i="1" s="1"/>
  <c r="X1336" i="1" s="1"/>
  <c r="Y1336" i="1" s="1"/>
  <c r="Z1336" i="1" s="1"/>
  <c r="AA1336" i="1" s="1"/>
  <c r="B1281" i="1"/>
  <c r="C1280" i="1"/>
  <c r="D1280" i="1" s="1"/>
  <c r="E1280" i="1" s="1"/>
  <c r="F1280" i="1" s="1"/>
  <c r="G1280" i="1" s="1"/>
  <c r="H1280" i="1" s="1"/>
  <c r="I1280" i="1" s="1"/>
  <c r="J1280" i="1" s="1"/>
  <c r="K1280" i="1" s="1"/>
  <c r="L1280" i="1" s="1"/>
  <c r="M1280" i="1" s="1"/>
  <c r="N1280" i="1" s="1"/>
  <c r="O1280" i="1" s="1"/>
  <c r="P1280" i="1" s="1"/>
  <c r="Q1280" i="1" s="1"/>
  <c r="R1280" i="1" s="1"/>
  <c r="S1280" i="1" s="1"/>
  <c r="T1280" i="1" s="1"/>
  <c r="U1280" i="1" s="1"/>
  <c r="V1280" i="1" s="1"/>
  <c r="W1280" i="1" s="1"/>
  <c r="X1280" i="1" s="1"/>
  <c r="Y1280" i="1" s="1"/>
  <c r="Z1280" i="1" s="1"/>
  <c r="AA1280" i="1" s="1"/>
  <c r="B1223" i="1"/>
  <c r="C1222" i="1"/>
  <c r="D1222" i="1" s="1"/>
  <c r="E1222" i="1" s="1"/>
  <c r="F1222" i="1" s="1"/>
  <c r="G1222" i="1" s="1"/>
  <c r="H1222" i="1" s="1"/>
  <c r="I1222" i="1" s="1"/>
  <c r="J1222" i="1" s="1"/>
  <c r="K1222" i="1" s="1"/>
  <c r="L1222" i="1" s="1"/>
  <c r="M1222" i="1" s="1"/>
  <c r="N1222" i="1" s="1"/>
  <c r="O1222" i="1" s="1"/>
  <c r="P1222" i="1" s="1"/>
  <c r="Q1222" i="1" s="1"/>
  <c r="R1222" i="1" s="1"/>
  <c r="S1222" i="1" s="1"/>
  <c r="T1222" i="1" s="1"/>
  <c r="U1222" i="1" s="1"/>
  <c r="V1222" i="1" s="1"/>
  <c r="W1222" i="1" s="1"/>
  <c r="X1222" i="1" s="1"/>
  <c r="Y1222" i="1" s="1"/>
  <c r="Z1222" i="1" s="1"/>
  <c r="AA1222" i="1" s="1"/>
  <c r="C1167" i="1"/>
  <c r="D1167" i="1" s="1"/>
  <c r="E1167" i="1" s="1"/>
  <c r="F1167" i="1" s="1"/>
  <c r="G1167" i="1" s="1"/>
  <c r="H1167" i="1" s="1"/>
  <c r="I1167" i="1" s="1"/>
  <c r="J1167" i="1" s="1"/>
  <c r="K1167" i="1" s="1"/>
  <c r="L1167" i="1" s="1"/>
  <c r="M1167" i="1" s="1"/>
  <c r="N1167" i="1" s="1"/>
  <c r="O1167" i="1" s="1"/>
  <c r="P1167" i="1" s="1"/>
  <c r="Q1167" i="1" s="1"/>
  <c r="R1167" i="1" s="1"/>
  <c r="S1167" i="1" s="1"/>
  <c r="T1167" i="1" s="1"/>
  <c r="U1167" i="1" s="1"/>
  <c r="V1167" i="1" s="1"/>
  <c r="W1167" i="1" s="1"/>
  <c r="X1167" i="1" s="1"/>
  <c r="Y1167" i="1" s="1"/>
  <c r="Z1167" i="1" s="1"/>
  <c r="AA1167" i="1" s="1"/>
  <c r="B1168" i="1"/>
  <c r="C1109" i="1"/>
  <c r="D1109" i="1" s="1"/>
  <c r="E1109" i="1" s="1"/>
  <c r="F1109" i="1" s="1"/>
  <c r="G1109" i="1" s="1"/>
  <c r="H1109" i="1" s="1"/>
  <c r="I1109" i="1" s="1"/>
  <c r="J1109" i="1" s="1"/>
  <c r="K1109" i="1" s="1"/>
  <c r="L1109" i="1" s="1"/>
  <c r="M1109" i="1" s="1"/>
  <c r="N1109" i="1" s="1"/>
  <c r="O1109" i="1" s="1"/>
  <c r="P1109" i="1" s="1"/>
  <c r="Q1109" i="1" s="1"/>
  <c r="R1109" i="1" s="1"/>
  <c r="S1109" i="1" s="1"/>
  <c r="T1109" i="1" s="1"/>
  <c r="U1109" i="1" s="1"/>
  <c r="V1109" i="1" s="1"/>
  <c r="W1109" i="1" s="1"/>
  <c r="X1109" i="1" s="1"/>
  <c r="Y1109" i="1" s="1"/>
  <c r="Z1109" i="1" s="1"/>
  <c r="AA1109" i="1" s="1"/>
  <c r="B1110" i="1"/>
  <c r="B1054" i="1"/>
  <c r="C1053" i="1"/>
  <c r="D1053" i="1" s="1"/>
  <c r="E1053" i="1" s="1"/>
  <c r="F1053" i="1" s="1"/>
  <c r="G1053" i="1" s="1"/>
  <c r="H1053" i="1" s="1"/>
  <c r="I1053" i="1" s="1"/>
  <c r="J1053" i="1" s="1"/>
  <c r="K1053" i="1" s="1"/>
  <c r="L1053" i="1" s="1"/>
  <c r="M1053" i="1" s="1"/>
  <c r="N1053" i="1" s="1"/>
  <c r="O1053" i="1" s="1"/>
  <c r="P1053" i="1" s="1"/>
  <c r="Q1053" i="1" s="1"/>
  <c r="R1053" i="1" s="1"/>
  <c r="S1053" i="1" s="1"/>
  <c r="T1053" i="1" s="1"/>
  <c r="U1053" i="1" s="1"/>
  <c r="V1053" i="1" s="1"/>
  <c r="W1053" i="1" s="1"/>
  <c r="X1053" i="1" s="1"/>
  <c r="Y1053" i="1" s="1"/>
  <c r="Z1053" i="1" s="1"/>
  <c r="AA1053" i="1" s="1"/>
  <c r="C1000" i="1"/>
  <c r="D1000" i="1" s="1"/>
  <c r="E1000" i="1" s="1"/>
  <c r="F1000" i="1" s="1"/>
  <c r="G1000" i="1" s="1"/>
  <c r="H1000" i="1" s="1"/>
  <c r="I1000" i="1" s="1"/>
  <c r="J1000" i="1" s="1"/>
  <c r="K1000" i="1" s="1"/>
  <c r="L1000" i="1" s="1"/>
  <c r="M1000" i="1" s="1"/>
  <c r="N1000" i="1" s="1"/>
  <c r="O1000" i="1" s="1"/>
  <c r="P1000" i="1" s="1"/>
  <c r="Q1000" i="1" s="1"/>
  <c r="R1000" i="1" s="1"/>
  <c r="S1000" i="1" s="1"/>
  <c r="T1000" i="1" s="1"/>
  <c r="U1000" i="1" s="1"/>
  <c r="V1000" i="1" s="1"/>
  <c r="W1000" i="1" s="1"/>
  <c r="X1000" i="1" s="1"/>
  <c r="Y1000" i="1" s="1"/>
  <c r="Z1000" i="1" s="1"/>
  <c r="AA1000" i="1" s="1"/>
  <c r="B1001" i="1"/>
  <c r="B942" i="1"/>
  <c r="C941" i="1"/>
  <c r="D941" i="1" s="1"/>
  <c r="E941" i="1" s="1"/>
  <c r="F941" i="1" s="1"/>
  <c r="G941" i="1" s="1"/>
  <c r="H941" i="1" s="1"/>
  <c r="I941" i="1" s="1"/>
  <c r="J941" i="1" s="1"/>
  <c r="K941" i="1" s="1"/>
  <c r="L941" i="1" s="1"/>
  <c r="M941" i="1" s="1"/>
  <c r="N941" i="1" s="1"/>
  <c r="O941" i="1" s="1"/>
  <c r="P941" i="1" s="1"/>
  <c r="Q941" i="1" s="1"/>
  <c r="R941" i="1" s="1"/>
  <c r="S941" i="1" s="1"/>
  <c r="T941" i="1" s="1"/>
  <c r="U941" i="1" s="1"/>
  <c r="V941" i="1" s="1"/>
  <c r="W941" i="1" s="1"/>
  <c r="X941" i="1" s="1"/>
  <c r="Y941" i="1" s="1"/>
  <c r="Z941" i="1" s="1"/>
  <c r="AA941" i="1" s="1"/>
  <c r="B886" i="1"/>
  <c r="C885" i="1"/>
  <c r="D885" i="1" s="1"/>
  <c r="E885" i="1" s="1"/>
  <c r="F885" i="1" s="1"/>
  <c r="G885" i="1" s="1"/>
  <c r="H885" i="1" s="1"/>
  <c r="I885" i="1" s="1"/>
  <c r="J885" i="1" s="1"/>
  <c r="K885" i="1" s="1"/>
  <c r="L885" i="1" s="1"/>
  <c r="M885" i="1" s="1"/>
  <c r="N885" i="1" s="1"/>
  <c r="O885" i="1" s="1"/>
  <c r="P885" i="1" s="1"/>
  <c r="Q885" i="1" s="1"/>
  <c r="R885" i="1" s="1"/>
  <c r="S885" i="1" s="1"/>
  <c r="T885" i="1" s="1"/>
  <c r="U885" i="1" s="1"/>
  <c r="V885" i="1" s="1"/>
  <c r="W885" i="1" s="1"/>
  <c r="X885" i="1" s="1"/>
  <c r="Y885" i="1" s="1"/>
  <c r="Z885" i="1" s="1"/>
  <c r="AA885" i="1" s="1"/>
  <c r="C829" i="1"/>
  <c r="D829" i="1" s="1"/>
  <c r="E829" i="1" s="1"/>
  <c r="F829" i="1" s="1"/>
  <c r="G829" i="1" s="1"/>
  <c r="H829" i="1" s="1"/>
  <c r="I829" i="1" s="1"/>
  <c r="J829" i="1" s="1"/>
  <c r="K829" i="1" s="1"/>
  <c r="L829" i="1" s="1"/>
  <c r="M829" i="1" s="1"/>
  <c r="N829" i="1" s="1"/>
  <c r="B830" i="1"/>
  <c r="C769" i="1"/>
  <c r="D769" i="1" s="1"/>
  <c r="E769" i="1" s="1"/>
  <c r="F769" i="1" s="1"/>
  <c r="G769" i="1" s="1"/>
  <c r="H769" i="1" s="1"/>
  <c r="I769" i="1" s="1"/>
  <c r="J769" i="1" s="1"/>
  <c r="K769" i="1" s="1"/>
  <c r="L769" i="1" s="1"/>
  <c r="M769" i="1" s="1"/>
  <c r="N769" i="1" s="1"/>
  <c r="O769" i="1" s="1"/>
  <c r="P769" i="1" s="1"/>
  <c r="Q769" i="1" s="1"/>
  <c r="R769" i="1" s="1"/>
  <c r="S769" i="1" s="1"/>
  <c r="T769" i="1" s="1"/>
  <c r="U769" i="1" s="1"/>
  <c r="V769" i="1" s="1"/>
  <c r="W769" i="1" s="1"/>
  <c r="X769" i="1" s="1"/>
  <c r="Y769" i="1" s="1"/>
  <c r="Z769" i="1" s="1"/>
  <c r="AA769" i="1" s="1"/>
  <c r="B770" i="1"/>
  <c r="B714" i="1"/>
  <c r="C713" i="1"/>
  <c r="D713" i="1" s="1"/>
  <c r="E713" i="1" s="1"/>
  <c r="F713" i="1" s="1"/>
  <c r="G713" i="1" s="1"/>
  <c r="H713" i="1" s="1"/>
  <c r="I713" i="1" s="1"/>
  <c r="J713" i="1" s="1"/>
  <c r="K713" i="1" s="1"/>
  <c r="L713" i="1" s="1"/>
  <c r="M713" i="1" s="1"/>
  <c r="N713" i="1" s="1"/>
  <c r="O713" i="1" s="1"/>
  <c r="P713" i="1" s="1"/>
  <c r="Q713" i="1" s="1"/>
  <c r="R713" i="1" s="1"/>
  <c r="S713" i="1" s="1"/>
  <c r="T713" i="1" s="1"/>
  <c r="U713" i="1" s="1"/>
  <c r="V713" i="1" s="1"/>
  <c r="W713" i="1" s="1"/>
  <c r="X713" i="1" s="1"/>
  <c r="Y713" i="1" s="1"/>
  <c r="Z713" i="1" s="1"/>
  <c r="AA713" i="1" s="1"/>
  <c r="B657" i="1"/>
  <c r="C656" i="1"/>
  <c r="D656" i="1" s="1"/>
  <c r="E656" i="1" s="1"/>
  <c r="F656" i="1" s="1"/>
  <c r="G656" i="1" s="1"/>
  <c r="H656" i="1" s="1"/>
  <c r="I656" i="1" s="1"/>
  <c r="J656" i="1" s="1"/>
  <c r="K656" i="1" s="1"/>
  <c r="L656" i="1" s="1"/>
  <c r="M656" i="1" s="1"/>
  <c r="N656" i="1" s="1"/>
  <c r="O656" i="1" s="1"/>
  <c r="P656" i="1" s="1"/>
  <c r="Q656" i="1" s="1"/>
  <c r="R656" i="1" s="1"/>
  <c r="S656" i="1" s="1"/>
  <c r="T656" i="1" s="1"/>
  <c r="U656" i="1" s="1"/>
  <c r="V656" i="1" s="1"/>
  <c r="W656" i="1" s="1"/>
  <c r="X656" i="1" s="1"/>
  <c r="Y656" i="1" s="1"/>
  <c r="Z656" i="1" s="1"/>
  <c r="AA656" i="1" s="1"/>
  <c r="B601" i="1"/>
  <c r="C600" i="1"/>
  <c r="D600" i="1" s="1"/>
  <c r="E600" i="1" s="1"/>
  <c r="F600" i="1" s="1"/>
  <c r="G600" i="1" s="1"/>
  <c r="H600" i="1" s="1"/>
  <c r="I600" i="1" s="1"/>
  <c r="J600" i="1" s="1"/>
  <c r="K600" i="1" s="1"/>
  <c r="L600" i="1" s="1"/>
  <c r="M600" i="1" s="1"/>
  <c r="N600" i="1" s="1"/>
  <c r="O600" i="1" s="1"/>
  <c r="P600" i="1" s="1"/>
  <c r="Q600" i="1" s="1"/>
  <c r="R600" i="1" s="1"/>
  <c r="S600" i="1" s="1"/>
  <c r="T600" i="1" s="1"/>
  <c r="U600" i="1" s="1"/>
  <c r="V600" i="1" s="1"/>
  <c r="W600" i="1" s="1"/>
  <c r="X600" i="1" s="1"/>
  <c r="Y600" i="1" s="1"/>
  <c r="Z600" i="1" s="1"/>
  <c r="AA600" i="1" s="1"/>
  <c r="B545" i="1"/>
  <c r="C544" i="1"/>
  <c r="D544" i="1" s="1"/>
  <c r="E544" i="1" s="1"/>
  <c r="F544" i="1" s="1"/>
  <c r="G544" i="1" s="1"/>
  <c r="H544" i="1" s="1"/>
  <c r="I544" i="1" s="1"/>
  <c r="J544" i="1" s="1"/>
  <c r="K544" i="1" s="1"/>
  <c r="L544" i="1" s="1"/>
  <c r="M544" i="1" s="1"/>
  <c r="N544" i="1" s="1"/>
  <c r="O544" i="1" s="1"/>
  <c r="P544" i="1" s="1"/>
  <c r="Q544" i="1" s="1"/>
  <c r="R544" i="1" s="1"/>
  <c r="S544" i="1" s="1"/>
  <c r="T544" i="1" s="1"/>
  <c r="U544" i="1" s="1"/>
  <c r="V544" i="1" s="1"/>
  <c r="W544" i="1" s="1"/>
  <c r="X544" i="1" s="1"/>
  <c r="Y544" i="1" s="1"/>
  <c r="Z544" i="1" s="1"/>
  <c r="AA544" i="1" s="1"/>
  <c r="C487" i="1"/>
  <c r="D487" i="1" s="1"/>
  <c r="E487" i="1" s="1"/>
  <c r="F487" i="1" s="1"/>
  <c r="G487" i="1" s="1"/>
  <c r="H487" i="1" s="1"/>
  <c r="I487" i="1" s="1"/>
  <c r="J487" i="1" s="1"/>
  <c r="K487" i="1" s="1"/>
  <c r="L487" i="1" s="1"/>
  <c r="M487" i="1" s="1"/>
  <c r="N487" i="1" s="1"/>
  <c r="O487" i="1" s="1"/>
  <c r="P487" i="1" s="1"/>
  <c r="Q487" i="1" s="1"/>
  <c r="R487" i="1" s="1"/>
  <c r="S487" i="1" s="1"/>
  <c r="T487" i="1" s="1"/>
  <c r="U487" i="1" s="1"/>
  <c r="V487" i="1" s="1"/>
  <c r="W487" i="1" s="1"/>
  <c r="X487" i="1" s="1"/>
  <c r="Y487" i="1" s="1"/>
  <c r="Z487" i="1" s="1"/>
  <c r="AA487" i="1" s="1"/>
  <c r="B488" i="1"/>
  <c r="B315" i="1"/>
  <c r="C314" i="1"/>
  <c r="D314" i="1" s="1"/>
  <c r="E314" i="1" s="1"/>
  <c r="F314" i="1" s="1"/>
  <c r="G314" i="1" s="1"/>
  <c r="H314" i="1" s="1"/>
  <c r="I314" i="1" s="1"/>
  <c r="J314" i="1" s="1"/>
  <c r="K314" i="1" s="1"/>
  <c r="L314" i="1" s="1"/>
  <c r="M314" i="1" s="1"/>
  <c r="N314" i="1" s="1"/>
  <c r="O314" i="1" s="1"/>
  <c r="P314" i="1" s="1"/>
  <c r="Q314" i="1" s="1"/>
  <c r="R314" i="1" s="1"/>
  <c r="S314" i="1" s="1"/>
  <c r="T314" i="1" s="1"/>
  <c r="U314" i="1" s="1"/>
  <c r="V314" i="1" s="1"/>
  <c r="W314" i="1" s="1"/>
  <c r="X314" i="1" s="1"/>
  <c r="Y314" i="1" s="1"/>
  <c r="Z314" i="1" s="1"/>
  <c r="AA314" i="1" s="1"/>
  <c r="C259" i="1"/>
  <c r="D259" i="1" s="1"/>
  <c r="E259" i="1" s="1"/>
  <c r="F259" i="1" s="1"/>
  <c r="G259" i="1" s="1"/>
  <c r="H259" i="1" s="1"/>
  <c r="I259" i="1" s="1"/>
  <c r="J259" i="1" s="1"/>
  <c r="K259" i="1" s="1"/>
  <c r="L259" i="1" s="1"/>
  <c r="M259" i="1" s="1"/>
  <c r="N259" i="1" s="1"/>
  <c r="O259" i="1" s="1"/>
  <c r="P259" i="1" s="1"/>
  <c r="Q259" i="1" s="1"/>
  <c r="R259" i="1" s="1"/>
  <c r="S259" i="1" s="1"/>
  <c r="T259" i="1" s="1"/>
  <c r="U259" i="1" s="1"/>
  <c r="V259" i="1" s="1"/>
  <c r="W259" i="1" s="1"/>
  <c r="X259" i="1" s="1"/>
  <c r="Y259" i="1" s="1"/>
  <c r="Z259" i="1" s="1"/>
  <c r="AA259" i="1" s="1"/>
  <c r="B260" i="1"/>
  <c r="C203" i="1"/>
  <c r="D203" i="1" s="1"/>
  <c r="E203" i="1" s="1"/>
  <c r="F203" i="1" s="1"/>
  <c r="G203" i="1" s="1"/>
  <c r="H203" i="1" s="1"/>
  <c r="I203" i="1" s="1"/>
  <c r="J203" i="1" s="1"/>
  <c r="K203" i="1" s="1"/>
  <c r="L203" i="1" s="1"/>
  <c r="M203" i="1" s="1"/>
  <c r="N203" i="1" s="1"/>
  <c r="O203" i="1" s="1"/>
  <c r="P203" i="1" s="1"/>
  <c r="Q203" i="1" s="1"/>
  <c r="R203" i="1" s="1"/>
  <c r="S203" i="1" s="1"/>
  <c r="T203" i="1" s="1"/>
  <c r="U203" i="1" s="1"/>
  <c r="V203" i="1" s="1"/>
  <c r="W203" i="1" s="1"/>
  <c r="X203" i="1" s="1"/>
  <c r="Y203" i="1" s="1"/>
  <c r="Z203" i="1" s="1"/>
  <c r="AA203" i="1" s="1"/>
  <c r="B204" i="1"/>
  <c r="B146" i="1"/>
  <c r="C145" i="1"/>
  <c r="D145" i="1" s="1"/>
  <c r="E145" i="1" s="1"/>
  <c r="F145" i="1" s="1"/>
  <c r="G145" i="1" s="1"/>
  <c r="H145" i="1" s="1"/>
  <c r="I145" i="1" s="1"/>
  <c r="J145" i="1" s="1"/>
  <c r="K145" i="1" s="1"/>
  <c r="L145" i="1" s="1"/>
  <c r="M145" i="1" s="1"/>
  <c r="N145" i="1" s="1"/>
  <c r="O145" i="1" s="1"/>
  <c r="P145" i="1" s="1"/>
  <c r="Q145" i="1" s="1"/>
  <c r="R145" i="1" s="1"/>
  <c r="S145" i="1" s="1"/>
  <c r="T145" i="1" s="1"/>
  <c r="U145" i="1" s="1"/>
  <c r="V145" i="1" s="1"/>
  <c r="W145" i="1" s="1"/>
  <c r="X145" i="1" s="1"/>
  <c r="Y145" i="1" s="1"/>
  <c r="Z145" i="1" s="1"/>
  <c r="AA145" i="1" s="1"/>
  <c r="C91" i="1"/>
  <c r="D91" i="1" s="1"/>
  <c r="E91" i="1" s="1"/>
  <c r="F91" i="1" s="1"/>
  <c r="G91" i="1" s="1"/>
  <c r="H91" i="1" s="1"/>
  <c r="I91" i="1" s="1"/>
  <c r="J91" i="1" s="1"/>
  <c r="K91" i="1" s="1"/>
  <c r="L91" i="1" s="1"/>
  <c r="M91" i="1" s="1"/>
  <c r="N91" i="1" s="1"/>
  <c r="O91" i="1" s="1"/>
  <c r="P91" i="1" s="1"/>
  <c r="Q91" i="1" s="1"/>
  <c r="R91" i="1" s="1"/>
  <c r="S91" i="1" s="1"/>
  <c r="T91" i="1" s="1"/>
  <c r="U91" i="1" s="1"/>
  <c r="V91" i="1" s="1"/>
  <c r="W91" i="1" s="1"/>
  <c r="X91" i="1" s="1"/>
  <c r="Y91" i="1" s="1"/>
  <c r="Z91" i="1" s="1"/>
  <c r="AA91" i="1" s="1"/>
  <c r="B92" i="1"/>
  <c r="N5" i="26"/>
  <c r="O5" i="26" s="1"/>
  <c r="P5" i="26" s="1"/>
  <c r="Q5" i="26" s="1"/>
  <c r="R5" i="26" s="1"/>
  <c r="S5" i="26" s="1"/>
  <c r="T5" i="26" s="1"/>
  <c r="U5" i="26" s="1"/>
  <c r="V5" i="26" s="1"/>
  <c r="W5" i="26" s="1"/>
  <c r="X5" i="26" s="1"/>
  <c r="Y5" i="26" s="1"/>
  <c r="Z5" i="26" s="1"/>
  <c r="AA5" i="26" s="1"/>
  <c r="AB5" i="26" s="1"/>
  <c r="AC5" i="26" s="1"/>
  <c r="AD5" i="26" s="1"/>
  <c r="AE5" i="26" s="1"/>
  <c r="AF5" i="26" s="1"/>
  <c r="AG5" i="26" s="1"/>
  <c r="AH5" i="26" s="1"/>
  <c r="AI5" i="26" s="1"/>
  <c r="AJ5" i="26" s="1"/>
  <c r="AK5" i="26" s="1"/>
  <c r="AL5" i="26" s="1"/>
  <c r="N6" i="26"/>
  <c r="O6" i="26" s="1"/>
  <c r="P6" i="26" s="1"/>
  <c r="Q6" i="26" s="1"/>
  <c r="R6" i="26" s="1"/>
  <c r="S6" i="26" s="1"/>
  <c r="T6" i="26" s="1"/>
  <c r="U6" i="26" s="1"/>
  <c r="V6" i="26" s="1"/>
  <c r="W6" i="26" s="1"/>
  <c r="X6" i="26" s="1"/>
  <c r="Y6" i="26" s="1"/>
  <c r="Z6" i="26" s="1"/>
  <c r="AA6" i="26" s="1"/>
  <c r="AB6" i="26" s="1"/>
  <c r="AC6" i="26" s="1"/>
  <c r="AD6" i="26" s="1"/>
  <c r="AE6" i="26" s="1"/>
  <c r="AF6" i="26" s="1"/>
  <c r="AG6" i="26" s="1"/>
  <c r="AH6" i="26" s="1"/>
  <c r="AI6" i="26" s="1"/>
  <c r="AJ6" i="26" s="1"/>
  <c r="AK6" i="26" s="1"/>
  <c r="AL6" i="26" s="1"/>
  <c r="N7" i="26"/>
  <c r="O7" i="26" s="1"/>
  <c r="P7" i="26" s="1"/>
  <c r="Q7" i="26" s="1"/>
  <c r="R7" i="26" s="1"/>
  <c r="S7" i="26" s="1"/>
  <c r="T7" i="26" s="1"/>
  <c r="U7" i="26" s="1"/>
  <c r="V7" i="26" s="1"/>
  <c r="W7" i="26" s="1"/>
  <c r="X7" i="26" s="1"/>
  <c r="Y7" i="26" s="1"/>
  <c r="Z7" i="26" s="1"/>
  <c r="AA7" i="26" s="1"/>
  <c r="AB7" i="26" s="1"/>
  <c r="AC7" i="26" s="1"/>
  <c r="AD7" i="26" s="1"/>
  <c r="AE7" i="26" s="1"/>
  <c r="AF7" i="26" s="1"/>
  <c r="AG7" i="26" s="1"/>
  <c r="AH7" i="26" s="1"/>
  <c r="AI7" i="26" s="1"/>
  <c r="AJ7" i="26" s="1"/>
  <c r="AK7" i="26" s="1"/>
  <c r="AL7" i="26" s="1"/>
  <c r="N8" i="26"/>
  <c r="O8" i="26" s="1"/>
  <c r="P8" i="26" s="1"/>
  <c r="Q8" i="26" s="1"/>
  <c r="R8" i="26" s="1"/>
  <c r="S8" i="26" s="1"/>
  <c r="T8" i="26" s="1"/>
  <c r="U8" i="26" s="1"/>
  <c r="V8" i="26" s="1"/>
  <c r="W8" i="26" s="1"/>
  <c r="X8" i="26" s="1"/>
  <c r="Y8" i="26" s="1"/>
  <c r="Z8" i="26" s="1"/>
  <c r="AA8" i="26" s="1"/>
  <c r="AB8" i="26" s="1"/>
  <c r="AC8" i="26" s="1"/>
  <c r="AD8" i="26" s="1"/>
  <c r="AE8" i="26" s="1"/>
  <c r="AF8" i="26" s="1"/>
  <c r="AG8" i="26" s="1"/>
  <c r="AH8" i="26" s="1"/>
  <c r="AI8" i="26" s="1"/>
  <c r="AJ8" i="26" s="1"/>
  <c r="AK8" i="26" s="1"/>
  <c r="AL8" i="26" s="1"/>
  <c r="N9" i="26"/>
  <c r="O9" i="26" s="1"/>
  <c r="P9" i="26" s="1"/>
  <c r="Q9" i="26" s="1"/>
  <c r="R9" i="26" s="1"/>
  <c r="S9" i="26" s="1"/>
  <c r="T9" i="26" s="1"/>
  <c r="U9" i="26" s="1"/>
  <c r="V9" i="26" s="1"/>
  <c r="W9" i="26" s="1"/>
  <c r="X9" i="26" s="1"/>
  <c r="Y9" i="26" s="1"/>
  <c r="Z9" i="26" s="1"/>
  <c r="AA9" i="26" s="1"/>
  <c r="AB9" i="26" s="1"/>
  <c r="AC9" i="26" s="1"/>
  <c r="AD9" i="26" s="1"/>
  <c r="AE9" i="26" s="1"/>
  <c r="AF9" i="26" s="1"/>
  <c r="AG9" i="26" s="1"/>
  <c r="AH9" i="26" s="1"/>
  <c r="AI9" i="26" s="1"/>
  <c r="AJ9" i="26" s="1"/>
  <c r="AK9" i="26" s="1"/>
  <c r="AL9" i="26" s="1"/>
  <c r="N10" i="26"/>
  <c r="O10" i="26" s="1"/>
  <c r="P10" i="26" s="1"/>
  <c r="Q10" i="26" s="1"/>
  <c r="R10" i="26" s="1"/>
  <c r="S10" i="26" s="1"/>
  <c r="T10" i="26" s="1"/>
  <c r="U10" i="26" s="1"/>
  <c r="V10" i="26" s="1"/>
  <c r="W10" i="26" s="1"/>
  <c r="X10" i="26" s="1"/>
  <c r="Y10" i="26" s="1"/>
  <c r="Z10" i="26" s="1"/>
  <c r="AA10" i="26" s="1"/>
  <c r="AB10" i="26" s="1"/>
  <c r="AC10" i="26" s="1"/>
  <c r="AD10" i="26" s="1"/>
  <c r="AE10" i="26" s="1"/>
  <c r="AF10" i="26" s="1"/>
  <c r="AG10" i="26" s="1"/>
  <c r="AH10" i="26" s="1"/>
  <c r="AI10" i="26" s="1"/>
  <c r="AJ10" i="26" s="1"/>
  <c r="AK10" i="26" s="1"/>
  <c r="AL10" i="26" s="1"/>
  <c r="N11" i="26"/>
  <c r="O11" i="26" s="1"/>
  <c r="P11" i="26" s="1"/>
  <c r="Q11" i="26" s="1"/>
  <c r="R11" i="26" s="1"/>
  <c r="S11" i="26" s="1"/>
  <c r="T11" i="26" s="1"/>
  <c r="U11" i="26" s="1"/>
  <c r="V11" i="26" s="1"/>
  <c r="W11" i="26" s="1"/>
  <c r="X11" i="26" s="1"/>
  <c r="Y11" i="26" s="1"/>
  <c r="Z11" i="26" s="1"/>
  <c r="AA11" i="26" s="1"/>
  <c r="AB11" i="26" s="1"/>
  <c r="AC11" i="26" s="1"/>
  <c r="AD11" i="26" s="1"/>
  <c r="AE11" i="26" s="1"/>
  <c r="AF11" i="26" s="1"/>
  <c r="AG11" i="26" s="1"/>
  <c r="AH11" i="26" s="1"/>
  <c r="AI11" i="26" s="1"/>
  <c r="AJ11" i="26" s="1"/>
  <c r="AK11" i="26" s="1"/>
  <c r="AL11" i="26" s="1"/>
  <c r="E5" i="26"/>
  <c r="E6" i="26"/>
  <c r="E7" i="26"/>
  <c r="E8" i="26"/>
  <c r="E9" i="26"/>
  <c r="E10" i="26"/>
  <c r="E11" i="26"/>
  <c r="E4" i="26"/>
  <c r="AB30" i="23"/>
  <c r="AB29" i="23"/>
  <c r="AB65" i="23"/>
  <c r="AB64" i="23"/>
  <c r="AB63" i="23"/>
  <c r="AB62" i="23"/>
  <c r="AB61" i="23"/>
  <c r="AB60" i="23"/>
  <c r="N4" i="26" l="1"/>
  <c r="O4" i="26" s="1"/>
  <c r="P4" i="26" s="1"/>
  <c r="Q4" i="26" s="1"/>
  <c r="R4" i="26" s="1"/>
  <c r="S4" i="26" s="1"/>
  <c r="T4" i="26" s="1"/>
  <c r="U4" i="26" s="1"/>
  <c r="V4" i="26" s="1"/>
  <c r="W4" i="26" s="1"/>
  <c r="X4" i="26" s="1"/>
  <c r="Y4" i="26" s="1"/>
  <c r="Z4" i="26" s="1"/>
  <c r="AA4" i="26" s="1"/>
  <c r="AB4" i="26" s="1"/>
  <c r="AC4" i="26" s="1"/>
  <c r="AD4" i="26" s="1"/>
  <c r="AE4" i="26" s="1"/>
  <c r="AF4" i="26" s="1"/>
  <c r="AG4" i="26" s="1"/>
  <c r="AH4" i="26" s="1"/>
  <c r="AI4" i="26" s="1"/>
  <c r="AJ4" i="26" s="1"/>
  <c r="AK4" i="26" s="1"/>
  <c r="AL4" i="26" s="1"/>
  <c r="C1449" i="1"/>
  <c r="D1449" i="1" s="1"/>
  <c r="E1449" i="1" s="1"/>
  <c r="F1449" i="1" s="1"/>
  <c r="G1449" i="1" s="1"/>
  <c r="H1449" i="1" s="1"/>
  <c r="I1449" i="1" s="1"/>
  <c r="J1449" i="1" s="1"/>
  <c r="K1449" i="1" s="1"/>
  <c r="L1449" i="1" s="1"/>
  <c r="M1449" i="1" s="1"/>
  <c r="N1449" i="1" s="1"/>
  <c r="O1449" i="1" s="1"/>
  <c r="P1449" i="1" s="1"/>
  <c r="Q1449" i="1" s="1"/>
  <c r="R1449" i="1" s="1"/>
  <c r="S1449" i="1" s="1"/>
  <c r="T1449" i="1" s="1"/>
  <c r="U1449" i="1" s="1"/>
  <c r="V1449" i="1" s="1"/>
  <c r="W1449" i="1" s="1"/>
  <c r="X1449" i="1" s="1"/>
  <c r="Y1449" i="1" s="1"/>
  <c r="Z1449" i="1" s="1"/>
  <c r="AA1449" i="1" s="1"/>
  <c r="B1450" i="1"/>
  <c r="B1395" i="1"/>
  <c r="C1394" i="1"/>
  <c r="D1394" i="1" s="1"/>
  <c r="E1394" i="1" s="1"/>
  <c r="F1394" i="1" s="1"/>
  <c r="G1394" i="1" s="1"/>
  <c r="H1394" i="1" s="1"/>
  <c r="I1394" i="1" s="1"/>
  <c r="J1394" i="1" s="1"/>
  <c r="K1394" i="1" s="1"/>
  <c r="L1394" i="1" s="1"/>
  <c r="M1394" i="1" s="1"/>
  <c r="N1394" i="1" s="1"/>
  <c r="O1394" i="1" s="1"/>
  <c r="P1394" i="1" s="1"/>
  <c r="Q1394" i="1" s="1"/>
  <c r="R1394" i="1" s="1"/>
  <c r="S1394" i="1" s="1"/>
  <c r="T1394" i="1" s="1"/>
  <c r="U1394" i="1" s="1"/>
  <c r="V1394" i="1" s="1"/>
  <c r="W1394" i="1" s="1"/>
  <c r="X1394" i="1" s="1"/>
  <c r="Y1394" i="1" s="1"/>
  <c r="Z1394" i="1" s="1"/>
  <c r="AA1394" i="1" s="1"/>
  <c r="C1337" i="1"/>
  <c r="D1337" i="1" s="1"/>
  <c r="E1337" i="1" s="1"/>
  <c r="F1337" i="1" s="1"/>
  <c r="G1337" i="1" s="1"/>
  <c r="H1337" i="1" s="1"/>
  <c r="I1337" i="1" s="1"/>
  <c r="J1337" i="1" s="1"/>
  <c r="K1337" i="1" s="1"/>
  <c r="L1337" i="1" s="1"/>
  <c r="M1337" i="1" s="1"/>
  <c r="N1337" i="1" s="1"/>
  <c r="O1337" i="1" s="1"/>
  <c r="P1337" i="1" s="1"/>
  <c r="Q1337" i="1" s="1"/>
  <c r="R1337" i="1" s="1"/>
  <c r="S1337" i="1" s="1"/>
  <c r="T1337" i="1" s="1"/>
  <c r="U1337" i="1" s="1"/>
  <c r="V1337" i="1" s="1"/>
  <c r="W1337" i="1" s="1"/>
  <c r="X1337" i="1" s="1"/>
  <c r="Y1337" i="1" s="1"/>
  <c r="Z1337" i="1" s="1"/>
  <c r="AA1337" i="1" s="1"/>
  <c r="B1338" i="1"/>
  <c r="B1282" i="1"/>
  <c r="C1281" i="1"/>
  <c r="D1281" i="1" s="1"/>
  <c r="E1281" i="1" s="1"/>
  <c r="F1281" i="1" s="1"/>
  <c r="G1281" i="1" s="1"/>
  <c r="H1281" i="1" s="1"/>
  <c r="I1281" i="1" s="1"/>
  <c r="J1281" i="1" s="1"/>
  <c r="K1281" i="1" s="1"/>
  <c r="L1281" i="1" s="1"/>
  <c r="M1281" i="1" s="1"/>
  <c r="N1281" i="1" s="1"/>
  <c r="O1281" i="1" s="1"/>
  <c r="P1281" i="1" s="1"/>
  <c r="Q1281" i="1" s="1"/>
  <c r="R1281" i="1" s="1"/>
  <c r="S1281" i="1" s="1"/>
  <c r="T1281" i="1" s="1"/>
  <c r="U1281" i="1" s="1"/>
  <c r="V1281" i="1" s="1"/>
  <c r="W1281" i="1" s="1"/>
  <c r="X1281" i="1" s="1"/>
  <c r="Y1281" i="1" s="1"/>
  <c r="Z1281" i="1" s="1"/>
  <c r="AA1281" i="1" s="1"/>
  <c r="C1223" i="1"/>
  <c r="D1223" i="1" s="1"/>
  <c r="E1223" i="1" s="1"/>
  <c r="F1223" i="1" s="1"/>
  <c r="G1223" i="1" s="1"/>
  <c r="H1223" i="1" s="1"/>
  <c r="I1223" i="1" s="1"/>
  <c r="J1223" i="1" s="1"/>
  <c r="K1223" i="1" s="1"/>
  <c r="L1223" i="1" s="1"/>
  <c r="M1223" i="1" s="1"/>
  <c r="N1223" i="1" s="1"/>
  <c r="O1223" i="1" s="1"/>
  <c r="P1223" i="1" s="1"/>
  <c r="Q1223" i="1" s="1"/>
  <c r="R1223" i="1" s="1"/>
  <c r="S1223" i="1" s="1"/>
  <c r="T1223" i="1" s="1"/>
  <c r="U1223" i="1" s="1"/>
  <c r="V1223" i="1" s="1"/>
  <c r="W1223" i="1" s="1"/>
  <c r="X1223" i="1" s="1"/>
  <c r="Y1223" i="1" s="1"/>
  <c r="Z1223" i="1" s="1"/>
  <c r="AA1223" i="1" s="1"/>
  <c r="B1224" i="1"/>
  <c r="B1169" i="1"/>
  <c r="C1168" i="1"/>
  <c r="D1168" i="1" s="1"/>
  <c r="E1168" i="1" s="1"/>
  <c r="F1168" i="1" s="1"/>
  <c r="G1168" i="1" s="1"/>
  <c r="H1168" i="1" s="1"/>
  <c r="I1168" i="1" s="1"/>
  <c r="J1168" i="1" s="1"/>
  <c r="K1168" i="1" s="1"/>
  <c r="L1168" i="1" s="1"/>
  <c r="M1168" i="1" s="1"/>
  <c r="N1168" i="1" s="1"/>
  <c r="O1168" i="1" s="1"/>
  <c r="P1168" i="1" s="1"/>
  <c r="Q1168" i="1" s="1"/>
  <c r="R1168" i="1" s="1"/>
  <c r="S1168" i="1" s="1"/>
  <c r="T1168" i="1" s="1"/>
  <c r="U1168" i="1" s="1"/>
  <c r="V1168" i="1" s="1"/>
  <c r="W1168" i="1" s="1"/>
  <c r="X1168" i="1" s="1"/>
  <c r="Y1168" i="1" s="1"/>
  <c r="Z1168" i="1" s="1"/>
  <c r="AA1168" i="1" s="1"/>
  <c r="C1110" i="1"/>
  <c r="D1110" i="1" s="1"/>
  <c r="E1110" i="1" s="1"/>
  <c r="F1110" i="1" s="1"/>
  <c r="G1110" i="1" s="1"/>
  <c r="H1110" i="1" s="1"/>
  <c r="I1110" i="1" s="1"/>
  <c r="J1110" i="1" s="1"/>
  <c r="K1110" i="1" s="1"/>
  <c r="L1110" i="1" s="1"/>
  <c r="M1110" i="1" s="1"/>
  <c r="N1110" i="1" s="1"/>
  <c r="O1110" i="1" s="1"/>
  <c r="P1110" i="1" s="1"/>
  <c r="Q1110" i="1" s="1"/>
  <c r="R1110" i="1" s="1"/>
  <c r="S1110" i="1" s="1"/>
  <c r="T1110" i="1" s="1"/>
  <c r="U1110" i="1" s="1"/>
  <c r="V1110" i="1" s="1"/>
  <c r="W1110" i="1" s="1"/>
  <c r="X1110" i="1" s="1"/>
  <c r="Y1110" i="1" s="1"/>
  <c r="Z1110" i="1" s="1"/>
  <c r="AA1110" i="1" s="1"/>
  <c r="B1111" i="1"/>
  <c r="C1054" i="1"/>
  <c r="D1054" i="1" s="1"/>
  <c r="E1054" i="1" s="1"/>
  <c r="F1054" i="1" s="1"/>
  <c r="G1054" i="1" s="1"/>
  <c r="H1054" i="1" s="1"/>
  <c r="I1054" i="1" s="1"/>
  <c r="J1054" i="1" s="1"/>
  <c r="K1054" i="1" s="1"/>
  <c r="L1054" i="1" s="1"/>
  <c r="M1054" i="1" s="1"/>
  <c r="N1054" i="1" s="1"/>
  <c r="O1054" i="1" s="1"/>
  <c r="P1054" i="1" s="1"/>
  <c r="Q1054" i="1" s="1"/>
  <c r="R1054" i="1" s="1"/>
  <c r="S1054" i="1" s="1"/>
  <c r="T1054" i="1" s="1"/>
  <c r="U1054" i="1" s="1"/>
  <c r="V1054" i="1" s="1"/>
  <c r="W1054" i="1" s="1"/>
  <c r="X1054" i="1" s="1"/>
  <c r="Y1054" i="1" s="1"/>
  <c r="Z1054" i="1" s="1"/>
  <c r="AA1054" i="1" s="1"/>
  <c r="B1055" i="1"/>
  <c r="B1002" i="1"/>
  <c r="C1001" i="1"/>
  <c r="D1001" i="1" s="1"/>
  <c r="E1001" i="1" s="1"/>
  <c r="F1001" i="1" s="1"/>
  <c r="G1001" i="1" s="1"/>
  <c r="H1001" i="1" s="1"/>
  <c r="I1001" i="1" s="1"/>
  <c r="J1001" i="1" s="1"/>
  <c r="K1001" i="1" s="1"/>
  <c r="L1001" i="1" s="1"/>
  <c r="M1001" i="1" s="1"/>
  <c r="N1001" i="1" s="1"/>
  <c r="O1001" i="1" s="1"/>
  <c r="P1001" i="1" s="1"/>
  <c r="Q1001" i="1" s="1"/>
  <c r="R1001" i="1" s="1"/>
  <c r="S1001" i="1" s="1"/>
  <c r="T1001" i="1" s="1"/>
  <c r="U1001" i="1" s="1"/>
  <c r="V1001" i="1" s="1"/>
  <c r="W1001" i="1" s="1"/>
  <c r="X1001" i="1" s="1"/>
  <c r="Y1001" i="1" s="1"/>
  <c r="Z1001" i="1" s="1"/>
  <c r="AA1001" i="1" s="1"/>
  <c r="C942" i="1"/>
  <c r="D942" i="1" s="1"/>
  <c r="E942" i="1" s="1"/>
  <c r="F942" i="1" s="1"/>
  <c r="G942" i="1" s="1"/>
  <c r="H942" i="1" s="1"/>
  <c r="I942" i="1" s="1"/>
  <c r="J942" i="1" s="1"/>
  <c r="K942" i="1" s="1"/>
  <c r="L942" i="1" s="1"/>
  <c r="M942" i="1" s="1"/>
  <c r="N942" i="1" s="1"/>
  <c r="O942" i="1" s="1"/>
  <c r="P942" i="1" s="1"/>
  <c r="Q942" i="1" s="1"/>
  <c r="R942" i="1" s="1"/>
  <c r="S942" i="1" s="1"/>
  <c r="T942" i="1" s="1"/>
  <c r="U942" i="1" s="1"/>
  <c r="V942" i="1" s="1"/>
  <c r="W942" i="1" s="1"/>
  <c r="X942" i="1" s="1"/>
  <c r="Y942" i="1" s="1"/>
  <c r="Z942" i="1" s="1"/>
  <c r="AA942" i="1" s="1"/>
  <c r="B943" i="1"/>
  <c r="C886" i="1"/>
  <c r="D886" i="1" s="1"/>
  <c r="E886" i="1" s="1"/>
  <c r="F886" i="1" s="1"/>
  <c r="G886" i="1" s="1"/>
  <c r="H886" i="1" s="1"/>
  <c r="I886" i="1" s="1"/>
  <c r="J886" i="1" s="1"/>
  <c r="K886" i="1" s="1"/>
  <c r="L886" i="1" s="1"/>
  <c r="M886" i="1" s="1"/>
  <c r="N886" i="1" s="1"/>
  <c r="O886" i="1" s="1"/>
  <c r="P886" i="1" s="1"/>
  <c r="Q886" i="1" s="1"/>
  <c r="R886" i="1" s="1"/>
  <c r="S886" i="1" s="1"/>
  <c r="T886" i="1" s="1"/>
  <c r="U886" i="1" s="1"/>
  <c r="V886" i="1" s="1"/>
  <c r="W886" i="1" s="1"/>
  <c r="X886" i="1" s="1"/>
  <c r="Y886" i="1" s="1"/>
  <c r="Z886" i="1" s="1"/>
  <c r="AA886" i="1" s="1"/>
  <c r="B887" i="1"/>
  <c r="B831" i="1"/>
  <c r="C830" i="1"/>
  <c r="D830" i="1" s="1"/>
  <c r="E830" i="1" s="1"/>
  <c r="F830" i="1" s="1"/>
  <c r="G830" i="1" s="1"/>
  <c r="H830" i="1" s="1"/>
  <c r="I830" i="1" s="1"/>
  <c r="J830" i="1" s="1"/>
  <c r="K830" i="1" s="1"/>
  <c r="L830" i="1" s="1"/>
  <c r="M830" i="1" s="1"/>
  <c r="N830" i="1" s="1"/>
  <c r="C770" i="1"/>
  <c r="D770" i="1" s="1"/>
  <c r="E770" i="1" s="1"/>
  <c r="F770" i="1" s="1"/>
  <c r="G770" i="1" s="1"/>
  <c r="H770" i="1" s="1"/>
  <c r="I770" i="1" s="1"/>
  <c r="J770" i="1" s="1"/>
  <c r="K770" i="1" s="1"/>
  <c r="L770" i="1" s="1"/>
  <c r="M770" i="1" s="1"/>
  <c r="N770" i="1" s="1"/>
  <c r="O770" i="1" s="1"/>
  <c r="P770" i="1" s="1"/>
  <c r="Q770" i="1" s="1"/>
  <c r="R770" i="1" s="1"/>
  <c r="S770" i="1" s="1"/>
  <c r="T770" i="1" s="1"/>
  <c r="U770" i="1" s="1"/>
  <c r="V770" i="1" s="1"/>
  <c r="W770" i="1" s="1"/>
  <c r="X770" i="1" s="1"/>
  <c r="Y770" i="1" s="1"/>
  <c r="Z770" i="1" s="1"/>
  <c r="AA770" i="1" s="1"/>
  <c r="B771" i="1"/>
  <c r="C714" i="1"/>
  <c r="D714" i="1" s="1"/>
  <c r="E714" i="1" s="1"/>
  <c r="F714" i="1" s="1"/>
  <c r="G714" i="1" s="1"/>
  <c r="H714" i="1" s="1"/>
  <c r="I714" i="1" s="1"/>
  <c r="J714" i="1" s="1"/>
  <c r="K714" i="1" s="1"/>
  <c r="L714" i="1" s="1"/>
  <c r="M714" i="1" s="1"/>
  <c r="N714" i="1" s="1"/>
  <c r="O714" i="1" s="1"/>
  <c r="P714" i="1" s="1"/>
  <c r="Q714" i="1" s="1"/>
  <c r="R714" i="1" s="1"/>
  <c r="S714" i="1" s="1"/>
  <c r="T714" i="1" s="1"/>
  <c r="U714" i="1" s="1"/>
  <c r="V714" i="1" s="1"/>
  <c r="W714" i="1" s="1"/>
  <c r="X714" i="1" s="1"/>
  <c r="Y714" i="1" s="1"/>
  <c r="Z714" i="1" s="1"/>
  <c r="AA714" i="1" s="1"/>
  <c r="B715" i="1"/>
  <c r="C657" i="1"/>
  <c r="D657" i="1" s="1"/>
  <c r="E657" i="1" s="1"/>
  <c r="F657" i="1" s="1"/>
  <c r="G657" i="1" s="1"/>
  <c r="H657" i="1" s="1"/>
  <c r="I657" i="1" s="1"/>
  <c r="J657" i="1" s="1"/>
  <c r="K657" i="1" s="1"/>
  <c r="L657" i="1" s="1"/>
  <c r="M657" i="1" s="1"/>
  <c r="N657" i="1" s="1"/>
  <c r="O657" i="1" s="1"/>
  <c r="P657" i="1" s="1"/>
  <c r="Q657" i="1" s="1"/>
  <c r="R657" i="1" s="1"/>
  <c r="S657" i="1" s="1"/>
  <c r="T657" i="1" s="1"/>
  <c r="U657" i="1" s="1"/>
  <c r="V657" i="1" s="1"/>
  <c r="W657" i="1" s="1"/>
  <c r="X657" i="1" s="1"/>
  <c r="Y657" i="1" s="1"/>
  <c r="Z657" i="1" s="1"/>
  <c r="AA657" i="1" s="1"/>
  <c r="B658" i="1"/>
  <c r="C601" i="1"/>
  <c r="D601" i="1" s="1"/>
  <c r="E601" i="1" s="1"/>
  <c r="F601" i="1" s="1"/>
  <c r="G601" i="1" s="1"/>
  <c r="H601" i="1" s="1"/>
  <c r="I601" i="1" s="1"/>
  <c r="J601" i="1" s="1"/>
  <c r="K601" i="1" s="1"/>
  <c r="L601" i="1" s="1"/>
  <c r="M601" i="1" s="1"/>
  <c r="N601" i="1" s="1"/>
  <c r="O601" i="1" s="1"/>
  <c r="P601" i="1" s="1"/>
  <c r="Q601" i="1" s="1"/>
  <c r="R601" i="1" s="1"/>
  <c r="S601" i="1" s="1"/>
  <c r="T601" i="1" s="1"/>
  <c r="U601" i="1" s="1"/>
  <c r="V601" i="1" s="1"/>
  <c r="W601" i="1" s="1"/>
  <c r="X601" i="1" s="1"/>
  <c r="Y601" i="1" s="1"/>
  <c r="Z601" i="1" s="1"/>
  <c r="AA601" i="1" s="1"/>
  <c r="B602" i="1"/>
  <c r="C545" i="1"/>
  <c r="D545" i="1" s="1"/>
  <c r="E545" i="1" s="1"/>
  <c r="F545" i="1" s="1"/>
  <c r="G545" i="1" s="1"/>
  <c r="H545" i="1" s="1"/>
  <c r="I545" i="1" s="1"/>
  <c r="J545" i="1" s="1"/>
  <c r="K545" i="1" s="1"/>
  <c r="L545" i="1" s="1"/>
  <c r="M545" i="1" s="1"/>
  <c r="N545" i="1" s="1"/>
  <c r="O545" i="1" s="1"/>
  <c r="P545" i="1" s="1"/>
  <c r="Q545" i="1" s="1"/>
  <c r="R545" i="1" s="1"/>
  <c r="S545" i="1" s="1"/>
  <c r="T545" i="1" s="1"/>
  <c r="U545" i="1" s="1"/>
  <c r="V545" i="1" s="1"/>
  <c r="W545" i="1" s="1"/>
  <c r="X545" i="1" s="1"/>
  <c r="Y545" i="1" s="1"/>
  <c r="Z545" i="1" s="1"/>
  <c r="AA545" i="1" s="1"/>
  <c r="B546" i="1"/>
  <c r="B489" i="1"/>
  <c r="C488" i="1"/>
  <c r="D488" i="1" s="1"/>
  <c r="E488" i="1" s="1"/>
  <c r="F488" i="1" s="1"/>
  <c r="G488" i="1" s="1"/>
  <c r="H488" i="1" s="1"/>
  <c r="I488" i="1" s="1"/>
  <c r="J488" i="1" s="1"/>
  <c r="K488" i="1" s="1"/>
  <c r="L488" i="1" s="1"/>
  <c r="M488" i="1" s="1"/>
  <c r="N488" i="1" s="1"/>
  <c r="O488" i="1" s="1"/>
  <c r="P488" i="1" s="1"/>
  <c r="Q488" i="1" s="1"/>
  <c r="R488" i="1" s="1"/>
  <c r="S488" i="1" s="1"/>
  <c r="T488" i="1" s="1"/>
  <c r="U488" i="1" s="1"/>
  <c r="V488" i="1" s="1"/>
  <c r="W488" i="1" s="1"/>
  <c r="X488" i="1" s="1"/>
  <c r="Y488" i="1" s="1"/>
  <c r="Z488" i="1" s="1"/>
  <c r="AA488" i="1" s="1"/>
  <c r="C315" i="1"/>
  <c r="D315" i="1" s="1"/>
  <c r="E315" i="1" s="1"/>
  <c r="F315" i="1" s="1"/>
  <c r="G315" i="1" s="1"/>
  <c r="H315" i="1" s="1"/>
  <c r="I315" i="1" s="1"/>
  <c r="J315" i="1" s="1"/>
  <c r="K315" i="1" s="1"/>
  <c r="L315" i="1" s="1"/>
  <c r="M315" i="1" s="1"/>
  <c r="N315" i="1" s="1"/>
  <c r="O315" i="1" s="1"/>
  <c r="P315" i="1" s="1"/>
  <c r="Q315" i="1" s="1"/>
  <c r="R315" i="1" s="1"/>
  <c r="S315" i="1" s="1"/>
  <c r="T315" i="1" s="1"/>
  <c r="U315" i="1" s="1"/>
  <c r="V315" i="1" s="1"/>
  <c r="W315" i="1" s="1"/>
  <c r="X315" i="1" s="1"/>
  <c r="Y315" i="1" s="1"/>
  <c r="Z315" i="1" s="1"/>
  <c r="AA315" i="1" s="1"/>
  <c r="B316" i="1"/>
  <c r="B261" i="1"/>
  <c r="C260" i="1"/>
  <c r="D260" i="1" s="1"/>
  <c r="E260" i="1" s="1"/>
  <c r="F260" i="1" s="1"/>
  <c r="G260" i="1" s="1"/>
  <c r="H260" i="1" s="1"/>
  <c r="I260" i="1" s="1"/>
  <c r="J260" i="1" s="1"/>
  <c r="K260" i="1" s="1"/>
  <c r="L260" i="1" s="1"/>
  <c r="M260" i="1" s="1"/>
  <c r="N260" i="1" s="1"/>
  <c r="O260" i="1" s="1"/>
  <c r="P260" i="1" s="1"/>
  <c r="Q260" i="1" s="1"/>
  <c r="R260" i="1" s="1"/>
  <c r="S260" i="1" s="1"/>
  <c r="T260" i="1" s="1"/>
  <c r="U260" i="1" s="1"/>
  <c r="V260" i="1" s="1"/>
  <c r="W260" i="1" s="1"/>
  <c r="X260" i="1" s="1"/>
  <c r="Y260" i="1" s="1"/>
  <c r="Z260" i="1" s="1"/>
  <c r="AA260" i="1" s="1"/>
  <c r="B205" i="1"/>
  <c r="C204" i="1"/>
  <c r="D204" i="1" s="1"/>
  <c r="E204" i="1" s="1"/>
  <c r="F204" i="1" s="1"/>
  <c r="G204" i="1" s="1"/>
  <c r="H204" i="1" s="1"/>
  <c r="I204" i="1" s="1"/>
  <c r="J204" i="1" s="1"/>
  <c r="K204" i="1" s="1"/>
  <c r="L204" i="1" s="1"/>
  <c r="M204" i="1" s="1"/>
  <c r="N204" i="1" s="1"/>
  <c r="O204" i="1" s="1"/>
  <c r="P204" i="1" s="1"/>
  <c r="Q204" i="1" s="1"/>
  <c r="R204" i="1" s="1"/>
  <c r="S204" i="1" s="1"/>
  <c r="T204" i="1" s="1"/>
  <c r="U204" i="1" s="1"/>
  <c r="V204" i="1" s="1"/>
  <c r="W204" i="1" s="1"/>
  <c r="X204" i="1" s="1"/>
  <c r="Y204" i="1" s="1"/>
  <c r="Z204" i="1" s="1"/>
  <c r="AA204" i="1" s="1"/>
  <c r="C146" i="1"/>
  <c r="D146" i="1" s="1"/>
  <c r="E146" i="1" s="1"/>
  <c r="F146" i="1" s="1"/>
  <c r="G146" i="1" s="1"/>
  <c r="H146" i="1" s="1"/>
  <c r="I146" i="1" s="1"/>
  <c r="J146" i="1" s="1"/>
  <c r="K146" i="1" s="1"/>
  <c r="L146" i="1" s="1"/>
  <c r="M146" i="1" s="1"/>
  <c r="N146" i="1" s="1"/>
  <c r="O146" i="1" s="1"/>
  <c r="P146" i="1" s="1"/>
  <c r="Q146" i="1" s="1"/>
  <c r="R146" i="1" s="1"/>
  <c r="S146" i="1" s="1"/>
  <c r="T146" i="1" s="1"/>
  <c r="U146" i="1" s="1"/>
  <c r="V146" i="1" s="1"/>
  <c r="W146" i="1" s="1"/>
  <c r="X146" i="1" s="1"/>
  <c r="Y146" i="1" s="1"/>
  <c r="Z146" i="1" s="1"/>
  <c r="AA146" i="1" s="1"/>
  <c r="B147" i="1"/>
  <c r="C92" i="1"/>
  <c r="D92" i="1" s="1"/>
  <c r="E92" i="1" s="1"/>
  <c r="F92" i="1" s="1"/>
  <c r="G92" i="1" s="1"/>
  <c r="H92" i="1" s="1"/>
  <c r="I92" i="1" s="1"/>
  <c r="J92" i="1" s="1"/>
  <c r="K92" i="1" s="1"/>
  <c r="L92" i="1" s="1"/>
  <c r="M92" i="1" s="1"/>
  <c r="N92" i="1" s="1"/>
  <c r="O92" i="1" s="1"/>
  <c r="P92" i="1" s="1"/>
  <c r="Q92" i="1" s="1"/>
  <c r="R92" i="1" s="1"/>
  <c r="S92" i="1" s="1"/>
  <c r="T92" i="1" s="1"/>
  <c r="U92" i="1" s="1"/>
  <c r="V92" i="1" s="1"/>
  <c r="W92" i="1" s="1"/>
  <c r="X92" i="1" s="1"/>
  <c r="Y92" i="1" s="1"/>
  <c r="Z92" i="1" s="1"/>
  <c r="AA92" i="1" s="1"/>
  <c r="B93" i="1"/>
  <c r="A100" i="12"/>
  <c r="B100" i="12"/>
  <c r="C100" i="12"/>
  <c r="D100" i="12"/>
  <c r="E100" i="12" s="1"/>
  <c r="F100" i="12" s="1"/>
  <c r="G100" i="12" s="1"/>
  <c r="H100" i="12" s="1"/>
  <c r="I100" i="12" s="1"/>
  <c r="J100" i="12" s="1"/>
  <c r="K100" i="12" s="1"/>
  <c r="L100" i="12" s="1"/>
  <c r="M100" i="12" s="1"/>
  <c r="N100" i="12" s="1"/>
  <c r="O100" i="12" s="1"/>
  <c r="P100" i="12" s="1"/>
  <c r="Q100" i="12" s="1"/>
  <c r="R100" i="12" s="1"/>
  <c r="S100" i="12" s="1"/>
  <c r="T100" i="12" s="1"/>
  <c r="U100" i="12" s="1"/>
  <c r="V100" i="12" s="1"/>
  <c r="W100" i="12" s="1"/>
  <c r="X100" i="12" s="1"/>
  <c r="Y100" i="12" s="1"/>
  <c r="Z100" i="12" s="1"/>
  <c r="AA100" i="12" s="1"/>
  <c r="AB100" i="12" s="1"/>
  <c r="AC100" i="12" s="1"/>
  <c r="A98" i="12"/>
  <c r="B98" i="12"/>
  <c r="C98" i="12"/>
  <c r="D98" i="12"/>
  <c r="E98" i="12" s="1"/>
  <c r="F98" i="12" s="1"/>
  <c r="G98" i="12" s="1"/>
  <c r="H98" i="12" s="1"/>
  <c r="I98" i="12" s="1"/>
  <c r="J98" i="12" s="1"/>
  <c r="K98" i="12" s="1"/>
  <c r="L98" i="12" s="1"/>
  <c r="M98" i="12" s="1"/>
  <c r="N98" i="12" s="1"/>
  <c r="O98" i="12" s="1"/>
  <c r="P98" i="12" s="1"/>
  <c r="Q98" i="12" s="1"/>
  <c r="R98" i="12" s="1"/>
  <c r="S98" i="12" s="1"/>
  <c r="T98" i="12" s="1"/>
  <c r="U98" i="12" s="1"/>
  <c r="V98" i="12" s="1"/>
  <c r="W98" i="12" s="1"/>
  <c r="X98" i="12" s="1"/>
  <c r="Y98" i="12" s="1"/>
  <c r="Z98" i="12" s="1"/>
  <c r="AA98" i="12" s="1"/>
  <c r="AB98" i="12" s="1"/>
  <c r="AC98" i="12" s="1"/>
  <c r="A55" i="12"/>
  <c r="B55" i="12"/>
  <c r="C55" i="12"/>
  <c r="D55" i="12"/>
  <c r="E55" i="12" s="1"/>
  <c r="F55" i="12" s="1"/>
  <c r="G55" i="12" s="1"/>
  <c r="H55" i="12" s="1"/>
  <c r="I55" i="12" s="1"/>
  <c r="J55" i="12" s="1"/>
  <c r="K55" i="12" s="1"/>
  <c r="L55" i="12" s="1"/>
  <c r="M55" i="12" s="1"/>
  <c r="N55" i="12" s="1"/>
  <c r="O55" i="12" s="1"/>
  <c r="P55" i="12" s="1"/>
  <c r="Q55" i="12" s="1"/>
  <c r="R55" i="12" s="1"/>
  <c r="S55" i="12" s="1"/>
  <c r="T55" i="12" s="1"/>
  <c r="U55" i="12" s="1"/>
  <c r="V55" i="12" s="1"/>
  <c r="W55" i="12" s="1"/>
  <c r="X55" i="12" s="1"/>
  <c r="Y55" i="12" s="1"/>
  <c r="Z55" i="12" s="1"/>
  <c r="AA55" i="12" s="1"/>
  <c r="AB55" i="12" s="1"/>
  <c r="AC55" i="12" s="1"/>
  <c r="A28" i="12"/>
  <c r="B28" i="12"/>
  <c r="C28" i="12"/>
  <c r="D28" i="12"/>
  <c r="E28" i="12" s="1"/>
  <c r="F28" i="12" s="1"/>
  <c r="G28" i="12" s="1"/>
  <c r="H28" i="12" s="1"/>
  <c r="I28" i="12" s="1"/>
  <c r="J28" i="12" s="1"/>
  <c r="K28" i="12" s="1"/>
  <c r="L28" i="12" s="1"/>
  <c r="M28" i="12" s="1"/>
  <c r="N28" i="12" s="1"/>
  <c r="O28" i="12" s="1"/>
  <c r="P28" i="12" s="1"/>
  <c r="Q28" i="12" s="1"/>
  <c r="R28" i="12" s="1"/>
  <c r="S28" i="12" s="1"/>
  <c r="T28" i="12" s="1"/>
  <c r="U28" i="12" s="1"/>
  <c r="V28" i="12" s="1"/>
  <c r="W28" i="12" s="1"/>
  <c r="X28" i="12" s="1"/>
  <c r="Y28" i="12" s="1"/>
  <c r="Z28" i="12" s="1"/>
  <c r="AA28" i="12" s="1"/>
  <c r="AB28" i="12" s="1"/>
  <c r="AC28" i="12" s="1"/>
  <c r="D26" i="12"/>
  <c r="E26" i="12" s="1"/>
  <c r="F26" i="12" s="1"/>
  <c r="G26" i="12" s="1"/>
  <c r="H26" i="12" s="1"/>
  <c r="I26" i="12" s="1"/>
  <c r="J26" i="12" s="1"/>
  <c r="K26" i="12" s="1"/>
  <c r="L26" i="12" s="1"/>
  <c r="M26" i="12" s="1"/>
  <c r="N26" i="12" s="1"/>
  <c r="O26" i="12" s="1"/>
  <c r="P26" i="12" s="1"/>
  <c r="Q26" i="12" s="1"/>
  <c r="R26" i="12" s="1"/>
  <c r="S26" i="12" s="1"/>
  <c r="T26" i="12" s="1"/>
  <c r="U26" i="12" s="1"/>
  <c r="V26" i="12" s="1"/>
  <c r="W26" i="12" s="1"/>
  <c r="X26" i="12" s="1"/>
  <c r="Y26" i="12" s="1"/>
  <c r="Z26" i="12" s="1"/>
  <c r="AA26" i="12" s="1"/>
  <c r="AB26" i="12" s="1"/>
  <c r="AC26" i="12" s="1"/>
  <c r="C26" i="12"/>
  <c r="B26" i="12"/>
  <c r="A26" i="12"/>
  <c r="A10" i="12"/>
  <c r="B10" i="12"/>
  <c r="C10" i="12"/>
  <c r="D10" i="12"/>
  <c r="E10" i="12" s="1"/>
  <c r="F10" i="12" s="1"/>
  <c r="G10" i="12" s="1"/>
  <c r="H10" i="12" s="1"/>
  <c r="I10" i="12" s="1"/>
  <c r="J10" i="12" s="1"/>
  <c r="K10" i="12" s="1"/>
  <c r="L10" i="12" s="1"/>
  <c r="M10" i="12" s="1"/>
  <c r="N10" i="12" s="1"/>
  <c r="O10" i="12" s="1"/>
  <c r="P10" i="12" s="1"/>
  <c r="Q10" i="12" s="1"/>
  <c r="R10" i="12" s="1"/>
  <c r="S10" i="12" s="1"/>
  <c r="T10" i="12" s="1"/>
  <c r="U10" i="12" s="1"/>
  <c r="V10" i="12" s="1"/>
  <c r="W10" i="12" s="1"/>
  <c r="X10" i="12" s="1"/>
  <c r="Y10" i="12" s="1"/>
  <c r="Z10" i="12" s="1"/>
  <c r="AA10" i="12" s="1"/>
  <c r="AB10" i="12" s="1"/>
  <c r="AC10" i="12" s="1"/>
  <c r="A11" i="12"/>
  <c r="B11" i="12"/>
  <c r="C11" i="12"/>
  <c r="D11" i="12"/>
  <c r="E11" i="12" s="1"/>
  <c r="F11" i="12" s="1"/>
  <c r="G11" i="12" s="1"/>
  <c r="H11" i="12" s="1"/>
  <c r="I11" i="12" s="1"/>
  <c r="J11" i="12" s="1"/>
  <c r="K11" i="12" s="1"/>
  <c r="L11" i="12" s="1"/>
  <c r="M11" i="12" s="1"/>
  <c r="N11" i="12" s="1"/>
  <c r="O11" i="12" s="1"/>
  <c r="P11" i="12" s="1"/>
  <c r="Q11" i="12" s="1"/>
  <c r="R11" i="12" s="1"/>
  <c r="S11" i="12" s="1"/>
  <c r="T11" i="12" s="1"/>
  <c r="U11" i="12" s="1"/>
  <c r="V11" i="12" s="1"/>
  <c r="W11" i="12" s="1"/>
  <c r="X11" i="12" s="1"/>
  <c r="Y11" i="12" s="1"/>
  <c r="Z11" i="12" s="1"/>
  <c r="AA11" i="12" s="1"/>
  <c r="AB11" i="12" s="1"/>
  <c r="AC11" i="12" s="1"/>
  <c r="A12" i="12"/>
  <c r="B12" i="12"/>
  <c r="C12" i="12"/>
  <c r="D12" i="12"/>
  <c r="E12" i="12" s="1"/>
  <c r="F12" i="12" s="1"/>
  <c r="G12" i="12" s="1"/>
  <c r="H12" i="12" s="1"/>
  <c r="I12" i="12" s="1"/>
  <c r="J12" i="12" s="1"/>
  <c r="K12" i="12" s="1"/>
  <c r="L12" i="12" s="1"/>
  <c r="M12" i="12" s="1"/>
  <c r="N12" i="12" s="1"/>
  <c r="O12" i="12" s="1"/>
  <c r="P12" i="12" s="1"/>
  <c r="Q12" i="12" s="1"/>
  <c r="R12" i="12" s="1"/>
  <c r="S12" i="12" s="1"/>
  <c r="T12" i="12" s="1"/>
  <c r="U12" i="12" s="1"/>
  <c r="V12" i="12" s="1"/>
  <c r="W12" i="12" s="1"/>
  <c r="X12" i="12" s="1"/>
  <c r="Y12" i="12" s="1"/>
  <c r="Z12" i="12" s="1"/>
  <c r="AA12" i="12" s="1"/>
  <c r="AB12" i="12" s="1"/>
  <c r="AC12" i="12" s="1"/>
  <c r="A13" i="12"/>
  <c r="A14" i="12" s="1"/>
  <c r="B13" i="12"/>
  <c r="C13" i="12"/>
  <c r="C14" i="12" s="1"/>
  <c r="D13" i="12"/>
  <c r="E13" i="12" s="1"/>
  <c r="F13" i="12" s="1"/>
  <c r="G13" i="12" s="1"/>
  <c r="H13" i="12" s="1"/>
  <c r="I13" i="12" s="1"/>
  <c r="J13" i="12" s="1"/>
  <c r="K13" i="12" s="1"/>
  <c r="L13" i="12" s="1"/>
  <c r="M13" i="12" s="1"/>
  <c r="N13" i="12" s="1"/>
  <c r="O13" i="12" s="1"/>
  <c r="P13" i="12" s="1"/>
  <c r="Q13" i="12" s="1"/>
  <c r="R13" i="12" s="1"/>
  <c r="S13" i="12" s="1"/>
  <c r="T13" i="12" s="1"/>
  <c r="U13" i="12" s="1"/>
  <c r="V13" i="12" s="1"/>
  <c r="W13" i="12" s="1"/>
  <c r="X13" i="12" s="1"/>
  <c r="Y13" i="12" s="1"/>
  <c r="Z13" i="12" s="1"/>
  <c r="AA13" i="12" s="1"/>
  <c r="AB13" i="12" s="1"/>
  <c r="AC13" i="12" s="1"/>
  <c r="E14" i="12"/>
  <c r="F14" i="12" s="1"/>
  <c r="G14" i="12" s="1"/>
  <c r="H14" i="12" s="1"/>
  <c r="I14" i="12" s="1"/>
  <c r="J14" i="12" s="1"/>
  <c r="K14" i="12" s="1"/>
  <c r="L14" i="12" s="1"/>
  <c r="M14" i="12" s="1"/>
  <c r="N14" i="12" s="1"/>
  <c r="O14" i="12" s="1"/>
  <c r="P14" i="12" s="1"/>
  <c r="Q14" i="12" s="1"/>
  <c r="R14" i="12" s="1"/>
  <c r="S14" i="12" s="1"/>
  <c r="T14" i="12" s="1"/>
  <c r="U14" i="12" s="1"/>
  <c r="V14" i="12" s="1"/>
  <c r="W14" i="12" s="1"/>
  <c r="X14" i="12" s="1"/>
  <c r="Y14" i="12" s="1"/>
  <c r="Z14" i="12" s="1"/>
  <c r="AA14" i="12" s="1"/>
  <c r="AB14" i="12" s="1"/>
  <c r="AC14" i="12" s="1"/>
  <c r="A15" i="12"/>
  <c r="A16" i="12" s="1"/>
  <c r="B15" i="12"/>
  <c r="C15" i="12"/>
  <c r="C16" i="12" s="1"/>
  <c r="D15" i="12"/>
  <c r="E15" i="12" s="1"/>
  <c r="F15" i="12" s="1"/>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E16" i="12"/>
  <c r="F16" i="12" s="1"/>
  <c r="G16" i="12" s="1"/>
  <c r="H16" i="12" s="1"/>
  <c r="I16" i="12" s="1"/>
  <c r="J16" i="12" s="1"/>
  <c r="K16" i="12" s="1"/>
  <c r="L16" i="12" s="1"/>
  <c r="M16" i="12" s="1"/>
  <c r="N16" i="12" s="1"/>
  <c r="O16" i="12" s="1"/>
  <c r="P16" i="12" s="1"/>
  <c r="Q16" i="12" s="1"/>
  <c r="R16" i="12" s="1"/>
  <c r="S16" i="12" s="1"/>
  <c r="T16" i="12" s="1"/>
  <c r="U16" i="12" s="1"/>
  <c r="V16" i="12" s="1"/>
  <c r="W16" i="12" s="1"/>
  <c r="X16" i="12" s="1"/>
  <c r="Y16" i="12" s="1"/>
  <c r="Z16" i="12" s="1"/>
  <c r="AA16" i="12" s="1"/>
  <c r="AB16" i="12" s="1"/>
  <c r="AC16" i="12" s="1"/>
  <c r="A17" i="12"/>
  <c r="A18" i="12" s="1"/>
  <c r="B17" i="12"/>
  <c r="C17" i="12"/>
  <c r="C18" i="12" s="1"/>
  <c r="D17" i="12"/>
  <c r="E17" i="12" s="1"/>
  <c r="F17" i="12" s="1"/>
  <c r="G17" i="12" s="1"/>
  <c r="H17" i="12" s="1"/>
  <c r="I17" i="12" s="1"/>
  <c r="J17" i="12" s="1"/>
  <c r="K17" i="12" s="1"/>
  <c r="L17" i="12" s="1"/>
  <c r="M17" i="12" s="1"/>
  <c r="N17" i="12" s="1"/>
  <c r="O17" i="12" s="1"/>
  <c r="P17" i="12" s="1"/>
  <c r="Q17" i="12" s="1"/>
  <c r="R17" i="12" s="1"/>
  <c r="S17" i="12" s="1"/>
  <c r="T17" i="12" s="1"/>
  <c r="U17" i="12" s="1"/>
  <c r="V17" i="12" s="1"/>
  <c r="W17" i="12" s="1"/>
  <c r="X17" i="12" s="1"/>
  <c r="Y17" i="12" s="1"/>
  <c r="Z17" i="12" s="1"/>
  <c r="AA17" i="12" s="1"/>
  <c r="AB17" i="12" s="1"/>
  <c r="AC17" i="12" s="1"/>
  <c r="E18" i="12"/>
  <c r="F18" i="12"/>
  <c r="G18" i="12" s="1"/>
  <c r="H18" i="12" s="1"/>
  <c r="I18" i="12" s="1"/>
  <c r="J18" i="12" s="1"/>
  <c r="K18" i="12" s="1"/>
  <c r="L18" i="12" s="1"/>
  <c r="M18" i="12" s="1"/>
  <c r="N18" i="12" s="1"/>
  <c r="O18" i="12" s="1"/>
  <c r="P18" i="12" s="1"/>
  <c r="Q18" i="12" s="1"/>
  <c r="R18" i="12" s="1"/>
  <c r="S18" i="12" s="1"/>
  <c r="T18" i="12" s="1"/>
  <c r="U18" i="12" s="1"/>
  <c r="V18" i="12" s="1"/>
  <c r="W18" i="12" s="1"/>
  <c r="X18" i="12" s="1"/>
  <c r="Y18" i="12" s="1"/>
  <c r="Z18" i="12" s="1"/>
  <c r="AA18" i="12" s="1"/>
  <c r="AB18" i="12" s="1"/>
  <c r="AC18" i="12" s="1"/>
  <c r="A19" i="12"/>
  <c r="B19" i="12"/>
  <c r="C19" i="12"/>
  <c r="D19" i="12"/>
  <c r="E19" i="12" s="1"/>
  <c r="F19" i="12" s="1"/>
  <c r="G19" i="12" s="1"/>
  <c r="H19" i="12" s="1"/>
  <c r="I19" i="12" s="1"/>
  <c r="J19" i="12" s="1"/>
  <c r="K19" i="12" s="1"/>
  <c r="L19" i="12" s="1"/>
  <c r="M19" i="12" s="1"/>
  <c r="N19" i="12" s="1"/>
  <c r="O19" i="12" s="1"/>
  <c r="P19" i="12" s="1"/>
  <c r="Q19" i="12" s="1"/>
  <c r="R19" i="12" s="1"/>
  <c r="S19" i="12" s="1"/>
  <c r="T19" i="12" s="1"/>
  <c r="U19" i="12" s="1"/>
  <c r="V19" i="12" s="1"/>
  <c r="W19" i="12" s="1"/>
  <c r="X19" i="12" s="1"/>
  <c r="Y19" i="12" s="1"/>
  <c r="Z19" i="12" s="1"/>
  <c r="AA19" i="12" s="1"/>
  <c r="AB19" i="12" s="1"/>
  <c r="AC19" i="12" s="1"/>
  <c r="A20" i="12"/>
  <c r="B20" i="12"/>
  <c r="C20" i="12"/>
  <c r="D20" i="12"/>
  <c r="E20" i="12" s="1"/>
  <c r="F20" i="12" s="1"/>
  <c r="G20" i="12" s="1"/>
  <c r="H20" i="12" s="1"/>
  <c r="I20" i="12" s="1"/>
  <c r="J20" i="12" s="1"/>
  <c r="K20" i="12" s="1"/>
  <c r="L20" i="12" s="1"/>
  <c r="M20" i="12" s="1"/>
  <c r="N20" i="12" s="1"/>
  <c r="O20" i="12" s="1"/>
  <c r="P20" i="12" s="1"/>
  <c r="Q20" i="12" s="1"/>
  <c r="R20" i="12" s="1"/>
  <c r="S20" i="12" s="1"/>
  <c r="T20" i="12" s="1"/>
  <c r="U20" i="12" s="1"/>
  <c r="V20" i="12" s="1"/>
  <c r="W20" i="12" s="1"/>
  <c r="X20" i="12" s="1"/>
  <c r="Y20" i="12" s="1"/>
  <c r="Z20" i="12" s="1"/>
  <c r="AA20" i="12" s="1"/>
  <c r="AB20" i="12" s="1"/>
  <c r="AC20" i="12" s="1"/>
  <c r="A21" i="12"/>
  <c r="B21" i="12"/>
  <c r="C21" i="12"/>
  <c r="D21" i="12"/>
  <c r="E21" i="12" s="1"/>
  <c r="F21" i="12" s="1"/>
  <c r="G21" i="12" s="1"/>
  <c r="H21" i="12" s="1"/>
  <c r="I21" i="12" s="1"/>
  <c r="J21" i="12" s="1"/>
  <c r="K21" i="12" s="1"/>
  <c r="L21" i="12" s="1"/>
  <c r="M21" i="12" s="1"/>
  <c r="N21" i="12" s="1"/>
  <c r="O21" i="12" s="1"/>
  <c r="P21" i="12" s="1"/>
  <c r="Q21" i="12" s="1"/>
  <c r="R21" i="12" s="1"/>
  <c r="S21" i="12" s="1"/>
  <c r="T21" i="12" s="1"/>
  <c r="U21" i="12" s="1"/>
  <c r="V21" i="12" s="1"/>
  <c r="W21" i="12" s="1"/>
  <c r="X21" i="12" s="1"/>
  <c r="Y21" i="12" s="1"/>
  <c r="Z21" i="12" s="1"/>
  <c r="AA21" i="12" s="1"/>
  <c r="AB21" i="12" s="1"/>
  <c r="AC21" i="12" s="1"/>
  <c r="A22" i="12"/>
  <c r="B22" i="12"/>
  <c r="C22" i="12"/>
  <c r="D22" i="12"/>
  <c r="E22" i="12" s="1"/>
  <c r="F22" i="12" s="1"/>
  <c r="G22" i="12" s="1"/>
  <c r="H22" i="12" s="1"/>
  <c r="I22" i="12" s="1"/>
  <c r="J22" i="12" s="1"/>
  <c r="K22" i="12" s="1"/>
  <c r="L22" i="12" s="1"/>
  <c r="M22" i="12" s="1"/>
  <c r="N22" i="12" s="1"/>
  <c r="O22" i="12" s="1"/>
  <c r="P22" i="12" s="1"/>
  <c r="Q22" i="12" s="1"/>
  <c r="R22" i="12" s="1"/>
  <c r="S22" i="12" s="1"/>
  <c r="T22" i="12" s="1"/>
  <c r="U22" i="12" s="1"/>
  <c r="V22" i="12" s="1"/>
  <c r="W22" i="12" s="1"/>
  <c r="X22" i="12" s="1"/>
  <c r="Y22" i="12" s="1"/>
  <c r="Z22" i="12" s="1"/>
  <c r="AA22" i="12" s="1"/>
  <c r="AB22" i="12" s="1"/>
  <c r="AC22" i="12" s="1"/>
  <c r="A23" i="12"/>
  <c r="B23" i="12"/>
  <c r="C23" i="12"/>
  <c r="D23" i="12"/>
  <c r="E23" i="12" s="1"/>
  <c r="F23" i="12" s="1"/>
  <c r="G23" i="12" s="1"/>
  <c r="H23" i="12" s="1"/>
  <c r="I23" i="12" s="1"/>
  <c r="J23" i="12" s="1"/>
  <c r="K23" i="12" s="1"/>
  <c r="L23" i="12" s="1"/>
  <c r="M23" i="12" s="1"/>
  <c r="N23" i="12" s="1"/>
  <c r="O23" i="12" s="1"/>
  <c r="P23" i="12" s="1"/>
  <c r="Q23" i="12" s="1"/>
  <c r="R23" i="12" s="1"/>
  <c r="S23" i="12" s="1"/>
  <c r="T23" i="12" s="1"/>
  <c r="U23" i="12" s="1"/>
  <c r="V23" i="12" s="1"/>
  <c r="W23" i="12" s="1"/>
  <c r="X23" i="12" s="1"/>
  <c r="Y23" i="12" s="1"/>
  <c r="Z23" i="12" s="1"/>
  <c r="AA23" i="12" s="1"/>
  <c r="AB23" i="12" s="1"/>
  <c r="AC23" i="12" s="1"/>
  <c r="A24" i="12"/>
  <c r="B24" i="12"/>
  <c r="C24" i="12"/>
  <c r="D24" i="12"/>
  <c r="E24" i="12" s="1"/>
  <c r="F24" i="12" s="1"/>
  <c r="G24" i="12" s="1"/>
  <c r="H24" i="12" s="1"/>
  <c r="I24" i="12" s="1"/>
  <c r="J24" i="12" s="1"/>
  <c r="K24" i="12" s="1"/>
  <c r="L24" i="12" s="1"/>
  <c r="M24" i="12" s="1"/>
  <c r="N24" i="12" s="1"/>
  <c r="O24" i="12" s="1"/>
  <c r="P24" i="12" s="1"/>
  <c r="Q24" i="12" s="1"/>
  <c r="R24" i="12" s="1"/>
  <c r="S24" i="12" s="1"/>
  <c r="T24" i="12" s="1"/>
  <c r="U24" i="12" s="1"/>
  <c r="V24" i="12" s="1"/>
  <c r="W24" i="12" s="1"/>
  <c r="X24" i="12" s="1"/>
  <c r="Y24" i="12" s="1"/>
  <c r="Z24" i="12" s="1"/>
  <c r="AA24" i="12" s="1"/>
  <c r="AB24" i="12" s="1"/>
  <c r="AC24" i="12" s="1"/>
  <c r="A25" i="12"/>
  <c r="B25" i="12"/>
  <c r="C25" i="12"/>
  <c r="D25" i="12"/>
  <c r="E25" i="12" s="1"/>
  <c r="F25" i="12" s="1"/>
  <c r="G25" i="12" s="1"/>
  <c r="H25" i="12" s="1"/>
  <c r="I25" i="12" s="1"/>
  <c r="J25" i="12" s="1"/>
  <c r="K25" i="12" s="1"/>
  <c r="L25" i="12" s="1"/>
  <c r="M25" i="12" s="1"/>
  <c r="N25" i="12" s="1"/>
  <c r="O25" i="12" s="1"/>
  <c r="P25" i="12" s="1"/>
  <c r="Q25" i="12" s="1"/>
  <c r="R25" i="12" s="1"/>
  <c r="S25" i="12" s="1"/>
  <c r="T25" i="12" s="1"/>
  <c r="U25" i="12" s="1"/>
  <c r="V25" i="12" s="1"/>
  <c r="W25" i="12" s="1"/>
  <c r="X25" i="12" s="1"/>
  <c r="Y25" i="12" s="1"/>
  <c r="Z25" i="12" s="1"/>
  <c r="AA25" i="12" s="1"/>
  <c r="AB25" i="12" s="1"/>
  <c r="AC25" i="12" s="1"/>
  <c r="A27" i="12"/>
  <c r="B27" i="12"/>
  <c r="C27" i="12"/>
  <c r="D27" i="12"/>
  <c r="E27" i="12" s="1"/>
  <c r="F27" i="12" s="1"/>
  <c r="G27" i="12" s="1"/>
  <c r="H27" i="12" s="1"/>
  <c r="I27" i="12" s="1"/>
  <c r="J27" i="12" s="1"/>
  <c r="K27" i="12" s="1"/>
  <c r="L27" i="12" s="1"/>
  <c r="M27" i="12" s="1"/>
  <c r="N27" i="12" s="1"/>
  <c r="O27" i="12" s="1"/>
  <c r="P27" i="12" s="1"/>
  <c r="Q27" i="12" s="1"/>
  <c r="R27" i="12" s="1"/>
  <c r="S27" i="12" s="1"/>
  <c r="T27" i="12" s="1"/>
  <c r="U27" i="12" s="1"/>
  <c r="V27" i="12" s="1"/>
  <c r="W27" i="12" s="1"/>
  <c r="X27" i="12" s="1"/>
  <c r="Y27" i="12" s="1"/>
  <c r="Z27" i="12" s="1"/>
  <c r="AA27" i="12" s="1"/>
  <c r="AB27" i="12" s="1"/>
  <c r="AC27" i="12" s="1"/>
  <c r="A29" i="12"/>
  <c r="B29" i="12"/>
  <c r="C29" i="12"/>
  <c r="D29" i="12"/>
  <c r="E29" i="12" s="1"/>
  <c r="F29" i="12" s="1"/>
  <c r="G29" i="12" s="1"/>
  <c r="H29" i="12" s="1"/>
  <c r="I29" i="12" s="1"/>
  <c r="J29" i="12" s="1"/>
  <c r="K29" i="12" s="1"/>
  <c r="L29" i="12" s="1"/>
  <c r="M29" i="12" s="1"/>
  <c r="N29" i="12" s="1"/>
  <c r="O29" i="12" s="1"/>
  <c r="P29" i="12" s="1"/>
  <c r="Q29" i="12" s="1"/>
  <c r="R29" i="12" s="1"/>
  <c r="S29" i="12" s="1"/>
  <c r="T29" i="12" s="1"/>
  <c r="U29" i="12" s="1"/>
  <c r="V29" i="12" s="1"/>
  <c r="W29" i="12" s="1"/>
  <c r="X29" i="12" s="1"/>
  <c r="Y29" i="12" s="1"/>
  <c r="Z29" i="12" s="1"/>
  <c r="AA29" i="12" s="1"/>
  <c r="AB29" i="12" s="1"/>
  <c r="AC29" i="12" s="1"/>
  <c r="A30" i="12"/>
  <c r="B30" i="12"/>
  <c r="C30" i="12"/>
  <c r="D30" i="12"/>
  <c r="E30" i="12" s="1"/>
  <c r="F30" i="12" s="1"/>
  <c r="G30" i="12" s="1"/>
  <c r="H30" i="12" s="1"/>
  <c r="A31" i="12"/>
  <c r="B31" i="12"/>
  <c r="C31" i="12"/>
  <c r="D31" i="12"/>
  <c r="E31" i="12" s="1"/>
  <c r="F31" i="12" s="1"/>
  <c r="G31" i="12" s="1"/>
  <c r="H31" i="12" s="1"/>
  <c r="I31" i="12" s="1"/>
  <c r="J31" i="12" s="1"/>
  <c r="K31" i="12" s="1"/>
  <c r="L31" i="12" s="1"/>
  <c r="M31" i="12" s="1"/>
  <c r="N31" i="12" s="1"/>
  <c r="O31" i="12" s="1"/>
  <c r="P31" i="12" s="1"/>
  <c r="Q31" i="12" s="1"/>
  <c r="R31" i="12" s="1"/>
  <c r="S31" i="12" s="1"/>
  <c r="T31" i="12" s="1"/>
  <c r="U31" i="12" s="1"/>
  <c r="V31" i="12" s="1"/>
  <c r="W31" i="12" s="1"/>
  <c r="X31" i="12" s="1"/>
  <c r="Y31" i="12" s="1"/>
  <c r="Z31" i="12" s="1"/>
  <c r="AA31" i="12" s="1"/>
  <c r="AB31" i="12" s="1"/>
  <c r="AC31" i="12" s="1"/>
  <c r="A32" i="12"/>
  <c r="B32" i="12"/>
  <c r="C32" i="12"/>
  <c r="D32" i="12"/>
  <c r="E32" i="12" s="1"/>
  <c r="F32" i="12" s="1"/>
  <c r="G32" i="12" s="1"/>
  <c r="H32" i="12" s="1"/>
  <c r="I32" i="12" s="1"/>
  <c r="J32" i="12" s="1"/>
  <c r="K32" i="12" s="1"/>
  <c r="L32" i="12" s="1"/>
  <c r="M32" i="12" s="1"/>
  <c r="N32" i="12" s="1"/>
  <c r="O32" i="12" s="1"/>
  <c r="P32" i="12" s="1"/>
  <c r="Q32" i="12" s="1"/>
  <c r="R32" i="12" s="1"/>
  <c r="S32" i="12" s="1"/>
  <c r="T32" i="12" s="1"/>
  <c r="U32" i="12" s="1"/>
  <c r="V32" i="12" s="1"/>
  <c r="W32" i="12" s="1"/>
  <c r="X32" i="12" s="1"/>
  <c r="Y32" i="12" s="1"/>
  <c r="Z32" i="12" s="1"/>
  <c r="AA32" i="12" s="1"/>
  <c r="AB32" i="12" s="1"/>
  <c r="AC32" i="12" s="1"/>
  <c r="A33" i="12"/>
  <c r="B33" i="12"/>
  <c r="C33" i="12"/>
  <c r="D33" i="12"/>
  <c r="E33" i="12" s="1"/>
  <c r="F33" i="12" s="1"/>
  <c r="G33" i="12" s="1"/>
  <c r="H33" i="12" s="1"/>
  <c r="I33" i="12" s="1"/>
  <c r="J33" i="12" s="1"/>
  <c r="K33" i="12" s="1"/>
  <c r="L33" i="12" s="1"/>
  <c r="M33" i="12" s="1"/>
  <c r="N33" i="12" s="1"/>
  <c r="O33" i="12" s="1"/>
  <c r="P33" i="12" s="1"/>
  <c r="Q33" i="12" s="1"/>
  <c r="R33" i="12" s="1"/>
  <c r="S33" i="12" s="1"/>
  <c r="T33" i="12" s="1"/>
  <c r="U33" i="12" s="1"/>
  <c r="V33" i="12" s="1"/>
  <c r="W33" i="12" s="1"/>
  <c r="X33" i="12" s="1"/>
  <c r="Y33" i="12" s="1"/>
  <c r="Z33" i="12" s="1"/>
  <c r="AA33" i="12" s="1"/>
  <c r="AB33" i="12" s="1"/>
  <c r="AC33" i="12" s="1"/>
  <c r="A34" i="12"/>
  <c r="B34" i="12"/>
  <c r="C34" i="12"/>
  <c r="D34" i="12"/>
  <c r="E34" i="12" s="1"/>
  <c r="F34" i="12" s="1"/>
  <c r="G34" i="12" s="1"/>
  <c r="H34" i="12" s="1"/>
  <c r="I34" i="12" s="1"/>
  <c r="J34" i="12" s="1"/>
  <c r="K34" i="12" s="1"/>
  <c r="L34" i="12" s="1"/>
  <c r="M34" i="12" s="1"/>
  <c r="N34" i="12" s="1"/>
  <c r="O34" i="12" s="1"/>
  <c r="P34" i="12" s="1"/>
  <c r="Q34" i="12" s="1"/>
  <c r="R34" i="12" s="1"/>
  <c r="S34" i="12" s="1"/>
  <c r="T34" i="12" s="1"/>
  <c r="U34" i="12" s="1"/>
  <c r="V34" i="12" s="1"/>
  <c r="W34" i="12" s="1"/>
  <c r="X34" i="12" s="1"/>
  <c r="Y34" i="12" s="1"/>
  <c r="Z34" i="12" s="1"/>
  <c r="AA34" i="12" s="1"/>
  <c r="AB34" i="12" s="1"/>
  <c r="AC34" i="12" s="1"/>
  <c r="A35" i="12"/>
  <c r="B35" i="12"/>
  <c r="C35" i="12"/>
  <c r="D35" i="12"/>
  <c r="E35" i="12" s="1"/>
  <c r="F35" i="12" s="1"/>
  <c r="G35" i="12" s="1"/>
  <c r="H35" i="12" s="1"/>
  <c r="I35" i="12" s="1"/>
  <c r="J35" i="12" s="1"/>
  <c r="K35" i="12" s="1"/>
  <c r="L35" i="12" s="1"/>
  <c r="M35" i="12" s="1"/>
  <c r="N35" i="12" s="1"/>
  <c r="O35" i="12" s="1"/>
  <c r="P35" i="12" s="1"/>
  <c r="Q35" i="12" s="1"/>
  <c r="R35" i="12" s="1"/>
  <c r="S35" i="12" s="1"/>
  <c r="T35" i="12" s="1"/>
  <c r="U35" i="12" s="1"/>
  <c r="V35" i="12" s="1"/>
  <c r="W35" i="12" s="1"/>
  <c r="X35" i="12" s="1"/>
  <c r="Y35" i="12" s="1"/>
  <c r="Z35" i="12" s="1"/>
  <c r="AA35" i="12" s="1"/>
  <c r="AB35" i="12" s="1"/>
  <c r="AC35" i="12" s="1"/>
  <c r="A36" i="12"/>
  <c r="B36" i="12"/>
  <c r="C36" i="12"/>
  <c r="D36" i="12"/>
  <c r="E36" i="12" s="1"/>
  <c r="F36" i="12" s="1"/>
  <c r="G36" i="12" s="1"/>
  <c r="H36" i="12" s="1"/>
  <c r="I36" i="12" s="1"/>
  <c r="J36" i="12" s="1"/>
  <c r="K36" i="12" s="1"/>
  <c r="L36" i="12" s="1"/>
  <c r="M36" i="12" s="1"/>
  <c r="N36" i="12" s="1"/>
  <c r="O36" i="12" s="1"/>
  <c r="P36" i="12" s="1"/>
  <c r="Q36" i="12" s="1"/>
  <c r="R36" i="12" s="1"/>
  <c r="S36" i="12" s="1"/>
  <c r="T36" i="12" s="1"/>
  <c r="U36" i="12" s="1"/>
  <c r="V36" i="12" s="1"/>
  <c r="W36" i="12" s="1"/>
  <c r="X36" i="12" s="1"/>
  <c r="Y36" i="12" s="1"/>
  <c r="Z36" i="12" s="1"/>
  <c r="AA36" i="12" s="1"/>
  <c r="AB36" i="12" s="1"/>
  <c r="AC36" i="12" s="1"/>
  <c r="A37" i="12"/>
  <c r="B37" i="12"/>
  <c r="C37" i="12"/>
  <c r="D37" i="12"/>
  <c r="E37" i="12" s="1"/>
  <c r="F37" i="12" s="1"/>
  <c r="G37" i="12" s="1"/>
  <c r="H37" i="12" s="1"/>
  <c r="I37" i="12" s="1"/>
  <c r="J37" i="12" s="1"/>
  <c r="K37" i="12" s="1"/>
  <c r="L37" i="12" s="1"/>
  <c r="M37" i="12" s="1"/>
  <c r="N37" i="12" s="1"/>
  <c r="O37" i="12" s="1"/>
  <c r="P37" i="12" s="1"/>
  <c r="Q37" i="12" s="1"/>
  <c r="R37" i="12" s="1"/>
  <c r="S37" i="12" s="1"/>
  <c r="T37" i="12" s="1"/>
  <c r="U37" i="12" s="1"/>
  <c r="V37" i="12" s="1"/>
  <c r="W37" i="12" s="1"/>
  <c r="X37" i="12" s="1"/>
  <c r="Y37" i="12" s="1"/>
  <c r="Z37" i="12" s="1"/>
  <c r="AA37" i="12" s="1"/>
  <c r="AB37" i="12" s="1"/>
  <c r="AC37" i="12" s="1"/>
  <c r="A38" i="12"/>
  <c r="B38" i="12"/>
  <c r="C38" i="12"/>
  <c r="D38" i="12"/>
  <c r="E38" i="12" s="1"/>
  <c r="F38" i="12" s="1"/>
  <c r="G38" i="12" s="1"/>
  <c r="H38" i="12" s="1"/>
  <c r="I38" i="12" s="1"/>
  <c r="J38" i="12" s="1"/>
  <c r="K38" i="12" s="1"/>
  <c r="L38" i="12" s="1"/>
  <c r="M38" i="12" s="1"/>
  <c r="N38" i="12" s="1"/>
  <c r="O38" i="12" s="1"/>
  <c r="P38" i="12" s="1"/>
  <c r="Q38" i="12" s="1"/>
  <c r="R38" i="12" s="1"/>
  <c r="S38" i="12" s="1"/>
  <c r="T38" i="12" s="1"/>
  <c r="U38" i="12" s="1"/>
  <c r="V38" i="12" s="1"/>
  <c r="W38" i="12" s="1"/>
  <c r="X38" i="12" s="1"/>
  <c r="Y38" i="12" s="1"/>
  <c r="Z38" i="12" s="1"/>
  <c r="AA38" i="12" s="1"/>
  <c r="AB38" i="12" s="1"/>
  <c r="AC38" i="12" s="1"/>
  <c r="A39" i="12"/>
  <c r="B39" i="12"/>
  <c r="C39" i="12"/>
  <c r="D39" i="12"/>
  <c r="E39" i="12" s="1"/>
  <c r="F39" i="12" s="1"/>
  <c r="G39" i="12" s="1"/>
  <c r="H39" i="12" s="1"/>
  <c r="I39" i="12" s="1"/>
  <c r="J39" i="12" s="1"/>
  <c r="K39" i="12" s="1"/>
  <c r="L39" i="12" s="1"/>
  <c r="M39" i="12" s="1"/>
  <c r="N39" i="12" s="1"/>
  <c r="O39" i="12" s="1"/>
  <c r="P39" i="12" s="1"/>
  <c r="Q39" i="12" s="1"/>
  <c r="R39" i="12" s="1"/>
  <c r="S39" i="12" s="1"/>
  <c r="T39" i="12" s="1"/>
  <c r="U39" i="12" s="1"/>
  <c r="V39" i="12" s="1"/>
  <c r="W39" i="12" s="1"/>
  <c r="X39" i="12" s="1"/>
  <c r="Y39" i="12" s="1"/>
  <c r="Z39" i="12" s="1"/>
  <c r="AA39" i="12" s="1"/>
  <c r="AB39" i="12" s="1"/>
  <c r="AC39" i="12" s="1"/>
  <c r="A40" i="12"/>
  <c r="B40" i="12"/>
  <c r="C40" i="12"/>
  <c r="D40" i="12"/>
  <c r="E40" i="12" s="1"/>
  <c r="F40" i="12" s="1"/>
  <c r="G40" i="12" s="1"/>
  <c r="H40" i="12" s="1"/>
  <c r="I40" i="12" s="1"/>
  <c r="J40" i="12" s="1"/>
  <c r="K40" i="12" s="1"/>
  <c r="L40" i="12" s="1"/>
  <c r="M40" i="12" s="1"/>
  <c r="N40" i="12" s="1"/>
  <c r="O40" i="12" s="1"/>
  <c r="P40" i="12" s="1"/>
  <c r="Q40" i="12" s="1"/>
  <c r="R40" i="12" s="1"/>
  <c r="S40" i="12" s="1"/>
  <c r="T40" i="12" s="1"/>
  <c r="U40" i="12" s="1"/>
  <c r="V40" i="12" s="1"/>
  <c r="W40" i="12" s="1"/>
  <c r="X40" i="12" s="1"/>
  <c r="Y40" i="12" s="1"/>
  <c r="Z40" i="12" s="1"/>
  <c r="AA40" i="12" s="1"/>
  <c r="AB40" i="12" s="1"/>
  <c r="AC40" i="12" s="1"/>
  <c r="A41" i="12"/>
  <c r="B41" i="12"/>
  <c r="C41" i="12"/>
  <c r="D41" i="12"/>
  <c r="E41" i="12" s="1"/>
  <c r="F41" i="12" s="1"/>
  <c r="G41" i="12" s="1"/>
  <c r="H41" i="12" s="1"/>
  <c r="I41" i="12" s="1"/>
  <c r="J41" i="12" s="1"/>
  <c r="K41" i="12" s="1"/>
  <c r="L41" i="12" s="1"/>
  <c r="M41" i="12" s="1"/>
  <c r="N41" i="12" s="1"/>
  <c r="O41" i="12" s="1"/>
  <c r="P41" i="12" s="1"/>
  <c r="Q41" i="12" s="1"/>
  <c r="R41" i="12" s="1"/>
  <c r="S41" i="12" s="1"/>
  <c r="T41" i="12" s="1"/>
  <c r="U41" i="12" s="1"/>
  <c r="V41" i="12" s="1"/>
  <c r="W41" i="12" s="1"/>
  <c r="X41" i="12" s="1"/>
  <c r="Y41" i="12" s="1"/>
  <c r="Z41" i="12" s="1"/>
  <c r="AA41" i="12" s="1"/>
  <c r="AB41" i="12" s="1"/>
  <c r="AC41" i="12" s="1"/>
  <c r="A42" i="12"/>
  <c r="B42" i="12"/>
  <c r="C42" i="12"/>
  <c r="D42" i="12"/>
  <c r="E42" i="12" s="1"/>
  <c r="F42" i="12" s="1"/>
  <c r="G42" i="12" s="1"/>
  <c r="H42" i="12" s="1"/>
  <c r="I42" i="12" s="1"/>
  <c r="J42" i="12" s="1"/>
  <c r="K42" i="12" s="1"/>
  <c r="L42" i="12" s="1"/>
  <c r="M42" i="12" s="1"/>
  <c r="N42" i="12" s="1"/>
  <c r="O42" i="12" s="1"/>
  <c r="P42" i="12" s="1"/>
  <c r="Q42" i="12" s="1"/>
  <c r="R42" i="12" s="1"/>
  <c r="S42" i="12" s="1"/>
  <c r="T42" i="12" s="1"/>
  <c r="U42" i="12" s="1"/>
  <c r="V42" i="12" s="1"/>
  <c r="W42" i="12" s="1"/>
  <c r="X42" i="12" s="1"/>
  <c r="Y42" i="12" s="1"/>
  <c r="Z42" i="12" s="1"/>
  <c r="AA42" i="12" s="1"/>
  <c r="AB42" i="12" s="1"/>
  <c r="AC42" i="12" s="1"/>
  <c r="A43" i="12"/>
  <c r="B43" i="12"/>
  <c r="C43" i="12"/>
  <c r="D43" i="12"/>
  <c r="E43" i="12" s="1"/>
  <c r="F43" i="12" s="1"/>
  <c r="G43" i="12" s="1"/>
  <c r="H43" i="12" s="1"/>
  <c r="I43" i="12" s="1"/>
  <c r="J43" i="12" s="1"/>
  <c r="K43" i="12" s="1"/>
  <c r="L43" i="12" s="1"/>
  <c r="M43" i="12" s="1"/>
  <c r="N43" i="12" s="1"/>
  <c r="O43" i="12" s="1"/>
  <c r="P43" i="12" s="1"/>
  <c r="Q43" i="12" s="1"/>
  <c r="R43" i="12" s="1"/>
  <c r="S43" i="12" s="1"/>
  <c r="T43" i="12" s="1"/>
  <c r="U43" i="12" s="1"/>
  <c r="V43" i="12" s="1"/>
  <c r="W43" i="12" s="1"/>
  <c r="X43" i="12" s="1"/>
  <c r="Y43" i="12" s="1"/>
  <c r="Z43" i="12" s="1"/>
  <c r="AA43" i="12" s="1"/>
  <c r="AB43" i="12" s="1"/>
  <c r="AC43" i="12" s="1"/>
  <c r="A44" i="12"/>
  <c r="B44" i="12"/>
  <c r="C44" i="12"/>
  <c r="D44" i="12"/>
  <c r="E44" i="12" s="1"/>
  <c r="F44" i="12" s="1"/>
  <c r="G44" i="12" s="1"/>
  <c r="H44" i="12" s="1"/>
  <c r="I44" i="12" s="1"/>
  <c r="J44" i="12" s="1"/>
  <c r="K44" i="12" s="1"/>
  <c r="L44" i="12" s="1"/>
  <c r="M44" i="12" s="1"/>
  <c r="N44" i="12" s="1"/>
  <c r="O44" i="12" s="1"/>
  <c r="P44" i="12" s="1"/>
  <c r="Q44" i="12" s="1"/>
  <c r="R44" i="12" s="1"/>
  <c r="S44" i="12" s="1"/>
  <c r="T44" i="12" s="1"/>
  <c r="U44" i="12" s="1"/>
  <c r="V44" i="12" s="1"/>
  <c r="W44" i="12" s="1"/>
  <c r="X44" i="12" s="1"/>
  <c r="Y44" i="12" s="1"/>
  <c r="Z44" i="12" s="1"/>
  <c r="AA44" i="12" s="1"/>
  <c r="AB44" i="12" s="1"/>
  <c r="AC44" i="12" s="1"/>
  <c r="A45" i="12"/>
  <c r="A46" i="12" s="1"/>
  <c r="B45" i="12"/>
  <c r="C45" i="12"/>
  <c r="D45" i="12"/>
  <c r="E45" i="12" s="1"/>
  <c r="F45" i="12" s="1"/>
  <c r="G45" i="12" s="1"/>
  <c r="H45" i="12" s="1"/>
  <c r="I45" i="12" s="1"/>
  <c r="J45" i="12" s="1"/>
  <c r="K45" i="12" s="1"/>
  <c r="L45" i="12" s="1"/>
  <c r="M45" i="12" s="1"/>
  <c r="N45" i="12" s="1"/>
  <c r="O45" i="12" s="1"/>
  <c r="P45" i="12" s="1"/>
  <c r="Q45" i="12" s="1"/>
  <c r="R45" i="12" s="1"/>
  <c r="S45" i="12" s="1"/>
  <c r="T45" i="12" s="1"/>
  <c r="U45" i="12" s="1"/>
  <c r="V45" i="12" s="1"/>
  <c r="W45" i="12" s="1"/>
  <c r="X45" i="12" s="1"/>
  <c r="Y45" i="12" s="1"/>
  <c r="Z45" i="12" s="1"/>
  <c r="AA45" i="12" s="1"/>
  <c r="AB45" i="12" s="1"/>
  <c r="AC45" i="12" s="1"/>
  <c r="E46" i="12"/>
  <c r="F46" i="12" s="1"/>
  <c r="G46" i="12" s="1"/>
  <c r="H46" i="12" s="1"/>
  <c r="I46" i="12" s="1"/>
  <c r="J46" i="12" s="1"/>
  <c r="K46" i="12" s="1"/>
  <c r="L46" i="12" s="1"/>
  <c r="M46" i="12" s="1"/>
  <c r="N46" i="12" s="1"/>
  <c r="O46" i="12" s="1"/>
  <c r="P46" i="12" s="1"/>
  <c r="Q46" i="12" s="1"/>
  <c r="R46" i="12" s="1"/>
  <c r="S46" i="12" s="1"/>
  <c r="T46" i="12" s="1"/>
  <c r="U46" i="12" s="1"/>
  <c r="V46" i="12" s="1"/>
  <c r="W46" i="12" s="1"/>
  <c r="X46" i="12" s="1"/>
  <c r="Y46" i="12" s="1"/>
  <c r="Z46" i="12" s="1"/>
  <c r="AA46" i="12" s="1"/>
  <c r="AB46" i="12" s="1"/>
  <c r="AC46" i="12" s="1"/>
  <c r="A47" i="12"/>
  <c r="A48" i="12" s="1"/>
  <c r="B47" i="12"/>
  <c r="C47" i="12"/>
  <c r="C48" i="12" s="1"/>
  <c r="D47" i="12"/>
  <c r="E47" i="12" s="1"/>
  <c r="F47" i="12" s="1"/>
  <c r="G47" i="12" s="1"/>
  <c r="H47" i="12" s="1"/>
  <c r="I47" i="12" s="1"/>
  <c r="J47" i="12" s="1"/>
  <c r="K47" i="12" s="1"/>
  <c r="L47" i="12" s="1"/>
  <c r="M47" i="12" s="1"/>
  <c r="N47" i="12" s="1"/>
  <c r="O47" i="12" s="1"/>
  <c r="P47" i="12" s="1"/>
  <c r="Q47" i="12" s="1"/>
  <c r="R47" i="12" s="1"/>
  <c r="S47" i="12" s="1"/>
  <c r="T47" i="12" s="1"/>
  <c r="U47" i="12" s="1"/>
  <c r="V47" i="12" s="1"/>
  <c r="W47" i="12" s="1"/>
  <c r="X47" i="12" s="1"/>
  <c r="Y47" i="12" s="1"/>
  <c r="Z47" i="12" s="1"/>
  <c r="AA47" i="12" s="1"/>
  <c r="AB47" i="12" s="1"/>
  <c r="AC47" i="12" s="1"/>
  <c r="E48" i="12"/>
  <c r="F48" i="12" s="1"/>
  <c r="G48" i="12" s="1"/>
  <c r="H48" i="12" s="1"/>
  <c r="I48" i="12" s="1"/>
  <c r="J48" i="12" s="1"/>
  <c r="K48" i="12" s="1"/>
  <c r="L48" i="12" s="1"/>
  <c r="M48" i="12" s="1"/>
  <c r="N48" i="12" s="1"/>
  <c r="O48" i="12" s="1"/>
  <c r="P48" i="12" s="1"/>
  <c r="Q48" i="12" s="1"/>
  <c r="R48" i="12" s="1"/>
  <c r="S48" i="12" s="1"/>
  <c r="T48" i="12" s="1"/>
  <c r="U48" i="12" s="1"/>
  <c r="V48" i="12" s="1"/>
  <c r="W48" i="12" s="1"/>
  <c r="X48" i="12" s="1"/>
  <c r="Y48" i="12" s="1"/>
  <c r="Z48" i="12" s="1"/>
  <c r="AA48" i="12" s="1"/>
  <c r="AB48" i="12" s="1"/>
  <c r="AC48" i="12" s="1"/>
  <c r="A49" i="12"/>
  <c r="B49" i="12"/>
  <c r="C49" i="12"/>
  <c r="D49" i="12"/>
  <c r="E49" i="12" s="1"/>
  <c r="F49" i="12" s="1"/>
  <c r="G49" i="12" s="1"/>
  <c r="H49" i="12" s="1"/>
  <c r="I49" i="12" s="1"/>
  <c r="J49" i="12" s="1"/>
  <c r="K49" i="12" s="1"/>
  <c r="L49" i="12" s="1"/>
  <c r="M49" i="12" s="1"/>
  <c r="N49" i="12" s="1"/>
  <c r="O49" i="12" s="1"/>
  <c r="P49" i="12" s="1"/>
  <c r="Q49" i="12" s="1"/>
  <c r="R49" i="12" s="1"/>
  <c r="S49" i="12" s="1"/>
  <c r="T49" i="12" s="1"/>
  <c r="U49" i="12" s="1"/>
  <c r="V49" i="12" s="1"/>
  <c r="W49" i="12" s="1"/>
  <c r="X49" i="12" s="1"/>
  <c r="Y49" i="12" s="1"/>
  <c r="Z49" i="12" s="1"/>
  <c r="AA49" i="12" s="1"/>
  <c r="AB49" i="12" s="1"/>
  <c r="AC49" i="12" s="1"/>
  <c r="A50" i="12"/>
  <c r="B50" i="12"/>
  <c r="C50" i="12"/>
  <c r="D50" i="12"/>
  <c r="E50" i="12" s="1"/>
  <c r="F50" i="12" s="1"/>
  <c r="G50" i="12" s="1"/>
  <c r="H50" i="12" s="1"/>
  <c r="I50" i="12" s="1"/>
  <c r="J50" i="12" s="1"/>
  <c r="K50" i="12" s="1"/>
  <c r="L50" i="12" s="1"/>
  <c r="M50" i="12" s="1"/>
  <c r="N50" i="12" s="1"/>
  <c r="O50" i="12" s="1"/>
  <c r="P50" i="12" s="1"/>
  <c r="Q50" i="12" s="1"/>
  <c r="R50" i="12" s="1"/>
  <c r="S50" i="12" s="1"/>
  <c r="T50" i="12" s="1"/>
  <c r="U50" i="12" s="1"/>
  <c r="V50" i="12" s="1"/>
  <c r="W50" i="12" s="1"/>
  <c r="X50" i="12" s="1"/>
  <c r="Y50" i="12" s="1"/>
  <c r="Z50" i="12" s="1"/>
  <c r="AA50" i="12" s="1"/>
  <c r="AB50" i="12" s="1"/>
  <c r="AC50" i="12" s="1"/>
  <c r="A51" i="12"/>
  <c r="B51" i="12"/>
  <c r="C51" i="12"/>
  <c r="D51" i="12"/>
  <c r="E51" i="12" s="1"/>
  <c r="F51" i="12" s="1"/>
  <c r="G51" i="12" s="1"/>
  <c r="H51" i="12" s="1"/>
  <c r="I51" i="12" s="1"/>
  <c r="J51" i="12" s="1"/>
  <c r="K51" i="12" s="1"/>
  <c r="L51" i="12" s="1"/>
  <c r="M51" i="12" s="1"/>
  <c r="N51" i="12" s="1"/>
  <c r="O51" i="12" s="1"/>
  <c r="P51" i="12" s="1"/>
  <c r="Q51" i="12" s="1"/>
  <c r="R51" i="12" s="1"/>
  <c r="S51" i="12" s="1"/>
  <c r="T51" i="12" s="1"/>
  <c r="U51" i="12" s="1"/>
  <c r="V51" i="12" s="1"/>
  <c r="W51" i="12" s="1"/>
  <c r="X51" i="12" s="1"/>
  <c r="Y51" i="12" s="1"/>
  <c r="Z51" i="12" s="1"/>
  <c r="AA51" i="12" s="1"/>
  <c r="AB51" i="12" s="1"/>
  <c r="AC51" i="12" s="1"/>
  <c r="A52" i="12"/>
  <c r="B52" i="12"/>
  <c r="C52" i="12"/>
  <c r="D52" i="12"/>
  <c r="E52" i="12" s="1"/>
  <c r="F52" i="12" s="1"/>
  <c r="G52" i="12" s="1"/>
  <c r="H52" i="12" s="1"/>
  <c r="I52" i="12" s="1"/>
  <c r="J52" i="12" s="1"/>
  <c r="K52" i="12" s="1"/>
  <c r="L52" i="12" s="1"/>
  <c r="M52" i="12" s="1"/>
  <c r="N52" i="12" s="1"/>
  <c r="O52" i="12" s="1"/>
  <c r="P52" i="12" s="1"/>
  <c r="Q52" i="12" s="1"/>
  <c r="R52" i="12" s="1"/>
  <c r="S52" i="12" s="1"/>
  <c r="T52" i="12" s="1"/>
  <c r="U52" i="12" s="1"/>
  <c r="V52" i="12" s="1"/>
  <c r="W52" i="12" s="1"/>
  <c r="X52" i="12" s="1"/>
  <c r="Y52" i="12" s="1"/>
  <c r="Z52" i="12" s="1"/>
  <c r="AA52" i="12" s="1"/>
  <c r="AB52" i="12" s="1"/>
  <c r="AC52" i="12" s="1"/>
  <c r="A53" i="12"/>
  <c r="B53" i="12"/>
  <c r="C53" i="12"/>
  <c r="D53" i="12"/>
  <c r="E53" i="12" s="1"/>
  <c r="F53" i="12" s="1"/>
  <c r="G53" i="12" s="1"/>
  <c r="H53" i="12" s="1"/>
  <c r="I53" i="12" s="1"/>
  <c r="J53" i="12" s="1"/>
  <c r="K53" i="12" s="1"/>
  <c r="L53" i="12" s="1"/>
  <c r="M53" i="12" s="1"/>
  <c r="N53" i="12" s="1"/>
  <c r="O53" i="12" s="1"/>
  <c r="P53" i="12" s="1"/>
  <c r="Q53" i="12" s="1"/>
  <c r="R53" i="12" s="1"/>
  <c r="S53" i="12" s="1"/>
  <c r="T53" i="12" s="1"/>
  <c r="U53" i="12" s="1"/>
  <c r="V53" i="12" s="1"/>
  <c r="W53" i="12" s="1"/>
  <c r="X53" i="12" s="1"/>
  <c r="Y53" i="12" s="1"/>
  <c r="Z53" i="12" s="1"/>
  <c r="AA53" i="12" s="1"/>
  <c r="AB53" i="12" s="1"/>
  <c r="AC53" i="12" s="1"/>
  <c r="A54" i="12"/>
  <c r="B54" i="12"/>
  <c r="C54" i="12"/>
  <c r="D54" i="12"/>
  <c r="E54" i="12" s="1"/>
  <c r="F54" i="12" s="1"/>
  <c r="G54" i="12" s="1"/>
  <c r="H54" i="12" s="1"/>
  <c r="I54" i="12" s="1"/>
  <c r="J54" i="12" s="1"/>
  <c r="K54" i="12" s="1"/>
  <c r="L54" i="12" s="1"/>
  <c r="M54" i="12" s="1"/>
  <c r="N54" i="12" s="1"/>
  <c r="O54" i="12" s="1"/>
  <c r="P54" i="12" s="1"/>
  <c r="Q54" i="12" s="1"/>
  <c r="R54" i="12" s="1"/>
  <c r="S54" i="12" s="1"/>
  <c r="T54" i="12" s="1"/>
  <c r="U54" i="12" s="1"/>
  <c r="V54" i="12" s="1"/>
  <c r="W54" i="12" s="1"/>
  <c r="X54" i="12" s="1"/>
  <c r="Y54" i="12" s="1"/>
  <c r="Z54" i="12" s="1"/>
  <c r="AA54" i="12" s="1"/>
  <c r="AB54" i="12" s="1"/>
  <c r="AC54" i="12" s="1"/>
  <c r="A56" i="12"/>
  <c r="B56" i="12"/>
  <c r="C56" i="12"/>
  <c r="D56" i="12"/>
  <c r="E56" i="12" s="1"/>
  <c r="F56" i="12" s="1"/>
  <c r="G56" i="12" s="1"/>
  <c r="H56" i="12" s="1"/>
  <c r="I56" i="12" s="1"/>
  <c r="J56" i="12" s="1"/>
  <c r="K56" i="12" s="1"/>
  <c r="L56" i="12" s="1"/>
  <c r="M56" i="12" s="1"/>
  <c r="N56" i="12" s="1"/>
  <c r="O56" i="12" s="1"/>
  <c r="P56" i="12" s="1"/>
  <c r="Q56" i="12" s="1"/>
  <c r="R56" i="12" s="1"/>
  <c r="S56" i="12" s="1"/>
  <c r="T56" i="12" s="1"/>
  <c r="U56" i="12" s="1"/>
  <c r="V56" i="12" s="1"/>
  <c r="W56" i="12" s="1"/>
  <c r="X56" i="12" s="1"/>
  <c r="Y56" i="12" s="1"/>
  <c r="Z56" i="12" s="1"/>
  <c r="AA56" i="12" s="1"/>
  <c r="AB56" i="12" s="1"/>
  <c r="AC56" i="12" s="1"/>
  <c r="A57" i="12"/>
  <c r="B57" i="12"/>
  <c r="C57" i="12"/>
  <c r="D57" i="12"/>
  <c r="E57" i="12" s="1"/>
  <c r="F57" i="12" s="1"/>
  <c r="G57" i="12" s="1"/>
  <c r="H57" i="12" s="1"/>
  <c r="I57" i="12" s="1"/>
  <c r="J57" i="12" s="1"/>
  <c r="K57" i="12" s="1"/>
  <c r="L57" i="12" s="1"/>
  <c r="M57" i="12" s="1"/>
  <c r="N57" i="12" s="1"/>
  <c r="O57" i="12" s="1"/>
  <c r="P57" i="12" s="1"/>
  <c r="Q57" i="12" s="1"/>
  <c r="R57" i="12" s="1"/>
  <c r="S57" i="12" s="1"/>
  <c r="T57" i="12" s="1"/>
  <c r="U57" i="12" s="1"/>
  <c r="V57" i="12" s="1"/>
  <c r="W57" i="12" s="1"/>
  <c r="X57" i="12" s="1"/>
  <c r="Y57" i="12" s="1"/>
  <c r="Z57" i="12" s="1"/>
  <c r="AA57" i="12" s="1"/>
  <c r="AB57" i="12" s="1"/>
  <c r="AC57" i="12" s="1"/>
  <c r="A58" i="12"/>
  <c r="B58" i="12"/>
  <c r="C58" i="12"/>
  <c r="D58" i="12"/>
  <c r="E58" i="12" s="1"/>
  <c r="F58" i="12" s="1"/>
  <c r="G58" i="12" s="1"/>
  <c r="H58" i="12" s="1"/>
  <c r="I58" i="12" s="1"/>
  <c r="J58" i="12" s="1"/>
  <c r="K58" i="12" s="1"/>
  <c r="L58" i="12" s="1"/>
  <c r="M58" i="12" s="1"/>
  <c r="N58" i="12" s="1"/>
  <c r="O58" i="12" s="1"/>
  <c r="P58" i="12" s="1"/>
  <c r="Q58" i="12" s="1"/>
  <c r="R58" i="12" s="1"/>
  <c r="S58" i="12" s="1"/>
  <c r="T58" i="12" s="1"/>
  <c r="U58" i="12" s="1"/>
  <c r="V58" i="12" s="1"/>
  <c r="W58" i="12" s="1"/>
  <c r="X58" i="12" s="1"/>
  <c r="Y58" i="12" s="1"/>
  <c r="Z58" i="12" s="1"/>
  <c r="AA58" i="12" s="1"/>
  <c r="AB58" i="12" s="1"/>
  <c r="AC58" i="12" s="1"/>
  <c r="A59" i="12"/>
  <c r="B59" i="12"/>
  <c r="C59" i="12"/>
  <c r="E59" i="12"/>
  <c r="F59" i="12" s="1"/>
  <c r="G59" i="12" s="1"/>
  <c r="H59" i="12" s="1"/>
  <c r="I59" i="12" s="1"/>
  <c r="A60" i="12"/>
  <c r="B60" i="12"/>
  <c r="C60" i="12"/>
  <c r="D60" i="12"/>
  <c r="E60" i="12" s="1"/>
  <c r="F60" i="12" s="1"/>
  <c r="G60" i="12" s="1"/>
  <c r="H60" i="12" s="1"/>
  <c r="I60" i="12" s="1"/>
  <c r="J60" i="12" s="1"/>
  <c r="K60" i="12" s="1"/>
  <c r="L60" i="12" s="1"/>
  <c r="M60" i="12" s="1"/>
  <c r="N60" i="12" s="1"/>
  <c r="O60" i="12" s="1"/>
  <c r="P60" i="12" s="1"/>
  <c r="Q60" i="12" s="1"/>
  <c r="R60" i="12" s="1"/>
  <c r="S60" i="12" s="1"/>
  <c r="T60" i="12" s="1"/>
  <c r="U60" i="12" s="1"/>
  <c r="V60" i="12" s="1"/>
  <c r="W60" i="12" s="1"/>
  <c r="X60" i="12" s="1"/>
  <c r="Y60" i="12" s="1"/>
  <c r="Z60" i="12" s="1"/>
  <c r="AA60" i="12" s="1"/>
  <c r="AB60" i="12" s="1"/>
  <c r="AC60" i="12" s="1"/>
  <c r="A61" i="12"/>
  <c r="B61" i="12"/>
  <c r="C61" i="12"/>
  <c r="D61" i="12"/>
  <c r="E61" i="12" s="1"/>
  <c r="F61" i="12" s="1"/>
  <c r="G61" i="12" s="1"/>
  <c r="H61" i="12" s="1"/>
  <c r="I61" i="12" s="1"/>
  <c r="J61" i="12" s="1"/>
  <c r="K61" i="12" s="1"/>
  <c r="L61" i="12" s="1"/>
  <c r="M61" i="12" s="1"/>
  <c r="N61" i="12" s="1"/>
  <c r="O61" i="12" s="1"/>
  <c r="P61" i="12" s="1"/>
  <c r="Q61" i="12" s="1"/>
  <c r="R61" i="12" s="1"/>
  <c r="S61" i="12" s="1"/>
  <c r="T61" i="12" s="1"/>
  <c r="U61" i="12" s="1"/>
  <c r="V61" i="12" s="1"/>
  <c r="W61" i="12" s="1"/>
  <c r="X61" i="12" s="1"/>
  <c r="Y61" i="12" s="1"/>
  <c r="Z61" i="12" s="1"/>
  <c r="AA61" i="12" s="1"/>
  <c r="AB61" i="12" s="1"/>
  <c r="AC61" i="12" s="1"/>
  <c r="A62" i="12"/>
  <c r="B62" i="12"/>
  <c r="C62" i="12"/>
  <c r="D62" i="12"/>
  <c r="E62" i="12" s="1"/>
  <c r="F62" i="12" s="1"/>
  <c r="G62" i="12" s="1"/>
  <c r="H62" i="12" s="1"/>
  <c r="I62" i="12" s="1"/>
  <c r="J62" i="12" s="1"/>
  <c r="K62" i="12" s="1"/>
  <c r="L62" i="12" s="1"/>
  <c r="M62" i="12" s="1"/>
  <c r="N62" i="12" s="1"/>
  <c r="O62" i="12" s="1"/>
  <c r="P62" i="12" s="1"/>
  <c r="Q62" i="12" s="1"/>
  <c r="R62" i="12" s="1"/>
  <c r="S62" i="12" s="1"/>
  <c r="T62" i="12" s="1"/>
  <c r="U62" i="12" s="1"/>
  <c r="V62" i="12" s="1"/>
  <c r="W62" i="12" s="1"/>
  <c r="X62" i="12" s="1"/>
  <c r="Y62" i="12" s="1"/>
  <c r="Z62" i="12" s="1"/>
  <c r="AA62" i="12" s="1"/>
  <c r="AB62" i="12" s="1"/>
  <c r="AC62" i="12" s="1"/>
  <c r="A63" i="12"/>
  <c r="B63" i="12"/>
  <c r="C63" i="12"/>
  <c r="D63" i="12"/>
  <c r="E63" i="12" s="1"/>
  <c r="F63" i="12" s="1"/>
  <c r="G63" i="12" s="1"/>
  <c r="H63" i="12" s="1"/>
  <c r="I63" i="12" s="1"/>
  <c r="J63" i="12" s="1"/>
  <c r="K63" i="12" s="1"/>
  <c r="L63" i="12" s="1"/>
  <c r="M63" i="12" s="1"/>
  <c r="N63" i="12" s="1"/>
  <c r="O63" i="12" s="1"/>
  <c r="P63" i="12" s="1"/>
  <c r="Q63" i="12" s="1"/>
  <c r="R63" i="12" s="1"/>
  <c r="S63" i="12" s="1"/>
  <c r="T63" i="12" s="1"/>
  <c r="U63" i="12" s="1"/>
  <c r="V63" i="12" s="1"/>
  <c r="W63" i="12" s="1"/>
  <c r="X63" i="12" s="1"/>
  <c r="Y63" i="12" s="1"/>
  <c r="Z63" i="12" s="1"/>
  <c r="AA63" i="12" s="1"/>
  <c r="AB63" i="12" s="1"/>
  <c r="AC63" i="12" s="1"/>
  <c r="A64" i="12"/>
  <c r="B64" i="12"/>
  <c r="C64" i="12"/>
  <c r="D64" i="12"/>
  <c r="E64" i="12" s="1"/>
  <c r="F64" i="12" s="1"/>
  <c r="G64" i="12" s="1"/>
  <c r="H64" i="12" s="1"/>
  <c r="I64" i="12" s="1"/>
  <c r="J64" i="12" s="1"/>
  <c r="K64" i="12" s="1"/>
  <c r="L64" i="12" s="1"/>
  <c r="M64" i="12" s="1"/>
  <c r="N64" i="12" s="1"/>
  <c r="O64" i="12" s="1"/>
  <c r="P64" i="12" s="1"/>
  <c r="Q64" i="12" s="1"/>
  <c r="R64" i="12" s="1"/>
  <c r="S64" i="12" s="1"/>
  <c r="T64" i="12" s="1"/>
  <c r="U64" i="12" s="1"/>
  <c r="V64" i="12" s="1"/>
  <c r="W64" i="12" s="1"/>
  <c r="X64" i="12" s="1"/>
  <c r="Y64" i="12" s="1"/>
  <c r="Z64" i="12" s="1"/>
  <c r="AA64" i="12" s="1"/>
  <c r="AB64" i="12" s="1"/>
  <c r="AC64" i="12" s="1"/>
  <c r="A65" i="12"/>
  <c r="B65" i="12"/>
  <c r="C65" i="12"/>
  <c r="D65" i="12"/>
  <c r="E65" i="12" s="1"/>
  <c r="F65" i="12" s="1"/>
  <c r="G65" i="12" s="1"/>
  <c r="H65" i="12" s="1"/>
  <c r="I65" i="12" s="1"/>
  <c r="J65" i="12" s="1"/>
  <c r="K65" i="12" s="1"/>
  <c r="L65" i="12" s="1"/>
  <c r="M65" i="12" s="1"/>
  <c r="N65" i="12" s="1"/>
  <c r="O65" i="12" s="1"/>
  <c r="P65" i="12" s="1"/>
  <c r="Q65" i="12" s="1"/>
  <c r="R65" i="12" s="1"/>
  <c r="S65" i="12" s="1"/>
  <c r="T65" i="12" s="1"/>
  <c r="U65" i="12" s="1"/>
  <c r="V65" i="12" s="1"/>
  <c r="W65" i="12" s="1"/>
  <c r="X65" i="12" s="1"/>
  <c r="Y65" i="12" s="1"/>
  <c r="Z65" i="12" s="1"/>
  <c r="AA65" i="12" s="1"/>
  <c r="AB65" i="12" s="1"/>
  <c r="AC65" i="12" s="1"/>
  <c r="A66" i="12"/>
  <c r="B66" i="12"/>
  <c r="C66" i="12"/>
  <c r="D66" i="12"/>
  <c r="E66" i="12" s="1"/>
  <c r="F66" i="12" s="1"/>
  <c r="G66" i="12" s="1"/>
  <c r="H66" i="12" s="1"/>
  <c r="I66" i="12" s="1"/>
  <c r="J66" i="12" s="1"/>
  <c r="K66" i="12" s="1"/>
  <c r="L66" i="12" s="1"/>
  <c r="M66" i="12" s="1"/>
  <c r="N66" i="12" s="1"/>
  <c r="O66" i="12" s="1"/>
  <c r="P66" i="12" s="1"/>
  <c r="Q66" i="12" s="1"/>
  <c r="R66" i="12" s="1"/>
  <c r="S66" i="12" s="1"/>
  <c r="T66" i="12" s="1"/>
  <c r="U66" i="12" s="1"/>
  <c r="V66" i="12" s="1"/>
  <c r="W66" i="12" s="1"/>
  <c r="X66" i="12" s="1"/>
  <c r="Y66" i="12" s="1"/>
  <c r="Z66" i="12" s="1"/>
  <c r="AA66" i="12" s="1"/>
  <c r="AB66" i="12" s="1"/>
  <c r="AC66" i="12" s="1"/>
  <c r="A67" i="12"/>
  <c r="B67" i="12"/>
  <c r="C67" i="12"/>
  <c r="D67" i="12"/>
  <c r="E67" i="12" s="1"/>
  <c r="F67" i="12" s="1"/>
  <c r="G67" i="12" s="1"/>
  <c r="H67" i="12" s="1"/>
  <c r="I67" i="12" s="1"/>
  <c r="J67" i="12" s="1"/>
  <c r="K67" i="12" s="1"/>
  <c r="L67" i="12" s="1"/>
  <c r="M67" i="12" s="1"/>
  <c r="N67" i="12" s="1"/>
  <c r="O67" i="12" s="1"/>
  <c r="P67" i="12" s="1"/>
  <c r="Q67" i="12" s="1"/>
  <c r="R67" i="12" s="1"/>
  <c r="S67" i="12" s="1"/>
  <c r="T67" i="12" s="1"/>
  <c r="U67" i="12" s="1"/>
  <c r="V67" i="12" s="1"/>
  <c r="W67" i="12" s="1"/>
  <c r="X67" i="12" s="1"/>
  <c r="Y67" i="12" s="1"/>
  <c r="Z67" i="12" s="1"/>
  <c r="AA67" i="12" s="1"/>
  <c r="AB67" i="12" s="1"/>
  <c r="AC67" i="12" s="1"/>
  <c r="A68" i="12"/>
  <c r="B68" i="12"/>
  <c r="C68" i="12"/>
  <c r="D68" i="12"/>
  <c r="E68" i="12" s="1"/>
  <c r="F68" i="12" s="1"/>
  <c r="G68" i="12" s="1"/>
  <c r="H68" i="12" s="1"/>
  <c r="I68" i="12" s="1"/>
  <c r="J68" i="12" s="1"/>
  <c r="K68" i="12" s="1"/>
  <c r="L68" i="12" s="1"/>
  <c r="M68" i="12" s="1"/>
  <c r="N68" i="12" s="1"/>
  <c r="O68" i="12" s="1"/>
  <c r="P68" i="12" s="1"/>
  <c r="Q68" i="12" s="1"/>
  <c r="R68" i="12" s="1"/>
  <c r="S68" i="12" s="1"/>
  <c r="T68" i="12" s="1"/>
  <c r="U68" i="12" s="1"/>
  <c r="V68" i="12" s="1"/>
  <c r="W68" i="12" s="1"/>
  <c r="X68" i="12" s="1"/>
  <c r="Y68" i="12" s="1"/>
  <c r="Z68" i="12" s="1"/>
  <c r="AA68" i="12" s="1"/>
  <c r="AB68" i="12" s="1"/>
  <c r="AC68" i="12" s="1"/>
  <c r="A69" i="12"/>
  <c r="B69" i="12"/>
  <c r="C69" i="12"/>
  <c r="D69" i="12"/>
  <c r="E69" i="12" s="1"/>
  <c r="F69" i="12" s="1"/>
  <c r="G69" i="12" s="1"/>
  <c r="H69" i="12" s="1"/>
  <c r="I69" i="12" s="1"/>
  <c r="J69" i="12" s="1"/>
  <c r="K69" i="12" s="1"/>
  <c r="L69" i="12" s="1"/>
  <c r="M69" i="12" s="1"/>
  <c r="N69" i="12" s="1"/>
  <c r="O69" i="12" s="1"/>
  <c r="P69" i="12" s="1"/>
  <c r="Q69" i="12" s="1"/>
  <c r="R69" i="12" s="1"/>
  <c r="S69" i="12" s="1"/>
  <c r="T69" i="12" s="1"/>
  <c r="U69" i="12" s="1"/>
  <c r="V69" i="12" s="1"/>
  <c r="W69" i="12" s="1"/>
  <c r="X69" i="12" s="1"/>
  <c r="Y69" i="12" s="1"/>
  <c r="Z69" i="12" s="1"/>
  <c r="AA69" i="12" s="1"/>
  <c r="AB69" i="12" s="1"/>
  <c r="AC69" i="12" s="1"/>
  <c r="A70" i="12"/>
  <c r="B70" i="12"/>
  <c r="C70" i="12"/>
  <c r="D70" i="12"/>
  <c r="E70" i="12" s="1"/>
  <c r="F70" i="12" s="1"/>
  <c r="G70" i="12" s="1"/>
  <c r="H70" i="12" s="1"/>
  <c r="I70" i="12" s="1"/>
  <c r="J70" i="12" s="1"/>
  <c r="K70" i="12" s="1"/>
  <c r="L70" i="12" s="1"/>
  <c r="M70" i="12" s="1"/>
  <c r="N70" i="12" s="1"/>
  <c r="O70" i="12" s="1"/>
  <c r="P70" i="12" s="1"/>
  <c r="Q70" i="12" s="1"/>
  <c r="R70" i="12" s="1"/>
  <c r="S70" i="12" s="1"/>
  <c r="T70" i="12" s="1"/>
  <c r="U70" i="12" s="1"/>
  <c r="V70" i="12" s="1"/>
  <c r="W70" i="12" s="1"/>
  <c r="X70" i="12" s="1"/>
  <c r="Y70" i="12" s="1"/>
  <c r="Z70" i="12" s="1"/>
  <c r="AA70" i="12" s="1"/>
  <c r="AB70" i="12" s="1"/>
  <c r="AC70" i="12" s="1"/>
  <c r="A71" i="12"/>
  <c r="B71" i="12"/>
  <c r="C71" i="12"/>
  <c r="D71" i="12"/>
  <c r="E71" i="12" s="1"/>
  <c r="F71" i="12" s="1"/>
  <c r="G71" i="12" s="1"/>
  <c r="H71" i="12" s="1"/>
  <c r="I71" i="12" s="1"/>
  <c r="J71" i="12" s="1"/>
  <c r="K71" i="12" s="1"/>
  <c r="L71" i="12" s="1"/>
  <c r="M71" i="12" s="1"/>
  <c r="N71" i="12" s="1"/>
  <c r="O71" i="12" s="1"/>
  <c r="P71" i="12" s="1"/>
  <c r="Q71" i="12" s="1"/>
  <c r="R71" i="12" s="1"/>
  <c r="S71" i="12" s="1"/>
  <c r="T71" i="12" s="1"/>
  <c r="U71" i="12" s="1"/>
  <c r="V71" i="12" s="1"/>
  <c r="W71" i="12" s="1"/>
  <c r="X71" i="12" s="1"/>
  <c r="Y71" i="12" s="1"/>
  <c r="Z71" i="12" s="1"/>
  <c r="AA71" i="12" s="1"/>
  <c r="AB71" i="12" s="1"/>
  <c r="AC71" i="12" s="1"/>
  <c r="A72" i="12"/>
  <c r="B72" i="12"/>
  <c r="C72" i="12"/>
  <c r="D72" i="12"/>
  <c r="E72" i="12" s="1"/>
  <c r="F72" i="12" s="1"/>
  <c r="G72" i="12" s="1"/>
  <c r="H72" i="12" s="1"/>
  <c r="I72" i="12" s="1"/>
  <c r="J72" i="12" s="1"/>
  <c r="K72" i="12" s="1"/>
  <c r="L72" i="12" s="1"/>
  <c r="M72" i="12" s="1"/>
  <c r="N72" i="12" s="1"/>
  <c r="O72" i="12" s="1"/>
  <c r="P72" i="12" s="1"/>
  <c r="Q72" i="12" s="1"/>
  <c r="R72" i="12" s="1"/>
  <c r="S72" i="12" s="1"/>
  <c r="T72" i="12" s="1"/>
  <c r="U72" i="12" s="1"/>
  <c r="V72" i="12" s="1"/>
  <c r="W72" i="12" s="1"/>
  <c r="X72" i="12" s="1"/>
  <c r="Y72" i="12" s="1"/>
  <c r="Z72" i="12" s="1"/>
  <c r="AA72" i="12" s="1"/>
  <c r="AB72" i="12" s="1"/>
  <c r="AC72" i="12" s="1"/>
  <c r="A73" i="12"/>
  <c r="B73" i="12"/>
  <c r="C73" i="12"/>
  <c r="D73" i="12"/>
  <c r="E73" i="12" s="1"/>
  <c r="F73" i="12" s="1"/>
  <c r="G73" i="12" s="1"/>
  <c r="H73" i="12" s="1"/>
  <c r="I73" i="12" s="1"/>
  <c r="J73" i="12" s="1"/>
  <c r="K73" i="12" s="1"/>
  <c r="L73" i="12" s="1"/>
  <c r="M73" i="12" s="1"/>
  <c r="N73" i="12" s="1"/>
  <c r="O73" i="12" s="1"/>
  <c r="P73" i="12" s="1"/>
  <c r="Q73" i="12" s="1"/>
  <c r="R73" i="12" s="1"/>
  <c r="S73" i="12" s="1"/>
  <c r="T73" i="12" s="1"/>
  <c r="U73" i="12" s="1"/>
  <c r="V73" i="12" s="1"/>
  <c r="W73" i="12" s="1"/>
  <c r="X73" i="12" s="1"/>
  <c r="Y73" i="12" s="1"/>
  <c r="Z73" i="12" s="1"/>
  <c r="AA73" i="12" s="1"/>
  <c r="AB73" i="12" s="1"/>
  <c r="AC73" i="12" s="1"/>
  <c r="A74" i="12"/>
  <c r="B74" i="12"/>
  <c r="C74" i="12"/>
  <c r="D74" i="12"/>
  <c r="E74" i="12" s="1"/>
  <c r="F74" i="12" s="1"/>
  <c r="G74" i="12" s="1"/>
  <c r="H74" i="12" s="1"/>
  <c r="I74" i="12" s="1"/>
  <c r="J74" i="12" s="1"/>
  <c r="K74" i="12" s="1"/>
  <c r="L74" i="12" s="1"/>
  <c r="M74" i="12" s="1"/>
  <c r="N74" i="12" s="1"/>
  <c r="O74" i="12" s="1"/>
  <c r="P74" i="12" s="1"/>
  <c r="Q74" i="12" s="1"/>
  <c r="R74" i="12" s="1"/>
  <c r="S74" i="12" s="1"/>
  <c r="T74" i="12" s="1"/>
  <c r="U74" i="12" s="1"/>
  <c r="V74" i="12" s="1"/>
  <c r="W74" i="12" s="1"/>
  <c r="X74" i="12" s="1"/>
  <c r="Y74" i="12" s="1"/>
  <c r="Z74" i="12" s="1"/>
  <c r="AA74" i="12" s="1"/>
  <c r="AB74" i="12" s="1"/>
  <c r="AC74" i="12" s="1"/>
  <c r="A75" i="12"/>
  <c r="B75" i="12"/>
  <c r="C75" i="12"/>
  <c r="D75" i="12"/>
  <c r="E75" i="12" s="1"/>
  <c r="F75" i="12" s="1"/>
  <c r="G75" i="12" s="1"/>
  <c r="H75" i="12" s="1"/>
  <c r="I75" i="12" s="1"/>
  <c r="J75" i="12" s="1"/>
  <c r="K75" i="12" s="1"/>
  <c r="L75" i="12" s="1"/>
  <c r="M75" i="12" s="1"/>
  <c r="N75" i="12" s="1"/>
  <c r="O75" i="12" s="1"/>
  <c r="P75" i="12" s="1"/>
  <c r="Q75" i="12" s="1"/>
  <c r="R75" i="12" s="1"/>
  <c r="S75" i="12" s="1"/>
  <c r="T75" i="12" s="1"/>
  <c r="U75" i="12" s="1"/>
  <c r="V75" i="12" s="1"/>
  <c r="W75" i="12" s="1"/>
  <c r="X75" i="12" s="1"/>
  <c r="Y75" i="12" s="1"/>
  <c r="Z75" i="12" s="1"/>
  <c r="AA75" i="12" s="1"/>
  <c r="AB75" i="12" s="1"/>
  <c r="AC75" i="12" s="1"/>
  <c r="A76" i="12"/>
  <c r="B76" i="12"/>
  <c r="C76" i="12"/>
  <c r="D76" i="12"/>
  <c r="E76" i="12" s="1"/>
  <c r="F76" i="12" s="1"/>
  <c r="G76" i="12" s="1"/>
  <c r="H76" i="12" s="1"/>
  <c r="I76" i="12" s="1"/>
  <c r="J76" i="12" s="1"/>
  <c r="K76" i="12" s="1"/>
  <c r="L76" i="12" s="1"/>
  <c r="M76" i="12" s="1"/>
  <c r="N76" i="12" s="1"/>
  <c r="O76" i="12" s="1"/>
  <c r="P76" i="12" s="1"/>
  <c r="Q76" i="12" s="1"/>
  <c r="R76" i="12" s="1"/>
  <c r="S76" i="12" s="1"/>
  <c r="T76" i="12" s="1"/>
  <c r="U76" i="12" s="1"/>
  <c r="V76" i="12" s="1"/>
  <c r="W76" i="12" s="1"/>
  <c r="X76" i="12" s="1"/>
  <c r="Y76" i="12" s="1"/>
  <c r="Z76" i="12" s="1"/>
  <c r="AA76" i="12" s="1"/>
  <c r="AB76" i="12" s="1"/>
  <c r="AC76" i="12" s="1"/>
  <c r="A77" i="12"/>
  <c r="B77" i="12"/>
  <c r="C77" i="12"/>
  <c r="D77" i="12"/>
  <c r="E77" i="12" s="1"/>
  <c r="F77" i="12" s="1"/>
  <c r="G77" i="12" s="1"/>
  <c r="H77" i="12" s="1"/>
  <c r="I77" i="12" s="1"/>
  <c r="J77" i="12" s="1"/>
  <c r="K77" i="12" s="1"/>
  <c r="L77" i="12" s="1"/>
  <c r="M77" i="12" s="1"/>
  <c r="N77" i="12" s="1"/>
  <c r="O77" i="12" s="1"/>
  <c r="P77" i="12" s="1"/>
  <c r="Q77" i="12" s="1"/>
  <c r="R77" i="12" s="1"/>
  <c r="S77" i="12" s="1"/>
  <c r="T77" i="12" s="1"/>
  <c r="U77" i="12" s="1"/>
  <c r="V77" i="12" s="1"/>
  <c r="W77" i="12" s="1"/>
  <c r="X77" i="12" s="1"/>
  <c r="Y77" i="12" s="1"/>
  <c r="Z77" i="12" s="1"/>
  <c r="AA77" i="12" s="1"/>
  <c r="AB77" i="12" s="1"/>
  <c r="AC77" i="12" s="1"/>
  <c r="A78" i="12"/>
  <c r="B78" i="12"/>
  <c r="C78" i="12"/>
  <c r="D78" i="12"/>
  <c r="E78" i="12" s="1"/>
  <c r="F78" i="12" s="1"/>
  <c r="G78" i="12" s="1"/>
  <c r="H78" i="12" s="1"/>
  <c r="I78" i="12" s="1"/>
  <c r="J78" i="12" s="1"/>
  <c r="K78" i="12" s="1"/>
  <c r="L78" i="12" s="1"/>
  <c r="M78" i="12" s="1"/>
  <c r="N78" i="12" s="1"/>
  <c r="O78" i="12" s="1"/>
  <c r="P78" i="12" s="1"/>
  <c r="Q78" i="12" s="1"/>
  <c r="R78" i="12" s="1"/>
  <c r="S78" i="12" s="1"/>
  <c r="T78" i="12" s="1"/>
  <c r="U78" i="12" s="1"/>
  <c r="V78" i="12" s="1"/>
  <c r="W78" i="12" s="1"/>
  <c r="X78" i="12" s="1"/>
  <c r="Y78" i="12" s="1"/>
  <c r="Z78" i="12" s="1"/>
  <c r="AA78" i="12" s="1"/>
  <c r="AB78" i="12" s="1"/>
  <c r="AC78" i="12" s="1"/>
  <c r="A79" i="12"/>
  <c r="B79" i="12"/>
  <c r="C79" i="12"/>
  <c r="D79" i="12"/>
  <c r="E79" i="12" s="1"/>
  <c r="F79" i="12" s="1"/>
  <c r="G79" i="12" s="1"/>
  <c r="H79" i="12" s="1"/>
  <c r="I79" i="12" s="1"/>
  <c r="J79" i="12" s="1"/>
  <c r="K79" i="12" s="1"/>
  <c r="L79" i="12" s="1"/>
  <c r="M79" i="12" s="1"/>
  <c r="N79" i="12" s="1"/>
  <c r="O79" i="12" s="1"/>
  <c r="P79" i="12" s="1"/>
  <c r="Q79" i="12" s="1"/>
  <c r="R79" i="12" s="1"/>
  <c r="S79" i="12" s="1"/>
  <c r="T79" i="12" s="1"/>
  <c r="U79" i="12" s="1"/>
  <c r="V79" i="12" s="1"/>
  <c r="W79" i="12" s="1"/>
  <c r="X79" i="12" s="1"/>
  <c r="Y79" i="12" s="1"/>
  <c r="Z79" i="12" s="1"/>
  <c r="AA79" i="12" s="1"/>
  <c r="AB79" i="12" s="1"/>
  <c r="AC79" i="12" s="1"/>
  <c r="A80" i="12"/>
  <c r="B80" i="12"/>
  <c r="C80" i="12"/>
  <c r="D80" i="12"/>
  <c r="E80" i="12" s="1"/>
  <c r="F80" i="12" s="1"/>
  <c r="G80" i="12" s="1"/>
  <c r="H80" i="12" s="1"/>
  <c r="I80" i="12" s="1"/>
  <c r="J80" i="12" s="1"/>
  <c r="K80" i="12" s="1"/>
  <c r="L80" i="12" s="1"/>
  <c r="M80" i="12" s="1"/>
  <c r="N80" i="12" s="1"/>
  <c r="O80" i="12" s="1"/>
  <c r="P80" i="12" s="1"/>
  <c r="Q80" i="12" s="1"/>
  <c r="R80" i="12" s="1"/>
  <c r="S80" i="12" s="1"/>
  <c r="T80" i="12" s="1"/>
  <c r="U80" i="12" s="1"/>
  <c r="V80" i="12" s="1"/>
  <c r="W80" i="12" s="1"/>
  <c r="X80" i="12" s="1"/>
  <c r="Y80" i="12" s="1"/>
  <c r="Z80" i="12" s="1"/>
  <c r="AA80" i="12" s="1"/>
  <c r="AB80" i="12" s="1"/>
  <c r="AC80" i="12" s="1"/>
  <c r="A81" i="12"/>
  <c r="B81" i="12"/>
  <c r="C81" i="12"/>
  <c r="D81" i="12"/>
  <c r="E81" i="12" s="1"/>
  <c r="F81" i="12" s="1"/>
  <c r="G81" i="12" s="1"/>
  <c r="H81" i="12" s="1"/>
  <c r="I81" i="12" s="1"/>
  <c r="J81" i="12" s="1"/>
  <c r="K81" i="12" s="1"/>
  <c r="L81" i="12" s="1"/>
  <c r="M81" i="12" s="1"/>
  <c r="N81" i="12" s="1"/>
  <c r="O81" i="12" s="1"/>
  <c r="P81" i="12" s="1"/>
  <c r="Q81" i="12" s="1"/>
  <c r="R81" i="12" s="1"/>
  <c r="S81" i="12" s="1"/>
  <c r="T81" i="12" s="1"/>
  <c r="U81" i="12" s="1"/>
  <c r="V81" i="12" s="1"/>
  <c r="W81" i="12" s="1"/>
  <c r="X81" i="12" s="1"/>
  <c r="Y81" i="12" s="1"/>
  <c r="Z81" i="12" s="1"/>
  <c r="AA81" i="12" s="1"/>
  <c r="AB81" i="12" s="1"/>
  <c r="AC81" i="12" s="1"/>
  <c r="A82" i="12"/>
  <c r="B82" i="12"/>
  <c r="C82" i="12"/>
  <c r="D82" i="12"/>
  <c r="E82" i="12" s="1"/>
  <c r="F82" i="12" s="1"/>
  <c r="G82" i="12" s="1"/>
  <c r="H82" i="12" s="1"/>
  <c r="I82" i="12" s="1"/>
  <c r="J82" i="12" s="1"/>
  <c r="K82" i="12" s="1"/>
  <c r="L82" i="12" s="1"/>
  <c r="M82" i="12" s="1"/>
  <c r="N82" i="12" s="1"/>
  <c r="O82" i="12" s="1"/>
  <c r="P82" i="12" s="1"/>
  <c r="Q82" i="12" s="1"/>
  <c r="R82" i="12" s="1"/>
  <c r="S82" i="12" s="1"/>
  <c r="T82" i="12" s="1"/>
  <c r="U82" i="12" s="1"/>
  <c r="V82" i="12" s="1"/>
  <c r="W82" i="12" s="1"/>
  <c r="X82" i="12" s="1"/>
  <c r="Y82" i="12" s="1"/>
  <c r="Z82" i="12" s="1"/>
  <c r="AA82" i="12" s="1"/>
  <c r="AB82" i="12" s="1"/>
  <c r="AC82" i="12" s="1"/>
  <c r="A83" i="12"/>
  <c r="B83" i="12"/>
  <c r="C83" i="12"/>
  <c r="D83" i="12"/>
  <c r="E83" i="12" s="1"/>
  <c r="F83" i="12" s="1"/>
  <c r="G83" i="12" s="1"/>
  <c r="H83" i="12" s="1"/>
  <c r="A84" i="12"/>
  <c r="B84" i="12"/>
  <c r="C84" i="12"/>
  <c r="D84" i="12"/>
  <c r="E84" i="12" s="1"/>
  <c r="F84" i="12" s="1"/>
  <c r="G84" i="12" s="1"/>
  <c r="H84" i="12" s="1"/>
  <c r="I84" i="12" s="1"/>
  <c r="J84" i="12" s="1"/>
  <c r="K84" i="12" s="1"/>
  <c r="L84" i="12" s="1"/>
  <c r="M84" i="12" s="1"/>
  <c r="N84" i="12" s="1"/>
  <c r="O84" i="12" s="1"/>
  <c r="P84" i="12" s="1"/>
  <c r="Q84" i="12" s="1"/>
  <c r="R84" i="12" s="1"/>
  <c r="S84" i="12" s="1"/>
  <c r="T84" i="12" s="1"/>
  <c r="U84" i="12" s="1"/>
  <c r="V84" i="12" s="1"/>
  <c r="W84" i="12" s="1"/>
  <c r="X84" i="12" s="1"/>
  <c r="Y84" i="12" s="1"/>
  <c r="Z84" i="12" s="1"/>
  <c r="AA84" i="12" s="1"/>
  <c r="AB84" i="12" s="1"/>
  <c r="AC84" i="12" s="1"/>
  <c r="A85" i="12"/>
  <c r="B85" i="12"/>
  <c r="C85" i="12"/>
  <c r="D85" i="12"/>
  <c r="E85" i="12" s="1"/>
  <c r="F85" i="12" s="1"/>
  <c r="G85" i="12" s="1"/>
  <c r="H85" i="12" s="1"/>
  <c r="I85" i="12" s="1"/>
  <c r="J85" i="12" s="1"/>
  <c r="K85" i="12" s="1"/>
  <c r="L85" i="12" s="1"/>
  <c r="M85" i="12" s="1"/>
  <c r="N85" i="12" s="1"/>
  <c r="O85" i="12" s="1"/>
  <c r="P85" i="12" s="1"/>
  <c r="Q85" i="12" s="1"/>
  <c r="R85" i="12" s="1"/>
  <c r="S85" i="12" s="1"/>
  <c r="T85" i="12" s="1"/>
  <c r="U85" i="12" s="1"/>
  <c r="V85" i="12" s="1"/>
  <c r="W85" i="12" s="1"/>
  <c r="X85" i="12" s="1"/>
  <c r="Y85" i="12" s="1"/>
  <c r="Z85" i="12" s="1"/>
  <c r="AA85" i="12" s="1"/>
  <c r="AB85" i="12" s="1"/>
  <c r="AC85" i="12" s="1"/>
  <c r="A86" i="12"/>
  <c r="B86" i="12"/>
  <c r="C86" i="12"/>
  <c r="D86" i="12"/>
  <c r="E86" i="12" s="1"/>
  <c r="F86" i="12" s="1"/>
  <c r="G86" i="12" s="1"/>
  <c r="H86" i="12" s="1"/>
  <c r="I86" i="12" s="1"/>
  <c r="J86" i="12" s="1"/>
  <c r="K86" i="12" s="1"/>
  <c r="L86" i="12" s="1"/>
  <c r="M86" i="12" s="1"/>
  <c r="N86" i="12" s="1"/>
  <c r="O86" i="12" s="1"/>
  <c r="P86" i="12" s="1"/>
  <c r="Q86" i="12" s="1"/>
  <c r="R86" i="12" s="1"/>
  <c r="S86" i="12" s="1"/>
  <c r="T86" i="12" s="1"/>
  <c r="U86" i="12" s="1"/>
  <c r="V86" i="12" s="1"/>
  <c r="W86" i="12" s="1"/>
  <c r="X86" i="12" s="1"/>
  <c r="Y86" i="12" s="1"/>
  <c r="Z86" i="12" s="1"/>
  <c r="AA86" i="12" s="1"/>
  <c r="AB86" i="12" s="1"/>
  <c r="AC86" i="12" s="1"/>
  <c r="A87" i="12"/>
  <c r="B87" i="12"/>
  <c r="C87" i="12"/>
  <c r="D87" i="12"/>
  <c r="E87" i="12" s="1"/>
  <c r="F87" i="12" s="1"/>
  <c r="G87" i="12" s="1"/>
  <c r="H87" i="12" s="1"/>
  <c r="I87" i="12" s="1"/>
  <c r="J87" i="12" s="1"/>
  <c r="K87" i="12" s="1"/>
  <c r="L87" i="12" s="1"/>
  <c r="M87" i="12" s="1"/>
  <c r="N87" i="12" s="1"/>
  <c r="O87" i="12" s="1"/>
  <c r="P87" i="12" s="1"/>
  <c r="Q87" i="12" s="1"/>
  <c r="R87" i="12" s="1"/>
  <c r="S87" i="12" s="1"/>
  <c r="T87" i="12" s="1"/>
  <c r="U87" i="12" s="1"/>
  <c r="V87" i="12" s="1"/>
  <c r="W87" i="12" s="1"/>
  <c r="X87" i="12" s="1"/>
  <c r="Y87" i="12" s="1"/>
  <c r="Z87" i="12" s="1"/>
  <c r="AA87" i="12" s="1"/>
  <c r="AB87" i="12" s="1"/>
  <c r="AC87" i="12" s="1"/>
  <c r="A88" i="12"/>
  <c r="B88" i="12"/>
  <c r="C88" i="12"/>
  <c r="D88" i="12"/>
  <c r="E88" i="12" s="1"/>
  <c r="F88" i="12" s="1"/>
  <c r="G88" i="12" s="1"/>
  <c r="H88" i="12" s="1"/>
  <c r="I88" i="12" s="1"/>
  <c r="J88" i="12" s="1"/>
  <c r="K88" i="12" s="1"/>
  <c r="L88" i="12" s="1"/>
  <c r="M88" i="12" s="1"/>
  <c r="N88" i="12" s="1"/>
  <c r="O88" i="12" s="1"/>
  <c r="P88" i="12" s="1"/>
  <c r="Q88" i="12" s="1"/>
  <c r="R88" i="12" s="1"/>
  <c r="S88" i="12" s="1"/>
  <c r="T88" i="12" s="1"/>
  <c r="U88" i="12" s="1"/>
  <c r="V88" i="12" s="1"/>
  <c r="W88" i="12" s="1"/>
  <c r="X88" i="12" s="1"/>
  <c r="Y88" i="12" s="1"/>
  <c r="Z88" i="12" s="1"/>
  <c r="AA88" i="12" s="1"/>
  <c r="AB88" i="12" s="1"/>
  <c r="AC88" i="12" s="1"/>
  <c r="A89" i="12"/>
  <c r="B89" i="12"/>
  <c r="C89" i="12"/>
  <c r="D89" i="12"/>
  <c r="E89" i="12" s="1"/>
  <c r="F89" i="12" s="1"/>
  <c r="G89" i="12" s="1"/>
  <c r="H89" i="12" s="1"/>
  <c r="I89" i="12" s="1"/>
  <c r="J89" i="12" s="1"/>
  <c r="K89" i="12" s="1"/>
  <c r="L89" i="12" s="1"/>
  <c r="M89" i="12" s="1"/>
  <c r="N89" i="12" s="1"/>
  <c r="O89" i="12" s="1"/>
  <c r="P89" i="12" s="1"/>
  <c r="Q89" i="12" s="1"/>
  <c r="R89" i="12" s="1"/>
  <c r="S89" i="12" s="1"/>
  <c r="T89" i="12" s="1"/>
  <c r="U89" i="12" s="1"/>
  <c r="V89" i="12" s="1"/>
  <c r="W89" i="12" s="1"/>
  <c r="X89" i="12" s="1"/>
  <c r="Y89" i="12" s="1"/>
  <c r="Z89" i="12" s="1"/>
  <c r="AA89" i="12" s="1"/>
  <c r="AB89" i="12" s="1"/>
  <c r="AC89" i="12" s="1"/>
  <c r="A90" i="12"/>
  <c r="B90" i="12"/>
  <c r="C90" i="12"/>
  <c r="D90" i="12"/>
  <c r="E90" i="12" s="1"/>
  <c r="F90" i="12" s="1"/>
  <c r="G90" i="12" s="1"/>
  <c r="H90" i="12" s="1"/>
  <c r="I90" i="12" s="1"/>
  <c r="J90" i="12" s="1"/>
  <c r="K90" i="12" s="1"/>
  <c r="L90" i="12" s="1"/>
  <c r="M90" i="12" s="1"/>
  <c r="N90" i="12" s="1"/>
  <c r="O90" i="12" s="1"/>
  <c r="P90" i="12" s="1"/>
  <c r="Q90" i="12" s="1"/>
  <c r="R90" i="12" s="1"/>
  <c r="S90" i="12" s="1"/>
  <c r="T90" i="12" s="1"/>
  <c r="U90" i="12" s="1"/>
  <c r="V90" i="12" s="1"/>
  <c r="W90" i="12" s="1"/>
  <c r="X90" i="12" s="1"/>
  <c r="Y90" i="12" s="1"/>
  <c r="Z90" i="12" s="1"/>
  <c r="AA90" i="12" s="1"/>
  <c r="AB90" i="12" s="1"/>
  <c r="AC90" i="12" s="1"/>
  <c r="A91" i="12"/>
  <c r="B91" i="12"/>
  <c r="C91" i="12"/>
  <c r="D91" i="12"/>
  <c r="E91" i="12" s="1"/>
  <c r="F91" i="12" s="1"/>
  <c r="G91" i="12" s="1"/>
  <c r="H91" i="12" s="1"/>
  <c r="I91" i="12" s="1"/>
  <c r="J91" i="12" s="1"/>
  <c r="K91" i="12" s="1"/>
  <c r="L91" i="12" s="1"/>
  <c r="M91" i="12" s="1"/>
  <c r="N91" i="12" s="1"/>
  <c r="O91" i="12" s="1"/>
  <c r="P91" i="12" s="1"/>
  <c r="Q91" i="12" s="1"/>
  <c r="R91" i="12" s="1"/>
  <c r="S91" i="12" s="1"/>
  <c r="T91" i="12" s="1"/>
  <c r="U91" i="12" s="1"/>
  <c r="V91" i="12" s="1"/>
  <c r="W91" i="12" s="1"/>
  <c r="X91" i="12" s="1"/>
  <c r="Y91" i="12" s="1"/>
  <c r="Z91" i="12" s="1"/>
  <c r="AA91" i="12" s="1"/>
  <c r="AB91" i="12" s="1"/>
  <c r="AC91" i="12" s="1"/>
  <c r="A92" i="12"/>
  <c r="B92" i="12"/>
  <c r="C92" i="12"/>
  <c r="D92" i="12"/>
  <c r="E92" i="12" s="1"/>
  <c r="F92" i="12" s="1"/>
  <c r="G92" i="12" s="1"/>
  <c r="H92" i="12" s="1"/>
  <c r="I92" i="12" s="1"/>
  <c r="J92" i="12" s="1"/>
  <c r="K92" i="12" s="1"/>
  <c r="L92" i="12" s="1"/>
  <c r="M92" i="12" s="1"/>
  <c r="N92" i="12" s="1"/>
  <c r="O92" i="12" s="1"/>
  <c r="P92" i="12" s="1"/>
  <c r="Q92" i="12" s="1"/>
  <c r="R92" i="12" s="1"/>
  <c r="S92" i="12" s="1"/>
  <c r="T92" i="12" s="1"/>
  <c r="U92" i="12" s="1"/>
  <c r="V92" i="12" s="1"/>
  <c r="W92" i="12" s="1"/>
  <c r="X92" i="12" s="1"/>
  <c r="Y92" i="12" s="1"/>
  <c r="Z92" i="12" s="1"/>
  <c r="AA92" i="12" s="1"/>
  <c r="AB92" i="12" s="1"/>
  <c r="AC92" i="12" s="1"/>
  <c r="A93" i="12"/>
  <c r="B93" i="12"/>
  <c r="C93" i="12"/>
  <c r="D93" i="12"/>
  <c r="E93" i="12" s="1"/>
  <c r="F93" i="12" s="1"/>
  <c r="G93" i="12" s="1"/>
  <c r="H93" i="12" s="1"/>
  <c r="I93" i="12" s="1"/>
  <c r="J93" i="12" s="1"/>
  <c r="K93" i="12" s="1"/>
  <c r="L93" i="12" s="1"/>
  <c r="M93" i="12" s="1"/>
  <c r="N93" i="12" s="1"/>
  <c r="O93" i="12" s="1"/>
  <c r="P93" i="12" s="1"/>
  <c r="Q93" i="12" s="1"/>
  <c r="R93" i="12" s="1"/>
  <c r="S93" i="12" s="1"/>
  <c r="T93" i="12" s="1"/>
  <c r="U93" i="12" s="1"/>
  <c r="V93" i="12" s="1"/>
  <c r="W93" i="12" s="1"/>
  <c r="X93" i="12" s="1"/>
  <c r="Y93" i="12" s="1"/>
  <c r="Z93" i="12" s="1"/>
  <c r="AA93" i="12" s="1"/>
  <c r="AB93" i="12" s="1"/>
  <c r="AC93" i="12" s="1"/>
  <c r="A94" i="12"/>
  <c r="B94" i="12"/>
  <c r="C94" i="12"/>
  <c r="D94" i="12"/>
  <c r="E94" i="12" s="1"/>
  <c r="F94" i="12" s="1"/>
  <c r="G94" i="12" s="1"/>
  <c r="H94" i="12" s="1"/>
  <c r="I94" i="12" s="1"/>
  <c r="J94" i="12" s="1"/>
  <c r="K94" i="12" s="1"/>
  <c r="L94" i="12" s="1"/>
  <c r="M94" i="12" s="1"/>
  <c r="N94" i="12" s="1"/>
  <c r="O94" i="12" s="1"/>
  <c r="P94" i="12" s="1"/>
  <c r="Q94" i="12" s="1"/>
  <c r="R94" i="12" s="1"/>
  <c r="S94" i="12" s="1"/>
  <c r="T94" i="12" s="1"/>
  <c r="U94" i="12" s="1"/>
  <c r="V94" i="12" s="1"/>
  <c r="W94" i="12" s="1"/>
  <c r="X94" i="12" s="1"/>
  <c r="Y94" i="12" s="1"/>
  <c r="Z94" i="12" s="1"/>
  <c r="AA94" i="12" s="1"/>
  <c r="AB94" i="12" s="1"/>
  <c r="AC94" i="12" s="1"/>
  <c r="A95" i="12"/>
  <c r="B95" i="12"/>
  <c r="C95" i="12"/>
  <c r="D95" i="12"/>
  <c r="E95" i="12" s="1"/>
  <c r="F95" i="12" s="1"/>
  <c r="G95" i="12" s="1"/>
  <c r="H95" i="12" s="1"/>
  <c r="I95" i="12" s="1"/>
  <c r="J95" i="12" s="1"/>
  <c r="K95" i="12" s="1"/>
  <c r="L95" i="12" s="1"/>
  <c r="M95" i="12" s="1"/>
  <c r="N95" i="12" s="1"/>
  <c r="O95" i="12" s="1"/>
  <c r="P95" i="12" s="1"/>
  <c r="Q95" i="12" s="1"/>
  <c r="R95" i="12" s="1"/>
  <c r="S95" i="12" s="1"/>
  <c r="T95" i="12" s="1"/>
  <c r="U95" i="12" s="1"/>
  <c r="V95" i="12" s="1"/>
  <c r="W95" i="12" s="1"/>
  <c r="X95" i="12" s="1"/>
  <c r="Y95" i="12" s="1"/>
  <c r="Z95" i="12" s="1"/>
  <c r="AA95" i="12" s="1"/>
  <c r="AB95" i="12" s="1"/>
  <c r="AC95" i="12" s="1"/>
  <c r="A96" i="12"/>
  <c r="B96" i="12"/>
  <c r="C96" i="12"/>
  <c r="D96" i="12"/>
  <c r="E96" i="12" s="1"/>
  <c r="F96" i="12" s="1"/>
  <c r="G96" i="12" s="1"/>
  <c r="H96" i="12" s="1"/>
  <c r="I96" i="12" s="1"/>
  <c r="J96" i="12" s="1"/>
  <c r="K96" i="12" s="1"/>
  <c r="L96" i="12" s="1"/>
  <c r="M96" i="12" s="1"/>
  <c r="N96" i="12" s="1"/>
  <c r="O96" i="12" s="1"/>
  <c r="P96" i="12" s="1"/>
  <c r="Q96" i="12" s="1"/>
  <c r="R96" i="12" s="1"/>
  <c r="S96" i="12" s="1"/>
  <c r="T96" i="12" s="1"/>
  <c r="U96" i="12" s="1"/>
  <c r="V96" i="12" s="1"/>
  <c r="W96" i="12" s="1"/>
  <c r="X96" i="12" s="1"/>
  <c r="Y96" i="12" s="1"/>
  <c r="Z96" i="12" s="1"/>
  <c r="AA96" i="12" s="1"/>
  <c r="AB96" i="12" s="1"/>
  <c r="AC96" i="12" s="1"/>
  <c r="A97" i="12"/>
  <c r="B97" i="12"/>
  <c r="C97" i="12"/>
  <c r="D97" i="12"/>
  <c r="E97" i="12" s="1"/>
  <c r="F97" i="12" s="1"/>
  <c r="G97" i="12" s="1"/>
  <c r="H97" i="12" s="1"/>
  <c r="I97" i="12" s="1"/>
  <c r="J97" i="12" s="1"/>
  <c r="K97" i="12" s="1"/>
  <c r="L97" i="12" s="1"/>
  <c r="M97" i="12" s="1"/>
  <c r="N97" i="12" s="1"/>
  <c r="O97" i="12" s="1"/>
  <c r="P97" i="12" s="1"/>
  <c r="Q97" i="12" s="1"/>
  <c r="R97" i="12" s="1"/>
  <c r="S97" i="12" s="1"/>
  <c r="T97" i="12" s="1"/>
  <c r="U97" i="12" s="1"/>
  <c r="V97" i="12" s="1"/>
  <c r="W97" i="12" s="1"/>
  <c r="X97" i="12" s="1"/>
  <c r="Y97" i="12" s="1"/>
  <c r="Z97" i="12" s="1"/>
  <c r="AA97" i="12" s="1"/>
  <c r="AB97" i="12" s="1"/>
  <c r="AC97" i="12" s="1"/>
  <c r="A99" i="12"/>
  <c r="B99" i="12"/>
  <c r="C99" i="12"/>
  <c r="D99" i="12"/>
  <c r="E99" i="12" s="1"/>
  <c r="F99" i="12" s="1"/>
  <c r="G99" i="12" s="1"/>
  <c r="H99" i="12" s="1"/>
  <c r="I99" i="12" s="1"/>
  <c r="J99" i="12" s="1"/>
  <c r="K99" i="12" s="1"/>
  <c r="L99" i="12" s="1"/>
  <c r="M99" i="12" s="1"/>
  <c r="N99" i="12" s="1"/>
  <c r="O99" i="12" s="1"/>
  <c r="P99" i="12" s="1"/>
  <c r="Q99" i="12" s="1"/>
  <c r="R99" i="12" s="1"/>
  <c r="S99" i="12" s="1"/>
  <c r="T99" i="12" s="1"/>
  <c r="U99" i="12" s="1"/>
  <c r="V99" i="12" s="1"/>
  <c r="W99" i="12" s="1"/>
  <c r="X99" i="12" s="1"/>
  <c r="Y99" i="12" s="1"/>
  <c r="Z99" i="12" s="1"/>
  <c r="AA99" i="12" s="1"/>
  <c r="AB99" i="12" s="1"/>
  <c r="AC99" i="12" s="1"/>
  <c r="A101" i="12"/>
  <c r="B101" i="12"/>
  <c r="C101" i="12"/>
  <c r="D101" i="12"/>
  <c r="E101" i="12" s="1"/>
  <c r="F101" i="12" s="1"/>
  <c r="G101" i="12" s="1"/>
  <c r="H101" i="12" s="1"/>
  <c r="I101" i="12" s="1"/>
  <c r="J101" i="12" s="1"/>
  <c r="K101" i="12" s="1"/>
  <c r="L101" i="12" s="1"/>
  <c r="M101" i="12" s="1"/>
  <c r="N101" i="12" s="1"/>
  <c r="O101" i="12" s="1"/>
  <c r="P101" i="12" s="1"/>
  <c r="Q101" i="12" s="1"/>
  <c r="R101" i="12" s="1"/>
  <c r="S101" i="12" s="1"/>
  <c r="T101" i="12" s="1"/>
  <c r="U101" i="12" s="1"/>
  <c r="V101" i="12" s="1"/>
  <c r="W101" i="12" s="1"/>
  <c r="X101" i="12" s="1"/>
  <c r="Y101" i="12" s="1"/>
  <c r="Z101" i="12" s="1"/>
  <c r="AA101" i="12" s="1"/>
  <c r="AB101" i="12" s="1"/>
  <c r="AC101" i="12" s="1"/>
  <c r="A102" i="12"/>
  <c r="B102" i="12"/>
  <c r="C102" i="12"/>
  <c r="D102" i="12"/>
  <c r="E102" i="12" s="1"/>
  <c r="F102" i="12" s="1"/>
  <c r="G102" i="12" s="1"/>
  <c r="H102" i="12" s="1"/>
  <c r="A103" i="12"/>
  <c r="B103" i="12"/>
  <c r="C103" i="12"/>
  <c r="D103" i="12"/>
  <c r="E103" i="12" s="1"/>
  <c r="F103" i="12" s="1"/>
  <c r="G103" i="12" s="1"/>
  <c r="H103" i="12" s="1"/>
  <c r="I103" i="12" s="1"/>
  <c r="J103" i="12" s="1"/>
  <c r="K103" i="12" s="1"/>
  <c r="L103" i="12" s="1"/>
  <c r="M103" i="12" s="1"/>
  <c r="N103" i="12" s="1"/>
  <c r="O103" i="12" s="1"/>
  <c r="P103" i="12" s="1"/>
  <c r="Q103" i="12" s="1"/>
  <c r="R103" i="12" s="1"/>
  <c r="S103" i="12" s="1"/>
  <c r="T103" i="12" s="1"/>
  <c r="U103" i="12" s="1"/>
  <c r="V103" i="12" s="1"/>
  <c r="W103" i="12" s="1"/>
  <c r="X103" i="12" s="1"/>
  <c r="Y103" i="12" s="1"/>
  <c r="Z103" i="12" s="1"/>
  <c r="AA103" i="12" s="1"/>
  <c r="AB103" i="12" s="1"/>
  <c r="AC103" i="12" s="1"/>
  <c r="A104" i="12"/>
  <c r="B104" i="12"/>
  <c r="C104" i="12"/>
  <c r="D104" i="12"/>
  <c r="E104" i="12" s="1"/>
  <c r="F104" i="12" s="1"/>
  <c r="G104" i="12" s="1"/>
  <c r="H104" i="12" s="1"/>
  <c r="I104" i="12" s="1"/>
  <c r="J104" i="12" s="1"/>
  <c r="K104" i="12" s="1"/>
  <c r="L104" i="12" s="1"/>
  <c r="M104" i="12" s="1"/>
  <c r="N104" i="12" s="1"/>
  <c r="O104" i="12" s="1"/>
  <c r="P104" i="12" s="1"/>
  <c r="Q104" i="12" s="1"/>
  <c r="R104" i="12" s="1"/>
  <c r="S104" i="12" s="1"/>
  <c r="T104" i="12" s="1"/>
  <c r="U104" i="12" s="1"/>
  <c r="V104" i="12" s="1"/>
  <c r="W104" i="12" s="1"/>
  <c r="X104" i="12" s="1"/>
  <c r="Y104" i="12" s="1"/>
  <c r="Z104" i="12" s="1"/>
  <c r="AA104" i="12" s="1"/>
  <c r="AB104" i="12" s="1"/>
  <c r="AC104" i="12" s="1"/>
  <c r="A105" i="12"/>
  <c r="B105" i="12"/>
  <c r="C105" i="12"/>
  <c r="D105" i="12"/>
  <c r="E105" i="12" s="1"/>
  <c r="F105" i="12" s="1"/>
  <c r="G105" i="12" s="1"/>
  <c r="H105" i="12" s="1"/>
  <c r="I105" i="12" s="1"/>
  <c r="J105" i="12" s="1"/>
  <c r="K105" i="12" s="1"/>
  <c r="L105" i="12" s="1"/>
  <c r="M105" i="12" s="1"/>
  <c r="N105" i="12" s="1"/>
  <c r="O105" i="12" s="1"/>
  <c r="P105" i="12" s="1"/>
  <c r="Q105" i="12" s="1"/>
  <c r="R105" i="12" s="1"/>
  <c r="S105" i="12" s="1"/>
  <c r="T105" i="12" s="1"/>
  <c r="U105" i="12" s="1"/>
  <c r="V105" i="12" s="1"/>
  <c r="W105" i="12" s="1"/>
  <c r="X105" i="12" s="1"/>
  <c r="Y105" i="12" s="1"/>
  <c r="Z105" i="12" s="1"/>
  <c r="AA105" i="12" s="1"/>
  <c r="AB105" i="12" s="1"/>
  <c r="AC105" i="12" s="1"/>
  <c r="A106" i="12"/>
  <c r="B106" i="12"/>
  <c r="C106" i="12"/>
  <c r="D106" i="12"/>
  <c r="E106" i="12" s="1"/>
  <c r="F106" i="12" s="1"/>
  <c r="G106" i="12" s="1"/>
  <c r="H106" i="12" s="1"/>
  <c r="I106" i="12" s="1"/>
  <c r="J106" i="12" s="1"/>
  <c r="K106" i="12" s="1"/>
  <c r="L106" i="12" s="1"/>
  <c r="M106" i="12" s="1"/>
  <c r="N106" i="12" s="1"/>
  <c r="O106" i="12" s="1"/>
  <c r="P106" i="12" s="1"/>
  <c r="Q106" i="12" s="1"/>
  <c r="R106" i="12" s="1"/>
  <c r="S106" i="12" s="1"/>
  <c r="T106" i="12" s="1"/>
  <c r="U106" i="12" s="1"/>
  <c r="V106" i="12" s="1"/>
  <c r="W106" i="12" s="1"/>
  <c r="X106" i="12" s="1"/>
  <c r="Y106" i="12" s="1"/>
  <c r="Z106" i="12" s="1"/>
  <c r="AA106" i="12" s="1"/>
  <c r="AB106" i="12" s="1"/>
  <c r="AC106" i="12" s="1"/>
  <c r="A107" i="12"/>
  <c r="B107" i="12"/>
  <c r="C107" i="12"/>
  <c r="D107" i="12"/>
  <c r="E107" i="12" s="1"/>
  <c r="F107" i="12" s="1"/>
  <c r="G107" i="12" s="1"/>
  <c r="H107" i="12" s="1"/>
  <c r="I107" i="12" s="1"/>
  <c r="J107" i="12" s="1"/>
  <c r="K107" i="12" s="1"/>
  <c r="L107" i="12" s="1"/>
  <c r="M107" i="12" s="1"/>
  <c r="N107" i="12" s="1"/>
  <c r="O107" i="12" s="1"/>
  <c r="P107" i="12" s="1"/>
  <c r="Q107" i="12" s="1"/>
  <c r="R107" i="12" s="1"/>
  <c r="S107" i="12" s="1"/>
  <c r="T107" i="12" s="1"/>
  <c r="U107" i="12" s="1"/>
  <c r="V107" i="12" s="1"/>
  <c r="W107" i="12" s="1"/>
  <c r="X107" i="12" s="1"/>
  <c r="Y107" i="12" s="1"/>
  <c r="Z107" i="12" s="1"/>
  <c r="AA107" i="12" s="1"/>
  <c r="AB107" i="12" s="1"/>
  <c r="AC107" i="12" s="1"/>
  <c r="A108" i="12"/>
  <c r="B108" i="12"/>
  <c r="C108" i="12"/>
  <c r="D108" i="12"/>
  <c r="E108" i="12" s="1"/>
  <c r="F108" i="12" s="1"/>
  <c r="G108" i="12" s="1"/>
  <c r="H108" i="12" s="1"/>
  <c r="I108" i="12" s="1"/>
  <c r="J108" i="12" s="1"/>
  <c r="K108" i="12" s="1"/>
  <c r="L108" i="12" s="1"/>
  <c r="M108" i="12" s="1"/>
  <c r="N108" i="12" s="1"/>
  <c r="O108" i="12" s="1"/>
  <c r="P108" i="12" s="1"/>
  <c r="Q108" i="12" s="1"/>
  <c r="R108" i="12" s="1"/>
  <c r="S108" i="12" s="1"/>
  <c r="T108" i="12" s="1"/>
  <c r="U108" i="12" s="1"/>
  <c r="V108" i="12" s="1"/>
  <c r="W108" i="12" s="1"/>
  <c r="X108" i="12" s="1"/>
  <c r="Y108" i="12" s="1"/>
  <c r="Z108" i="12" s="1"/>
  <c r="AA108" i="12" s="1"/>
  <c r="AB108" i="12" s="1"/>
  <c r="AC108" i="12" s="1"/>
  <c r="A109" i="12"/>
  <c r="B109" i="12"/>
  <c r="C109" i="12"/>
  <c r="D109" i="12"/>
  <c r="E109" i="12" s="1"/>
  <c r="F109" i="12" s="1"/>
  <c r="G109" i="12" s="1"/>
  <c r="H109" i="12" s="1"/>
  <c r="I109" i="12" s="1"/>
  <c r="J109" i="12" s="1"/>
  <c r="K109" i="12" s="1"/>
  <c r="L109" i="12" s="1"/>
  <c r="M109" i="12" s="1"/>
  <c r="N109" i="12" s="1"/>
  <c r="O109" i="12" s="1"/>
  <c r="P109" i="12" s="1"/>
  <c r="Q109" i="12" s="1"/>
  <c r="R109" i="12" s="1"/>
  <c r="S109" i="12" s="1"/>
  <c r="T109" i="12" s="1"/>
  <c r="U109" i="12" s="1"/>
  <c r="V109" i="12" s="1"/>
  <c r="W109" i="12" s="1"/>
  <c r="X109" i="12" s="1"/>
  <c r="Y109" i="12" s="1"/>
  <c r="Z109" i="12" s="1"/>
  <c r="AA109" i="12" s="1"/>
  <c r="AB109" i="12" s="1"/>
  <c r="AC109" i="12" s="1"/>
  <c r="A110" i="12"/>
  <c r="B110" i="12"/>
  <c r="C110" i="12"/>
  <c r="D110" i="12"/>
  <c r="E110" i="12" s="1"/>
  <c r="F110" i="12" s="1"/>
  <c r="G110" i="12" s="1"/>
  <c r="H110" i="12" s="1"/>
  <c r="I110" i="12" s="1"/>
  <c r="J110" i="12" s="1"/>
  <c r="K110" i="12" s="1"/>
  <c r="L110" i="12" s="1"/>
  <c r="M110" i="12" s="1"/>
  <c r="N110" i="12" s="1"/>
  <c r="O110" i="12" s="1"/>
  <c r="P110" i="12" s="1"/>
  <c r="Q110" i="12" s="1"/>
  <c r="R110" i="12" s="1"/>
  <c r="S110" i="12" s="1"/>
  <c r="T110" i="12" s="1"/>
  <c r="U110" i="12" s="1"/>
  <c r="V110" i="12" s="1"/>
  <c r="W110" i="12" s="1"/>
  <c r="X110" i="12" s="1"/>
  <c r="Y110" i="12" s="1"/>
  <c r="Z110" i="12" s="1"/>
  <c r="AA110" i="12" s="1"/>
  <c r="AB110" i="12" s="1"/>
  <c r="AC110" i="12" s="1"/>
  <c r="A111" i="12"/>
  <c r="B111" i="12"/>
  <c r="C111" i="12"/>
  <c r="D111" i="12"/>
  <c r="E111" i="12" s="1"/>
  <c r="F111" i="12" s="1"/>
  <c r="G111" i="12" s="1"/>
  <c r="H111" i="12" s="1"/>
  <c r="I111" i="12" s="1"/>
  <c r="J111" i="12" s="1"/>
  <c r="K111" i="12" s="1"/>
  <c r="L111" i="12" s="1"/>
  <c r="M111" i="12" s="1"/>
  <c r="N111" i="12" s="1"/>
  <c r="O111" i="12" s="1"/>
  <c r="P111" i="12" s="1"/>
  <c r="Q111" i="12" s="1"/>
  <c r="R111" i="12" s="1"/>
  <c r="S111" i="12" s="1"/>
  <c r="T111" i="12" s="1"/>
  <c r="U111" i="12" s="1"/>
  <c r="V111" i="12" s="1"/>
  <c r="W111" i="12" s="1"/>
  <c r="X111" i="12" s="1"/>
  <c r="Y111" i="12" s="1"/>
  <c r="Z111" i="12" s="1"/>
  <c r="AA111" i="12" s="1"/>
  <c r="AB111" i="12" s="1"/>
  <c r="AC111" i="12" s="1"/>
  <c r="A112" i="12"/>
  <c r="B112" i="12"/>
  <c r="C112" i="12"/>
  <c r="D112" i="12"/>
  <c r="E112" i="12" s="1"/>
  <c r="F112" i="12" s="1"/>
  <c r="G112" i="12" s="1"/>
  <c r="H112" i="12" s="1"/>
  <c r="I112" i="12" s="1"/>
  <c r="J112" i="12" s="1"/>
  <c r="K112" i="12" s="1"/>
  <c r="L112" i="12" s="1"/>
  <c r="M112" i="12" s="1"/>
  <c r="N112" i="12" s="1"/>
  <c r="O112" i="12" s="1"/>
  <c r="P112" i="12" s="1"/>
  <c r="Q112" i="12" s="1"/>
  <c r="R112" i="12" s="1"/>
  <c r="S112" i="12" s="1"/>
  <c r="T112" i="12" s="1"/>
  <c r="U112" i="12" s="1"/>
  <c r="V112" i="12" s="1"/>
  <c r="W112" i="12" s="1"/>
  <c r="X112" i="12" s="1"/>
  <c r="Y112" i="12" s="1"/>
  <c r="Z112" i="12" s="1"/>
  <c r="AA112" i="12" s="1"/>
  <c r="AB112" i="12" s="1"/>
  <c r="AC112" i="12" s="1"/>
  <c r="A113" i="12"/>
  <c r="B113" i="12"/>
  <c r="C113" i="12"/>
  <c r="D113" i="12"/>
  <c r="E113" i="12" s="1"/>
  <c r="F113" i="12" s="1"/>
  <c r="G113" i="12" s="1"/>
  <c r="H113" i="12" s="1"/>
  <c r="I113" i="12" s="1"/>
  <c r="J113" i="12" s="1"/>
  <c r="K113" i="12" s="1"/>
  <c r="L113" i="12" s="1"/>
  <c r="M113" i="12" s="1"/>
  <c r="N113" i="12" s="1"/>
  <c r="O113" i="12" s="1"/>
  <c r="P113" i="12" s="1"/>
  <c r="Q113" i="12" s="1"/>
  <c r="R113" i="12" s="1"/>
  <c r="S113" i="12" s="1"/>
  <c r="T113" i="12" s="1"/>
  <c r="U113" i="12" s="1"/>
  <c r="V113" i="12" s="1"/>
  <c r="W113" i="12" s="1"/>
  <c r="X113" i="12" s="1"/>
  <c r="Y113" i="12" s="1"/>
  <c r="Z113" i="12" s="1"/>
  <c r="AA113" i="12" s="1"/>
  <c r="AB113" i="12" s="1"/>
  <c r="AC113" i="12" s="1"/>
  <c r="A114" i="12"/>
  <c r="B114" i="12"/>
  <c r="C114" i="12"/>
  <c r="D114" i="12"/>
  <c r="E114" i="12" s="1"/>
  <c r="F114" i="12" s="1"/>
  <c r="G114" i="12" s="1"/>
  <c r="H114" i="12" s="1"/>
  <c r="I114" i="12" s="1"/>
  <c r="J114" i="12" s="1"/>
  <c r="K114" i="12" s="1"/>
  <c r="L114" i="12" s="1"/>
  <c r="M114" i="12" s="1"/>
  <c r="N114" i="12" s="1"/>
  <c r="O114" i="12" s="1"/>
  <c r="P114" i="12" s="1"/>
  <c r="Q114" i="12" s="1"/>
  <c r="R114" i="12" s="1"/>
  <c r="S114" i="12" s="1"/>
  <c r="T114" i="12" s="1"/>
  <c r="U114" i="12" s="1"/>
  <c r="V114" i="12" s="1"/>
  <c r="W114" i="12" s="1"/>
  <c r="X114" i="12" s="1"/>
  <c r="Y114" i="12" s="1"/>
  <c r="Z114" i="12" s="1"/>
  <c r="AA114" i="12" s="1"/>
  <c r="AB114" i="12" s="1"/>
  <c r="AC114" i="12" s="1"/>
  <c r="A115" i="12"/>
  <c r="B115" i="12"/>
  <c r="C115" i="12"/>
  <c r="D115" i="12"/>
  <c r="E115" i="12" s="1"/>
  <c r="F115" i="12" s="1"/>
  <c r="G115" i="12" s="1"/>
  <c r="H115" i="12" s="1"/>
  <c r="I115" i="12" s="1"/>
  <c r="J115" i="12" s="1"/>
  <c r="K115" i="12" s="1"/>
  <c r="L115" i="12" s="1"/>
  <c r="M115" i="12" s="1"/>
  <c r="N115" i="12" s="1"/>
  <c r="O115" i="12" s="1"/>
  <c r="P115" i="12" s="1"/>
  <c r="Q115" i="12" s="1"/>
  <c r="R115" i="12" s="1"/>
  <c r="S115" i="12" s="1"/>
  <c r="T115" i="12" s="1"/>
  <c r="U115" i="12" s="1"/>
  <c r="V115" i="12" s="1"/>
  <c r="W115" i="12" s="1"/>
  <c r="X115" i="12" s="1"/>
  <c r="Y115" i="12" s="1"/>
  <c r="Z115" i="12" s="1"/>
  <c r="AA115" i="12" s="1"/>
  <c r="AB115" i="12" s="1"/>
  <c r="AC115" i="12" s="1"/>
  <c r="A116" i="12"/>
  <c r="B116" i="12"/>
  <c r="C116" i="12"/>
  <c r="D116" i="12"/>
  <c r="E116" i="12" s="1"/>
  <c r="F116" i="12" s="1"/>
  <c r="G116" i="12" s="1"/>
  <c r="H116" i="12" s="1"/>
  <c r="I116" i="12" s="1"/>
  <c r="J116" i="12" s="1"/>
  <c r="K116" i="12" s="1"/>
  <c r="L116" i="12" s="1"/>
  <c r="M116" i="12" s="1"/>
  <c r="N116" i="12" s="1"/>
  <c r="O116" i="12" s="1"/>
  <c r="P116" i="12" s="1"/>
  <c r="Q116" i="12" s="1"/>
  <c r="R116" i="12" s="1"/>
  <c r="S116" i="12" s="1"/>
  <c r="T116" i="12" s="1"/>
  <c r="U116" i="12" s="1"/>
  <c r="V116" i="12" s="1"/>
  <c r="W116" i="12" s="1"/>
  <c r="X116" i="12" s="1"/>
  <c r="Y116" i="12" s="1"/>
  <c r="Z116" i="12" s="1"/>
  <c r="AA116" i="12" s="1"/>
  <c r="AB116" i="12" s="1"/>
  <c r="AC116" i="12" s="1"/>
  <c r="A117" i="12"/>
  <c r="B117" i="12"/>
  <c r="C117" i="12"/>
  <c r="D117" i="12"/>
  <c r="E117" i="12" s="1"/>
  <c r="F117" i="12" s="1"/>
  <c r="G117" i="12" s="1"/>
  <c r="H117" i="12" s="1"/>
  <c r="I117" i="12" s="1"/>
  <c r="J117" i="12" s="1"/>
  <c r="K117" i="12" s="1"/>
  <c r="L117" i="12" s="1"/>
  <c r="M117" i="12" s="1"/>
  <c r="N117" i="12" s="1"/>
  <c r="O117" i="12" s="1"/>
  <c r="P117" i="12" s="1"/>
  <c r="Q117" i="12" s="1"/>
  <c r="R117" i="12" s="1"/>
  <c r="S117" i="12" s="1"/>
  <c r="T117" i="12" s="1"/>
  <c r="U117" i="12" s="1"/>
  <c r="V117" i="12" s="1"/>
  <c r="W117" i="12" s="1"/>
  <c r="X117" i="12" s="1"/>
  <c r="Y117" i="12" s="1"/>
  <c r="Z117" i="12" s="1"/>
  <c r="AA117" i="12" s="1"/>
  <c r="AB117" i="12" s="1"/>
  <c r="AC117" i="12" s="1"/>
  <c r="A118" i="12"/>
  <c r="B118" i="12"/>
  <c r="C118" i="12"/>
  <c r="D118" i="12"/>
  <c r="E118" i="12" s="1"/>
  <c r="F118" i="12" s="1"/>
  <c r="G118" i="12" s="1"/>
  <c r="H118" i="12" s="1"/>
  <c r="I118" i="12" s="1"/>
  <c r="J118" i="12" s="1"/>
  <c r="K118" i="12" s="1"/>
  <c r="L118" i="12" s="1"/>
  <c r="M118" i="12" s="1"/>
  <c r="N118" i="12" s="1"/>
  <c r="O118" i="12" s="1"/>
  <c r="P118" i="12" s="1"/>
  <c r="Q118" i="12" s="1"/>
  <c r="R118" i="12" s="1"/>
  <c r="S118" i="12" s="1"/>
  <c r="T118" i="12" s="1"/>
  <c r="U118" i="12" s="1"/>
  <c r="V118" i="12" s="1"/>
  <c r="W118" i="12" s="1"/>
  <c r="X118" i="12" s="1"/>
  <c r="Y118" i="12" s="1"/>
  <c r="Z118" i="12" s="1"/>
  <c r="AA118" i="12" s="1"/>
  <c r="AB118" i="12" s="1"/>
  <c r="AC118" i="12" s="1"/>
  <c r="A119" i="12"/>
  <c r="B119" i="12"/>
  <c r="C119" i="12"/>
  <c r="D119" i="12"/>
  <c r="E119" i="12" s="1"/>
  <c r="F119" i="12" s="1"/>
  <c r="G119" i="12" s="1"/>
  <c r="H119" i="12" s="1"/>
  <c r="I119" i="12" s="1"/>
  <c r="J119" i="12" s="1"/>
  <c r="K119" i="12" s="1"/>
  <c r="L119" i="12" s="1"/>
  <c r="M119" i="12" s="1"/>
  <c r="N119" i="12" s="1"/>
  <c r="O119" i="12" s="1"/>
  <c r="P119" i="12" s="1"/>
  <c r="Q119" i="12" s="1"/>
  <c r="R119" i="12" s="1"/>
  <c r="S119" i="12" s="1"/>
  <c r="T119" i="12" s="1"/>
  <c r="U119" i="12" s="1"/>
  <c r="V119" i="12" s="1"/>
  <c r="W119" i="12" s="1"/>
  <c r="X119" i="12" s="1"/>
  <c r="Y119" i="12" s="1"/>
  <c r="Z119" i="12" s="1"/>
  <c r="AA119" i="12" s="1"/>
  <c r="AB119" i="12" s="1"/>
  <c r="AC119" i="12" s="1"/>
  <c r="A120" i="12"/>
  <c r="B120" i="12"/>
  <c r="C120" i="12"/>
  <c r="D120" i="12"/>
  <c r="E120" i="12" s="1"/>
  <c r="F120" i="12" s="1"/>
  <c r="G120" i="12" s="1"/>
  <c r="H120" i="12" s="1"/>
  <c r="I120" i="12" s="1"/>
  <c r="J120" i="12" s="1"/>
  <c r="K120" i="12" s="1"/>
  <c r="L120" i="12" s="1"/>
  <c r="M120" i="12" s="1"/>
  <c r="N120" i="12" s="1"/>
  <c r="O120" i="12" s="1"/>
  <c r="P120" i="12" s="1"/>
  <c r="Q120" i="12" s="1"/>
  <c r="R120" i="12" s="1"/>
  <c r="S120" i="12" s="1"/>
  <c r="T120" i="12" s="1"/>
  <c r="U120" i="12" s="1"/>
  <c r="V120" i="12" s="1"/>
  <c r="W120" i="12" s="1"/>
  <c r="X120" i="12" s="1"/>
  <c r="Y120" i="12" s="1"/>
  <c r="Z120" i="12" s="1"/>
  <c r="AA120" i="12" s="1"/>
  <c r="AB120" i="12" s="1"/>
  <c r="AC120" i="12" s="1"/>
  <c r="A121" i="12"/>
  <c r="B121" i="12"/>
  <c r="C121" i="12"/>
  <c r="D121" i="12"/>
  <c r="E121" i="12" s="1"/>
  <c r="F121" i="12" s="1"/>
  <c r="G121" i="12" s="1"/>
  <c r="H121" i="12" s="1"/>
  <c r="I121" i="12" s="1"/>
  <c r="J121" i="12" s="1"/>
  <c r="K121" i="12" s="1"/>
  <c r="L121" i="12" s="1"/>
  <c r="M121" i="12" s="1"/>
  <c r="N121" i="12" s="1"/>
  <c r="O121" i="12" s="1"/>
  <c r="P121" i="12" s="1"/>
  <c r="Q121" i="12" s="1"/>
  <c r="R121" i="12" s="1"/>
  <c r="S121" i="12" s="1"/>
  <c r="T121" i="12" s="1"/>
  <c r="U121" i="12" s="1"/>
  <c r="V121" i="12" s="1"/>
  <c r="W121" i="12" s="1"/>
  <c r="X121" i="12" s="1"/>
  <c r="Y121" i="12" s="1"/>
  <c r="Z121" i="12" s="1"/>
  <c r="AA121" i="12" s="1"/>
  <c r="AB121" i="12" s="1"/>
  <c r="AC121" i="12" s="1"/>
  <c r="A122" i="12"/>
  <c r="B122" i="12"/>
  <c r="C122" i="12"/>
  <c r="D122" i="12"/>
  <c r="E122" i="12" s="1"/>
  <c r="F122" i="12" s="1"/>
  <c r="G122" i="12" s="1"/>
  <c r="H122" i="12" s="1"/>
  <c r="I122" i="12" s="1"/>
  <c r="J122" i="12" s="1"/>
  <c r="K122" i="12" s="1"/>
  <c r="L122" i="12" s="1"/>
  <c r="M122" i="12" s="1"/>
  <c r="N122" i="12" s="1"/>
  <c r="O122" i="12" s="1"/>
  <c r="P122" i="12" s="1"/>
  <c r="Q122" i="12" s="1"/>
  <c r="R122" i="12" s="1"/>
  <c r="S122" i="12" s="1"/>
  <c r="T122" i="12" s="1"/>
  <c r="U122" i="12" s="1"/>
  <c r="V122" i="12" s="1"/>
  <c r="W122" i="12" s="1"/>
  <c r="X122" i="12" s="1"/>
  <c r="Y122" i="12" s="1"/>
  <c r="Z122" i="12" s="1"/>
  <c r="AA122" i="12" s="1"/>
  <c r="AB122" i="12" s="1"/>
  <c r="AC122" i="12" s="1"/>
  <c r="A123" i="12"/>
  <c r="B123" i="12"/>
  <c r="C123" i="12"/>
  <c r="D123" i="12"/>
  <c r="E123" i="12" s="1"/>
  <c r="F123" i="12" s="1"/>
  <c r="G123" i="12" s="1"/>
  <c r="H123" i="12" s="1"/>
  <c r="I123" i="12" s="1"/>
  <c r="J123" i="12" s="1"/>
  <c r="K123" i="12" s="1"/>
  <c r="L123" i="12" s="1"/>
  <c r="M123" i="12" s="1"/>
  <c r="N123" i="12" s="1"/>
  <c r="O123" i="12" s="1"/>
  <c r="P123" i="12" s="1"/>
  <c r="Q123" i="12" s="1"/>
  <c r="R123" i="12" s="1"/>
  <c r="S123" i="12" s="1"/>
  <c r="T123" i="12" s="1"/>
  <c r="U123" i="12" s="1"/>
  <c r="V123" i="12" s="1"/>
  <c r="W123" i="12" s="1"/>
  <c r="X123" i="12" s="1"/>
  <c r="Y123" i="12" s="1"/>
  <c r="Z123" i="12" s="1"/>
  <c r="AA123" i="12" s="1"/>
  <c r="AB123" i="12" s="1"/>
  <c r="AC123" i="12" s="1"/>
  <c r="A124" i="12"/>
  <c r="B124" i="12"/>
  <c r="C124" i="12"/>
  <c r="D124" i="12"/>
  <c r="E124" i="12" s="1"/>
  <c r="F124" i="12" s="1"/>
  <c r="G124" i="12" s="1"/>
  <c r="H124" i="12" s="1"/>
  <c r="I124" i="12" s="1"/>
  <c r="J124" i="12" s="1"/>
  <c r="K124" i="12" s="1"/>
  <c r="L124" i="12" s="1"/>
  <c r="M124" i="12" s="1"/>
  <c r="N124" i="12" s="1"/>
  <c r="O124" i="12" s="1"/>
  <c r="P124" i="12" s="1"/>
  <c r="Q124" i="12" s="1"/>
  <c r="R124" i="12" s="1"/>
  <c r="S124" i="12" s="1"/>
  <c r="T124" i="12" s="1"/>
  <c r="U124" i="12" s="1"/>
  <c r="V124" i="12" s="1"/>
  <c r="W124" i="12" s="1"/>
  <c r="X124" i="12" s="1"/>
  <c r="Y124" i="12" s="1"/>
  <c r="Z124" i="12" s="1"/>
  <c r="AA124" i="12" s="1"/>
  <c r="AB124" i="12" s="1"/>
  <c r="AC124" i="12" s="1"/>
  <c r="A125" i="12"/>
  <c r="B125" i="12"/>
  <c r="C125" i="12"/>
  <c r="D125" i="12"/>
  <c r="E125" i="12" s="1"/>
  <c r="F125" i="12" s="1"/>
  <c r="G125" i="12" s="1"/>
  <c r="H125" i="12" s="1"/>
  <c r="I125" i="12" s="1"/>
  <c r="J125" i="12" s="1"/>
  <c r="K125" i="12" s="1"/>
  <c r="L125" i="12" s="1"/>
  <c r="M125" i="12" s="1"/>
  <c r="N125" i="12" s="1"/>
  <c r="O125" i="12" s="1"/>
  <c r="P125" i="12" s="1"/>
  <c r="Q125" i="12" s="1"/>
  <c r="R125" i="12" s="1"/>
  <c r="S125" i="12" s="1"/>
  <c r="T125" i="12" s="1"/>
  <c r="U125" i="12" s="1"/>
  <c r="V125" i="12" s="1"/>
  <c r="W125" i="12" s="1"/>
  <c r="X125" i="12" s="1"/>
  <c r="Y125" i="12" s="1"/>
  <c r="Z125" i="12" s="1"/>
  <c r="AA125" i="12" s="1"/>
  <c r="AB125" i="12" s="1"/>
  <c r="AC125" i="12" s="1"/>
  <c r="I30" i="12" l="1"/>
  <c r="J30" i="12" s="1"/>
  <c r="K30" i="12" s="1"/>
  <c r="L30" i="12" s="1"/>
  <c r="M30" i="12" s="1"/>
  <c r="I83" i="12"/>
  <c r="J83" i="12" s="1"/>
  <c r="K83" i="12" s="1"/>
  <c r="L83" i="12" s="1"/>
  <c r="M83" i="12" s="1"/>
  <c r="N83" i="12" s="1"/>
  <c r="O83" i="12" s="1"/>
  <c r="P83" i="12" s="1"/>
  <c r="Q83" i="12" s="1"/>
  <c r="R83" i="12" s="1"/>
  <c r="S83" i="12" s="1"/>
  <c r="I102" i="12"/>
  <c r="J102" i="12" s="1"/>
  <c r="K102" i="12" s="1"/>
  <c r="L102" i="12" s="1"/>
  <c r="M102" i="12" s="1"/>
  <c r="N102" i="12" s="1"/>
  <c r="O102" i="12" s="1"/>
  <c r="P102" i="12" s="1"/>
  <c r="Q102" i="12" s="1"/>
  <c r="R102" i="12" s="1"/>
  <c r="S102" i="12" s="1"/>
  <c r="T102" i="12" s="1"/>
  <c r="U102" i="12" s="1"/>
  <c r="V102" i="12" s="1"/>
  <c r="W102" i="12" s="1"/>
  <c r="X102" i="12" s="1"/>
  <c r="Y102" i="12" s="1"/>
  <c r="Z102" i="12" s="1"/>
  <c r="AA102" i="12" s="1"/>
  <c r="AB102" i="12" s="1"/>
  <c r="AC102" i="12" s="1"/>
  <c r="J59" i="12"/>
  <c r="K59" i="12" s="1"/>
  <c r="L59" i="12" s="1"/>
  <c r="M59" i="12" s="1"/>
  <c r="N59" i="12" s="1"/>
  <c r="C1450" i="1"/>
  <c r="D1450" i="1" s="1"/>
  <c r="E1450" i="1" s="1"/>
  <c r="F1450" i="1" s="1"/>
  <c r="G1450" i="1" s="1"/>
  <c r="H1450" i="1" s="1"/>
  <c r="I1450" i="1" s="1"/>
  <c r="J1450" i="1" s="1"/>
  <c r="K1450" i="1" s="1"/>
  <c r="L1450" i="1" s="1"/>
  <c r="M1450" i="1" s="1"/>
  <c r="N1450" i="1" s="1"/>
  <c r="O1450" i="1" s="1"/>
  <c r="P1450" i="1" s="1"/>
  <c r="Q1450" i="1" s="1"/>
  <c r="R1450" i="1" s="1"/>
  <c r="S1450" i="1" s="1"/>
  <c r="T1450" i="1" s="1"/>
  <c r="U1450" i="1" s="1"/>
  <c r="V1450" i="1" s="1"/>
  <c r="W1450" i="1" s="1"/>
  <c r="X1450" i="1" s="1"/>
  <c r="Y1450" i="1" s="1"/>
  <c r="Z1450" i="1" s="1"/>
  <c r="AA1450" i="1" s="1"/>
  <c r="B1451" i="1"/>
  <c r="C1395" i="1"/>
  <c r="D1395" i="1" s="1"/>
  <c r="E1395" i="1" s="1"/>
  <c r="F1395" i="1" s="1"/>
  <c r="G1395" i="1" s="1"/>
  <c r="H1395" i="1" s="1"/>
  <c r="I1395" i="1" s="1"/>
  <c r="J1395" i="1" s="1"/>
  <c r="K1395" i="1" s="1"/>
  <c r="L1395" i="1" s="1"/>
  <c r="M1395" i="1" s="1"/>
  <c r="N1395" i="1" s="1"/>
  <c r="O1395" i="1" s="1"/>
  <c r="P1395" i="1" s="1"/>
  <c r="Q1395" i="1" s="1"/>
  <c r="R1395" i="1" s="1"/>
  <c r="S1395" i="1" s="1"/>
  <c r="T1395" i="1" s="1"/>
  <c r="U1395" i="1" s="1"/>
  <c r="V1395" i="1" s="1"/>
  <c r="W1395" i="1" s="1"/>
  <c r="X1395" i="1" s="1"/>
  <c r="Y1395" i="1" s="1"/>
  <c r="Z1395" i="1" s="1"/>
  <c r="AA1395" i="1" s="1"/>
  <c r="B1396" i="1"/>
  <c r="B1339" i="1"/>
  <c r="C1338" i="1"/>
  <c r="D1338" i="1" s="1"/>
  <c r="E1338" i="1" s="1"/>
  <c r="F1338" i="1" s="1"/>
  <c r="G1338" i="1" s="1"/>
  <c r="H1338" i="1" s="1"/>
  <c r="I1338" i="1" s="1"/>
  <c r="J1338" i="1" s="1"/>
  <c r="K1338" i="1" s="1"/>
  <c r="L1338" i="1" s="1"/>
  <c r="M1338" i="1" s="1"/>
  <c r="N1338" i="1" s="1"/>
  <c r="O1338" i="1" s="1"/>
  <c r="P1338" i="1" s="1"/>
  <c r="Q1338" i="1" s="1"/>
  <c r="R1338" i="1" s="1"/>
  <c r="S1338" i="1" s="1"/>
  <c r="T1338" i="1" s="1"/>
  <c r="U1338" i="1" s="1"/>
  <c r="V1338" i="1" s="1"/>
  <c r="W1338" i="1" s="1"/>
  <c r="X1338" i="1" s="1"/>
  <c r="Y1338" i="1" s="1"/>
  <c r="Z1338" i="1" s="1"/>
  <c r="AA1338" i="1" s="1"/>
  <c r="B1283" i="1"/>
  <c r="C1282" i="1"/>
  <c r="D1282" i="1" s="1"/>
  <c r="E1282" i="1" s="1"/>
  <c r="F1282" i="1" s="1"/>
  <c r="G1282" i="1" s="1"/>
  <c r="H1282" i="1" s="1"/>
  <c r="I1282" i="1" s="1"/>
  <c r="J1282" i="1" s="1"/>
  <c r="K1282" i="1" s="1"/>
  <c r="L1282" i="1" s="1"/>
  <c r="M1282" i="1" s="1"/>
  <c r="N1282" i="1" s="1"/>
  <c r="O1282" i="1" s="1"/>
  <c r="P1282" i="1" s="1"/>
  <c r="Q1282" i="1" s="1"/>
  <c r="R1282" i="1" s="1"/>
  <c r="S1282" i="1" s="1"/>
  <c r="T1282" i="1" s="1"/>
  <c r="U1282" i="1" s="1"/>
  <c r="V1282" i="1" s="1"/>
  <c r="W1282" i="1" s="1"/>
  <c r="X1282" i="1" s="1"/>
  <c r="Y1282" i="1" s="1"/>
  <c r="Z1282" i="1" s="1"/>
  <c r="AA1282" i="1" s="1"/>
  <c r="B1225" i="1"/>
  <c r="C1224" i="1"/>
  <c r="D1224" i="1" s="1"/>
  <c r="E1224" i="1" s="1"/>
  <c r="F1224" i="1" s="1"/>
  <c r="G1224" i="1" s="1"/>
  <c r="H1224" i="1" s="1"/>
  <c r="I1224" i="1" s="1"/>
  <c r="J1224" i="1" s="1"/>
  <c r="K1224" i="1" s="1"/>
  <c r="L1224" i="1" s="1"/>
  <c r="M1224" i="1" s="1"/>
  <c r="N1224" i="1" s="1"/>
  <c r="O1224" i="1" s="1"/>
  <c r="P1224" i="1" s="1"/>
  <c r="Q1224" i="1" s="1"/>
  <c r="R1224" i="1" s="1"/>
  <c r="S1224" i="1" s="1"/>
  <c r="T1224" i="1" s="1"/>
  <c r="U1224" i="1" s="1"/>
  <c r="V1224" i="1" s="1"/>
  <c r="W1224" i="1" s="1"/>
  <c r="X1224" i="1" s="1"/>
  <c r="Y1224" i="1" s="1"/>
  <c r="Z1224" i="1" s="1"/>
  <c r="AA1224" i="1" s="1"/>
  <c r="C1169" i="1"/>
  <c r="D1169" i="1" s="1"/>
  <c r="E1169" i="1" s="1"/>
  <c r="F1169" i="1" s="1"/>
  <c r="G1169" i="1" s="1"/>
  <c r="H1169" i="1" s="1"/>
  <c r="I1169" i="1" s="1"/>
  <c r="J1169" i="1" s="1"/>
  <c r="K1169" i="1" s="1"/>
  <c r="L1169" i="1" s="1"/>
  <c r="M1169" i="1" s="1"/>
  <c r="N1169" i="1" s="1"/>
  <c r="O1169" i="1" s="1"/>
  <c r="P1169" i="1" s="1"/>
  <c r="Q1169" i="1" s="1"/>
  <c r="R1169" i="1" s="1"/>
  <c r="S1169" i="1" s="1"/>
  <c r="T1169" i="1" s="1"/>
  <c r="U1169" i="1" s="1"/>
  <c r="V1169" i="1" s="1"/>
  <c r="W1169" i="1" s="1"/>
  <c r="X1169" i="1" s="1"/>
  <c r="Y1169" i="1" s="1"/>
  <c r="Z1169" i="1" s="1"/>
  <c r="AA1169" i="1" s="1"/>
  <c r="B1170" i="1"/>
  <c r="B1112" i="1"/>
  <c r="C1111" i="1"/>
  <c r="D1111" i="1" s="1"/>
  <c r="E1111" i="1" s="1"/>
  <c r="F1111" i="1" s="1"/>
  <c r="G1111" i="1" s="1"/>
  <c r="H1111" i="1" s="1"/>
  <c r="I1111" i="1" s="1"/>
  <c r="J1111" i="1" s="1"/>
  <c r="K1111" i="1" s="1"/>
  <c r="L1111" i="1" s="1"/>
  <c r="M1111" i="1" s="1"/>
  <c r="N1111" i="1" s="1"/>
  <c r="O1111" i="1" s="1"/>
  <c r="P1111" i="1" s="1"/>
  <c r="Q1111" i="1" s="1"/>
  <c r="R1111" i="1" s="1"/>
  <c r="S1111" i="1" s="1"/>
  <c r="T1111" i="1" s="1"/>
  <c r="U1111" i="1" s="1"/>
  <c r="V1111" i="1" s="1"/>
  <c r="W1111" i="1" s="1"/>
  <c r="X1111" i="1" s="1"/>
  <c r="Y1111" i="1" s="1"/>
  <c r="Z1111" i="1" s="1"/>
  <c r="AA1111" i="1" s="1"/>
  <c r="B1056" i="1"/>
  <c r="C1055" i="1"/>
  <c r="D1055" i="1" s="1"/>
  <c r="E1055" i="1" s="1"/>
  <c r="F1055" i="1" s="1"/>
  <c r="G1055" i="1" s="1"/>
  <c r="H1055" i="1" s="1"/>
  <c r="I1055" i="1" s="1"/>
  <c r="J1055" i="1" s="1"/>
  <c r="K1055" i="1" s="1"/>
  <c r="L1055" i="1" s="1"/>
  <c r="M1055" i="1" s="1"/>
  <c r="N1055" i="1" s="1"/>
  <c r="O1055" i="1" s="1"/>
  <c r="P1055" i="1" s="1"/>
  <c r="Q1055" i="1" s="1"/>
  <c r="R1055" i="1" s="1"/>
  <c r="S1055" i="1" s="1"/>
  <c r="T1055" i="1" s="1"/>
  <c r="U1055" i="1" s="1"/>
  <c r="V1055" i="1" s="1"/>
  <c r="W1055" i="1" s="1"/>
  <c r="X1055" i="1" s="1"/>
  <c r="Y1055" i="1" s="1"/>
  <c r="Z1055" i="1" s="1"/>
  <c r="AA1055" i="1" s="1"/>
  <c r="C1002" i="1"/>
  <c r="D1002" i="1" s="1"/>
  <c r="E1002" i="1" s="1"/>
  <c r="F1002" i="1" s="1"/>
  <c r="G1002" i="1" s="1"/>
  <c r="H1002" i="1" s="1"/>
  <c r="I1002" i="1" s="1"/>
  <c r="J1002" i="1" s="1"/>
  <c r="K1002" i="1" s="1"/>
  <c r="L1002" i="1" s="1"/>
  <c r="M1002" i="1" s="1"/>
  <c r="N1002" i="1" s="1"/>
  <c r="O1002" i="1" s="1"/>
  <c r="P1002" i="1" s="1"/>
  <c r="Q1002" i="1" s="1"/>
  <c r="R1002" i="1" s="1"/>
  <c r="S1002" i="1" s="1"/>
  <c r="T1002" i="1" s="1"/>
  <c r="U1002" i="1" s="1"/>
  <c r="V1002" i="1" s="1"/>
  <c r="W1002" i="1" s="1"/>
  <c r="X1002" i="1" s="1"/>
  <c r="Y1002" i="1" s="1"/>
  <c r="Z1002" i="1" s="1"/>
  <c r="AA1002" i="1" s="1"/>
  <c r="B1003" i="1"/>
  <c r="B944" i="1"/>
  <c r="C943" i="1"/>
  <c r="D943" i="1" s="1"/>
  <c r="E943" i="1" s="1"/>
  <c r="F943" i="1" s="1"/>
  <c r="G943" i="1" s="1"/>
  <c r="H943" i="1" s="1"/>
  <c r="I943" i="1" s="1"/>
  <c r="J943" i="1" s="1"/>
  <c r="K943" i="1" s="1"/>
  <c r="L943" i="1" s="1"/>
  <c r="M943" i="1" s="1"/>
  <c r="N943" i="1" s="1"/>
  <c r="O943" i="1" s="1"/>
  <c r="P943" i="1" s="1"/>
  <c r="Q943" i="1" s="1"/>
  <c r="R943" i="1" s="1"/>
  <c r="S943" i="1" s="1"/>
  <c r="T943" i="1" s="1"/>
  <c r="U943" i="1" s="1"/>
  <c r="V943" i="1" s="1"/>
  <c r="W943" i="1" s="1"/>
  <c r="X943" i="1" s="1"/>
  <c r="Y943" i="1" s="1"/>
  <c r="Z943" i="1" s="1"/>
  <c r="AA943" i="1" s="1"/>
  <c r="B888" i="1"/>
  <c r="C887" i="1"/>
  <c r="D887" i="1" s="1"/>
  <c r="E887" i="1" s="1"/>
  <c r="F887" i="1" s="1"/>
  <c r="G887" i="1" s="1"/>
  <c r="H887" i="1" s="1"/>
  <c r="I887" i="1" s="1"/>
  <c r="J887" i="1" s="1"/>
  <c r="K887" i="1" s="1"/>
  <c r="L887" i="1" s="1"/>
  <c r="M887" i="1" s="1"/>
  <c r="N887" i="1" s="1"/>
  <c r="O887" i="1" s="1"/>
  <c r="P887" i="1" s="1"/>
  <c r="Q887" i="1" s="1"/>
  <c r="R887" i="1" s="1"/>
  <c r="S887" i="1" s="1"/>
  <c r="T887" i="1" s="1"/>
  <c r="U887" i="1" s="1"/>
  <c r="V887" i="1" s="1"/>
  <c r="W887" i="1" s="1"/>
  <c r="X887" i="1" s="1"/>
  <c r="Y887" i="1" s="1"/>
  <c r="Z887" i="1" s="1"/>
  <c r="AA887" i="1" s="1"/>
  <c r="C831" i="1"/>
  <c r="D831" i="1" s="1"/>
  <c r="E831" i="1" s="1"/>
  <c r="F831" i="1" s="1"/>
  <c r="G831" i="1" s="1"/>
  <c r="H831" i="1" s="1"/>
  <c r="I831" i="1" s="1"/>
  <c r="J831" i="1" s="1"/>
  <c r="K831" i="1" s="1"/>
  <c r="L831" i="1" s="1"/>
  <c r="M831" i="1" s="1"/>
  <c r="N831" i="1" s="1"/>
  <c r="B832" i="1"/>
  <c r="B772" i="1"/>
  <c r="C771" i="1"/>
  <c r="D771" i="1" s="1"/>
  <c r="E771" i="1" s="1"/>
  <c r="F771" i="1" s="1"/>
  <c r="G771" i="1" s="1"/>
  <c r="H771" i="1" s="1"/>
  <c r="I771" i="1" s="1"/>
  <c r="J771" i="1" s="1"/>
  <c r="K771" i="1" s="1"/>
  <c r="L771" i="1" s="1"/>
  <c r="M771" i="1" s="1"/>
  <c r="N771" i="1" s="1"/>
  <c r="O771" i="1" s="1"/>
  <c r="P771" i="1" s="1"/>
  <c r="Q771" i="1" s="1"/>
  <c r="R771" i="1" s="1"/>
  <c r="S771" i="1" s="1"/>
  <c r="T771" i="1" s="1"/>
  <c r="U771" i="1" s="1"/>
  <c r="V771" i="1" s="1"/>
  <c r="W771" i="1" s="1"/>
  <c r="X771" i="1" s="1"/>
  <c r="Y771" i="1" s="1"/>
  <c r="Z771" i="1" s="1"/>
  <c r="AA771" i="1" s="1"/>
  <c r="B716" i="1"/>
  <c r="C715" i="1"/>
  <c r="D715" i="1" s="1"/>
  <c r="E715" i="1" s="1"/>
  <c r="F715" i="1" s="1"/>
  <c r="G715" i="1" s="1"/>
  <c r="H715" i="1" s="1"/>
  <c r="I715" i="1" s="1"/>
  <c r="J715" i="1" s="1"/>
  <c r="K715" i="1" s="1"/>
  <c r="L715" i="1" s="1"/>
  <c r="M715" i="1" s="1"/>
  <c r="N715" i="1" s="1"/>
  <c r="O715" i="1" s="1"/>
  <c r="P715" i="1" s="1"/>
  <c r="Q715" i="1" s="1"/>
  <c r="R715" i="1" s="1"/>
  <c r="S715" i="1" s="1"/>
  <c r="T715" i="1" s="1"/>
  <c r="U715" i="1" s="1"/>
  <c r="V715" i="1" s="1"/>
  <c r="W715" i="1" s="1"/>
  <c r="X715" i="1" s="1"/>
  <c r="Y715" i="1" s="1"/>
  <c r="Z715" i="1" s="1"/>
  <c r="AA715" i="1" s="1"/>
  <c r="B659" i="1"/>
  <c r="C658" i="1"/>
  <c r="D658" i="1" s="1"/>
  <c r="E658" i="1" s="1"/>
  <c r="F658" i="1" s="1"/>
  <c r="G658" i="1" s="1"/>
  <c r="H658" i="1" s="1"/>
  <c r="I658" i="1" s="1"/>
  <c r="J658" i="1" s="1"/>
  <c r="K658" i="1" s="1"/>
  <c r="L658" i="1" s="1"/>
  <c r="M658" i="1" s="1"/>
  <c r="N658" i="1" s="1"/>
  <c r="O658" i="1" s="1"/>
  <c r="P658" i="1" s="1"/>
  <c r="Q658" i="1" s="1"/>
  <c r="R658" i="1" s="1"/>
  <c r="S658" i="1" s="1"/>
  <c r="T658" i="1" s="1"/>
  <c r="U658" i="1" s="1"/>
  <c r="V658" i="1" s="1"/>
  <c r="W658" i="1" s="1"/>
  <c r="X658" i="1" s="1"/>
  <c r="Y658" i="1" s="1"/>
  <c r="Z658" i="1" s="1"/>
  <c r="AA658" i="1" s="1"/>
  <c r="B603" i="1"/>
  <c r="C602" i="1"/>
  <c r="D602" i="1" s="1"/>
  <c r="E602" i="1" s="1"/>
  <c r="F602" i="1" s="1"/>
  <c r="G602" i="1" s="1"/>
  <c r="H602" i="1" s="1"/>
  <c r="I602" i="1" s="1"/>
  <c r="J602" i="1" s="1"/>
  <c r="K602" i="1" s="1"/>
  <c r="L602" i="1" s="1"/>
  <c r="M602" i="1" s="1"/>
  <c r="N602" i="1" s="1"/>
  <c r="O602" i="1" s="1"/>
  <c r="P602" i="1" s="1"/>
  <c r="Q602" i="1" s="1"/>
  <c r="R602" i="1" s="1"/>
  <c r="S602" i="1" s="1"/>
  <c r="T602" i="1" s="1"/>
  <c r="U602" i="1" s="1"/>
  <c r="V602" i="1" s="1"/>
  <c r="W602" i="1" s="1"/>
  <c r="X602" i="1" s="1"/>
  <c r="Y602" i="1" s="1"/>
  <c r="Z602" i="1" s="1"/>
  <c r="AA602" i="1" s="1"/>
  <c r="B547" i="1"/>
  <c r="C546" i="1"/>
  <c r="D546" i="1" s="1"/>
  <c r="E546" i="1" s="1"/>
  <c r="F546" i="1" s="1"/>
  <c r="G546" i="1" s="1"/>
  <c r="H546" i="1" s="1"/>
  <c r="I546" i="1" s="1"/>
  <c r="J546" i="1" s="1"/>
  <c r="K546" i="1" s="1"/>
  <c r="L546" i="1" s="1"/>
  <c r="M546" i="1" s="1"/>
  <c r="N546" i="1" s="1"/>
  <c r="O546" i="1" s="1"/>
  <c r="P546" i="1" s="1"/>
  <c r="Q546" i="1" s="1"/>
  <c r="R546" i="1" s="1"/>
  <c r="S546" i="1" s="1"/>
  <c r="T546" i="1" s="1"/>
  <c r="U546" i="1" s="1"/>
  <c r="V546" i="1" s="1"/>
  <c r="W546" i="1" s="1"/>
  <c r="X546" i="1" s="1"/>
  <c r="Y546" i="1" s="1"/>
  <c r="Z546" i="1" s="1"/>
  <c r="AA546" i="1" s="1"/>
  <c r="C489" i="1"/>
  <c r="D489" i="1" s="1"/>
  <c r="E489" i="1" s="1"/>
  <c r="F489" i="1" s="1"/>
  <c r="G489" i="1" s="1"/>
  <c r="H489" i="1" s="1"/>
  <c r="I489" i="1" s="1"/>
  <c r="J489" i="1" s="1"/>
  <c r="K489" i="1" s="1"/>
  <c r="L489" i="1" s="1"/>
  <c r="M489" i="1" s="1"/>
  <c r="N489" i="1" s="1"/>
  <c r="O489" i="1" s="1"/>
  <c r="P489" i="1" s="1"/>
  <c r="Q489" i="1" s="1"/>
  <c r="R489" i="1" s="1"/>
  <c r="S489" i="1" s="1"/>
  <c r="T489" i="1" s="1"/>
  <c r="U489" i="1" s="1"/>
  <c r="V489" i="1" s="1"/>
  <c r="W489" i="1" s="1"/>
  <c r="X489" i="1" s="1"/>
  <c r="Y489" i="1" s="1"/>
  <c r="Z489" i="1" s="1"/>
  <c r="AA489" i="1" s="1"/>
  <c r="B490" i="1"/>
  <c r="B317" i="1"/>
  <c r="C316" i="1"/>
  <c r="D316" i="1" s="1"/>
  <c r="E316" i="1" s="1"/>
  <c r="F316" i="1" s="1"/>
  <c r="G316" i="1" s="1"/>
  <c r="H316" i="1" s="1"/>
  <c r="I316" i="1" s="1"/>
  <c r="J316" i="1" s="1"/>
  <c r="K316" i="1" s="1"/>
  <c r="L316" i="1" s="1"/>
  <c r="M316" i="1" s="1"/>
  <c r="N316" i="1" s="1"/>
  <c r="O316" i="1" s="1"/>
  <c r="P316" i="1" s="1"/>
  <c r="Q316" i="1" s="1"/>
  <c r="R316" i="1" s="1"/>
  <c r="S316" i="1" s="1"/>
  <c r="T316" i="1" s="1"/>
  <c r="U316" i="1" s="1"/>
  <c r="V316" i="1" s="1"/>
  <c r="W316" i="1" s="1"/>
  <c r="X316" i="1" s="1"/>
  <c r="Y316" i="1" s="1"/>
  <c r="Z316" i="1" s="1"/>
  <c r="AA316" i="1" s="1"/>
  <c r="C261" i="1"/>
  <c r="D261" i="1" s="1"/>
  <c r="E261" i="1" s="1"/>
  <c r="F261" i="1" s="1"/>
  <c r="G261" i="1" s="1"/>
  <c r="H261" i="1" s="1"/>
  <c r="I261" i="1" s="1"/>
  <c r="J261" i="1" s="1"/>
  <c r="K261" i="1" s="1"/>
  <c r="L261" i="1" s="1"/>
  <c r="M261" i="1" s="1"/>
  <c r="N261" i="1" s="1"/>
  <c r="O261" i="1" s="1"/>
  <c r="P261" i="1" s="1"/>
  <c r="Q261" i="1" s="1"/>
  <c r="R261" i="1" s="1"/>
  <c r="S261" i="1" s="1"/>
  <c r="T261" i="1" s="1"/>
  <c r="U261" i="1" s="1"/>
  <c r="V261" i="1" s="1"/>
  <c r="W261" i="1" s="1"/>
  <c r="X261" i="1" s="1"/>
  <c r="Y261" i="1" s="1"/>
  <c r="Z261" i="1" s="1"/>
  <c r="AA261" i="1" s="1"/>
  <c r="B262" i="1"/>
  <c r="C205" i="1"/>
  <c r="D205" i="1" s="1"/>
  <c r="E205" i="1" s="1"/>
  <c r="F205" i="1" s="1"/>
  <c r="G205" i="1" s="1"/>
  <c r="H205" i="1" s="1"/>
  <c r="I205" i="1" s="1"/>
  <c r="J205" i="1" s="1"/>
  <c r="K205" i="1" s="1"/>
  <c r="L205" i="1" s="1"/>
  <c r="M205" i="1" s="1"/>
  <c r="N205" i="1" s="1"/>
  <c r="O205" i="1" s="1"/>
  <c r="P205" i="1" s="1"/>
  <c r="Q205" i="1" s="1"/>
  <c r="R205" i="1" s="1"/>
  <c r="S205" i="1" s="1"/>
  <c r="T205" i="1" s="1"/>
  <c r="U205" i="1" s="1"/>
  <c r="V205" i="1" s="1"/>
  <c r="W205" i="1" s="1"/>
  <c r="X205" i="1" s="1"/>
  <c r="Y205" i="1" s="1"/>
  <c r="Z205" i="1" s="1"/>
  <c r="AA205" i="1" s="1"/>
  <c r="B206" i="1"/>
  <c r="B148" i="1"/>
  <c r="C147" i="1"/>
  <c r="D147" i="1" s="1"/>
  <c r="E147" i="1" s="1"/>
  <c r="F147" i="1" s="1"/>
  <c r="G147" i="1" s="1"/>
  <c r="H147" i="1" s="1"/>
  <c r="I147" i="1" s="1"/>
  <c r="J147" i="1" s="1"/>
  <c r="K147" i="1" s="1"/>
  <c r="L147" i="1" s="1"/>
  <c r="M147" i="1" s="1"/>
  <c r="N147" i="1" s="1"/>
  <c r="O147" i="1" s="1"/>
  <c r="P147" i="1" s="1"/>
  <c r="Q147" i="1" s="1"/>
  <c r="R147" i="1" s="1"/>
  <c r="S147" i="1" s="1"/>
  <c r="T147" i="1" s="1"/>
  <c r="U147" i="1" s="1"/>
  <c r="V147" i="1" s="1"/>
  <c r="W147" i="1" s="1"/>
  <c r="X147" i="1" s="1"/>
  <c r="Y147" i="1" s="1"/>
  <c r="Z147" i="1" s="1"/>
  <c r="AA147" i="1" s="1"/>
  <c r="C93" i="1"/>
  <c r="D93" i="1" s="1"/>
  <c r="E93" i="1" s="1"/>
  <c r="F93" i="1" s="1"/>
  <c r="G93" i="1" s="1"/>
  <c r="H93" i="1" s="1"/>
  <c r="I93" i="1" s="1"/>
  <c r="J93" i="1" s="1"/>
  <c r="K93" i="1" s="1"/>
  <c r="L93" i="1" s="1"/>
  <c r="M93" i="1" s="1"/>
  <c r="N93" i="1" s="1"/>
  <c r="O93" i="1" s="1"/>
  <c r="P93" i="1" s="1"/>
  <c r="Q93" i="1" s="1"/>
  <c r="R93" i="1" s="1"/>
  <c r="S93" i="1" s="1"/>
  <c r="T93" i="1" s="1"/>
  <c r="U93" i="1" s="1"/>
  <c r="V93" i="1" s="1"/>
  <c r="W93" i="1" s="1"/>
  <c r="X93" i="1" s="1"/>
  <c r="Y93" i="1" s="1"/>
  <c r="Z93" i="1" s="1"/>
  <c r="AA93" i="1" s="1"/>
  <c r="B94" i="1"/>
  <c r="T38" i="23"/>
  <c r="N30" i="12" l="1"/>
  <c r="O30" i="12" s="1"/>
  <c r="P30" i="12" s="1"/>
  <c r="Q30" i="12" s="1"/>
  <c r="R30" i="12" s="1"/>
  <c r="T83" i="12"/>
  <c r="U83" i="12" s="1"/>
  <c r="V83" i="12" s="1"/>
  <c r="W83" i="12" s="1"/>
  <c r="X83" i="12" s="1"/>
  <c r="Y83" i="12" s="1"/>
  <c r="Z83" i="12" s="1"/>
  <c r="AA83" i="12" s="1"/>
  <c r="AB83" i="12" s="1"/>
  <c r="AC83" i="12" s="1"/>
  <c r="O59" i="12"/>
  <c r="P59" i="12" s="1"/>
  <c r="Q59" i="12" s="1"/>
  <c r="R59" i="12" s="1"/>
  <c r="S59" i="12" s="1"/>
  <c r="C1451" i="1"/>
  <c r="D1451" i="1" s="1"/>
  <c r="E1451" i="1" s="1"/>
  <c r="F1451" i="1" s="1"/>
  <c r="G1451" i="1" s="1"/>
  <c r="H1451" i="1" s="1"/>
  <c r="I1451" i="1" s="1"/>
  <c r="J1451" i="1" s="1"/>
  <c r="K1451" i="1" s="1"/>
  <c r="L1451" i="1" s="1"/>
  <c r="M1451" i="1" s="1"/>
  <c r="N1451" i="1" s="1"/>
  <c r="O1451" i="1" s="1"/>
  <c r="P1451" i="1" s="1"/>
  <c r="Q1451" i="1" s="1"/>
  <c r="R1451" i="1" s="1"/>
  <c r="S1451" i="1" s="1"/>
  <c r="T1451" i="1" s="1"/>
  <c r="U1451" i="1" s="1"/>
  <c r="V1451" i="1" s="1"/>
  <c r="W1451" i="1" s="1"/>
  <c r="X1451" i="1" s="1"/>
  <c r="Y1451" i="1" s="1"/>
  <c r="Z1451" i="1" s="1"/>
  <c r="AA1451" i="1" s="1"/>
  <c r="B1452" i="1"/>
  <c r="C1396" i="1"/>
  <c r="D1396" i="1" s="1"/>
  <c r="E1396" i="1" s="1"/>
  <c r="F1396" i="1" s="1"/>
  <c r="G1396" i="1" s="1"/>
  <c r="H1396" i="1" s="1"/>
  <c r="I1396" i="1" s="1"/>
  <c r="J1396" i="1" s="1"/>
  <c r="K1396" i="1" s="1"/>
  <c r="L1396" i="1" s="1"/>
  <c r="M1396" i="1" s="1"/>
  <c r="N1396" i="1" s="1"/>
  <c r="O1396" i="1" s="1"/>
  <c r="P1396" i="1" s="1"/>
  <c r="Q1396" i="1" s="1"/>
  <c r="R1396" i="1" s="1"/>
  <c r="S1396" i="1" s="1"/>
  <c r="T1396" i="1" s="1"/>
  <c r="U1396" i="1" s="1"/>
  <c r="V1396" i="1" s="1"/>
  <c r="W1396" i="1" s="1"/>
  <c r="X1396" i="1" s="1"/>
  <c r="Y1396" i="1" s="1"/>
  <c r="Z1396" i="1" s="1"/>
  <c r="AA1396" i="1" s="1"/>
  <c r="B1397" i="1"/>
  <c r="C1339" i="1"/>
  <c r="D1339" i="1" s="1"/>
  <c r="E1339" i="1" s="1"/>
  <c r="F1339" i="1" s="1"/>
  <c r="G1339" i="1" s="1"/>
  <c r="H1339" i="1" s="1"/>
  <c r="I1339" i="1" s="1"/>
  <c r="J1339" i="1" s="1"/>
  <c r="K1339" i="1" s="1"/>
  <c r="L1339" i="1" s="1"/>
  <c r="M1339" i="1" s="1"/>
  <c r="N1339" i="1" s="1"/>
  <c r="O1339" i="1" s="1"/>
  <c r="P1339" i="1" s="1"/>
  <c r="Q1339" i="1" s="1"/>
  <c r="R1339" i="1" s="1"/>
  <c r="S1339" i="1" s="1"/>
  <c r="T1339" i="1" s="1"/>
  <c r="U1339" i="1" s="1"/>
  <c r="V1339" i="1" s="1"/>
  <c r="W1339" i="1" s="1"/>
  <c r="X1339" i="1" s="1"/>
  <c r="Y1339" i="1" s="1"/>
  <c r="Z1339" i="1" s="1"/>
  <c r="AA1339" i="1" s="1"/>
  <c r="B1340" i="1"/>
  <c r="C1283" i="1"/>
  <c r="D1283" i="1" s="1"/>
  <c r="E1283" i="1" s="1"/>
  <c r="F1283" i="1" s="1"/>
  <c r="G1283" i="1" s="1"/>
  <c r="H1283" i="1" s="1"/>
  <c r="I1283" i="1" s="1"/>
  <c r="J1283" i="1" s="1"/>
  <c r="K1283" i="1" s="1"/>
  <c r="L1283" i="1" s="1"/>
  <c r="M1283" i="1" s="1"/>
  <c r="N1283" i="1" s="1"/>
  <c r="O1283" i="1" s="1"/>
  <c r="P1283" i="1" s="1"/>
  <c r="Q1283" i="1" s="1"/>
  <c r="R1283" i="1" s="1"/>
  <c r="S1283" i="1" s="1"/>
  <c r="T1283" i="1" s="1"/>
  <c r="U1283" i="1" s="1"/>
  <c r="V1283" i="1" s="1"/>
  <c r="W1283" i="1" s="1"/>
  <c r="X1283" i="1" s="1"/>
  <c r="Y1283" i="1" s="1"/>
  <c r="Z1283" i="1" s="1"/>
  <c r="AA1283" i="1" s="1"/>
  <c r="B1284" i="1"/>
  <c r="C1225" i="1"/>
  <c r="D1225" i="1" s="1"/>
  <c r="E1225" i="1" s="1"/>
  <c r="F1225" i="1" s="1"/>
  <c r="G1225" i="1" s="1"/>
  <c r="H1225" i="1" s="1"/>
  <c r="I1225" i="1" s="1"/>
  <c r="J1225" i="1" s="1"/>
  <c r="K1225" i="1" s="1"/>
  <c r="L1225" i="1" s="1"/>
  <c r="M1225" i="1" s="1"/>
  <c r="N1225" i="1" s="1"/>
  <c r="O1225" i="1" s="1"/>
  <c r="P1225" i="1" s="1"/>
  <c r="Q1225" i="1" s="1"/>
  <c r="R1225" i="1" s="1"/>
  <c r="S1225" i="1" s="1"/>
  <c r="T1225" i="1" s="1"/>
  <c r="U1225" i="1" s="1"/>
  <c r="V1225" i="1" s="1"/>
  <c r="W1225" i="1" s="1"/>
  <c r="X1225" i="1" s="1"/>
  <c r="Y1225" i="1" s="1"/>
  <c r="Z1225" i="1" s="1"/>
  <c r="AA1225" i="1" s="1"/>
  <c r="B1226" i="1"/>
  <c r="B1171" i="1"/>
  <c r="C1170" i="1"/>
  <c r="D1170" i="1" s="1"/>
  <c r="E1170" i="1" s="1"/>
  <c r="F1170" i="1" s="1"/>
  <c r="G1170" i="1" s="1"/>
  <c r="H1170" i="1" s="1"/>
  <c r="I1170" i="1" s="1"/>
  <c r="J1170" i="1" s="1"/>
  <c r="K1170" i="1" s="1"/>
  <c r="L1170" i="1" s="1"/>
  <c r="M1170" i="1" s="1"/>
  <c r="N1170" i="1" s="1"/>
  <c r="O1170" i="1" s="1"/>
  <c r="P1170" i="1" s="1"/>
  <c r="Q1170" i="1" s="1"/>
  <c r="R1170" i="1" s="1"/>
  <c r="S1170" i="1" s="1"/>
  <c r="T1170" i="1" s="1"/>
  <c r="U1170" i="1" s="1"/>
  <c r="V1170" i="1" s="1"/>
  <c r="W1170" i="1" s="1"/>
  <c r="X1170" i="1" s="1"/>
  <c r="Y1170" i="1" s="1"/>
  <c r="Z1170" i="1" s="1"/>
  <c r="AA1170" i="1" s="1"/>
  <c r="C1112" i="1"/>
  <c r="D1112" i="1" s="1"/>
  <c r="E1112" i="1" s="1"/>
  <c r="F1112" i="1" s="1"/>
  <c r="G1112" i="1" s="1"/>
  <c r="H1112" i="1" s="1"/>
  <c r="I1112" i="1" s="1"/>
  <c r="J1112" i="1" s="1"/>
  <c r="K1112" i="1" s="1"/>
  <c r="L1112" i="1" s="1"/>
  <c r="M1112" i="1" s="1"/>
  <c r="N1112" i="1" s="1"/>
  <c r="O1112" i="1" s="1"/>
  <c r="P1112" i="1" s="1"/>
  <c r="Q1112" i="1" s="1"/>
  <c r="R1112" i="1" s="1"/>
  <c r="S1112" i="1" s="1"/>
  <c r="T1112" i="1" s="1"/>
  <c r="U1112" i="1" s="1"/>
  <c r="V1112" i="1" s="1"/>
  <c r="W1112" i="1" s="1"/>
  <c r="X1112" i="1" s="1"/>
  <c r="Y1112" i="1" s="1"/>
  <c r="Z1112" i="1" s="1"/>
  <c r="AA1112" i="1" s="1"/>
  <c r="B1113" i="1"/>
  <c r="C1056" i="1"/>
  <c r="D1056" i="1" s="1"/>
  <c r="E1056" i="1" s="1"/>
  <c r="F1056" i="1" s="1"/>
  <c r="G1056" i="1" s="1"/>
  <c r="H1056" i="1" s="1"/>
  <c r="I1056" i="1" s="1"/>
  <c r="J1056" i="1" s="1"/>
  <c r="K1056" i="1" s="1"/>
  <c r="L1056" i="1" s="1"/>
  <c r="M1056" i="1" s="1"/>
  <c r="N1056" i="1" s="1"/>
  <c r="O1056" i="1" s="1"/>
  <c r="P1056" i="1" s="1"/>
  <c r="Q1056" i="1" s="1"/>
  <c r="R1056" i="1" s="1"/>
  <c r="S1056" i="1" s="1"/>
  <c r="T1056" i="1" s="1"/>
  <c r="U1056" i="1" s="1"/>
  <c r="V1056" i="1" s="1"/>
  <c r="W1056" i="1" s="1"/>
  <c r="X1056" i="1" s="1"/>
  <c r="Y1056" i="1" s="1"/>
  <c r="Z1056" i="1" s="1"/>
  <c r="AA1056" i="1" s="1"/>
  <c r="B1057" i="1"/>
  <c r="B1004" i="1"/>
  <c r="C1004" i="1" s="1"/>
  <c r="D1004" i="1" s="1"/>
  <c r="E1004" i="1" s="1"/>
  <c r="F1004" i="1" s="1"/>
  <c r="G1004" i="1" s="1"/>
  <c r="H1004" i="1" s="1"/>
  <c r="I1004" i="1" s="1"/>
  <c r="J1004" i="1" s="1"/>
  <c r="K1004" i="1" s="1"/>
  <c r="L1004" i="1" s="1"/>
  <c r="M1004" i="1" s="1"/>
  <c r="N1004" i="1" s="1"/>
  <c r="O1004" i="1" s="1"/>
  <c r="P1004" i="1" s="1"/>
  <c r="Q1004" i="1" s="1"/>
  <c r="R1004" i="1" s="1"/>
  <c r="S1004" i="1" s="1"/>
  <c r="T1004" i="1" s="1"/>
  <c r="U1004" i="1" s="1"/>
  <c r="V1004" i="1" s="1"/>
  <c r="W1004" i="1" s="1"/>
  <c r="X1004" i="1" s="1"/>
  <c r="Y1004" i="1" s="1"/>
  <c r="Z1004" i="1" s="1"/>
  <c r="AA1004" i="1" s="1"/>
  <c r="C1003" i="1"/>
  <c r="D1003" i="1" s="1"/>
  <c r="E1003" i="1" s="1"/>
  <c r="F1003" i="1" s="1"/>
  <c r="G1003" i="1" s="1"/>
  <c r="H1003" i="1" s="1"/>
  <c r="I1003" i="1" s="1"/>
  <c r="J1003" i="1" s="1"/>
  <c r="K1003" i="1" s="1"/>
  <c r="L1003" i="1" s="1"/>
  <c r="M1003" i="1" s="1"/>
  <c r="N1003" i="1" s="1"/>
  <c r="O1003" i="1" s="1"/>
  <c r="P1003" i="1" s="1"/>
  <c r="Q1003" i="1" s="1"/>
  <c r="R1003" i="1" s="1"/>
  <c r="S1003" i="1" s="1"/>
  <c r="T1003" i="1" s="1"/>
  <c r="U1003" i="1" s="1"/>
  <c r="V1003" i="1" s="1"/>
  <c r="W1003" i="1" s="1"/>
  <c r="X1003" i="1" s="1"/>
  <c r="Y1003" i="1" s="1"/>
  <c r="Z1003" i="1" s="1"/>
  <c r="AA1003" i="1" s="1"/>
  <c r="C944" i="1"/>
  <c r="D944" i="1" s="1"/>
  <c r="E944" i="1" s="1"/>
  <c r="F944" i="1" s="1"/>
  <c r="G944" i="1" s="1"/>
  <c r="H944" i="1" s="1"/>
  <c r="I944" i="1" s="1"/>
  <c r="J944" i="1" s="1"/>
  <c r="K944" i="1" s="1"/>
  <c r="L944" i="1" s="1"/>
  <c r="M944" i="1" s="1"/>
  <c r="N944" i="1" s="1"/>
  <c r="O944" i="1" s="1"/>
  <c r="P944" i="1" s="1"/>
  <c r="Q944" i="1" s="1"/>
  <c r="R944" i="1" s="1"/>
  <c r="S944" i="1" s="1"/>
  <c r="T944" i="1" s="1"/>
  <c r="U944" i="1" s="1"/>
  <c r="V944" i="1" s="1"/>
  <c r="W944" i="1" s="1"/>
  <c r="X944" i="1" s="1"/>
  <c r="Y944" i="1" s="1"/>
  <c r="Z944" i="1" s="1"/>
  <c r="AA944" i="1" s="1"/>
  <c r="B945" i="1"/>
  <c r="C888" i="1"/>
  <c r="D888" i="1" s="1"/>
  <c r="E888" i="1" s="1"/>
  <c r="F888" i="1" s="1"/>
  <c r="G888" i="1" s="1"/>
  <c r="H888" i="1" s="1"/>
  <c r="I888" i="1" s="1"/>
  <c r="J888" i="1" s="1"/>
  <c r="K888" i="1" s="1"/>
  <c r="L888" i="1" s="1"/>
  <c r="M888" i="1" s="1"/>
  <c r="N888" i="1" s="1"/>
  <c r="O888" i="1" s="1"/>
  <c r="P888" i="1" s="1"/>
  <c r="Q888" i="1" s="1"/>
  <c r="R888" i="1" s="1"/>
  <c r="S888" i="1" s="1"/>
  <c r="T888" i="1" s="1"/>
  <c r="U888" i="1" s="1"/>
  <c r="V888" i="1" s="1"/>
  <c r="W888" i="1" s="1"/>
  <c r="X888" i="1" s="1"/>
  <c r="Y888" i="1" s="1"/>
  <c r="Z888" i="1" s="1"/>
  <c r="AA888" i="1" s="1"/>
  <c r="B889" i="1"/>
  <c r="B833" i="1"/>
  <c r="C833" i="1" s="1"/>
  <c r="D833" i="1" s="1"/>
  <c r="E833" i="1" s="1"/>
  <c r="F833" i="1" s="1"/>
  <c r="G833" i="1" s="1"/>
  <c r="H833" i="1" s="1"/>
  <c r="I833" i="1" s="1"/>
  <c r="J833" i="1" s="1"/>
  <c r="K833" i="1" s="1"/>
  <c r="L833" i="1" s="1"/>
  <c r="M833" i="1" s="1"/>
  <c r="N833" i="1" s="1"/>
  <c r="C832" i="1"/>
  <c r="D832" i="1" s="1"/>
  <c r="E832" i="1" s="1"/>
  <c r="F832" i="1" s="1"/>
  <c r="G832" i="1" s="1"/>
  <c r="H832" i="1" s="1"/>
  <c r="I832" i="1" s="1"/>
  <c r="J832" i="1" s="1"/>
  <c r="K832" i="1" s="1"/>
  <c r="L832" i="1" s="1"/>
  <c r="M832" i="1" s="1"/>
  <c r="N832" i="1" s="1"/>
  <c r="C772" i="1"/>
  <c r="D772" i="1" s="1"/>
  <c r="E772" i="1" s="1"/>
  <c r="F772" i="1" s="1"/>
  <c r="G772" i="1" s="1"/>
  <c r="H772" i="1" s="1"/>
  <c r="I772" i="1" s="1"/>
  <c r="J772" i="1" s="1"/>
  <c r="K772" i="1" s="1"/>
  <c r="L772" i="1" s="1"/>
  <c r="M772" i="1" s="1"/>
  <c r="N772" i="1" s="1"/>
  <c r="O772" i="1" s="1"/>
  <c r="P772" i="1" s="1"/>
  <c r="Q772" i="1" s="1"/>
  <c r="R772" i="1" s="1"/>
  <c r="S772" i="1" s="1"/>
  <c r="T772" i="1" s="1"/>
  <c r="U772" i="1" s="1"/>
  <c r="V772" i="1" s="1"/>
  <c r="W772" i="1" s="1"/>
  <c r="X772" i="1" s="1"/>
  <c r="Y772" i="1" s="1"/>
  <c r="Z772" i="1" s="1"/>
  <c r="AA772" i="1" s="1"/>
  <c r="B773" i="1"/>
  <c r="C716" i="1"/>
  <c r="D716" i="1" s="1"/>
  <c r="E716" i="1" s="1"/>
  <c r="F716" i="1" s="1"/>
  <c r="G716" i="1" s="1"/>
  <c r="H716" i="1" s="1"/>
  <c r="I716" i="1" s="1"/>
  <c r="J716" i="1" s="1"/>
  <c r="K716" i="1" s="1"/>
  <c r="L716" i="1" s="1"/>
  <c r="M716" i="1" s="1"/>
  <c r="N716" i="1" s="1"/>
  <c r="O716" i="1" s="1"/>
  <c r="P716" i="1" s="1"/>
  <c r="Q716" i="1" s="1"/>
  <c r="R716" i="1" s="1"/>
  <c r="S716" i="1" s="1"/>
  <c r="T716" i="1" s="1"/>
  <c r="U716" i="1" s="1"/>
  <c r="V716" i="1" s="1"/>
  <c r="W716" i="1" s="1"/>
  <c r="X716" i="1" s="1"/>
  <c r="Y716" i="1" s="1"/>
  <c r="Z716" i="1" s="1"/>
  <c r="AA716" i="1" s="1"/>
  <c r="B717" i="1"/>
  <c r="C659" i="1"/>
  <c r="D659" i="1" s="1"/>
  <c r="E659" i="1" s="1"/>
  <c r="F659" i="1" s="1"/>
  <c r="G659" i="1" s="1"/>
  <c r="H659" i="1" s="1"/>
  <c r="I659" i="1" s="1"/>
  <c r="J659" i="1" s="1"/>
  <c r="K659" i="1" s="1"/>
  <c r="L659" i="1" s="1"/>
  <c r="M659" i="1" s="1"/>
  <c r="N659" i="1" s="1"/>
  <c r="O659" i="1" s="1"/>
  <c r="P659" i="1" s="1"/>
  <c r="Q659" i="1" s="1"/>
  <c r="R659" i="1" s="1"/>
  <c r="S659" i="1" s="1"/>
  <c r="T659" i="1" s="1"/>
  <c r="U659" i="1" s="1"/>
  <c r="V659" i="1" s="1"/>
  <c r="W659" i="1" s="1"/>
  <c r="X659" i="1" s="1"/>
  <c r="Y659" i="1" s="1"/>
  <c r="Z659" i="1" s="1"/>
  <c r="AA659" i="1" s="1"/>
  <c r="B660" i="1"/>
  <c r="C603" i="1"/>
  <c r="D603" i="1" s="1"/>
  <c r="E603" i="1" s="1"/>
  <c r="F603" i="1" s="1"/>
  <c r="G603" i="1" s="1"/>
  <c r="H603" i="1" s="1"/>
  <c r="I603" i="1" s="1"/>
  <c r="J603" i="1" s="1"/>
  <c r="K603" i="1" s="1"/>
  <c r="L603" i="1" s="1"/>
  <c r="M603" i="1" s="1"/>
  <c r="N603" i="1" s="1"/>
  <c r="O603" i="1" s="1"/>
  <c r="P603" i="1" s="1"/>
  <c r="Q603" i="1" s="1"/>
  <c r="R603" i="1" s="1"/>
  <c r="S603" i="1" s="1"/>
  <c r="T603" i="1" s="1"/>
  <c r="U603" i="1" s="1"/>
  <c r="V603" i="1" s="1"/>
  <c r="W603" i="1" s="1"/>
  <c r="X603" i="1" s="1"/>
  <c r="Y603" i="1" s="1"/>
  <c r="Z603" i="1" s="1"/>
  <c r="AA603" i="1" s="1"/>
  <c r="B604" i="1"/>
  <c r="C547" i="1"/>
  <c r="D547" i="1" s="1"/>
  <c r="E547" i="1" s="1"/>
  <c r="F547" i="1" s="1"/>
  <c r="G547" i="1" s="1"/>
  <c r="H547" i="1" s="1"/>
  <c r="I547" i="1" s="1"/>
  <c r="J547" i="1" s="1"/>
  <c r="K547" i="1" s="1"/>
  <c r="L547" i="1" s="1"/>
  <c r="M547" i="1" s="1"/>
  <c r="N547" i="1" s="1"/>
  <c r="O547" i="1" s="1"/>
  <c r="P547" i="1" s="1"/>
  <c r="Q547" i="1" s="1"/>
  <c r="R547" i="1" s="1"/>
  <c r="S547" i="1" s="1"/>
  <c r="T547" i="1" s="1"/>
  <c r="U547" i="1" s="1"/>
  <c r="V547" i="1" s="1"/>
  <c r="W547" i="1" s="1"/>
  <c r="X547" i="1" s="1"/>
  <c r="Y547" i="1" s="1"/>
  <c r="Z547" i="1" s="1"/>
  <c r="AA547" i="1" s="1"/>
  <c r="B548" i="1"/>
  <c r="B491" i="1"/>
  <c r="C490" i="1"/>
  <c r="D490" i="1" s="1"/>
  <c r="E490" i="1" s="1"/>
  <c r="F490" i="1" s="1"/>
  <c r="G490" i="1" s="1"/>
  <c r="H490" i="1" s="1"/>
  <c r="I490" i="1" s="1"/>
  <c r="J490" i="1" s="1"/>
  <c r="K490" i="1" s="1"/>
  <c r="L490" i="1" s="1"/>
  <c r="M490" i="1" s="1"/>
  <c r="N490" i="1" s="1"/>
  <c r="O490" i="1" s="1"/>
  <c r="P490" i="1" s="1"/>
  <c r="Q490" i="1" s="1"/>
  <c r="R490" i="1" s="1"/>
  <c r="S490" i="1" s="1"/>
  <c r="T490" i="1" s="1"/>
  <c r="U490" i="1" s="1"/>
  <c r="V490" i="1" s="1"/>
  <c r="W490" i="1" s="1"/>
  <c r="X490" i="1" s="1"/>
  <c r="Y490" i="1" s="1"/>
  <c r="Z490" i="1" s="1"/>
  <c r="AA490" i="1" s="1"/>
  <c r="C317" i="1"/>
  <c r="D317" i="1" s="1"/>
  <c r="E317" i="1" s="1"/>
  <c r="F317" i="1" s="1"/>
  <c r="G317" i="1" s="1"/>
  <c r="H317" i="1" s="1"/>
  <c r="I317" i="1" s="1"/>
  <c r="J317" i="1" s="1"/>
  <c r="K317" i="1" s="1"/>
  <c r="L317" i="1" s="1"/>
  <c r="M317" i="1" s="1"/>
  <c r="N317" i="1" s="1"/>
  <c r="O317" i="1" s="1"/>
  <c r="P317" i="1" s="1"/>
  <c r="Q317" i="1" s="1"/>
  <c r="R317" i="1" s="1"/>
  <c r="S317" i="1" s="1"/>
  <c r="T317" i="1" s="1"/>
  <c r="U317" i="1" s="1"/>
  <c r="V317" i="1" s="1"/>
  <c r="W317" i="1" s="1"/>
  <c r="X317" i="1" s="1"/>
  <c r="Y317" i="1" s="1"/>
  <c r="Z317" i="1" s="1"/>
  <c r="AA317" i="1" s="1"/>
  <c r="B318" i="1"/>
  <c r="B263" i="1"/>
  <c r="C262" i="1"/>
  <c r="D262" i="1" s="1"/>
  <c r="E262" i="1" s="1"/>
  <c r="F262" i="1" s="1"/>
  <c r="G262" i="1" s="1"/>
  <c r="H262" i="1" s="1"/>
  <c r="I262" i="1" s="1"/>
  <c r="J262" i="1" s="1"/>
  <c r="K262" i="1" s="1"/>
  <c r="L262" i="1" s="1"/>
  <c r="M262" i="1" s="1"/>
  <c r="N262" i="1" s="1"/>
  <c r="O262" i="1" s="1"/>
  <c r="P262" i="1" s="1"/>
  <c r="Q262" i="1" s="1"/>
  <c r="R262" i="1" s="1"/>
  <c r="S262" i="1" s="1"/>
  <c r="T262" i="1" s="1"/>
  <c r="U262" i="1" s="1"/>
  <c r="V262" i="1" s="1"/>
  <c r="W262" i="1" s="1"/>
  <c r="X262" i="1" s="1"/>
  <c r="Y262" i="1" s="1"/>
  <c r="Z262" i="1" s="1"/>
  <c r="AA262" i="1" s="1"/>
  <c r="B207" i="1"/>
  <c r="C206" i="1"/>
  <c r="D206" i="1" s="1"/>
  <c r="E206" i="1" s="1"/>
  <c r="F206" i="1" s="1"/>
  <c r="G206" i="1" s="1"/>
  <c r="H206" i="1" s="1"/>
  <c r="I206" i="1" s="1"/>
  <c r="J206" i="1" s="1"/>
  <c r="K206" i="1" s="1"/>
  <c r="L206" i="1" s="1"/>
  <c r="M206" i="1" s="1"/>
  <c r="N206" i="1" s="1"/>
  <c r="O206" i="1" s="1"/>
  <c r="P206" i="1" s="1"/>
  <c r="Q206" i="1" s="1"/>
  <c r="R206" i="1" s="1"/>
  <c r="S206" i="1" s="1"/>
  <c r="T206" i="1" s="1"/>
  <c r="U206" i="1" s="1"/>
  <c r="V206" i="1" s="1"/>
  <c r="W206" i="1" s="1"/>
  <c r="X206" i="1" s="1"/>
  <c r="Y206" i="1" s="1"/>
  <c r="Z206" i="1" s="1"/>
  <c r="AA206" i="1" s="1"/>
  <c r="C148" i="1"/>
  <c r="D148" i="1" s="1"/>
  <c r="E148" i="1" s="1"/>
  <c r="F148" i="1" s="1"/>
  <c r="G148" i="1" s="1"/>
  <c r="H148" i="1" s="1"/>
  <c r="I148" i="1" s="1"/>
  <c r="J148" i="1" s="1"/>
  <c r="K148" i="1" s="1"/>
  <c r="L148" i="1" s="1"/>
  <c r="M148" i="1" s="1"/>
  <c r="N148" i="1" s="1"/>
  <c r="O148" i="1" s="1"/>
  <c r="P148" i="1" s="1"/>
  <c r="Q148" i="1" s="1"/>
  <c r="R148" i="1" s="1"/>
  <c r="S148" i="1" s="1"/>
  <c r="T148" i="1" s="1"/>
  <c r="U148" i="1" s="1"/>
  <c r="V148" i="1" s="1"/>
  <c r="W148" i="1" s="1"/>
  <c r="X148" i="1" s="1"/>
  <c r="Y148" i="1" s="1"/>
  <c r="Z148" i="1" s="1"/>
  <c r="AA148" i="1" s="1"/>
  <c r="B149" i="1"/>
  <c r="C94" i="1"/>
  <c r="D94" i="1" s="1"/>
  <c r="E94" i="1" s="1"/>
  <c r="F94" i="1" s="1"/>
  <c r="G94" i="1" s="1"/>
  <c r="H94" i="1" s="1"/>
  <c r="I94" i="1" s="1"/>
  <c r="J94" i="1" s="1"/>
  <c r="K94" i="1" s="1"/>
  <c r="L94" i="1" s="1"/>
  <c r="M94" i="1" s="1"/>
  <c r="N94" i="1" s="1"/>
  <c r="O94" i="1" s="1"/>
  <c r="P94" i="1" s="1"/>
  <c r="Q94" i="1" s="1"/>
  <c r="R94" i="1" s="1"/>
  <c r="S94" i="1" s="1"/>
  <c r="T94" i="1" s="1"/>
  <c r="U94" i="1" s="1"/>
  <c r="V94" i="1" s="1"/>
  <c r="W94" i="1" s="1"/>
  <c r="X94" i="1" s="1"/>
  <c r="Y94" i="1" s="1"/>
  <c r="Z94" i="1" s="1"/>
  <c r="AA94" i="1" s="1"/>
  <c r="B95" i="1"/>
  <c r="C5" i="24"/>
  <c r="D5" i="24" s="1"/>
  <c r="E5" i="24" s="1"/>
  <c r="F5" i="24" s="1"/>
  <c r="G5" i="24" s="1"/>
  <c r="H5" i="24" s="1"/>
  <c r="I5" i="24" s="1"/>
  <c r="J5" i="24" s="1"/>
  <c r="K5" i="24" s="1"/>
  <c r="L5" i="24" s="1"/>
  <c r="M5" i="24" s="1"/>
  <c r="N5" i="24" s="1"/>
  <c r="O5" i="24" s="1"/>
  <c r="P5" i="24" s="1"/>
  <c r="Q5" i="24" s="1"/>
  <c r="R5" i="24" s="1"/>
  <c r="S5" i="24" s="1"/>
  <c r="T5" i="24" s="1"/>
  <c r="U5" i="24" s="1"/>
  <c r="V5" i="24" s="1"/>
  <c r="W5" i="24" s="1"/>
  <c r="X5" i="24" s="1"/>
  <c r="Y5" i="24" s="1"/>
  <c r="Z5" i="24" s="1"/>
  <c r="AA5" i="24" s="1"/>
  <c r="AB5" i="24" s="1"/>
  <c r="AC5" i="24" s="1"/>
  <c r="AD5" i="24" s="1"/>
  <c r="AE5" i="24" s="1"/>
  <c r="AF5" i="24" s="1"/>
  <c r="AG5" i="24" s="1"/>
  <c r="AH5" i="24" s="1"/>
  <c r="AI5" i="24" s="1"/>
  <c r="AJ5" i="24" s="1"/>
  <c r="AK5" i="24" s="1"/>
  <c r="T96" i="23"/>
  <c r="S30" i="12" l="1"/>
  <c r="T30" i="12" s="1"/>
  <c r="U30" i="12" s="1"/>
  <c r="V30" i="12" s="1"/>
  <c r="W30" i="12" s="1"/>
  <c r="X30" i="12" s="1"/>
  <c r="Y30" i="12" s="1"/>
  <c r="Z30" i="12" s="1"/>
  <c r="AA30" i="12" s="1"/>
  <c r="AB30" i="12" s="1"/>
  <c r="AC30" i="12" s="1"/>
  <c r="T59" i="12"/>
  <c r="U59" i="12" s="1"/>
  <c r="V59" i="12" s="1"/>
  <c r="W59" i="12" s="1"/>
  <c r="X59" i="12" s="1"/>
  <c r="Y59" i="12" s="1"/>
  <c r="Z59" i="12" s="1"/>
  <c r="AA59" i="12" s="1"/>
  <c r="AB59" i="12" s="1"/>
  <c r="AC59" i="12" s="1"/>
  <c r="C1452" i="1"/>
  <c r="D1452" i="1" s="1"/>
  <c r="E1452" i="1" s="1"/>
  <c r="F1452" i="1" s="1"/>
  <c r="G1452" i="1" s="1"/>
  <c r="H1452" i="1" s="1"/>
  <c r="I1452" i="1" s="1"/>
  <c r="J1452" i="1" s="1"/>
  <c r="K1452" i="1" s="1"/>
  <c r="L1452" i="1" s="1"/>
  <c r="M1452" i="1" s="1"/>
  <c r="N1452" i="1" s="1"/>
  <c r="O1452" i="1" s="1"/>
  <c r="P1452" i="1" s="1"/>
  <c r="Q1452" i="1" s="1"/>
  <c r="R1452" i="1" s="1"/>
  <c r="S1452" i="1" s="1"/>
  <c r="T1452" i="1" s="1"/>
  <c r="U1452" i="1" s="1"/>
  <c r="V1452" i="1" s="1"/>
  <c r="W1452" i="1" s="1"/>
  <c r="X1452" i="1" s="1"/>
  <c r="Y1452" i="1" s="1"/>
  <c r="Z1452" i="1" s="1"/>
  <c r="AA1452" i="1" s="1"/>
  <c r="B1453" i="1"/>
  <c r="C1397" i="1"/>
  <c r="D1397" i="1" s="1"/>
  <c r="E1397" i="1" s="1"/>
  <c r="F1397" i="1" s="1"/>
  <c r="G1397" i="1" s="1"/>
  <c r="H1397" i="1" s="1"/>
  <c r="I1397" i="1" s="1"/>
  <c r="J1397" i="1" s="1"/>
  <c r="K1397" i="1" s="1"/>
  <c r="L1397" i="1" s="1"/>
  <c r="M1397" i="1" s="1"/>
  <c r="N1397" i="1" s="1"/>
  <c r="O1397" i="1" s="1"/>
  <c r="P1397" i="1" s="1"/>
  <c r="Q1397" i="1" s="1"/>
  <c r="R1397" i="1" s="1"/>
  <c r="S1397" i="1" s="1"/>
  <c r="T1397" i="1" s="1"/>
  <c r="U1397" i="1" s="1"/>
  <c r="V1397" i="1" s="1"/>
  <c r="W1397" i="1" s="1"/>
  <c r="X1397" i="1" s="1"/>
  <c r="Y1397" i="1" s="1"/>
  <c r="Z1397" i="1" s="1"/>
  <c r="AA1397" i="1" s="1"/>
  <c r="B1398" i="1"/>
  <c r="B1341" i="1"/>
  <c r="C1340" i="1"/>
  <c r="D1340" i="1" s="1"/>
  <c r="E1340" i="1" s="1"/>
  <c r="F1340" i="1" s="1"/>
  <c r="G1340" i="1" s="1"/>
  <c r="H1340" i="1" s="1"/>
  <c r="I1340" i="1" s="1"/>
  <c r="J1340" i="1" s="1"/>
  <c r="K1340" i="1" s="1"/>
  <c r="L1340" i="1" s="1"/>
  <c r="M1340" i="1" s="1"/>
  <c r="N1340" i="1" s="1"/>
  <c r="O1340" i="1" s="1"/>
  <c r="P1340" i="1" s="1"/>
  <c r="Q1340" i="1" s="1"/>
  <c r="R1340" i="1" s="1"/>
  <c r="S1340" i="1" s="1"/>
  <c r="T1340" i="1" s="1"/>
  <c r="U1340" i="1" s="1"/>
  <c r="V1340" i="1" s="1"/>
  <c r="W1340" i="1" s="1"/>
  <c r="X1340" i="1" s="1"/>
  <c r="Y1340" i="1" s="1"/>
  <c r="Z1340" i="1" s="1"/>
  <c r="AA1340" i="1" s="1"/>
  <c r="B1285" i="1"/>
  <c r="C1284" i="1"/>
  <c r="D1284" i="1" s="1"/>
  <c r="E1284" i="1" s="1"/>
  <c r="F1284" i="1" s="1"/>
  <c r="G1284" i="1" s="1"/>
  <c r="H1284" i="1" s="1"/>
  <c r="I1284" i="1" s="1"/>
  <c r="J1284" i="1" s="1"/>
  <c r="K1284" i="1" s="1"/>
  <c r="L1284" i="1" s="1"/>
  <c r="M1284" i="1" s="1"/>
  <c r="N1284" i="1" s="1"/>
  <c r="O1284" i="1" s="1"/>
  <c r="P1284" i="1" s="1"/>
  <c r="Q1284" i="1" s="1"/>
  <c r="R1284" i="1" s="1"/>
  <c r="S1284" i="1" s="1"/>
  <c r="T1284" i="1" s="1"/>
  <c r="U1284" i="1" s="1"/>
  <c r="V1284" i="1" s="1"/>
  <c r="W1284" i="1" s="1"/>
  <c r="X1284" i="1" s="1"/>
  <c r="Y1284" i="1" s="1"/>
  <c r="Z1284" i="1" s="1"/>
  <c r="AA1284" i="1" s="1"/>
  <c r="B1227" i="1"/>
  <c r="C1226" i="1"/>
  <c r="D1226" i="1" s="1"/>
  <c r="E1226" i="1" s="1"/>
  <c r="F1226" i="1" s="1"/>
  <c r="G1226" i="1" s="1"/>
  <c r="H1226" i="1" s="1"/>
  <c r="I1226" i="1" s="1"/>
  <c r="J1226" i="1" s="1"/>
  <c r="K1226" i="1" s="1"/>
  <c r="L1226" i="1" s="1"/>
  <c r="M1226" i="1" s="1"/>
  <c r="N1226" i="1" s="1"/>
  <c r="O1226" i="1" s="1"/>
  <c r="P1226" i="1" s="1"/>
  <c r="Q1226" i="1" s="1"/>
  <c r="R1226" i="1" s="1"/>
  <c r="S1226" i="1" s="1"/>
  <c r="T1226" i="1" s="1"/>
  <c r="U1226" i="1" s="1"/>
  <c r="V1226" i="1" s="1"/>
  <c r="W1226" i="1" s="1"/>
  <c r="X1226" i="1" s="1"/>
  <c r="Y1226" i="1" s="1"/>
  <c r="Z1226" i="1" s="1"/>
  <c r="AA1226" i="1" s="1"/>
  <c r="C1171" i="1"/>
  <c r="D1171" i="1" s="1"/>
  <c r="E1171" i="1" s="1"/>
  <c r="F1171" i="1" s="1"/>
  <c r="G1171" i="1" s="1"/>
  <c r="H1171" i="1" s="1"/>
  <c r="I1171" i="1" s="1"/>
  <c r="J1171" i="1" s="1"/>
  <c r="K1171" i="1" s="1"/>
  <c r="L1171" i="1" s="1"/>
  <c r="M1171" i="1" s="1"/>
  <c r="N1171" i="1" s="1"/>
  <c r="O1171" i="1" s="1"/>
  <c r="P1171" i="1" s="1"/>
  <c r="Q1171" i="1" s="1"/>
  <c r="R1171" i="1" s="1"/>
  <c r="S1171" i="1" s="1"/>
  <c r="T1171" i="1" s="1"/>
  <c r="U1171" i="1" s="1"/>
  <c r="V1171" i="1" s="1"/>
  <c r="W1171" i="1" s="1"/>
  <c r="X1171" i="1" s="1"/>
  <c r="Y1171" i="1" s="1"/>
  <c r="Z1171" i="1" s="1"/>
  <c r="AA1171" i="1" s="1"/>
  <c r="B1172" i="1"/>
  <c r="B1114" i="1"/>
  <c r="C1113" i="1"/>
  <c r="D1113" i="1" s="1"/>
  <c r="E1113" i="1" s="1"/>
  <c r="F1113" i="1" s="1"/>
  <c r="G1113" i="1" s="1"/>
  <c r="H1113" i="1" s="1"/>
  <c r="I1113" i="1" s="1"/>
  <c r="J1113" i="1" s="1"/>
  <c r="K1113" i="1" s="1"/>
  <c r="L1113" i="1" s="1"/>
  <c r="M1113" i="1" s="1"/>
  <c r="N1113" i="1" s="1"/>
  <c r="O1113" i="1" s="1"/>
  <c r="P1113" i="1" s="1"/>
  <c r="Q1113" i="1" s="1"/>
  <c r="R1113" i="1" s="1"/>
  <c r="S1113" i="1" s="1"/>
  <c r="T1113" i="1" s="1"/>
  <c r="U1113" i="1" s="1"/>
  <c r="V1113" i="1" s="1"/>
  <c r="W1113" i="1" s="1"/>
  <c r="X1113" i="1" s="1"/>
  <c r="Y1113" i="1" s="1"/>
  <c r="Z1113" i="1" s="1"/>
  <c r="AA1113" i="1" s="1"/>
  <c r="B1058" i="1"/>
  <c r="C1057" i="1"/>
  <c r="D1057" i="1" s="1"/>
  <c r="E1057" i="1" s="1"/>
  <c r="F1057" i="1" s="1"/>
  <c r="G1057" i="1" s="1"/>
  <c r="H1057" i="1" s="1"/>
  <c r="I1057" i="1" s="1"/>
  <c r="J1057" i="1" s="1"/>
  <c r="K1057" i="1" s="1"/>
  <c r="L1057" i="1" s="1"/>
  <c r="M1057" i="1" s="1"/>
  <c r="N1057" i="1" s="1"/>
  <c r="O1057" i="1" s="1"/>
  <c r="P1057" i="1" s="1"/>
  <c r="Q1057" i="1" s="1"/>
  <c r="R1057" i="1" s="1"/>
  <c r="S1057" i="1" s="1"/>
  <c r="T1057" i="1" s="1"/>
  <c r="U1057" i="1" s="1"/>
  <c r="V1057" i="1" s="1"/>
  <c r="W1057" i="1" s="1"/>
  <c r="X1057" i="1" s="1"/>
  <c r="Y1057" i="1" s="1"/>
  <c r="Z1057" i="1" s="1"/>
  <c r="AA1057" i="1" s="1"/>
  <c r="B946" i="1"/>
  <c r="C945" i="1"/>
  <c r="D945" i="1" s="1"/>
  <c r="E945" i="1" s="1"/>
  <c r="F945" i="1" s="1"/>
  <c r="G945" i="1" s="1"/>
  <c r="H945" i="1" s="1"/>
  <c r="I945" i="1" s="1"/>
  <c r="J945" i="1" s="1"/>
  <c r="K945" i="1" s="1"/>
  <c r="L945" i="1" s="1"/>
  <c r="M945" i="1" s="1"/>
  <c r="N945" i="1" s="1"/>
  <c r="O945" i="1" s="1"/>
  <c r="P945" i="1" s="1"/>
  <c r="Q945" i="1" s="1"/>
  <c r="R945" i="1" s="1"/>
  <c r="S945" i="1" s="1"/>
  <c r="T945" i="1" s="1"/>
  <c r="U945" i="1" s="1"/>
  <c r="V945" i="1" s="1"/>
  <c r="W945" i="1" s="1"/>
  <c r="X945" i="1" s="1"/>
  <c r="Y945" i="1" s="1"/>
  <c r="Z945" i="1" s="1"/>
  <c r="AA945" i="1" s="1"/>
  <c r="B890" i="1"/>
  <c r="C889" i="1"/>
  <c r="D889" i="1" s="1"/>
  <c r="E889" i="1" s="1"/>
  <c r="F889" i="1" s="1"/>
  <c r="G889" i="1" s="1"/>
  <c r="H889" i="1" s="1"/>
  <c r="I889" i="1" s="1"/>
  <c r="J889" i="1" s="1"/>
  <c r="K889" i="1" s="1"/>
  <c r="L889" i="1" s="1"/>
  <c r="M889" i="1" s="1"/>
  <c r="N889" i="1" s="1"/>
  <c r="O889" i="1" s="1"/>
  <c r="P889" i="1" s="1"/>
  <c r="Q889" i="1" s="1"/>
  <c r="R889" i="1" s="1"/>
  <c r="S889" i="1" s="1"/>
  <c r="T889" i="1" s="1"/>
  <c r="U889" i="1" s="1"/>
  <c r="V889" i="1" s="1"/>
  <c r="W889" i="1" s="1"/>
  <c r="X889" i="1" s="1"/>
  <c r="Y889" i="1" s="1"/>
  <c r="Z889" i="1" s="1"/>
  <c r="AA889" i="1" s="1"/>
  <c r="C773" i="1"/>
  <c r="D773" i="1" s="1"/>
  <c r="E773" i="1" s="1"/>
  <c r="F773" i="1" s="1"/>
  <c r="G773" i="1" s="1"/>
  <c r="H773" i="1" s="1"/>
  <c r="I773" i="1" s="1"/>
  <c r="J773" i="1" s="1"/>
  <c r="K773" i="1" s="1"/>
  <c r="L773" i="1" s="1"/>
  <c r="M773" i="1" s="1"/>
  <c r="N773" i="1" s="1"/>
  <c r="O773" i="1" s="1"/>
  <c r="P773" i="1" s="1"/>
  <c r="Q773" i="1" s="1"/>
  <c r="R773" i="1" s="1"/>
  <c r="S773" i="1" s="1"/>
  <c r="T773" i="1" s="1"/>
  <c r="U773" i="1" s="1"/>
  <c r="V773" i="1" s="1"/>
  <c r="W773" i="1" s="1"/>
  <c r="X773" i="1" s="1"/>
  <c r="Y773" i="1" s="1"/>
  <c r="Z773" i="1" s="1"/>
  <c r="AA773" i="1" s="1"/>
  <c r="B774" i="1"/>
  <c r="B718" i="1"/>
  <c r="C717" i="1"/>
  <c r="D717" i="1" s="1"/>
  <c r="E717" i="1" s="1"/>
  <c r="F717" i="1" s="1"/>
  <c r="G717" i="1" s="1"/>
  <c r="H717" i="1" s="1"/>
  <c r="I717" i="1" s="1"/>
  <c r="J717" i="1" s="1"/>
  <c r="K717" i="1" s="1"/>
  <c r="L717" i="1" s="1"/>
  <c r="M717" i="1" s="1"/>
  <c r="N717" i="1" s="1"/>
  <c r="O717" i="1" s="1"/>
  <c r="P717" i="1" s="1"/>
  <c r="Q717" i="1" s="1"/>
  <c r="R717" i="1" s="1"/>
  <c r="S717" i="1" s="1"/>
  <c r="T717" i="1" s="1"/>
  <c r="U717" i="1" s="1"/>
  <c r="V717" i="1" s="1"/>
  <c r="W717" i="1" s="1"/>
  <c r="X717" i="1" s="1"/>
  <c r="Y717" i="1" s="1"/>
  <c r="Z717" i="1" s="1"/>
  <c r="AA717" i="1" s="1"/>
  <c r="B661" i="1"/>
  <c r="C660" i="1"/>
  <c r="D660" i="1" s="1"/>
  <c r="E660" i="1" s="1"/>
  <c r="F660" i="1" s="1"/>
  <c r="G660" i="1" s="1"/>
  <c r="H660" i="1" s="1"/>
  <c r="I660" i="1" s="1"/>
  <c r="J660" i="1" s="1"/>
  <c r="K660" i="1" s="1"/>
  <c r="L660" i="1" s="1"/>
  <c r="M660" i="1" s="1"/>
  <c r="N660" i="1" s="1"/>
  <c r="O660" i="1" s="1"/>
  <c r="P660" i="1" s="1"/>
  <c r="Q660" i="1" s="1"/>
  <c r="R660" i="1" s="1"/>
  <c r="S660" i="1" s="1"/>
  <c r="T660" i="1" s="1"/>
  <c r="U660" i="1" s="1"/>
  <c r="V660" i="1" s="1"/>
  <c r="W660" i="1" s="1"/>
  <c r="X660" i="1" s="1"/>
  <c r="Y660" i="1" s="1"/>
  <c r="Z660" i="1" s="1"/>
  <c r="AA660" i="1" s="1"/>
  <c r="B605" i="1"/>
  <c r="C604" i="1"/>
  <c r="D604" i="1" s="1"/>
  <c r="E604" i="1" s="1"/>
  <c r="F604" i="1" s="1"/>
  <c r="G604" i="1" s="1"/>
  <c r="H604" i="1" s="1"/>
  <c r="I604" i="1" s="1"/>
  <c r="J604" i="1" s="1"/>
  <c r="K604" i="1" s="1"/>
  <c r="L604" i="1" s="1"/>
  <c r="M604" i="1" s="1"/>
  <c r="N604" i="1" s="1"/>
  <c r="O604" i="1" s="1"/>
  <c r="P604" i="1" s="1"/>
  <c r="Q604" i="1" s="1"/>
  <c r="R604" i="1" s="1"/>
  <c r="S604" i="1" s="1"/>
  <c r="T604" i="1" s="1"/>
  <c r="U604" i="1" s="1"/>
  <c r="V604" i="1" s="1"/>
  <c r="W604" i="1" s="1"/>
  <c r="X604" i="1" s="1"/>
  <c r="Y604" i="1" s="1"/>
  <c r="Z604" i="1" s="1"/>
  <c r="AA604" i="1" s="1"/>
  <c r="B549" i="1"/>
  <c r="C548" i="1"/>
  <c r="D548" i="1" s="1"/>
  <c r="E548" i="1" s="1"/>
  <c r="F548" i="1" s="1"/>
  <c r="G548" i="1" s="1"/>
  <c r="H548" i="1" s="1"/>
  <c r="I548" i="1" s="1"/>
  <c r="J548" i="1" s="1"/>
  <c r="K548" i="1" s="1"/>
  <c r="L548" i="1" s="1"/>
  <c r="M548" i="1" s="1"/>
  <c r="N548" i="1" s="1"/>
  <c r="O548" i="1" s="1"/>
  <c r="P548" i="1" s="1"/>
  <c r="Q548" i="1" s="1"/>
  <c r="R548" i="1" s="1"/>
  <c r="S548" i="1" s="1"/>
  <c r="T548" i="1" s="1"/>
  <c r="U548" i="1" s="1"/>
  <c r="V548" i="1" s="1"/>
  <c r="W548" i="1" s="1"/>
  <c r="X548" i="1" s="1"/>
  <c r="Y548" i="1" s="1"/>
  <c r="Z548" i="1" s="1"/>
  <c r="AA548" i="1" s="1"/>
  <c r="C491" i="1"/>
  <c r="D491" i="1" s="1"/>
  <c r="E491" i="1" s="1"/>
  <c r="F491" i="1" s="1"/>
  <c r="G491" i="1" s="1"/>
  <c r="H491" i="1" s="1"/>
  <c r="I491" i="1" s="1"/>
  <c r="J491" i="1" s="1"/>
  <c r="K491" i="1" s="1"/>
  <c r="L491" i="1" s="1"/>
  <c r="M491" i="1" s="1"/>
  <c r="N491" i="1" s="1"/>
  <c r="O491" i="1" s="1"/>
  <c r="P491" i="1" s="1"/>
  <c r="Q491" i="1" s="1"/>
  <c r="R491" i="1" s="1"/>
  <c r="S491" i="1" s="1"/>
  <c r="T491" i="1" s="1"/>
  <c r="U491" i="1" s="1"/>
  <c r="V491" i="1" s="1"/>
  <c r="W491" i="1" s="1"/>
  <c r="X491" i="1" s="1"/>
  <c r="Y491" i="1" s="1"/>
  <c r="Z491" i="1" s="1"/>
  <c r="AA491" i="1" s="1"/>
  <c r="B492" i="1"/>
  <c r="B319" i="1"/>
  <c r="C318" i="1"/>
  <c r="D318" i="1" s="1"/>
  <c r="E318" i="1" s="1"/>
  <c r="F318" i="1" s="1"/>
  <c r="G318" i="1" s="1"/>
  <c r="H318" i="1" s="1"/>
  <c r="I318" i="1" s="1"/>
  <c r="J318" i="1" s="1"/>
  <c r="K318" i="1" s="1"/>
  <c r="L318" i="1" s="1"/>
  <c r="M318" i="1" s="1"/>
  <c r="N318" i="1" s="1"/>
  <c r="O318" i="1" s="1"/>
  <c r="P318" i="1" s="1"/>
  <c r="Q318" i="1" s="1"/>
  <c r="R318" i="1" s="1"/>
  <c r="S318" i="1" s="1"/>
  <c r="T318" i="1" s="1"/>
  <c r="U318" i="1" s="1"/>
  <c r="V318" i="1" s="1"/>
  <c r="W318" i="1" s="1"/>
  <c r="X318" i="1" s="1"/>
  <c r="Y318" i="1" s="1"/>
  <c r="Z318" i="1" s="1"/>
  <c r="AA318" i="1" s="1"/>
  <c r="C263" i="1"/>
  <c r="D263" i="1" s="1"/>
  <c r="E263" i="1" s="1"/>
  <c r="F263" i="1" s="1"/>
  <c r="G263" i="1" s="1"/>
  <c r="H263" i="1" s="1"/>
  <c r="I263" i="1" s="1"/>
  <c r="J263" i="1" s="1"/>
  <c r="K263" i="1" s="1"/>
  <c r="L263" i="1" s="1"/>
  <c r="M263" i="1" s="1"/>
  <c r="N263" i="1" s="1"/>
  <c r="O263" i="1" s="1"/>
  <c r="P263" i="1" s="1"/>
  <c r="Q263" i="1" s="1"/>
  <c r="R263" i="1" s="1"/>
  <c r="S263" i="1" s="1"/>
  <c r="T263" i="1" s="1"/>
  <c r="U263" i="1" s="1"/>
  <c r="V263" i="1" s="1"/>
  <c r="W263" i="1" s="1"/>
  <c r="X263" i="1" s="1"/>
  <c r="Y263" i="1" s="1"/>
  <c r="Z263" i="1" s="1"/>
  <c r="AA263" i="1" s="1"/>
  <c r="B264" i="1"/>
  <c r="C207" i="1"/>
  <c r="D207" i="1" s="1"/>
  <c r="E207" i="1" s="1"/>
  <c r="F207" i="1" s="1"/>
  <c r="G207" i="1" s="1"/>
  <c r="H207" i="1" s="1"/>
  <c r="I207" i="1" s="1"/>
  <c r="J207" i="1" s="1"/>
  <c r="K207" i="1" s="1"/>
  <c r="L207" i="1" s="1"/>
  <c r="M207" i="1" s="1"/>
  <c r="N207" i="1" s="1"/>
  <c r="O207" i="1" s="1"/>
  <c r="P207" i="1" s="1"/>
  <c r="Q207" i="1" s="1"/>
  <c r="R207" i="1" s="1"/>
  <c r="S207" i="1" s="1"/>
  <c r="T207" i="1" s="1"/>
  <c r="U207" i="1" s="1"/>
  <c r="V207" i="1" s="1"/>
  <c r="W207" i="1" s="1"/>
  <c r="X207" i="1" s="1"/>
  <c r="Y207" i="1" s="1"/>
  <c r="Z207" i="1" s="1"/>
  <c r="AA207" i="1" s="1"/>
  <c r="B208" i="1"/>
  <c r="B150" i="1"/>
  <c r="C149" i="1"/>
  <c r="D149" i="1" s="1"/>
  <c r="E149" i="1" s="1"/>
  <c r="F149" i="1" s="1"/>
  <c r="G149" i="1" s="1"/>
  <c r="H149" i="1" s="1"/>
  <c r="I149" i="1" s="1"/>
  <c r="J149" i="1" s="1"/>
  <c r="K149" i="1" s="1"/>
  <c r="L149" i="1" s="1"/>
  <c r="M149" i="1" s="1"/>
  <c r="N149" i="1" s="1"/>
  <c r="O149" i="1" s="1"/>
  <c r="P149" i="1" s="1"/>
  <c r="Q149" i="1" s="1"/>
  <c r="R149" i="1" s="1"/>
  <c r="S149" i="1" s="1"/>
  <c r="T149" i="1" s="1"/>
  <c r="U149" i="1" s="1"/>
  <c r="V149" i="1" s="1"/>
  <c r="W149" i="1" s="1"/>
  <c r="X149" i="1" s="1"/>
  <c r="Y149" i="1" s="1"/>
  <c r="Z149" i="1" s="1"/>
  <c r="AA149" i="1" s="1"/>
  <c r="C95" i="1"/>
  <c r="D95" i="1" s="1"/>
  <c r="E95" i="1" s="1"/>
  <c r="F95" i="1" s="1"/>
  <c r="G95" i="1" s="1"/>
  <c r="H95" i="1" s="1"/>
  <c r="I95" i="1" s="1"/>
  <c r="J95" i="1" s="1"/>
  <c r="K95" i="1" s="1"/>
  <c r="L95" i="1" s="1"/>
  <c r="M95" i="1" s="1"/>
  <c r="N95" i="1" s="1"/>
  <c r="O95" i="1" s="1"/>
  <c r="P95" i="1" s="1"/>
  <c r="Q95" i="1" s="1"/>
  <c r="R95" i="1" s="1"/>
  <c r="S95" i="1" s="1"/>
  <c r="T95" i="1" s="1"/>
  <c r="U95" i="1" s="1"/>
  <c r="V95" i="1" s="1"/>
  <c r="W95" i="1" s="1"/>
  <c r="X95" i="1" s="1"/>
  <c r="Y95" i="1" s="1"/>
  <c r="Z95" i="1" s="1"/>
  <c r="AA95" i="1" s="1"/>
  <c r="B96" i="1"/>
  <c r="T40" i="23"/>
  <c r="T39" i="23"/>
  <c r="Y231" i="19"/>
  <c r="Z231" i="19"/>
  <c r="AA231" i="19"/>
  <c r="Y232" i="19"/>
  <c r="Z232" i="19"/>
  <c r="AA232" i="19"/>
  <c r="Y233" i="19"/>
  <c r="Z233" i="19"/>
  <c r="AA233" i="19"/>
  <c r="Y234" i="19"/>
  <c r="Z234" i="19"/>
  <c r="AA234" i="19"/>
  <c r="Y235" i="19"/>
  <c r="Z235" i="19"/>
  <c r="AA235" i="19"/>
  <c r="Y236" i="19"/>
  <c r="Z236" i="19"/>
  <c r="AA236" i="19"/>
  <c r="Y237" i="19"/>
  <c r="Z237" i="19"/>
  <c r="AA237" i="19"/>
  <c r="Y238" i="19"/>
  <c r="Z238" i="19"/>
  <c r="AA238" i="19"/>
  <c r="Y239" i="19"/>
  <c r="Z239" i="19"/>
  <c r="AA239" i="19"/>
  <c r="Y240" i="19"/>
  <c r="Z240" i="19"/>
  <c r="AA240" i="19"/>
  <c r="Y241" i="19"/>
  <c r="Z241" i="19"/>
  <c r="AA241" i="19"/>
  <c r="Y242" i="19"/>
  <c r="Z242" i="19"/>
  <c r="AA242" i="19"/>
  <c r="Y243" i="19"/>
  <c r="Z243" i="19"/>
  <c r="AA243" i="19"/>
  <c r="Y244" i="19"/>
  <c r="Z244" i="19"/>
  <c r="AA244" i="19"/>
  <c r="Y245" i="19"/>
  <c r="Z245" i="19"/>
  <c r="AA245" i="19"/>
  <c r="Y246" i="19"/>
  <c r="Z246" i="19"/>
  <c r="AA246" i="19"/>
  <c r="Y247" i="19"/>
  <c r="Z247" i="19"/>
  <c r="AA247" i="19"/>
  <c r="Y248" i="19"/>
  <c r="Z248" i="19"/>
  <c r="AA248" i="19"/>
  <c r="Y249" i="19"/>
  <c r="Z249" i="19"/>
  <c r="AA249" i="19"/>
  <c r="Y250" i="19"/>
  <c r="Z250" i="19"/>
  <c r="AA250" i="19"/>
  <c r="Y251" i="19"/>
  <c r="Z251" i="19"/>
  <c r="AA251" i="19"/>
  <c r="Y252" i="19"/>
  <c r="Z252" i="19"/>
  <c r="AA252" i="19"/>
  <c r="Y253" i="19"/>
  <c r="Z253" i="19"/>
  <c r="AA253" i="19"/>
  <c r="Y254" i="19"/>
  <c r="Z254" i="19"/>
  <c r="AA254" i="19"/>
  <c r="Y255" i="19"/>
  <c r="Z255" i="19"/>
  <c r="AA255" i="19"/>
  <c r="Y256" i="19"/>
  <c r="Z256" i="19"/>
  <c r="AA256" i="19"/>
  <c r="Y257" i="19"/>
  <c r="Z257" i="19"/>
  <c r="AA257" i="19"/>
  <c r="Y258" i="19"/>
  <c r="Z258" i="19"/>
  <c r="AA258" i="19"/>
  <c r="Y259" i="19"/>
  <c r="Z259" i="19"/>
  <c r="AA259" i="19"/>
  <c r="Y260" i="19"/>
  <c r="Z260" i="19"/>
  <c r="AA260" i="19"/>
  <c r="Y261" i="19"/>
  <c r="Z261" i="19"/>
  <c r="AA261" i="19"/>
  <c r="Y262" i="19"/>
  <c r="Z262" i="19"/>
  <c r="AA262" i="19"/>
  <c r="Y263" i="19"/>
  <c r="Z263" i="19"/>
  <c r="AA263" i="19"/>
  <c r="Y264" i="19"/>
  <c r="Z264" i="19"/>
  <c r="AA264" i="19"/>
  <c r="Y265" i="19"/>
  <c r="Z265" i="19"/>
  <c r="AA265" i="19"/>
  <c r="Y266" i="19"/>
  <c r="Z266" i="19"/>
  <c r="AA266" i="19"/>
  <c r="C231" i="19"/>
  <c r="D231" i="19"/>
  <c r="E231" i="19"/>
  <c r="F231" i="19"/>
  <c r="G231" i="19"/>
  <c r="H231" i="19"/>
  <c r="I231" i="19"/>
  <c r="J231" i="19"/>
  <c r="K231" i="19"/>
  <c r="L231" i="19"/>
  <c r="M231" i="19"/>
  <c r="N231" i="19"/>
  <c r="O231" i="19"/>
  <c r="P231" i="19"/>
  <c r="Q231" i="19"/>
  <c r="R231" i="19"/>
  <c r="S231" i="19"/>
  <c r="T231" i="19"/>
  <c r="U231" i="19"/>
  <c r="V231" i="19"/>
  <c r="W231" i="19"/>
  <c r="X231" i="19"/>
  <c r="C232" i="19"/>
  <c r="D232" i="19"/>
  <c r="E232" i="19"/>
  <c r="F232" i="19"/>
  <c r="G232" i="19"/>
  <c r="H232" i="19"/>
  <c r="I232" i="19"/>
  <c r="J232" i="19"/>
  <c r="K232" i="19"/>
  <c r="L232" i="19"/>
  <c r="M232" i="19"/>
  <c r="N232" i="19"/>
  <c r="O232" i="19"/>
  <c r="P232" i="19"/>
  <c r="Q232" i="19"/>
  <c r="R232" i="19"/>
  <c r="S232" i="19"/>
  <c r="T232" i="19"/>
  <c r="U232" i="19"/>
  <c r="V232" i="19"/>
  <c r="W232" i="19"/>
  <c r="X232" i="19"/>
  <c r="C233" i="19"/>
  <c r="D233" i="19"/>
  <c r="E233" i="19"/>
  <c r="F233" i="19"/>
  <c r="G233" i="19"/>
  <c r="H233" i="19"/>
  <c r="I233" i="19"/>
  <c r="J233" i="19"/>
  <c r="K233" i="19"/>
  <c r="L233" i="19"/>
  <c r="M233" i="19"/>
  <c r="N233" i="19"/>
  <c r="O233" i="19"/>
  <c r="P233" i="19"/>
  <c r="Q233" i="19"/>
  <c r="R233" i="19"/>
  <c r="S233" i="19"/>
  <c r="T233" i="19"/>
  <c r="U233" i="19"/>
  <c r="V233" i="19"/>
  <c r="W233" i="19"/>
  <c r="X233" i="19"/>
  <c r="C234" i="19"/>
  <c r="D234" i="19"/>
  <c r="E234" i="19"/>
  <c r="F234" i="19"/>
  <c r="G234" i="19"/>
  <c r="H234" i="19"/>
  <c r="I234" i="19"/>
  <c r="J234" i="19"/>
  <c r="K234" i="19"/>
  <c r="L234" i="19"/>
  <c r="M234" i="19"/>
  <c r="N234" i="19"/>
  <c r="O234" i="19"/>
  <c r="P234" i="19"/>
  <c r="Q234" i="19"/>
  <c r="R234" i="19"/>
  <c r="S234" i="19"/>
  <c r="T234" i="19"/>
  <c r="U234" i="19"/>
  <c r="V234" i="19"/>
  <c r="W234" i="19"/>
  <c r="X234" i="19"/>
  <c r="C235" i="19"/>
  <c r="D235" i="19"/>
  <c r="E235" i="19"/>
  <c r="F235" i="19"/>
  <c r="G235" i="19"/>
  <c r="H235" i="19"/>
  <c r="I235" i="19"/>
  <c r="J235" i="19"/>
  <c r="K235" i="19"/>
  <c r="L235" i="19"/>
  <c r="M235" i="19"/>
  <c r="N235" i="19"/>
  <c r="O235" i="19"/>
  <c r="P235" i="19"/>
  <c r="Q235" i="19"/>
  <c r="R235" i="19"/>
  <c r="S235" i="19"/>
  <c r="T235" i="19"/>
  <c r="U235" i="19"/>
  <c r="V235" i="19"/>
  <c r="W235" i="19"/>
  <c r="X235" i="19"/>
  <c r="C236" i="19"/>
  <c r="D236" i="19"/>
  <c r="E236" i="19"/>
  <c r="F236" i="19"/>
  <c r="G236" i="19"/>
  <c r="H236" i="19"/>
  <c r="I236" i="19"/>
  <c r="J236" i="19"/>
  <c r="K236" i="19"/>
  <c r="L236" i="19"/>
  <c r="M236" i="19"/>
  <c r="N236" i="19"/>
  <c r="O236" i="19"/>
  <c r="P236" i="19"/>
  <c r="Q236" i="19"/>
  <c r="R236" i="19"/>
  <c r="S236" i="19"/>
  <c r="T236" i="19"/>
  <c r="U236" i="19"/>
  <c r="V236" i="19"/>
  <c r="W236" i="19"/>
  <c r="X236" i="19"/>
  <c r="C237" i="19"/>
  <c r="D237" i="19"/>
  <c r="E237" i="19"/>
  <c r="F237" i="19"/>
  <c r="G237" i="19"/>
  <c r="H237" i="19"/>
  <c r="I237" i="19"/>
  <c r="J237" i="19"/>
  <c r="K237" i="19"/>
  <c r="L237" i="19"/>
  <c r="M237" i="19"/>
  <c r="N237" i="19"/>
  <c r="O237" i="19"/>
  <c r="P237" i="19"/>
  <c r="Q237" i="19"/>
  <c r="R237" i="19"/>
  <c r="S237" i="19"/>
  <c r="T237" i="19"/>
  <c r="U237" i="19"/>
  <c r="V237" i="19"/>
  <c r="W237" i="19"/>
  <c r="X237" i="19"/>
  <c r="C238" i="19"/>
  <c r="D238" i="19"/>
  <c r="E238" i="19"/>
  <c r="F238" i="19"/>
  <c r="G238" i="19"/>
  <c r="H238" i="19"/>
  <c r="I238" i="19"/>
  <c r="J238" i="19"/>
  <c r="K238" i="19"/>
  <c r="L238" i="19"/>
  <c r="M238" i="19"/>
  <c r="N238" i="19"/>
  <c r="O238" i="19"/>
  <c r="P238" i="19"/>
  <c r="Q238" i="19"/>
  <c r="R238" i="19"/>
  <c r="S238" i="19"/>
  <c r="T238" i="19"/>
  <c r="U238" i="19"/>
  <c r="V238" i="19"/>
  <c r="W238" i="19"/>
  <c r="X238" i="19"/>
  <c r="C239" i="19"/>
  <c r="D239" i="19"/>
  <c r="E239" i="19"/>
  <c r="F239" i="19"/>
  <c r="G239" i="19"/>
  <c r="H239" i="19"/>
  <c r="I239" i="19"/>
  <c r="J239" i="19"/>
  <c r="K239" i="19"/>
  <c r="L239" i="19"/>
  <c r="M239" i="19"/>
  <c r="N239" i="19"/>
  <c r="O239" i="19"/>
  <c r="P239" i="19"/>
  <c r="Q239" i="19"/>
  <c r="R239" i="19"/>
  <c r="S239" i="19"/>
  <c r="T239" i="19"/>
  <c r="U239" i="19"/>
  <c r="V239" i="19"/>
  <c r="W239" i="19"/>
  <c r="X239" i="19"/>
  <c r="C240" i="19"/>
  <c r="D240" i="19"/>
  <c r="E240" i="19"/>
  <c r="F240" i="19"/>
  <c r="G240" i="19"/>
  <c r="H240" i="19"/>
  <c r="I240" i="19"/>
  <c r="J240" i="19"/>
  <c r="K240" i="19"/>
  <c r="L240" i="19"/>
  <c r="M240" i="19"/>
  <c r="N240" i="19"/>
  <c r="O240" i="19"/>
  <c r="P240" i="19"/>
  <c r="Q240" i="19"/>
  <c r="R240" i="19"/>
  <c r="S240" i="19"/>
  <c r="T240" i="19"/>
  <c r="U240" i="19"/>
  <c r="V240" i="19"/>
  <c r="W240" i="19"/>
  <c r="X240" i="19"/>
  <c r="C241" i="19"/>
  <c r="D241" i="19"/>
  <c r="E241" i="19"/>
  <c r="F241" i="19"/>
  <c r="G241" i="19"/>
  <c r="H241" i="19"/>
  <c r="I241" i="19"/>
  <c r="J241" i="19"/>
  <c r="K241" i="19"/>
  <c r="L241" i="19"/>
  <c r="M241" i="19"/>
  <c r="N241" i="19"/>
  <c r="O241" i="19"/>
  <c r="P241" i="19"/>
  <c r="Q241" i="19"/>
  <c r="R241" i="19"/>
  <c r="S241" i="19"/>
  <c r="T241" i="19"/>
  <c r="U241" i="19"/>
  <c r="V241" i="19"/>
  <c r="W241" i="19"/>
  <c r="X241" i="19"/>
  <c r="C242" i="19"/>
  <c r="D242" i="19"/>
  <c r="E242" i="19"/>
  <c r="F242" i="19"/>
  <c r="G242" i="19"/>
  <c r="H242" i="19"/>
  <c r="I242" i="19"/>
  <c r="J242" i="19"/>
  <c r="K242" i="19"/>
  <c r="L242" i="19"/>
  <c r="M242" i="19"/>
  <c r="N242" i="19"/>
  <c r="O242" i="19"/>
  <c r="P242" i="19"/>
  <c r="Q242" i="19"/>
  <c r="R242" i="19"/>
  <c r="S242" i="19"/>
  <c r="T242" i="19"/>
  <c r="U242" i="19"/>
  <c r="V242" i="19"/>
  <c r="W242" i="19"/>
  <c r="X242" i="19"/>
  <c r="C243" i="19"/>
  <c r="D243" i="19"/>
  <c r="E243" i="19"/>
  <c r="F243" i="19"/>
  <c r="G243" i="19"/>
  <c r="H243" i="19"/>
  <c r="I243" i="19"/>
  <c r="J243" i="19"/>
  <c r="K243" i="19"/>
  <c r="L243" i="19"/>
  <c r="M243" i="19"/>
  <c r="N243" i="19"/>
  <c r="O243" i="19"/>
  <c r="P243" i="19"/>
  <c r="Q243" i="19"/>
  <c r="R243" i="19"/>
  <c r="S243" i="19"/>
  <c r="T243" i="19"/>
  <c r="U243" i="19"/>
  <c r="V243" i="19"/>
  <c r="W243" i="19"/>
  <c r="X243" i="19"/>
  <c r="C244" i="19"/>
  <c r="D244" i="19"/>
  <c r="E244" i="19"/>
  <c r="F244" i="19"/>
  <c r="G244" i="19"/>
  <c r="H244" i="19"/>
  <c r="I244" i="19"/>
  <c r="J244" i="19"/>
  <c r="K244" i="19"/>
  <c r="L244" i="19"/>
  <c r="M244" i="19"/>
  <c r="N244" i="19"/>
  <c r="O244" i="19"/>
  <c r="P244" i="19"/>
  <c r="Q244" i="19"/>
  <c r="R244" i="19"/>
  <c r="S244" i="19"/>
  <c r="T244" i="19"/>
  <c r="U244" i="19"/>
  <c r="V244" i="19"/>
  <c r="W244" i="19"/>
  <c r="X244" i="19"/>
  <c r="C245" i="19"/>
  <c r="D245" i="19"/>
  <c r="E245" i="19"/>
  <c r="F245" i="19"/>
  <c r="G245" i="19"/>
  <c r="H245" i="19"/>
  <c r="I245" i="19"/>
  <c r="J245" i="19"/>
  <c r="K245" i="19"/>
  <c r="L245" i="19"/>
  <c r="M245" i="19"/>
  <c r="N245" i="19"/>
  <c r="O245" i="19"/>
  <c r="P245" i="19"/>
  <c r="Q245" i="19"/>
  <c r="R245" i="19"/>
  <c r="S245" i="19"/>
  <c r="T245" i="19"/>
  <c r="U245" i="19"/>
  <c r="V245" i="19"/>
  <c r="W245" i="19"/>
  <c r="X245" i="19"/>
  <c r="C246" i="19"/>
  <c r="D246" i="19"/>
  <c r="E246" i="19"/>
  <c r="F246" i="19"/>
  <c r="G246" i="19"/>
  <c r="H246" i="19"/>
  <c r="I246" i="19"/>
  <c r="J246" i="19"/>
  <c r="K246" i="19"/>
  <c r="L246" i="19"/>
  <c r="M246" i="19"/>
  <c r="N246" i="19"/>
  <c r="O246" i="19"/>
  <c r="P246" i="19"/>
  <c r="Q246" i="19"/>
  <c r="R246" i="19"/>
  <c r="S246" i="19"/>
  <c r="T246" i="19"/>
  <c r="U246" i="19"/>
  <c r="V246" i="19"/>
  <c r="W246" i="19"/>
  <c r="X246" i="19"/>
  <c r="C247" i="19"/>
  <c r="D247" i="19"/>
  <c r="E247" i="19"/>
  <c r="F247" i="19"/>
  <c r="G247" i="19"/>
  <c r="H247" i="19"/>
  <c r="I247" i="19"/>
  <c r="J247" i="19"/>
  <c r="K247" i="19"/>
  <c r="L247" i="19"/>
  <c r="M247" i="19"/>
  <c r="N247" i="19"/>
  <c r="O247" i="19"/>
  <c r="P247" i="19"/>
  <c r="Q247" i="19"/>
  <c r="R247" i="19"/>
  <c r="S247" i="19"/>
  <c r="T247" i="19"/>
  <c r="U247" i="19"/>
  <c r="V247" i="19"/>
  <c r="W247" i="19"/>
  <c r="X247" i="19"/>
  <c r="C248" i="19"/>
  <c r="D248" i="19"/>
  <c r="E248" i="19"/>
  <c r="F248" i="19"/>
  <c r="G248" i="19"/>
  <c r="H248" i="19"/>
  <c r="I248" i="19"/>
  <c r="J248" i="19"/>
  <c r="K248" i="19"/>
  <c r="L248" i="19"/>
  <c r="M248" i="19"/>
  <c r="N248" i="19"/>
  <c r="O248" i="19"/>
  <c r="P248" i="19"/>
  <c r="Q248" i="19"/>
  <c r="R248" i="19"/>
  <c r="S248" i="19"/>
  <c r="T248" i="19"/>
  <c r="U248" i="19"/>
  <c r="V248" i="19"/>
  <c r="W248" i="19"/>
  <c r="X248" i="19"/>
  <c r="C249" i="19"/>
  <c r="D249" i="19"/>
  <c r="E249" i="19"/>
  <c r="F249" i="19"/>
  <c r="G249" i="19"/>
  <c r="H249" i="19"/>
  <c r="I249" i="19"/>
  <c r="J249" i="19"/>
  <c r="K249" i="19"/>
  <c r="L249" i="19"/>
  <c r="M249" i="19"/>
  <c r="N249" i="19"/>
  <c r="O249" i="19"/>
  <c r="P249" i="19"/>
  <c r="Q249" i="19"/>
  <c r="R249" i="19"/>
  <c r="S249" i="19"/>
  <c r="T249" i="19"/>
  <c r="U249" i="19"/>
  <c r="V249" i="19"/>
  <c r="W249" i="19"/>
  <c r="X249" i="19"/>
  <c r="C250" i="19"/>
  <c r="D250" i="19"/>
  <c r="E250" i="19"/>
  <c r="F250" i="19"/>
  <c r="G250" i="19"/>
  <c r="H250" i="19"/>
  <c r="I250" i="19"/>
  <c r="J250" i="19"/>
  <c r="K250" i="19"/>
  <c r="L250" i="19"/>
  <c r="M250" i="19"/>
  <c r="N250" i="19"/>
  <c r="O250" i="19"/>
  <c r="P250" i="19"/>
  <c r="Q250" i="19"/>
  <c r="R250" i="19"/>
  <c r="S250" i="19"/>
  <c r="T250" i="19"/>
  <c r="U250" i="19"/>
  <c r="V250" i="19"/>
  <c r="W250" i="19"/>
  <c r="X250" i="19"/>
  <c r="C251" i="19"/>
  <c r="D251" i="19"/>
  <c r="E251" i="19"/>
  <c r="F251" i="19"/>
  <c r="G251" i="19"/>
  <c r="H251" i="19"/>
  <c r="I251" i="19"/>
  <c r="J251" i="19"/>
  <c r="K251" i="19"/>
  <c r="L251" i="19"/>
  <c r="M251" i="19"/>
  <c r="N251" i="19"/>
  <c r="O251" i="19"/>
  <c r="P251" i="19"/>
  <c r="Q251" i="19"/>
  <c r="R251" i="19"/>
  <c r="S251" i="19"/>
  <c r="T251" i="19"/>
  <c r="U251" i="19"/>
  <c r="V251" i="19"/>
  <c r="W251" i="19"/>
  <c r="X251" i="19"/>
  <c r="C252" i="19"/>
  <c r="D252" i="19"/>
  <c r="E252" i="19"/>
  <c r="F252" i="19"/>
  <c r="G252" i="19"/>
  <c r="H252" i="19"/>
  <c r="I252" i="19"/>
  <c r="J252" i="19"/>
  <c r="K252" i="19"/>
  <c r="L252" i="19"/>
  <c r="M252" i="19"/>
  <c r="N252" i="19"/>
  <c r="O252" i="19"/>
  <c r="P252" i="19"/>
  <c r="Q252" i="19"/>
  <c r="R252" i="19"/>
  <c r="S252" i="19"/>
  <c r="T252" i="19"/>
  <c r="U252" i="19"/>
  <c r="V252" i="19"/>
  <c r="W252" i="19"/>
  <c r="X252" i="19"/>
  <c r="C253" i="19"/>
  <c r="D253" i="19"/>
  <c r="E253" i="19"/>
  <c r="F253" i="19"/>
  <c r="G253" i="19"/>
  <c r="H253" i="19"/>
  <c r="I253" i="19"/>
  <c r="J253" i="19"/>
  <c r="K253" i="19"/>
  <c r="L253" i="19"/>
  <c r="M253" i="19"/>
  <c r="N253" i="19"/>
  <c r="O253" i="19"/>
  <c r="P253" i="19"/>
  <c r="Q253" i="19"/>
  <c r="R253" i="19"/>
  <c r="S253" i="19"/>
  <c r="T253" i="19"/>
  <c r="U253" i="19"/>
  <c r="V253" i="19"/>
  <c r="W253" i="19"/>
  <c r="X253" i="19"/>
  <c r="C254" i="19"/>
  <c r="D254" i="19"/>
  <c r="E254" i="19"/>
  <c r="F254" i="19"/>
  <c r="G254" i="19"/>
  <c r="H254" i="19"/>
  <c r="I254" i="19"/>
  <c r="J254" i="19"/>
  <c r="K254" i="19"/>
  <c r="L254" i="19"/>
  <c r="M254" i="19"/>
  <c r="N254" i="19"/>
  <c r="O254" i="19"/>
  <c r="P254" i="19"/>
  <c r="Q254" i="19"/>
  <c r="R254" i="19"/>
  <c r="S254" i="19"/>
  <c r="T254" i="19"/>
  <c r="U254" i="19"/>
  <c r="V254" i="19"/>
  <c r="W254" i="19"/>
  <c r="X254" i="19"/>
  <c r="C255" i="19"/>
  <c r="D255" i="19"/>
  <c r="E255" i="19"/>
  <c r="F255" i="19"/>
  <c r="G255" i="19"/>
  <c r="H255" i="19"/>
  <c r="I255" i="19"/>
  <c r="J255" i="19"/>
  <c r="K255" i="19"/>
  <c r="L255" i="19"/>
  <c r="M255" i="19"/>
  <c r="N255" i="19"/>
  <c r="O255" i="19"/>
  <c r="P255" i="19"/>
  <c r="Q255" i="19"/>
  <c r="R255" i="19"/>
  <c r="S255" i="19"/>
  <c r="T255" i="19"/>
  <c r="U255" i="19"/>
  <c r="V255" i="19"/>
  <c r="W255" i="19"/>
  <c r="X255" i="19"/>
  <c r="C256" i="19"/>
  <c r="D256" i="19"/>
  <c r="E256" i="19"/>
  <c r="F256" i="19"/>
  <c r="G256" i="19"/>
  <c r="H256" i="19"/>
  <c r="I256" i="19"/>
  <c r="J256" i="19"/>
  <c r="K256" i="19"/>
  <c r="L256" i="19"/>
  <c r="M256" i="19"/>
  <c r="N256" i="19"/>
  <c r="O256" i="19"/>
  <c r="P256" i="19"/>
  <c r="Q256" i="19"/>
  <c r="R256" i="19"/>
  <c r="S256" i="19"/>
  <c r="T256" i="19"/>
  <c r="U256" i="19"/>
  <c r="V256" i="19"/>
  <c r="W256" i="19"/>
  <c r="X256" i="19"/>
  <c r="C257" i="19"/>
  <c r="D257" i="19"/>
  <c r="E257" i="19"/>
  <c r="F257" i="19"/>
  <c r="G257" i="19"/>
  <c r="H257" i="19"/>
  <c r="I257" i="19"/>
  <c r="J257" i="19"/>
  <c r="K257" i="19"/>
  <c r="L257" i="19"/>
  <c r="M257" i="19"/>
  <c r="N257" i="19"/>
  <c r="O257" i="19"/>
  <c r="P257" i="19"/>
  <c r="Q257" i="19"/>
  <c r="R257" i="19"/>
  <c r="S257" i="19"/>
  <c r="T257" i="19"/>
  <c r="U257" i="19"/>
  <c r="V257" i="19"/>
  <c r="W257" i="19"/>
  <c r="X257" i="19"/>
  <c r="C258" i="19"/>
  <c r="D258" i="19"/>
  <c r="E258" i="19"/>
  <c r="F258" i="19"/>
  <c r="G258" i="19"/>
  <c r="H258" i="19"/>
  <c r="I258" i="19"/>
  <c r="J258" i="19"/>
  <c r="K258" i="19"/>
  <c r="L258" i="19"/>
  <c r="M258" i="19"/>
  <c r="N258" i="19"/>
  <c r="O258" i="19"/>
  <c r="P258" i="19"/>
  <c r="Q258" i="19"/>
  <c r="R258" i="19"/>
  <c r="S258" i="19"/>
  <c r="T258" i="19"/>
  <c r="U258" i="19"/>
  <c r="V258" i="19"/>
  <c r="W258" i="19"/>
  <c r="X258" i="19"/>
  <c r="C259" i="19"/>
  <c r="D259" i="19"/>
  <c r="E259" i="19"/>
  <c r="F259" i="19"/>
  <c r="G259" i="19"/>
  <c r="H259" i="19"/>
  <c r="I259" i="19"/>
  <c r="J259" i="19"/>
  <c r="K259" i="19"/>
  <c r="L259" i="19"/>
  <c r="M259" i="19"/>
  <c r="N259" i="19"/>
  <c r="O259" i="19"/>
  <c r="P259" i="19"/>
  <c r="Q259" i="19"/>
  <c r="R259" i="19"/>
  <c r="S259" i="19"/>
  <c r="T259" i="19"/>
  <c r="U259" i="19"/>
  <c r="V259" i="19"/>
  <c r="W259" i="19"/>
  <c r="X259" i="19"/>
  <c r="C260" i="19"/>
  <c r="D260" i="19"/>
  <c r="E260" i="19"/>
  <c r="F260" i="19"/>
  <c r="G260" i="19"/>
  <c r="H260" i="19"/>
  <c r="I260" i="19"/>
  <c r="J260" i="19"/>
  <c r="K260" i="19"/>
  <c r="L260" i="19"/>
  <c r="M260" i="19"/>
  <c r="N260" i="19"/>
  <c r="O260" i="19"/>
  <c r="P260" i="19"/>
  <c r="Q260" i="19"/>
  <c r="R260" i="19"/>
  <c r="S260" i="19"/>
  <c r="T260" i="19"/>
  <c r="U260" i="19"/>
  <c r="V260" i="19"/>
  <c r="W260" i="19"/>
  <c r="X260" i="19"/>
  <c r="C261" i="19"/>
  <c r="D261" i="19"/>
  <c r="E261" i="19"/>
  <c r="F261" i="19"/>
  <c r="G261" i="19"/>
  <c r="H261" i="19"/>
  <c r="I261" i="19"/>
  <c r="J261" i="19"/>
  <c r="K261" i="19"/>
  <c r="L261" i="19"/>
  <c r="M261" i="19"/>
  <c r="N261" i="19"/>
  <c r="O261" i="19"/>
  <c r="P261" i="19"/>
  <c r="Q261" i="19"/>
  <c r="R261" i="19"/>
  <c r="S261" i="19"/>
  <c r="T261" i="19"/>
  <c r="U261" i="19"/>
  <c r="V261" i="19"/>
  <c r="W261" i="19"/>
  <c r="X261" i="19"/>
  <c r="C262" i="19"/>
  <c r="D262" i="19"/>
  <c r="E262" i="19"/>
  <c r="F262" i="19"/>
  <c r="G262" i="19"/>
  <c r="H262" i="19"/>
  <c r="I262" i="19"/>
  <c r="J262" i="19"/>
  <c r="K262" i="19"/>
  <c r="L262" i="19"/>
  <c r="M262" i="19"/>
  <c r="N262" i="19"/>
  <c r="O262" i="19"/>
  <c r="P262" i="19"/>
  <c r="Q262" i="19"/>
  <c r="R262" i="19"/>
  <c r="S262" i="19"/>
  <c r="T262" i="19"/>
  <c r="U262" i="19"/>
  <c r="V262" i="19"/>
  <c r="W262" i="19"/>
  <c r="X262" i="19"/>
  <c r="C263" i="19"/>
  <c r="D263" i="19"/>
  <c r="E263" i="19"/>
  <c r="F263" i="19"/>
  <c r="G263" i="19"/>
  <c r="H263" i="19"/>
  <c r="I263" i="19"/>
  <c r="J263" i="19"/>
  <c r="K263" i="19"/>
  <c r="L263" i="19"/>
  <c r="M263" i="19"/>
  <c r="N263" i="19"/>
  <c r="O263" i="19"/>
  <c r="P263" i="19"/>
  <c r="Q263" i="19"/>
  <c r="R263" i="19"/>
  <c r="S263" i="19"/>
  <c r="T263" i="19"/>
  <c r="U263" i="19"/>
  <c r="V263" i="19"/>
  <c r="W263" i="19"/>
  <c r="X263" i="19"/>
  <c r="C264" i="19"/>
  <c r="D264" i="19"/>
  <c r="E264" i="19"/>
  <c r="F264" i="19"/>
  <c r="G264" i="19"/>
  <c r="H264" i="19"/>
  <c r="I264" i="19"/>
  <c r="J264" i="19"/>
  <c r="K264" i="19"/>
  <c r="L264" i="19"/>
  <c r="M264" i="19"/>
  <c r="N264" i="19"/>
  <c r="O264" i="19"/>
  <c r="P264" i="19"/>
  <c r="Q264" i="19"/>
  <c r="R264" i="19"/>
  <c r="S264" i="19"/>
  <c r="T264" i="19"/>
  <c r="U264" i="19"/>
  <c r="V264" i="19"/>
  <c r="W264" i="19"/>
  <c r="X264" i="19"/>
  <c r="C265" i="19"/>
  <c r="D265" i="19"/>
  <c r="E265" i="19"/>
  <c r="F265" i="19"/>
  <c r="G265" i="19"/>
  <c r="H265" i="19"/>
  <c r="I265" i="19"/>
  <c r="J265" i="19"/>
  <c r="K265" i="19"/>
  <c r="L265" i="19"/>
  <c r="M265" i="19"/>
  <c r="N265" i="19"/>
  <c r="O265" i="19"/>
  <c r="P265" i="19"/>
  <c r="Q265" i="19"/>
  <c r="R265" i="19"/>
  <c r="S265" i="19"/>
  <c r="T265" i="19"/>
  <c r="U265" i="19"/>
  <c r="V265" i="19"/>
  <c r="W265" i="19"/>
  <c r="X265" i="19"/>
  <c r="C266" i="19"/>
  <c r="D266" i="19"/>
  <c r="E266" i="19"/>
  <c r="F266" i="19"/>
  <c r="G266" i="19"/>
  <c r="H266" i="19"/>
  <c r="I266" i="19"/>
  <c r="J266" i="19"/>
  <c r="K266" i="19"/>
  <c r="L266" i="19"/>
  <c r="M266" i="19"/>
  <c r="N266" i="19"/>
  <c r="O266" i="19"/>
  <c r="P266" i="19"/>
  <c r="Q266" i="19"/>
  <c r="R266" i="19"/>
  <c r="S266" i="19"/>
  <c r="T266" i="19"/>
  <c r="U266" i="19"/>
  <c r="V266" i="19"/>
  <c r="W266" i="19"/>
  <c r="X266"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31" i="19"/>
  <c r="C96" i="1" l="1"/>
  <c r="D96" i="1" s="1"/>
  <c r="E96" i="1" s="1"/>
  <c r="F96" i="1" s="1"/>
  <c r="G96" i="1" s="1"/>
  <c r="H96" i="1" s="1"/>
  <c r="I96" i="1" s="1"/>
  <c r="J96" i="1" s="1"/>
  <c r="K96" i="1" s="1"/>
  <c r="L96" i="1" s="1"/>
  <c r="M96" i="1" s="1"/>
  <c r="N96" i="1" s="1"/>
  <c r="O96" i="1" s="1"/>
  <c r="P96" i="1" s="1"/>
  <c r="Q96" i="1" s="1"/>
  <c r="R96" i="1" s="1"/>
  <c r="S96" i="1" s="1"/>
  <c r="T96" i="1" s="1"/>
  <c r="U96" i="1" s="1"/>
  <c r="V96" i="1" s="1"/>
  <c r="W96" i="1" s="1"/>
  <c r="X96" i="1" s="1"/>
  <c r="Y96" i="1" s="1"/>
  <c r="Z96" i="1" s="1"/>
  <c r="AA96" i="1" s="1"/>
  <c r="B97" i="1"/>
  <c r="C1453" i="1"/>
  <c r="D1453" i="1" s="1"/>
  <c r="E1453" i="1" s="1"/>
  <c r="F1453" i="1" s="1"/>
  <c r="G1453" i="1" s="1"/>
  <c r="H1453" i="1" s="1"/>
  <c r="I1453" i="1" s="1"/>
  <c r="J1453" i="1" s="1"/>
  <c r="K1453" i="1" s="1"/>
  <c r="L1453" i="1" s="1"/>
  <c r="M1453" i="1" s="1"/>
  <c r="N1453" i="1" s="1"/>
  <c r="O1453" i="1" s="1"/>
  <c r="P1453" i="1" s="1"/>
  <c r="Q1453" i="1" s="1"/>
  <c r="R1453" i="1" s="1"/>
  <c r="S1453" i="1" s="1"/>
  <c r="T1453" i="1" s="1"/>
  <c r="U1453" i="1" s="1"/>
  <c r="V1453" i="1" s="1"/>
  <c r="W1453" i="1" s="1"/>
  <c r="X1453" i="1" s="1"/>
  <c r="Y1453" i="1" s="1"/>
  <c r="Z1453" i="1" s="1"/>
  <c r="AA1453" i="1" s="1"/>
  <c r="B1454" i="1"/>
  <c r="C1398" i="1"/>
  <c r="D1398" i="1" s="1"/>
  <c r="E1398" i="1" s="1"/>
  <c r="F1398" i="1" s="1"/>
  <c r="G1398" i="1" s="1"/>
  <c r="H1398" i="1" s="1"/>
  <c r="I1398" i="1" s="1"/>
  <c r="J1398" i="1" s="1"/>
  <c r="K1398" i="1" s="1"/>
  <c r="L1398" i="1" s="1"/>
  <c r="M1398" i="1" s="1"/>
  <c r="N1398" i="1" s="1"/>
  <c r="O1398" i="1" s="1"/>
  <c r="P1398" i="1" s="1"/>
  <c r="Q1398" i="1" s="1"/>
  <c r="R1398" i="1" s="1"/>
  <c r="S1398" i="1" s="1"/>
  <c r="T1398" i="1" s="1"/>
  <c r="U1398" i="1" s="1"/>
  <c r="V1398" i="1" s="1"/>
  <c r="W1398" i="1" s="1"/>
  <c r="X1398" i="1" s="1"/>
  <c r="Y1398" i="1" s="1"/>
  <c r="Z1398" i="1" s="1"/>
  <c r="AA1398" i="1" s="1"/>
  <c r="B1399" i="1"/>
  <c r="C1399" i="1" s="1"/>
  <c r="D1399" i="1" s="1"/>
  <c r="E1399" i="1" s="1"/>
  <c r="F1399" i="1" s="1"/>
  <c r="G1399" i="1" s="1"/>
  <c r="H1399" i="1" s="1"/>
  <c r="I1399" i="1" s="1"/>
  <c r="J1399" i="1" s="1"/>
  <c r="K1399" i="1" s="1"/>
  <c r="L1399" i="1" s="1"/>
  <c r="M1399" i="1" s="1"/>
  <c r="N1399" i="1" s="1"/>
  <c r="O1399" i="1" s="1"/>
  <c r="P1399" i="1" s="1"/>
  <c r="Q1399" i="1" s="1"/>
  <c r="R1399" i="1" s="1"/>
  <c r="S1399" i="1" s="1"/>
  <c r="T1399" i="1" s="1"/>
  <c r="U1399" i="1" s="1"/>
  <c r="V1399" i="1" s="1"/>
  <c r="W1399" i="1" s="1"/>
  <c r="X1399" i="1" s="1"/>
  <c r="Y1399" i="1" s="1"/>
  <c r="Z1399" i="1" s="1"/>
  <c r="AA1399" i="1" s="1"/>
  <c r="C1341" i="1"/>
  <c r="D1341" i="1" s="1"/>
  <c r="E1341" i="1" s="1"/>
  <c r="F1341" i="1" s="1"/>
  <c r="G1341" i="1" s="1"/>
  <c r="H1341" i="1" s="1"/>
  <c r="I1341" i="1" s="1"/>
  <c r="J1341" i="1" s="1"/>
  <c r="K1341" i="1" s="1"/>
  <c r="L1341" i="1" s="1"/>
  <c r="M1341" i="1" s="1"/>
  <c r="N1341" i="1" s="1"/>
  <c r="O1341" i="1" s="1"/>
  <c r="P1341" i="1" s="1"/>
  <c r="Q1341" i="1" s="1"/>
  <c r="R1341" i="1" s="1"/>
  <c r="S1341" i="1" s="1"/>
  <c r="T1341" i="1" s="1"/>
  <c r="U1341" i="1" s="1"/>
  <c r="V1341" i="1" s="1"/>
  <c r="W1341" i="1" s="1"/>
  <c r="X1341" i="1" s="1"/>
  <c r="Y1341" i="1" s="1"/>
  <c r="Z1341" i="1" s="1"/>
  <c r="AA1341" i="1" s="1"/>
  <c r="B1342" i="1"/>
  <c r="C1285" i="1"/>
  <c r="D1285" i="1" s="1"/>
  <c r="E1285" i="1" s="1"/>
  <c r="F1285" i="1" s="1"/>
  <c r="G1285" i="1" s="1"/>
  <c r="H1285" i="1" s="1"/>
  <c r="I1285" i="1" s="1"/>
  <c r="J1285" i="1" s="1"/>
  <c r="K1285" i="1" s="1"/>
  <c r="L1285" i="1" s="1"/>
  <c r="M1285" i="1" s="1"/>
  <c r="N1285" i="1" s="1"/>
  <c r="O1285" i="1" s="1"/>
  <c r="P1285" i="1" s="1"/>
  <c r="Q1285" i="1" s="1"/>
  <c r="R1285" i="1" s="1"/>
  <c r="S1285" i="1" s="1"/>
  <c r="T1285" i="1" s="1"/>
  <c r="U1285" i="1" s="1"/>
  <c r="V1285" i="1" s="1"/>
  <c r="W1285" i="1" s="1"/>
  <c r="X1285" i="1" s="1"/>
  <c r="Y1285" i="1" s="1"/>
  <c r="Z1285" i="1" s="1"/>
  <c r="AA1285" i="1" s="1"/>
  <c r="B1286" i="1"/>
  <c r="C1227" i="1"/>
  <c r="D1227" i="1" s="1"/>
  <c r="E1227" i="1" s="1"/>
  <c r="F1227" i="1" s="1"/>
  <c r="G1227" i="1" s="1"/>
  <c r="H1227" i="1" s="1"/>
  <c r="I1227" i="1" s="1"/>
  <c r="J1227" i="1" s="1"/>
  <c r="K1227" i="1" s="1"/>
  <c r="L1227" i="1" s="1"/>
  <c r="M1227" i="1" s="1"/>
  <c r="N1227" i="1" s="1"/>
  <c r="O1227" i="1" s="1"/>
  <c r="P1227" i="1" s="1"/>
  <c r="Q1227" i="1" s="1"/>
  <c r="R1227" i="1" s="1"/>
  <c r="S1227" i="1" s="1"/>
  <c r="T1227" i="1" s="1"/>
  <c r="U1227" i="1" s="1"/>
  <c r="V1227" i="1" s="1"/>
  <c r="W1227" i="1" s="1"/>
  <c r="X1227" i="1" s="1"/>
  <c r="Y1227" i="1" s="1"/>
  <c r="Z1227" i="1" s="1"/>
  <c r="AA1227" i="1" s="1"/>
  <c r="B1228" i="1"/>
  <c r="B1173" i="1"/>
  <c r="C1173" i="1" s="1"/>
  <c r="D1173" i="1" s="1"/>
  <c r="E1173" i="1" s="1"/>
  <c r="F1173" i="1" s="1"/>
  <c r="G1173" i="1" s="1"/>
  <c r="H1173" i="1" s="1"/>
  <c r="I1173" i="1" s="1"/>
  <c r="J1173" i="1" s="1"/>
  <c r="K1173" i="1" s="1"/>
  <c r="L1173" i="1" s="1"/>
  <c r="M1173" i="1" s="1"/>
  <c r="N1173" i="1" s="1"/>
  <c r="O1173" i="1" s="1"/>
  <c r="P1173" i="1" s="1"/>
  <c r="Q1173" i="1" s="1"/>
  <c r="R1173" i="1" s="1"/>
  <c r="S1173" i="1" s="1"/>
  <c r="T1173" i="1" s="1"/>
  <c r="U1173" i="1" s="1"/>
  <c r="V1173" i="1" s="1"/>
  <c r="W1173" i="1" s="1"/>
  <c r="X1173" i="1" s="1"/>
  <c r="Y1173" i="1" s="1"/>
  <c r="Z1173" i="1" s="1"/>
  <c r="AA1173" i="1" s="1"/>
  <c r="C1172" i="1"/>
  <c r="D1172" i="1" s="1"/>
  <c r="E1172" i="1" s="1"/>
  <c r="F1172" i="1" s="1"/>
  <c r="G1172" i="1" s="1"/>
  <c r="H1172" i="1" s="1"/>
  <c r="I1172" i="1" s="1"/>
  <c r="J1172" i="1" s="1"/>
  <c r="K1172" i="1" s="1"/>
  <c r="L1172" i="1" s="1"/>
  <c r="M1172" i="1" s="1"/>
  <c r="N1172" i="1" s="1"/>
  <c r="O1172" i="1" s="1"/>
  <c r="P1172" i="1" s="1"/>
  <c r="Q1172" i="1" s="1"/>
  <c r="R1172" i="1" s="1"/>
  <c r="S1172" i="1" s="1"/>
  <c r="T1172" i="1" s="1"/>
  <c r="U1172" i="1" s="1"/>
  <c r="V1172" i="1" s="1"/>
  <c r="W1172" i="1" s="1"/>
  <c r="X1172" i="1" s="1"/>
  <c r="Y1172" i="1" s="1"/>
  <c r="Z1172" i="1" s="1"/>
  <c r="AA1172" i="1" s="1"/>
  <c r="C1114" i="1"/>
  <c r="D1114" i="1" s="1"/>
  <c r="E1114" i="1" s="1"/>
  <c r="F1114" i="1" s="1"/>
  <c r="G1114" i="1" s="1"/>
  <c r="H1114" i="1" s="1"/>
  <c r="I1114" i="1" s="1"/>
  <c r="J1114" i="1" s="1"/>
  <c r="K1114" i="1" s="1"/>
  <c r="L1114" i="1" s="1"/>
  <c r="M1114" i="1" s="1"/>
  <c r="N1114" i="1" s="1"/>
  <c r="O1114" i="1" s="1"/>
  <c r="P1114" i="1" s="1"/>
  <c r="Q1114" i="1" s="1"/>
  <c r="R1114" i="1" s="1"/>
  <c r="S1114" i="1" s="1"/>
  <c r="T1114" i="1" s="1"/>
  <c r="U1114" i="1" s="1"/>
  <c r="V1114" i="1" s="1"/>
  <c r="W1114" i="1" s="1"/>
  <c r="X1114" i="1" s="1"/>
  <c r="Y1114" i="1" s="1"/>
  <c r="Z1114" i="1" s="1"/>
  <c r="AA1114" i="1" s="1"/>
  <c r="B1115" i="1"/>
  <c r="C1058" i="1"/>
  <c r="D1058" i="1" s="1"/>
  <c r="E1058" i="1" s="1"/>
  <c r="F1058" i="1" s="1"/>
  <c r="G1058" i="1" s="1"/>
  <c r="H1058" i="1" s="1"/>
  <c r="I1058" i="1" s="1"/>
  <c r="J1058" i="1" s="1"/>
  <c r="K1058" i="1" s="1"/>
  <c r="L1058" i="1" s="1"/>
  <c r="M1058" i="1" s="1"/>
  <c r="N1058" i="1" s="1"/>
  <c r="O1058" i="1" s="1"/>
  <c r="P1058" i="1" s="1"/>
  <c r="Q1058" i="1" s="1"/>
  <c r="R1058" i="1" s="1"/>
  <c r="S1058" i="1" s="1"/>
  <c r="T1058" i="1" s="1"/>
  <c r="U1058" i="1" s="1"/>
  <c r="V1058" i="1" s="1"/>
  <c r="W1058" i="1" s="1"/>
  <c r="X1058" i="1" s="1"/>
  <c r="Y1058" i="1" s="1"/>
  <c r="Z1058" i="1" s="1"/>
  <c r="AA1058" i="1" s="1"/>
  <c r="B1059" i="1"/>
  <c r="C946" i="1"/>
  <c r="D946" i="1" s="1"/>
  <c r="E946" i="1" s="1"/>
  <c r="F946" i="1" s="1"/>
  <c r="G946" i="1" s="1"/>
  <c r="H946" i="1" s="1"/>
  <c r="I946" i="1" s="1"/>
  <c r="J946" i="1" s="1"/>
  <c r="K946" i="1" s="1"/>
  <c r="L946" i="1" s="1"/>
  <c r="M946" i="1" s="1"/>
  <c r="N946" i="1" s="1"/>
  <c r="O946" i="1" s="1"/>
  <c r="P946" i="1" s="1"/>
  <c r="Q946" i="1" s="1"/>
  <c r="R946" i="1" s="1"/>
  <c r="S946" i="1" s="1"/>
  <c r="T946" i="1" s="1"/>
  <c r="U946" i="1" s="1"/>
  <c r="V946" i="1" s="1"/>
  <c r="W946" i="1" s="1"/>
  <c r="X946" i="1" s="1"/>
  <c r="Y946" i="1" s="1"/>
  <c r="Z946" i="1" s="1"/>
  <c r="AA946" i="1" s="1"/>
  <c r="B947" i="1"/>
  <c r="C890" i="1"/>
  <c r="D890" i="1" s="1"/>
  <c r="E890" i="1" s="1"/>
  <c r="F890" i="1" s="1"/>
  <c r="G890" i="1" s="1"/>
  <c r="H890" i="1" s="1"/>
  <c r="I890" i="1" s="1"/>
  <c r="J890" i="1" s="1"/>
  <c r="K890" i="1" s="1"/>
  <c r="L890" i="1" s="1"/>
  <c r="M890" i="1" s="1"/>
  <c r="N890" i="1" s="1"/>
  <c r="O890" i="1" s="1"/>
  <c r="P890" i="1" s="1"/>
  <c r="Q890" i="1" s="1"/>
  <c r="R890" i="1" s="1"/>
  <c r="S890" i="1" s="1"/>
  <c r="T890" i="1" s="1"/>
  <c r="U890" i="1" s="1"/>
  <c r="V890" i="1" s="1"/>
  <c r="W890" i="1" s="1"/>
  <c r="X890" i="1" s="1"/>
  <c r="Y890" i="1" s="1"/>
  <c r="Z890" i="1" s="1"/>
  <c r="AA890" i="1" s="1"/>
  <c r="B891" i="1"/>
  <c r="C774" i="1"/>
  <c r="D774" i="1" s="1"/>
  <c r="E774" i="1" s="1"/>
  <c r="F774" i="1" s="1"/>
  <c r="G774" i="1" s="1"/>
  <c r="H774" i="1" s="1"/>
  <c r="I774" i="1" s="1"/>
  <c r="J774" i="1" s="1"/>
  <c r="K774" i="1" s="1"/>
  <c r="L774" i="1" s="1"/>
  <c r="M774" i="1" s="1"/>
  <c r="N774" i="1" s="1"/>
  <c r="O774" i="1" s="1"/>
  <c r="P774" i="1" s="1"/>
  <c r="Q774" i="1" s="1"/>
  <c r="R774" i="1" s="1"/>
  <c r="S774" i="1" s="1"/>
  <c r="T774" i="1" s="1"/>
  <c r="U774" i="1" s="1"/>
  <c r="V774" i="1" s="1"/>
  <c r="W774" i="1" s="1"/>
  <c r="X774" i="1" s="1"/>
  <c r="Y774" i="1" s="1"/>
  <c r="Z774" i="1" s="1"/>
  <c r="AA774" i="1" s="1"/>
  <c r="B775" i="1"/>
  <c r="C718" i="1"/>
  <c r="D718" i="1" s="1"/>
  <c r="E718" i="1" s="1"/>
  <c r="F718" i="1" s="1"/>
  <c r="G718" i="1" s="1"/>
  <c r="H718" i="1" s="1"/>
  <c r="I718" i="1" s="1"/>
  <c r="J718" i="1" s="1"/>
  <c r="K718" i="1" s="1"/>
  <c r="L718" i="1" s="1"/>
  <c r="M718" i="1" s="1"/>
  <c r="N718" i="1" s="1"/>
  <c r="O718" i="1" s="1"/>
  <c r="P718" i="1" s="1"/>
  <c r="Q718" i="1" s="1"/>
  <c r="R718" i="1" s="1"/>
  <c r="S718" i="1" s="1"/>
  <c r="T718" i="1" s="1"/>
  <c r="U718" i="1" s="1"/>
  <c r="V718" i="1" s="1"/>
  <c r="W718" i="1" s="1"/>
  <c r="X718" i="1" s="1"/>
  <c r="Y718" i="1" s="1"/>
  <c r="Z718" i="1" s="1"/>
  <c r="AA718" i="1" s="1"/>
  <c r="B719" i="1"/>
  <c r="C661" i="1"/>
  <c r="D661" i="1" s="1"/>
  <c r="E661" i="1" s="1"/>
  <c r="F661" i="1" s="1"/>
  <c r="G661" i="1" s="1"/>
  <c r="H661" i="1" s="1"/>
  <c r="I661" i="1" s="1"/>
  <c r="J661" i="1" s="1"/>
  <c r="K661" i="1" s="1"/>
  <c r="L661" i="1" s="1"/>
  <c r="M661" i="1" s="1"/>
  <c r="N661" i="1" s="1"/>
  <c r="O661" i="1" s="1"/>
  <c r="P661" i="1" s="1"/>
  <c r="Q661" i="1" s="1"/>
  <c r="R661" i="1" s="1"/>
  <c r="S661" i="1" s="1"/>
  <c r="T661" i="1" s="1"/>
  <c r="U661" i="1" s="1"/>
  <c r="V661" i="1" s="1"/>
  <c r="W661" i="1" s="1"/>
  <c r="X661" i="1" s="1"/>
  <c r="Y661" i="1" s="1"/>
  <c r="Z661" i="1" s="1"/>
  <c r="AA661" i="1" s="1"/>
  <c r="B662" i="1"/>
  <c r="C605" i="1"/>
  <c r="D605" i="1" s="1"/>
  <c r="E605" i="1" s="1"/>
  <c r="F605" i="1" s="1"/>
  <c r="G605" i="1" s="1"/>
  <c r="H605" i="1" s="1"/>
  <c r="I605" i="1" s="1"/>
  <c r="J605" i="1" s="1"/>
  <c r="K605" i="1" s="1"/>
  <c r="L605" i="1" s="1"/>
  <c r="M605" i="1" s="1"/>
  <c r="N605" i="1" s="1"/>
  <c r="O605" i="1" s="1"/>
  <c r="P605" i="1" s="1"/>
  <c r="Q605" i="1" s="1"/>
  <c r="R605" i="1" s="1"/>
  <c r="S605" i="1" s="1"/>
  <c r="T605" i="1" s="1"/>
  <c r="U605" i="1" s="1"/>
  <c r="V605" i="1" s="1"/>
  <c r="W605" i="1" s="1"/>
  <c r="X605" i="1" s="1"/>
  <c r="Y605" i="1" s="1"/>
  <c r="Z605" i="1" s="1"/>
  <c r="AA605" i="1" s="1"/>
  <c r="B606" i="1"/>
  <c r="C549" i="1"/>
  <c r="D549" i="1" s="1"/>
  <c r="E549" i="1" s="1"/>
  <c r="F549" i="1" s="1"/>
  <c r="G549" i="1" s="1"/>
  <c r="H549" i="1" s="1"/>
  <c r="I549" i="1" s="1"/>
  <c r="J549" i="1" s="1"/>
  <c r="K549" i="1" s="1"/>
  <c r="L549" i="1" s="1"/>
  <c r="M549" i="1" s="1"/>
  <c r="N549" i="1" s="1"/>
  <c r="O549" i="1" s="1"/>
  <c r="P549" i="1" s="1"/>
  <c r="Q549" i="1" s="1"/>
  <c r="R549" i="1" s="1"/>
  <c r="S549" i="1" s="1"/>
  <c r="T549" i="1" s="1"/>
  <c r="U549" i="1" s="1"/>
  <c r="V549" i="1" s="1"/>
  <c r="W549" i="1" s="1"/>
  <c r="X549" i="1" s="1"/>
  <c r="Y549" i="1" s="1"/>
  <c r="Z549" i="1" s="1"/>
  <c r="AA549" i="1" s="1"/>
  <c r="B550" i="1"/>
  <c r="C550" i="1" s="1"/>
  <c r="D550" i="1" s="1"/>
  <c r="E550" i="1" s="1"/>
  <c r="F550" i="1" s="1"/>
  <c r="G550" i="1" s="1"/>
  <c r="H550" i="1" s="1"/>
  <c r="I550" i="1" s="1"/>
  <c r="J550" i="1" s="1"/>
  <c r="K550" i="1" s="1"/>
  <c r="L550" i="1" s="1"/>
  <c r="M550" i="1" s="1"/>
  <c r="N550" i="1" s="1"/>
  <c r="O550" i="1" s="1"/>
  <c r="P550" i="1" s="1"/>
  <c r="Q550" i="1" s="1"/>
  <c r="R550" i="1" s="1"/>
  <c r="S550" i="1" s="1"/>
  <c r="T550" i="1" s="1"/>
  <c r="U550" i="1" s="1"/>
  <c r="V550" i="1" s="1"/>
  <c r="W550" i="1" s="1"/>
  <c r="X550" i="1" s="1"/>
  <c r="Y550" i="1" s="1"/>
  <c r="Z550" i="1" s="1"/>
  <c r="AA550" i="1" s="1"/>
  <c r="B493" i="1"/>
  <c r="C492" i="1"/>
  <c r="D492" i="1" s="1"/>
  <c r="E492" i="1" s="1"/>
  <c r="F492" i="1" s="1"/>
  <c r="G492" i="1" s="1"/>
  <c r="H492" i="1" s="1"/>
  <c r="I492" i="1" s="1"/>
  <c r="J492" i="1" s="1"/>
  <c r="K492" i="1" s="1"/>
  <c r="L492" i="1" s="1"/>
  <c r="M492" i="1" s="1"/>
  <c r="N492" i="1" s="1"/>
  <c r="O492" i="1" s="1"/>
  <c r="P492" i="1" s="1"/>
  <c r="Q492" i="1" s="1"/>
  <c r="R492" i="1" s="1"/>
  <c r="S492" i="1" s="1"/>
  <c r="T492" i="1" s="1"/>
  <c r="U492" i="1" s="1"/>
  <c r="V492" i="1" s="1"/>
  <c r="W492" i="1" s="1"/>
  <c r="X492" i="1" s="1"/>
  <c r="Y492" i="1" s="1"/>
  <c r="Z492" i="1" s="1"/>
  <c r="AA492" i="1" s="1"/>
  <c r="C319" i="1"/>
  <c r="D319" i="1" s="1"/>
  <c r="E319" i="1" s="1"/>
  <c r="F319" i="1" s="1"/>
  <c r="G319" i="1" s="1"/>
  <c r="H319" i="1" s="1"/>
  <c r="I319" i="1" s="1"/>
  <c r="J319" i="1" s="1"/>
  <c r="K319" i="1" s="1"/>
  <c r="L319" i="1" s="1"/>
  <c r="M319" i="1" s="1"/>
  <c r="N319" i="1" s="1"/>
  <c r="O319" i="1" s="1"/>
  <c r="P319" i="1" s="1"/>
  <c r="Q319" i="1" s="1"/>
  <c r="R319" i="1" s="1"/>
  <c r="S319" i="1" s="1"/>
  <c r="T319" i="1" s="1"/>
  <c r="U319" i="1" s="1"/>
  <c r="V319" i="1" s="1"/>
  <c r="W319" i="1" s="1"/>
  <c r="X319" i="1" s="1"/>
  <c r="Y319" i="1" s="1"/>
  <c r="Z319" i="1" s="1"/>
  <c r="AA319" i="1" s="1"/>
  <c r="B320" i="1"/>
  <c r="B265" i="1"/>
  <c r="C264" i="1"/>
  <c r="D264" i="1" s="1"/>
  <c r="E264" i="1" s="1"/>
  <c r="F264" i="1" s="1"/>
  <c r="G264" i="1" s="1"/>
  <c r="H264" i="1" s="1"/>
  <c r="I264" i="1" s="1"/>
  <c r="J264" i="1" s="1"/>
  <c r="K264" i="1" s="1"/>
  <c r="L264" i="1" s="1"/>
  <c r="M264" i="1" s="1"/>
  <c r="N264" i="1" s="1"/>
  <c r="O264" i="1" s="1"/>
  <c r="P264" i="1" s="1"/>
  <c r="Q264" i="1" s="1"/>
  <c r="R264" i="1" s="1"/>
  <c r="S264" i="1" s="1"/>
  <c r="T264" i="1" s="1"/>
  <c r="U264" i="1" s="1"/>
  <c r="V264" i="1" s="1"/>
  <c r="W264" i="1" s="1"/>
  <c r="X264" i="1" s="1"/>
  <c r="Y264" i="1" s="1"/>
  <c r="Z264" i="1" s="1"/>
  <c r="AA264" i="1" s="1"/>
  <c r="B209" i="1"/>
  <c r="C208" i="1"/>
  <c r="D208" i="1" s="1"/>
  <c r="E208" i="1" s="1"/>
  <c r="F208" i="1" s="1"/>
  <c r="G208" i="1" s="1"/>
  <c r="H208" i="1" s="1"/>
  <c r="I208" i="1" s="1"/>
  <c r="J208" i="1" s="1"/>
  <c r="K208" i="1" s="1"/>
  <c r="L208" i="1" s="1"/>
  <c r="M208" i="1" s="1"/>
  <c r="N208" i="1" s="1"/>
  <c r="O208" i="1" s="1"/>
  <c r="P208" i="1" s="1"/>
  <c r="Q208" i="1" s="1"/>
  <c r="R208" i="1" s="1"/>
  <c r="S208" i="1" s="1"/>
  <c r="T208" i="1" s="1"/>
  <c r="U208" i="1" s="1"/>
  <c r="V208" i="1" s="1"/>
  <c r="W208" i="1" s="1"/>
  <c r="X208" i="1" s="1"/>
  <c r="Y208" i="1" s="1"/>
  <c r="Z208" i="1" s="1"/>
  <c r="AA208" i="1" s="1"/>
  <c r="C150" i="1"/>
  <c r="D150" i="1" s="1"/>
  <c r="E150" i="1" s="1"/>
  <c r="F150" i="1" s="1"/>
  <c r="G150" i="1" s="1"/>
  <c r="H150" i="1" s="1"/>
  <c r="I150" i="1" s="1"/>
  <c r="J150" i="1" s="1"/>
  <c r="K150" i="1" s="1"/>
  <c r="L150" i="1" s="1"/>
  <c r="M150" i="1" s="1"/>
  <c r="N150" i="1" s="1"/>
  <c r="O150" i="1" s="1"/>
  <c r="P150" i="1" s="1"/>
  <c r="Q150" i="1" s="1"/>
  <c r="R150" i="1" s="1"/>
  <c r="S150" i="1" s="1"/>
  <c r="T150" i="1" s="1"/>
  <c r="U150" i="1" s="1"/>
  <c r="V150" i="1" s="1"/>
  <c r="W150" i="1" s="1"/>
  <c r="X150" i="1" s="1"/>
  <c r="Y150" i="1" s="1"/>
  <c r="Z150" i="1" s="1"/>
  <c r="AA150" i="1" s="1"/>
  <c r="B151" i="1"/>
  <c r="D9" i="12"/>
  <c r="E9" i="12" s="1"/>
  <c r="F9" i="12" s="1"/>
  <c r="G9" i="12" s="1"/>
  <c r="H9" i="12" s="1"/>
  <c r="I9" i="12" s="1"/>
  <c r="J9" i="12" s="1"/>
  <c r="K9" i="12" s="1"/>
  <c r="L9" i="12" s="1"/>
  <c r="M9" i="12" s="1"/>
  <c r="N9" i="12" s="1"/>
  <c r="O9" i="12" s="1"/>
  <c r="P9" i="12" s="1"/>
  <c r="Q9" i="12" s="1"/>
  <c r="R9" i="12" s="1"/>
  <c r="S9" i="12" s="1"/>
  <c r="T9" i="12" s="1"/>
  <c r="U9" i="12" s="1"/>
  <c r="V9" i="12" s="1"/>
  <c r="W9" i="12" s="1"/>
  <c r="X9" i="12" s="1"/>
  <c r="Y9" i="12" s="1"/>
  <c r="Z9" i="12" s="1"/>
  <c r="AA9" i="12" s="1"/>
  <c r="AB9" i="12" s="1"/>
  <c r="AC9" i="12" s="1"/>
  <c r="B9" i="12"/>
  <c r="A9" i="12"/>
  <c r="D7" i="11"/>
  <c r="C7" i="11"/>
  <c r="B7" i="11"/>
  <c r="C11" i="25"/>
  <c r="C10" i="25"/>
  <c r="B10" i="25"/>
  <c r="B8" i="10"/>
  <c r="C8" i="10"/>
  <c r="C9" i="10"/>
  <c r="C9" i="9"/>
  <c r="T45" i="23"/>
  <c r="T43" i="23"/>
  <c r="T41" i="23"/>
  <c r="T15" i="23"/>
  <c r="T14" i="23"/>
  <c r="T12" i="23"/>
  <c r="T5" i="23"/>
  <c r="C493" i="1" l="1"/>
  <c r="D493" i="1" s="1"/>
  <c r="E493" i="1" s="1"/>
  <c r="F493" i="1" s="1"/>
  <c r="G493" i="1" s="1"/>
  <c r="H493" i="1" s="1"/>
  <c r="I493" i="1" s="1"/>
  <c r="J493" i="1" s="1"/>
  <c r="K493" i="1" s="1"/>
  <c r="L493" i="1" s="1"/>
  <c r="M493" i="1" s="1"/>
  <c r="N493" i="1" s="1"/>
  <c r="O493" i="1" s="1"/>
  <c r="P493" i="1" s="1"/>
  <c r="Q493" i="1" s="1"/>
  <c r="R493" i="1" s="1"/>
  <c r="S493" i="1" s="1"/>
  <c r="T493" i="1" s="1"/>
  <c r="U493" i="1" s="1"/>
  <c r="V493" i="1" s="1"/>
  <c r="W493" i="1" s="1"/>
  <c r="X493" i="1" s="1"/>
  <c r="Y493" i="1" s="1"/>
  <c r="Z493" i="1" s="1"/>
  <c r="AA493" i="1" s="1"/>
  <c r="C209" i="1"/>
  <c r="D209" i="1" s="1"/>
  <c r="E209" i="1" s="1"/>
  <c r="F209" i="1" s="1"/>
  <c r="G209" i="1" s="1"/>
  <c r="H209" i="1" s="1"/>
  <c r="I209" i="1" s="1"/>
  <c r="J209" i="1" s="1"/>
  <c r="K209" i="1" s="1"/>
  <c r="L209" i="1" s="1"/>
  <c r="M209" i="1" s="1"/>
  <c r="N209" i="1" s="1"/>
  <c r="O209" i="1" s="1"/>
  <c r="P209" i="1" s="1"/>
  <c r="Q209" i="1" s="1"/>
  <c r="R209" i="1" s="1"/>
  <c r="S209" i="1" s="1"/>
  <c r="T209" i="1" s="1"/>
  <c r="U209" i="1" s="1"/>
  <c r="V209" i="1" s="1"/>
  <c r="W209" i="1" s="1"/>
  <c r="X209" i="1" s="1"/>
  <c r="Y209" i="1" s="1"/>
  <c r="Z209" i="1" s="1"/>
  <c r="AA209" i="1" s="1"/>
  <c r="B210" i="1"/>
  <c r="C265" i="1"/>
  <c r="D265" i="1" s="1"/>
  <c r="E265" i="1" s="1"/>
  <c r="F265" i="1" s="1"/>
  <c r="G265" i="1" s="1"/>
  <c r="H265" i="1" s="1"/>
  <c r="I265" i="1" s="1"/>
  <c r="J265" i="1" s="1"/>
  <c r="K265" i="1" s="1"/>
  <c r="L265" i="1" s="1"/>
  <c r="M265" i="1" s="1"/>
  <c r="N265" i="1" s="1"/>
  <c r="O265" i="1" s="1"/>
  <c r="P265" i="1" s="1"/>
  <c r="Q265" i="1" s="1"/>
  <c r="R265" i="1" s="1"/>
  <c r="S265" i="1" s="1"/>
  <c r="T265" i="1" s="1"/>
  <c r="U265" i="1" s="1"/>
  <c r="V265" i="1" s="1"/>
  <c r="W265" i="1" s="1"/>
  <c r="X265" i="1" s="1"/>
  <c r="Y265" i="1" s="1"/>
  <c r="Z265" i="1" s="1"/>
  <c r="AA265" i="1" s="1"/>
  <c r="B266" i="1"/>
  <c r="B98" i="1"/>
  <c r="C97" i="1"/>
  <c r="D97" i="1" s="1"/>
  <c r="E97" i="1" s="1"/>
  <c r="F97" i="1" s="1"/>
  <c r="G97" i="1" s="1"/>
  <c r="H97" i="1" s="1"/>
  <c r="I97" i="1" s="1"/>
  <c r="J97" i="1" s="1"/>
  <c r="K97" i="1" s="1"/>
  <c r="L97" i="1" s="1"/>
  <c r="M97" i="1" s="1"/>
  <c r="N97" i="1" s="1"/>
  <c r="O97" i="1" s="1"/>
  <c r="P97" i="1" s="1"/>
  <c r="Q97" i="1" s="1"/>
  <c r="R97" i="1" s="1"/>
  <c r="S97" i="1" s="1"/>
  <c r="T97" i="1" s="1"/>
  <c r="U97" i="1" s="1"/>
  <c r="V97" i="1" s="1"/>
  <c r="W97" i="1" s="1"/>
  <c r="X97" i="1" s="1"/>
  <c r="Y97" i="1" s="1"/>
  <c r="Z97" i="1" s="1"/>
  <c r="AA97" i="1" s="1"/>
  <c r="C1454" i="1"/>
  <c r="D1454" i="1" s="1"/>
  <c r="E1454" i="1" s="1"/>
  <c r="F1454" i="1" s="1"/>
  <c r="G1454" i="1" s="1"/>
  <c r="H1454" i="1" s="1"/>
  <c r="I1454" i="1" s="1"/>
  <c r="J1454" i="1" s="1"/>
  <c r="K1454" i="1" s="1"/>
  <c r="L1454" i="1" s="1"/>
  <c r="M1454" i="1" s="1"/>
  <c r="N1454" i="1" s="1"/>
  <c r="O1454" i="1" s="1"/>
  <c r="P1454" i="1" s="1"/>
  <c r="Q1454" i="1" s="1"/>
  <c r="R1454" i="1" s="1"/>
  <c r="S1454" i="1" s="1"/>
  <c r="T1454" i="1" s="1"/>
  <c r="U1454" i="1" s="1"/>
  <c r="V1454" i="1" s="1"/>
  <c r="W1454" i="1" s="1"/>
  <c r="X1454" i="1" s="1"/>
  <c r="Y1454" i="1" s="1"/>
  <c r="Z1454" i="1" s="1"/>
  <c r="AA1454" i="1" s="1"/>
  <c r="B1455" i="1"/>
  <c r="C1455" i="1" s="1"/>
  <c r="D1455" i="1" s="1"/>
  <c r="E1455" i="1" s="1"/>
  <c r="F1455" i="1" s="1"/>
  <c r="G1455" i="1" s="1"/>
  <c r="H1455" i="1" s="1"/>
  <c r="I1455" i="1" s="1"/>
  <c r="J1455" i="1" s="1"/>
  <c r="K1455" i="1" s="1"/>
  <c r="L1455" i="1" s="1"/>
  <c r="M1455" i="1" s="1"/>
  <c r="N1455" i="1" s="1"/>
  <c r="O1455" i="1" s="1"/>
  <c r="P1455" i="1" s="1"/>
  <c r="Q1455" i="1" s="1"/>
  <c r="R1455" i="1" s="1"/>
  <c r="S1455" i="1" s="1"/>
  <c r="T1455" i="1" s="1"/>
  <c r="U1455" i="1" s="1"/>
  <c r="V1455" i="1" s="1"/>
  <c r="W1455" i="1" s="1"/>
  <c r="X1455" i="1" s="1"/>
  <c r="Y1455" i="1" s="1"/>
  <c r="Z1455" i="1" s="1"/>
  <c r="AA1455" i="1" s="1"/>
  <c r="B1343" i="1"/>
  <c r="C1343" i="1" s="1"/>
  <c r="D1343" i="1" s="1"/>
  <c r="E1343" i="1" s="1"/>
  <c r="F1343" i="1" s="1"/>
  <c r="G1343" i="1" s="1"/>
  <c r="H1343" i="1" s="1"/>
  <c r="I1343" i="1" s="1"/>
  <c r="J1343" i="1" s="1"/>
  <c r="K1343" i="1" s="1"/>
  <c r="L1343" i="1" s="1"/>
  <c r="M1343" i="1" s="1"/>
  <c r="N1343" i="1" s="1"/>
  <c r="O1343" i="1" s="1"/>
  <c r="P1343" i="1" s="1"/>
  <c r="Q1343" i="1" s="1"/>
  <c r="R1343" i="1" s="1"/>
  <c r="S1343" i="1" s="1"/>
  <c r="T1343" i="1" s="1"/>
  <c r="U1343" i="1" s="1"/>
  <c r="V1343" i="1" s="1"/>
  <c r="W1343" i="1" s="1"/>
  <c r="X1343" i="1" s="1"/>
  <c r="Y1343" i="1" s="1"/>
  <c r="Z1343" i="1" s="1"/>
  <c r="AA1343" i="1" s="1"/>
  <c r="C1342" i="1"/>
  <c r="D1342" i="1" s="1"/>
  <c r="E1342" i="1" s="1"/>
  <c r="F1342" i="1" s="1"/>
  <c r="G1342" i="1" s="1"/>
  <c r="H1342" i="1" s="1"/>
  <c r="I1342" i="1" s="1"/>
  <c r="J1342" i="1" s="1"/>
  <c r="K1342" i="1" s="1"/>
  <c r="L1342" i="1" s="1"/>
  <c r="M1342" i="1" s="1"/>
  <c r="N1342" i="1" s="1"/>
  <c r="O1342" i="1" s="1"/>
  <c r="P1342" i="1" s="1"/>
  <c r="Q1342" i="1" s="1"/>
  <c r="R1342" i="1" s="1"/>
  <c r="S1342" i="1" s="1"/>
  <c r="T1342" i="1" s="1"/>
  <c r="U1342" i="1" s="1"/>
  <c r="V1342" i="1" s="1"/>
  <c r="W1342" i="1" s="1"/>
  <c r="X1342" i="1" s="1"/>
  <c r="Y1342" i="1" s="1"/>
  <c r="Z1342" i="1" s="1"/>
  <c r="AA1342" i="1" s="1"/>
  <c r="B1287" i="1"/>
  <c r="C1287" i="1" s="1"/>
  <c r="D1287" i="1" s="1"/>
  <c r="E1287" i="1" s="1"/>
  <c r="F1287" i="1" s="1"/>
  <c r="G1287" i="1" s="1"/>
  <c r="H1287" i="1" s="1"/>
  <c r="I1287" i="1" s="1"/>
  <c r="J1287" i="1" s="1"/>
  <c r="K1287" i="1" s="1"/>
  <c r="L1287" i="1" s="1"/>
  <c r="M1287" i="1" s="1"/>
  <c r="N1287" i="1" s="1"/>
  <c r="O1287" i="1" s="1"/>
  <c r="P1287" i="1" s="1"/>
  <c r="Q1287" i="1" s="1"/>
  <c r="R1287" i="1" s="1"/>
  <c r="S1287" i="1" s="1"/>
  <c r="T1287" i="1" s="1"/>
  <c r="U1287" i="1" s="1"/>
  <c r="V1287" i="1" s="1"/>
  <c r="W1287" i="1" s="1"/>
  <c r="X1287" i="1" s="1"/>
  <c r="Y1287" i="1" s="1"/>
  <c r="Z1287" i="1" s="1"/>
  <c r="AA1287" i="1" s="1"/>
  <c r="C1286" i="1"/>
  <c r="D1286" i="1" s="1"/>
  <c r="E1286" i="1" s="1"/>
  <c r="F1286" i="1" s="1"/>
  <c r="G1286" i="1" s="1"/>
  <c r="H1286" i="1" s="1"/>
  <c r="I1286" i="1" s="1"/>
  <c r="J1286" i="1" s="1"/>
  <c r="K1286" i="1" s="1"/>
  <c r="L1286" i="1" s="1"/>
  <c r="M1286" i="1" s="1"/>
  <c r="N1286" i="1" s="1"/>
  <c r="O1286" i="1" s="1"/>
  <c r="P1286" i="1" s="1"/>
  <c r="Q1286" i="1" s="1"/>
  <c r="R1286" i="1" s="1"/>
  <c r="S1286" i="1" s="1"/>
  <c r="T1286" i="1" s="1"/>
  <c r="U1286" i="1" s="1"/>
  <c r="V1286" i="1" s="1"/>
  <c r="W1286" i="1" s="1"/>
  <c r="X1286" i="1" s="1"/>
  <c r="Y1286" i="1" s="1"/>
  <c r="Z1286" i="1" s="1"/>
  <c r="AA1286" i="1" s="1"/>
  <c r="B1229" i="1"/>
  <c r="C1229" i="1" s="1"/>
  <c r="D1229" i="1" s="1"/>
  <c r="E1229" i="1" s="1"/>
  <c r="F1229" i="1" s="1"/>
  <c r="G1229" i="1" s="1"/>
  <c r="H1229" i="1" s="1"/>
  <c r="I1229" i="1" s="1"/>
  <c r="J1229" i="1" s="1"/>
  <c r="K1229" i="1" s="1"/>
  <c r="L1229" i="1" s="1"/>
  <c r="M1229" i="1" s="1"/>
  <c r="N1229" i="1" s="1"/>
  <c r="O1229" i="1" s="1"/>
  <c r="P1229" i="1" s="1"/>
  <c r="Q1229" i="1" s="1"/>
  <c r="R1229" i="1" s="1"/>
  <c r="S1229" i="1" s="1"/>
  <c r="T1229" i="1" s="1"/>
  <c r="U1229" i="1" s="1"/>
  <c r="V1229" i="1" s="1"/>
  <c r="W1229" i="1" s="1"/>
  <c r="X1229" i="1" s="1"/>
  <c r="Y1229" i="1" s="1"/>
  <c r="Z1229" i="1" s="1"/>
  <c r="AA1229" i="1" s="1"/>
  <c r="C1228" i="1"/>
  <c r="D1228" i="1" s="1"/>
  <c r="E1228" i="1" s="1"/>
  <c r="F1228" i="1" s="1"/>
  <c r="G1228" i="1" s="1"/>
  <c r="H1228" i="1" s="1"/>
  <c r="I1228" i="1" s="1"/>
  <c r="J1228" i="1" s="1"/>
  <c r="K1228" i="1" s="1"/>
  <c r="L1228" i="1" s="1"/>
  <c r="M1228" i="1" s="1"/>
  <c r="N1228" i="1" s="1"/>
  <c r="O1228" i="1" s="1"/>
  <c r="P1228" i="1" s="1"/>
  <c r="Q1228" i="1" s="1"/>
  <c r="R1228" i="1" s="1"/>
  <c r="S1228" i="1" s="1"/>
  <c r="T1228" i="1" s="1"/>
  <c r="U1228" i="1" s="1"/>
  <c r="V1228" i="1" s="1"/>
  <c r="W1228" i="1" s="1"/>
  <c r="X1228" i="1" s="1"/>
  <c r="Y1228" i="1" s="1"/>
  <c r="Z1228" i="1" s="1"/>
  <c r="AA1228" i="1" s="1"/>
  <c r="B1116" i="1"/>
  <c r="C1116" i="1" s="1"/>
  <c r="D1116" i="1" s="1"/>
  <c r="E1116" i="1" s="1"/>
  <c r="F1116" i="1" s="1"/>
  <c r="G1116" i="1" s="1"/>
  <c r="H1116" i="1" s="1"/>
  <c r="I1116" i="1" s="1"/>
  <c r="J1116" i="1" s="1"/>
  <c r="K1116" i="1" s="1"/>
  <c r="L1116" i="1" s="1"/>
  <c r="M1116" i="1" s="1"/>
  <c r="N1116" i="1" s="1"/>
  <c r="O1116" i="1" s="1"/>
  <c r="P1116" i="1" s="1"/>
  <c r="Q1116" i="1" s="1"/>
  <c r="R1116" i="1" s="1"/>
  <c r="S1116" i="1" s="1"/>
  <c r="T1116" i="1" s="1"/>
  <c r="U1116" i="1" s="1"/>
  <c r="V1116" i="1" s="1"/>
  <c r="W1116" i="1" s="1"/>
  <c r="X1116" i="1" s="1"/>
  <c r="Y1116" i="1" s="1"/>
  <c r="Z1116" i="1" s="1"/>
  <c r="AA1116" i="1" s="1"/>
  <c r="C1115" i="1"/>
  <c r="D1115" i="1" s="1"/>
  <c r="E1115" i="1" s="1"/>
  <c r="F1115" i="1" s="1"/>
  <c r="G1115" i="1" s="1"/>
  <c r="H1115" i="1" s="1"/>
  <c r="I1115" i="1" s="1"/>
  <c r="J1115" i="1" s="1"/>
  <c r="K1115" i="1" s="1"/>
  <c r="L1115" i="1" s="1"/>
  <c r="M1115" i="1" s="1"/>
  <c r="N1115" i="1" s="1"/>
  <c r="O1115" i="1" s="1"/>
  <c r="P1115" i="1" s="1"/>
  <c r="Q1115" i="1" s="1"/>
  <c r="R1115" i="1" s="1"/>
  <c r="S1115" i="1" s="1"/>
  <c r="T1115" i="1" s="1"/>
  <c r="U1115" i="1" s="1"/>
  <c r="V1115" i="1" s="1"/>
  <c r="W1115" i="1" s="1"/>
  <c r="X1115" i="1" s="1"/>
  <c r="Y1115" i="1" s="1"/>
  <c r="Z1115" i="1" s="1"/>
  <c r="AA1115" i="1" s="1"/>
  <c r="B1060" i="1"/>
  <c r="C1060" i="1" s="1"/>
  <c r="D1060" i="1" s="1"/>
  <c r="E1060" i="1" s="1"/>
  <c r="F1060" i="1" s="1"/>
  <c r="G1060" i="1" s="1"/>
  <c r="H1060" i="1" s="1"/>
  <c r="I1060" i="1" s="1"/>
  <c r="J1060" i="1" s="1"/>
  <c r="K1060" i="1" s="1"/>
  <c r="L1060" i="1" s="1"/>
  <c r="M1060" i="1" s="1"/>
  <c r="N1060" i="1" s="1"/>
  <c r="O1060" i="1" s="1"/>
  <c r="P1060" i="1" s="1"/>
  <c r="Q1060" i="1" s="1"/>
  <c r="R1060" i="1" s="1"/>
  <c r="S1060" i="1" s="1"/>
  <c r="T1060" i="1" s="1"/>
  <c r="U1060" i="1" s="1"/>
  <c r="V1060" i="1" s="1"/>
  <c r="W1060" i="1" s="1"/>
  <c r="X1060" i="1" s="1"/>
  <c r="Y1060" i="1" s="1"/>
  <c r="Z1060" i="1" s="1"/>
  <c r="AA1060" i="1" s="1"/>
  <c r="C1059" i="1"/>
  <c r="D1059" i="1" s="1"/>
  <c r="E1059" i="1" s="1"/>
  <c r="F1059" i="1" s="1"/>
  <c r="G1059" i="1" s="1"/>
  <c r="H1059" i="1" s="1"/>
  <c r="I1059" i="1" s="1"/>
  <c r="J1059" i="1" s="1"/>
  <c r="K1059" i="1" s="1"/>
  <c r="L1059" i="1" s="1"/>
  <c r="M1059" i="1" s="1"/>
  <c r="N1059" i="1" s="1"/>
  <c r="O1059" i="1" s="1"/>
  <c r="P1059" i="1" s="1"/>
  <c r="Q1059" i="1" s="1"/>
  <c r="R1059" i="1" s="1"/>
  <c r="S1059" i="1" s="1"/>
  <c r="T1059" i="1" s="1"/>
  <c r="U1059" i="1" s="1"/>
  <c r="V1059" i="1" s="1"/>
  <c r="W1059" i="1" s="1"/>
  <c r="X1059" i="1" s="1"/>
  <c r="Y1059" i="1" s="1"/>
  <c r="Z1059" i="1" s="1"/>
  <c r="AA1059" i="1" s="1"/>
  <c r="B948" i="1"/>
  <c r="C948" i="1" s="1"/>
  <c r="D948" i="1" s="1"/>
  <c r="E948" i="1" s="1"/>
  <c r="F948" i="1" s="1"/>
  <c r="G948" i="1" s="1"/>
  <c r="H948" i="1" s="1"/>
  <c r="I948" i="1" s="1"/>
  <c r="J948" i="1" s="1"/>
  <c r="K948" i="1" s="1"/>
  <c r="L948" i="1" s="1"/>
  <c r="M948" i="1" s="1"/>
  <c r="N948" i="1" s="1"/>
  <c r="O948" i="1" s="1"/>
  <c r="P948" i="1" s="1"/>
  <c r="Q948" i="1" s="1"/>
  <c r="R948" i="1" s="1"/>
  <c r="S948" i="1" s="1"/>
  <c r="T948" i="1" s="1"/>
  <c r="U948" i="1" s="1"/>
  <c r="V948" i="1" s="1"/>
  <c r="W948" i="1" s="1"/>
  <c r="X948" i="1" s="1"/>
  <c r="Y948" i="1" s="1"/>
  <c r="Z948" i="1" s="1"/>
  <c r="AA948" i="1" s="1"/>
  <c r="C947" i="1"/>
  <c r="D947" i="1" s="1"/>
  <c r="E947" i="1" s="1"/>
  <c r="F947" i="1" s="1"/>
  <c r="G947" i="1" s="1"/>
  <c r="H947" i="1" s="1"/>
  <c r="I947" i="1" s="1"/>
  <c r="J947" i="1" s="1"/>
  <c r="K947" i="1" s="1"/>
  <c r="L947" i="1" s="1"/>
  <c r="M947" i="1" s="1"/>
  <c r="N947" i="1" s="1"/>
  <c r="O947" i="1" s="1"/>
  <c r="P947" i="1" s="1"/>
  <c r="Q947" i="1" s="1"/>
  <c r="R947" i="1" s="1"/>
  <c r="S947" i="1" s="1"/>
  <c r="T947" i="1" s="1"/>
  <c r="U947" i="1" s="1"/>
  <c r="V947" i="1" s="1"/>
  <c r="W947" i="1" s="1"/>
  <c r="X947" i="1" s="1"/>
  <c r="Y947" i="1" s="1"/>
  <c r="Z947" i="1" s="1"/>
  <c r="AA947" i="1" s="1"/>
  <c r="B892" i="1"/>
  <c r="C892" i="1" s="1"/>
  <c r="D892" i="1" s="1"/>
  <c r="E892" i="1" s="1"/>
  <c r="F892" i="1" s="1"/>
  <c r="G892" i="1" s="1"/>
  <c r="H892" i="1" s="1"/>
  <c r="I892" i="1" s="1"/>
  <c r="J892" i="1" s="1"/>
  <c r="K892" i="1" s="1"/>
  <c r="L892" i="1" s="1"/>
  <c r="M892" i="1" s="1"/>
  <c r="N892" i="1" s="1"/>
  <c r="O892" i="1" s="1"/>
  <c r="P892" i="1" s="1"/>
  <c r="Q892" i="1" s="1"/>
  <c r="R892" i="1" s="1"/>
  <c r="S892" i="1" s="1"/>
  <c r="T892" i="1" s="1"/>
  <c r="U892" i="1" s="1"/>
  <c r="V892" i="1" s="1"/>
  <c r="W892" i="1" s="1"/>
  <c r="X892" i="1" s="1"/>
  <c r="Y892" i="1" s="1"/>
  <c r="Z892" i="1" s="1"/>
  <c r="AA892" i="1" s="1"/>
  <c r="C891" i="1"/>
  <c r="D891" i="1" s="1"/>
  <c r="E891" i="1" s="1"/>
  <c r="F891" i="1" s="1"/>
  <c r="G891" i="1" s="1"/>
  <c r="H891" i="1" s="1"/>
  <c r="I891" i="1" s="1"/>
  <c r="J891" i="1" s="1"/>
  <c r="K891" i="1" s="1"/>
  <c r="L891" i="1" s="1"/>
  <c r="M891" i="1" s="1"/>
  <c r="N891" i="1" s="1"/>
  <c r="O891" i="1" s="1"/>
  <c r="P891" i="1" s="1"/>
  <c r="Q891" i="1" s="1"/>
  <c r="R891" i="1" s="1"/>
  <c r="S891" i="1" s="1"/>
  <c r="T891" i="1" s="1"/>
  <c r="U891" i="1" s="1"/>
  <c r="V891" i="1" s="1"/>
  <c r="W891" i="1" s="1"/>
  <c r="X891" i="1" s="1"/>
  <c r="Y891" i="1" s="1"/>
  <c r="Z891" i="1" s="1"/>
  <c r="AA891" i="1" s="1"/>
  <c r="C775" i="1"/>
  <c r="D775" i="1" s="1"/>
  <c r="E775" i="1" s="1"/>
  <c r="F775" i="1" s="1"/>
  <c r="G775" i="1" s="1"/>
  <c r="H775" i="1" s="1"/>
  <c r="I775" i="1" s="1"/>
  <c r="J775" i="1" s="1"/>
  <c r="K775" i="1" s="1"/>
  <c r="L775" i="1" s="1"/>
  <c r="M775" i="1" s="1"/>
  <c r="N775" i="1" s="1"/>
  <c r="O775" i="1" s="1"/>
  <c r="P775" i="1" s="1"/>
  <c r="Q775" i="1" s="1"/>
  <c r="R775" i="1" s="1"/>
  <c r="S775" i="1" s="1"/>
  <c r="T775" i="1" s="1"/>
  <c r="U775" i="1" s="1"/>
  <c r="V775" i="1" s="1"/>
  <c r="W775" i="1" s="1"/>
  <c r="X775" i="1" s="1"/>
  <c r="Y775" i="1" s="1"/>
  <c r="Z775" i="1" s="1"/>
  <c r="AA775" i="1" s="1"/>
  <c r="B776" i="1"/>
  <c r="C776" i="1" s="1"/>
  <c r="D776" i="1" s="1"/>
  <c r="E776" i="1" s="1"/>
  <c r="F776" i="1" s="1"/>
  <c r="G776" i="1" s="1"/>
  <c r="H776" i="1" s="1"/>
  <c r="I776" i="1" s="1"/>
  <c r="J776" i="1" s="1"/>
  <c r="K776" i="1" s="1"/>
  <c r="L776" i="1" s="1"/>
  <c r="M776" i="1" s="1"/>
  <c r="N776" i="1" s="1"/>
  <c r="O776" i="1" s="1"/>
  <c r="P776" i="1" s="1"/>
  <c r="Q776" i="1" s="1"/>
  <c r="R776" i="1" s="1"/>
  <c r="S776" i="1" s="1"/>
  <c r="T776" i="1" s="1"/>
  <c r="U776" i="1" s="1"/>
  <c r="V776" i="1" s="1"/>
  <c r="W776" i="1" s="1"/>
  <c r="X776" i="1" s="1"/>
  <c r="Y776" i="1" s="1"/>
  <c r="Z776" i="1" s="1"/>
  <c r="AA776" i="1" s="1"/>
  <c r="B720" i="1"/>
  <c r="C720" i="1" s="1"/>
  <c r="D720" i="1" s="1"/>
  <c r="E720" i="1" s="1"/>
  <c r="F720" i="1" s="1"/>
  <c r="G720" i="1" s="1"/>
  <c r="H720" i="1" s="1"/>
  <c r="I720" i="1" s="1"/>
  <c r="J720" i="1" s="1"/>
  <c r="K720" i="1" s="1"/>
  <c r="L720" i="1" s="1"/>
  <c r="M720" i="1" s="1"/>
  <c r="N720" i="1" s="1"/>
  <c r="O720" i="1" s="1"/>
  <c r="P720" i="1" s="1"/>
  <c r="Q720" i="1" s="1"/>
  <c r="R720" i="1" s="1"/>
  <c r="S720" i="1" s="1"/>
  <c r="T720" i="1" s="1"/>
  <c r="U720" i="1" s="1"/>
  <c r="V720" i="1" s="1"/>
  <c r="W720" i="1" s="1"/>
  <c r="X720" i="1" s="1"/>
  <c r="Y720" i="1" s="1"/>
  <c r="Z720" i="1" s="1"/>
  <c r="AA720" i="1" s="1"/>
  <c r="C719" i="1"/>
  <c r="D719" i="1" s="1"/>
  <c r="E719" i="1" s="1"/>
  <c r="F719" i="1" s="1"/>
  <c r="G719" i="1" s="1"/>
  <c r="H719" i="1" s="1"/>
  <c r="I719" i="1" s="1"/>
  <c r="J719" i="1" s="1"/>
  <c r="K719" i="1" s="1"/>
  <c r="L719" i="1" s="1"/>
  <c r="M719" i="1" s="1"/>
  <c r="N719" i="1" s="1"/>
  <c r="O719" i="1" s="1"/>
  <c r="P719" i="1" s="1"/>
  <c r="Q719" i="1" s="1"/>
  <c r="R719" i="1" s="1"/>
  <c r="S719" i="1" s="1"/>
  <c r="T719" i="1" s="1"/>
  <c r="U719" i="1" s="1"/>
  <c r="V719" i="1" s="1"/>
  <c r="W719" i="1" s="1"/>
  <c r="X719" i="1" s="1"/>
  <c r="Y719" i="1" s="1"/>
  <c r="Z719" i="1" s="1"/>
  <c r="AA719" i="1" s="1"/>
  <c r="B663" i="1"/>
  <c r="C663" i="1" s="1"/>
  <c r="D663" i="1" s="1"/>
  <c r="E663" i="1" s="1"/>
  <c r="F663" i="1" s="1"/>
  <c r="G663" i="1" s="1"/>
  <c r="H663" i="1" s="1"/>
  <c r="I663" i="1" s="1"/>
  <c r="J663" i="1" s="1"/>
  <c r="K663" i="1" s="1"/>
  <c r="L663" i="1" s="1"/>
  <c r="M663" i="1" s="1"/>
  <c r="N663" i="1" s="1"/>
  <c r="O663" i="1" s="1"/>
  <c r="P663" i="1" s="1"/>
  <c r="Q663" i="1" s="1"/>
  <c r="R663" i="1" s="1"/>
  <c r="S663" i="1" s="1"/>
  <c r="T663" i="1" s="1"/>
  <c r="U663" i="1" s="1"/>
  <c r="V663" i="1" s="1"/>
  <c r="W663" i="1" s="1"/>
  <c r="X663" i="1" s="1"/>
  <c r="Y663" i="1" s="1"/>
  <c r="Z663" i="1" s="1"/>
  <c r="AA663" i="1" s="1"/>
  <c r="C662" i="1"/>
  <c r="D662" i="1" s="1"/>
  <c r="E662" i="1" s="1"/>
  <c r="F662" i="1" s="1"/>
  <c r="G662" i="1" s="1"/>
  <c r="H662" i="1" s="1"/>
  <c r="I662" i="1" s="1"/>
  <c r="J662" i="1" s="1"/>
  <c r="K662" i="1" s="1"/>
  <c r="L662" i="1" s="1"/>
  <c r="M662" i="1" s="1"/>
  <c r="N662" i="1" s="1"/>
  <c r="O662" i="1" s="1"/>
  <c r="P662" i="1" s="1"/>
  <c r="Q662" i="1" s="1"/>
  <c r="R662" i="1" s="1"/>
  <c r="S662" i="1" s="1"/>
  <c r="T662" i="1" s="1"/>
  <c r="U662" i="1" s="1"/>
  <c r="V662" i="1" s="1"/>
  <c r="W662" i="1" s="1"/>
  <c r="X662" i="1" s="1"/>
  <c r="Y662" i="1" s="1"/>
  <c r="Z662" i="1" s="1"/>
  <c r="AA662" i="1" s="1"/>
  <c r="B607" i="1"/>
  <c r="C607" i="1" s="1"/>
  <c r="D607" i="1" s="1"/>
  <c r="E607" i="1" s="1"/>
  <c r="F607" i="1" s="1"/>
  <c r="G607" i="1" s="1"/>
  <c r="H607" i="1" s="1"/>
  <c r="I607" i="1" s="1"/>
  <c r="J607" i="1" s="1"/>
  <c r="K607" i="1" s="1"/>
  <c r="L607" i="1" s="1"/>
  <c r="M607" i="1" s="1"/>
  <c r="N607" i="1" s="1"/>
  <c r="O607" i="1" s="1"/>
  <c r="P607" i="1" s="1"/>
  <c r="Q607" i="1" s="1"/>
  <c r="R607" i="1" s="1"/>
  <c r="S607" i="1" s="1"/>
  <c r="T607" i="1" s="1"/>
  <c r="U607" i="1" s="1"/>
  <c r="V607" i="1" s="1"/>
  <c r="W607" i="1" s="1"/>
  <c r="X607" i="1" s="1"/>
  <c r="Y607" i="1" s="1"/>
  <c r="Z607" i="1" s="1"/>
  <c r="AA607" i="1" s="1"/>
  <c r="C606" i="1"/>
  <c r="D606" i="1" s="1"/>
  <c r="E606" i="1" s="1"/>
  <c r="F606" i="1" s="1"/>
  <c r="G606" i="1" s="1"/>
  <c r="H606" i="1" s="1"/>
  <c r="I606" i="1" s="1"/>
  <c r="J606" i="1" s="1"/>
  <c r="K606" i="1" s="1"/>
  <c r="L606" i="1" s="1"/>
  <c r="M606" i="1" s="1"/>
  <c r="N606" i="1" s="1"/>
  <c r="O606" i="1" s="1"/>
  <c r="P606" i="1" s="1"/>
  <c r="Q606" i="1" s="1"/>
  <c r="R606" i="1" s="1"/>
  <c r="S606" i="1" s="1"/>
  <c r="T606" i="1" s="1"/>
  <c r="U606" i="1" s="1"/>
  <c r="V606" i="1" s="1"/>
  <c r="W606" i="1" s="1"/>
  <c r="X606" i="1" s="1"/>
  <c r="Y606" i="1" s="1"/>
  <c r="Z606" i="1" s="1"/>
  <c r="AA606" i="1" s="1"/>
  <c r="B321" i="1"/>
  <c r="C320" i="1"/>
  <c r="D320" i="1" s="1"/>
  <c r="E320" i="1" s="1"/>
  <c r="F320" i="1" s="1"/>
  <c r="G320" i="1" s="1"/>
  <c r="H320" i="1" s="1"/>
  <c r="I320" i="1" s="1"/>
  <c r="J320" i="1" s="1"/>
  <c r="K320" i="1" s="1"/>
  <c r="L320" i="1" s="1"/>
  <c r="M320" i="1" s="1"/>
  <c r="N320" i="1" s="1"/>
  <c r="O320" i="1" s="1"/>
  <c r="P320" i="1" s="1"/>
  <c r="Q320" i="1" s="1"/>
  <c r="R320" i="1" s="1"/>
  <c r="S320" i="1" s="1"/>
  <c r="T320" i="1" s="1"/>
  <c r="U320" i="1" s="1"/>
  <c r="V320" i="1" s="1"/>
  <c r="W320" i="1" s="1"/>
  <c r="X320" i="1" s="1"/>
  <c r="Y320" i="1" s="1"/>
  <c r="Z320" i="1" s="1"/>
  <c r="AA320" i="1" s="1"/>
  <c r="B152" i="1"/>
  <c r="C151" i="1"/>
  <c r="D151" i="1" s="1"/>
  <c r="E151" i="1" s="1"/>
  <c r="F151" i="1" s="1"/>
  <c r="G151" i="1" s="1"/>
  <c r="H151" i="1" s="1"/>
  <c r="I151" i="1" s="1"/>
  <c r="J151" i="1" s="1"/>
  <c r="K151" i="1" s="1"/>
  <c r="L151" i="1" s="1"/>
  <c r="M151" i="1" s="1"/>
  <c r="N151" i="1" s="1"/>
  <c r="O151" i="1" s="1"/>
  <c r="P151" i="1" s="1"/>
  <c r="Q151" i="1" s="1"/>
  <c r="R151" i="1" s="1"/>
  <c r="S151" i="1" s="1"/>
  <c r="T151" i="1" s="1"/>
  <c r="U151" i="1" s="1"/>
  <c r="V151" i="1" s="1"/>
  <c r="W151" i="1" s="1"/>
  <c r="X151" i="1" s="1"/>
  <c r="Y151" i="1" s="1"/>
  <c r="Z151" i="1" s="1"/>
  <c r="AA151" i="1" s="1"/>
  <c r="D9" i="9"/>
  <c r="E9" i="9" s="1"/>
  <c r="F9" i="9" s="1"/>
  <c r="G9" i="9" s="1"/>
  <c r="H9" i="9" s="1"/>
  <c r="I9" i="9" s="1"/>
  <c r="J9" i="9" s="1"/>
  <c r="K9" i="9" s="1"/>
  <c r="L9" i="9" s="1"/>
  <c r="M9" i="9" s="1"/>
  <c r="N9" i="9" s="1"/>
  <c r="O9" i="9" s="1"/>
  <c r="P9" i="9" s="1"/>
  <c r="Q9" i="9" s="1"/>
  <c r="R9" i="9" s="1"/>
  <c r="S9" i="9" s="1"/>
  <c r="T9" i="9" s="1"/>
  <c r="U9" i="9" s="1"/>
  <c r="V9" i="9" s="1"/>
  <c r="W9" i="9" s="1"/>
  <c r="X9" i="9" s="1"/>
  <c r="Y9" i="9" s="1"/>
  <c r="Z9" i="9" s="1"/>
  <c r="AA9" i="9" s="1"/>
  <c r="AB9" i="9" s="1"/>
  <c r="C494" i="1" l="1"/>
  <c r="D494" i="1" s="1"/>
  <c r="E494" i="1" s="1"/>
  <c r="F494" i="1" s="1"/>
  <c r="G494" i="1" s="1"/>
  <c r="H494" i="1" s="1"/>
  <c r="I494" i="1" s="1"/>
  <c r="J494" i="1" s="1"/>
  <c r="K494" i="1" s="1"/>
  <c r="L494" i="1" s="1"/>
  <c r="M494" i="1" s="1"/>
  <c r="N494" i="1" s="1"/>
  <c r="O494" i="1" s="1"/>
  <c r="P494" i="1" s="1"/>
  <c r="Q494" i="1" s="1"/>
  <c r="R494" i="1" s="1"/>
  <c r="S494" i="1" s="1"/>
  <c r="T494" i="1" s="1"/>
  <c r="U494" i="1" s="1"/>
  <c r="V494" i="1" s="1"/>
  <c r="W494" i="1" s="1"/>
  <c r="X494" i="1" s="1"/>
  <c r="Y494" i="1" s="1"/>
  <c r="Z494" i="1" s="1"/>
  <c r="AA494" i="1" s="1"/>
  <c r="C152" i="1"/>
  <c r="D152" i="1" s="1"/>
  <c r="E152" i="1" s="1"/>
  <c r="F152" i="1" s="1"/>
  <c r="G152" i="1" s="1"/>
  <c r="H152" i="1" s="1"/>
  <c r="I152" i="1" s="1"/>
  <c r="J152" i="1" s="1"/>
  <c r="K152" i="1" s="1"/>
  <c r="L152" i="1" s="1"/>
  <c r="M152" i="1" s="1"/>
  <c r="N152" i="1" s="1"/>
  <c r="O152" i="1" s="1"/>
  <c r="P152" i="1" s="1"/>
  <c r="Q152" i="1" s="1"/>
  <c r="R152" i="1" s="1"/>
  <c r="S152" i="1" s="1"/>
  <c r="T152" i="1" s="1"/>
  <c r="U152" i="1" s="1"/>
  <c r="V152" i="1" s="1"/>
  <c r="W152" i="1" s="1"/>
  <c r="X152" i="1" s="1"/>
  <c r="Y152" i="1" s="1"/>
  <c r="Z152" i="1" s="1"/>
  <c r="AA152" i="1" s="1"/>
  <c r="B153" i="1"/>
  <c r="C321" i="1"/>
  <c r="D321" i="1" s="1"/>
  <c r="E321" i="1" s="1"/>
  <c r="F321" i="1" s="1"/>
  <c r="G321" i="1" s="1"/>
  <c r="H321" i="1" s="1"/>
  <c r="I321" i="1" s="1"/>
  <c r="J321" i="1" s="1"/>
  <c r="K321" i="1" s="1"/>
  <c r="L321" i="1" s="1"/>
  <c r="M321" i="1" s="1"/>
  <c r="N321" i="1" s="1"/>
  <c r="O321" i="1" s="1"/>
  <c r="P321" i="1" s="1"/>
  <c r="Q321" i="1" s="1"/>
  <c r="R321" i="1" s="1"/>
  <c r="S321" i="1" s="1"/>
  <c r="T321" i="1" s="1"/>
  <c r="U321" i="1" s="1"/>
  <c r="V321" i="1" s="1"/>
  <c r="W321" i="1" s="1"/>
  <c r="X321" i="1" s="1"/>
  <c r="Y321" i="1" s="1"/>
  <c r="Z321" i="1" s="1"/>
  <c r="AA321" i="1" s="1"/>
  <c r="B322" i="1"/>
  <c r="B99" i="1"/>
  <c r="C98" i="1"/>
  <c r="D98" i="1" s="1"/>
  <c r="E98" i="1" s="1"/>
  <c r="F98" i="1" s="1"/>
  <c r="G98" i="1" s="1"/>
  <c r="H98" i="1" s="1"/>
  <c r="I98" i="1" s="1"/>
  <c r="J98" i="1" s="1"/>
  <c r="K98" i="1" s="1"/>
  <c r="L98" i="1" s="1"/>
  <c r="M98" i="1" s="1"/>
  <c r="N98" i="1" s="1"/>
  <c r="O98" i="1" s="1"/>
  <c r="P98" i="1" s="1"/>
  <c r="Q98" i="1" s="1"/>
  <c r="R98" i="1" s="1"/>
  <c r="S98" i="1" s="1"/>
  <c r="T98" i="1" s="1"/>
  <c r="U98" i="1" s="1"/>
  <c r="V98" i="1" s="1"/>
  <c r="W98" i="1" s="1"/>
  <c r="X98" i="1" s="1"/>
  <c r="Y98" i="1" s="1"/>
  <c r="Z98" i="1" s="1"/>
  <c r="AA98" i="1" s="1"/>
  <c r="C266" i="1"/>
  <c r="D266" i="1" s="1"/>
  <c r="E266" i="1" s="1"/>
  <c r="F266" i="1" s="1"/>
  <c r="G266" i="1" s="1"/>
  <c r="H266" i="1" s="1"/>
  <c r="I266" i="1" s="1"/>
  <c r="J266" i="1" s="1"/>
  <c r="K266" i="1" s="1"/>
  <c r="L266" i="1" s="1"/>
  <c r="M266" i="1" s="1"/>
  <c r="N266" i="1" s="1"/>
  <c r="O266" i="1" s="1"/>
  <c r="P266" i="1" s="1"/>
  <c r="Q266" i="1" s="1"/>
  <c r="R266" i="1" s="1"/>
  <c r="S266" i="1" s="1"/>
  <c r="T266" i="1" s="1"/>
  <c r="U266" i="1" s="1"/>
  <c r="V266" i="1" s="1"/>
  <c r="W266" i="1" s="1"/>
  <c r="X266" i="1" s="1"/>
  <c r="Y266" i="1" s="1"/>
  <c r="Z266" i="1" s="1"/>
  <c r="AA266" i="1" s="1"/>
  <c r="B267" i="1"/>
  <c r="B211" i="1"/>
  <c r="C210" i="1"/>
  <c r="D210" i="1" s="1"/>
  <c r="E210" i="1" s="1"/>
  <c r="F210" i="1" s="1"/>
  <c r="G210" i="1" s="1"/>
  <c r="H210" i="1" s="1"/>
  <c r="I210" i="1" s="1"/>
  <c r="J210" i="1" s="1"/>
  <c r="K210" i="1" s="1"/>
  <c r="L210" i="1" s="1"/>
  <c r="M210" i="1" s="1"/>
  <c r="N210" i="1" s="1"/>
  <c r="O210" i="1" s="1"/>
  <c r="P210" i="1" s="1"/>
  <c r="Q210" i="1" s="1"/>
  <c r="R210" i="1" s="1"/>
  <c r="S210" i="1" s="1"/>
  <c r="T210" i="1" s="1"/>
  <c r="U210" i="1" s="1"/>
  <c r="V210" i="1" s="1"/>
  <c r="W210" i="1" s="1"/>
  <c r="X210" i="1" s="1"/>
  <c r="Y210" i="1" s="1"/>
  <c r="Z210" i="1" s="1"/>
  <c r="AA210" i="1" s="1"/>
  <c r="B80" i="19"/>
  <c r="C495" i="1" l="1"/>
  <c r="D495" i="1" s="1"/>
  <c r="E495" i="1" s="1"/>
  <c r="F495" i="1" s="1"/>
  <c r="G495" i="1" s="1"/>
  <c r="H495" i="1" s="1"/>
  <c r="I495" i="1" s="1"/>
  <c r="J495" i="1" s="1"/>
  <c r="K495" i="1" s="1"/>
  <c r="L495" i="1" s="1"/>
  <c r="M495" i="1" s="1"/>
  <c r="N495" i="1" s="1"/>
  <c r="O495" i="1" s="1"/>
  <c r="P495" i="1" s="1"/>
  <c r="Q495" i="1" s="1"/>
  <c r="R495" i="1" s="1"/>
  <c r="S495" i="1" s="1"/>
  <c r="T495" i="1" s="1"/>
  <c r="U495" i="1" s="1"/>
  <c r="V495" i="1" s="1"/>
  <c r="W495" i="1" s="1"/>
  <c r="X495" i="1" s="1"/>
  <c r="Y495" i="1" s="1"/>
  <c r="Z495" i="1" s="1"/>
  <c r="AA495" i="1" s="1"/>
  <c r="C267" i="1"/>
  <c r="D267" i="1" s="1"/>
  <c r="E267" i="1" s="1"/>
  <c r="F267" i="1" s="1"/>
  <c r="G267" i="1" s="1"/>
  <c r="H267" i="1" s="1"/>
  <c r="I267" i="1" s="1"/>
  <c r="J267" i="1" s="1"/>
  <c r="K267" i="1" s="1"/>
  <c r="L267" i="1" s="1"/>
  <c r="M267" i="1" s="1"/>
  <c r="N267" i="1" s="1"/>
  <c r="O267" i="1" s="1"/>
  <c r="P267" i="1" s="1"/>
  <c r="Q267" i="1" s="1"/>
  <c r="R267" i="1" s="1"/>
  <c r="S267" i="1" s="1"/>
  <c r="T267" i="1" s="1"/>
  <c r="U267" i="1" s="1"/>
  <c r="V267" i="1" s="1"/>
  <c r="W267" i="1" s="1"/>
  <c r="X267" i="1" s="1"/>
  <c r="Y267" i="1" s="1"/>
  <c r="Z267" i="1" s="1"/>
  <c r="AA267" i="1" s="1"/>
  <c r="B268" i="1"/>
  <c r="C99" i="1"/>
  <c r="D99" i="1" s="1"/>
  <c r="E99" i="1" s="1"/>
  <c r="F99" i="1" s="1"/>
  <c r="G99" i="1" s="1"/>
  <c r="H99" i="1" s="1"/>
  <c r="I99" i="1" s="1"/>
  <c r="J99" i="1" s="1"/>
  <c r="K99" i="1" s="1"/>
  <c r="L99" i="1" s="1"/>
  <c r="M99" i="1" s="1"/>
  <c r="N99" i="1" s="1"/>
  <c r="O99" i="1" s="1"/>
  <c r="P99" i="1" s="1"/>
  <c r="Q99" i="1" s="1"/>
  <c r="R99" i="1" s="1"/>
  <c r="S99" i="1" s="1"/>
  <c r="T99" i="1" s="1"/>
  <c r="U99" i="1" s="1"/>
  <c r="V99" i="1" s="1"/>
  <c r="W99" i="1" s="1"/>
  <c r="X99" i="1" s="1"/>
  <c r="Y99" i="1" s="1"/>
  <c r="Z99" i="1" s="1"/>
  <c r="AA99" i="1" s="1"/>
  <c r="B100" i="1"/>
  <c r="C322" i="1"/>
  <c r="D322" i="1" s="1"/>
  <c r="E322" i="1" s="1"/>
  <c r="F322" i="1" s="1"/>
  <c r="G322" i="1" s="1"/>
  <c r="H322" i="1" s="1"/>
  <c r="I322" i="1" s="1"/>
  <c r="J322" i="1" s="1"/>
  <c r="K322" i="1" s="1"/>
  <c r="L322" i="1" s="1"/>
  <c r="M322" i="1" s="1"/>
  <c r="N322" i="1" s="1"/>
  <c r="O322" i="1" s="1"/>
  <c r="P322" i="1" s="1"/>
  <c r="Q322" i="1" s="1"/>
  <c r="R322" i="1" s="1"/>
  <c r="S322" i="1" s="1"/>
  <c r="T322" i="1" s="1"/>
  <c r="U322" i="1" s="1"/>
  <c r="V322" i="1" s="1"/>
  <c r="W322" i="1" s="1"/>
  <c r="X322" i="1" s="1"/>
  <c r="Y322" i="1" s="1"/>
  <c r="Z322" i="1" s="1"/>
  <c r="AA322" i="1" s="1"/>
  <c r="B323" i="1"/>
  <c r="B154" i="1"/>
  <c r="C153" i="1"/>
  <c r="D153" i="1" s="1"/>
  <c r="E153" i="1" s="1"/>
  <c r="F153" i="1" s="1"/>
  <c r="G153" i="1" s="1"/>
  <c r="H153" i="1" s="1"/>
  <c r="I153" i="1" s="1"/>
  <c r="J153" i="1" s="1"/>
  <c r="K153" i="1" s="1"/>
  <c r="L153" i="1" s="1"/>
  <c r="M153" i="1" s="1"/>
  <c r="N153" i="1" s="1"/>
  <c r="O153" i="1" s="1"/>
  <c r="P153" i="1" s="1"/>
  <c r="Q153" i="1" s="1"/>
  <c r="R153" i="1" s="1"/>
  <c r="S153" i="1" s="1"/>
  <c r="T153" i="1" s="1"/>
  <c r="U153" i="1" s="1"/>
  <c r="V153" i="1" s="1"/>
  <c r="W153" i="1" s="1"/>
  <c r="X153" i="1" s="1"/>
  <c r="Y153" i="1" s="1"/>
  <c r="Z153" i="1" s="1"/>
  <c r="AA153" i="1" s="1"/>
  <c r="C211" i="1"/>
  <c r="D211" i="1" s="1"/>
  <c r="E211" i="1" s="1"/>
  <c r="F211" i="1" s="1"/>
  <c r="G211" i="1" s="1"/>
  <c r="H211" i="1" s="1"/>
  <c r="I211" i="1" s="1"/>
  <c r="J211" i="1" s="1"/>
  <c r="K211" i="1" s="1"/>
  <c r="L211" i="1" s="1"/>
  <c r="M211" i="1" s="1"/>
  <c r="N211" i="1" s="1"/>
  <c r="O211" i="1" s="1"/>
  <c r="P211" i="1" s="1"/>
  <c r="Q211" i="1" s="1"/>
  <c r="R211" i="1" s="1"/>
  <c r="S211" i="1" s="1"/>
  <c r="T211" i="1" s="1"/>
  <c r="U211" i="1" s="1"/>
  <c r="V211" i="1" s="1"/>
  <c r="W211" i="1" s="1"/>
  <c r="X211" i="1" s="1"/>
  <c r="Y211" i="1" s="1"/>
  <c r="Z211" i="1" s="1"/>
  <c r="AA211" i="1" s="1"/>
  <c r="B212" i="1"/>
  <c r="D191" i="19"/>
  <c r="E191" i="19" s="1"/>
  <c r="F191" i="19" s="1"/>
  <c r="G191" i="19" s="1"/>
  <c r="H191" i="19" s="1"/>
  <c r="I191" i="19" s="1"/>
  <c r="J191" i="19" s="1"/>
  <c r="K191" i="19" s="1"/>
  <c r="L191" i="19" s="1"/>
  <c r="M191" i="19" s="1"/>
  <c r="N191" i="19" s="1"/>
  <c r="O191" i="19"/>
  <c r="P191" i="19" s="1"/>
  <c r="Q191" i="19" s="1"/>
  <c r="R191" i="19" s="1"/>
  <c r="S191" i="19" s="1"/>
  <c r="T191" i="19" s="1"/>
  <c r="U191" i="19" s="1"/>
  <c r="V191" i="19" s="1"/>
  <c r="W191" i="19" s="1"/>
  <c r="X191" i="19" s="1"/>
  <c r="Y191" i="19" s="1"/>
  <c r="Z191" i="19" s="1"/>
  <c r="AA191" i="19" s="1"/>
  <c r="D192" i="19"/>
  <c r="E192" i="19" s="1"/>
  <c r="F192" i="19" s="1"/>
  <c r="G192" i="19" s="1"/>
  <c r="H192" i="19" s="1"/>
  <c r="I192" i="19" s="1"/>
  <c r="J192" i="19" s="1"/>
  <c r="K192" i="19" s="1"/>
  <c r="L192" i="19" s="1"/>
  <c r="M192" i="19" s="1"/>
  <c r="N192" i="19" s="1"/>
  <c r="O192" i="19" s="1"/>
  <c r="P192" i="19" s="1"/>
  <c r="Q192" i="19" s="1"/>
  <c r="R192" i="19" s="1"/>
  <c r="S192" i="19"/>
  <c r="T192" i="19" s="1"/>
  <c r="U192" i="19" s="1"/>
  <c r="V192" i="19" s="1"/>
  <c r="W192" i="19" s="1"/>
  <c r="X192" i="19" s="1"/>
  <c r="Y192" i="19" s="1"/>
  <c r="Z192" i="19" s="1"/>
  <c r="AA192" i="19" s="1"/>
  <c r="D193" i="19"/>
  <c r="E193" i="19" s="1"/>
  <c r="F193" i="19" s="1"/>
  <c r="G193" i="19"/>
  <c r="H193" i="19" s="1"/>
  <c r="I193" i="19" s="1"/>
  <c r="J193" i="19" s="1"/>
  <c r="K193" i="19" s="1"/>
  <c r="L193" i="19" s="1"/>
  <c r="M193" i="19" s="1"/>
  <c r="N193" i="19" s="1"/>
  <c r="O193" i="19" s="1"/>
  <c r="P193" i="19" s="1"/>
  <c r="Q193" i="19" s="1"/>
  <c r="R193" i="19" s="1"/>
  <c r="S193" i="19" s="1"/>
  <c r="T193" i="19" s="1"/>
  <c r="U193" i="19" s="1"/>
  <c r="V193" i="19" s="1"/>
  <c r="W193" i="19"/>
  <c r="X193" i="19" s="1"/>
  <c r="Y193" i="19" s="1"/>
  <c r="Z193" i="19" s="1"/>
  <c r="AA193" i="19" s="1"/>
  <c r="D194" i="19"/>
  <c r="E194" i="19" s="1"/>
  <c r="F194" i="19" s="1"/>
  <c r="G194" i="19"/>
  <c r="H194" i="19" s="1"/>
  <c r="I194" i="19" s="1"/>
  <c r="J194" i="19" s="1"/>
  <c r="K194" i="19"/>
  <c r="L194" i="19" s="1"/>
  <c r="M194" i="19" s="1"/>
  <c r="N194" i="19" s="1"/>
  <c r="O194" i="19" s="1"/>
  <c r="P194" i="19" s="1"/>
  <c r="Q194" i="19" s="1"/>
  <c r="R194" i="19" s="1"/>
  <c r="S194" i="19" s="1"/>
  <c r="T194" i="19" s="1"/>
  <c r="U194" i="19" s="1"/>
  <c r="V194" i="19" s="1"/>
  <c r="W194" i="19" s="1"/>
  <c r="X194" i="19" s="1"/>
  <c r="Y194" i="19" s="1"/>
  <c r="Z194" i="19" s="1"/>
  <c r="AA194" i="19" s="1"/>
  <c r="D195" i="19"/>
  <c r="E195" i="19" s="1"/>
  <c r="F195" i="19" s="1"/>
  <c r="G195" i="19" s="1"/>
  <c r="H195" i="19" s="1"/>
  <c r="I195" i="19" s="1"/>
  <c r="J195" i="19" s="1"/>
  <c r="K195" i="19" s="1"/>
  <c r="L195" i="19" s="1"/>
  <c r="M195" i="19" s="1"/>
  <c r="N195" i="19" s="1"/>
  <c r="O195" i="19" s="1"/>
  <c r="P195" i="19" s="1"/>
  <c r="Q195" i="19" s="1"/>
  <c r="R195" i="19" s="1"/>
  <c r="S195" i="19" s="1"/>
  <c r="T195" i="19" s="1"/>
  <c r="U195" i="19" s="1"/>
  <c r="V195" i="19" s="1"/>
  <c r="W195" i="19" s="1"/>
  <c r="X195" i="19" s="1"/>
  <c r="Y195" i="19" s="1"/>
  <c r="Z195" i="19" s="1"/>
  <c r="AA195" i="19" s="1"/>
  <c r="D196" i="19"/>
  <c r="E196" i="19" s="1"/>
  <c r="F196" i="19" s="1"/>
  <c r="G196" i="19" s="1"/>
  <c r="H196" i="19" s="1"/>
  <c r="I196" i="19" s="1"/>
  <c r="J196" i="19" s="1"/>
  <c r="K196" i="19" s="1"/>
  <c r="L196" i="19" s="1"/>
  <c r="M196" i="19" s="1"/>
  <c r="N196" i="19" s="1"/>
  <c r="O196" i="19" s="1"/>
  <c r="P196" i="19" s="1"/>
  <c r="Q196" i="19" s="1"/>
  <c r="R196" i="19" s="1"/>
  <c r="S196" i="19" s="1"/>
  <c r="T196" i="19" s="1"/>
  <c r="U196" i="19" s="1"/>
  <c r="V196" i="19" s="1"/>
  <c r="W196" i="19" s="1"/>
  <c r="X196" i="19" s="1"/>
  <c r="Y196" i="19" s="1"/>
  <c r="Z196" i="19" s="1"/>
  <c r="AA196" i="19" s="1"/>
  <c r="D197" i="19"/>
  <c r="E197" i="19" s="1"/>
  <c r="F197" i="19" s="1"/>
  <c r="G197" i="19"/>
  <c r="H197" i="19" s="1"/>
  <c r="I197" i="19" s="1"/>
  <c r="J197" i="19" s="1"/>
  <c r="K197" i="19" s="1"/>
  <c r="L197" i="19" s="1"/>
  <c r="M197" i="19" s="1"/>
  <c r="N197" i="19" s="1"/>
  <c r="O197" i="19" s="1"/>
  <c r="P197" i="19" s="1"/>
  <c r="Q197" i="19" s="1"/>
  <c r="R197" i="19" s="1"/>
  <c r="S197" i="19" s="1"/>
  <c r="T197" i="19" s="1"/>
  <c r="U197" i="19" s="1"/>
  <c r="V197" i="19" s="1"/>
  <c r="W197" i="19"/>
  <c r="X197" i="19" s="1"/>
  <c r="Y197" i="19" s="1"/>
  <c r="Z197" i="19" s="1"/>
  <c r="AA197" i="19" s="1"/>
  <c r="D198" i="19"/>
  <c r="E198" i="19" s="1"/>
  <c r="F198" i="19" s="1"/>
  <c r="G198" i="19"/>
  <c r="H198" i="19" s="1"/>
  <c r="I198" i="19" s="1"/>
  <c r="J198" i="19" s="1"/>
  <c r="K198" i="19"/>
  <c r="L198" i="19" s="1"/>
  <c r="M198" i="19" s="1"/>
  <c r="N198" i="19" s="1"/>
  <c r="O198" i="19" s="1"/>
  <c r="P198" i="19" s="1"/>
  <c r="Q198" i="19" s="1"/>
  <c r="R198" i="19" s="1"/>
  <c r="S198" i="19" s="1"/>
  <c r="T198" i="19" s="1"/>
  <c r="U198" i="19" s="1"/>
  <c r="V198" i="19" s="1"/>
  <c r="W198" i="19" s="1"/>
  <c r="X198" i="19" s="1"/>
  <c r="Y198" i="19" s="1"/>
  <c r="Z198" i="19" s="1"/>
  <c r="AA198" i="19"/>
  <c r="D199" i="19"/>
  <c r="E199" i="19" s="1"/>
  <c r="F199" i="19" s="1"/>
  <c r="G199" i="19"/>
  <c r="H199" i="19" s="1"/>
  <c r="I199" i="19" s="1"/>
  <c r="J199" i="19" s="1"/>
  <c r="K199" i="19"/>
  <c r="L199" i="19" s="1"/>
  <c r="M199" i="19" s="1"/>
  <c r="N199" i="19" s="1"/>
  <c r="O199" i="19"/>
  <c r="P199" i="19" s="1"/>
  <c r="Q199" i="19" s="1"/>
  <c r="R199" i="19" s="1"/>
  <c r="S199" i="19" s="1"/>
  <c r="T199" i="19" s="1"/>
  <c r="U199" i="19" s="1"/>
  <c r="V199" i="19" s="1"/>
  <c r="W199" i="19" s="1"/>
  <c r="X199" i="19" s="1"/>
  <c r="Y199" i="19" s="1"/>
  <c r="Z199" i="19" s="1"/>
  <c r="AA199" i="19" s="1"/>
  <c r="D200" i="19"/>
  <c r="E200" i="19" s="1"/>
  <c r="F200" i="19" s="1"/>
  <c r="G200" i="19" s="1"/>
  <c r="H200" i="19" s="1"/>
  <c r="I200" i="19" s="1"/>
  <c r="J200" i="19" s="1"/>
  <c r="K200" i="19" s="1"/>
  <c r="L200" i="19" s="1"/>
  <c r="M200" i="19" s="1"/>
  <c r="N200" i="19" s="1"/>
  <c r="O200" i="19" s="1"/>
  <c r="P200" i="19" s="1"/>
  <c r="Q200" i="19" s="1"/>
  <c r="R200" i="19" s="1"/>
  <c r="S200" i="19"/>
  <c r="T200" i="19" s="1"/>
  <c r="U200" i="19" s="1"/>
  <c r="V200" i="19" s="1"/>
  <c r="W200" i="19" s="1"/>
  <c r="X200" i="19" s="1"/>
  <c r="Y200" i="19" s="1"/>
  <c r="Z200" i="19" s="1"/>
  <c r="AA200" i="19" s="1"/>
  <c r="D201" i="19"/>
  <c r="E201" i="19" s="1"/>
  <c r="F201" i="19" s="1"/>
  <c r="G201" i="19"/>
  <c r="H201" i="19" s="1"/>
  <c r="I201" i="19" s="1"/>
  <c r="J201" i="19" s="1"/>
  <c r="K201" i="19" s="1"/>
  <c r="L201" i="19" s="1"/>
  <c r="M201" i="19" s="1"/>
  <c r="N201" i="19" s="1"/>
  <c r="O201" i="19" s="1"/>
  <c r="P201" i="19" s="1"/>
  <c r="Q201" i="19" s="1"/>
  <c r="R201" i="19" s="1"/>
  <c r="S201" i="19" s="1"/>
  <c r="T201" i="19" s="1"/>
  <c r="U201" i="19" s="1"/>
  <c r="V201" i="19" s="1"/>
  <c r="W201" i="19" s="1"/>
  <c r="X201" i="19" s="1"/>
  <c r="Y201" i="19" s="1"/>
  <c r="Z201" i="19" s="1"/>
  <c r="AA201" i="19" s="1"/>
  <c r="D202" i="19"/>
  <c r="E202" i="19" s="1"/>
  <c r="F202" i="19" s="1"/>
  <c r="G202" i="19"/>
  <c r="H202" i="19" s="1"/>
  <c r="I202" i="19" s="1"/>
  <c r="J202" i="19" s="1"/>
  <c r="K202" i="19"/>
  <c r="L202" i="19" s="1"/>
  <c r="M202" i="19" s="1"/>
  <c r="N202" i="19" s="1"/>
  <c r="O202" i="19" s="1"/>
  <c r="P202" i="19" s="1"/>
  <c r="Q202" i="19" s="1"/>
  <c r="R202" i="19" s="1"/>
  <c r="S202" i="19" s="1"/>
  <c r="T202" i="19" s="1"/>
  <c r="U202" i="19" s="1"/>
  <c r="V202" i="19" s="1"/>
  <c r="W202" i="19" s="1"/>
  <c r="X202" i="19" s="1"/>
  <c r="Y202" i="19" s="1"/>
  <c r="Z202" i="19" s="1"/>
  <c r="AA202" i="19" s="1"/>
  <c r="D203" i="19"/>
  <c r="E203" i="19" s="1"/>
  <c r="F203" i="19" s="1"/>
  <c r="G203" i="19"/>
  <c r="H203" i="19" s="1"/>
  <c r="I203" i="19" s="1"/>
  <c r="J203" i="19" s="1"/>
  <c r="K203" i="19"/>
  <c r="L203" i="19" s="1"/>
  <c r="M203" i="19" s="1"/>
  <c r="N203" i="19" s="1"/>
  <c r="O203" i="19"/>
  <c r="P203" i="19" s="1"/>
  <c r="Q203" i="19" s="1"/>
  <c r="R203" i="19" s="1"/>
  <c r="S203" i="19" s="1"/>
  <c r="T203" i="19" s="1"/>
  <c r="U203" i="19" s="1"/>
  <c r="V203" i="19" s="1"/>
  <c r="W203" i="19" s="1"/>
  <c r="X203" i="19" s="1"/>
  <c r="Y203" i="19" s="1"/>
  <c r="Z203" i="19" s="1"/>
  <c r="AA203" i="19" s="1"/>
  <c r="D204" i="19"/>
  <c r="E204" i="19" s="1"/>
  <c r="F204" i="19" s="1"/>
  <c r="G204" i="19" s="1"/>
  <c r="H204" i="19" s="1"/>
  <c r="I204" i="19" s="1"/>
  <c r="J204" i="19" s="1"/>
  <c r="K204" i="19" s="1"/>
  <c r="L204" i="19" s="1"/>
  <c r="M204" i="19" s="1"/>
  <c r="N204" i="19" s="1"/>
  <c r="O204" i="19" s="1"/>
  <c r="P204" i="19" s="1"/>
  <c r="Q204" i="19" s="1"/>
  <c r="R204" i="19" s="1"/>
  <c r="S204" i="19" s="1"/>
  <c r="T204" i="19" s="1"/>
  <c r="U204" i="19" s="1"/>
  <c r="V204" i="19" s="1"/>
  <c r="W204" i="19" s="1"/>
  <c r="X204" i="19" s="1"/>
  <c r="Y204" i="19" s="1"/>
  <c r="Z204" i="19" s="1"/>
  <c r="AA204" i="19" s="1"/>
  <c r="D205" i="19"/>
  <c r="E205" i="19" s="1"/>
  <c r="F205" i="19" s="1"/>
  <c r="G205" i="19"/>
  <c r="H205" i="19" s="1"/>
  <c r="I205" i="19" s="1"/>
  <c r="J205" i="19" s="1"/>
  <c r="K205" i="19" s="1"/>
  <c r="L205" i="19"/>
  <c r="M205" i="19" s="1"/>
  <c r="N205" i="19" s="1"/>
  <c r="O205" i="19" s="1"/>
  <c r="P205" i="19" s="1"/>
  <c r="Q205" i="19" s="1"/>
  <c r="R205" i="19" s="1"/>
  <c r="S205" i="19" s="1"/>
  <c r="T205" i="19" s="1"/>
  <c r="U205" i="19" s="1"/>
  <c r="V205" i="19" s="1"/>
  <c r="W205" i="19" s="1"/>
  <c r="X205" i="19" s="1"/>
  <c r="Y205" i="19" s="1"/>
  <c r="Z205" i="19" s="1"/>
  <c r="AA205" i="19" s="1"/>
  <c r="D206" i="19"/>
  <c r="E206" i="19" s="1"/>
  <c r="F206" i="19" s="1"/>
  <c r="G206" i="19" s="1"/>
  <c r="H206" i="19" s="1"/>
  <c r="I206" i="19" s="1"/>
  <c r="J206" i="19" s="1"/>
  <c r="K206" i="19" s="1"/>
  <c r="L206" i="19" s="1"/>
  <c r="M206" i="19" s="1"/>
  <c r="N206" i="19" s="1"/>
  <c r="O206" i="19" s="1"/>
  <c r="P206" i="19" s="1"/>
  <c r="Q206" i="19" s="1"/>
  <c r="R206" i="19" s="1"/>
  <c r="S206" i="19" s="1"/>
  <c r="T206" i="19" s="1"/>
  <c r="U206" i="19" s="1"/>
  <c r="V206" i="19" s="1"/>
  <c r="W206" i="19" s="1"/>
  <c r="X206" i="19" s="1"/>
  <c r="Y206" i="19" s="1"/>
  <c r="Z206" i="19" s="1"/>
  <c r="AA206" i="19" s="1"/>
  <c r="D207" i="19"/>
  <c r="E207" i="19" s="1"/>
  <c r="F207" i="19" s="1"/>
  <c r="G207" i="19" s="1"/>
  <c r="H207" i="19" s="1"/>
  <c r="I207" i="19" s="1"/>
  <c r="J207" i="19" s="1"/>
  <c r="K207" i="19" s="1"/>
  <c r="L207" i="19" s="1"/>
  <c r="M207" i="19" s="1"/>
  <c r="N207" i="19" s="1"/>
  <c r="O207" i="19" s="1"/>
  <c r="P207" i="19" s="1"/>
  <c r="Q207" i="19" s="1"/>
  <c r="R207" i="19" s="1"/>
  <c r="S207" i="19" s="1"/>
  <c r="T207" i="19" s="1"/>
  <c r="U207" i="19" s="1"/>
  <c r="V207" i="19" s="1"/>
  <c r="W207" i="19" s="1"/>
  <c r="X207" i="19" s="1"/>
  <c r="Y207" i="19" s="1"/>
  <c r="Z207" i="19" s="1"/>
  <c r="AA207" i="19" s="1"/>
  <c r="D208" i="19"/>
  <c r="E208" i="19" s="1"/>
  <c r="F208" i="19" s="1"/>
  <c r="G208" i="19" s="1"/>
  <c r="H208" i="19" s="1"/>
  <c r="I208" i="19" s="1"/>
  <c r="J208" i="19" s="1"/>
  <c r="K208" i="19" s="1"/>
  <c r="L208" i="19" s="1"/>
  <c r="M208" i="19" s="1"/>
  <c r="N208" i="19" s="1"/>
  <c r="O208" i="19" s="1"/>
  <c r="P208" i="19" s="1"/>
  <c r="Q208" i="19" s="1"/>
  <c r="R208" i="19" s="1"/>
  <c r="S208" i="19" s="1"/>
  <c r="T208" i="19" s="1"/>
  <c r="U208" i="19" s="1"/>
  <c r="V208" i="19" s="1"/>
  <c r="W208" i="19" s="1"/>
  <c r="X208" i="19" s="1"/>
  <c r="Y208" i="19" s="1"/>
  <c r="Z208" i="19" s="1"/>
  <c r="AA208" i="19" s="1"/>
  <c r="D209" i="19"/>
  <c r="E209" i="19" s="1"/>
  <c r="F209" i="19" s="1"/>
  <c r="G209" i="19" s="1"/>
  <c r="H209" i="19" s="1"/>
  <c r="I209" i="19" s="1"/>
  <c r="J209" i="19" s="1"/>
  <c r="K209" i="19" s="1"/>
  <c r="L209" i="19" s="1"/>
  <c r="M209" i="19" s="1"/>
  <c r="N209" i="19" s="1"/>
  <c r="O209" i="19" s="1"/>
  <c r="P209" i="19" s="1"/>
  <c r="Q209" i="19" s="1"/>
  <c r="R209" i="19" s="1"/>
  <c r="S209" i="19" s="1"/>
  <c r="T209" i="19" s="1"/>
  <c r="U209" i="19" s="1"/>
  <c r="V209" i="19" s="1"/>
  <c r="W209" i="19" s="1"/>
  <c r="X209" i="19" s="1"/>
  <c r="Y209" i="19" s="1"/>
  <c r="Z209" i="19" s="1"/>
  <c r="AA209" i="19" s="1"/>
  <c r="D210" i="19"/>
  <c r="E210" i="19" s="1"/>
  <c r="F210" i="19" s="1"/>
  <c r="G210" i="19" s="1"/>
  <c r="H210" i="19" s="1"/>
  <c r="I210" i="19" s="1"/>
  <c r="J210" i="19" s="1"/>
  <c r="K210" i="19" s="1"/>
  <c r="L210" i="19" s="1"/>
  <c r="M210" i="19" s="1"/>
  <c r="N210" i="19" s="1"/>
  <c r="O210" i="19" s="1"/>
  <c r="P210" i="19" s="1"/>
  <c r="Q210" i="19" s="1"/>
  <c r="R210" i="19" s="1"/>
  <c r="S210" i="19" s="1"/>
  <c r="T210" i="19" s="1"/>
  <c r="U210" i="19" s="1"/>
  <c r="V210" i="19" s="1"/>
  <c r="W210" i="19" s="1"/>
  <c r="X210" i="19" s="1"/>
  <c r="Y210" i="19" s="1"/>
  <c r="Z210" i="19" s="1"/>
  <c r="AA210" i="19" s="1"/>
  <c r="D211" i="19"/>
  <c r="E211" i="19" s="1"/>
  <c r="F211" i="19" s="1"/>
  <c r="G211" i="19" s="1"/>
  <c r="H211" i="19" s="1"/>
  <c r="I211" i="19" s="1"/>
  <c r="J211" i="19" s="1"/>
  <c r="K211" i="19" s="1"/>
  <c r="L211" i="19" s="1"/>
  <c r="M211" i="19" s="1"/>
  <c r="N211" i="19" s="1"/>
  <c r="O211" i="19" s="1"/>
  <c r="P211" i="19" s="1"/>
  <c r="Q211" i="19" s="1"/>
  <c r="R211" i="19" s="1"/>
  <c r="S211" i="19" s="1"/>
  <c r="T211" i="19" s="1"/>
  <c r="U211" i="19" s="1"/>
  <c r="V211" i="19" s="1"/>
  <c r="W211" i="19" s="1"/>
  <c r="X211" i="19" s="1"/>
  <c r="Y211" i="19" s="1"/>
  <c r="Z211" i="19" s="1"/>
  <c r="AA211" i="19" s="1"/>
  <c r="D212" i="19"/>
  <c r="E212" i="19" s="1"/>
  <c r="F212" i="19" s="1"/>
  <c r="G212" i="19" s="1"/>
  <c r="H212" i="19" s="1"/>
  <c r="I212" i="19" s="1"/>
  <c r="J212" i="19" s="1"/>
  <c r="K212" i="19" s="1"/>
  <c r="L212" i="19" s="1"/>
  <c r="M212" i="19" s="1"/>
  <c r="N212" i="19" s="1"/>
  <c r="O212" i="19" s="1"/>
  <c r="P212" i="19" s="1"/>
  <c r="Q212" i="19" s="1"/>
  <c r="R212" i="19" s="1"/>
  <c r="S212" i="19" s="1"/>
  <c r="T212" i="19" s="1"/>
  <c r="U212" i="19" s="1"/>
  <c r="V212" i="19" s="1"/>
  <c r="W212" i="19" s="1"/>
  <c r="X212" i="19" s="1"/>
  <c r="Y212" i="19" s="1"/>
  <c r="Z212" i="19" s="1"/>
  <c r="AA212" i="19" s="1"/>
  <c r="D213" i="19"/>
  <c r="E213" i="19" s="1"/>
  <c r="F213" i="19" s="1"/>
  <c r="G213" i="19" s="1"/>
  <c r="H213" i="19" s="1"/>
  <c r="I213" i="19" s="1"/>
  <c r="J213" i="19" s="1"/>
  <c r="K213" i="19" s="1"/>
  <c r="L213" i="19" s="1"/>
  <c r="M213" i="19" s="1"/>
  <c r="N213" i="19" s="1"/>
  <c r="O213" i="19" s="1"/>
  <c r="P213" i="19" s="1"/>
  <c r="Q213" i="19" s="1"/>
  <c r="R213" i="19" s="1"/>
  <c r="S213" i="19" s="1"/>
  <c r="T213" i="19" s="1"/>
  <c r="U213" i="19" s="1"/>
  <c r="V213" i="19" s="1"/>
  <c r="W213" i="19" s="1"/>
  <c r="X213" i="19" s="1"/>
  <c r="Y213" i="19" s="1"/>
  <c r="Z213" i="19" s="1"/>
  <c r="AA213" i="19" s="1"/>
  <c r="D214" i="19"/>
  <c r="E214" i="19" s="1"/>
  <c r="F214" i="19" s="1"/>
  <c r="G214" i="19" s="1"/>
  <c r="H214" i="19" s="1"/>
  <c r="I214" i="19" s="1"/>
  <c r="J214" i="19" s="1"/>
  <c r="K214" i="19" s="1"/>
  <c r="L214" i="19" s="1"/>
  <c r="M214" i="19" s="1"/>
  <c r="N214" i="19" s="1"/>
  <c r="O214" i="19" s="1"/>
  <c r="P214" i="19" s="1"/>
  <c r="Q214" i="19" s="1"/>
  <c r="R214" i="19" s="1"/>
  <c r="S214" i="19" s="1"/>
  <c r="T214" i="19" s="1"/>
  <c r="U214" i="19" s="1"/>
  <c r="V214" i="19" s="1"/>
  <c r="W214" i="19" s="1"/>
  <c r="X214" i="19" s="1"/>
  <c r="Y214" i="19" s="1"/>
  <c r="Z214" i="19" s="1"/>
  <c r="AA214" i="19" s="1"/>
  <c r="D215" i="19"/>
  <c r="E215" i="19" s="1"/>
  <c r="F215" i="19" s="1"/>
  <c r="G215" i="19" s="1"/>
  <c r="H215" i="19" s="1"/>
  <c r="I215" i="19" s="1"/>
  <c r="J215" i="19" s="1"/>
  <c r="K215" i="19" s="1"/>
  <c r="L215" i="19" s="1"/>
  <c r="M215" i="19" s="1"/>
  <c r="N215" i="19" s="1"/>
  <c r="O215" i="19" s="1"/>
  <c r="P215" i="19" s="1"/>
  <c r="Q215" i="19" s="1"/>
  <c r="R215" i="19" s="1"/>
  <c r="S215" i="19" s="1"/>
  <c r="T215" i="19" s="1"/>
  <c r="U215" i="19" s="1"/>
  <c r="V215" i="19" s="1"/>
  <c r="W215" i="19" s="1"/>
  <c r="X215" i="19" s="1"/>
  <c r="Y215" i="19" s="1"/>
  <c r="Z215" i="19" s="1"/>
  <c r="AA215" i="19" s="1"/>
  <c r="D216" i="19"/>
  <c r="E216" i="19"/>
  <c r="F216" i="19" s="1"/>
  <c r="G216" i="19" s="1"/>
  <c r="H216" i="19" s="1"/>
  <c r="I216" i="19" s="1"/>
  <c r="J216" i="19" s="1"/>
  <c r="K216" i="19" s="1"/>
  <c r="L216" i="19" s="1"/>
  <c r="M216" i="19" s="1"/>
  <c r="N216" i="19" s="1"/>
  <c r="O216" i="19" s="1"/>
  <c r="P216" i="19" s="1"/>
  <c r="Q216" i="19" s="1"/>
  <c r="R216" i="19" s="1"/>
  <c r="S216" i="19" s="1"/>
  <c r="T216" i="19" s="1"/>
  <c r="U216" i="19" s="1"/>
  <c r="V216" i="19" s="1"/>
  <c r="W216" i="19" s="1"/>
  <c r="X216" i="19" s="1"/>
  <c r="Y216" i="19" s="1"/>
  <c r="Z216" i="19" s="1"/>
  <c r="AA216" i="19" s="1"/>
  <c r="D217" i="19"/>
  <c r="E217" i="19"/>
  <c r="F217" i="19" s="1"/>
  <c r="G217" i="19" s="1"/>
  <c r="H217" i="19" s="1"/>
  <c r="I217" i="19" s="1"/>
  <c r="J217" i="19" s="1"/>
  <c r="K217" i="19" s="1"/>
  <c r="L217" i="19" s="1"/>
  <c r="M217" i="19" s="1"/>
  <c r="N217" i="19" s="1"/>
  <c r="O217" i="19" s="1"/>
  <c r="P217" i="19" s="1"/>
  <c r="Q217" i="19" s="1"/>
  <c r="R217" i="19" s="1"/>
  <c r="S217" i="19" s="1"/>
  <c r="T217" i="19" s="1"/>
  <c r="U217" i="19" s="1"/>
  <c r="V217" i="19" s="1"/>
  <c r="W217" i="19" s="1"/>
  <c r="X217" i="19" s="1"/>
  <c r="Y217" i="19" s="1"/>
  <c r="Z217" i="19" s="1"/>
  <c r="AA217" i="19" s="1"/>
  <c r="D218" i="19"/>
  <c r="E218" i="19"/>
  <c r="F218" i="19" s="1"/>
  <c r="G218" i="19" s="1"/>
  <c r="H218" i="19" s="1"/>
  <c r="I218" i="19" s="1"/>
  <c r="J218" i="19" s="1"/>
  <c r="K218" i="19" s="1"/>
  <c r="L218" i="19" s="1"/>
  <c r="M218" i="19" s="1"/>
  <c r="N218" i="19" s="1"/>
  <c r="O218" i="19" s="1"/>
  <c r="P218" i="19" s="1"/>
  <c r="Q218" i="19" s="1"/>
  <c r="R218" i="19" s="1"/>
  <c r="S218" i="19" s="1"/>
  <c r="T218" i="19" s="1"/>
  <c r="U218" i="19" s="1"/>
  <c r="V218" i="19" s="1"/>
  <c r="W218" i="19" s="1"/>
  <c r="X218" i="19" s="1"/>
  <c r="Y218" i="19" s="1"/>
  <c r="Z218" i="19" s="1"/>
  <c r="AA218" i="19" s="1"/>
  <c r="D219" i="19"/>
  <c r="E219" i="19"/>
  <c r="F219" i="19" s="1"/>
  <c r="G219" i="19" s="1"/>
  <c r="H219" i="19" s="1"/>
  <c r="I219" i="19" s="1"/>
  <c r="J219" i="19" s="1"/>
  <c r="K219" i="19" s="1"/>
  <c r="L219" i="19" s="1"/>
  <c r="M219" i="19" s="1"/>
  <c r="N219" i="19" s="1"/>
  <c r="O219" i="19" s="1"/>
  <c r="P219" i="19" s="1"/>
  <c r="Q219" i="19" s="1"/>
  <c r="R219" i="19" s="1"/>
  <c r="S219" i="19" s="1"/>
  <c r="T219" i="19" s="1"/>
  <c r="U219" i="19" s="1"/>
  <c r="V219" i="19" s="1"/>
  <c r="W219" i="19" s="1"/>
  <c r="X219" i="19" s="1"/>
  <c r="Y219" i="19" s="1"/>
  <c r="Z219" i="19" s="1"/>
  <c r="AA219" i="19" s="1"/>
  <c r="D220" i="19"/>
  <c r="E220" i="19"/>
  <c r="F220" i="19" s="1"/>
  <c r="G220" i="19" s="1"/>
  <c r="H220" i="19" s="1"/>
  <c r="I220" i="19" s="1"/>
  <c r="J220" i="19" s="1"/>
  <c r="K220" i="19" s="1"/>
  <c r="L220" i="19" s="1"/>
  <c r="M220" i="19" s="1"/>
  <c r="N220" i="19" s="1"/>
  <c r="O220" i="19" s="1"/>
  <c r="P220" i="19" s="1"/>
  <c r="Q220" i="19" s="1"/>
  <c r="R220" i="19" s="1"/>
  <c r="S220" i="19" s="1"/>
  <c r="T220" i="19" s="1"/>
  <c r="U220" i="19" s="1"/>
  <c r="V220" i="19" s="1"/>
  <c r="W220" i="19" s="1"/>
  <c r="X220" i="19" s="1"/>
  <c r="Y220" i="19" s="1"/>
  <c r="Z220" i="19" s="1"/>
  <c r="AA220" i="19" s="1"/>
  <c r="D221" i="19"/>
  <c r="E221" i="19"/>
  <c r="F221" i="19" s="1"/>
  <c r="G221" i="19" s="1"/>
  <c r="H221" i="19" s="1"/>
  <c r="I221" i="19" s="1"/>
  <c r="J221" i="19" s="1"/>
  <c r="K221" i="19" s="1"/>
  <c r="L221" i="19" s="1"/>
  <c r="M221" i="19" s="1"/>
  <c r="N221" i="19" s="1"/>
  <c r="O221" i="19" s="1"/>
  <c r="P221" i="19" s="1"/>
  <c r="Q221" i="19" s="1"/>
  <c r="R221" i="19" s="1"/>
  <c r="S221" i="19" s="1"/>
  <c r="T221" i="19" s="1"/>
  <c r="U221" i="19" s="1"/>
  <c r="V221" i="19" s="1"/>
  <c r="W221" i="19" s="1"/>
  <c r="X221" i="19" s="1"/>
  <c r="Y221" i="19" s="1"/>
  <c r="Z221" i="19" s="1"/>
  <c r="AA221" i="19" s="1"/>
  <c r="D222" i="19"/>
  <c r="E222" i="19"/>
  <c r="F222" i="19" s="1"/>
  <c r="G222" i="19" s="1"/>
  <c r="H222" i="19" s="1"/>
  <c r="I222" i="19" s="1"/>
  <c r="J222" i="19" s="1"/>
  <c r="K222" i="19" s="1"/>
  <c r="L222" i="19" s="1"/>
  <c r="M222" i="19" s="1"/>
  <c r="N222" i="19" s="1"/>
  <c r="O222" i="19" s="1"/>
  <c r="P222" i="19" s="1"/>
  <c r="Q222" i="19" s="1"/>
  <c r="R222" i="19" s="1"/>
  <c r="S222" i="19" s="1"/>
  <c r="T222" i="19" s="1"/>
  <c r="U222" i="19" s="1"/>
  <c r="V222" i="19" s="1"/>
  <c r="W222" i="19" s="1"/>
  <c r="X222" i="19" s="1"/>
  <c r="Y222" i="19" s="1"/>
  <c r="Z222" i="19" s="1"/>
  <c r="AA222" i="19" s="1"/>
  <c r="D223" i="19"/>
  <c r="E223" i="19"/>
  <c r="F223" i="19" s="1"/>
  <c r="G223" i="19" s="1"/>
  <c r="H223" i="19" s="1"/>
  <c r="I223" i="19" s="1"/>
  <c r="J223" i="19" s="1"/>
  <c r="K223" i="19" s="1"/>
  <c r="L223" i="19" s="1"/>
  <c r="M223" i="19" s="1"/>
  <c r="N223" i="19" s="1"/>
  <c r="O223" i="19" s="1"/>
  <c r="P223" i="19" s="1"/>
  <c r="Q223" i="19" s="1"/>
  <c r="R223" i="19" s="1"/>
  <c r="S223" i="19" s="1"/>
  <c r="T223" i="19" s="1"/>
  <c r="U223" i="19" s="1"/>
  <c r="V223" i="19" s="1"/>
  <c r="W223" i="19" s="1"/>
  <c r="X223" i="19" s="1"/>
  <c r="Y223" i="19" s="1"/>
  <c r="Z223" i="19" s="1"/>
  <c r="AA223" i="19" s="1"/>
  <c r="D224" i="19"/>
  <c r="E224" i="19"/>
  <c r="F224" i="19" s="1"/>
  <c r="G224" i="19" s="1"/>
  <c r="H224" i="19" s="1"/>
  <c r="I224" i="19" s="1"/>
  <c r="J224" i="19" s="1"/>
  <c r="K224" i="19" s="1"/>
  <c r="L224" i="19" s="1"/>
  <c r="M224" i="19" s="1"/>
  <c r="N224" i="19" s="1"/>
  <c r="O224" i="19" s="1"/>
  <c r="P224" i="19" s="1"/>
  <c r="Q224" i="19" s="1"/>
  <c r="R224" i="19" s="1"/>
  <c r="S224" i="19" s="1"/>
  <c r="T224" i="19" s="1"/>
  <c r="U224" i="19" s="1"/>
  <c r="V224" i="19" s="1"/>
  <c r="W224" i="19" s="1"/>
  <c r="X224" i="19" s="1"/>
  <c r="Y224" i="19" s="1"/>
  <c r="Z224" i="19" s="1"/>
  <c r="AA224" i="19" s="1"/>
  <c r="D225" i="19"/>
  <c r="E225" i="19"/>
  <c r="F225" i="19" s="1"/>
  <c r="G225" i="19" s="1"/>
  <c r="H225" i="19" s="1"/>
  <c r="I225" i="19" s="1"/>
  <c r="J225" i="19" s="1"/>
  <c r="K225" i="19" s="1"/>
  <c r="L225" i="19" s="1"/>
  <c r="M225" i="19" s="1"/>
  <c r="N225" i="19" s="1"/>
  <c r="O225" i="19" s="1"/>
  <c r="P225" i="19" s="1"/>
  <c r="Q225" i="19" s="1"/>
  <c r="R225" i="19" s="1"/>
  <c r="S225" i="19" s="1"/>
  <c r="T225" i="19" s="1"/>
  <c r="U225" i="19" s="1"/>
  <c r="V225" i="19" s="1"/>
  <c r="W225" i="19" s="1"/>
  <c r="X225" i="19" s="1"/>
  <c r="Y225" i="19" s="1"/>
  <c r="Z225" i="19" s="1"/>
  <c r="AA225" i="19" s="1"/>
  <c r="D226" i="19"/>
  <c r="E226" i="19"/>
  <c r="F226" i="19" s="1"/>
  <c r="G226" i="19" s="1"/>
  <c r="H226" i="19" s="1"/>
  <c r="I226" i="19" s="1"/>
  <c r="J226" i="19" s="1"/>
  <c r="K226" i="19" s="1"/>
  <c r="L226" i="19" s="1"/>
  <c r="M226" i="19" s="1"/>
  <c r="N226" i="19" s="1"/>
  <c r="O226" i="19" s="1"/>
  <c r="P226" i="19" s="1"/>
  <c r="Q226" i="19" s="1"/>
  <c r="R226" i="19" s="1"/>
  <c r="S226" i="19" s="1"/>
  <c r="T226" i="19" s="1"/>
  <c r="U226" i="19" s="1"/>
  <c r="V226" i="19" s="1"/>
  <c r="W226" i="19" s="1"/>
  <c r="X226" i="19" s="1"/>
  <c r="Y226" i="19" s="1"/>
  <c r="Z226" i="19" s="1"/>
  <c r="AA226" i="19" s="1"/>
  <c r="C192" i="19"/>
  <c r="C193" i="19"/>
  <c r="C194" i="19"/>
  <c r="C195" i="19"/>
  <c r="C196" i="19"/>
  <c r="C197" i="19"/>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191" i="19"/>
  <c r="B221" i="19"/>
  <c r="B219" i="19"/>
  <c r="B218" i="19"/>
  <c r="B217" i="19"/>
  <c r="B216" i="19"/>
  <c r="B215" i="19"/>
  <c r="B214" i="19"/>
  <c r="B213" i="19"/>
  <c r="B212" i="19"/>
  <c r="B210" i="19"/>
  <c r="B226" i="19"/>
  <c r="K184" i="19"/>
  <c r="J184" i="19"/>
  <c r="K183" i="19"/>
  <c r="J183" i="19"/>
  <c r="I184" i="19"/>
  <c r="I183" i="19"/>
  <c r="K187" i="19"/>
  <c r="K186" i="19"/>
  <c r="K185" i="19"/>
  <c r="K182" i="19"/>
  <c r="K181" i="19"/>
  <c r="K180" i="19"/>
  <c r="K179" i="19"/>
  <c r="K178" i="19"/>
  <c r="K177" i="19"/>
  <c r="J187" i="19"/>
  <c r="J186" i="19"/>
  <c r="J185" i="19"/>
  <c r="J182" i="19"/>
  <c r="J181" i="19"/>
  <c r="J180" i="19"/>
  <c r="J179" i="19"/>
  <c r="J178" i="19"/>
  <c r="K176" i="19"/>
  <c r="N66" i="19"/>
  <c r="C66" i="19"/>
  <c r="D66" i="19"/>
  <c r="E66" i="19"/>
  <c r="F66" i="19"/>
  <c r="G66" i="19"/>
  <c r="H66" i="19"/>
  <c r="I66" i="19"/>
  <c r="J66" i="19"/>
  <c r="K66" i="19"/>
  <c r="L66" i="19"/>
  <c r="M66" i="19"/>
  <c r="B66" i="19"/>
  <c r="B43" i="19"/>
  <c r="C43" i="19"/>
  <c r="D43" i="19"/>
  <c r="E43" i="19"/>
  <c r="F43" i="19"/>
  <c r="G43" i="19"/>
  <c r="H43" i="19"/>
  <c r="I43" i="19"/>
  <c r="J43" i="19"/>
  <c r="K43" i="19"/>
  <c r="L43" i="19"/>
  <c r="M43" i="19"/>
  <c r="B44" i="19"/>
  <c r="C44" i="19"/>
  <c r="D44" i="19"/>
  <c r="E44" i="19"/>
  <c r="F44" i="19"/>
  <c r="G44" i="19"/>
  <c r="H44" i="19"/>
  <c r="I44" i="19"/>
  <c r="J44" i="19"/>
  <c r="K44" i="19"/>
  <c r="L44" i="19"/>
  <c r="M44" i="19"/>
  <c r="B45" i="19"/>
  <c r="C45" i="19"/>
  <c r="D45" i="19"/>
  <c r="E45" i="19"/>
  <c r="F45" i="19"/>
  <c r="G45" i="19"/>
  <c r="H45" i="19"/>
  <c r="I45" i="19"/>
  <c r="J45" i="19"/>
  <c r="K45" i="19"/>
  <c r="L45" i="19"/>
  <c r="M45" i="19"/>
  <c r="B46" i="19"/>
  <c r="C46" i="19"/>
  <c r="D46" i="19"/>
  <c r="E46" i="19"/>
  <c r="F46" i="19"/>
  <c r="G46" i="19"/>
  <c r="H46" i="19"/>
  <c r="I46" i="19"/>
  <c r="J46" i="19"/>
  <c r="K46" i="19"/>
  <c r="L46" i="19"/>
  <c r="M46" i="19"/>
  <c r="B47" i="19"/>
  <c r="C47" i="19"/>
  <c r="D47" i="19"/>
  <c r="E47" i="19"/>
  <c r="F47" i="19"/>
  <c r="G47" i="19"/>
  <c r="H47" i="19"/>
  <c r="I47" i="19"/>
  <c r="J47" i="19"/>
  <c r="K47" i="19"/>
  <c r="L47" i="19"/>
  <c r="M47" i="19"/>
  <c r="B48" i="19"/>
  <c r="C48" i="19"/>
  <c r="D48" i="19"/>
  <c r="E48" i="19"/>
  <c r="F48" i="19"/>
  <c r="G48" i="19"/>
  <c r="H48" i="19"/>
  <c r="I48" i="19"/>
  <c r="J48" i="19"/>
  <c r="K48" i="19"/>
  <c r="L48" i="19"/>
  <c r="M48" i="19"/>
  <c r="B49" i="19"/>
  <c r="C49" i="19"/>
  <c r="D49" i="19"/>
  <c r="E49" i="19"/>
  <c r="F49" i="19"/>
  <c r="G49" i="19"/>
  <c r="H49" i="19"/>
  <c r="I49" i="19"/>
  <c r="J49" i="19"/>
  <c r="K49" i="19"/>
  <c r="L49" i="19"/>
  <c r="M49" i="19"/>
  <c r="B50" i="19"/>
  <c r="C50" i="19"/>
  <c r="D50" i="19"/>
  <c r="E50" i="19"/>
  <c r="F50" i="19"/>
  <c r="G50" i="19"/>
  <c r="H50" i="19"/>
  <c r="I50" i="19"/>
  <c r="J50" i="19"/>
  <c r="K50" i="19"/>
  <c r="L50" i="19"/>
  <c r="M50" i="19"/>
  <c r="B51" i="19"/>
  <c r="C51" i="19"/>
  <c r="D51" i="19"/>
  <c r="E51" i="19"/>
  <c r="F51" i="19"/>
  <c r="G51" i="19"/>
  <c r="H51" i="19"/>
  <c r="I51" i="19"/>
  <c r="J51" i="19"/>
  <c r="K51" i="19"/>
  <c r="L51" i="19"/>
  <c r="M51" i="19"/>
  <c r="B52" i="19"/>
  <c r="C52" i="19"/>
  <c r="D52" i="19"/>
  <c r="E52" i="19"/>
  <c r="F52" i="19"/>
  <c r="G52" i="19"/>
  <c r="H52" i="19"/>
  <c r="I52" i="19"/>
  <c r="J52" i="19"/>
  <c r="K52" i="19"/>
  <c r="L52" i="19"/>
  <c r="M52" i="19"/>
  <c r="B53" i="19"/>
  <c r="C53" i="19"/>
  <c r="D53" i="19"/>
  <c r="E53" i="19"/>
  <c r="F53" i="19"/>
  <c r="G53" i="19"/>
  <c r="H53" i="19"/>
  <c r="I53" i="19"/>
  <c r="J53" i="19"/>
  <c r="K53" i="19"/>
  <c r="L53" i="19"/>
  <c r="M53" i="19"/>
  <c r="B54" i="19"/>
  <c r="C54" i="19"/>
  <c r="D54" i="19"/>
  <c r="E54" i="19"/>
  <c r="F54" i="19"/>
  <c r="G54" i="19"/>
  <c r="H54" i="19"/>
  <c r="I54" i="19"/>
  <c r="J54" i="19"/>
  <c r="K54" i="19"/>
  <c r="L54" i="19"/>
  <c r="M54" i="19"/>
  <c r="B55" i="19"/>
  <c r="C55" i="19"/>
  <c r="D55" i="19"/>
  <c r="E55" i="19"/>
  <c r="F55" i="19"/>
  <c r="G55" i="19"/>
  <c r="H55" i="19"/>
  <c r="I55" i="19"/>
  <c r="J55" i="19"/>
  <c r="K55" i="19"/>
  <c r="L55" i="19"/>
  <c r="M55" i="19"/>
  <c r="B56" i="19"/>
  <c r="C56" i="19"/>
  <c r="D56" i="19"/>
  <c r="E56" i="19"/>
  <c r="F56" i="19"/>
  <c r="G56" i="19"/>
  <c r="H56" i="19"/>
  <c r="I56" i="19"/>
  <c r="J56" i="19"/>
  <c r="K56" i="19"/>
  <c r="L56" i="19"/>
  <c r="M56" i="19"/>
  <c r="B57" i="19"/>
  <c r="C57" i="19"/>
  <c r="D57" i="19"/>
  <c r="E57" i="19"/>
  <c r="F57" i="19"/>
  <c r="G57" i="19"/>
  <c r="H57" i="19"/>
  <c r="I57" i="19"/>
  <c r="J57" i="19"/>
  <c r="K57" i="19"/>
  <c r="L57" i="19"/>
  <c r="M57" i="19"/>
  <c r="B58" i="19"/>
  <c r="C58" i="19"/>
  <c r="D58" i="19"/>
  <c r="E58" i="19"/>
  <c r="F58" i="19"/>
  <c r="G58" i="19"/>
  <c r="H58" i="19"/>
  <c r="I58" i="19"/>
  <c r="J58" i="19"/>
  <c r="K58" i="19"/>
  <c r="L58" i="19"/>
  <c r="M58" i="19"/>
  <c r="B59" i="19"/>
  <c r="C59" i="19"/>
  <c r="D59" i="19"/>
  <c r="E59" i="19"/>
  <c r="F59" i="19"/>
  <c r="G59" i="19"/>
  <c r="H59" i="19"/>
  <c r="I59" i="19"/>
  <c r="J59" i="19"/>
  <c r="K59" i="19"/>
  <c r="L59" i="19"/>
  <c r="M59" i="19"/>
  <c r="B60" i="19"/>
  <c r="C60" i="19"/>
  <c r="D60" i="19"/>
  <c r="E60" i="19"/>
  <c r="F60" i="19"/>
  <c r="G60" i="19"/>
  <c r="H60" i="19"/>
  <c r="I60" i="19"/>
  <c r="J60" i="19"/>
  <c r="K60" i="19"/>
  <c r="L60" i="19"/>
  <c r="M60" i="19"/>
  <c r="B61" i="19"/>
  <c r="C61" i="19"/>
  <c r="D61" i="19"/>
  <c r="E61" i="19"/>
  <c r="F61" i="19"/>
  <c r="G61" i="19"/>
  <c r="H61" i="19"/>
  <c r="I61" i="19"/>
  <c r="J61" i="19"/>
  <c r="K61" i="19"/>
  <c r="L61" i="19"/>
  <c r="M61" i="19"/>
  <c r="B62" i="19"/>
  <c r="C62" i="19"/>
  <c r="D62" i="19"/>
  <c r="E62" i="19"/>
  <c r="F62" i="19"/>
  <c r="G62" i="19"/>
  <c r="H62" i="19"/>
  <c r="I62" i="19"/>
  <c r="J62" i="19"/>
  <c r="K62" i="19"/>
  <c r="L62" i="19"/>
  <c r="M62" i="19"/>
  <c r="B63" i="19"/>
  <c r="C63" i="19"/>
  <c r="D63" i="19"/>
  <c r="E63" i="19"/>
  <c r="F63" i="19"/>
  <c r="G63" i="19"/>
  <c r="H63" i="19"/>
  <c r="I63" i="19"/>
  <c r="J63" i="19"/>
  <c r="K63" i="19"/>
  <c r="L63" i="19"/>
  <c r="M63" i="19"/>
  <c r="B64" i="19"/>
  <c r="C64" i="19"/>
  <c r="D64" i="19"/>
  <c r="E64" i="19"/>
  <c r="F64" i="19"/>
  <c r="G64" i="19"/>
  <c r="H64" i="19"/>
  <c r="I64" i="19"/>
  <c r="J64" i="19"/>
  <c r="K64" i="19"/>
  <c r="L64" i="19"/>
  <c r="M64" i="19"/>
  <c r="B65" i="19"/>
  <c r="C65" i="19"/>
  <c r="D65" i="19"/>
  <c r="E65" i="19"/>
  <c r="F65" i="19"/>
  <c r="G65" i="19"/>
  <c r="H65" i="19"/>
  <c r="I65" i="19"/>
  <c r="J65" i="19"/>
  <c r="K65" i="19"/>
  <c r="L65" i="19"/>
  <c r="M65" i="19"/>
  <c r="C42" i="19"/>
  <c r="D42" i="19"/>
  <c r="E42" i="19"/>
  <c r="F42" i="19"/>
  <c r="G42" i="19"/>
  <c r="H42" i="19"/>
  <c r="I42" i="19"/>
  <c r="J42" i="19"/>
  <c r="K42" i="19"/>
  <c r="L42" i="19"/>
  <c r="M42" i="19"/>
  <c r="B42" i="19"/>
  <c r="M75" i="19"/>
  <c r="M76" i="19"/>
  <c r="M77" i="19"/>
  <c r="M78" i="19"/>
  <c r="M79" i="19"/>
  <c r="M80" i="19"/>
  <c r="M81" i="19"/>
  <c r="M82" i="19"/>
  <c r="M83" i="19"/>
  <c r="M84" i="19"/>
  <c r="M85" i="19"/>
  <c r="M86" i="19"/>
  <c r="M87" i="19"/>
  <c r="M88" i="19"/>
  <c r="M89" i="19"/>
  <c r="M90" i="19"/>
  <c r="M91" i="19"/>
  <c r="M92" i="19"/>
  <c r="M93" i="19"/>
  <c r="M94" i="19"/>
  <c r="M95" i="19"/>
  <c r="M96" i="19"/>
  <c r="M97" i="19"/>
  <c r="L75" i="19"/>
  <c r="L76" i="19"/>
  <c r="L77" i="19"/>
  <c r="L78" i="19"/>
  <c r="L79" i="19"/>
  <c r="L80" i="19"/>
  <c r="L81" i="19"/>
  <c r="L82" i="19"/>
  <c r="L83" i="19"/>
  <c r="L84" i="19"/>
  <c r="L85" i="19"/>
  <c r="L86" i="19"/>
  <c r="L87" i="19"/>
  <c r="L88" i="19"/>
  <c r="L89" i="19"/>
  <c r="L90" i="19"/>
  <c r="L91" i="19"/>
  <c r="L92" i="19"/>
  <c r="L93" i="19"/>
  <c r="L94" i="19"/>
  <c r="L95" i="19"/>
  <c r="L96" i="19"/>
  <c r="L97" i="19"/>
  <c r="K75" i="19"/>
  <c r="K76" i="19"/>
  <c r="K77" i="19"/>
  <c r="K78" i="19"/>
  <c r="K79" i="19"/>
  <c r="K80" i="19"/>
  <c r="K81" i="19"/>
  <c r="K82" i="19"/>
  <c r="K83" i="19"/>
  <c r="K84" i="19"/>
  <c r="K85" i="19"/>
  <c r="K86" i="19"/>
  <c r="K87" i="19"/>
  <c r="K88" i="19"/>
  <c r="K89" i="19"/>
  <c r="K90" i="19"/>
  <c r="K91" i="19"/>
  <c r="K92" i="19"/>
  <c r="K93" i="19"/>
  <c r="K94" i="19"/>
  <c r="K95" i="19"/>
  <c r="K96" i="19"/>
  <c r="K97" i="19"/>
  <c r="J75" i="19"/>
  <c r="J76" i="19"/>
  <c r="J77" i="19"/>
  <c r="J78" i="19"/>
  <c r="J79" i="19"/>
  <c r="J80" i="19"/>
  <c r="J81" i="19"/>
  <c r="J82" i="19"/>
  <c r="J83" i="19"/>
  <c r="J84" i="19"/>
  <c r="J85" i="19"/>
  <c r="J86" i="19"/>
  <c r="J87" i="19"/>
  <c r="J88" i="19"/>
  <c r="J89" i="19"/>
  <c r="J90" i="19"/>
  <c r="J91" i="19"/>
  <c r="J92" i="19"/>
  <c r="J93" i="19"/>
  <c r="J94" i="19"/>
  <c r="J95" i="19"/>
  <c r="J96" i="19"/>
  <c r="J97" i="19"/>
  <c r="I75" i="19"/>
  <c r="I76" i="19"/>
  <c r="I77" i="19"/>
  <c r="I78" i="19"/>
  <c r="I79" i="19"/>
  <c r="I80" i="19"/>
  <c r="I81" i="19"/>
  <c r="I82" i="19"/>
  <c r="I83" i="19"/>
  <c r="I84" i="19"/>
  <c r="I85" i="19"/>
  <c r="I86" i="19"/>
  <c r="I87" i="19"/>
  <c r="I88" i="19"/>
  <c r="I89" i="19"/>
  <c r="I90" i="19"/>
  <c r="I91" i="19"/>
  <c r="I92" i="19"/>
  <c r="I93" i="19"/>
  <c r="I94" i="19"/>
  <c r="I95" i="19"/>
  <c r="I96" i="19"/>
  <c r="I97" i="19"/>
  <c r="H75" i="19"/>
  <c r="H76" i="19"/>
  <c r="H77" i="19"/>
  <c r="H78" i="19"/>
  <c r="H79" i="19"/>
  <c r="H80" i="19"/>
  <c r="H81" i="19"/>
  <c r="H82" i="19"/>
  <c r="H83" i="19"/>
  <c r="H84" i="19"/>
  <c r="H85" i="19"/>
  <c r="H86" i="19"/>
  <c r="H87" i="19"/>
  <c r="H88" i="19"/>
  <c r="H89" i="19"/>
  <c r="H90" i="19"/>
  <c r="H91" i="19"/>
  <c r="H92" i="19"/>
  <c r="H93" i="19"/>
  <c r="H94" i="19"/>
  <c r="H95" i="19"/>
  <c r="H96" i="19"/>
  <c r="H97" i="19"/>
  <c r="G75" i="19"/>
  <c r="G76" i="19"/>
  <c r="G77" i="19"/>
  <c r="G78" i="19"/>
  <c r="G79" i="19"/>
  <c r="G80" i="19"/>
  <c r="G81" i="19"/>
  <c r="G82" i="19"/>
  <c r="G83" i="19"/>
  <c r="G84" i="19"/>
  <c r="G85" i="19"/>
  <c r="G86" i="19"/>
  <c r="G87" i="19"/>
  <c r="G88" i="19"/>
  <c r="G89" i="19"/>
  <c r="G90" i="19"/>
  <c r="G91" i="19"/>
  <c r="G92" i="19"/>
  <c r="G93" i="19"/>
  <c r="G94" i="19"/>
  <c r="G95" i="19"/>
  <c r="G96" i="19"/>
  <c r="G97" i="19"/>
  <c r="F75" i="19"/>
  <c r="F76" i="19"/>
  <c r="F77" i="19"/>
  <c r="F78" i="19"/>
  <c r="F79" i="19"/>
  <c r="F80" i="19"/>
  <c r="F81" i="19"/>
  <c r="F82" i="19"/>
  <c r="F83" i="19"/>
  <c r="F84" i="19"/>
  <c r="F85" i="19"/>
  <c r="F86" i="19"/>
  <c r="F87" i="19"/>
  <c r="F88" i="19"/>
  <c r="F89" i="19"/>
  <c r="F90" i="19"/>
  <c r="F91" i="19"/>
  <c r="F92" i="19"/>
  <c r="F93" i="19"/>
  <c r="F94" i="19"/>
  <c r="F95" i="19"/>
  <c r="F96" i="19"/>
  <c r="F97" i="19"/>
  <c r="E75" i="19"/>
  <c r="E76" i="19"/>
  <c r="E77" i="19"/>
  <c r="E78" i="19"/>
  <c r="E79" i="19"/>
  <c r="E80" i="19"/>
  <c r="E81" i="19"/>
  <c r="E82" i="19"/>
  <c r="E83" i="19"/>
  <c r="E84" i="19"/>
  <c r="E85" i="19"/>
  <c r="E86" i="19"/>
  <c r="E87" i="19"/>
  <c r="E88" i="19"/>
  <c r="E89" i="19"/>
  <c r="E90" i="19"/>
  <c r="E91" i="19"/>
  <c r="E92" i="19"/>
  <c r="E93" i="19"/>
  <c r="E94" i="19"/>
  <c r="E95" i="19"/>
  <c r="E96" i="19"/>
  <c r="E97" i="19"/>
  <c r="D75" i="19"/>
  <c r="D76" i="19"/>
  <c r="D77" i="19"/>
  <c r="D78" i="19"/>
  <c r="D79" i="19"/>
  <c r="D80" i="19"/>
  <c r="D81" i="19"/>
  <c r="D82" i="19"/>
  <c r="D83" i="19"/>
  <c r="D84" i="19"/>
  <c r="D85" i="19"/>
  <c r="D86" i="19"/>
  <c r="D87" i="19"/>
  <c r="D88" i="19"/>
  <c r="D89" i="19"/>
  <c r="D90" i="19"/>
  <c r="D91" i="19"/>
  <c r="D92" i="19"/>
  <c r="D93" i="19"/>
  <c r="D94" i="19"/>
  <c r="D95" i="19"/>
  <c r="D96" i="19"/>
  <c r="D97" i="19"/>
  <c r="M74" i="19"/>
  <c r="L74" i="19"/>
  <c r="K74" i="19"/>
  <c r="J74" i="19"/>
  <c r="I74" i="19"/>
  <c r="H74" i="19"/>
  <c r="G74" i="19"/>
  <c r="F74" i="19"/>
  <c r="E74" i="19"/>
  <c r="D74" i="19"/>
  <c r="C75" i="19"/>
  <c r="C76" i="19"/>
  <c r="C77" i="19"/>
  <c r="C78" i="19"/>
  <c r="C79" i="19"/>
  <c r="C80" i="19"/>
  <c r="C81" i="19"/>
  <c r="C82" i="19"/>
  <c r="C83" i="19"/>
  <c r="C84" i="19"/>
  <c r="C85" i="19"/>
  <c r="C86" i="19"/>
  <c r="C87" i="19"/>
  <c r="C88" i="19"/>
  <c r="C89" i="19"/>
  <c r="C90" i="19"/>
  <c r="C91" i="19"/>
  <c r="C92" i="19"/>
  <c r="C93" i="19"/>
  <c r="C94" i="19"/>
  <c r="C95" i="19"/>
  <c r="C96" i="19"/>
  <c r="C97" i="19"/>
  <c r="C74" i="19"/>
  <c r="B75" i="19"/>
  <c r="B76" i="19"/>
  <c r="B77" i="19"/>
  <c r="B78" i="19"/>
  <c r="B79" i="19"/>
  <c r="B81" i="19"/>
  <c r="B82" i="19"/>
  <c r="B83" i="19"/>
  <c r="B84" i="19"/>
  <c r="B85" i="19"/>
  <c r="B86" i="19"/>
  <c r="B87" i="19"/>
  <c r="B88" i="19"/>
  <c r="B89" i="19"/>
  <c r="B90" i="19"/>
  <c r="B91" i="19"/>
  <c r="B92" i="19"/>
  <c r="B93" i="19"/>
  <c r="B94" i="19"/>
  <c r="B95" i="19"/>
  <c r="B96" i="19"/>
  <c r="B97" i="19"/>
  <c r="B74" i="19"/>
  <c r="B98" i="19"/>
  <c r="N100" i="19"/>
  <c r="M98" i="19"/>
  <c r="N38" i="19"/>
  <c r="N36" i="19"/>
  <c r="C36" i="19"/>
  <c r="D36" i="19"/>
  <c r="E36" i="19"/>
  <c r="F36" i="19"/>
  <c r="G36" i="19"/>
  <c r="H36" i="19"/>
  <c r="I36" i="19"/>
  <c r="J36" i="19"/>
  <c r="K36" i="19"/>
  <c r="L36" i="19"/>
  <c r="M36" i="19"/>
  <c r="B36" i="19"/>
  <c r="C35" i="19"/>
  <c r="D35" i="19"/>
  <c r="E35" i="19"/>
  <c r="F35" i="19"/>
  <c r="G35" i="19"/>
  <c r="H35" i="19"/>
  <c r="I35" i="19"/>
  <c r="J35" i="19"/>
  <c r="K35" i="19"/>
  <c r="L35" i="19"/>
  <c r="M35" i="19"/>
  <c r="B35" i="19"/>
  <c r="K174" i="19"/>
  <c r="J174" i="19"/>
  <c r="I174" i="19"/>
  <c r="E174" i="19"/>
  <c r="D174" i="19"/>
  <c r="C174" i="19"/>
  <c r="K130" i="19"/>
  <c r="K116" i="19"/>
  <c r="J116" i="19"/>
  <c r="I116" i="19"/>
  <c r="E116" i="19"/>
  <c r="D116" i="19"/>
  <c r="C116" i="19"/>
  <c r="S34" i="19"/>
  <c r="C496" i="1" l="1"/>
  <c r="D496" i="1" s="1"/>
  <c r="E496" i="1" s="1"/>
  <c r="F496" i="1" s="1"/>
  <c r="G496" i="1" s="1"/>
  <c r="H496" i="1" s="1"/>
  <c r="I496" i="1" s="1"/>
  <c r="J496" i="1" s="1"/>
  <c r="K496" i="1" s="1"/>
  <c r="L496" i="1" s="1"/>
  <c r="M496" i="1" s="1"/>
  <c r="N496" i="1" s="1"/>
  <c r="O496" i="1" s="1"/>
  <c r="P496" i="1" s="1"/>
  <c r="Q496" i="1" s="1"/>
  <c r="R496" i="1" s="1"/>
  <c r="S496" i="1" s="1"/>
  <c r="T496" i="1" s="1"/>
  <c r="U496" i="1" s="1"/>
  <c r="V496" i="1" s="1"/>
  <c r="W496" i="1" s="1"/>
  <c r="X496" i="1" s="1"/>
  <c r="Y496" i="1" s="1"/>
  <c r="Z496" i="1" s="1"/>
  <c r="AA496" i="1" s="1"/>
  <c r="B324" i="1"/>
  <c r="C323" i="1"/>
  <c r="D323" i="1" s="1"/>
  <c r="E323" i="1" s="1"/>
  <c r="F323" i="1" s="1"/>
  <c r="G323" i="1" s="1"/>
  <c r="H323" i="1" s="1"/>
  <c r="I323" i="1" s="1"/>
  <c r="J323" i="1" s="1"/>
  <c r="K323" i="1" s="1"/>
  <c r="L323" i="1" s="1"/>
  <c r="M323" i="1" s="1"/>
  <c r="N323" i="1" s="1"/>
  <c r="O323" i="1" s="1"/>
  <c r="P323" i="1" s="1"/>
  <c r="Q323" i="1" s="1"/>
  <c r="R323" i="1" s="1"/>
  <c r="S323" i="1" s="1"/>
  <c r="T323" i="1" s="1"/>
  <c r="U323" i="1" s="1"/>
  <c r="V323" i="1" s="1"/>
  <c r="W323" i="1" s="1"/>
  <c r="X323" i="1" s="1"/>
  <c r="Y323" i="1" s="1"/>
  <c r="Z323" i="1" s="1"/>
  <c r="AA323" i="1" s="1"/>
  <c r="C154" i="1"/>
  <c r="D154" i="1" s="1"/>
  <c r="E154" i="1" s="1"/>
  <c r="F154" i="1" s="1"/>
  <c r="G154" i="1" s="1"/>
  <c r="H154" i="1" s="1"/>
  <c r="I154" i="1" s="1"/>
  <c r="J154" i="1" s="1"/>
  <c r="K154" i="1" s="1"/>
  <c r="L154" i="1" s="1"/>
  <c r="M154" i="1" s="1"/>
  <c r="N154" i="1" s="1"/>
  <c r="O154" i="1" s="1"/>
  <c r="P154" i="1" s="1"/>
  <c r="Q154" i="1" s="1"/>
  <c r="R154" i="1" s="1"/>
  <c r="S154" i="1" s="1"/>
  <c r="T154" i="1" s="1"/>
  <c r="U154" i="1" s="1"/>
  <c r="V154" i="1" s="1"/>
  <c r="W154" i="1" s="1"/>
  <c r="X154" i="1" s="1"/>
  <c r="Y154" i="1" s="1"/>
  <c r="Z154" i="1" s="1"/>
  <c r="AA154" i="1" s="1"/>
  <c r="B155" i="1"/>
  <c r="C100" i="1"/>
  <c r="D100" i="1" s="1"/>
  <c r="E100" i="1" s="1"/>
  <c r="F100" i="1" s="1"/>
  <c r="G100" i="1" s="1"/>
  <c r="H100" i="1" s="1"/>
  <c r="I100" i="1" s="1"/>
  <c r="J100" i="1" s="1"/>
  <c r="K100" i="1" s="1"/>
  <c r="L100" i="1" s="1"/>
  <c r="M100" i="1" s="1"/>
  <c r="N100" i="1" s="1"/>
  <c r="O100" i="1" s="1"/>
  <c r="P100" i="1" s="1"/>
  <c r="Q100" i="1" s="1"/>
  <c r="R100" i="1" s="1"/>
  <c r="S100" i="1" s="1"/>
  <c r="T100" i="1" s="1"/>
  <c r="U100" i="1" s="1"/>
  <c r="V100" i="1" s="1"/>
  <c r="W100" i="1" s="1"/>
  <c r="X100" i="1" s="1"/>
  <c r="Y100" i="1" s="1"/>
  <c r="Z100" i="1" s="1"/>
  <c r="AA100" i="1" s="1"/>
  <c r="B101" i="1"/>
  <c r="C212" i="1"/>
  <c r="D212" i="1" s="1"/>
  <c r="E212" i="1" s="1"/>
  <c r="F212" i="1" s="1"/>
  <c r="G212" i="1" s="1"/>
  <c r="H212" i="1" s="1"/>
  <c r="I212" i="1" s="1"/>
  <c r="J212" i="1" s="1"/>
  <c r="K212" i="1" s="1"/>
  <c r="L212" i="1" s="1"/>
  <c r="M212" i="1" s="1"/>
  <c r="N212" i="1" s="1"/>
  <c r="O212" i="1" s="1"/>
  <c r="P212" i="1" s="1"/>
  <c r="Q212" i="1" s="1"/>
  <c r="R212" i="1" s="1"/>
  <c r="S212" i="1" s="1"/>
  <c r="T212" i="1" s="1"/>
  <c r="U212" i="1" s="1"/>
  <c r="V212" i="1" s="1"/>
  <c r="W212" i="1" s="1"/>
  <c r="X212" i="1" s="1"/>
  <c r="Y212" i="1" s="1"/>
  <c r="Z212" i="1" s="1"/>
  <c r="AA212" i="1" s="1"/>
  <c r="B213" i="1"/>
  <c r="C268" i="1"/>
  <c r="D268" i="1" s="1"/>
  <c r="E268" i="1" s="1"/>
  <c r="F268" i="1" s="1"/>
  <c r="G268" i="1" s="1"/>
  <c r="H268" i="1" s="1"/>
  <c r="I268" i="1" s="1"/>
  <c r="J268" i="1" s="1"/>
  <c r="K268" i="1" s="1"/>
  <c r="L268" i="1" s="1"/>
  <c r="M268" i="1" s="1"/>
  <c r="N268" i="1" s="1"/>
  <c r="O268" i="1" s="1"/>
  <c r="P268" i="1" s="1"/>
  <c r="Q268" i="1" s="1"/>
  <c r="R268" i="1" s="1"/>
  <c r="S268" i="1" s="1"/>
  <c r="T268" i="1" s="1"/>
  <c r="U268" i="1" s="1"/>
  <c r="V268" i="1" s="1"/>
  <c r="W268" i="1" s="1"/>
  <c r="X268" i="1" s="1"/>
  <c r="Y268" i="1" s="1"/>
  <c r="Z268" i="1" s="1"/>
  <c r="AA268" i="1" s="1"/>
  <c r="B269" i="1"/>
  <c r="F37" i="19"/>
  <c r="K37" i="19"/>
  <c r="N8" i="19"/>
  <c r="M37" i="19" s="1"/>
  <c r="N68" i="19"/>
  <c r="Z6" i="19"/>
  <c r="Z5" i="19"/>
  <c r="Z4" i="19"/>
  <c r="J128" i="19"/>
  <c r="B164" i="19" s="1"/>
  <c r="C164" i="19" s="1"/>
  <c r="D164" i="19" s="1"/>
  <c r="E164" i="19" s="1"/>
  <c r="F164" i="19" s="1"/>
  <c r="G164" i="19" s="1"/>
  <c r="H164" i="19" s="1"/>
  <c r="I164" i="19" s="1"/>
  <c r="J164" i="19" s="1"/>
  <c r="K164" i="19" s="1"/>
  <c r="L164" i="19" s="1"/>
  <c r="M164" i="19" s="1"/>
  <c r="N164" i="19" s="1"/>
  <c r="O164" i="19" s="1"/>
  <c r="P164" i="19" s="1"/>
  <c r="Q164" i="19" s="1"/>
  <c r="R164" i="19" s="1"/>
  <c r="S164" i="19" s="1"/>
  <c r="T164" i="19" s="1"/>
  <c r="U164" i="19" s="1"/>
  <c r="V164" i="19" s="1"/>
  <c r="W164" i="19" s="1"/>
  <c r="X164" i="19" s="1"/>
  <c r="Y164" i="19" s="1"/>
  <c r="Z164" i="19" s="1"/>
  <c r="AA164" i="19" s="1"/>
  <c r="B223" i="19"/>
  <c r="J120" i="19"/>
  <c r="B140" i="19" s="1"/>
  <c r="C140" i="19" s="1"/>
  <c r="D140" i="19" s="1"/>
  <c r="E140" i="19" s="1"/>
  <c r="F140" i="19" s="1"/>
  <c r="G140" i="19" s="1"/>
  <c r="H140" i="19" s="1"/>
  <c r="I140" i="19" s="1"/>
  <c r="J140" i="19" s="1"/>
  <c r="K140" i="19" s="1"/>
  <c r="L140" i="19" s="1"/>
  <c r="M140" i="19" s="1"/>
  <c r="N140" i="19" s="1"/>
  <c r="O140" i="19" s="1"/>
  <c r="P140" i="19" s="1"/>
  <c r="Q140" i="19" s="1"/>
  <c r="R140" i="19" s="1"/>
  <c r="S140" i="19" s="1"/>
  <c r="T140" i="19" s="1"/>
  <c r="U140" i="19" s="1"/>
  <c r="V140" i="19" s="1"/>
  <c r="W140" i="19" s="1"/>
  <c r="X140" i="19" s="1"/>
  <c r="Y140" i="19" s="1"/>
  <c r="Z140" i="19" s="1"/>
  <c r="AA140" i="19" s="1"/>
  <c r="J121" i="19"/>
  <c r="B143" i="19" s="1"/>
  <c r="C143" i="19" s="1"/>
  <c r="D143" i="19" s="1"/>
  <c r="E143" i="19" s="1"/>
  <c r="F143" i="19" s="1"/>
  <c r="G143" i="19" s="1"/>
  <c r="H143" i="19" s="1"/>
  <c r="I143" i="19" s="1"/>
  <c r="J143" i="19" s="1"/>
  <c r="K143" i="19" s="1"/>
  <c r="L143" i="19" s="1"/>
  <c r="M143" i="19" s="1"/>
  <c r="N143" i="19" s="1"/>
  <c r="O143" i="19" s="1"/>
  <c r="P143" i="19" s="1"/>
  <c r="Q143" i="19" s="1"/>
  <c r="R143" i="19" s="1"/>
  <c r="S143" i="19" s="1"/>
  <c r="T143" i="19" s="1"/>
  <c r="U143" i="19" s="1"/>
  <c r="V143" i="19" s="1"/>
  <c r="W143" i="19" s="1"/>
  <c r="X143" i="19" s="1"/>
  <c r="Y143" i="19" s="1"/>
  <c r="Z143" i="19" s="1"/>
  <c r="AA143" i="19" s="1"/>
  <c r="J122" i="19"/>
  <c r="B146" i="19" s="1"/>
  <c r="C146" i="19" s="1"/>
  <c r="D146" i="19" s="1"/>
  <c r="E146" i="19" s="1"/>
  <c r="F146" i="19" s="1"/>
  <c r="G146" i="19" s="1"/>
  <c r="H146" i="19" s="1"/>
  <c r="I146" i="19" s="1"/>
  <c r="J146" i="19" s="1"/>
  <c r="K146" i="19" s="1"/>
  <c r="L146" i="19" s="1"/>
  <c r="M146" i="19" s="1"/>
  <c r="N146" i="19" s="1"/>
  <c r="O146" i="19" s="1"/>
  <c r="P146" i="19" s="1"/>
  <c r="Q146" i="19" s="1"/>
  <c r="R146" i="19" s="1"/>
  <c r="S146" i="19" s="1"/>
  <c r="T146" i="19" s="1"/>
  <c r="U146" i="19" s="1"/>
  <c r="V146" i="19" s="1"/>
  <c r="W146" i="19" s="1"/>
  <c r="X146" i="19" s="1"/>
  <c r="Y146" i="19" s="1"/>
  <c r="Z146" i="19" s="1"/>
  <c r="AA146" i="19" s="1"/>
  <c r="J123" i="19"/>
  <c r="B149" i="19" s="1"/>
  <c r="C149" i="19" s="1"/>
  <c r="D149" i="19" s="1"/>
  <c r="E149" i="19" s="1"/>
  <c r="F149" i="19" s="1"/>
  <c r="G149" i="19" s="1"/>
  <c r="H149" i="19" s="1"/>
  <c r="I149" i="19" s="1"/>
  <c r="J149" i="19" s="1"/>
  <c r="K149" i="19" s="1"/>
  <c r="L149" i="19" s="1"/>
  <c r="M149" i="19" s="1"/>
  <c r="N149" i="19" s="1"/>
  <c r="O149" i="19" s="1"/>
  <c r="P149" i="19" s="1"/>
  <c r="Q149" i="19" s="1"/>
  <c r="R149" i="19" s="1"/>
  <c r="S149" i="19" s="1"/>
  <c r="T149" i="19" s="1"/>
  <c r="U149" i="19" s="1"/>
  <c r="V149" i="19" s="1"/>
  <c r="W149" i="19" s="1"/>
  <c r="X149" i="19" s="1"/>
  <c r="Y149" i="19" s="1"/>
  <c r="Z149" i="19" s="1"/>
  <c r="AA149" i="19" s="1"/>
  <c r="J124" i="19"/>
  <c r="B152" i="19" s="1"/>
  <c r="C152" i="19" s="1"/>
  <c r="D152" i="19" s="1"/>
  <c r="E152" i="19" s="1"/>
  <c r="F152" i="19" s="1"/>
  <c r="G152" i="19" s="1"/>
  <c r="H152" i="19" s="1"/>
  <c r="I152" i="19" s="1"/>
  <c r="J152" i="19" s="1"/>
  <c r="K152" i="19" s="1"/>
  <c r="L152" i="19" s="1"/>
  <c r="M152" i="19" s="1"/>
  <c r="N152" i="19" s="1"/>
  <c r="O152" i="19" s="1"/>
  <c r="P152" i="19" s="1"/>
  <c r="Q152" i="19" s="1"/>
  <c r="R152" i="19" s="1"/>
  <c r="S152" i="19" s="1"/>
  <c r="T152" i="19" s="1"/>
  <c r="U152" i="19" s="1"/>
  <c r="V152" i="19" s="1"/>
  <c r="W152" i="19" s="1"/>
  <c r="X152" i="19" s="1"/>
  <c r="Y152" i="19" s="1"/>
  <c r="Z152" i="19" s="1"/>
  <c r="AA152" i="19" s="1"/>
  <c r="J125" i="19"/>
  <c r="B155" i="19" s="1"/>
  <c r="C155" i="19" s="1"/>
  <c r="D155" i="19" s="1"/>
  <c r="E155" i="19" s="1"/>
  <c r="F155" i="19" s="1"/>
  <c r="G155" i="19" s="1"/>
  <c r="H155" i="19" s="1"/>
  <c r="I155" i="19" s="1"/>
  <c r="J155" i="19" s="1"/>
  <c r="K155" i="19" s="1"/>
  <c r="L155" i="19" s="1"/>
  <c r="M155" i="19" s="1"/>
  <c r="N155" i="19" s="1"/>
  <c r="O155" i="19" s="1"/>
  <c r="P155" i="19" s="1"/>
  <c r="Q155" i="19" s="1"/>
  <c r="R155" i="19" s="1"/>
  <c r="S155" i="19" s="1"/>
  <c r="T155" i="19" s="1"/>
  <c r="U155" i="19" s="1"/>
  <c r="V155" i="19" s="1"/>
  <c r="W155" i="19" s="1"/>
  <c r="X155" i="19" s="1"/>
  <c r="Y155" i="19" s="1"/>
  <c r="Z155" i="19" s="1"/>
  <c r="AA155" i="19" s="1"/>
  <c r="J126" i="19"/>
  <c r="B158" i="19" s="1"/>
  <c r="C158" i="19" s="1"/>
  <c r="D158" i="19" s="1"/>
  <c r="E158" i="19" s="1"/>
  <c r="F158" i="19" s="1"/>
  <c r="G158" i="19" s="1"/>
  <c r="H158" i="19" s="1"/>
  <c r="I158" i="19" s="1"/>
  <c r="J158" i="19" s="1"/>
  <c r="K158" i="19" s="1"/>
  <c r="L158" i="19" s="1"/>
  <c r="M158" i="19" s="1"/>
  <c r="N158" i="19" s="1"/>
  <c r="O158" i="19" s="1"/>
  <c r="P158" i="19" s="1"/>
  <c r="Q158" i="19" s="1"/>
  <c r="R158" i="19" s="1"/>
  <c r="S158" i="19" s="1"/>
  <c r="T158" i="19" s="1"/>
  <c r="U158" i="19" s="1"/>
  <c r="V158" i="19" s="1"/>
  <c r="W158" i="19" s="1"/>
  <c r="X158" i="19" s="1"/>
  <c r="Y158" i="19" s="1"/>
  <c r="Z158" i="19" s="1"/>
  <c r="AA158" i="19" s="1"/>
  <c r="J127" i="19"/>
  <c r="B161" i="19" s="1"/>
  <c r="C161" i="19" s="1"/>
  <c r="D161" i="19" s="1"/>
  <c r="E161" i="19" s="1"/>
  <c r="F161" i="19" s="1"/>
  <c r="G161" i="19" s="1"/>
  <c r="H161" i="19" s="1"/>
  <c r="I161" i="19" s="1"/>
  <c r="J161" i="19" s="1"/>
  <c r="K161" i="19" s="1"/>
  <c r="L161" i="19" s="1"/>
  <c r="M161" i="19" s="1"/>
  <c r="N161" i="19" s="1"/>
  <c r="O161" i="19" s="1"/>
  <c r="P161" i="19" s="1"/>
  <c r="Q161" i="19" s="1"/>
  <c r="R161" i="19" s="1"/>
  <c r="S161" i="19" s="1"/>
  <c r="T161" i="19" s="1"/>
  <c r="U161" i="19" s="1"/>
  <c r="V161" i="19" s="1"/>
  <c r="W161" i="19" s="1"/>
  <c r="X161" i="19" s="1"/>
  <c r="Y161" i="19" s="1"/>
  <c r="Z161" i="19" s="1"/>
  <c r="AA161" i="19" s="1"/>
  <c r="J129" i="19"/>
  <c r="B167" i="19" s="1"/>
  <c r="C167" i="19" s="1"/>
  <c r="D167" i="19" s="1"/>
  <c r="E167" i="19" s="1"/>
  <c r="F167" i="19" s="1"/>
  <c r="G167" i="19" s="1"/>
  <c r="H167" i="19" s="1"/>
  <c r="I167" i="19" s="1"/>
  <c r="J167" i="19" s="1"/>
  <c r="K167" i="19" s="1"/>
  <c r="L167" i="19" s="1"/>
  <c r="M167" i="19" s="1"/>
  <c r="N167" i="19" s="1"/>
  <c r="O167" i="19" s="1"/>
  <c r="P167" i="19" s="1"/>
  <c r="Q167" i="19" s="1"/>
  <c r="R167" i="19" s="1"/>
  <c r="S167" i="19" s="1"/>
  <c r="T167" i="19" s="1"/>
  <c r="U167" i="19" s="1"/>
  <c r="V167" i="19" s="1"/>
  <c r="W167" i="19" s="1"/>
  <c r="X167" i="19" s="1"/>
  <c r="Y167" i="19" s="1"/>
  <c r="Z167" i="19" s="1"/>
  <c r="AA167" i="19" s="1"/>
  <c r="J119" i="19"/>
  <c r="B137" i="19" s="1"/>
  <c r="C137" i="19" s="1"/>
  <c r="D137" i="19" s="1"/>
  <c r="E137" i="19" s="1"/>
  <c r="F137" i="19" s="1"/>
  <c r="G137" i="19" s="1"/>
  <c r="H137" i="19" s="1"/>
  <c r="I137" i="19" s="1"/>
  <c r="J137" i="19" s="1"/>
  <c r="K137" i="19" s="1"/>
  <c r="L137" i="19" s="1"/>
  <c r="M137" i="19" s="1"/>
  <c r="N137" i="19" s="1"/>
  <c r="O137" i="19" s="1"/>
  <c r="P137" i="19" s="1"/>
  <c r="Q137" i="19" s="1"/>
  <c r="R137" i="19" s="1"/>
  <c r="S137" i="19" s="1"/>
  <c r="T137" i="19" s="1"/>
  <c r="U137" i="19" s="1"/>
  <c r="V137" i="19" s="1"/>
  <c r="W137" i="19" s="1"/>
  <c r="X137" i="19" s="1"/>
  <c r="Y137" i="19" s="1"/>
  <c r="Z137" i="19" s="1"/>
  <c r="AA137" i="19" s="1"/>
  <c r="J118" i="19"/>
  <c r="B134" i="19" s="1"/>
  <c r="C134" i="19" s="1"/>
  <c r="D134" i="19" s="1"/>
  <c r="E134" i="19" s="1"/>
  <c r="F134" i="19" s="1"/>
  <c r="G134" i="19" s="1"/>
  <c r="H134" i="19" s="1"/>
  <c r="I134" i="19" s="1"/>
  <c r="J134" i="19" s="1"/>
  <c r="K134" i="19" s="1"/>
  <c r="L134" i="19" s="1"/>
  <c r="M134" i="19" s="1"/>
  <c r="N134" i="19" s="1"/>
  <c r="O134" i="19" s="1"/>
  <c r="P134" i="19" s="1"/>
  <c r="Q134" i="19" s="1"/>
  <c r="R134" i="19" s="1"/>
  <c r="S134" i="19" s="1"/>
  <c r="T134" i="19" s="1"/>
  <c r="U134" i="19" s="1"/>
  <c r="V134" i="19" s="1"/>
  <c r="W134" i="19" s="1"/>
  <c r="X134" i="19" s="1"/>
  <c r="Y134" i="19" s="1"/>
  <c r="Z134" i="19" s="1"/>
  <c r="AA134" i="19" s="1"/>
  <c r="I120" i="19"/>
  <c r="B139" i="19" s="1"/>
  <c r="C139" i="19" s="1"/>
  <c r="D139" i="19" s="1"/>
  <c r="E139" i="19" s="1"/>
  <c r="F139" i="19" s="1"/>
  <c r="G139" i="19" s="1"/>
  <c r="H139" i="19" s="1"/>
  <c r="I139" i="19" s="1"/>
  <c r="J139" i="19" s="1"/>
  <c r="K139" i="19" s="1"/>
  <c r="L139" i="19" s="1"/>
  <c r="M139" i="19" s="1"/>
  <c r="N139" i="19" s="1"/>
  <c r="O139" i="19" s="1"/>
  <c r="P139" i="19" s="1"/>
  <c r="Q139" i="19" s="1"/>
  <c r="R139" i="19" s="1"/>
  <c r="S139" i="19" s="1"/>
  <c r="T139" i="19" s="1"/>
  <c r="U139" i="19" s="1"/>
  <c r="V139" i="19" s="1"/>
  <c r="W139" i="19" s="1"/>
  <c r="X139" i="19" s="1"/>
  <c r="Y139" i="19" s="1"/>
  <c r="Z139" i="19" s="1"/>
  <c r="AA139" i="19" s="1"/>
  <c r="I121" i="19"/>
  <c r="B142" i="19" s="1"/>
  <c r="C142" i="19" s="1"/>
  <c r="D142" i="19" s="1"/>
  <c r="E142" i="19" s="1"/>
  <c r="F142" i="19" s="1"/>
  <c r="G142" i="19" s="1"/>
  <c r="H142" i="19" s="1"/>
  <c r="I142" i="19" s="1"/>
  <c r="J142" i="19" s="1"/>
  <c r="K142" i="19" s="1"/>
  <c r="L142" i="19" s="1"/>
  <c r="M142" i="19" s="1"/>
  <c r="N142" i="19" s="1"/>
  <c r="O142" i="19" s="1"/>
  <c r="P142" i="19" s="1"/>
  <c r="Q142" i="19" s="1"/>
  <c r="R142" i="19" s="1"/>
  <c r="S142" i="19" s="1"/>
  <c r="T142" i="19" s="1"/>
  <c r="U142" i="19" s="1"/>
  <c r="V142" i="19" s="1"/>
  <c r="W142" i="19" s="1"/>
  <c r="X142" i="19" s="1"/>
  <c r="Y142" i="19" s="1"/>
  <c r="Z142" i="19" s="1"/>
  <c r="AA142" i="19" s="1"/>
  <c r="I122" i="19"/>
  <c r="B145" i="19" s="1"/>
  <c r="C145" i="19" s="1"/>
  <c r="D145" i="19" s="1"/>
  <c r="E145" i="19" s="1"/>
  <c r="F145" i="19" s="1"/>
  <c r="G145" i="19" s="1"/>
  <c r="H145" i="19" s="1"/>
  <c r="I145" i="19" s="1"/>
  <c r="J145" i="19" s="1"/>
  <c r="K145" i="19" s="1"/>
  <c r="L145" i="19" s="1"/>
  <c r="M145" i="19" s="1"/>
  <c r="N145" i="19" s="1"/>
  <c r="O145" i="19" s="1"/>
  <c r="P145" i="19" s="1"/>
  <c r="Q145" i="19" s="1"/>
  <c r="R145" i="19" s="1"/>
  <c r="S145" i="19" s="1"/>
  <c r="T145" i="19" s="1"/>
  <c r="U145" i="19" s="1"/>
  <c r="V145" i="19" s="1"/>
  <c r="W145" i="19" s="1"/>
  <c r="X145" i="19" s="1"/>
  <c r="Y145" i="19" s="1"/>
  <c r="Z145" i="19" s="1"/>
  <c r="AA145" i="19" s="1"/>
  <c r="I123" i="19"/>
  <c r="B148" i="19" s="1"/>
  <c r="C148" i="19" s="1"/>
  <c r="D148" i="19" s="1"/>
  <c r="E148" i="19" s="1"/>
  <c r="F148" i="19" s="1"/>
  <c r="G148" i="19" s="1"/>
  <c r="H148" i="19" s="1"/>
  <c r="I148" i="19" s="1"/>
  <c r="J148" i="19" s="1"/>
  <c r="K148" i="19" s="1"/>
  <c r="L148" i="19" s="1"/>
  <c r="M148" i="19" s="1"/>
  <c r="N148" i="19" s="1"/>
  <c r="O148" i="19" s="1"/>
  <c r="P148" i="19" s="1"/>
  <c r="Q148" i="19" s="1"/>
  <c r="R148" i="19" s="1"/>
  <c r="S148" i="19" s="1"/>
  <c r="T148" i="19" s="1"/>
  <c r="U148" i="19" s="1"/>
  <c r="V148" i="19" s="1"/>
  <c r="W148" i="19" s="1"/>
  <c r="X148" i="19" s="1"/>
  <c r="Y148" i="19" s="1"/>
  <c r="Z148" i="19" s="1"/>
  <c r="AA148" i="19" s="1"/>
  <c r="I124" i="19"/>
  <c r="B151" i="19" s="1"/>
  <c r="C151" i="19" s="1"/>
  <c r="D151" i="19" s="1"/>
  <c r="E151" i="19" s="1"/>
  <c r="F151" i="19" s="1"/>
  <c r="G151" i="19" s="1"/>
  <c r="H151" i="19" s="1"/>
  <c r="I151" i="19" s="1"/>
  <c r="J151" i="19" s="1"/>
  <c r="K151" i="19" s="1"/>
  <c r="L151" i="19" s="1"/>
  <c r="M151" i="19" s="1"/>
  <c r="N151" i="19" s="1"/>
  <c r="O151" i="19" s="1"/>
  <c r="P151" i="19" s="1"/>
  <c r="Q151" i="19" s="1"/>
  <c r="R151" i="19" s="1"/>
  <c r="S151" i="19" s="1"/>
  <c r="T151" i="19" s="1"/>
  <c r="U151" i="19" s="1"/>
  <c r="V151" i="19" s="1"/>
  <c r="W151" i="19" s="1"/>
  <c r="X151" i="19" s="1"/>
  <c r="Y151" i="19" s="1"/>
  <c r="Z151" i="19" s="1"/>
  <c r="AA151" i="19" s="1"/>
  <c r="I125" i="19"/>
  <c r="B154" i="19" s="1"/>
  <c r="C154" i="19" s="1"/>
  <c r="D154" i="19" s="1"/>
  <c r="E154" i="19" s="1"/>
  <c r="F154" i="19" s="1"/>
  <c r="G154" i="19" s="1"/>
  <c r="H154" i="19" s="1"/>
  <c r="I154" i="19" s="1"/>
  <c r="J154" i="19" s="1"/>
  <c r="K154" i="19" s="1"/>
  <c r="L154" i="19" s="1"/>
  <c r="M154" i="19" s="1"/>
  <c r="N154" i="19" s="1"/>
  <c r="O154" i="19" s="1"/>
  <c r="P154" i="19" s="1"/>
  <c r="Q154" i="19" s="1"/>
  <c r="R154" i="19" s="1"/>
  <c r="S154" i="19" s="1"/>
  <c r="T154" i="19" s="1"/>
  <c r="U154" i="19" s="1"/>
  <c r="V154" i="19" s="1"/>
  <c r="W154" i="19" s="1"/>
  <c r="X154" i="19" s="1"/>
  <c r="Y154" i="19" s="1"/>
  <c r="Z154" i="19" s="1"/>
  <c r="AA154" i="19" s="1"/>
  <c r="I126" i="19"/>
  <c r="B157" i="19" s="1"/>
  <c r="C157" i="19" s="1"/>
  <c r="D157" i="19" s="1"/>
  <c r="E157" i="19" s="1"/>
  <c r="F157" i="19" s="1"/>
  <c r="G157" i="19" s="1"/>
  <c r="H157" i="19" s="1"/>
  <c r="I157" i="19" s="1"/>
  <c r="J157" i="19" s="1"/>
  <c r="K157" i="19" s="1"/>
  <c r="L157" i="19" s="1"/>
  <c r="M157" i="19" s="1"/>
  <c r="N157" i="19" s="1"/>
  <c r="O157" i="19" s="1"/>
  <c r="P157" i="19" s="1"/>
  <c r="Q157" i="19" s="1"/>
  <c r="R157" i="19" s="1"/>
  <c r="S157" i="19" s="1"/>
  <c r="T157" i="19" s="1"/>
  <c r="U157" i="19" s="1"/>
  <c r="V157" i="19" s="1"/>
  <c r="W157" i="19" s="1"/>
  <c r="X157" i="19" s="1"/>
  <c r="Y157" i="19" s="1"/>
  <c r="Z157" i="19" s="1"/>
  <c r="AA157" i="19" s="1"/>
  <c r="I127" i="19"/>
  <c r="B160" i="19" s="1"/>
  <c r="C160" i="19" s="1"/>
  <c r="D160" i="19" s="1"/>
  <c r="E160" i="19" s="1"/>
  <c r="F160" i="19" s="1"/>
  <c r="G160" i="19" s="1"/>
  <c r="H160" i="19" s="1"/>
  <c r="I160" i="19" s="1"/>
  <c r="J160" i="19" s="1"/>
  <c r="K160" i="19" s="1"/>
  <c r="L160" i="19" s="1"/>
  <c r="M160" i="19" s="1"/>
  <c r="N160" i="19" s="1"/>
  <c r="O160" i="19" s="1"/>
  <c r="P160" i="19" s="1"/>
  <c r="Q160" i="19" s="1"/>
  <c r="R160" i="19" s="1"/>
  <c r="S160" i="19" s="1"/>
  <c r="T160" i="19" s="1"/>
  <c r="U160" i="19" s="1"/>
  <c r="V160" i="19" s="1"/>
  <c r="W160" i="19" s="1"/>
  <c r="X160" i="19" s="1"/>
  <c r="Y160" i="19" s="1"/>
  <c r="Z160" i="19" s="1"/>
  <c r="AA160" i="19" s="1"/>
  <c r="I128" i="19"/>
  <c r="B163" i="19" s="1"/>
  <c r="C163" i="19" s="1"/>
  <c r="D163" i="19" s="1"/>
  <c r="E163" i="19" s="1"/>
  <c r="F163" i="19" s="1"/>
  <c r="G163" i="19" s="1"/>
  <c r="H163" i="19" s="1"/>
  <c r="I163" i="19" s="1"/>
  <c r="J163" i="19" s="1"/>
  <c r="K163" i="19" s="1"/>
  <c r="L163" i="19" s="1"/>
  <c r="M163" i="19" s="1"/>
  <c r="N163" i="19" s="1"/>
  <c r="O163" i="19" s="1"/>
  <c r="P163" i="19" s="1"/>
  <c r="Q163" i="19" s="1"/>
  <c r="R163" i="19" s="1"/>
  <c r="S163" i="19" s="1"/>
  <c r="T163" i="19" s="1"/>
  <c r="U163" i="19" s="1"/>
  <c r="V163" i="19" s="1"/>
  <c r="W163" i="19" s="1"/>
  <c r="X163" i="19" s="1"/>
  <c r="Y163" i="19" s="1"/>
  <c r="Z163" i="19" s="1"/>
  <c r="AA163" i="19" s="1"/>
  <c r="I129" i="19"/>
  <c r="B166" i="19" s="1"/>
  <c r="C166" i="19" s="1"/>
  <c r="D166" i="19" s="1"/>
  <c r="E166" i="19" s="1"/>
  <c r="F166" i="19" s="1"/>
  <c r="G166" i="19" s="1"/>
  <c r="H166" i="19" s="1"/>
  <c r="I166" i="19" s="1"/>
  <c r="J166" i="19" s="1"/>
  <c r="K166" i="19" s="1"/>
  <c r="L166" i="19" s="1"/>
  <c r="M166" i="19" s="1"/>
  <c r="N166" i="19" s="1"/>
  <c r="O166" i="19" s="1"/>
  <c r="P166" i="19" s="1"/>
  <c r="Q166" i="19" s="1"/>
  <c r="R166" i="19" s="1"/>
  <c r="S166" i="19" s="1"/>
  <c r="T166" i="19" s="1"/>
  <c r="U166" i="19" s="1"/>
  <c r="V166" i="19" s="1"/>
  <c r="W166" i="19" s="1"/>
  <c r="X166" i="19" s="1"/>
  <c r="Y166" i="19" s="1"/>
  <c r="Z166" i="19" s="1"/>
  <c r="AA166" i="19" s="1"/>
  <c r="I119" i="19"/>
  <c r="B136" i="19" s="1"/>
  <c r="C136" i="19" s="1"/>
  <c r="D136" i="19" s="1"/>
  <c r="E136" i="19" s="1"/>
  <c r="F136" i="19" s="1"/>
  <c r="G136" i="19" s="1"/>
  <c r="H136" i="19" s="1"/>
  <c r="I136" i="19" s="1"/>
  <c r="J136" i="19" s="1"/>
  <c r="K136" i="19" s="1"/>
  <c r="L136" i="19" s="1"/>
  <c r="M136" i="19" s="1"/>
  <c r="N136" i="19" s="1"/>
  <c r="O136" i="19" s="1"/>
  <c r="P136" i="19" s="1"/>
  <c r="Q136" i="19" s="1"/>
  <c r="R136" i="19" s="1"/>
  <c r="S136" i="19" s="1"/>
  <c r="T136" i="19" s="1"/>
  <c r="U136" i="19" s="1"/>
  <c r="V136" i="19" s="1"/>
  <c r="W136" i="19" s="1"/>
  <c r="X136" i="19" s="1"/>
  <c r="Y136" i="19" s="1"/>
  <c r="Z136" i="19" s="1"/>
  <c r="AA136" i="19" s="1"/>
  <c r="I118" i="19"/>
  <c r="B133" i="19" s="1"/>
  <c r="C133" i="19" s="1"/>
  <c r="D133" i="19" s="1"/>
  <c r="E133" i="19" s="1"/>
  <c r="F133" i="19" s="1"/>
  <c r="G133" i="19" s="1"/>
  <c r="H133" i="19" s="1"/>
  <c r="I133" i="19" s="1"/>
  <c r="J133" i="19" s="1"/>
  <c r="K133" i="19" s="1"/>
  <c r="L133" i="19" s="1"/>
  <c r="M133" i="19" s="1"/>
  <c r="N133" i="19" s="1"/>
  <c r="O133" i="19" s="1"/>
  <c r="P133" i="19" s="1"/>
  <c r="Q133" i="19" s="1"/>
  <c r="R133" i="19" s="1"/>
  <c r="S133" i="19" s="1"/>
  <c r="T133" i="19" s="1"/>
  <c r="U133" i="19" s="1"/>
  <c r="V133" i="19" s="1"/>
  <c r="W133" i="19" s="1"/>
  <c r="X133" i="19" s="1"/>
  <c r="Y133" i="19" s="1"/>
  <c r="Z133" i="19" s="1"/>
  <c r="AA133" i="19" s="1"/>
  <c r="C497" i="1" l="1"/>
  <c r="D497" i="1" s="1"/>
  <c r="E497" i="1" s="1"/>
  <c r="F497" i="1" s="1"/>
  <c r="G497" i="1" s="1"/>
  <c r="H497" i="1" s="1"/>
  <c r="I497" i="1" s="1"/>
  <c r="J497" i="1" s="1"/>
  <c r="K497" i="1" s="1"/>
  <c r="L497" i="1" s="1"/>
  <c r="M497" i="1" s="1"/>
  <c r="N497" i="1" s="1"/>
  <c r="O497" i="1" s="1"/>
  <c r="P497" i="1" s="1"/>
  <c r="Q497" i="1" s="1"/>
  <c r="R497" i="1" s="1"/>
  <c r="S497" i="1" s="1"/>
  <c r="T497" i="1" s="1"/>
  <c r="U497" i="1" s="1"/>
  <c r="V497" i="1" s="1"/>
  <c r="W497" i="1" s="1"/>
  <c r="X497" i="1" s="1"/>
  <c r="Y497" i="1" s="1"/>
  <c r="Z497" i="1" s="1"/>
  <c r="AA497" i="1" s="1"/>
  <c r="C101" i="1"/>
  <c r="D101" i="1" s="1"/>
  <c r="E101" i="1" s="1"/>
  <c r="F101" i="1" s="1"/>
  <c r="G101" i="1" s="1"/>
  <c r="H101" i="1" s="1"/>
  <c r="I101" i="1" s="1"/>
  <c r="J101" i="1" s="1"/>
  <c r="K101" i="1" s="1"/>
  <c r="L101" i="1" s="1"/>
  <c r="M101" i="1" s="1"/>
  <c r="N101" i="1" s="1"/>
  <c r="O101" i="1" s="1"/>
  <c r="P101" i="1" s="1"/>
  <c r="Q101" i="1" s="1"/>
  <c r="R101" i="1" s="1"/>
  <c r="S101" i="1" s="1"/>
  <c r="T101" i="1" s="1"/>
  <c r="U101" i="1" s="1"/>
  <c r="V101" i="1" s="1"/>
  <c r="W101" i="1" s="1"/>
  <c r="X101" i="1" s="1"/>
  <c r="Y101" i="1" s="1"/>
  <c r="Z101" i="1" s="1"/>
  <c r="AA101" i="1" s="1"/>
  <c r="B102" i="1"/>
  <c r="B156" i="1"/>
  <c r="C155" i="1"/>
  <c r="D155" i="1" s="1"/>
  <c r="E155" i="1" s="1"/>
  <c r="F155" i="1" s="1"/>
  <c r="G155" i="1" s="1"/>
  <c r="H155" i="1" s="1"/>
  <c r="I155" i="1" s="1"/>
  <c r="J155" i="1" s="1"/>
  <c r="K155" i="1" s="1"/>
  <c r="L155" i="1" s="1"/>
  <c r="M155" i="1" s="1"/>
  <c r="N155" i="1" s="1"/>
  <c r="O155" i="1" s="1"/>
  <c r="P155" i="1" s="1"/>
  <c r="Q155" i="1" s="1"/>
  <c r="R155" i="1" s="1"/>
  <c r="S155" i="1" s="1"/>
  <c r="T155" i="1" s="1"/>
  <c r="U155" i="1" s="1"/>
  <c r="V155" i="1" s="1"/>
  <c r="W155" i="1" s="1"/>
  <c r="X155" i="1" s="1"/>
  <c r="Y155" i="1" s="1"/>
  <c r="Z155" i="1" s="1"/>
  <c r="AA155" i="1" s="1"/>
  <c r="C269" i="1"/>
  <c r="D269" i="1" s="1"/>
  <c r="E269" i="1" s="1"/>
  <c r="F269" i="1" s="1"/>
  <c r="G269" i="1" s="1"/>
  <c r="H269" i="1" s="1"/>
  <c r="I269" i="1" s="1"/>
  <c r="J269" i="1" s="1"/>
  <c r="K269" i="1" s="1"/>
  <c r="L269" i="1" s="1"/>
  <c r="M269" i="1" s="1"/>
  <c r="N269" i="1" s="1"/>
  <c r="O269" i="1" s="1"/>
  <c r="P269" i="1" s="1"/>
  <c r="Q269" i="1" s="1"/>
  <c r="R269" i="1" s="1"/>
  <c r="S269" i="1" s="1"/>
  <c r="T269" i="1" s="1"/>
  <c r="U269" i="1" s="1"/>
  <c r="V269" i="1" s="1"/>
  <c r="W269" i="1" s="1"/>
  <c r="X269" i="1" s="1"/>
  <c r="Y269" i="1" s="1"/>
  <c r="Z269" i="1" s="1"/>
  <c r="AA269" i="1" s="1"/>
  <c r="B270" i="1"/>
  <c r="C213" i="1"/>
  <c r="D213" i="1" s="1"/>
  <c r="E213" i="1" s="1"/>
  <c r="F213" i="1" s="1"/>
  <c r="G213" i="1" s="1"/>
  <c r="H213" i="1" s="1"/>
  <c r="I213" i="1" s="1"/>
  <c r="J213" i="1" s="1"/>
  <c r="K213" i="1" s="1"/>
  <c r="L213" i="1" s="1"/>
  <c r="M213" i="1" s="1"/>
  <c r="N213" i="1" s="1"/>
  <c r="O213" i="1" s="1"/>
  <c r="P213" i="1" s="1"/>
  <c r="Q213" i="1" s="1"/>
  <c r="R213" i="1" s="1"/>
  <c r="S213" i="1" s="1"/>
  <c r="T213" i="1" s="1"/>
  <c r="U213" i="1" s="1"/>
  <c r="V213" i="1" s="1"/>
  <c r="W213" i="1" s="1"/>
  <c r="X213" i="1" s="1"/>
  <c r="Y213" i="1" s="1"/>
  <c r="Z213" i="1" s="1"/>
  <c r="AA213" i="1" s="1"/>
  <c r="B214" i="1"/>
  <c r="C324" i="1"/>
  <c r="D324" i="1" s="1"/>
  <c r="E324" i="1" s="1"/>
  <c r="F324" i="1" s="1"/>
  <c r="G324" i="1" s="1"/>
  <c r="H324" i="1" s="1"/>
  <c r="I324" i="1" s="1"/>
  <c r="J324" i="1" s="1"/>
  <c r="K324" i="1" s="1"/>
  <c r="L324" i="1" s="1"/>
  <c r="M324" i="1" s="1"/>
  <c r="N324" i="1" s="1"/>
  <c r="O324" i="1" s="1"/>
  <c r="P324" i="1" s="1"/>
  <c r="Q324" i="1" s="1"/>
  <c r="R324" i="1" s="1"/>
  <c r="S324" i="1" s="1"/>
  <c r="T324" i="1" s="1"/>
  <c r="U324" i="1" s="1"/>
  <c r="V324" i="1" s="1"/>
  <c r="W324" i="1" s="1"/>
  <c r="X324" i="1" s="1"/>
  <c r="Y324" i="1" s="1"/>
  <c r="Z324" i="1" s="1"/>
  <c r="AA324" i="1" s="1"/>
  <c r="B325" i="1"/>
  <c r="K119" i="19"/>
  <c r="B138" i="19" s="1"/>
  <c r="C138" i="19" s="1"/>
  <c r="D138" i="19" s="1"/>
  <c r="E138" i="19" s="1"/>
  <c r="F138" i="19" s="1"/>
  <c r="G138" i="19" s="1"/>
  <c r="H138" i="19" s="1"/>
  <c r="I138" i="19" s="1"/>
  <c r="J138" i="19" s="1"/>
  <c r="K138" i="19" s="1"/>
  <c r="L138" i="19" s="1"/>
  <c r="M138" i="19" s="1"/>
  <c r="N138" i="19" s="1"/>
  <c r="O138" i="19" s="1"/>
  <c r="P138" i="19" s="1"/>
  <c r="Q138" i="19" s="1"/>
  <c r="R138" i="19" s="1"/>
  <c r="S138" i="19" s="1"/>
  <c r="T138" i="19" s="1"/>
  <c r="U138" i="19" s="1"/>
  <c r="V138" i="19" s="1"/>
  <c r="W138" i="19" s="1"/>
  <c r="X138" i="19" s="1"/>
  <c r="Y138" i="19" s="1"/>
  <c r="Z138" i="19" s="1"/>
  <c r="AA138" i="19" s="1"/>
  <c r="K127" i="19"/>
  <c r="B162" i="19" s="1"/>
  <c r="C162" i="19" s="1"/>
  <c r="D162" i="19" s="1"/>
  <c r="E162" i="19" s="1"/>
  <c r="F162" i="19" s="1"/>
  <c r="G162" i="19" s="1"/>
  <c r="H162" i="19" s="1"/>
  <c r="I162" i="19" s="1"/>
  <c r="J162" i="19" s="1"/>
  <c r="K162" i="19" s="1"/>
  <c r="L162" i="19" s="1"/>
  <c r="M162" i="19" s="1"/>
  <c r="N162" i="19" s="1"/>
  <c r="O162" i="19" s="1"/>
  <c r="P162" i="19" s="1"/>
  <c r="Q162" i="19" s="1"/>
  <c r="R162" i="19" s="1"/>
  <c r="S162" i="19" s="1"/>
  <c r="T162" i="19" s="1"/>
  <c r="U162" i="19" s="1"/>
  <c r="V162" i="19" s="1"/>
  <c r="W162" i="19" s="1"/>
  <c r="X162" i="19" s="1"/>
  <c r="Y162" i="19" s="1"/>
  <c r="Z162" i="19" s="1"/>
  <c r="AA162" i="19" s="1"/>
  <c r="K123" i="19"/>
  <c r="B150" i="19" s="1"/>
  <c r="C150" i="19" s="1"/>
  <c r="D150" i="19" s="1"/>
  <c r="E150" i="19" s="1"/>
  <c r="F150" i="19" s="1"/>
  <c r="G150" i="19" s="1"/>
  <c r="H150" i="19" s="1"/>
  <c r="I150" i="19" s="1"/>
  <c r="J150" i="19" s="1"/>
  <c r="K150" i="19" s="1"/>
  <c r="L150" i="19" s="1"/>
  <c r="M150" i="19" s="1"/>
  <c r="N150" i="19" s="1"/>
  <c r="O150" i="19" s="1"/>
  <c r="P150" i="19" s="1"/>
  <c r="Q150" i="19" s="1"/>
  <c r="R150" i="19" s="1"/>
  <c r="S150" i="19" s="1"/>
  <c r="T150" i="19" s="1"/>
  <c r="U150" i="19" s="1"/>
  <c r="V150" i="19" s="1"/>
  <c r="W150" i="19" s="1"/>
  <c r="X150" i="19" s="1"/>
  <c r="Y150" i="19" s="1"/>
  <c r="Z150" i="19" s="1"/>
  <c r="AA150" i="19" s="1"/>
  <c r="J37" i="19"/>
  <c r="D37" i="19"/>
  <c r="H37" i="19"/>
  <c r="C37" i="19"/>
  <c r="L37" i="19"/>
  <c r="G37" i="19"/>
  <c r="B37" i="19"/>
  <c r="K122" i="19"/>
  <c r="B147" i="19" s="1"/>
  <c r="C147" i="19" s="1"/>
  <c r="D147" i="19" s="1"/>
  <c r="E147" i="19" s="1"/>
  <c r="F147" i="19" s="1"/>
  <c r="G147" i="19" s="1"/>
  <c r="H147" i="19" s="1"/>
  <c r="I147" i="19" s="1"/>
  <c r="J147" i="19" s="1"/>
  <c r="K147" i="19" s="1"/>
  <c r="L147" i="19" s="1"/>
  <c r="M147" i="19" s="1"/>
  <c r="N147" i="19" s="1"/>
  <c r="O147" i="19" s="1"/>
  <c r="P147" i="19" s="1"/>
  <c r="Q147" i="19" s="1"/>
  <c r="R147" i="19" s="1"/>
  <c r="S147" i="19" s="1"/>
  <c r="T147" i="19" s="1"/>
  <c r="U147" i="19" s="1"/>
  <c r="V147" i="19" s="1"/>
  <c r="W147" i="19" s="1"/>
  <c r="X147" i="19" s="1"/>
  <c r="Y147" i="19" s="1"/>
  <c r="Z147" i="19" s="1"/>
  <c r="AA147" i="19" s="1"/>
  <c r="K118" i="19"/>
  <c r="I37" i="19"/>
  <c r="E37" i="19"/>
  <c r="N35" i="19"/>
  <c r="O38" i="19" s="1"/>
  <c r="B135" i="19"/>
  <c r="C135" i="19" s="1"/>
  <c r="D135" i="19" s="1"/>
  <c r="E135" i="19" s="1"/>
  <c r="F135" i="19" s="1"/>
  <c r="G135" i="19" s="1"/>
  <c r="H135" i="19" s="1"/>
  <c r="I135" i="19" s="1"/>
  <c r="J135" i="19" s="1"/>
  <c r="K135" i="19" s="1"/>
  <c r="L135" i="19" s="1"/>
  <c r="M135" i="19" s="1"/>
  <c r="N135" i="19" s="1"/>
  <c r="O135" i="19" s="1"/>
  <c r="P135" i="19" s="1"/>
  <c r="Q135" i="19" s="1"/>
  <c r="R135" i="19" s="1"/>
  <c r="S135" i="19" s="1"/>
  <c r="T135" i="19" s="1"/>
  <c r="U135" i="19" s="1"/>
  <c r="V135" i="19" s="1"/>
  <c r="W135" i="19" s="1"/>
  <c r="X135" i="19" s="1"/>
  <c r="Y135" i="19" s="1"/>
  <c r="Z135" i="19" s="1"/>
  <c r="AA135" i="19" s="1"/>
  <c r="B211" i="19"/>
  <c r="K120" i="19"/>
  <c r="B141" i="19" s="1"/>
  <c r="C141" i="19" s="1"/>
  <c r="D141" i="19" s="1"/>
  <c r="E141" i="19" s="1"/>
  <c r="F141" i="19" s="1"/>
  <c r="G141" i="19" s="1"/>
  <c r="H141" i="19" s="1"/>
  <c r="I141" i="19" s="1"/>
  <c r="J141" i="19" s="1"/>
  <c r="K141" i="19" s="1"/>
  <c r="L141" i="19" s="1"/>
  <c r="M141" i="19" s="1"/>
  <c r="N141" i="19" s="1"/>
  <c r="O141" i="19" s="1"/>
  <c r="P141" i="19" s="1"/>
  <c r="Q141" i="19" s="1"/>
  <c r="R141" i="19" s="1"/>
  <c r="S141" i="19" s="1"/>
  <c r="T141" i="19" s="1"/>
  <c r="U141" i="19" s="1"/>
  <c r="V141" i="19" s="1"/>
  <c r="W141" i="19" s="1"/>
  <c r="X141" i="19" s="1"/>
  <c r="Y141" i="19" s="1"/>
  <c r="Z141" i="19" s="1"/>
  <c r="AA141" i="19" s="1"/>
  <c r="K124" i="19"/>
  <c r="B153" i="19" s="1"/>
  <c r="C153" i="19" s="1"/>
  <c r="D153" i="19" s="1"/>
  <c r="E153" i="19" s="1"/>
  <c r="F153" i="19" s="1"/>
  <c r="G153" i="19" s="1"/>
  <c r="H153" i="19" s="1"/>
  <c r="I153" i="19" s="1"/>
  <c r="J153" i="19" s="1"/>
  <c r="K153" i="19" s="1"/>
  <c r="L153" i="19" s="1"/>
  <c r="M153" i="19" s="1"/>
  <c r="N153" i="19" s="1"/>
  <c r="O153" i="19" s="1"/>
  <c r="P153" i="19" s="1"/>
  <c r="Q153" i="19" s="1"/>
  <c r="R153" i="19" s="1"/>
  <c r="S153" i="19" s="1"/>
  <c r="T153" i="19" s="1"/>
  <c r="U153" i="19" s="1"/>
  <c r="V153" i="19" s="1"/>
  <c r="W153" i="19" s="1"/>
  <c r="X153" i="19" s="1"/>
  <c r="Y153" i="19" s="1"/>
  <c r="Z153" i="19" s="1"/>
  <c r="AA153" i="19" s="1"/>
  <c r="K128" i="19"/>
  <c r="B165" i="19" s="1"/>
  <c r="C165" i="19" s="1"/>
  <c r="D165" i="19" s="1"/>
  <c r="E165" i="19" s="1"/>
  <c r="F165" i="19" s="1"/>
  <c r="G165" i="19" s="1"/>
  <c r="H165" i="19" s="1"/>
  <c r="I165" i="19" s="1"/>
  <c r="J165" i="19" s="1"/>
  <c r="K165" i="19" s="1"/>
  <c r="L165" i="19" s="1"/>
  <c r="M165" i="19" s="1"/>
  <c r="N165" i="19" s="1"/>
  <c r="O165" i="19" s="1"/>
  <c r="P165" i="19" s="1"/>
  <c r="Q165" i="19" s="1"/>
  <c r="R165" i="19" s="1"/>
  <c r="S165" i="19" s="1"/>
  <c r="T165" i="19" s="1"/>
  <c r="U165" i="19" s="1"/>
  <c r="V165" i="19" s="1"/>
  <c r="W165" i="19" s="1"/>
  <c r="X165" i="19" s="1"/>
  <c r="Y165" i="19" s="1"/>
  <c r="Z165" i="19" s="1"/>
  <c r="AA165" i="19" s="1"/>
  <c r="B220" i="19"/>
  <c r="B202" i="19"/>
  <c r="K121" i="19"/>
  <c r="B144" i="19" s="1"/>
  <c r="C144" i="19" s="1"/>
  <c r="D144" i="19" s="1"/>
  <c r="E144" i="19" s="1"/>
  <c r="F144" i="19" s="1"/>
  <c r="G144" i="19" s="1"/>
  <c r="H144" i="19" s="1"/>
  <c r="I144" i="19" s="1"/>
  <c r="J144" i="19" s="1"/>
  <c r="K144" i="19" s="1"/>
  <c r="L144" i="19" s="1"/>
  <c r="M144" i="19" s="1"/>
  <c r="N144" i="19" s="1"/>
  <c r="O144" i="19" s="1"/>
  <c r="P144" i="19" s="1"/>
  <c r="Q144" i="19" s="1"/>
  <c r="R144" i="19" s="1"/>
  <c r="S144" i="19" s="1"/>
  <c r="T144" i="19" s="1"/>
  <c r="U144" i="19" s="1"/>
  <c r="V144" i="19" s="1"/>
  <c r="W144" i="19" s="1"/>
  <c r="X144" i="19" s="1"/>
  <c r="Y144" i="19" s="1"/>
  <c r="Z144" i="19" s="1"/>
  <c r="AA144" i="19" s="1"/>
  <c r="K125" i="19"/>
  <c r="B156" i="19" s="1"/>
  <c r="C156" i="19" s="1"/>
  <c r="D156" i="19" s="1"/>
  <c r="E156" i="19" s="1"/>
  <c r="F156" i="19" s="1"/>
  <c r="G156" i="19" s="1"/>
  <c r="H156" i="19" s="1"/>
  <c r="I156" i="19" s="1"/>
  <c r="J156" i="19" s="1"/>
  <c r="K156" i="19" s="1"/>
  <c r="L156" i="19" s="1"/>
  <c r="M156" i="19" s="1"/>
  <c r="N156" i="19" s="1"/>
  <c r="O156" i="19" s="1"/>
  <c r="P156" i="19" s="1"/>
  <c r="Q156" i="19" s="1"/>
  <c r="R156" i="19" s="1"/>
  <c r="S156" i="19" s="1"/>
  <c r="T156" i="19" s="1"/>
  <c r="U156" i="19" s="1"/>
  <c r="V156" i="19" s="1"/>
  <c r="W156" i="19" s="1"/>
  <c r="X156" i="19" s="1"/>
  <c r="Y156" i="19" s="1"/>
  <c r="Z156" i="19" s="1"/>
  <c r="AA156" i="19" s="1"/>
  <c r="K129" i="19"/>
  <c r="B168" i="19" s="1"/>
  <c r="C168" i="19" s="1"/>
  <c r="D168" i="19" s="1"/>
  <c r="E168" i="19" s="1"/>
  <c r="F168" i="19" s="1"/>
  <c r="G168" i="19" s="1"/>
  <c r="H168" i="19" s="1"/>
  <c r="I168" i="19" s="1"/>
  <c r="J168" i="19" s="1"/>
  <c r="K168" i="19" s="1"/>
  <c r="L168" i="19" s="1"/>
  <c r="M168" i="19" s="1"/>
  <c r="N168" i="19" s="1"/>
  <c r="O168" i="19" s="1"/>
  <c r="P168" i="19" s="1"/>
  <c r="Q168" i="19" s="1"/>
  <c r="R168" i="19" s="1"/>
  <c r="S168" i="19" s="1"/>
  <c r="T168" i="19" s="1"/>
  <c r="U168" i="19" s="1"/>
  <c r="V168" i="19" s="1"/>
  <c r="W168" i="19" s="1"/>
  <c r="X168" i="19" s="1"/>
  <c r="Y168" i="19" s="1"/>
  <c r="Z168" i="19" s="1"/>
  <c r="AA168" i="19" s="1"/>
  <c r="B205" i="19"/>
  <c r="K126" i="19"/>
  <c r="B159" i="19" s="1"/>
  <c r="C159" i="19" s="1"/>
  <c r="D159" i="19" s="1"/>
  <c r="E159" i="19" s="1"/>
  <c r="F159" i="19" s="1"/>
  <c r="G159" i="19" s="1"/>
  <c r="H159" i="19" s="1"/>
  <c r="I159" i="19" s="1"/>
  <c r="J159" i="19" s="1"/>
  <c r="K159" i="19" s="1"/>
  <c r="L159" i="19" s="1"/>
  <c r="M159" i="19" s="1"/>
  <c r="N159" i="19" s="1"/>
  <c r="O159" i="19" s="1"/>
  <c r="P159" i="19" s="1"/>
  <c r="Q159" i="19" s="1"/>
  <c r="R159" i="19" s="1"/>
  <c r="S159" i="19" s="1"/>
  <c r="T159" i="19" s="1"/>
  <c r="U159" i="19" s="1"/>
  <c r="V159" i="19" s="1"/>
  <c r="W159" i="19" s="1"/>
  <c r="X159" i="19" s="1"/>
  <c r="Y159" i="19" s="1"/>
  <c r="Z159" i="19" s="1"/>
  <c r="AA159" i="19" s="1"/>
  <c r="B208" i="19"/>
  <c r="C498" i="1" l="1"/>
  <c r="D498" i="1" s="1"/>
  <c r="E498" i="1" s="1"/>
  <c r="F498" i="1" s="1"/>
  <c r="G498" i="1" s="1"/>
  <c r="H498" i="1" s="1"/>
  <c r="I498" i="1" s="1"/>
  <c r="J498" i="1" s="1"/>
  <c r="K498" i="1" s="1"/>
  <c r="L498" i="1" s="1"/>
  <c r="M498" i="1" s="1"/>
  <c r="N498" i="1" s="1"/>
  <c r="O498" i="1" s="1"/>
  <c r="P498" i="1" s="1"/>
  <c r="Q498" i="1" s="1"/>
  <c r="R498" i="1" s="1"/>
  <c r="S498" i="1" s="1"/>
  <c r="T498" i="1" s="1"/>
  <c r="U498" i="1" s="1"/>
  <c r="V498" i="1" s="1"/>
  <c r="W498" i="1" s="1"/>
  <c r="X498" i="1" s="1"/>
  <c r="Y498" i="1" s="1"/>
  <c r="Z498" i="1" s="1"/>
  <c r="AA498" i="1" s="1"/>
  <c r="B271" i="1"/>
  <c r="C270" i="1"/>
  <c r="D270" i="1" s="1"/>
  <c r="E270" i="1" s="1"/>
  <c r="F270" i="1" s="1"/>
  <c r="G270" i="1" s="1"/>
  <c r="H270" i="1" s="1"/>
  <c r="I270" i="1" s="1"/>
  <c r="J270" i="1" s="1"/>
  <c r="K270" i="1" s="1"/>
  <c r="L270" i="1" s="1"/>
  <c r="M270" i="1" s="1"/>
  <c r="N270" i="1" s="1"/>
  <c r="O270" i="1" s="1"/>
  <c r="P270" i="1" s="1"/>
  <c r="Q270" i="1" s="1"/>
  <c r="R270" i="1" s="1"/>
  <c r="S270" i="1" s="1"/>
  <c r="T270" i="1" s="1"/>
  <c r="U270" i="1" s="1"/>
  <c r="V270" i="1" s="1"/>
  <c r="W270" i="1" s="1"/>
  <c r="X270" i="1" s="1"/>
  <c r="Y270" i="1" s="1"/>
  <c r="Z270" i="1" s="1"/>
  <c r="AA270" i="1" s="1"/>
  <c r="B215" i="1"/>
  <c r="C214" i="1"/>
  <c r="D214" i="1" s="1"/>
  <c r="E214" i="1" s="1"/>
  <c r="F214" i="1" s="1"/>
  <c r="G214" i="1" s="1"/>
  <c r="H214" i="1" s="1"/>
  <c r="I214" i="1" s="1"/>
  <c r="J214" i="1" s="1"/>
  <c r="K214" i="1" s="1"/>
  <c r="L214" i="1" s="1"/>
  <c r="M214" i="1" s="1"/>
  <c r="N214" i="1" s="1"/>
  <c r="O214" i="1" s="1"/>
  <c r="P214" i="1" s="1"/>
  <c r="Q214" i="1" s="1"/>
  <c r="R214" i="1" s="1"/>
  <c r="S214" i="1" s="1"/>
  <c r="T214" i="1" s="1"/>
  <c r="U214" i="1" s="1"/>
  <c r="V214" i="1" s="1"/>
  <c r="W214" i="1" s="1"/>
  <c r="X214" i="1" s="1"/>
  <c r="Y214" i="1" s="1"/>
  <c r="Z214" i="1" s="1"/>
  <c r="AA214" i="1" s="1"/>
  <c r="C156" i="1"/>
  <c r="D156" i="1" s="1"/>
  <c r="E156" i="1" s="1"/>
  <c r="F156" i="1" s="1"/>
  <c r="G156" i="1" s="1"/>
  <c r="H156" i="1" s="1"/>
  <c r="I156" i="1" s="1"/>
  <c r="J156" i="1" s="1"/>
  <c r="K156" i="1" s="1"/>
  <c r="L156" i="1" s="1"/>
  <c r="M156" i="1" s="1"/>
  <c r="N156" i="1" s="1"/>
  <c r="O156" i="1" s="1"/>
  <c r="P156" i="1" s="1"/>
  <c r="Q156" i="1" s="1"/>
  <c r="R156" i="1" s="1"/>
  <c r="S156" i="1" s="1"/>
  <c r="T156" i="1" s="1"/>
  <c r="U156" i="1" s="1"/>
  <c r="V156" i="1" s="1"/>
  <c r="W156" i="1" s="1"/>
  <c r="X156" i="1" s="1"/>
  <c r="Y156" i="1" s="1"/>
  <c r="Z156" i="1" s="1"/>
  <c r="AA156" i="1" s="1"/>
  <c r="B157" i="1"/>
  <c r="B326" i="1"/>
  <c r="C325" i="1"/>
  <c r="D325" i="1" s="1"/>
  <c r="E325" i="1" s="1"/>
  <c r="F325" i="1" s="1"/>
  <c r="G325" i="1" s="1"/>
  <c r="H325" i="1" s="1"/>
  <c r="I325" i="1" s="1"/>
  <c r="J325" i="1" s="1"/>
  <c r="K325" i="1" s="1"/>
  <c r="L325" i="1" s="1"/>
  <c r="M325" i="1" s="1"/>
  <c r="N325" i="1" s="1"/>
  <c r="O325" i="1" s="1"/>
  <c r="P325" i="1" s="1"/>
  <c r="Q325" i="1" s="1"/>
  <c r="R325" i="1" s="1"/>
  <c r="S325" i="1" s="1"/>
  <c r="T325" i="1" s="1"/>
  <c r="U325" i="1" s="1"/>
  <c r="V325" i="1" s="1"/>
  <c r="W325" i="1" s="1"/>
  <c r="X325" i="1" s="1"/>
  <c r="Y325" i="1" s="1"/>
  <c r="Z325" i="1" s="1"/>
  <c r="AA325" i="1" s="1"/>
  <c r="C102" i="1"/>
  <c r="D102" i="1" s="1"/>
  <c r="E102" i="1" s="1"/>
  <c r="F102" i="1" s="1"/>
  <c r="G102" i="1" s="1"/>
  <c r="H102" i="1" s="1"/>
  <c r="I102" i="1" s="1"/>
  <c r="J102" i="1" s="1"/>
  <c r="K102" i="1" s="1"/>
  <c r="L102" i="1" s="1"/>
  <c r="M102" i="1" s="1"/>
  <c r="N102" i="1" s="1"/>
  <c r="O102" i="1" s="1"/>
  <c r="P102" i="1" s="1"/>
  <c r="Q102" i="1" s="1"/>
  <c r="R102" i="1" s="1"/>
  <c r="S102" i="1" s="1"/>
  <c r="T102" i="1" s="1"/>
  <c r="U102" i="1" s="1"/>
  <c r="V102" i="1" s="1"/>
  <c r="W102" i="1" s="1"/>
  <c r="X102" i="1" s="1"/>
  <c r="Y102" i="1" s="1"/>
  <c r="Z102" i="1" s="1"/>
  <c r="AA102" i="1" s="1"/>
  <c r="B103" i="1"/>
  <c r="J98" i="19"/>
  <c r="F98" i="19"/>
  <c r="H98" i="19"/>
  <c r="L98" i="19"/>
  <c r="D98" i="19"/>
  <c r="G98" i="19"/>
  <c r="K98" i="19"/>
  <c r="C499" i="1" l="1"/>
  <c r="D499" i="1" s="1"/>
  <c r="E499" i="1" s="1"/>
  <c r="F499" i="1" s="1"/>
  <c r="G499" i="1" s="1"/>
  <c r="H499" i="1" s="1"/>
  <c r="I499" i="1" s="1"/>
  <c r="J499" i="1" s="1"/>
  <c r="K499" i="1" s="1"/>
  <c r="L499" i="1" s="1"/>
  <c r="M499" i="1" s="1"/>
  <c r="N499" i="1" s="1"/>
  <c r="O499" i="1" s="1"/>
  <c r="P499" i="1" s="1"/>
  <c r="Q499" i="1" s="1"/>
  <c r="R499" i="1" s="1"/>
  <c r="S499" i="1" s="1"/>
  <c r="T499" i="1" s="1"/>
  <c r="U499" i="1" s="1"/>
  <c r="V499" i="1" s="1"/>
  <c r="W499" i="1" s="1"/>
  <c r="X499" i="1" s="1"/>
  <c r="Y499" i="1" s="1"/>
  <c r="Z499" i="1" s="1"/>
  <c r="AA499" i="1" s="1"/>
  <c r="C326" i="1"/>
  <c r="D326" i="1" s="1"/>
  <c r="E326" i="1" s="1"/>
  <c r="F326" i="1" s="1"/>
  <c r="G326" i="1" s="1"/>
  <c r="H326" i="1" s="1"/>
  <c r="I326" i="1" s="1"/>
  <c r="J326" i="1" s="1"/>
  <c r="K326" i="1" s="1"/>
  <c r="L326" i="1" s="1"/>
  <c r="M326" i="1" s="1"/>
  <c r="N326" i="1" s="1"/>
  <c r="O326" i="1" s="1"/>
  <c r="P326" i="1" s="1"/>
  <c r="Q326" i="1" s="1"/>
  <c r="R326" i="1" s="1"/>
  <c r="S326" i="1" s="1"/>
  <c r="T326" i="1" s="1"/>
  <c r="U326" i="1" s="1"/>
  <c r="V326" i="1" s="1"/>
  <c r="W326" i="1" s="1"/>
  <c r="X326" i="1" s="1"/>
  <c r="Y326" i="1" s="1"/>
  <c r="Z326" i="1" s="1"/>
  <c r="AA326" i="1" s="1"/>
  <c r="B327" i="1"/>
  <c r="C215" i="1"/>
  <c r="D215" i="1" s="1"/>
  <c r="E215" i="1" s="1"/>
  <c r="F215" i="1" s="1"/>
  <c r="G215" i="1" s="1"/>
  <c r="H215" i="1" s="1"/>
  <c r="I215" i="1" s="1"/>
  <c r="J215" i="1" s="1"/>
  <c r="K215" i="1" s="1"/>
  <c r="L215" i="1" s="1"/>
  <c r="M215" i="1" s="1"/>
  <c r="N215" i="1" s="1"/>
  <c r="O215" i="1" s="1"/>
  <c r="P215" i="1" s="1"/>
  <c r="Q215" i="1" s="1"/>
  <c r="R215" i="1" s="1"/>
  <c r="S215" i="1" s="1"/>
  <c r="T215" i="1" s="1"/>
  <c r="U215" i="1" s="1"/>
  <c r="V215" i="1" s="1"/>
  <c r="W215" i="1" s="1"/>
  <c r="X215" i="1" s="1"/>
  <c r="Y215" i="1" s="1"/>
  <c r="Z215" i="1" s="1"/>
  <c r="AA215" i="1" s="1"/>
  <c r="B216" i="1"/>
  <c r="B158" i="1"/>
  <c r="C157" i="1"/>
  <c r="D157" i="1" s="1"/>
  <c r="E157" i="1" s="1"/>
  <c r="F157" i="1" s="1"/>
  <c r="G157" i="1" s="1"/>
  <c r="H157" i="1" s="1"/>
  <c r="I157" i="1" s="1"/>
  <c r="J157" i="1" s="1"/>
  <c r="K157" i="1" s="1"/>
  <c r="L157" i="1" s="1"/>
  <c r="M157" i="1" s="1"/>
  <c r="N157" i="1" s="1"/>
  <c r="O157" i="1" s="1"/>
  <c r="P157" i="1" s="1"/>
  <c r="Q157" i="1" s="1"/>
  <c r="R157" i="1" s="1"/>
  <c r="S157" i="1" s="1"/>
  <c r="T157" i="1" s="1"/>
  <c r="U157" i="1" s="1"/>
  <c r="V157" i="1" s="1"/>
  <c r="W157" i="1" s="1"/>
  <c r="X157" i="1" s="1"/>
  <c r="Y157" i="1" s="1"/>
  <c r="Z157" i="1" s="1"/>
  <c r="AA157" i="1" s="1"/>
  <c r="C103" i="1"/>
  <c r="D103" i="1" s="1"/>
  <c r="E103" i="1" s="1"/>
  <c r="F103" i="1" s="1"/>
  <c r="G103" i="1" s="1"/>
  <c r="H103" i="1" s="1"/>
  <c r="I103" i="1" s="1"/>
  <c r="J103" i="1" s="1"/>
  <c r="K103" i="1" s="1"/>
  <c r="L103" i="1" s="1"/>
  <c r="M103" i="1" s="1"/>
  <c r="N103" i="1" s="1"/>
  <c r="O103" i="1" s="1"/>
  <c r="P103" i="1" s="1"/>
  <c r="Q103" i="1" s="1"/>
  <c r="R103" i="1" s="1"/>
  <c r="S103" i="1" s="1"/>
  <c r="T103" i="1" s="1"/>
  <c r="U103" i="1" s="1"/>
  <c r="V103" i="1" s="1"/>
  <c r="W103" i="1" s="1"/>
  <c r="X103" i="1" s="1"/>
  <c r="Y103" i="1" s="1"/>
  <c r="Z103" i="1" s="1"/>
  <c r="AA103" i="1" s="1"/>
  <c r="B104" i="1"/>
  <c r="C271" i="1"/>
  <c r="D271" i="1" s="1"/>
  <c r="E271" i="1" s="1"/>
  <c r="F271" i="1" s="1"/>
  <c r="G271" i="1" s="1"/>
  <c r="H271" i="1" s="1"/>
  <c r="I271" i="1" s="1"/>
  <c r="J271" i="1" s="1"/>
  <c r="K271" i="1" s="1"/>
  <c r="L271" i="1" s="1"/>
  <c r="M271" i="1" s="1"/>
  <c r="N271" i="1" s="1"/>
  <c r="O271" i="1" s="1"/>
  <c r="P271" i="1" s="1"/>
  <c r="Q271" i="1" s="1"/>
  <c r="R271" i="1" s="1"/>
  <c r="S271" i="1" s="1"/>
  <c r="T271" i="1" s="1"/>
  <c r="U271" i="1" s="1"/>
  <c r="V271" i="1" s="1"/>
  <c r="W271" i="1" s="1"/>
  <c r="X271" i="1" s="1"/>
  <c r="Y271" i="1" s="1"/>
  <c r="Z271" i="1" s="1"/>
  <c r="AA271" i="1" s="1"/>
  <c r="B272" i="1"/>
  <c r="C98" i="19"/>
  <c r="I98" i="19"/>
  <c r="E98" i="19"/>
  <c r="C500" i="1" l="1"/>
  <c r="D500" i="1" s="1"/>
  <c r="E500" i="1" s="1"/>
  <c r="F500" i="1" s="1"/>
  <c r="G500" i="1" s="1"/>
  <c r="H500" i="1" s="1"/>
  <c r="I500" i="1" s="1"/>
  <c r="J500" i="1" s="1"/>
  <c r="K500" i="1" s="1"/>
  <c r="L500" i="1" s="1"/>
  <c r="M500" i="1" s="1"/>
  <c r="N500" i="1" s="1"/>
  <c r="O500" i="1" s="1"/>
  <c r="P500" i="1" s="1"/>
  <c r="Q500" i="1" s="1"/>
  <c r="R500" i="1" s="1"/>
  <c r="S500" i="1" s="1"/>
  <c r="T500" i="1" s="1"/>
  <c r="U500" i="1" s="1"/>
  <c r="V500" i="1" s="1"/>
  <c r="W500" i="1" s="1"/>
  <c r="X500" i="1" s="1"/>
  <c r="Y500" i="1" s="1"/>
  <c r="Z500" i="1" s="1"/>
  <c r="AA500" i="1" s="1"/>
  <c r="B105" i="1"/>
  <c r="C104" i="1"/>
  <c r="D104" i="1" s="1"/>
  <c r="E104" i="1" s="1"/>
  <c r="F104" i="1" s="1"/>
  <c r="G104" i="1" s="1"/>
  <c r="H104" i="1" s="1"/>
  <c r="I104" i="1" s="1"/>
  <c r="J104" i="1" s="1"/>
  <c r="K104" i="1" s="1"/>
  <c r="L104" i="1" s="1"/>
  <c r="M104" i="1" s="1"/>
  <c r="N104" i="1" s="1"/>
  <c r="O104" i="1" s="1"/>
  <c r="P104" i="1" s="1"/>
  <c r="Q104" i="1" s="1"/>
  <c r="R104" i="1" s="1"/>
  <c r="S104" i="1" s="1"/>
  <c r="T104" i="1" s="1"/>
  <c r="U104" i="1" s="1"/>
  <c r="V104" i="1" s="1"/>
  <c r="W104" i="1" s="1"/>
  <c r="X104" i="1" s="1"/>
  <c r="Y104" i="1" s="1"/>
  <c r="Z104" i="1" s="1"/>
  <c r="AA104" i="1" s="1"/>
  <c r="C158" i="1"/>
  <c r="D158" i="1" s="1"/>
  <c r="E158" i="1" s="1"/>
  <c r="F158" i="1" s="1"/>
  <c r="G158" i="1" s="1"/>
  <c r="H158" i="1" s="1"/>
  <c r="I158" i="1" s="1"/>
  <c r="J158" i="1" s="1"/>
  <c r="K158" i="1" s="1"/>
  <c r="L158" i="1" s="1"/>
  <c r="M158" i="1" s="1"/>
  <c r="N158" i="1" s="1"/>
  <c r="O158" i="1" s="1"/>
  <c r="P158" i="1" s="1"/>
  <c r="Q158" i="1" s="1"/>
  <c r="R158" i="1" s="1"/>
  <c r="S158" i="1" s="1"/>
  <c r="T158" i="1" s="1"/>
  <c r="U158" i="1" s="1"/>
  <c r="V158" i="1" s="1"/>
  <c r="W158" i="1" s="1"/>
  <c r="X158" i="1" s="1"/>
  <c r="Y158" i="1" s="1"/>
  <c r="Z158" i="1" s="1"/>
  <c r="AA158" i="1" s="1"/>
  <c r="B159" i="1"/>
  <c r="C216" i="1"/>
  <c r="D216" i="1" s="1"/>
  <c r="E216" i="1" s="1"/>
  <c r="F216" i="1" s="1"/>
  <c r="G216" i="1" s="1"/>
  <c r="H216" i="1" s="1"/>
  <c r="I216" i="1" s="1"/>
  <c r="J216" i="1" s="1"/>
  <c r="K216" i="1" s="1"/>
  <c r="L216" i="1" s="1"/>
  <c r="M216" i="1" s="1"/>
  <c r="N216" i="1" s="1"/>
  <c r="O216" i="1" s="1"/>
  <c r="P216" i="1" s="1"/>
  <c r="Q216" i="1" s="1"/>
  <c r="R216" i="1" s="1"/>
  <c r="S216" i="1" s="1"/>
  <c r="T216" i="1" s="1"/>
  <c r="U216" i="1" s="1"/>
  <c r="V216" i="1" s="1"/>
  <c r="W216" i="1" s="1"/>
  <c r="X216" i="1" s="1"/>
  <c r="Y216" i="1" s="1"/>
  <c r="Z216" i="1" s="1"/>
  <c r="AA216" i="1" s="1"/>
  <c r="B217" i="1"/>
  <c r="C272" i="1"/>
  <c r="D272" i="1" s="1"/>
  <c r="E272" i="1" s="1"/>
  <c r="F272" i="1" s="1"/>
  <c r="G272" i="1" s="1"/>
  <c r="H272" i="1" s="1"/>
  <c r="I272" i="1" s="1"/>
  <c r="J272" i="1" s="1"/>
  <c r="K272" i="1" s="1"/>
  <c r="L272" i="1" s="1"/>
  <c r="M272" i="1" s="1"/>
  <c r="N272" i="1" s="1"/>
  <c r="O272" i="1" s="1"/>
  <c r="P272" i="1" s="1"/>
  <c r="Q272" i="1" s="1"/>
  <c r="R272" i="1" s="1"/>
  <c r="S272" i="1" s="1"/>
  <c r="T272" i="1" s="1"/>
  <c r="U272" i="1" s="1"/>
  <c r="V272" i="1" s="1"/>
  <c r="W272" i="1" s="1"/>
  <c r="X272" i="1" s="1"/>
  <c r="Y272" i="1" s="1"/>
  <c r="Z272" i="1" s="1"/>
  <c r="AA272" i="1" s="1"/>
  <c r="B273" i="1"/>
  <c r="C327" i="1"/>
  <c r="D327" i="1" s="1"/>
  <c r="E327" i="1" s="1"/>
  <c r="F327" i="1" s="1"/>
  <c r="G327" i="1" s="1"/>
  <c r="H327" i="1" s="1"/>
  <c r="I327" i="1" s="1"/>
  <c r="J327" i="1" s="1"/>
  <c r="K327" i="1" s="1"/>
  <c r="L327" i="1" s="1"/>
  <c r="M327" i="1" s="1"/>
  <c r="N327" i="1" s="1"/>
  <c r="O327" i="1" s="1"/>
  <c r="P327" i="1" s="1"/>
  <c r="Q327" i="1" s="1"/>
  <c r="R327" i="1" s="1"/>
  <c r="S327" i="1" s="1"/>
  <c r="T327" i="1" s="1"/>
  <c r="U327" i="1" s="1"/>
  <c r="V327" i="1" s="1"/>
  <c r="W327" i="1" s="1"/>
  <c r="X327" i="1" s="1"/>
  <c r="Y327" i="1" s="1"/>
  <c r="Z327" i="1" s="1"/>
  <c r="AA327" i="1" s="1"/>
  <c r="B328" i="1"/>
  <c r="N98" i="19"/>
  <c r="I178" i="19"/>
  <c r="B197" i="19" s="1"/>
  <c r="B193" i="19"/>
  <c r="B196" i="19"/>
  <c r="J177" i="19"/>
  <c r="B195" i="19" s="1"/>
  <c r="B199" i="19"/>
  <c r="I177" i="19"/>
  <c r="B194" i="19" s="1"/>
  <c r="C501" i="1" l="1"/>
  <c r="D501" i="1" s="1"/>
  <c r="E501" i="1" s="1"/>
  <c r="F501" i="1" s="1"/>
  <c r="G501" i="1" s="1"/>
  <c r="H501" i="1" s="1"/>
  <c r="I501" i="1" s="1"/>
  <c r="J501" i="1" s="1"/>
  <c r="K501" i="1" s="1"/>
  <c r="L501" i="1" s="1"/>
  <c r="M501" i="1" s="1"/>
  <c r="N501" i="1" s="1"/>
  <c r="O501" i="1" s="1"/>
  <c r="P501" i="1" s="1"/>
  <c r="Q501" i="1" s="1"/>
  <c r="R501" i="1" s="1"/>
  <c r="S501" i="1" s="1"/>
  <c r="T501" i="1" s="1"/>
  <c r="U501" i="1" s="1"/>
  <c r="V501" i="1" s="1"/>
  <c r="W501" i="1" s="1"/>
  <c r="X501" i="1" s="1"/>
  <c r="Y501" i="1" s="1"/>
  <c r="Z501" i="1" s="1"/>
  <c r="AA501" i="1" s="1"/>
  <c r="C328" i="1"/>
  <c r="D328" i="1" s="1"/>
  <c r="E328" i="1" s="1"/>
  <c r="F328" i="1" s="1"/>
  <c r="G328" i="1" s="1"/>
  <c r="H328" i="1" s="1"/>
  <c r="I328" i="1" s="1"/>
  <c r="J328" i="1" s="1"/>
  <c r="K328" i="1" s="1"/>
  <c r="L328" i="1" s="1"/>
  <c r="M328" i="1" s="1"/>
  <c r="N328" i="1" s="1"/>
  <c r="O328" i="1" s="1"/>
  <c r="P328" i="1" s="1"/>
  <c r="Q328" i="1" s="1"/>
  <c r="R328" i="1" s="1"/>
  <c r="S328" i="1" s="1"/>
  <c r="T328" i="1" s="1"/>
  <c r="U328" i="1" s="1"/>
  <c r="V328" i="1" s="1"/>
  <c r="W328" i="1" s="1"/>
  <c r="X328" i="1" s="1"/>
  <c r="Y328" i="1" s="1"/>
  <c r="Z328" i="1" s="1"/>
  <c r="AA328" i="1" s="1"/>
  <c r="B329" i="1"/>
  <c r="C273" i="1"/>
  <c r="D273" i="1" s="1"/>
  <c r="E273" i="1" s="1"/>
  <c r="F273" i="1" s="1"/>
  <c r="G273" i="1" s="1"/>
  <c r="H273" i="1" s="1"/>
  <c r="I273" i="1" s="1"/>
  <c r="J273" i="1" s="1"/>
  <c r="K273" i="1" s="1"/>
  <c r="L273" i="1" s="1"/>
  <c r="M273" i="1" s="1"/>
  <c r="N273" i="1" s="1"/>
  <c r="O273" i="1" s="1"/>
  <c r="P273" i="1" s="1"/>
  <c r="Q273" i="1" s="1"/>
  <c r="R273" i="1" s="1"/>
  <c r="S273" i="1" s="1"/>
  <c r="T273" i="1" s="1"/>
  <c r="U273" i="1" s="1"/>
  <c r="V273" i="1" s="1"/>
  <c r="W273" i="1" s="1"/>
  <c r="X273" i="1" s="1"/>
  <c r="Y273" i="1" s="1"/>
  <c r="Z273" i="1" s="1"/>
  <c r="AA273" i="1" s="1"/>
  <c r="B274" i="1"/>
  <c r="C217" i="1"/>
  <c r="D217" i="1" s="1"/>
  <c r="E217" i="1" s="1"/>
  <c r="F217" i="1" s="1"/>
  <c r="G217" i="1" s="1"/>
  <c r="H217" i="1" s="1"/>
  <c r="I217" i="1" s="1"/>
  <c r="J217" i="1" s="1"/>
  <c r="K217" i="1" s="1"/>
  <c r="L217" i="1" s="1"/>
  <c r="M217" i="1" s="1"/>
  <c r="N217" i="1" s="1"/>
  <c r="O217" i="1" s="1"/>
  <c r="P217" i="1" s="1"/>
  <c r="Q217" i="1" s="1"/>
  <c r="R217" i="1" s="1"/>
  <c r="S217" i="1" s="1"/>
  <c r="T217" i="1" s="1"/>
  <c r="U217" i="1" s="1"/>
  <c r="V217" i="1" s="1"/>
  <c r="W217" i="1" s="1"/>
  <c r="X217" i="1" s="1"/>
  <c r="Y217" i="1" s="1"/>
  <c r="Z217" i="1" s="1"/>
  <c r="AA217" i="1" s="1"/>
  <c r="B218" i="1"/>
  <c r="C159" i="1"/>
  <c r="D159" i="1" s="1"/>
  <c r="E159" i="1" s="1"/>
  <c r="F159" i="1" s="1"/>
  <c r="G159" i="1" s="1"/>
  <c r="H159" i="1" s="1"/>
  <c r="I159" i="1" s="1"/>
  <c r="J159" i="1" s="1"/>
  <c r="K159" i="1" s="1"/>
  <c r="L159" i="1" s="1"/>
  <c r="M159" i="1" s="1"/>
  <c r="N159" i="1" s="1"/>
  <c r="O159" i="1" s="1"/>
  <c r="P159" i="1" s="1"/>
  <c r="Q159" i="1" s="1"/>
  <c r="R159" i="1" s="1"/>
  <c r="S159" i="1" s="1"/>
  <c r="T159" i="1" s="1"/>
  <c r="U159" i="1" s="1"/>
  <c r="V159" i="1" s="1"/>
  <c r="W159" i="1" s="1"/>
  <c r="X159" i="1" s="1"/>
  <c r="Y159" i="1" s="1"/>
  <c r="Z159" i="1" s="1"/>
  <c r="AA159" i="1" s="1"/>
  <c r="B160" i="1"/>
  <c r="C105" i="1"/>
  <c r="D105" i="1" s="1"/>
  <c r="E105" i="1" s="1"/>
  <c r="F105" i="1" s="1"/>
  <c r="G105" i="1" s="1"/>
  <c r="H105" i="1" s="1"/>
  <c r="I105" i="1" s="1"/>
  <c r="J105" i="1" s="1"/>
  <c r="K105" i="1" s="1"/>
  <c r="L105" i="1" s="1"/>
  <c r="M105" i="1" s="1"/>
  <c r="N105" i="1" s="1"/>
  <c r="O105" i="1" s="1"/>
  <c r="P105" i="1" s="1"/>
  <c r="Q105" i="1" s="1"/>
  <c r="R105" i="1" s="1"/>
  <c r="S105" i="1" s="1"/>
  <c r="T105" i="1" s="1"/>
  <c r="U105" i="1" s="1"/>
  <c r="V105" i="1" s="1"/>
  <c r="W105" i="1" s="1"/>
  <c r="X105" i="1" s="1"/>
  <c r="Y105" i="1" s="1"/>
  <c r="Z105" i="1" s="1"/>
  <c r="AA105" i="1" s="1"/>
  <c r="B106" i="1"/>
  <c r="B225" i="19"/>
  <c r="B207" i="19"/>
  <c r="B198" i="19"/>
  <c r="I185" i="19"/>
  <c r="I180" i="19"/>
  <c r="B203" i="19" s="1"/>
  <c r="B201" i="19"/>
  <c r="J176" i="19"/>
  <c r="B192" i="19" s="1"/>
  <c r="B222" i="19"/>
  <c r="I176" i="19"/>
  <c r="B191" i="19" s="1"/>
  <c r="I186" i="19"/>
  <c r="B204" i="19"/>
  <c r="I187" i="19"/>
  <c r="B224" i="19" s="1"/>
  <c r="I182" i="19"/>
  <c r="B209" i="19" s="1"/>
  <c r="I179" i="19"/>
  <c r="B200" i="19" s="1"/>
  <c r="I181" i="19"/>
  <c r="B206" i="19" s="1"/>
  <c r="C502" i="1" l="1"/>
  <c r="D502" i="1" s="1"/>
  <c r="E502" i="1" s="1"/>
  <c r="F502" i="1" s="1"/>
  <c r="G502" i="1" s="1"/>
  <c r="H502" i="1" s="1"/>
  <c r="I502" i="1" s="1"/>
  <c r="J502" i="1" s="1"/>
  <c r="K502" i="1" s="1"/>
  <c r="L502" i="1" s="1"/>
  <c r="M502" i="1" s="1"/>
  <c r="N502" i="1" s="1"/>
  <c r="O502" i="1" s="1"/>
  <c r="P502" i="1" s="1"/>
  <c r="Q502" i="1" s="1"/>
  <c r="R502" i="1" s="1"/>
  <c r="S502" i="1" s="1"/>
  <c r="T502" i="1" s="1"/>
  <c r="U502" i="1" s="1"/>
  <c r="V502" i="1" s="1"/>
  <c r="W502" i="1" s="1"/>
  <c r="X502" i="1" s="1"/>
  <c r="Y502" i="1" s="1"/>
  <c r="Z502" i="1" s="1"/>
  <c r="AA502" i="1" s="1"/>
  <c r="C160" i="1"/>
  <c r="D160" i="1" s="1"/>
  <c r="E160" i="1" s="1"/>
  <c r="F160" i="1" s="1"/>
  <c r="G160" i="1" s="1"/>
  <c r="H160" i="1" s="1"/>
  <c r="I160" i="1" s="1"/>
  <c r="J160" i="1" s="1"/>
  <c r="K160" i="1" s="1"/>
  <c r="L160" i="1" s="1"/>
  <c r="M160" i="1" s="1"/>
  <c r="N160" i="1" s="1"/>
  <c r="O160" i="1" s="1"/>
  <c r="P160" i="1" s="1"/>
  <c r="Q160" i="1" s="1"/>
  <c r="R160" i="1" s="1"/>
  <c r="S160" i="1" s="1"/>
  <c r="T160" i="1" s="1"/>
  <c r="U160" i="1" s="1"/>
  <c r="V160" i="1" s="1"/>
  <c r="W160" i="1" s="1"/>
  <c r="X160" i="1" s="1"/>
  <c r="Y160" i="1" s="1"/>
  <c r="Z160" i="1" s="1"/>
  <c r="AA160" i="1" s="1"/>
  <c r="B161" i="1"/>
  <c r="C218" i="1"/>
  <c r="D218" i="1" s="1"/>
  <c r="E218" i="1" s="1"/>
  <c r="F218" i="1" s="1"/>
  <c r="G218" i="1" s="1"/>
  <c r="H218" i="1" s="1"/>
  <c r="I218" i="1" s="1"/>
  <c r="J218" i="1" s="1"/>
  <c r="K218" i="1" s="1"/>
  <c r="L218" i="1" s="1"/>
  <c r="M218" i="1" s="1"/>
  <c r="N218" i="1" s="1"/>
  <c r="O218" i="1" s="1"/>
  <c r="P218" i="1" s="1"/>
  <c r="Q218" i="1" s="1"/>
  <c r="R218" i="1" s="1"/>
  <c r="S218" i="1" s="1"/>
  <c r="T218" i="1" s="1"/>
  <c r="U218" i="1" s="1"/>
  <c r="V218" i="1" s="1"/>
  <c r="W218" i="1" s="1"/>
  <c r="X218" i="1" s="1"/>
  <c r="Y218" i="1" s="1"/>
  <c r="Z218" i="1" s="1"/>
  <c r="AA218" i="1" s="1"/>
  <c r="B219" i="1"/>
  <c r="C274" i="1"/>
  <c r="D274" i="1" s="1"/>
  <c r="E274" i="1" s="1"/>
  <c r="F274" i="1" s="1"/>
  <c r="G274" i="1" s="1"/>
  <c r="H274" i="1" s="1"/>
  <c r="I274" i="1" s="1"/>
  <c r="J274" i="1" s="1"/>
  <c r="K274" i="1" s="1"/>
  <c r="L274" i="1" s="1"/>
  <c r="M274" i="1" s="1"/>
  <c r="N274" i="1" s="1"/>
  <c r="O274" i="1" s="1"/>
  <c r="P274" i="1" s="1"/>
  <c r="Q274" i="1" s="1"/>
  <c r="R274" i="1" s="1"/>
  <c r="S274" i="1" s="1"/>
  <c r="T274" i="1" s="1"/>
  <c r="U274" i="1" s="1"/>
  <c r="V274" i="1" s="1"/>
  <c r="W274" i="1" s="1"/>
  <c r="X274" i="1" s="1"/>
  <c r="Y274" i="1" s="1"/>
  <c r="Z274" i="1" s="1"/>
  <c r="AA274" i="1" s="1"/>
  <c r="B275" i="1"/>
  <c r="C106" i="1"/>
  <c r="D106" i="1" s="1"/>
  <c r="E106" i="1" s="1"/>
  <c r="F106" i="1" s="1"/>
  <c r="G106" i="1" s="1"/>
  <c r="H106" i="1" s="1"/>
  <c r="I106" i="1" s="1"/>
  <c r="J106" i="1" s="1"/>
  <c r="K106" i="1" s="1"/>
  <c r="L106" i="1" s="1"/>
  <c r="M106" i="1" s="1"/>
  <c r="N106" i="1" s="1"/>
  <c r="O106" i="1" s="1"/>
  <c r="P106" i="1" s="1"/>
  <c r="Q106" i="1" s="1"/>
  <c r="R106" i="1" s="1"/>
  <c r="S106" i="1" s="1"/>
  <c r="T106" i="1" s="1"/>
  <c r="U106" i="1" s="1"/>
  <c r="V106" i="1" s="1"/>
  <c r="W106" i="1" s="1"/>
  <c r="X106" i="1" s="1"/>
  <c r="Y106" i="1" s="1"/>
  <c r="Z106" i="1" s="1"/>
  <c r="AA106" i="1" s="1"/>
  <c r="B107" i="1"/>
  <c r="C329" i="1"/>
  <c r="D329" i="1" s="1"/>
  <c r="E329" i="1" s="1"/>
  <c r="F329" i="1" s="1"/>
  <c r="G329" i="1" s="1"/>
  <c r="H329" i="1" s="1"/>
  <c r="I329" i="1" s="1"/>
  <c r="J329" i="1" s="1"/>
  <c r="K329" i="1" s="1"/>
  <c r="L329" i="1" s="1"/>
  <c r="M329" i="1" s="1"/>
  <c r="N329" i="1" s="1"/>
  <c r="O329" i="1" s="1"/>
  <c r="P329" i="1" s="1"/>
  <c r="Q329" i="1" s="1"/>
  <c r="R329" i="1" s="1"/>
  <c r="S329" i="1" s="1"/>
  <c r="T329" i="1" s="1"/>
  <c r="U329" i="1" s="1"/>
  <c r="V329" i="1" s="1"/>
  <c r="W329" i="1" s="1"/>
  <c r="X329" i="1" s="1"/>
  <c r="Y329" i="1" s="1"/>
  <c r="Z329" i="1" s="1"/>
  <c r="AA329" i="1" s="1"/>
  <c r="B330" i="1"/>
  <c r="K188" i="19"/>
  <c r="C59" i="16"/>
  <c r="D59" i="16"/>
  <c r="E59" i="16"/>
  <c r="F59" i="16"/>
  <c r="G59" i="16"/>
  <c r="H59" i="16"/>
  <c r="I59" i="16"/>
  <c r="J59" i="16"/>
  <c r="K59" i="16"/>
  <c r="L59" i="16"/>
  <c r="M59" i="16"/>
  <c r="N59" i="16"/>
  <c r="O59" i="16"/>
  <c r="P59" i="16"/>
  <c r="Q59" i="16"/>
  <c r="R59" i="16"/>
  <c r="S59" i="16"/>
  <c r="T59" i="16"/>
  <c r="U59" i="16"/>
  <c r="V59" i="16"/>
  <c r="W59" i="16"/>
  <c r="X59" i="16"/>
  <c r="Y59" i="16"/>
  <c r="Z59" i="16"/>
  <c r="AA59" i="16"/>
  <c r="C60" i="16"/>
  <c r="D60" i="16"/>
  <c r="E60" i="16"/>
  <c r="F60" i="16"/>
  <c r="G60" i="16"/>
  <c r="H60" i="16"/>
  <c r="I60" i="16"/>
  <c r="J60" i="16"/>
  <c r="K60" i="16"/>
  <c r="L60" i="16"/>
  <c r="M60" i="16"/>
  <c r="N60" i="16"/>
  <c r="O60" i="16"/>
  <c r="P60" i="16"/>
  <c r="Q60" i="16"/>
  <c r="R60" i="16"/>
  <c r="S60" i="16"/>
  <c r="T60" i="16"/>
  <c r="U60" i="16"/>
  <c r="V60" i="16"/>
  <c r="W60" i="16"/>
  <c r="X60" i="16"/>
  <c r="Y60" i="16"/>
  <c r="Z60" i="16"/>
  <c r="AA60" i="16"/>
  <c r="C61" i="16"/>
  <c r="D61" i="16"/>
  <c r="E61" i="16"/>
  <c r="F61" i="16"/>
  <c r="G61" i="16"/>
  <c r="H61" i="16"/>
  <c r="I61" i="16"/>
  <c r="J61" i="16"/>
  <c r="K61" i="16"/>
  <c r="L61" i="16"/>
  <c r="M61" i="16"/>
  <c r="N61" i="16"/>
  <c r="O61" i="16"/>
  <c r="P61" i="16"/>
  <c r="Q61" i="16"/>
  <c r="R61" i="16"/>
  <c r="S61" i="16"/>
  <c r="T61" i="16"/>
  <c r="U61" i="16"/>
  <c r="V61" i="16"/>
  <c r="W61" i="16"/>
  <c r="X61" i="16"/>
  <c r="Y61" i="16"/>
  <c r="Z61" i="16"/>
  <c r="AA61" i="16"/>
  <c r="C62" i="16"/>
  <c r="D62" i="16"/>
  <c r="E62" i="16"/>
  <c r="F62" i="16"/>
  <c r="G62" i="16"/>
  <c r="H62" i="16"/>
  <c r="I62" i="16"/>
  <c r="J62" i="16"/>
  <c r="K62" i="16"/>
  <c r="L62" i="16"/>
  <c r="M62" i="16"/>
  <c r="N62" i="16"/>
  <c r="O62" i="16"/>
  <c r="P62" i="16"/>
  <c r="Q62" i="16"/>
  <c r="R62" i="16"/>
  <c r="S62" i="16"/>
  <c r="T62" i="16"/>
  <c r="U62" i="16"/>
  <c r="V62" i="16"/>
  <c r="W62" i="16"/>
  <c r="X62" i="16"/>
  <c r="Y62" i="16"/>
  <c r="Z62" i="16"/>
  <c r="AA62" i="16"/>
  <c r="C63" i="16"/>
  <c r="D63" i="16"/>
  <c r="E63" i="16"/>
  <c r="F63" i="16"/>
  <c r="G63" i="16"/>
  <c r="H63" i="16"/>
  <c r="I63" i="16"/>
  <c r="J63" i="16"/>
  <c r="K63" i="16"/>
  <c r="L63" i="16"/>
  <c r="M63" i="16"/>
  <c r="N63" i="16"/>
  <c r="O63" i="16"/>
  <c r="P63" i="16"/>
  <c r="Q63" i="16"/>
  <c r="R63" i="16"/>
  <c r="S63" i="16"/>
  <c r="T63" i="16"/>
  <c r="U63" i="16"/>
  <c r="V63" i="16"/>
  <c r="W63" i="16"/>
  <c r="X63" i="16"/>
  <c r="Y63" i="16"/>
  <c r="Z63" i="16"/>
  <c r="AA63" i="16"/>
  <c r="C64" i="16"/>
  <c r="D64" i="16"/>
  <c r="E64" i="16"/>
  <c r="F64" i="16"/>
  <c r="G64" i="16"/>
  <c r="H64" i="16"/>
  <c r="I64" i="16"/>
  <c r="J64" i="16"/>
  <c r="K64" i="16"/>
  <c r="L64" i="16"/>
  <c r="M64" i="16"/>
  <c r="N64" i="16"/>
  <c r="O64" i="16"/>
  <c r="P64" i="16"/>
  <c r="Q64" i="16"/>
  <c r="R64" i="16"/>
  <c r="S64" i="16"/>
  <c r="T64" i="16"/>
  <c r="U64" i="16"/>
  <c r="V64" i="16"/>
  <c r="W64" i="16"/>
  <c r="X64" i="16"/>
  <c r="Y64" i="16"/>
  <c r="Z64" i="16"/>
  <c r="AA64" i="16"/>
  <c r="C65" i="16"/>
  <c r="D65" i="16"/>
  <c r="E65" i="16"/>
  <c r="F65" i="16"/>
  <c r="G65" i="16"/>
  <c r="H65" i="16"/>
  <c r="I65" i="16"/>
  <c r="J65" i="16"/>
  <c r="K65" i="16"/>
  <c r="L65" i="16"/>
  <c r="M65" i="16"/>
  <c r="N65" i="16"/>
  <c r="O65" i="16"/>
  <c r="P65" i="16"/>
  <c r="Q65" i="16"/>
  <c r="R65" i="16"/>
  <c r="S65" i="16"/>
  <c r="T65" i="16"/>
  <c r="U65" i="16"/>
  <c r="V65" i="16"/>
  <c r="W65" i="16"/>
  <c r="X65" i="16"/>
  <c r="Y65" i="16"/>
  <c r="Z65" i="16"/>
  <c r="AA65" i="16"/>
  <c r="C66" i="16"/>
  <c r="D66" i="16"/>
  <c r="E66" i="16"/>
  <c r="F66" i="16"/>
  <c r="G66" i="16"/>
  <c r="H66" i="16"/>
  <c r="I66" i="16"/>
  <c r="J66" i="16"/>
  <c r="K66" i="16"/>
  <c r="L66" i="16"/>
  <c r="M66" i="16"/>
  <c r="N66" i="16"/>
  <c r="O66" i="16"/>
  <c r="P66" i="16"/>
  <c r="Q66" i="16"/>
  <c r="R66" i="16"/>
  <c r="S66" i="16"/>
  <c r="T66" i="16"/>
  <c r="U66" i="16"/>
  <c r="V66" i="16"/>
  <c r="W66" i="16"/>
  <c r="X66" i="16"/>
  <c r="Y66" i="16"/>
  <c r="Z66" i="16"/>
  <c r="AA66" i="16"/>
  <c r="C67" i="16"/>
  <c r="D67" i="16"/>
  <c r="E67" i="16"/>
  <c r="F67" i="16"/>
  <c r="G67" i="16"/>
  <c r="H67" i="16"/>
  <c r="I67" i="16"/>
  <c r="J67" i="16"/>
  <c r="K67" i="16"/>
  <c r="L67" i="16"/>
  <c r="M67" i="16"/>
  <c r="N67" i="16"/>
  <c r="O67" i="16"/>
  <c r="P67" i="16"/>
  <c r="Q67" i="16"/>
  <c r="R67" i="16"/>
  <c r="S67" i="16"/>
  <c r="T67" i="16"/>
  <c r="U67" i="16"/>
  <c r="V67" i="16"/>
  <c r="W67" i="16"/>
  <c r="X67" i="16"/>
  <c r="Y67" i="16"/>
  <c r="Z67" i="16"/>
  <c r="AA67" i="16"/>
  <c r="C68" i="16"/>
  <c r="D68" i="16"/>
  <c r="E68" i="16"/>
  <c r="F68" i="16"/>
  <c r="G68" i="16"/>
  <c r="H68" i="16"/>
  <c r="I68" i="16"/>
  <c r="J68" i="16"/>
  <c r="K68" i="16"/>
  <c r="L68" i="16"/>
  <c r="M68" i="16"/>
  <c r="N68" i="16"/>
  <c r="O68" i="16"/>
  <c r="P68" i="16"/>
  <c r="Q68" i="16"/>
  <c r="R68" i="16"/>
  <c r="S68" i="16"/>
  <c r="T68" i="16"/>
  <c r="U68" i="16"/>
  <c r="V68" i="16"/>
  <c r="W68" i="16"/>
  <c r="X68" i="16"/>
  <c r="Y68" i="16"/>
  <c r="Z68" i="16"/>
  <c r="AA68" i="16"/>
  <c r="C69" i="16"/>
  <c r="D69" i="16"/>
  <c r="E69" i="16"/>
  <c r="F69" i="16"/>
  <c r="G69" i="16"/>
  <c r="H69" i="16"/>
  <c r="I69" i="16"/>
  <c r="J69" i="16"/>
  <c r="K69" i="16"/>
  <c r="L69" i="16"/>
  <c r="M69" i="16"/>
  <c r="N69" i="16"/>
  <c r="O69" i="16"/>
  <c r="P69" i="16"/>
  <c r="Q69" i="16"/>
  <c r="R69" i="16"/>
  <c r="S69" i="16"/>
  <c r="T69" i="16"/>
  <c r="U69" i="16"/>
  <c r="V69" i="16"/>
  <c r="W69" i="16"/>
  <c r="X69" i="16"/>
  <c r="Y69" i="16"/>
  <c r="Z69" i="16"/>
  <c r="AA69" i="16"/>
  <c r="C70" i="16"/>
  <c r="D70" i="16"/>
  <c r="E70" i="16"/>
  <c r="F70" i="16"/>
  <c r="G70" i="16"/>
  <c r="H70" i="16"/>
  <c r="I70" i="16"/>
  <c r="J70" i="16"/>
  <c r="K70" i="16"/>
  <c r="L70" i="16"/>
  <c r="M70" i="16"/>
  <c r="N70" i="16"/>
  <c r="O70" i="16"/>
  <c r="P70" i="16"/>
  <c r="Q70" i="16"/>
  <c r="R70" i="16"/>
  <c r="S70" i="16"/>
  <c r="T70" i="16"/>
  <c r="U70" i="16"/>
  <c r="V70" i="16"/>
  <c r="W70" i="16"/>
  <c r="X70" i="16"/>
  <c r="Y70" i="16"/>
  <c r="Z70" i="16"/>
  <c r="AA70" i="16"/>
  <c r="B70" i="16"/>
  <c r="B69" i="16"/>
  <c r="B68" i="16"/>
  <c r="B67" i="16"/>
  <c r="B66" i="16"/>
  <c r="B65" i="16"/>
  <c r="B64" i="16"/>
  <c r="B63" i="16"/>
  <c r="B62" i="16"/>
  <c r="B61" i="16"/>
  <c r="B60" i="16"/>
  <c r="B59" i="16"/>
  <c r="C503" i="1" l="1"/>
  <c r="D503" i="1" s="1"/>
  <c r="E503" i="1" s="1"/>
  <c r="F503" i="1" s="1"/>
  <c r="G503" i="1" s="1"/>
  <c r="H503" i="1" s="1"/>
  <c r="I503" i="1" s="1"/>
  <c r="J503" i="1" s="1"/>
  <c r="K503" i="1" s="1"/>
  <c r="L503" i="1" s="1"/>
  <c r="M503" i="1" s="1"/>
  <c r="N503" i="1" s="1"/>
  <c r="O503" i="1" s="1"/>
  <c r="P503" i="1" s="1"/>
  <c r="Q503" i="1" s="1"/>
  <c r="R503" i="1" s="1"/>
  <c r="S503" i="1" s="1"/>
  <c r="T503" i="1" s="1"/>
  <c r="U503" i="1" s="1"/>
  <c r="V503" i="1" s="1"/>
  <c r="W503" i="1" s="1"/>
  <c r="X503" i="1" s="1"/>
  <c r="Y503" i="1" s="1"/>
  <c r="Z503" i="1" s="1"/>
  <c r="AA503" i="1" s="1"/>
  <c r="C107" i="1"/>
  <c r="D107" i="1" s="1"/>
  <c r="E107" i="1" s="1"/>
  <c r="F107" i="1" s="1"/>
  <c r="G107" i="1" s="1"/>
  <c r="H107" i="1" s="1"/>
  <c r="I107" i="1" s="1"/>
  <c r="J107" i="1" s="1"/>
  <c r="K107" i="1" s="1"/>
  <c r="L107" i="1" s="1"/>
  <c r="M107" i="1" s="1"/>
  <c r="N107" i="1" s="1"/>
  <c r="O107" i="1" s="1"/>
  <c r="P107" i="1" s="1"/>
  <c r="Q107" i="1" s="1"/>
  <c r="R107" i="1" s="1"/>
  <c r="S107" i="1" s="1"/>
  <c r="T107" i="1" s="1"/>
  <c r="U107" i="1" s="1"/>
  <c r="V107" i="1" s="1"/>
  <c r="W107" i="1" s="1"/>
  <c r="X107" i="1" s="1"/>
  <c r="Y107" i="1" s="1"/>
  <c r="Z107" i="1" s="1"/>
  <c r="AA107" i="1" s="1"/>
  <c r="B108" i="1"/>
  <c r="C275" i="1"/>
  <c r="D275" i="1" s="1"/>
  <c r="E275" i="1" s="1"/>
  <c r="F275" i="1" s="1"/>
  <c r="G275" i="1" s="1"/>
  <c r="H275" i="1" s="1"/>
  <c r="I275" i="1" s="1"/>
  <c r="J275" i="1" s="1"/>
  <c r="K275" i="1" s="1"/>
  <c r="L275" i="1" s="1"/>
  <c r="M275" i="1" s="1"/>
  <c r="N275" i="1" s="1"/>
  <c r="O275" i="1" s="1"/>
  <c r="P275" i="1" s="1"/>
  <c r="Q275" i="1" s="1"/>
  <c r="R275" i="1" s="1"/>
  <c r="S275" i="1" s="1"/>
  <c r="T275" i="1" s="1"/>
  <c r="U275" i="1" s="1"/>
  <c r="V275" i="1" s="1"/>
  <c r="W275" i="1" s="1"/>
  <c r="X275" i="1" s="1"/>
  <c r="Y275" i="1" s="1"/>
  <c r="Z275" i="1" s="1"/>
  <c r="AA275" i="1" s="1"/>
  <c r="B276" i="1"/>
  <c r="B220" i="1"/>
  <c r="C219" i="1"/>
  <c r="D219" i="1" s="1"/>
  <c r="E219" i="1" s="1"/>
  <c r="F219" i="1" s="1"/>
  <c r="G219" i="1" s="1"/>
  <c r="H219" i="1" s="1"/>
  <c r="I219" i="1" s="1"/>
  <c r="J219" i="1" s="1"/>
  <c r="K219" i="1" s="1"/>
  <c r="L219" i="1" s="1"/>
  <c r="M219" i="1" s="1"/>
  <c r="N219" i="1" s="1"/>
  <c r="O219" i="1" s="1"/>
  <c r="P219" i="1" s="1"/>
  <c r="Q219" i="1" s="1"/>
  <c r="R219" i="1" s="1"/>
  <c r="S219" i="1" s="1"/>
  <c r="T219" i="1" s="1"/>
  <c r="U219" i="1" s="1"/>
  <c r="V219" i="1" s="1"/>
  <c r="W219" i="1" s="1"/>
  <c r="X219" i="1" s="1"/>
  <c r="Y219" i="1" s="1"/>
  <c r="Z219" i="1" s="1"/>
  <c r="AA219" i="1" s="1"/>
  <c r="C330" i="1"/>
  <c r="D330" i="1" s="1"/>
  <c r="E330" i="1" s="1"/>
  <c r="F330" i="1" s="1"/>
  <c r="G330" i="1" s="1"/>
  <c r="H330" i="1" s="1"/>
  <c r="I330" i="1" s="1"/>
  <c r="J330" i="1" s="1"/>
  <c r="K330" i="1" s="1"/>
  <c r="L330" i="1" s="1"/>
  <c r="M330" i="1" s="1"/>
  <c r="N330" i="1" s="1"/>
  <c r="O330" i="1" s="1"/>
  <c r="P330" i="1" s="1"/>
  <c r="Q330" i="1" s="1"/>
  <c r="R330" i="1" s="1"/>
  <c r="S330" i="1" s="1"/>
  <c r="T330" i="1" s="1"/>
  <c r="U330" i="1" s="1"/>
  <c r="V330" i="1" s="1"/>
  <c r="W330" i="1" s="1"/>
  <c r="X330" i="1" s="1"/>
  <c r="Y330" i="1" s="1"/>
  <c r="Z330" i="1" s="1"/>
  <c r="AA330" i="1" s="1"/>
  <c r="B331" i="1"/>
  <c r="B162" i="1"/>
  <c r="C161" i="1"/>
  <c r="D161" i="1" s="1"/>
  <c r="E161" i="1" s="1"/>
  <c r="F161" i="1" s="1"/>
  <c r="G161" i="1" s="1"/>
  <c r="H161" i="1" s="1"/>
  <c r="I161" i="1" s="1"/>
  <c r="J161" i="1" s="1"/>
  <c r="K161" i="1" s="1"/>
  <c r="L161" i="1" s="1"/>
  <c r="M161" i="1" s="1"/>
  <c r="N161" i="1" s="1"/>
  <c r="O161" i="1" s="1"/>
  <c r="P161" i="1" s="1"/>
  <c r="Q161" i="1" s="1"/>
  <c r="R161" i="1" s="1"/>
  <c r="S161" i="1" s="1"/>
  <c r="T161" i="1" s="1"/>
  <c r="U161" i="1" s="1"/>
  <c r="V161" i="1" s="1"/>
  <c r="W161" i="1" s="1"/>
  <c r="X161" i="1" s="1"/>
  <c r="Y161" i="1" s="1"/>
  <c r="Z161" i="1" s="1"/>
  <c r="AA161" i="1" s="1"/>
  <c r="D5" i="4"/>
  <c r="E5" i="4" s="1"/>
  <c r="F5" i="4" s="1"/>
  <c r="G5" i="4" s="1"/>
  <c r="H5" i="4" s="1"/>
  <c r="I5" i="4" s="1"/>
  <c r="J5" i="4" s="1"/>
  <c r="K5" i="4" s="1"/>
  <c r="L5" i="4" s="1"/>
  <c r="M5" i="4" s="1"/>
  <c r="N5" i="4" s="1"/>
  <c r="O5" i="4" s="1"/>
  <c r="P5" i="4" s="1"/>
  <c r="Q5" i="4" s="1"/>
  <c r="R5" i="4" s="1"/>
  <c r="S5" i="4" s="1"/>
  <c r="T5" i="4" s="1"/>
  <c r="U5" i="4" s="1"/>
  <c r="V5" i="4" s="1"/>
  <c r="W5" i="4" s="1"/>
  <c r="X5" i="4" s="1"/>
  <c r="Y5" i="4" s="1"/>
  <c r="Z5" i="4" s="1"/>
  <c r="AA5" i="4" s="1"/>
  <c r="AB5" i="4" s="1"/>
  <c r="AC5" i="4" s="1"/>
  <c r="AD5" i="4" s="1"/>
  <c r="AE5" i="4" s="1"/>
  <c r="AF5" i="4" s="1"/>
  <c r="AG5" i="4" s="1"/>
  <c r="AH5" i="4" s="1"/>
  <c r="AI5" i="4" s="1"/>
  <c r="AJ5" i="4" s="1"/>
  <c r="AK5" i="4" s="1"/>
  <c r="AL5" i="4" s="1"/>
  <c r="D6" i="4"/>
  <c r="E6" i="4" s="1"/>
  <c r="F6" i="4" s="1"/>
  <c r="G6" i="4" s="1"/>
  <c r="H6" i="4" s="1"/>
  <c r="I6" i="4" s="1"/>
  <c r="J6" i="4" s="1"/>
  <c r="K6" i="4" s="1"/>
  <c r="L6" i="4" s="1"/>
  <c r="M6" i="4" s="1"/>
  <c r="N6" i="4" s="1"/>
  <c r="O6" i="4" s="1"/>
  <c r="P6" i="4" s="1"/>
  <c r="Q6" i="4" s="1"/>
  <c r="R6" i="4" s="1"/>
  <c r="S6" i="4" s="1"/>
  <c r="T6" i="4" s="1"/>
  <c r="U6" i="4" s="1"/>
  <c r="V6" i="4" s="1"/>
  <c r="W6" i="4" s="1"/>
  <c r="X6" i="4" s="1"/>
  <c r="Y6" i="4" s="1"/>
  <c r="Z6" i="4" s="1"/>
  <c r="AA6" i="4" s="1"/>
  <c r="AB6" i="4" s="1"/>
  <c r="AC6" i="4" s="1"/>
  <c r="AD6" i="4" s="1"/>
  <c r="AE6" i="4" s="1"/>
  <c r="AF6" i="4" s="1"/>
  <c r="AG6" i="4" s="1"/>
  <c r="AH6" i="4" s="1"/>
  <c r="AI6" i="4" s="1"/>
  <c r="AJ6" i="4" s="1"/>
  <c r="AK6" i="4" s="1"/>
  <c r="AL6" i="4" s="1"/>
  <c r="D7" i="4"/>
  <c r="E7" i="4"/>
  <c r="F7" i="4" s="1"/>
  <c r="G7" i="4" s="1"/>
  <c r="H7" i="4" s="1"/>
  <c r="I7" i="4" s="1"/>
  <c r="J7" i="4" s="1"/>
  <c r="K7" i="4" s="1"/>
  <c r="L7" i="4" s="1"/>
  <c r="M7" i="4" s="1"/>
  <c r="N7" i="4" s="1"/>
  <c r="O7" i="4" s="1"/>
  <c r="P7" i="4" s="1"/>
  <c r="Q7" i="4" s="1"/>
  <c r="R7" i="4" s="1"/>
  <c r="S7" i="4" s="1"/>
  <c r="T7" i="4" s="1"/>
  <c r="U7" i="4" s="1"/>
  <c r="V7" i="4" s="1"/>
  <c r="W7" i="4" s="1"/>
  <c r="X7" i="4" s="1"/>
  <c r="Y7" i="4" s="1"/>
  <c r="Z7" i="4" s="1"/>
  <c r="AA7" i="4" s="1"/>
  <c r="AB7" i="4" s="1"/>
  <c r="AC7" i="4" s="1"/>
  <c r="AD7" i="4" s="1"/>
  <c r="AE7" i="4" s="1"/>
  <c r="AF7" i="4" s="1"/>
  <c r="AG7" i="4" s="1"/>
  <c r="AH7" i="4" s="1"/>
  <c r="AI7" i="4" s="1"/>
  <c r="AJ7" i="4" s="1"/>
  <c r="AK7" i="4" s="1"/>
  <c r="AL7" i="4" s="1"/>
  <c r="C8" i="4"/>
  <c r="D8" i="4" s="1"/>
  <c r="E8" i="4" s="1"/>
  <c r="F8" i="4" s="1"/>
  <c r="G8" i="4" s="1"/>
  <c r="H8" i="4" s="1"/>
  <c r="I8" i="4" s="1"/>
  <c r="J8" i="4" s="1"/>
  <c r="K8" i="4" s="1"/>
  <c r="L8" i="4" s="1"/>
  <c r="M8" i="4" s="1"/>
  <c r="N8" i="4" s="1"/>
  <c r="O8" i="4" s="1"/>
  <c r="P8" i="4" s="1"/>
  <c r="Q8" i="4" s="1"/>
  <c r="R8" i="4" s="1"/>
  <c r="S8" i="4" s="1"/>
  <c r="T8" i="4" s="1"/>
  <c r="U8" i="4" s="1"/>
  <c r="V8" i="4" s="1"/>
  <c r="W8" i="4" s="1"/>
  <c r="X8" i="4" s="1"/>
  <c r="Y8" i="4" s="1"/>
  <c r="Z8" i="4" s="1"/>
  <c r="AA8" i="4" s="1"/>
  <c r="AB8" i="4" s="1"/>
  <c r="AC8" i="4" s="1"/>
  <c r="AD8" i="4" s="1"/>
  <c r="AE8" i="4" s="1"/>
  <c r="AF8" i="4" s="1"/>
  <c r="AG8" i="4" s="1"/>
  <c r="AH8" i="4" s="1"/>
  <c r="AI8" i="4" s="1"/>
  <c r="AJ8" i="4" s="1"/>
  <c r="AK8" i="4" s="1"/>
  <c r="AL8" i="4" s="1"/>
  <c r="C11" i="4"/>
  <c r="D11" i="4" s="1"/>
  <c r="E11" i="4" s="1"/>
  <c r="F11" i="4" s="1"/>
  <c r="G11" i="4" s="1"/>
  <c r="H11" i="4" s="1"/>
  <c r="I11" i="4" s="1"/>
  <c r="J11" i="4" s="1"/>
  <c r="K11" i="4" s="1"/>
  <c r="L11" i="4" s="1"/>
  <c r="M11" i="4" s="1"/>
  <c r="N11" i="4" s="1"/>
  <c r="O11" i="4" s="1"/>
  <c r="P11" i="4" s="1"/>
  <c r="Q11" i="4" s="1"/>
  <c r="R11" i="4" s="1"/>
  <c r="S11" i="4" s="1"/>
  <c r="T11" i="4" s="1"/>
  <c r="U11" i="4" s="1"/>
  <c r="V11" i="4" s="1"/>
  <c r="W11" i="4" s="1"/>
  <c r="X11" i="4" s="1"/>
  <c r="Y11" i="4" s="1"/>
  <c r="Z11" i="4" s="1"/>
  <c r="AA11" i="4" s="1"/>
  <c r="AB11" i="4" s="1"/>
  <c r="AC11" i="4" s="1"/>
  <c r="AD11" i="4" s="1"/>
  <c r="AE11" i="4" s="1"/>
  <c r="AF11" i="4" s="1"/>
  <c r="AG11" i="4" s="1"/>
  <c r="AH11" i="4" s="1"/>
  <c r="AI11" i="4" s="1"/>
  <c r="AJ11" i="4" s="1"/>
  <c r="AK11" i="4" s="1"/>
  <c r="AL11" i="4" s="1"/>
  <c r="C12" i="4"/>
  <c r="D12" i="4" s="1"/>
  <c r="E12" i="4" s="1"/>
  <c r="F12" i="4" s="1"/>
  <c r="G12" i="4" s="1"/>
  <c r="H12" i="4" s="1"/>
  <c r="I12" i="4" s="1"/>
  <c r="J12" i="4" s="1"/>
  <c r="K12" i="4" s="1"/>
  <c r="L12" i="4" s="1"/>
  <c r="M12" i="4" s="1"/>
  <c r="N12" i="4" s="1"/>
  <c r="O12" i="4" s="1"/>
  <c r="P12" i="4" s="1"/>
  <c r="Q12" i="4" s="1"/>
  <c r="R12" i="4" s="1"/>
  <c r="S12" i="4" s="1"/>
  <c r="T12" i="4" s="1"/>
  <c r="U12" i="4" s="1"/>
  <c r="V12" i="4" s="1"/>
  <c r="W12" i="4" s="1"/>
  <c r="X12" i="4" s="1"/>
  <c r="Y12" i="4" s="1"/>
  <c r="Z12" i="4" s="1"/>
  <c r="AA12" i="4" s="1"/>
  <c r="AB12" i="4" s="1"/>
  <c r="AC12" i="4" s="1"/>
  <c r="AD12" i="4" s="1"/>
  <c r="AE12" i="4" s="1"/>
  <c r="AF12" i="4" s="1"/>
  <c r="AG12" i="4" s="1"/>
  <c r="AH12" i="4" s="1"/>
  <c r="AI12" i="4" s="1"/>
  <c r="AJ12" i="4" s="1"/>
  <c r="AK12" i="4" s="1"/>
  <c r="AL12" i="4" s="1"/>
  <c r="C13" i="4"/>
  <c r="D13" i="4" s="1"/>
  <c r="E13" i="4" s="1"/>
  <c r="F13" i="4" s="1"/>
  <c r="G13" i="4" s="1"/>
  <c r="H13" i="4" s="1"/>
  <c r="I13" i="4" s="1"/>
  <c r="J13" i="4" s="1"/>
  <c r="K13" i="4" s="1"/>
  <c r="L13" i="4" s="1"/>
  <c r="M13" i="4" s="1"/>
  <c r="N13" i="4" s="1"/>
  <c r="O13" i="4" s="1"/>
  <c r="P13" i="4" s="1"/>
  <c r="Q13" i="4" s="1"/>
  <c r="R13" i="4" s="1"/>
  <c r="S13" i="4" s="1"/>
  <c r="T13" i="4" s="1"/>
  <c r="U13" i="4" s="1"/>
  <c r="V13" i="4" s="1"/>
  <c r="W13" i="4" s="1"/>
  <c r="X13" i="4" s="1"/>
  <c r="Y13" i="4" s="1"/>
  <c r="Z13" i="4" s="1"/>
  <c r="AA13" i="4" s="1"/>
  <c r="AB13" i="4" s="1"/>
  <c r="AC13" i="4" s="1"/>
  <c r="AD13" i="4" s="1"/>
  <c r="AE13" i="4" s="1"/>
  <c r="AF13" i="4" s="1"/>
  <c r="AG13" i="4" s="1"/>
  <c r="AH13" i="4" s="1"/>
  <c r="AI13" i="4" s="1"/>
  <c r="AJ13" i="4" s="1"/>
  <c r="AK13" i="4" s="1"/>
  <c r="AL13" i="4" s="1"/>
  <c r="C15" i="4"/>
  <c r="D15" i="4" s="1"/>
  <c r="E15" i="4" s="1"/>
  <c r="F15" i="4" s="1"/>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C16" i="4"/>
  <c r="D16" i="4" s="1"/>
  <c r="E16" i="4" s="1"/>
  <c r="F16" i="4" s="1"/>
  <c r="G16" i="4" s="1"/>
  <c r="H16" i="4" s="1"/>
  <c r="I16" i="4" s="1"/>
  <c r="J16" i="4" s="1"/>
  <c r="K16" i="4" s="1"/>
  <c r="L16" i="4" s="1"/>
  <c r="M16" i="4" s="1"/>
  <c r="N16" i="4" s="1"/>
  <c r="O16" i="4" s="1"/>
  <c r="P16" i="4" s="1"/>
  <c r="Q16" i="4" s="1"/>
  <c r="R16" i="4" s="1"/>
  <c r="S16" i="4" s="1"/>
  <c r="T16" i="4" s="1"/>
  <c r="U16" i="4" s="1"/>
  <c r="V16" i="4" s="1"/>
  <c r="W16" i="4" s="1"/>
  <c r="X16" i="4" s="1"/>
  <c r="Y16" i="4" s="1"/>
  <c r="Z16" i="4" s="1"/>
  <c r="AA16" i="4" s="1"/>
  <c r="AB16" i="4" s="1"/>
  <c r="AC16" i="4" s="1"/>
  <c r="AD16" i="4" s="1"/>
  <c r="AE16" i="4" s="1"/>
  <c r="AF16" i="4" s="1"/>
  <c r="AG16" i="4" s="1"/>
  <c r="AH16" i="4" s="1"/>
  <c r="AI16" i="4" s="1"/>
  <c r="AJ16" i="4" s="1"/>
  <c r="AK16" i="4" s="1"/>
  <c r="AL16" i="4" s="1"/>
  <c r="C17" i="4"/>
  <c r="D17" i="4" s="1"/>
  <c r="E17" i="4" s="1"/>
  <c r="F17" i="4" s="1"/>
  <c r="G17" i="4" s="1"/>
  <c r="H17" i="4" s="1"/>
  <c r="I17" i="4" s="1"/>
  <c r="J17" i="4" s="1"/>
  <c r="K17" i="4" s="1"/>
  <c r="L17" i="4" s="1"/>
  <c r="M17" i="4" s="1"/>
  <c r="N17" i="4" s="1"/>
  <c r="O17" i="4" s="1"/>
  <c r="P17" i="4" s="1"/>
  <c r="Q17" i="4" s="1"/>
  <c r="R17" i="4" s="1"/>
  <c r="S17" i="4" s="1"/>
  <c r="T17" i="4" s="1"/>
  <c r="U17" i="4" s="1"/>
  <c r="V17" i="4" s="1"/>
  <c r="W17" i="4" s="1"/>
  <c r="X17" i="4" s="1"/>
  <c r="Y17" i="4" s="1"/>
  <c r="Z17" i="4" s="1"/>
  <c r="AA17" i="4" s="1"/>
  <c r="AB17" i="4" s="1"/>
  <c r="AC17" i="4" s="1"/>
  <c r="AD17" i="4" s="1"/>
  <c r="AE17" i="4" s="1"/>
  <c r="AF17" i="4" s="1"/>
  <c r="AG17" i="4" s="1"/>
  <c r="AH17" i="4" s="1"/>
  <c r="AI17" i="4" s="1"/>
  <c r="AJ17" i="4" s="1"/>
  <c r="AK17" i="4" s="1"/>
  <c r="AL17" i="4" s="1"/>
  <c r="C18" i="4"/>
  <c r="D18" i="4" s="1"/>
  <c r="E18" i="4" s="1"/>
  <c r="F18" i="4" s="1"/>
  <c r="G18" i="4" s="1"/>
  <c r="H18" i="4" s="1"/>
  <c r="I18" i="4" s="1"/>
  <c r="J18" i="4" s="1"/>
  <c r="K18" i="4" s="1"/>
  <c r="L18" i="4" s="1"/>
  <c r="M18" i="4" s="1"/>
  <c r="N18" i="4" s="1"/>
  <c r="O18" i="4" s="1"/>
  <c r="P18" i="4" s="1"/>
  <c r="Q18" i="4" s="1"/>
  <c r="R18" i="4" s="1"/>
  <c r="S18" i="4" s="1"/>
  <c r="T18" i="4" s="1"/>
  <c r="U18" i="4" s="1"/>
  <c r="V18" i="4" s="1"/>
  <c r="W18" i="4" s="1"/>
  <c r="X18" i="4" s="1"/>
  <c r="Y18" i="4" s="1"/>
  <c r="Z18" i="4" s="1"/>
  <c r="AA18" i="4" s="1"/>
  <c r="AB18" i="4" s="1"/>
  <c r="AC18" i="4" s="1"/>
  <c r="AD18" i="4" s="1"/>
  <c r="AE18" i="4" s="1"/>
  <c r="AF18" i="4" s="1"/>
  <c r="AG18" i="4" s="1"/>
  <c r="AH18" i="4" s="1"/>
  <c r="AI18" i="4" s="1"/>
  <c r="AJ18" i="4" s="1"/>
  <c r="AK18" i="4" s="1"/>
  <c r="AL18" i="4" s="1"/>
  <c r="D19" i="4"/>
  <c r="E19" i="4" s="1"/>
  <c r="F19" i="4" s="1"/>
  <c r="G19" i="4" s="1"/>
  <c r="H19" i="4" s="1"/>
  <c r="I19" i="4" s="1"/>
  <c r="J19" i="4" s="1"/>
  <c r="K19" i="4" s="1"/>
  <c r="L19" i="4" s="1"/>
  <c r="M19" i="4" s="1"/>
  <c r="N19" i="4" s="1"/>
  <c r="O19" i="4" s="1"/>
  <c r="P19" i="4" s="1"/>
  <c r="Q19" i="4" s="1"/>
  <c r="R19" i="4" s="1"/>
  <c r="S19" i="4" s="1"/>
  <c r="T19" i="4" s="1"/>
  <c r="U19" i="4" s="1"/>
  <c r="V19" i="4" s="1"/>
  <c r="W19" i="4" s="1"/>
  <c r="X19" i="4" s="1"/>
  <c r="Y19" i="4" s="1"/>
  <c r="Z19" i="4" s="1"/>
  <c r="AA19" i="4" s="1"/>
  <c r="AB19" i="4" s="1"/>
  <c r="AC19" i="4" s="1"/>
  <c r="AD19" i="4" s="1"/>
  <c r="AE19" i="4" s="1"/>
  <c r="AF19" i="4" s="1"/>
  <c r="AG19" i="4" s="1"/>
  <c r="AH19" i="4" s="1"/>
  <c r="AI19" i="4" s="1"/>
  <c r="AJ19" i="4" s="1"/>
  <c r="AK19" i="4" s="1"/>
  <c r="AL19" i="4" s="1"/>
  <c r="C20" i="4"/>
  <c r="D20" i="4" s="1"/>
  <c r="E20" i="4" s="1"/>
  <c r="F20" i="4" s="1"/>
  <c r="G20" i="4" s="1"/>
  <c r="H20" i="4" s="1"/>
  <c r="I20" i="4" s="1"/>
  <c r="J20" i="4" s="1"/>
  <c r="K20" i="4" s="1"/>
  <c r="L20" i="4" s="1"/>
  <c r="M20" i="4" s="1"/>
  <c r="N20" i="4" s="1"/>
  <c r="O20" i="4" s="1"/>
  <c r="P20" i="4" s="1"/>
  <c r="Q20" i="4" s="1"/>
  <c r="R20" i="4" s="1"/>
  <c r="S20" i="4" s="1"/>
  <c r="T20" i="4" s="1"/>
  <c r="U20" i="4" s="1"/>
  <c r="V20" i="4" s="1"/>
  <c r="W20" i="4" s="1"/>
  <c r="X20" i="4" s="1"/>
  <c r="Y20" i="4" s="1"/>
  <c r="Z20" i="4" s="1"/>
  <c r="AA20" i="4" s="1"/>
  <c r="AB20" i="4" s="1"/>
  <c r="AC20" i="4" s="1"/>
  <c r="AD20" i="4" s="1"/>
  <c r="AE20" i="4" s="1"/>
  <c r="AF20" i="4" s="1"/>
  <c r="AG20" i="4" s="1"/>
  <c r="AH20" i="4" s="1"/>
  <c r="AI20" i="4" s="1"/>
  <c r="AJ20" i="4" s="1"/>
  <c r="AK20" i="4" s="1"/>
  <c r="AL20" i="4" s="1"/>
  <c r="C21" i="4"/>
  <c r="D21" i="4" s="1"/>
  <c r="E21" i="4" s="1"/>
  <c r="F21" i="4" s="1"/>
  <c r="G21" i="4" s="1"/>
  <c r="H21" i="4" s="1"/>
  <c r="I21" i="4" s="1"/>
  <c r="J21" i="4" s="1"/>
  <c r="K21" i="4" s="1"/>
  <c r="L21" i="4" s="1"/>
  <c r="M21" i="4" s="1"/>
  <c r="N21" i="4" s="1"/>
  <c r="O21" i="4" s="1"/>
  <c r="P21" i="4" s="1"/>
  <c r="Q21" i="4" s="1"/>
  <c r="R21" i="4" s="1"/>
  <c r="S21" i="4" s="1"/>
  <c r="T21" i="4" s="1"/>
  <c r="U21" i="4" s="1"/>
  <c r="V21" i="4" s="1"/>
  <c r="W21" i="4" s="1"/>
  <c r="X21" i="4" s="1"/>
  <c r="Y21" i="4" s="1"/>
  <c r="Z21" i="4" s="1"/>
  <c r="AA21" i="4" s="1"/>
  <c r="AB21" i="4" s="1"/>
  <c r="AC21" i="4" s="1"/>
  <c r="AD21" i="4" s="1"/>
  <c r="AE21" i="4" s="1"/>
  <c r="AF21" i="4" s="1"/>
  <c r="AG21" i="4" s="1"/>
  <c r="AH21" i="4" s="1"/>
  <c r="AI21" i="4" s="1"/>
  <c r="AJ21" i="4" s="1"/>
  <c r="AK21" i="4" s="1"/>
  <c r="AL21" i="4" s="1"/>
  <c r="C22" i="4"/>
  <c r="D22" i="4" s="1"/>
  <c r="E22" i="4" s="1"/>
  <c r="F22" i="4" s="1"/>
  <c r="G22" i="4" s="1"/>
  <c r="H22" i="4" s="1"/>
  <c r="I22" i="4" s="1"/>
  <c r="J22" i="4" s="1"/>
  <c r="K22" i="4" s="1"/>
  <c r="L22" i="4" s="1"/>
  <c r="M22" i="4" s="1"/>
  <c r="N22" i="4" s="1"/>
  <c r="O22" i="4" s="1"/>
  <c r="P22" i="4" s="1"/>
  <c r="Q22" i="4" s="1"/>
  <c r="R22" i="4" s="1"/>
  <c r="S22" i="4" s="1"/>
  <c r="T22" i="4" s="1"/>
  <c r="U22" i="4" s="1"/>
  <c r="V22" i="4" s="1"/>
  <c r="W22" i="4" s="1"/>
  <c r="X22" i="4" s="1"/>
  <c r="Y22" i="4" s="1"/>
  <c r="Z22" i="4" s="1"/>
  <c r="AA22" i="4" s="1"/>
  <c r="AB22" i="4" s="1"/>
  <c r="AC22" i="4" s="1"/>
  <c r="AD22" i="4" s="1"/>
  <c r="AE22" i="4" s="1"/>
  <c r="AF22" i="4" s="1"/>
  <c r="AG22" i="4" s="1"/>
  <c r="AH22" i="4" s="1"/>
  <c r="AI22" i="4" s="1"/>
  <c r="AJ22" i="4" s="1"/>
  <c r="AK22" i="4" s="1"/>
  <c r="AL22" i="4" s="1"/>
  <c r="C23" i="4"/>
  <c r="D23" i="4" s="1"/>
  <c r="E23" i="4" s="1"/>
  <c r="F23" i="4" s="1"/>
  <c r="G23" i="4" s="1"/>
  <c r="H23" i="4" s="1"/>
  <c r="I23" i="4" s="1"/>
  <c r="J23" i="4" s="1"/>
  <c r="K23" i="4" s="1"/>
  <c r="L23" i="4" s="1"/>
  <c r="M23" i="4" s="1"/>
  <c r="N23" i="4" s="1"/>
  <c r="O23" i="4" s="1"/>
  <c r="P23" i="4" s="1"/>
  <c r="Q23" i="4" s="1"/>
  <c r="R23" i="4" s="1"/>
  <c r="S23" i="4" s="1"/>
  <c r="T23" i="4" s="1"/>
  <c r="U23" i="4" s="1"/>
  <c r="V23" i="4" s="1"/>
  <c r="W23" i="4" s="1"/>
  <c r="X23" i="4" s="1"/>
  <c r="Y23" i="4" s="1"/>
  <c r="Z23" i="4" s="1"/>
  <c r="AA23" i="4" s="1"/>
  <c r="AB23" i="4" s="1"/>
  <c r="AC23" i="4" s="1"/>
  <c r="AD23" i="4" s="1"/>
  <c r="AE23" i="4" s="1"/>
  <c r="AF23" i="4" s="1"/>
  <c r="AG23" i="4" s="1"/>
  <c r="AH23" i="4" s="1"/>
  <c r="AI23" i="4" s="1"/>
  <c r="AJ23" i="4" s="1"/>
  <c r="AK23" i="4" s="1"/>
  <c r="AL23" i="4" s="1"/>
  <c r="C24" i="4"/>
  <c r="D24" i="4" s="1"/>
  <c r="E24" i="4" s="1"/>
  <c r="F24" i="4" s="1"/>
  <c r="G24" i="4" s="1"/>
  <c r="H24" i="4" s="1"/>
  <c r="I24" i="4" s="1"/>
  <c r="J24" i="4" s="1"/>
  <c r="K24" i="4" s="1"/>
  <c r="L24" i="4" s="1"/>
  <c r="M24" i="4" s="1"/>
  <c r="N24" i="4" s="1"/>
  <c r="O24" i="4" s="1"/>
  <c r="P24" i="4" s="1"/>
  <c r="Q24" i="4" s="1"/>
  <c r="R24" i="4" s="1"/>
  <c r="S24" i="4" s="1"/>
  <c r="T24" i="4" s="1"/>
  <c r="U24" i="4" s="1"/>
  <c r="V24" i="4" s="1"/>
  <c r="W24" i="4" s="1"/>
  <c r="X24" i="4" s="1"/>
  <c r="Y24" i="4" s="1"/>
  <c r="Z24" i="4" s="1"/>
  <c r="AA24" i="4" s="1"/>
  <c r="AB24" i="4" s="1"/>
  <c r="AC24" i="4" s="1"/>
  <c r="AD24" i="4" s="1"/>
  <c r="AE24" i="4" s="1"/>
  <c r="AF24" i="4" s="1"/>
  <c r="AG24" i="4" s="1"/>
  <c r="AH24" i="4" s="1"/>
  <c r="AI24" i="4" s="1"/>
  <c r="AJ24" i="4" s="1"/>
  <c r="AK24" i="4" s="1"/>
  <c r="AL24" i="4" s="1"/>
  <c r="C26" i="4"/>
  <c r="D26" i="4" s="1"/>
  <c r="E26" i="4" s="1"/>
  <c r="F26" i="4" s="1"/>
  <c r="G26" i="4" s="1"/>
  <c r="H26" i="4" s="1"/>
  <c r="I26" i="4" s="1"/>
  <c r="J26" i="4" s="1"/>
  <c r="K26" i="4" s="1"/>
  <c r="L26" i="4" s="1"/>
  <c r="M26" i="4" s="1"/>
  <c r="N26" i="4" s="1"/>
  <c r="O26" i="4" s="1"/>
  <c r="P26" i="4" s="1"/>
  <c r="Q26" i="4" s="1"/>
  <c r="R26" i="4" s="1"/>
  <c r="S26" i="4" s="1"/>
  <c r="T26" i="4" s="1"/>
  <c r="U26" i="4" s="1"/>
  <c r="V26" i="4" s="1"/>
  <c r="W26" i="4" s="1"/>
  <c r="X26" i="4" s="1"/>
  <c r="Y26" i="4" s="1"/>
  <c r="Z26" i="4" s="1"/>
  <c r="AA26" i="4" s="1"/>
  <c r="AB26" i="4" s="1"/>
  <c r="AC26" i="4" s="1"/>
  <c r="AD26" i="4" s="1"/>
  <c r="AE26" i="4" s="1"/>
  <c r="AF26" i="4" s="1"/>
  <c r="AG26" i="4" s="1"/>
  <c r="AH26" i="4" s="1"/>
  <c r="AI26" i="4" s="1"/>
  <c r="AJ26" i="4" s="1"/>
  <c r="AK26" i="4" s="1"/>
  <c r="AL26" i="4" s="1"/>
  <c r="C27" i="4"/>
  <c r="D27" i="4" s="1"/>
  <c r="E27" i="4" s="1"/>
  <c r="F27" i="4" s="1"/>
  <c r="G27" i="4" s="1"/>
  <c r="H27" i="4" s="1"/>
  <c r="I27" i="4" s="1"/>
  <c r="J27" i="4" s="1"/>
  <c r="K27" i="4" s="1"/>
  <c r="L27" i="4" s="1"/>
  <c r="M27" i="4" s="1"/>
  <c r="N27" i="4" s="1"/>
  <c r="O27" i="4" s="1"/>
  <c r="P27" i="4" s="1"/>
  <c r="Q27" i="4" s="1"/>
  <c r="R27" i="4" s="1"/>
  <c r="S27" i="4" s="1"/>
  <c r="T27" i="4" s="1"/>
  <c r="U27" i="4" s="1"/>
  <c r="V27" i="4" s="1"/>
  <c r="W27" i="4" s="1"/>
  <c r="X27" i="4" s="1"/>
  <c r="Y27" i="4" s="1"/>
  <c r="Z27" i="4" s="1"/>
  <c r="AA27" i="4" s="1"/>
  <c r="AB27" i="4" s="1"/>
  <c r="AC27" i="4" s="1"/>
  <c r="AD27" i="4" s="1"/>
  <c r="AE27" i="4" s="1"/>
  <c r="AF27" i="4" s="1"/>
  <c r="AG27" i="4" s="1"/>
  <c r="AH27" i="4" s="1"/>
  <c r="AI27" i="4" s="1"/>
  <c r="AJ27" i="4" s="1"/>
  <c r="AK27" i="4" s="1"/>
  <c r="AL27" i="4" s="1"/>
  <c r="C28" i="4"/>
  <c r="D28" i="4" s="1"/>
  <c r="E28" i="4" s="1"/>
  <c r="F28" i="4" s="1"/>
  <c r="G28" i="4" s="1"/>
  <c r="H28" i="4" s="1"/>
  <c r="I28" i="4" s="1"/>
  <c r="J28" i="4" s="1"/>
  <c r="K28" i="4" s="1"/>
  <c r="L28" i="4" s="1"/>
  <c r="M28" i="4" s="1"/>
  <c r="N28" i="4" s="1"/>
  <c r="O28" i="4" s="1"/>
  <c r="P28" i="4" s="1"/>
  <c r="Q28" i="4" s="1"/>
  <c r="R28" i="4" s="1"/>
  <c r="S28" i="4" s="1"/>
  <c r="T28" i="4" s="1"/>
  <c r="U28" i="4" s="1"/>
  <c r="V28" i="4" s="1"/>
  <c r="W28" i="4" s="1"/>
  <c r="X28" i="4" s="1"/>
  <c r="Y28" i="4" s="1"/>
  <c r="Z28" i="4" s="1"/>
  <c r="AA28" i="4" s="1"/>
  <c r="AB28" i="4" s="1"/>
  <c r="AC28" i="4" s="1"/>
  <c r="AD28" i="4" s="1"/>
  <c r="AE28" i="4" s="1"/>
  <c r="AF28" i="4" s="1"/>
  <c r="AG28" i="4" s="1"/>
  <c r="AH28" i="4" s="1"/>
  <c r="AI28" i="4" s="1"/>
  <c r="AJ28" i="4" s="1"/>
  <c r="AK28" i="4" s="1"/>
  <c r="AL28" i="4" s="1"/>
  <c r="C29" i="4"/>
  <c r="D29" i="4" s="1"/>
  <c r="E29" i="4" s="1"/>
  <c r="F29" i="4" s="1"/>
  <c r="G29" i="4" s="1"/>
  <c r="H29" i="4" s="1"/>
  <c r="I29" i="4" s="1"/>
  <c r="J29" i="4" s="1"/>
  <c r="K29" i="4" s="1"/>
  <c r="L29" i="4" s="1"/>
  <c r="M29" i="4" s="1"/>
  <c r="N29" i="4" s="1"/>
  <c r="O29" i="4" s="1"/>
  <c r="P29" i="4" s="1"/>
  <c r="Q29" i="4" s="1"/>
  <c r="R29" i="4" s="1"/>
  <c r="S29" i="4" s="1"/>
  <c r="T29" i="4" s="1"/>
  <c r="U29" i="4" s="1"/>
  <c r="V29" i="4" s="1"/>
  <c r="W29" i="4" s="1"/>
  <c r="X29" i="4" s="1"/>
  <c r="Y29" i="4" s="1"/>
  <c r="Z29" i="4" s="1"/>
  <c r="AA29" i="4" s="1"/>
  <c r="AB29" i="4" s="1"/>
  <c r="AC29" i="4" s="1"/>
  <c r="AD29" i="4" s="1"/>
  <c r="AE29" i="4" s="1"/>
  <c r="AF29" i="4" s="1"/>
  <c r="AG29" i="4" s="1"/>
  <c r="AH29" i="4" s="1"/>
  <c r="AI29" i="4" s="1"/>
  <c r="AJ29" i="4" s="1"/>
  <c r="AK29" i="4" s="1"/>
  <c r="AL29" i="4" s="1"/>
  <c r="C31" i="4"/>
  <c r="D31" i="4" s="1"/>
  <c r="E31" i="4" s="1"/>
  <c r="F31" i="4" s="1"/>
  <c r="G31" i="4" s="1"/>
  <c r="H31" i="4" s="1"/>
  <c r="I31" i="4" s="1"/>
  <c r="J31" i="4" s="1"/>
  <c r="K31" i="4" s="1"/>
  <c r="L31" i="4" s="1"/>
  <c r="M31" i="4" s="1"/>
  <c r="N31" i="4" s="1"/>
  <c r="O31" i="4" s="1"/>
  <c r="P31" i="4" s="1"/>
  <c r="Q31" i="4" s="1"/>
  <c r="R31" i="4" s="1"/>
  <c r="S31" i="4" s="1"/>
  <c r="T31" i="4" s="1"/>
  <c r="U31" i="4" s="1"/>
  <c r="V31" i="4" s="1"/>
  <c r="W31" i="4" s="1"/>
  <c r="X31" i="4" s="1"/>
  <c r="Y31" i="4" s="1"/>
  <c r="Z31" i="4" s="1"/>
  <c r="AA31" i="4" s="1"/>
  <c r="AB31" i="4" s="1"/>
  <c r="AC31" i="4" s="1"/>
  <c r="AD31" i="4" s="1"/>
  <c r="AE31" i="4" s="1"/>
  <c r="AF31" i="4" s="1"/>
  <c r="AG31" i="4" s="1"/>
  <c r="AH31" i="4" s="1"/>
  <c r="AI31" i="4" s="1"/>
  <c r="AJ31" i="4" s="1"/>
  <c r="AK31" i="4" s="1"/>
  <c r="AL31" i="4" s="1"/>
  <c r="C32" i="4"/>
  <c r="D32" i="4" s="1"/>
  <c r="E32" i="4" s="1"/>
  <c r="F32" i="4" s="1"/>
  <c r="G32" i="4" s="1"/>
  <c r="H32" i="4" s="1"/>
  <c r="I32" i="4" s="1"/>
  <c r="J32" i="4" s="1"/>
  <c r="K32" i="4" s="1"/>
  <c r="L32" i="4" s="1"/>
  <c r="M32" i="4" s="1"/>
  <c r="N32" i="4" s="1"/>
  <c r="O32" i="4" s="1"/>
  <c r="P32" i="4" s="1"/>
  <c r="Q32" i="4" s="1"/>
  <c r="R32" i="4" s="1"/>
  <c r="S32" i="4" s="1"/>
  <c r="T32" i="4" s="1"/>
  <c r="U32" i="4" s="1"/>
  <c r="V32" i="4" s="1"/>
  <c r="W32" i="4" s="1"/>
  <c r="X32" i="4" s="1"/>
  <c r="Y32" i="4" s="1"/>
  <c r="Z32" i="4" s="1"/>
  <c r="AA32" i="4" s="1"/>
  <c r="AB32" i="4" s="1"/>
  <c r="AC32" i="4" s="1"/>
  <c r="AD32" i="4" s="1"/>
  <c r="AE32" i="4" s="1"/>
  <c r="AF32" i="4" s="1"/>
  <c r="AG32" i="4" s="1"/>
  <c r="AH32" i="4" s="1"/>
  <c r="AI32" i="4" s="1"/>
  <c r="AJ32" i="4" s="1"/>
  <c r="AK32" i="4" s="1"/>
  <c r="AL32" i="4" s="1"/>
  <c r="C33" i="4"/>
  <c r="D33" i="4" s="1"/>
  <c r="E33" i="4" s="1"/>
  <c r="F33" i="4" s="1"/>
  <c r="G33" i="4" s="1"/>
  <c r="H33" i="4" s="1"/>
  <c r="I33" i="4" s="1"/>
  <c r="J33" i="4" s="1"/>
  <c r="K33" i="4" s="1"/>
  <c r="L33" i="4" s="1"/>
  <c r="M33" i="4" s="1"/>
  <c r="N33" i="4" s="1"/>
  <c r="O33" i="4" s="1"/>
  <c r="P33" i="4" s="1"/>
  <c r="Q33" i="4" s="1"/>
  <c r="R33" i="4" s="1"/>
  <c r="S33" i="4" s="1"/>
  <c r="T33" i="4" s="1"/>
  <c r="U33" i="4" s="1"/>
  <c r="V33" i="4" s="1"/>
  <c r="W33" i="4" s="1"/>
  <c r="X33" i="4" s="1"/>
  <c r="Y33" i="4" s="1"/>
  <c r="Z33" i="4" s="1"/>
  <c r="AA33" i="4" s="1"/>
  <c r="AB33" i="4" s="1"/>
  <c r="AC33" i="4" s="1"/>
  <c r="AD33" i="4" s="1"/>
  <c r="AE33" i="4" s="1"/>
  <c r="AF33" i="4" s="1"/>
  <c r="AG33" i="4" s="1"/>
  <c r="AH33" i="4" s="1"/>
  <c r="AI33" i="4" s="1"/>
  <c r="AJ33" i="4" s="1"/>
  <c r="AK33" i="4" s="1"/>
  <c r="AL33" i="4" s="1"/>
  <c r="C34" i="4"/>
  <c r="D34" i="4" s="1"/>
  <c r="E34" i="4" s="1"/>
  <c r="F34" i="4" s="1"/>
  <c r="G34" i="4" s="1"/>
  <c r="H34" i="4" s="1"/>
  <c r="I34" i="4" s="1"/>
  <c r="J34" i="4" s="1"/>
  <c r="K34" i="4" s="1"/>
  <c r="L34" i="4" s="1"/>
  <c r="M34" i="4" s="1"/>
  <c r="N34" i="4" s="1"/>
  <c r="O34" i="4" s="1"/>
  <c r="P34" i="4" s="1"/>
  <c r="Q34" i="4" s="1"/>
  <c r="R34" i="4" s="1"/>
  <c r="S34" i="4" s="1"/>
  <c r="T34" i="4" s="1"/>
  <c r="U34" i="4" s="1"/>
  <c r="V34" i="4" s="1"/>
  <c r="W34" i="4" s="1"/>
  <c r="X34" i="4" s="1"/>
  <c r="Y34" i="4" s="1"/>
  <c r="Z34" i="4" s="1"/>
  <c r="AA34" i="4" s="1"/>
  <c r="AB34" i="4" s="1"/>
  <c r="AC34" i="4" s="1"/>
  <c r="AD34" i="4" s="1"/>
  <c r="AE34" i="4" s="1"/>
  <c r="AF34" i="4" s="1"/>
  <c r="AG34" i="4" s="1"/>
  <c r="AH34" i="4" s="1"/>
  <c r="AI34" i="4" s="1"/>
  <c r="AJ34" i="4" s="1"/>
  <c r="AK34" i="4" s="1"/>
  <c r="AL34" i="4" s="1"/>
  <c r="C36" i="4"/>
  <c r="D36" i="4" s="1"/>
  <c r="E36" i="4" s="1"/>
  <c r="F36" i="4" s="1"/>
  <c r="G36" i="4" s="1"/>
  <c r="H36" i="4" s="1"/>
  <c r="I36" i="4" s="1"/>
  <c r="J36" i="4" s="1"/>
  <c r="K36" i="4" s="1"/>
  <c r="L36" i="4" s="1"/>
  <c r="M36" i="4" s="1"/>
  <c r="N36" i="4" s="1"/>
  <c r="O36" i="4" s="1"/>
  <c r="P36" i="4" s="1"/>
  <c r="Q36" i="4" s="1"/>
  <c r="R36" i="4" s="1"/>
  <c r="S36" i="4" s="1"/>
  <c r="T36" i="4" s="1"/>
  <c r="U36" i="4" s="1"/>
  <c r="V36" i="4" s="1"/>
  <c r="W36" i="4" s="1"/>
  <c r="X36" i="4" s="1"/>
  <c r="Y36" i="4" s="1"/>
  <c r="Z36" i="4" s="1"/>
  <c r="AA36" i="4" s="1"/>
  <c r="AB36" i="4" s="1"/>
  <c r="AC36" i="4" s="1"/>
  <c r="AD36" i="4" s="1"/>
  <c r="AE36" i="4" s="1"/>
  <c r="AF36" i="4" s="1"/>
  <c r="AG36" i="4" s="1"/>
  <c r="AH36" i="4" s="1"/>
  <c r="AI36" i="4" s="1"/>
  <c r="AJ36" i="4" s="1"/>
  <c r="AK36" i="4" s="1"/>
  <c r="AL36" i="4" s="1"/>
  <c r="C37" i="4"/>
  <c r="D37" i="4" s="1"/>
  <c r="E37" i="4" s="1"/>
  <c r="F37" i="4" s="1"/>
  <c r="G37" i="4" s="1"/>
  <c r="H37" i="4" s="1"/>
  <c r="I37" i="4" s="1"/>
  <c r="J37" i="4" s="1"/>
  <c r="K37" i="4" s="1"/>
  <c r="L37" i="4" s="1"/>
  <c r="M37" i="4" s="1"/>
  <c r="N37" i="4" s="1"/>
  <c r="O37" i="4" s="1"/>
  <c r="P37" i="4" s="1"/>
  <c r="Q37" i="4" s="1"/>
  <c r="R37" i="4" s="1"/>
  <c r="S37" i="4" s="1"/>
  <c r="T37" i="4" s="1"/>
  <c r="U37" i="4" s="1"/>
  <c r="V37" i="4" s="1"/>
  <c r="W37" i="4" s="1"/>
  <c r="X37" i="4" s="1"/>
  <c r="Y37" i="4" s="1"/>
  <c r="Z37" i="4" s="1"/>
  <c r="AA37" i="4" s="1"/>
  <c r="AB37" i="4" s="1"/>
  <c r="AC37" i="4" s="1"/>
  <c r="AD37" i="4" s="1"/>
  <c r="AE37" i="4" s="1"/>
  <c r="AF37" i="4" s="1"/>
  <c r="AG37" i="4" s="1"/>
  <c r="AH37" i="4" s="1"/>
  <c r="AI37" i="4" s="1"/>
  <c r="AJ37" i="4" s="1"/>
  <c r="AK37" i="4" s="1"/>
  <c r="AL37" i="4" s="1"/>
  <c r="D38" i="4"/>
  <c r="E38" i="4" s="1"/>
  <c r="F38" i="4" s="1"/>
  <c r="G38" i="4" s="1"/>
  <c r="H38" i="4" s="1"/>
  <c r="I38" i="4" s="1"/>
  <c r="J38" i="4" s="1"/>
  <c r="K38" i="4" s="1"/>
  <c r="L38" i="4" s="1"/>
  <c r="M38" i="4" s="1"/>
  <c r="N38" i="4" s="1"/>
  <c r="O38" i="4" s="1"/>
  <c r="P38" i="4" s="1"/>
  <c r="Q38" i="4" s="1"/>
  <c r="R38" i="4" s="1"/>
  <c r="S38" i="4" s="1"/>
  <c r="T38" i="4" s="1"/>
  <c r="U38" i="4" s="1"/>
  <c r="V38" i="4" s="1"/>
  <c r="W38" i="4" s="1"/>
  <c r="X38" i="4" s="1"/>
  <c r="Y38" i="4" s="1"/>
  <c r="Z38" i="4" s="1"/>
  <c r="AA38" i="4" s="1"/>
  <c r="AB38" i="4" s="1"/>
  <c r="AC38" i="4" s="1"/>
  <c r="AD38" i="4" s="1"/>
  <c r="AE38" i="4" s="1"/>
  <c r="AF38" i="4" s="1"/>
  <c r="AG38" i="4" s="1"/>
  <c r="AH38" i="4" s="1"/>
  <c r="AI38" i="4" s="1"/>
  <c r="AJ38" i="4" s="1"/>
  <c r="AK38" i="4" s="1"/>
  <c r="AL38" i="4" s="1"/>
  <c r="D39" i="4"/>
  <c r="E39" i="4" s="1"/>
  <c r="F39" i="4" s="1"/>
  <c r="G39" i="4" s="1"/>
  <c r="H39" i="4" s="1"/>
  <c r="I39" i="4" s="1"/>
  <c r="J39" i="4" s="1"/>
  <c r="K39" i="4" s="1"/>
  <c r="L39" i="4" s="1"/>
  <c r="M39" i="4" s="1"/>
  <c r="N39" i="4" s="1"/>
  <c r="O39" i="4" s="1"/>
  <c r="P39" i="4" s="1"/>
  <c r="Q39" i="4" s="1"/>
  <c r="R39" i="4" s="1"/>
  <c r="S39" i="4" s="1"/>
  <c r="T39" i="4" s="1"/>
  <c r="U39" i="4" s="1"/>
  <c r="V39" i="4" s="1"/>
  <c r="W39" i="4" s="1"/>
  <c r="X39" i="4" s="1"/>
  <c r="Y39" i="4" s="1"/>
  <c r="Z39" i="4" s="1"/>
  <c r="AA39" i="4" s="1"/>
  <c r="AB39" i="4" s="1"/>
  <c r="AC39" i="4" s="1"/>
  <c r="AD39" i="4" s="1"/>
  <c r="AE39" i="4" s="1"/>
  <c r="AF39" i="4" s="1"/>
  <c r="AG39" i="4" s="1"/>
  <c r="AH39" i="4" s="1"/>
  <c r="AI39" i="4" s="1"/>
  <c r="AJ39" i="4" s="1"/>
  <c r="AK39" i="4" s="1"/>
  <c r="AL39" i="4" s="1"/>
  <c r="D40" i="4"/>
  <c r="E40" i="4" s="1"/>
  <c r="F40" i="4" s="1"/>
  <c r="G40" i="4" s="1"/>
  <c r="H40" i="4" s="1"/>
  <c r="I40" i="4" s="1"/>
  <c r="J40" i="4" s="1"/>
  <c r="K40" i="4" s="1"/>
  <c r="L40" i="4" s="1"/>
  <c r="M40" i="4" s="1"/>
  <c r="N40" i="4" s="1"/>
  <c r="O40" i="4" s="1"/>
  <c r="P40" i="4" s="1"/>
  <c r="Q40" i="4" s="1"/>
  <c r="R40" i="4" s="1"/>
  <c r="S40" i="4" s="1"/>
  <c r="T40" i="4" s="1"/>
  <c r="U40" i="4" s="1"/>
  <c r="V40" i="4" s="1"/>
  <c r="W40" i="4" s="1"/>
  <c r="X40" i="4" s="1"/>
  <c r="Y40" i="4" s="1"/>
  <c r="Z40" i="4" s="1"/>
  <c r="AA40" i="4" s="1"/>
  <c r="AB40" i="4" s="1"/>
  <c r="AC40" i="4" s="1"/>
  <c r="AD40" i="4" s="1"/>
  <c r="AE40" i="4" s="1"/>
  <c r="AF40" i="4" s="1"/>
  <c r="AG40" i="4" s="1"/>
  <c r="AH40" i="4" s="1"/>
  <c r="AI40" i="4" s="1"/>
  <c r="AJ40" i="4" s="1"/>
  <c r="AK40" i="4" s="1"/>
  <c r="AL40" i="4" s="1"/>
  <c r="D41" i="4"/>
  <c r="E41" i="4" s="1"/>
  <c r="F41" i="4" s="1"/>
  <c r="G41" i="4" s="1"/>
  <c r="H41" i="4" s="1"/>
  <c r="I41" i="4" s="1"/>
  <c r="J41" i="4" s="1"/>
  <c r="K41" i="4" s="1"/>
  <c r="L41" i="4" s="1"/>
  <c r="M41" i="4" s="1"/>
  <c r="N41" i="4" s="1"/>
  <c r="O41" i="4" s="1"/>
  <c r="P41" i="4" s="1"/>
  <c r="Q41" i="4" s="1"/>
  <c r="R41" i="4" s="1"/>
  <c r="S41" i="4" s="1"/>
  <c r="T41" i="4" s="1"/>
  <c r="U41" i="4" s="1"/>
  <c r="V41" i="4" s="1"/>
  <c r="W41" i="4" s="1"/>
  <c r="X41" i="4" s="1"/>
  <c r="Y41" i="4" s="1"/>
  <c r="Z41" i="4" s="1"/>
  <c r="AA41" i="4" s="1"/>
  <c r="AB41" i="4" s="1"/>
  <c r="AC41" i="4" s="1"/>
  <c r="AD41" i="4" s="1"/>
  <c r="AE41" i="4" s="1"/>
  <c r="AF41" i="4" s="1"/>
  <c r="AG41" i="4" s="1"/>
  <c r="AH41" i="4" s="1"/>
  <c r="AI41" i="4" s="1"/>
  <c r="AJ41" i="4" s="1"/>
  <c r="AK41" i="4" s="1"/>
  <c r="AL41" i="4" s="1"/>
  <c r="D9" i="15"/>
  <c r="E9" i="15" s="1"/>
  <c r="F9" i="15" s="1"/>
  <c r="G9" i="15" s="1"/>
  <c r="H9" i="15" s="1"/>
  <c r="I9" i="15" s="1"/>
  <c r="J9" i="15" s="1"/>
  <c r="K9" i="15" s="1"/>
  <c r="L9" i="15" s="1"/>
  <c r="M9" i="15" s="1"/>
  <c r="N9" i="15" s="1"/>
  <c r="O9" i="15" s="1"/>
  <c r="P9" i="15" s="1"/>
  <c r="Q9" i="15" s="1"/>
  <c r="R9" i="15" s="1"/>
  <c r="S9" i="15" s="1"/>
  <c r="T9" i="15" s="1"/>
  <c r="U9" i="15" s="1"/>
  <c r="V9" i="15" s="1"/>
  <c r="W9" i="15" s="1"/>
  <c r="X9" i="15" s="1"/>
  <c r="Y9" i="15" s="1"/>
  <c r="Z9" i="15" s="1"/>
  <c r="AA9" i="15" s="1"/>
  <c r="AB9" i="15" s="1"/>
  <c r="AC9" i="15" s="1"/>
  <c r="AD9" i="15" s="1"/>
  <c r="AE9" i="15" s="1"/>
  <c r="AF9" i="15" s="1"/>
  <c r="AG9" i="15" s="1"/>
  <c r="AH9" i="15" s="1"/>
  <c r="AI9" i="15" s="1"/>
  <c r="AJ9" i="15" s="1"/>
  <c r="AK9" i="15" s="1"/>
  <c r="AL9" i="15" s="1"/>
  <c r="D10" i="15"/>
  <c r="E10" i="15" s="1"/>
  <c r="F10" i="15" s="1"/>
  <c r="G10" i="15" s="1"/>
  <c r="H10" i="15" s="1"/>
  <c r="I10" i="15" s="1"/>
  <c r="J10" i="15" s="1"/>
  <c r="K10" i="15" s="1"/>
  <c r="L10" i="15" s="1"/>
  <c r="M10" i="15" s="1"/>
  <c r="N10" i="15" s="1"/>
  <c r="O10" i="15" s="1"/>
  <c r="P10" i="15" s="1"/>
  <c r="Q10" i="15" s="1"/>
  <c r="R10" i="15" s="1"/>
  <c r="S10" i="15" s="1"/>
  <c r="T10" i="15" s="1"/>
  <c r="U10" i="15" s="1"/>
  <c r="V10" i="15" s="1"/>
  <c r="W10" i="15" s="1"/>
  <c r="X10" i="15" s="1"/>
  <c r="Y10" i="15" s="1"/>
  <c r="Z10" i="15" s="1"/>
  <c r="AA10" i="15" s="1"/>
  <c r="AB10" i="15" s="1"/>
  <c r="AC10" i="15" s="1"/>
  <c r="AD10" i="15" s="1"/>
  <c r="AE10" i="15" s="1"/>
  <c r="AF10" i="15" s="1"/>
  <c r="AG10" i="15" s="1"/>
  <c r="AH10" i="15" s="1"/>
  <c r="AI10" i="15" s="1"/>
  <c r="AJ10" i="15" s="1"/>
  <c r="AK10" i="15" s="1"/>
  <c r="AL10" i="15" s="1"/>
  <c r="D11" i="15"/>
  <c r="E11" i="15" s="1"/>
  <c r="F11" i="15" s="1"/>
  <c r="G11" i="15" s="1"/>
  <c r="H11" i="15" s="1"/>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AI11" i="15" s="1"/>
  <c r="AJ11" i="15" s="1"/>
  <c r="AK11" i="15" s="1"/>
  <c r="AL11" i="15" s="1"/>
  <c r="D12" i="15"/>
  <c r="E12" i="15" s="1"/>
  <c r="F12" i="15" s="1"/>
  <c r="G12" i="15" s="1"/>
  <c r="H12" i="15" s="1"/>
  <c r="I12" i="15" s="1"/>
  <c r="J12" i="15" s="1"/>
  <c r="K12" i="15" s="1"/>
  <c r="L12" i="15" s="1"/>
  <c r="M12" i="15" s="1"/>
  <c r="N12" i="15" s="1"/>
  <c r="O12" i="15" s="1"/>
  <c r="P12" i="15" s="1"/>
  <c r="Q12" i="15" s="1"/>
  <c r="R12" i="15" s="1"/>
  <c r="S12" i="15" s="1"/>
  <c r="T12" i="15" s="1"/>
  <c r="U12" i="15" s="1"/>
  <c r="V12" i="15" s="1"/>
  <c r="W12" i="15" s="1"/>
  <c r="X12" i="15" s="1"/>
  <c r="Y12" i="15" s="1"/>
  <c r="Z12" i="15" s="1"/>
  <c r="AA12" i="15" s="1"/>
  <c r="AB12" i="15" s="1"/>
  <c r="AC12" i="15" s="1"/>
  <c r="AD12" i="15" s="1"/>
  <c r="AE12" i="15" s="1"/>
  <c r="AF12" i="15" s="1"/>
  <c r="AG12" i="15" s="1"/>
  <c r="AH12" i="15" s="1"/>
  <c r="AI12" i="15" s="1"/>
  <c r="AJ12" i="15" s="1"/>
  <c r="AK12" i="15" s="1"/>
  <c r="AL12" i="15" s="1"/>
  <c r="D13" i="15"/>
  <c r="E13" i="15" s="1"/>
  <c r="F13" i="15" s="1"/>
  <c r="G13" i="15" s="1"/>
  <c r="H13" i="15" s="1"/>
  <c r="I13" i="15" s="1"/>
  <c r="J13" i="15" s="1"/>
  <c r="K13" i="15" s="1"/>
  <c r="L13" i="15" s="1"/>
  <c r="M13" i="15" s="1"/>
  <c r="N13" i="15" s="1"/>
  <c r="O13" i="15" s="1"/>
  <c r="P13" i="15" s="1"/>
  <c r="Q13" i="15" s="1"/>
  <c r="R13" i="15" s="1"/>
  <c r="S13" i="15" s="1"/>
  <c r="T13" i="15" s="1"/>
  <c r="U13" i="15" s="1"/>
  <c r="V13" i="15" s="1"/>
  <c r="W13" i="15" s="1"/>
  <c r="X13" i="15" s="1"/>
  <c r="Y13" i="15" s="1"/>
  <c r="Z13" i="15" s="1"/>
  <c r="AA13" i="15" s="1"/>
  <c r="AB13" i="15" s="1"/>
  <c r="AC13" i="15" s="1"/>
  <c r="AD13" i="15" s="1"/>
  <c r="AE13" i="15" s="1"/>
  <c r="AF13" i="15" s="1"/>
  <c r="AG13" i="15" s="1"/>
  <c r="AH13" i="15" s="1"/>
  <c r="AI13" i="15" s="1"/>
  <c r="AJ13" i="15" s="1"/>
  <c r="AK13" i="15" s="1"/>
  <c r="AL13" i="15" s="1"/>
  <c r="D14" i="15"/>
  <c r="E14" i="15" s="1"/>
  <c r="F14" i="15" s="1"/>
  <c r="G14" i="15" s="1"/>
  <c r="H14" i="15" s="1"/>
  <c r="I14" i="15" s="1"/>
  <c r="J14" i="15" s="1"/>
  <c r="K14" i="15" s="1"/>
  <c r="L14" i="15" s="1"/>
  <c r="M14" i="15" s="1"/>
  <c r="N14" i="15" s="1"/>
  <c r="O14" i="15" s="1"/>
  <c r="P14" i="15" s="1"/>
  <c r="Q14" i="15" s="1"/>
  <c r="R14" i="15" s="1"/>
  <c r="S14" i="15" s="1"/>
  <c r="T14" i="15" s="1"/>
  <c r="U14" i="15" s="1"/>
  <c r="V14" i="15" s="1"/>
  <c r="W14" i="15" s="1"/>
  <c r="X14" i="15" s="1"/>
  <c r="Y14" i="15" s="1"/>
  <c r="Z14" i="15" s="1"/>
  <c r="AA14" i="15" s="1"/>
  <c r="AB14" i="15" s="1"/>
  <c r="AC14" i="15" s="1"/>
  <c r="AD14" i="15" s="1"/>
  <c r="AE14" i="15" s="1"/>
  <c r="AF14" i="15" s="1"/>
  <c r="AG14" i="15" s="1"/>
  <c r="AH14" i="15" s="1"/>
  <c r="AI14" i="15" s="1"/>
  <c r="AJ14" i="15" s="1"/>
  <c r="AK14" i="15" s="1"/>
  <c r="AL14" i="15" s="1"/>
  <c r="D30" i="15"/>
  <c r="E30" i="15" s="1"/>
  <c r="F30" i="15" s="1"/>
  <c r="G30" i="15" s="1"/>
  <c r="H30" i="15" s="1"/>
  <c r="I30" i="15" s="1"/>
  <c r="J30" i="15" s="1"/>
  <c r="K30" i="15" s="1"/>
  <c r="L30" i="15" s="1"/>
  <c r="M30" i="15" s="1"/>
  <c r="N30" i="15" s="1"/>
  <c r="O30" i="15" s="1"/>
  <c r="P30" i="15" s="1"/>
  <c r="Q30" i="15" s="1"/>
  <c r="R30" i="15" s="1"/>
  <c r="S30" i="15" s="1"/>
  <c r="T30" i="15" s="1"/>
  <c r="U30" i="15" s="1"/>
  <c r="V30" i="15" s="1"/>
  <c r="W30" i="15" s="1"/>
  <c r="X30" i="15" s="1"/>
  <c r="Y30" i="15" s="1"/>
  <c r="Z30" i="15" s="1"/>
  <c r="AA30" i="15" s="1"/>
  <c r="AB30" i="15" s="1"/>
  <c r="AC30" i="15" s="1"/>
  <c r="AD30" i="15" s="1"/>
  <c r="AE30" i="15" s="1"/>
  <c r="AF30" i="15" s="1"/>
  <c r="AG30" i="15" s="1"/>
  <c r="AH30" i="15" s="1"/>
  <c r="AI30" i="15" s="1"/>
  <c r="AJ30" i="15" s="1"/>
  <c r="AK30" i="15" s="1"/>
  <c r="AL30" i="15" s="1"/>
  <c r="D29" i="15"/>
  <c r="E29" i="15" s="1"/>
  <c r="F29" i="15" s="1"/>
  <c r="G29" i="15" s="1"/>
  <c r="H29" i="15" s="1"/>
  <c r="I29" i="15" s="1"/>
  <c r="J29" i="15" s="1"/>
  <c r="K29" i="15" s="1"/>
  <c r="L29" i="15" s="1"/>
  <c r="M29" i="15" s="1"/>
  <c r="N29" i="15" s="1"/>
  <c r="O29" i="15" s="1"/>
  <c r="P29" i="15" s="1"/>
  <c r="Q29" i="15" s="1"/>
  <c r="R29" i="15" s="1"/>
  <c r="S29" i="15" s="1"/>
  <c r="T29" i="15" s="1"/>
  <c r="U29" i="15" s="1"/>
  <c r="V29" i="15" s="1"/>
  <c r="W29" i="15" s="1"/>
  <c r="X29" i="15" s="1"/>
  <c r="Y29" i="15" s="1"/>
  <c r="Z29" i="15" s="1"/>
  <c r="AA29" i="15" s="1"/>
  <c r="AB29" i="15" s="1"/>
  <c r="AC29" i="15" s="1"/>
  <c r="AD29" i="15" s="1"/>
  <c r="AE29" i="15" s="1"/>
  <c r="AF29" i="15" s="1"/>
  <c r="AG29" i="15" s="1"/>
  <c r="AH29" i="15" s="1"/>
  <c r="AI29" i="15" s="1"/>
  <c r="AJ29" i="15" s="1"/>
  <c r="AK29" i="15" s="1"/>
  <c r="AL29" i="15" s="1"/>
  <c r="D28" i="15"/>
  <c r="E28" i="15" s="1"/>
  <c r="F28" i="15" s="1"/>
  <c r="G28" i="15" s="1"/>
  <c r="H28" i="15" s="1"/>
  <c r="I28" i="15" s="1"/>
  <c r="J28" i="15" s="1"/>
  <c r="K28" i="15" s="1"/>
  <c r="L28" i="15" s="1"/>
  <c r="M28" i="15" s="1"/>
  <c r="N28" i="15" s="1"/>
  <c r="O28" i="15" s="1"/>
  <c r="P28" i="15" s="1"/>
  <c r="Q28" i="15" s="1"/>
  <c r="R28" i="15" s="1"/>
  <c r="S28" i="15" s="1"/>
  <c r="T28" i="15" s="1"/>
  <c r="U28" i="15" s="1"/>
  <c r="V28" i="15" s="1"/>
  <c r="W28" i="15" s="1"/>
  <c r="X28" i="15" s="1"/>
  <c r="Y28" i="15" s="1"/>
  <c r="Z28" i="15" s="1"/>
  <c r="AA28" i="15" s="1"/>
  <c r="AB28" i="15" s="1"/>
  <c r="AC28" i="15" s="1"/>
  <c r="AD28" i="15" s="1"/>
  <c r="AE28" i="15" s="1"/>
  <c r="AF28" i="15" s="1"/>
  <c r="AG28" i="15" s="1"/>
  <c r="AH28" i="15" s="1"/>
  <c r="AI28" i="15" s="1"/>
  <c r="AJ28" i="15" s="1"/>
  <c r="AK28" i="15" s="1"/>
  <c r="AL28" i="15" s="1"/>
  <c r="D27" i="15"/>
  <c r="E27" i="15" s="1"/>
  <c r="F27" i="15" s="1"/>
  <c r="G27" i="15" s="1"/>
  <c r="H27" i="15" s="1"/>
  <c r="I27" i="15" s="1"/>
  <c r="J27" i="15" s="1"/>
  <c r="K27" i="15" s="1"/>
  <c r="L27" i="15" s="1"/>
  <c r="M27" i="15" s="1"/>
  <c r="N27" i="15" s="1"/>
  <c r="O27" i="15" s="1"/>
  <c r="P27" i="15" s="1"/>
  <c r="Q27" i="15" s="1"/>
  <c r="R27" i="15" s="1"/>
  <c r="S27" i="15" s="1"/>
  <c r="T27" i="15" s="1"/>
  <c r="U27" i="15" s="1"/>
  <c r="V27" i="15" s="1"/>
  <c r="W27" i="15" s="1"/>
  <c r="X27" i="15" s="1"/>
  <c r="Y27" i="15" s="1"/>
  <c r="Z27" i="15" s="1"/>
  <c r="AA27" i="15" s="1"/>
  <c r="AB27" i="15" s="1"/>
  <c r="AC27" i="15" s="1"/>
  <c r="AD27" i="15" s="1"/>
  <c r="AE27" i="15" s="1"/>
  <c r="AF27" i="15" s="1"/>
  <c r="AG27" i="15" s="1"/>
  <c r="AH27" i="15" s="1"/>
  <c r="AI27" i="15" s="1"/>
  <c r="AJ27" i="15" s="1"/>
  <c r="AK27" i="15" s="1"/>
  <c r="AL27" i="15" s="1"/>
  <c r="D26" i="15"/>
  <c r="E26" i="15" s="1"/>
  <c r="F26" i="15" s="1"/>
  <c r="G26" i="15" s="1"/>
  <c r="H26" i="15" s="1"/>
  <c r="I26" i="15" s="1"/>
  <c r="J26" i="15" s="1"/>
  <c r="K26" i="15" s="1"/>
  <c r="L26" i="15" s="1"/>
  <c r="M26" i="15" s="1"/>
  <c r="N26" i="15" s="1"/>
  <c r="O26" i="15" s="1"/>
  <c r="P26" i="15" s="1"/>
  <c r="Q26" i="15" s="1"/>
  <c r="R26" i="15" s="1"/>
  <c r="S26" i="15" s="1"/>
  <c r="T26" i="15" s="1"/>
  <c r="U26" i="15" s="1"/>
  <c r="V26" i="15" s="1"/>
  <c r="W26" i="15" s="1"/>
  <c r="X26" i="15" s="1"/>
  <c r="Y26" i="15" s="1"/>
  <c r="Z26" i="15" s="1"/>
  <c r="AA26" i="15" s="1"/>
  <c r="AB26" i="15" s="1"/>
  <c r="AC26" i="15" s="1"/>
  <c r="AD26" i="15" s="1"/>
  <c r="AE26" i="15" s="1"/>
  <c r="AF26" i="15" s="1"/>
  <c r="AG26" i="15" s="1"/>
  <c r="AH26" i="15" s="1"/>
  <c r="AI26" i="15" s="1"/>
  <c r="AJ26" i="15" s="1"/>
  <c r="AK26" i="15" s="1"/>
  <c r="AL26" i="15" s="1"/>
  <c r="D25" i="15"/>
  <c r="E25" i="15" s="1"/>
  <c r="F25" i="15" s="1"/>
  <c r="G25" i="15" s="1"/>
  <c r="H25" i="15" s="1"/>
  <c r="I25" i="15" s="1"/>
  <c r="J25" i="15" s="1"/>
  <c r="K25" i="15" s="1"/>
  <c r="L25" i="15" s="1"/>
  <c r="M25" i="15" s="1"/>
  <c r="N25" i="15" s="1"/>
  <c r="O25" i="15" s="1"/>
  <c r="P25" i="15" s="1"/>
  <c r="Q25" i="15" s="1"/>
  <c r="R25" i="15" s="1"/>
  <c r="S25" i="15" s="1"/>
  <c r="T25" i="15" s="1"/>
  <c r="U25" i="15" s="1"/>
  <c r="V25" i="15" s="1"/>
  <c r="W25" i="15" s="1"/>
  <c r="X25" i="15" s="1"/>
  <c r="Y25" i="15" s="1"/>
  <c r="Z25" i="15" s="1"/>
  <c r="AA25" i="15" s="1"/>
  <c r="AB25" i="15" s="1"/>
  <c r="AC25" i="15" s="1"/>
  <c r="AD25" i="15" s="1"/>
  <c r="AE25" i="15" s="1"/>
  <c r="AF25" i="15" s="1"/>
  <c r="AG25" i="15" s="1"/>
  <c r="AH25" i="15" s="1"/>
  <c r="AI25" i="15" s="1"/>
  <c r="AJ25" i="15" s="1"/>
  <c r="AK25" i="15" s="1"/>
  <c r="AL25" i="15"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C504" i="1" l="1"/>
  <c r="D504" i="1" s="1"/>
  <c r="E504" i="1" s="1"/>
  <c r="F504" i="1" s="1"/>
  <c r="G504" i="1" s="1"/>
  <c r="H504" i="1" s="1"/>
  <c r="I504" i="1" s="1"/>
  <c r="J504" i="1" s="1"/>
  <c r="K504" i="1" s="1"/>
  <c r="L504" i="1" s="1"/>
  <c r="M504" i="1" s="1"/>
  <c r="N504" i="1" s="1"/>
  <c r="O504" i="1" s="1"/>
  <c r="P504" i="1" s="1"/>
  <c r="Q504" i="1" s="1"/>
  <c r="R504" i="1" s="1"/>
  <c r="S504" i="1" s="1"/>
  <c r="T504" i="1" s="1"/>
  <c r="U504" i="1" s="1"/>
  <c r="V504" i="1" s="1"/>
  <c r="W504" i="1" s="1"/>
  <c r="X504" i="1" s="1"/>
  <c r="Y504" i="1" s="1"/>
  <c r="Z504" i="1" s="1"/>
  <c r="AA504" i="1" s="1"/>
  <c r="B221" i="1"/>
  <c r="C220" i="1"/>
  <c r="D220" i="1" s="1"/>
  <c r="E220" i="1" s="1"/>
  <c r="F220" i="1" s="1"/>
  <c r="G220" i="1" s="1"/>
  <c r="H220" i="1" s="1"/>
  <c r="I220" i="1" s="1"/>
  <c r="J220" i="1" s="1"/>
  <c r="K220" i="1" s="1"/>
  <c r="L220" i="1" s="1"/>
  <c r="M220" i="1" s="1"/>
  <c r="N220" i="1" s="1"/>
  <c r="O220" i="1" s="1"/>
  <c r="P220" i="1" s="1"/>
  <c r="Q220" i="1" s="1"/>
  <c r="R220" i="1" s="1"/>
  <c r="S220" i="1" s="1"/>
  <c r="T220" i="1" s="1"/>
  <c r="U220" i="1" s="1"/>
  <c r="V220" i="1" s="1"/>
  <c r="W220" i="1" s="1"/>
  <c r="X220" i="1" s="1"/>
  <c r="Y220" i="1" s="1"/>
  <c r="Z220" i="1" s="1"/>
  <c r="AA220" i="1" s="1"/>
  <c r="B277" i="1"/>
  <c r="C276" i="1"/>
  <c r="D276" i="1" s="1"/>
  <c r="E276" i="1" s="1"/>
  <c r="F276" i="1" s="1"/>
  <c r="G276" i="1" s="1"/>
  <c r="H276" i="1" s="1"/>
  <c r="I276" i="1" s="1"/>
  <c r="J276" i="1" s="1"/>
  <c r="K276" i="1" s="1"/>
  <c r="L276" i="1" s="1"/>
  <c r="M276" i="1" s="1"/>
  <c r="N276" i="1" s="1"/>
  <c r="O276" i="1" s="1"/>
  <c r="P276" i="1" s="1"/>
  <c r="Q276" i="1" s="1"/>
  <c r="R276" i="1" s="1"/>
  <c r="S276" i="1" s="1"/>
  <c r="T276" i="1" s="1"/>
  <c r="U276" i="1" s="1"/>
  <c r="V276" i="1" s="1"/>
  <c r="W276" i="1" s="1"/>
  <c r="X276" i="1" s="1"/>
  <c r="Y276" i="1" s="1"/>
  <c r="Z276" i="1" s="1"/>
  <c r="AA276" i="1" s="1"/>
  <c r="C331" i="1"/>
  <c r="D331" i="1" s="1"/>
  <c r="E331" i="1" s="1"/>
  <c r="F331" i="1" s="1"/>
  <c r="G331" i="1" s="1"/>
  <c r="H331" i="1" s="1"/>
  <c r="I331" i="1" s="1"/>
  <c r="J331" i="1" s="1"/>
  <c r="K331" i="1" s="1"/>
  <c r="L331" i="1" s="1"/>
  <c r="M331" i="1" s="1"/>
  <c r="N331" i="1" s="1"/>
  <c r="O331" i="1" s="1"/>
  <c r="P331" i="1" s="1"/>
  <c r="Q331" i="1" s="1"/>
  <c r="R331" i="1" s="1"/>
  <c r="S331" i="1" s="1"/>
  <c r="T331" i="1" s="1"/>
  <c r="U331" i="1" s="1"/>
  <c r="V331" i="1" s="1"/>
  <c r="W331" i="1" s="1"/>
  <c r="X331" i="1" s="1"/>
  <c r="Y331" i="1" s="1"/>
  <c r="Z331" i="1" s="1"/>
  <c r="AA331" i="1" s="1"/>
  <c r="B332" i="1"/>
  <c r="C108" i="1"/>
  <c r="D108" i="1" s="1"/>
  <c r="E108" i="1" s="1"/>
  <c r="F108" i="1" s="1"/>
  <c r="G108" i="1" s="1"/>
  <c r="H108" i="1" s="1"/>
  <c r="I108" i="1" s="1"/>
  <c r="J108" i="1" s="1"/>
  <c r="K108" i="1" s="1"/>
  <c r="L108" i="1" s="1"/>
  <c r="M108" i="1" s="1"/>
  <c r="N108" i="1" s="1"/>
  <c r="O108" i="1" s="1"/>
  <c r="P108" i="1" s="1"/>
  <c r="Q108" i="1" s="1"/>
  <c r="R108" i="1" s="1"/>
  <c r="S108" i="1" s="1"/>
  <c r="T108" i="1" s="1"/>
  <c r="U108" i="1" s="1"/>
  <c r="V108" i="1" s="1"/>
  <c r="W108" i="1" s="1"/>
  <c r="X108" i="1" s="1"/>
  <c r="Y108" i="1" s="1"/>
  <c r="Z108" i="1" s="1"/>
  <c r="AA108" i="1" s="1"/>
  <c r="B109" i="1"/>
  <c r="C162" i="1"/>
  <c r="D162" i="1" s="1"/>
  <c r="E162" i="1" s="1"/>
  <c r="F162" i="1" s="1"/>
  <c r="G162" i="1" s="1"/>
  <c r="H162" i="1" s="1"/>
  <c r="I162" i="1" s="1"/>
  <c r="J162" i="1" s="1"/>
  <c r="K162" i="1" s="1"/>
  <c r="L162" i="1" s="1"/>
  <c r="M162" i="1" s="1"/>
  <c r="N162" i="1" s="1"/>
  <c r="O162" i="1" s="1"/>
  <c r="P162" i="1" s="1"/>
  <c r="Q162" i="1" s="1"/>
  <c r="R162" i="1" s="1"/>
  <c r="S162" i="1" s="1"/>
  <c r="T162" i="1" s="1"/>
  <c r="U162" i="1" s="1"/>
  <c r="V162" i="1" s="1"/>
  <c r="W162" i="1" s="1"/>
  <c r="X162" i="1" s="1"/>
  <c r="Y162" i="1" s="1"/>
  <c r="Z162" i="1" s="1"/>
  <c r="AA162" i="1" s="1"/>
  <c r="B163" i="1"/>
  <c r="C10" i="4"/>
  <c r="D10" i="4" s="1"/>
  <c r="E10" i="4" s="1"/>
  <c r="F10" i="4" s="1"/>
  <c r="G10" i="4" s="1"/>
  <c r="H10" i="4" s="1"/>
  <c r="I10" i="4" s="1"/>
  <c r="J10" i="4" s="1"/>
  <c r="K10" i="4" s="1"/>
  <c r="L10" i="4" s="1"/>
  <c r="M10" i="4" s="1"/>
  <c r="N10" i="4" s="1"/>
  <c r="O10" i="4" s="1"/>
  <c r="P10" i="4" s="1"/>
  <c r="Q10" i="4" s="1"/>
  <c r="R10" i="4" s="1"/>
  <c r="S10" i="4" s="1"/>
  <c r="T10" i="4" s="1"/>
  <c r="U10" i="4" s="1"/>
  <c r="V10" i="4" s="1"/>
  <c r="W10" i="4" s="1"/>
  <c r="X10" i="4" s="1"/>
  <c r="Y10" i="4" s="1"/>
  <c r="Z10" i="4" s="1"/>
  <c r="AA10" i="4" s="1"/>
  <c r="AB10" i="4" s="1"/>
  <c r="AC10" i="4" s="1"/>
  <c r="AD10" i="4" s="1"/>
  <c r="AE10" i="4" s="1"/>
  <c r="AF10" i="4" s="1"/>
  <c r="AG10" i="4" s="1"/>
  <c r="AH10" i="4" s="1"/>
  <c r="AI10" i="4" s="1"/>
  <c r="AJ10" i="4" s="1"/>
  <c r="AK10" i="4" s="1"/>
  <c r="AL10" i="4" s="1"/>
  <c r="C505" i="1" l="1"/>
  <c r="D505" i="1" s="1"/>
  <c r="E505" i="1" s="1"/>
  <c r="F505" i="1" s="1"/>
  <c r="G505" i="1" s="1"/>
  <c r="H505" i="1" s="1"/>
  <c r="I505" i="1" s="1"/>
  <c r="J505" i="1" s="1"/>
  <c r="K505" i="1" s="1"/>
  <c r="L505" i="1" s="1"/>
  <c r="M505" i="1" s="1"/>
  <c r="N505" i="1" s="1"/>
  <c r="O505" i="1" s="1"/>
  <c r="P505" i="1" s="1"/>
  <c r="Q505" i="1" s="1"/>
  <c r="R505" i="1" s="1"/>
  <c r="S505" i="1" s="1"/>
  <c r="T505" i="1" s="1"/>
  <c r="U505" i="1" s="1"/>
  <c r="V505" i="1" s="1"/>
  <c r="W505" i="1" s="1"/>
  <c r="X505" i="1" s="1"/>
  <c r="Y505" i="1" s="1"/>
  <c r="Z505" i="1" s="1"/>
  <c r="AA505" i="1" s="1"/>
  <c r="B222" i="1"/>
  <c r="C221" i="1"/>
  <c r="D221" i="1" s="1"/>
  <c r="E221" i="1" s="1"/>
  <c r="F221" i="1" s="1"/>
  <c r="G221" i="1" s="1"/>
  <c r="H221" i="1" s="1"/>
  <c r="I221" i="1" s="1"/>
  <c r="J221" i="1" s="1"/>
  <c r="K221" i="1" s="1"/>
  <c r="L221" i="1" s="1"/>
  <c r="M221" i="1" s="1"/>
  <c r="N221" i="1" s="1"/>
  <c r="O221" i="1" s="1"/>
  <c r="P221" i="1" s="1"/>
  <c r="Q221" i="1" s="1"/>
  <c r="R221" i="1" s="1"/>
  <c r="S221" i="1" s="1"/>
  <c r="T221" i="1" s="1"/>
  <c r="U221" i="1" s="1"/>
  <c r="V221" i="1" s="1"/>
  <c r="W221" i="1" s="1"/>
  <c r="X221" i="1" s="1"/>
  <c r="Y221" i="1" s="1"/>
  <c r="Z221" i="1" s="1"/>
  <c r="AA221" i="1" s="1"/>
  <c r="C109" i="1"/>
  <c r="D109" i="1" s="1"/>
  <c r="E109" i="1" s="1"/>
  <c r="F109" i="1" s="1"/>
  <c r="G109" i="1" s="1"/>
  <c r="H109" i="1" s="1"/>
  <c r="I109" i="1" s="1"/>
  <c r="J109" i="1" s="1"/>
  <c r="K109" i="1" s="1"/>
  <c r="L109" i="1" s="1"/>
  <c r="M109" i="1" s="1"/>
  <c r="N109" i="1" s="1"/>
  <c r="O109" i="1" s="1"/>
  <c r="P109" i="1" s="1"/>
  <c r="Q109" i="1" s="1"/>
  <c r="R109" i="1" s="1"/>
  <c r="S109" i="1" s="1"/>
  <c r="T109" i="1" s="1"/>
  <c r="U109" i="1" s="1"/>
  <c r="V109" i="1" s="1"/>
  <c r="W109" i="1" s="1"/>
  <c r="X109" i="1" s="1"/>
  <c r="Y109" i="1" s="1"/>
  <c r="Z109" i="1" s="1"/>
  <c r="AA109" i="1" s="1"/>
  <c r="B110" i="1"/>
  <c r="C332" i="1"/>
  <c r="D332" i="1" s="1"/>
  <c r="E332" i="1" s="1"/>
  <c r="F332" i="1" s="1"/>
  <c r="G332" i="1" s="1"/>
  <c r="H332" i="1" s="1"/>
  <c r="I332" i="1" s="1"/>
  <c r="J332" i="1" s="1"/>
  <c r="K332" i="1" s="1"/>
  <c r="L332" i="1" s="1"/>
  <c r="M332" i="1" s="1"/>
  <c r="N332" i="1" s="1"/>
  <c r="O332" i="1" s="1"/>
  <c r="P332" i="1" s="1"/>
  <c r="Q332" i="1" s="1"/>
  <c r="R332" i="1" s="1"/>
  <c r="S332" i="1" s="1"/>
  <c r="T332" i="1" s="1"/>
  <c r="U332" i="1" s="1"/>
  <c r="V332" i="1" s="1"/>
  <c r="W332" i="1" s="1"/>
  <c r="X332" i="1" s="1"/>
  <c r="Y332" i="1" s="1"/>
  <c r="Z332" i="1" s="1"/>
  <c r="AA332" i="1" s="1"/>
  <c r="B333" i="1"/>
  <c r="B278" i="1"/>
  <c r="C277" i="1"/>
  <c r="D277" i="1" s="1"/>
  <c r="E277" i="1" s="1"/>
  <c r="F277" i="1" s="1"/>
  <c r="G277" i="1" s="1"/>
  <c r="H277" i="1" s="1"/>
  <c r="I277" i="1" s="1"/>
  <c r="J277" i="1" s="1"/>
  <c r="K277" i="1" s="1"/>
  <c r="L277" i="1" s="1"/>
  <c r="M277" i="1" s="1"/>
  <c r="N277" i="1" s="1"/>
  <c r="O277" i="1" s="1"/>
  <c r="P277" i="1" s="1"/>
  <c r="Q277" i="1" s="1"/>
  <c r="R277" i="1" s="1"/>
  <c r="S277" i="1" s="1"/>
  <c r="T277" i="1" s="1"/>
  <c r="U277" i="1" s="1"/>
  <c r="V277" i="1" s="1"/>
  <c r="W277" i="1" s="1"/>
  <c r="X277" i="1" s="1"/>
  <c r="Y277" i="1" s="1"/>
  <c r="Z277" i="1" s="1"/>
  <c r="AA277" i="1" s="1"/>
  <c r="B164" i="1"/>
  <c r="C163" i="1"/>
  <c r="D163" i="1" s="1"/>
  <c r="E163" i="1" s="1"/>
  <c r="F163" i="1" s="1"/>
  <c r="G163" i="1" s="1"/>
  <c r="H163" i="1" s="1"/>
  <c r="I163" i="1" s="1"/>
  <c r="J163" i="1" s="1"/>
  <c r="K163" i="1" s="1"/>
  <c r="L163" i="1" s="1"/>
  <c r="M163" i="1" s="1"/>
  <c r="N163" i="1" s="1"/>
  <c r="O163" i="1" s="1"/>
  <c r="P163" i="1" s="1"/>
  <c r="Q163" i="1" s="1"/>
  <c r="R163" i="1" s="1"/>
  <c r="S163" i="1" s="1"/>
  <c r="T163" i="1" s="1"/>
  <c r="U163" i="1" s="1"/>
  <c r="V163" i="1" s="1"/>
  <c r="W163" i="1" s="1"/>
  <c r="X163" i="1" s="1"/>
  <c r="Y163" i="1" s="1"/>
  <c r="Z163" i="1" s="1"/>
  <c r="AA163" i="1" s="1"/>
  <c r="C9" i="4"/>
  <c r="D9" i="4" s="1"/>
  <c r="E9" i="4" s="1"/>
  <c r="F9" i="4" s="1"/>
  <c r="G9" i="4" s="1"/>
  <c r="H9" i="4" s="1"/>
  <c r="I9" i="4" s="1"/>
  <c r="J9" i="4" s="1"/>
  <c r="K9" i="4" s="1"/>
  <c r="L9" i="4" s="1"/>
  <c r="M9" i="4" s="1"/>
  <c r="N9" i="4" s="1"/>
  <c r="O9" i="4" s="1"/>
  <c r="P9" i="4" s="1"/>
  <c r="Q9" i="4" s="1"/>
  <c r="R9" i="4" s="1"/>
  <c r="S9" i="4" s="1"/>
  <c r="T9" i="4" s="1"/>
  <c r="U9" i="4" s="1"/>
  <c r="V9" i="4" s="1"/>
  <c r="W9" i="4" s="1"/>
  <c r="X9" i="4" s="1"/>
  <c r="Y9" i="4" s="1"/>
  <c r="Z9" i="4" s="1"/>
  <c r="AA9" i="4" s="1"/>
  <c r="AB9" i="4" s="1"/>
  <c r="AC9" i="4" s="1"/>
  <c r="AD9" i="4" s="1"/>
  <c r="AE9" i="4" s="1"/>
  <c r="AF9" i="4" s="1"/>
  <c r="AG9" i="4" s="1"/>
  <c r="AH9" i="4" s="1"/>
  <c r="AI9" i="4" s="1"/>
  <c r="AJ9" i="4" s="1"/>
  <c r="AK9" i="4" s="1"/>
  <c r="AL9" i="4" s="1"/>
  <c r="C25" i="4"/>
  <c r="D25" i="4" s="1"/>
  <c r="E25" i="4" s="1"/>
  <c r="F25" i="4" s="1"/>
  <c r="G25" i="4" s="1"/>
  <c r="H25" i="4" s="1"/>
  <c r="I25" i="4" s="1"/>
  <c r="J25" i="4" s="1"/>
  <c r="K25" i="4" s="1"/>
  <c r="L25" i="4" s="1"/>
  <c r="M25" i="4" s="1"/>
  <c r="N25" i="4" s="1"/>
  <c r="O25" i="4" s="1"/>
  <c r="P25" i="4" s="1"/>
  <c r="Q25" i="4" s="1"/>
  <c r="R25" i="4" s="1"/>
  <c r="S25" i="4" s="1"/>
  <c r="T25" i="4" s="1"/>
  <c r="U25" i="4" s="1"/>
  <c r="V25" i="4" s="1"/>
  <c r="W25" i="4" s="1"/>
  <c r="X25" i="4" s="1"/>
  <c r="Y25" i="4" s="1"/>
  <c r="Z25" i="4" s="1"/>
  <c r="AA25" i="4" s="1"/>
  <c r="AB25" i="4" s="1"/>
  <c r="AC25" i="4" s="1"/>
  <c r="AD25" i="4" s="1"/>
  <c r="AE25" i="4" s="1"/>
  <c r="AF25" i="4" s="1"/>
  <c r="AG25" i="4" s="1"/>
  <c r="AH25" i="4" s="1"/>
  <c r="AI25" i="4" s="1"/>
  <c r="AJ25" i="4" s="1"/>
  <c r="AK25" i="4" s="1"/>
  <c r="AL25" i="4" s="1"/>
  <c r="C30" i="4"/>
  <c r="D30" i="4" s="1"/>
  <c r="E30" i="4" s="1"/>
  <c r="F30" i="4" s="1"/>
  <c r="G30" i="4" s="1"/>
  <c r="H30" i="4" s="1"/>
  <c r="I30" i="4" s="1"/>
  <c r="J30" i="4" s="1"/>
  <c r="K30" i="4" s="1"/>
  <c r="L30" i="4" s="1"/>
  <c r="M30" i="4" s="1"/>
  <c r="N30" i="4" s="1"/>
  <c r="O30" i="4" s="1"/>
  <c r="P30" i="4" s="1"/>
  <c r="Q30" i="4" s="1"/>
  <c r="R30" i="4" s="1"/>
  <c r="S30" i="4" s="1"/>
  <c r="T30" i="4" s="1"/>
  <c r="U30" i="4" s="1"/>
  <c r="V30" i="4" s="1"/>
  <c r="W30" i="4" s="1"/>
  <c r="X30" i="4" s="1"/>
  <c r="Y30" i="4" s="1"/>
  <c r="Z30" i="4" s="1"/>
  <c r="AA30" i="4" s="1"/>
  <c r="AB30" i="4" s="1"/>
  <c r="AC30" i="4" s="1"/>
  <c r="AD30" i="4" s="1"/>
  <c r="AE30" i="4" s="1"/>
  <c r="AF30" i="4" s="1"/>
  <c r="AG30" i="4" s="1"/>
  <c r="AH30" i="4" s="1"/>
  <c r="AI30" i="4" s="1"/>
  <c r="AJ30" i="4" s="1"/>
  <c r="AK30" i="4" s="1"/>
  <c r="AL30" i="4" s="1"/>
  <c r="C35" i="4"/>
  <c r="D35" i="4" s="1"/>
  <c r="E35" i="4" s="1"/>
  <c r="F35" i="4" s="1"/>
  <c r="G35" i="4" s="1"/>
  <c r="H35" i="4" s="1"/>
  <c r="I35" i="4" s="1"/>
  <c r="J35" i="4" s="1"/>
  <c r="K35" i="4" s="1"/>
  <c r="L35" i="4" s="1"/>
  <c r="M35" i="4" s="1"/>
  <c r="N35" i="4" s="1"/>
  <c r="O35" i="4" s="1"/>
  <c r="P35" i="4" s="1"/>
  <c r="Q35" i="4" s="1"/>
  <c r="R35" i="4" s="1"/>
  <c r="S35" i="4" s="1"/>
  <c r="T35" i="4" s="1"/>
  <c r="U35" i="4" s="1"/>
  <c r="V35" i="4" s="1"/>
  <c r="W35" i="4" s="1"/>
  <c r="X35" i="4" s="1"/>
  <c r="Y35" i="4" s="1"/>
  <c r="Z35" i="4" s="1"/>
  <c r="AA35" i="4" s="1"/>
  <c r="AB35" i="4" s="1"/>
  <c r="AC35" i="4" s="1"/>
  <c r="AD35" i="4" s="1"/>
  <c r="AE35" i="4" s="1"/>
  <c r="AF35" i="4" s="1"/>
  <c r="AG35" i="4" s="1"/>
  <c r="AH35" i="4" s="1"/>
  <c r="AI35" i="4" s="1"/>
  <c r="AJ35" i="4" s="1"/>
  <c r="AK35" i="4" s="1"/>
  <c r="AL35" i="4" s="1"/>
  <c r="C14" i="4"/>
  <c r="D14" i="4" s="1"/>
  <c r="E14" i="4" s="1"/>
  <c r="F14" i="4" s="1"/>
  <c r="G14" i="4" s="1"/>
  <c r="H14" i="4" s="1"/>
  <c r="I14" i="4" s="1"/>
  <c r="J14" i="4" s="1"/>
  <c r="K14" i="4" s="1"/>
  <c r="L14" i="4" s="1"/>
  <c r="M14" i="4" s="1"/>
  <c r="N14" i="4" s="1"/>
  <c r="O14" i="4" s="1"/>
  <c r="P14" i="4" s="1"/>
  <c r="Q14" i="4" s="1"/>
  <c r="R14" i="4" s="1"/>
  <c r="S14" i="4" s="1"/>
  <c r="T14" i="4" s="1"/>
  <c r="U14" i="4" s="1"/>
  <c r="V14" i="4" s="1"/>
  <c r="W14" i="4" s="1"/>
  <c r="X14" i="4" s="1"/>
  <c r="Y14" i="4" s="1"/>
  <c r="Z14" i="4" s="1"/>
  <c r="AA14" i="4" s="1"/>
  <c r="AB14" i="4" s="1"/>
  <c r="AC14" i="4" s="1"/>
  <c r="AD14" i="4" s="1"/>
  <c r="AE14" i="4" s="1"/>
  <c r="AF14" i="4" s="1"/>
  <c r="AG14" i="4" s="1"/>
  <c r="AH14" i="4" s="1"/>
  <c r="AI14" i="4" s="1"/>
  <c r="AJ14" i="4" s="1"/>
  <c r="AK14" i="4" s="1"/>
  <c r="AL14" i="4" s="1"/>
  <c r="C506" i="1" l="1"/>
  <c r="D506" i="1" s="1"/>
  <c r="E506" i="1" s="1"/>
  <c r="F506" i="1" s="1"/>
  <c r="G506" i="1" s="1"/>
  <c r="H506" i="1" s="1"/>
  <c r="I506" i="1" s="1"/>
  <c r="J506" i="1" s="1"/>
  <c r="K506" i="1" s="1"/>
  <c r="L506" i="1" s="1"/>
  <c r="M506" i="1" s="1"/>
  <c r="N506" i="1" s="1"/>
  <c r="O506" i="1" s="1"/>
  <c r="P506" i="1" s="1"/>
  <c r="Q506" i="1" s="1"/>
  <c r="R506" i="1" s="1"/>
  <c r="S506" i="1" s="1"/>
  <c r="T506" i="1" s="1"/>
  <c r="U506" i="1" s="1"/>
  <c r="V506" i="1" s="1"/>
  <c r="W506" i="1" s="1"/>
  <c r="X506" i="1" s="1"/>
  <c r="Y506" i="1" s="1"/>
  <c r="Z506" i="1" s="1"/>
  <c r="AA506" i="1" s="1"/>
  <c r="C333" i="1"/>
  <c r="D333" i="1" s="1"/>
  <c r="E333" i="1" s="1"/>
  <c r="F333" i="1" s="1"/>
  <c r="G333" i="1" s="1"/>
  <c r="H333" i="1" s="1"/>
  <c r="I333" i="1" s="1"/>
  <c r="J333" i="1" s="1"/>
  <c r="K333" i="1" s="1"/>
  <c r="L333" i="1" s="1"/>
  <c r="M333" i="1" s="1"/>
  <c r="N333" i="1" s="1"/>
  <c r="O333" i="1" s="1"/>
  <c r="P333" i="1" s="1"/>
  <c r="Q333" i="1" s="1"/>
  <c r="R333" i="1" s="1"/>
  <c r="S333" i="1" s="1"/>
  <c r="T333" i="1" s="1"/>
  <c r="U333" i="1" s="1"/>
  <c r="V333" i="1" s="1"/>
  <c r="W333" i="1" s="1"/>
  <c r="X333" i="1" s="1"/>
  <c r="Y333" i="1" s="1"/>
  <c r="Z333" i="1" s="1"/>
  <c r="AA333" i="1" s="1"/>
  <c r="B334" i="1"/>
  <c r="B111" i="1"/>
  <c r="C110" i="1"/>
  <c r="D110" i="1" s="1"/>
  <c r="E110" i="1" s="1"/>
  <c r="F110" i="1" s="1"/>
  <c r="G110" i="1" s="1"/>
  <c r="H110" i="1" s="1"/>
  <c r="I110" i="1" s="1"/>
  <c r="J110" i="1" s="1"/>
  <c r="K110" i="1" s="1"/>
  <c r="L110" i="1" s="1"/>
  <c r="M110" i="1" s="1"/>
  <c r="N110" i="1" s="1"/>
  <c r="O110" i="1" s="1"/>
  <c r="P110" i="1" s="1"/>
  <c r="Q110" i="1" s="1"/>
  <c r="R110" i="1" s="1"/>
  <c r="S110" i="1" s="1"/>
  <c r="T110" i="1" s="1"/>
  <c r="U110" i="1" s="1"/>
  <c r="V110" i="1" s="1"/>
  <c r="W110" i="1" s="1"/>
  <c r="X110" i="1" s="1"/>
  <c r="Y110" i="1" s="1"/>
  <c r="Z110" i="1" s="1"/>
  <c r="AA110" i="1" s="1"/>
  <c r="C278" i="1"/>
  <c r="D278" i="1" s="1"/>
  <c r="E278" i="1" s="1"/>
  <c r="F278" i="1" s="1"/>
  <c r="G278" i="1" s="1"/>
  <c r="H278" i="1" s="1"/>
  <c r="I278" i="1" s="1"/>
  <c r="J278" i="1" s="1"/>
  <c r="K278" i="1" s="1"/>
  <c r="L278" i="1" s="1"/>
  <c r="M278" i="1" s="1"/>
  <c r="N278" i="1" s="1"/>
  <c r="O278" i="1" s="1"/>
  <c r="P278" i="1" s="1"/>
  <c r="Q278" i="1" s="1"/>
  <c r="R278" i="1" s="1"/>
  <c r="S278" i="1" s="1"/>
  <c r="T278" i="1" s="1"/>
  <c r="U278" i="1" s="1"/>
  <c r="V278" i="1" s="1"/>
  <c r="W278" i="1" s="1"/>
  <c r="X278" i="1" s="1"/>
  <c r="Y278" i="1" s="1"/>
  <c r="Z278" i="1" s="1"/>
  <c r="AA278" i="1" s="1"/>
  <c r="B279" i="1"/>
  <c r="C164" i="1"/>
  <c r="D164" i="1" s="1"/>
  <c r="E164" i="1" s="1"/>
  <c r="F164" i="1" s="1"/>
  <c r="G164" i="1" s="1"/>
  <c r="H164" i="1" s="1"/>
  <c r="I164" i="1" s="1"/>
  <c r="J164" i="1" s="1"/>
  <c r="K164" i="1" s="1"/>
  <c r="L164" i="1" s="1"/>
  <c r="M164" i="1" s="1"/>
  <c r="N164" i="1" s="1"/>
  <c r="O164" i="1" s="1"/>
  <c r="P164" i="1" s="1"/>
  <c r="Q164" i="1" s="1"/>
  <c r="R164" i="1" s="1"/>
  <c r="S164" i="1" s="1"/>
  <c r="T164" i="1" s="1"/>
  <c r="U164" i="1" s="1"/>
  <c r="V164" i="1" s="1"/>
  <c r="W164" i="1" s="1"/>
  <c r="X164" i="1" s="1"/>
  <c r="Y164" i="1" s="1"/>
  <c r="Z164" i="1" s="1"/>
  <c r="AA164" i="1" s="1"/>
  <c r="B165" i="1"/>
  <c r="B223" i="1"/>
  <c r="C222" i="1"/>
  <c r="D222" i="1" s="1"/>
  <c r="E222" i="1" s="1"/>
  <c r="F222" i="1" s="1"/>
  <c r="G222" i="1" s="1"/>
  <c r="H222" i="1" s="1"/>
  <c r="I222" i="1" s="1"/>
  <c r="J222" i="1" s="1"/>
  <c r="K222" i="1" s="1"/>
  <c r="L222" i="1" s="1"/>
  <c r="M222" i="1" s="1"/>
  <c r="N222" i="1" s="1"/>
  <c r="O222" i="1" s="1"/>
  <c r="P222" i="1" s="1"/>
  <c r="Q222" i="1" s="1"/>
  <c r="R222" i="1" s="1"/>
  <c r="S222" i="1" s="1"/>
  <c r="T222" i="1" s="1"/>
  <c r="U222" i="1" s="1"/>
  <c r="V222" i="1" s="1"/>
  <c r="W222" i="1" s="1"/>
  <c r="X222" i="1" s="1"/>
  <c r="Y222" i="1" s="1"/>
  <c r="Z222" i="1" s="1"/>
  <c r="AA222" i="1" s="1"/>
  <c r="D45" i="15"/>
  <c r="D56" i="15" s="1"/>
  <c r="D49" i="15"/>
  <c r="D64" i="15" s="1"/>
  <c r="D44" i="15"/>
  <c r="D54" i="15" s="1"/>
  <c r="D48" i="15"/>
  <c r="D62" i="15" s="1"/>
  <c r="D47" i="15"/>
  <c r="D60" i="15" s="1"/>
  <c r="C507" i="1" l="1"/>
  <c r="D507" i="1" s="1"/>
  <c r="E507" i="1" s="1"/>
  <c r="F507" i="1" s="1"/>
  <c r="G507" i="1" s="1"/>
  <c r="H507" i="1" s="1"/>
  <c r="I507" i="1" s="1"/>
  <c r="J507" i="1" s="1"/>
  <c r="K507" i="1" s="1"/>
  <c r="L507" i="1" s="1"/>
  <c r="M507" i="1" s="1"/>
  <c r="N507" i="1" s="1"/>
  <c r="O507" i="1" s="1"/>
  <c r="P507" i="1" s="1"/>
  <c r="Q507" i="1" s="1"/>
  <c r="R507" i="1" s="1"/>
  <c r="S507" i="1" s="1"/>
  <c r="T507" i="1" s="1"/>
  <c r="U507" i="1" s="1"/>
  <c r="V507" i="1" s="1"/>
  <c r="W507" i="1" s="1"/>
  <c r="X507" i="1" s="1"/>
  <c r="Y507" i="1" s="1"/>
  <c r="Z507" i="1" s="1"/>
  <c r="AA507" i="1" s="1"/>
  <c r="B166" i="1"/>
  <c r="C165" i="1"/>
  <c r="D165" i="1" s="1"/>
  <c r="E165" i="1" s="1"/>
  <c r="F165" i="1" s="1"/>
  <c r="G165" i="1" s="1"/>
  <c r="H165" i="1" s="1"/>
  <c r="I165" i="1" s="1"/>
  <c r="J165" i="1" s="1"/>
  <c r="K165" i="1" s="1"/>
  <c r="L165" i="1" s="1"/>
  <c r="M165" i="1" s="1"/>
  <c r="N165" i="1" s="1"/>
  <c r="O165" i="1" s="1"/>
  <c r="P165" i="1" s="1"/>
  <c r="Q165" i="1" s="1"/>
  <c r="R165" i="1" s="1"/>
  <c r="S165" i="1" s="1"/>
  <c r="T165" i="1" s="1"/>
  <c r="U165" i="1" s="1"/>
  <c r="V165" i="1" s="1"/>
  <c r="W165" i="1" s="1"/>
  <c r="X165" i="1" s="1"/>
  <c r="Y165" i="1" s="1"/>
  <c r="Z165" i="1" s="1"/>
  <c r="AA165" i="1" s="1"/>
  <c r="C279" i="1"/>
  <c r="D279" i="1" s="1"/>
  <c r="E279" i="1" s="1"/>
  <c r="F279" i="1" s="1"/>
  <c r="G279" i="1" s="1"/>
  <c r="H279" i="1" s="1"/>
  <c r="I279" i="1" s="1"/>
  <c r="J279" i="1" s="1"/>
  <c r="K279" i="1" s="1"/>
  <c r="L279" i="1" s="1"/>
  <c r="M279" i="1" s="1"/>
  <c r="N279" i="1" s="1"/>
  <c r="O279" i="1" s="1"/>
  <c r="P279" i="1" s="1"/>
  <c r="Q279" i="1" s="1"/>
  <c r="R279" i="1" s="1"/>
  <c r="S279" i="1" s="1"/>
  <c r="T279" i="1" s="1"/>
  <c r="U279" i="1" s="1"/>
  <c r="V279" i="1" s="1"/>
  <c r="W279" i="1" s="1"/>
  <c r="X279" i="1" s="1"/>
  <c r="Y279" i="1" s="1"/>
  <c r="Z279" i="1" s="1"/>
  <c r="AA279" i="1" s="1"/>
  <c r="B280" i="1"/>
  <c r="C111" i="1"/>
  <c r="D111" i="1" s="1"/>
  <c r="E111" i="1" s="1"/>
  <c r="F111" i="1" s="1"/>
  <c r="G111" i="1" s="1"/>
  <c r="H111" i="1" s="1"/>
  <c r="I111" i="1" s="1"/>
  <c r="J111" i="1" s="1"/>
  <c r="K111" i="1" s="1"/>
  <c r="L111" i="1" s="1"/>
  <c r="M111" i="1" s="1"/>
  <c r="N111" i="1" s="1"/>
  <c r="O111" i="1" s="1"/>
  <c r="P111" i="1" s="1"/>
  <c r="Q111" i="1" s="1"/>
  <c r="R111" i="1" s="1"/>
  <c r="S111" i="1" s="1"/>
  <c r="T111" i="1" s="1"/>
  <c r="U111" i="1" s="1"/>
  <c r="V111" i="1" s="1"/>
  <c r="W111" i="1" s="1"/>
  <c r="X111" i="1" s="1"/>
  <c r="Y111" i="1" s="1"/>
  <c r="Z111" i="1" s="1"/>
  <c r="AA111" i="1" s="1"/>
  <c r="B112" i="1"/>
  <c r="C112" i="1" s="1"/>
  <c r="D112" i="1" s="1"/>
  <c r="E112" i="1" s="1"/>
  <c r="F112" i="1" s="1"/>
  <c r="G112" i="1" s="1"/>
  <c r="H112" i="1" s="1"/>
  <c r="I112" i="1" s="1"/>
  <c r="J112" i="1" s="1"/>
  <c r="K112" i="1" s="1"/>
  <c r="L112" i="1" s="1"/>
  <c r="M112" i="1" s="1"/>
  <c r="N112" i="1" s="1"/>
  <c r="O112" i="1" s="1"/>
  <c r="P112" i="1" s="1"/>
  <c r="Q112" i="1" s="1"/>
  <c r="R112" i="1" s="1"/>
  <c r="S112" i="1" s="1"/>
  <c r="T112" i="1" s="1"/>
  <c r="U112" i="1" s="1"/>
  <c r="V112" i="1" s="1"/>
  <c r="W112" i="1" s="1"/>
  <c r="X112" i="1" s="1"/>
  <c r="Y112" i="1" s="1"/>
  <c r="Z112" i="1" s="1"/>
  <c r="AA112" i="1" s="1"/>
  <c r="C334" i="1"/>
  <c r="D334" i="1" s="1"/>
  <c r="E334" i="1" s="1"/>
  <c r="F334" i="1" s="1"/>
  <c r="G334" i="1" s="1"/>
  <c r="H334" i="1" s="1"/>
  <c r="I334" i="1" s="1"/>
  <c r="J334" i="1" s="1"/>
  <c r="K334" i="1" s="1"/>
  <c r="L334" i="1" s="1"/>
  <c r="M334" i="1" s="1"/>
  <c r="N334" i="1" s="1"/>
  <c r="O334" i="1" s="1"/>
  <c r="P334" i="1" s="1"/>
  <c r="Q334" i="1" s="1"/>
  <c r="R334" i="1" s="1"/>
  <c r="S334" i="1" s="1"/>
  <c r="T334" i="1" s="1"/>
  <c r="U334" i="1" s="1"/>
  <c r="V334" i="1" s="1"/>
  <c r="W334" i="1" s="1"/>
  <c r="X334" i="1" s="1"/>
  <c r="Y334" i="1" s="1"/>
  <c r="Z334" i="1" s="1"/>
  <c r="AA334" i="1" s="1"/>
  <c r="B335" i="1"/>
  <c r="C223" i="1"/>
  <c r="D223" i="1" s="1"/>
  <c r="E223" i="1" s="1"/>
  <c r="F223" i="1" s="1"/>
  <c r="G223" i="1" s="1"/>
  <c r="H223" i="1" s="1"/>
  <c r="I223" i="1" s="1"/>
  <c r="J223" i="1" s="1"/>
  <c r="K223" i="1" s="1"/>
  <c r="L223" i="1" s="1"/>
  <c r="M223" i="1" s="1"/>
  <c r="N223" i="1" s="1"/>
  <c r="O223" i="1" s="1"/>
  <c r="P223" i="1" s="1"/>
  <c r="Q223" i="1" s="1"/>
  <c r="R223" i="1" s="1"/>
  <c r="S223" i="1" s="1"/>
  <c r="T223" i="1" s="1"/>
  <c r="U223" i="1" s="1"/>
  <c r="V223" i="1" s="1"/>
  <c r="W223" i="1" s="1"/>
  <c r="X223" i="1" s="1"/>
  <c r="Y223" i="1" s="1"/>
  <c r="Z223" i="1" s="1"/>
  <c r="AA223" i="1" s="1"/>
  <c r="B224" i="1"/>
  <c r="C509" i="1" l="1"/>
  <c r="D509" i="1" s="1"/>
  <c r="E509" i="1" s="1"/>
  <c r="F509" i="1" s="1"/>
  <c r="G509" i="1" s="1"/>
  <c r="H509" i="1" s="1"/>
  <c r="I509" i="1" s="1"/>
  <c r="J509" i="1" s="1"/>
  <c r="K509" i="1" s="1"/>
  <c r="L509" i="1" s="1"/>
  <c r="M509" i="1" s="1"/>
  <c r="N509" i="1" s="1"/>
  <c r="O509" i="1" s="1"/>
  <c r="P509" i="1" s="1"/>
  <c r="Q509" i="1" s="1"/>
  <c r="R509" i="1" s="1"/>
  <c r="S509" i="1" s="1"/>
  <c r="T509" i="1" s="1"/>
  <c r="U509" i="1" s="1"/>
  <c r="V509" i="1" s="1"/>
  <c r="W509" i="1" s="1"/>
  <c r="X509" i="1" s="1"/>
  <c r="Y509" i="1" s="1"/>
  <c r="Z509" i="1" s="1"/>
  <c r="AA509" i="1" s="1"/>
  <c r="C508" i="1"/>
  <c r="D508" i="1" s="1"/>
  <c r="E508" i="1" s="1"/>
  <c r="F508" i="1" s="1"/>
  <c r="G508" i="1" s="1"/>
  <c r="H508" i="1" s="1"/>
  <c r="I508" i="1" s="1"/>
  <c r="J508" i="1" s="1"/>
  <c r="K508" i="1" s="1"/>
  <c r="L508" i="1" s="1"/>
  <c r="M508" i="1" s="1"/>
  <c r="N508" i="1" s="1"/>
  <c r="O508" i="1" s="1"/>
  <c r="P508" i="1" s="1"/>
  <c r="Q508" i="1" s="1"/>
  <c r="R508" i="1" s="1"/>
  <c r="S508" i="1" s="1"/>
  <c r="T508" i="1" s="1"/>
  <c r="U508" i="1" s="1"/>
  <c r="V508" i="1" s="1"/>
  <c r="W508" i="1" s="1"/>
  <c r="X508" i="1" s="1"/>
  <c r="Y508" i="1" s="1"/>
  <c r="Z508" i="1" s="1"/>
  <c r="AA508" i="1" s="1"/>
  <c r="C280" i="1"/>
  <c r="D280" i="1" s="1"/>
  <c r="E280" i="1" s="1"/>
  <c r="F280" i="1" s="1"/>
  <c r="G280" i="1" s="1"/>
  <c r="H280" i="1" s="1"/>
  <c r="I280" i="1" s="1"/>
  <c r="J280" i="1" s="1"/>
  <c r="K280" i="1" s="1"/>
  <c r="L280" i="1" s="1"/>
  <c r="M280" i="1" s="1"/>
  <c r="N280" i="1" s="1"/>
  <c r="O280" i="1" s="1"/>
  <c r="P280" i="1" s="1"/>
  <c r="Q280" i="1" s="1"/>
  <c r="R280" i="1" s="1"/>
  <c r="S280" i="1" s="1"/>
  <c r="T280" i="1" s="1"/>
  <c r="U280" i="1" s="1"/>
  <c r="V280" i="1" s="1"/>
  <c r="W280" i="1" s="1"/>
  <c r="X280" i="1" s="1"/>
  <c r="Y280" i="1" s="1"/>
  <c r="Z280" i="1" s="1"/>
  <c r="AA280" i="1" s="1"/>
  <c r="B281" i="1"/>
  <c r="C281" i="1" s="1"/>
  <c r="D281" i="1" s="1"/>
  <c r="E281" i="1" s="1"/>
  <c r="F281" i="1" s="1"/>
  <c r="G281" i="1" s="1"/>
  <c r="H281" i="1" s="1"/>
  <c r="I281" i="1" s="1"/>
  <c r="J281" i="1" s="1"/>
  <c r="K281" i="1" s="1"/>
  <c r="L281" i="1" s="1"/>
  <c r="M281" i="1" s="1"/>
  <c r="N281" i="1" s="1"/>
  <c r="O281" i="1" s="1"/>
  <c r="P281" i="1" s="1"/>
  <c r="Q281" i="1" s="1"/>
  <c r="R281" i="1" s="1"/>
  <c r="S281" i="1" s="1"/>
  <c r="T281" i="1" s="1"/>
  <c r="U281" i="1" s="1"/>
  <c r="V281" i="1" s="1"/>
  <c r="W281" i="1" s="1"/>
  <c r="X281" i="1" s="1"/>
  <c r="Y281" i="1" s="1"/>
  <c r="Z281" i="1" s="1"/>
  <c r="AA281" i="1" s="1"/>
  <c r="B336" i="1"/>
  <c r="C335" i="1"/>
  <c r="D335" i="1" s="1"/>
  <c r="E335" i="1" s="1"/>
  <c r="F335" i="1" s="1"/>
  <c r="G335" i="1" s="1"/>
  <c r="H335" i="1" s="1"/>
  <c r="I335" i="1" s="1"/>
  <c r="J335" i="1" s="1"/>
  <c r="K335" i="1" s="1"/>
  <c r="L335" i="1" s="1"/>
  <c r="M335" i="1" s="1"/>
  <c r="N335" i="1" s="1"/>
  <c r="O335" i="1" s="1"/>
  <c r="P335" i="1" s="1"/>
  <c r="Q335" i="1" s="1"/>
  <c r="R335" i="1" s="1"/>
  <c r="S335" i="1" s="1"/>
  <c r="T335" i="1" s="1"/>
  <c r="U335" i="1" s="1"/>
  <c r="V335" i="1" s="1"/>
  <c r="W335" i="1" s="1"/>
  <c r="X335" i="1" s="1"/>
  <c r="Y335" i="1" s="1"/>
  <c r="Z335" i="1" s="1"/>
  <c r="AA335" i="1" s="1"/>
  <c r="B225" i="1"/>
  <c r="C225" i="1" s="1"/>
  <c r="D225" i="1" s="1"/>
  <c r="E225" i="1" s="1"/>
  <c r="F225" i="1" s="1"/>
  <c r="G225" i="1" s="1"/>
  <c r="H225" i="1" s="1"/>
  <c r="I225" i="1" s="1"/>
  <c r="J225" i="1" s="1"/>
  <c r="K225" i="1" s="1"/>
  <c r="L225" i="1" s="1"/>
  <c r="M225" i="1" s="1"/>
  <c r="N225" i="1" s="1"/>
  <c r="O225" i="1" s="1"/>
  <c r="P225" i="1" s="1"/>
  <c r="Q225" i="1" s="1"/>
  <c r="R225" i="1" s="1"/>
  <c r="S225" i="1" s="1"/>
  <c r="T225" i="1" s="1"/>
  <c r="U225" i="1" s="1"/>
  <c r="V225" i="1" s="1"/>
  <c r="W225" i="1" s="1"/>
  <c r="X225" i="1" s="1"/>
  <c r="Y225" i="1" s="1"/>
  <c r="Z225" i="1" s="1"/>
  <c r="AA225" i="1" s="1"/>
  <c r="C224" i="1"/>
  <c r="D224" i="1" s="1"/>
  <c r="E224" i="1" s="1"/>
  <c r="F224" i="1" s="1"/>
  <c r="G224" i="1" s="1"/>
  <c r="H224" i="1" s="1"/>
  <c r="I224" i="1" s="1"/>
  <c r="J224" i="1" s="1"/>
  <c r="K224" i="1" s="1"/>
  <c r="L224" i="1" s="1"/>
  <c r="M224" i="1" s="1"/>
  <c r="N224" i="1" s="1"/>
  <c r="O224" i="1" s="1"/>
  <c r="P224" i="1" s="1"/>
  <c r="Q224" i="1" s="1"/>
  <c r="R224" i="1" s="1"/>
  <c r="S224" i="1" s="1"/>
  <c r="T224" i="1" s="1"/>
  <c r="U224" i="1" s="1"/>
  <c r="V224" i="1" s="1"/>
  <c r="W224" i="1" s="1"/>
  <c r="X224" i="1" s="1"/>
  <c r="Y224" i="1" s="1"/>
  <c r="Z224" i="1" s="1"/>
  <c r="AA224" i="1" s="1"/>
  <c r="B167" i="1"/>
  <c r="C166" i="1"/>
  <c r="D166" i="1" s="1"/>
  <c r="E166" i="1" s="1"/>
  <c r="F166" i="1" s="1"/>
  <c r="G166" i="1" s="1"/>
  <c r="H166" i="1" s="1"/>
  <c r="I166" i="1" s="1"/>
  <c r="J166" i="1" s="1"/>
  <c r="K166" i="1" s="1"/>
  <c r="L166" i="1" s="1"/>
  <c r="M166" i="1" s="1"/>
  <c r="N166" i="1" s="1"/>
  <c r="O166" i="1" s="1"/>
  <c r="P166" i="1" s="1"/>
  <c r="Q166" i="1" s="1"/>
  <c r="R166" i="1" s="1"/>
  <c r="S166" i="1" s="1"/>
  <c r="T166" i="1" s="1"/>
  <c r="U166" i="1" s="1"/>
  <c r="V166" i="1" s="1"/>
  <c r="W166" i="1" s="1"/>
  <c r="X166" i="1" s="1"/>
  <c r="Y166" i="1" s="1"/>
  <c r="Z166" i="1" s="1"/>
  <c r="AA166" i="1" s="1"/>
  <c r="C336" i="1" l="1"/>
  <c r="D336" i="1" s="1"/>
  <c r="E336" i="1" s="1"/>
  <c r="F336" i="1" s="1"/>
  <c r="G336" i="1" s="1"/>
  <c r="H336" i="1" s="1"/>
  <c r="I336" i="1" s="1"/>
  <c r="J336" i="1" s="1"/>
  <c r="K336" i="1" s="1"/>
  <c r="L336" i="1" s="1"/>
  <c r="M336" i="1" s="1"/>
  <c r="N336" i="1" s="1"/>
  <c r="O336" i="1" s="1"/>
  <c r="P336" i="1" s="1"/>
  <c r="Q336" i="1" s="1"/>
  <c r="R336" i="1" s="1"/>
  <c r="S336" i="1" s="1"/>
  <c r="T336" i="1" s="1"/>
  <c r="U336" i="1" s="1"/>
  <c r="V336" i="1" s="1"/>
  <c r="W336" i="1" s="1"/>
  <c r="X336" i="1" s="1"/>
  <c r="Y336" i="1" s="1"/>
  <c r="Z336" i="1" s="1"/>
  <c r="AA336" i="1" s="1"/>
  <c r="B337" i="1"/>
  <c r="C337" i="1" s="1"/>
  <c r="D337" i="1" s="1"/>
  <c r="E337" i="1" s="1"/>
  <c r="F337" i="1" s="1"/>
  <c r="G337" i="1" s="1"/>
  <c r="H337" i="1" s="1"/>
  <c r="I337" i="1" s="1"/>
  <c r="J337" i="1" s="1"/>
  <c r="K337" i="1" s="1"/>
  <c r="L337" i="1" s="1"/>
  <c r="M337" i="1" s="1"/>
  <c r="N337" i="1" s="1"/>
  <c r="O337" i="1" s="1"/>
  <c r="P337" i="1" s="1"/>
  <c r="Q337" i="1" s="1"/>
  <c r="R337" i="1" s="1"/>
  <c r="S337" i="1" s="1"/>
  <c r="T337" i="1" s="1"/>
  <c r="U337" i="1" s="1"/>
  <c r="V337" i="1" s="1"/>
  <c r="W337" i="1" s="1"/>
  <c r="X337" i="1" s="1"/>
  <c r="Y337" i="1" s="1"/>
  <c r="Z337" i="1" s="1"/>
  <c r="AA337" i="1" s="1"/>
  <c r="B168" i="1"/>
  <c r="C168" i="1" s="1"/>
  <c r="D168" i="1" s="1"/>
  <c r="E168" i="1" s="1"/>
  <c r="F168" i="1" s="1"/>
  <c r="G168" i="1" s="1"/>
  <c r="H168" i="1" s="1"/>
  <c r="I168" i="1" s="1"/>
  <c r="J168" i="1" s="1"/>
  <c r="K168" i="1" s="1"/>
  <c r="L168" i="1" s="1"/>
  <c r="M168" i="1" s="1"/>
  <c r="N168" i="1" s="1"/>
  <c r="O168" i="1" s="1"/>
  <c r="P168" i="1" s="1"/>
  <c r="Q168" i="1" s="1"/>
  <c r="R168" i="1" s="1"/>
  <c r="S168" i="1" s="1"/>
  <c r="T168" i="1" s="1"/>
  <c r="U168" i="1" s="1"/>
  <c r="V168" i="1" s="1"/>
  <c r="W168" i="1" s="1"/>
  <c r="X168" i="1" s="1"/>
  <c r="Y168" i="1" s="1"/>
  <c r="Z168" i="1" s="1"/>
  <c r="AA168" i="1" s="1"/>
  <c r="C167" i="1"/>
  <c r="D167" i="1" s="1"/>
  <c r="E167" i="1" s="1"/>
  <c r="F167" i="1" s="1"/>
  <c r="G167" i="1" s="1"/>
  <c r="H167" i="1" s="1"/>
  <c r="I167" i="1" s="1"/>
  <c r="J167" i="1" s="1"/>
  <c r="K167" i="1" s="1"/>
  <c r="L167" i="1" s="1"/>
  <c r="M167" i="1" s="1"/>
  <c r="N167" i="1" s="1"/>
  <c r="O167" i="1" s="1"/>
  <c r="P167" i="1" s="1"/>
  <c r="Q167" i="1" s="1"/>
  <c r="R167" i="1" s="1"/>
  <c r="S167" i="1" s="1"/>
  <c r="T167" i="1" s="1"/>
  <c r="U167" i="1" s="1"/>
  <c r="V167" i="1" s="1"/>
  <c r="W167" i="1" s="1"/>
  <c r="X167" i="1" s="1"/>
  <c r="Y167" i="1" s="1"/>
  <c r="Z167" i="1" s="1"/>
  <c r="AA167" i="1" s="1"/>
</calcChain>
</file>

<file path=xl/comments1.xml><?xml version="1.0" encoding="utf-8"?>
<comments xmlns="http://schemas.openxmlformats.org/spreadsheetml/2006/main">
  <authors>
    <author>Youssef Almulla</author>
  </authors>
  <commentList>
    <comment ref="W6" authorId="0" shapeId="0">
      <text>
        <r>
          <rPr>
            <b/>
            <sz val="9"/>
            <color indexed="81"/>
            <rFont val="Tahoma"/>
            <family val="2"/>
          </rPr>
          <t>Youssef Almulla:</t>
        </r>
        <r>
          <rPr>
            <sz val="9"/>
            <color indexed="81"/>
            <rFont val="Tahoma"/>
            <family val="2"/>
          </rPr>
          <t xml:space="preserve">
investment cost 350 million euro (396m$) / capacity 0.35 GW
source: https://seenews.com/news/albania-to-start-skavica-hpp-construction-in-2021-report-701700#:~:text=Rama%20said%20last%20month%20that,northern%20part%20of%20the%20country.</t>
        </r>
      </text>
    </comment>
    <comment ref="Y6" authorId="0" shapeId="0">
      <text>
        <r>
          <rPr>
            <b/>
            <sz val="9"/>
            <color indexed="81"/>
            <rFont val="Tahoma"/>
            <family val="2"/>
          </rPr>
          <t>Youssef Almulla:</t>
        </r>
        <r>
          <rPr>
            <sz val="9"/>
            <color indexed="81"/>
            <rFont val="Tahoma"/>
            <family val="2"/>
          </rPr>
          <t xml:space="preserve">
assumed as data from MK</t>
        </r>
      </text>
    </comment>
    <comment ref="Q10" authorId="0" shapeId="0">
      <text>
        <r>
          <rPr>
            <b/>
            <sz val="9"/>
            <color indexed="81"/>
            <rFont val="Tahoma"/>
            <family val="2"/>
          </rPr>
          <t>Youssef Almulla:</t>
        </r>
        <r>
          <rPr>
            <sz val="9"/>
            <color indexed="81"/>
            <rFont val="Tahoma"/>
            <family val="2"/>
          </rPr>
          <t xml:space="preserve">
Based on 15 years avg production</t>
        </r>
      </text>
    </comment>
    <comment ref="Q11" authorId="0" shapeId="0">
      <text>
        <r>
          <rPr>
            <b/>
            <sz val="9"/>
            <color indexed="81"/>
            <rFont val="Tahoma"/>
            <family val="2"/>
          </rPr>
          <t>Youssef Almulla:</t>
        </r>
        <r>
          <rPr>
            <sz val="9"/>
            <color indexed="81"/>
            <rFont val="Tahoma"/>
            <family val="2"/>
          </rPr>
          <t xml:space="preserve">
assumption based on the historical data</t>
        </r>
      </text>
    </comment>
    <comment ref="W11" authorId="0" shapeId="0">
      <text>
        <r>
          <rPr>
            <b/>
            <sz val="9"/>
            <color indexed="81"/>
            <rFont val="Tahoma"/>
            <family val="2"/>
          </rPr>
          <t>Youssef Almulla:</t>
        </r>
        <r>
          <rPr>
            <sz val="9"/>
            <color indexed="81"/>
            <rFont val="Tahoma"/>
            <family val="2"/>
          </rPr>
          <t xml:space="preserve">
data for AL Kalivac</t>
        </r>
      </text>
    </comment>
    <comment ref="Q12" authorId="0" shapeId="0">
      <text>
        <r>
          <rPr>
            <b/>
            <sz val="9"/>
            <color indexed="81"/>
            <rFont val="Tahoma"/>
            <family val="2"/>
          </rPr>
          <t>Youssef Almulla:</t>
        </r>
        <r>
          <rPr>
            <sz val="9"/>
            <color indexed="81"/>
            <rFont val="Tahoma"/>
            <family val="2"/>
          </rPr>
          <t xml:space="preserve">
Based on 15 yrs avg</t>
        </r>
      </text>
    </comment>
    <comment ref="Q13" authorId="0" shapeId="0">
      <text>
        <r>
          <rPr>
            <b/>
            <sz val="9"/>
            <color indexed="81"/>
            <rFont val="Tahoma"/>
            <family val="2"/>
          </rPr>
          <t>Youssef Almulla:</t>
        </r>
        <r>
          <rPr>
            <sz val="9"/>
            <color indexed="81"/>
            <rFont val="Tahoma"/>
            <family val="2"/>
          </rPr>
          <t xml:space="preserve">
based on 15 yrs avg</t>
        </r>
      </text>
    </comment>
    <comment ref="H16" authorId="0" shapeId="0">
      <text>
        <r>
          <rPr>
            <b/>
            <sz val="9"/>
            <color indexed="81"/>
            <rFont val="Tahoma"/>
            <family val="2"/>
          </rPr>
          <t>Youssef Almulla:</t>
        </r>
        <r>
          <rPr>
            <sz val="9"/>
            <color indexed="81"/>
            <rFont val="Tahoma"/>
            <family val="2"/>
          </rPr>
          <t xml:space="preserve">
assuming 52% efficiency</t>
        </r>
      </text>
    </comment>
    <comment ref="Q17" authorId="0" shapeId="0">
      <text>
        <r>
          <rPr>
            <b/>
            <sz val="9"/>
            <color indexed="81"/>
            <rFont val="Tahoma"/>
            <family val="2"/>
          </rPr>
          <t>Youssef Almulla:</t>
        </r>
        <r>
          <rPr>
            <sz val="9"/>
            <color indexed="81"/>
            <rFont val="Tahoma"/>
            <family val="2"/>
          </rPr>
          <t xml:space="preserve">
assumption</t>
        </r>
      </text>
    </comment>
    <comment ref="W17" authorId="0" shapeId="0">
      <text>
        <r>
          <rPr>
            <b/>
            <sz val="9"/>
            <color indexed="81"/>
            <rFont val="Tahoma"/>
            <family val="2"/>
          </rPr>
          <t>Youssef Almulla:</t>
        </r>
        <r>
          <rPr>
            <sz val="9"/>
            <color indexed="81"/>
            <rFont val="Tahoma"/>
            <family val="2"/>
          </rPr>
          <t xml:space="preserve">
data for AL</t>
        </r>
      </text>
    </comment>
    <comment ref="X18" authorId="0" shapeId="0">
      <text>
        <r>
          <rPr>
            <b/>
            <sz val="9"/>
            <color indexed="81"/>
            <rFont val="Tahoma"/>
            <family val="2"/>
          </rPr>
          <t>Youssef Almulla:</t>
        </r>
        <r>
          <rPr>
            <sz val="9"/>
            <color indexed="81"/>
            <rFont val="Tahoma"/>
            <family val="2"/>
          </rPr>
          <t xml:space="preserve">
see the source. The price is 24.89 EUR/MWh</t>
        </r>
      </text>
    </comment>
    <comment ref="T22" authorId="0" shapeId="0">
      <text>
        <r>
          <rPr>
            <b/>
            <sz val="9"/>
            <color indexed="81"/>
            <rFont val="Tahoma"/>
            <family val="2"/>
          </rPr>
          <t>Youssef Almulla:</t>
        </r>
        <r>
          <rPr>
            <sz val="9"/>
            <color indexed="81"/>
            <rFont val="Tahoma"/>
            <family val="2"/>
          </rPr>
          <t xml:space="preserve">
based on model iteration</t>
        </r>
      </text>
    </comment>
    <comment ref="Q36" authorId="0" shapeId="0">
      <text>
        <r>
          <rPr>
            <b/>
            <sz val="9"/>
            <color indexed="81"/>
            <rFont val="Tahoma"/>
            <family val="2"/>
          </rPr>
          <t>Youssef Almulla:</t>
        </r>
        <r>
          <rPr>
            <sz val="9"/>
            <color indexed="81"/>
            <rFont val="Tahoma"/>
            <family val="2"/>
          </rPr>
          <t xml:space="preserve">
Based on Bitola cap and avg output of (4340/3600)</t>
        </r>
      </text>
    </comment>
    <comment ref="Q38" authorId="0" shapeId="0">
      <text>
        <r>
          <rPr>
            <b/>
            <sz val="9"/>
            <color indexed="81"/>
            <rFont val="Tahoma"/>
            <family val="2"/>
          </rPr>
          <t>Youssef Almulla:</t>
        </r>
        <r>
          <rPr>
            <sz val="9"/>
            <color indexed="81"/>
            <rFont val="Tahoma"/>
            <family val="2"/>
          </rPr>
          <t xml:space="preserve">
Based on Bitola cap and avg output of (4340/3600)</t>
        </r>
      </text>
    </comment>
    <comment ref="T38" authorId="0" shapeId="0">
      <text>
        <r>
          <rPr>
            <b/>
            <sz val="9"/>
            <color indexed="81"/>
            <rFont val="Tahoma"/>
            <family val="2"/>
          </rPr>
          <t>Youssef Almulla:</t>
        </r>
        <r>
          <rPr>
            <sz val="9"/>
            <color indexed="81"/>
            <rFont val="Tahoma"/>
            <family val="2"/>
          </rPr>
          <t xml:space="preserve">
to be updated to 210 MW</t>
        </r>
      </text>
    </comment>
    <comment ref="Q41" authorId="0" shapeId="0">
      <text>
        <r>
          <rPr>
            <b/>
            <sz val="9"/>
            <color indexed="81"/>
            <rFont val="Tahoma"/>
            <family val="2"/>
          </rPr>
          <t>Youssef Almulla:</t>
        </r>
        <r>
          <rPr>
            <sz val="9"/>
            <color indexed="81"/>
            <rFont val="Tahoma"/>
            <family val="2"/>
          </rPr>
          <t xml:space="preserve">
Based on 25 years avg</t>
        </r>
      </text>
    </comment>
    <comment ref="Q42" authorId="0" shapeId="0">
      <text>
        <r>
          <rPr>
            <b/>
            <sz val="9"/>
            <color indexed="81"/>
            <rFont val="Tahoma"/>
            <family val="2"/>
          </rPr>
          <t>Youssef Almulla:</t>
        </r>
        <r>
          <rPr>
            <sz val="9"/>
            <color indexed="81"/>
            <rFont val="Tahoma"/>
            <family val="2"/>
          </rPr>
          <t xml:space="preserve">
Based on 25 years avg</t>
        </r>
      </text>
    </comment>
    <comment ref="Q43" authorId="0" shapeId="0">
      <text>
        <r>
          <rPr>
            <b/>
            <sz val="9"/>
            <color indexed="81"/>
            <rFont val="Tahoma"/>
            <family val="2"/>
          </rPr>
          <t>Youssef Almulla:</t>
        </r>
        <r>
          <rPr>
            <sz val="9"/>
            <color indexed="81"/>
            <rFont val="Tahoma"/>
            <family val="2"/>
          </rPr>
          <t xml:space="preserve">
Based on 25 yrs avg</t>
        </r>
      </text>
    </comment>
    <comment ref="Q44" authorId="0" shapeId="0">
      <text>
        <r>
          <rPr>
            <b/>
            <sz val="9"/>
            <color indexed="81"/>
            <rFont val="Tahoma"/>
            <family val="2"/>
          </rPr>
          <t>Youssef Almulla:</t>
        </r>
        <r>
          <rPr>
            <sz val="9"/>
            <color indexed="81"/>
            <rFont val="Tahoma"/>
            <family val="2"/>
          </rPr>
          <t xml:space="preserve">
Based on 25 yrs avg</t>
        </r>
      </text>
    </comment>
    <comment ref="Q45" authorId="0" shapeId="0">
      <text>
        <r>
          <rPr>
            <b/>
            <sz val="9"/>
            <color indexed="81"/>
            <rFont val="Tahoma"/>
            <family val="2"/>
          </rPr>
          <t>Youssef Almulla:</t>
        </r>
        <r>
          <rPr>
            <sz val="9"/>
            <color indexed="81"/>
            <rFont val="Tahoma"/>
            <family val="2"/>
          </rPr>
          <t xml:space="preserve">
assumption based on SHP CF in Albania
</t>
        </r>
      </text>
    </comment>
    <comment ref="Q46" authorId="0" shapeId="0">
      <text>
        <r>
          <rPr>
            <b/>
            <sz val="9"/>
            <color indexed="81"/>
            <rFont val="Tahoma"/>
            <family val="2"/>
          </rPr>
          <t>Youssef Almulla:</t>
        </r>
        <r>
          <rPr>
            <sz val="9"/>
            <color indexed="81"/>
            <rFont val="Tahoma"/>
            <family val="2"/>
          </rPr>
          <t xml:space="preserve">
assumption</t>
        </r>
      </text>
    </comment>
    <comment ref="Q47" authorId="0" shapeId="0">
      <text>
        <r>
          <rPr>
            <b/>
            <sz val="9"/>
            <color indexed="81"/>
            <rFont val="Tahoma"/>
            <family val="2"/>
          </rPr>
          <t>Youssef Almulla:</t>
        </r>
        <r>
          <rPr>
            <sz val="9"/>
            <color indexed="81"/>
            <rFont val="Tahoma"/>
            <family val="2"/>
          </rPr>
          <t xml:space="preserve">
assumption</t>
        </r>
      </text>
    </comment>
    <comment ref="Q48" authorId="0" shapeId="0">
      <text>
        <r>
          <rPr>
            <b/>
            <sz val="9"/>
            <color indexed="81"/>
            <rFont val="Tahoma"/>
            <family val="2"/>
          </rPr>
          <t>Youssef Almulla:</t>
        </r>
        <r>
          <rPr>
            <sz val="9"/>
            <color indexed="81"/>
            <rFont val="Tahoma"/>
            <family val="2"/>
          </rPr>
          <t xml:space="preserve">
assumption</t>
        </r>
      </text>
    </comment>
    <comment ref="W71" authorId="0" shapeId="0">
      <text>
        <r>
          <rPr>
            <b/>
            <sz val="9"/>
            <color indexed="81"/>
            <rFont val="Tahoma"/>
            <family val="2"/>
          </rPr>
          <t>Youssef Almulla:</t>
        </r>
        <r>
          <rPr>
            <sz val="9"/>
            <color indexed="81"/>
            <rFont val="Tahoma"/>
            <family val="2"/>
          </rPr>
          <t xml:space="preserve">
based on ME sheet
</t>
        </r>
      </text>
    </comment>
    <comment ref="W72" authorId="0" shapeId="0">
      <text>
        <r>
          <rPr>
            <b/>
            <sz val="9"/>
            <color indexed="81"/>
            <rFont val="Tahoma"/>
            <family val="2"/>
          </rPr>
          <t>Youssef Almulla:</t>
        </r>
        <r>
          <rPr>
            <sz val="9"/>
            <color indexed="81"/>
            <rFont val="Tahoma"/>
            <family val="2"/>
          </rPr>
          <t xml:space="preserve">
avg of 3 projects in MK</t>
        </r>
      </text>
    </comment>
    <comment ref="W73" authorId="0" shapeId="0">
      <text>
        <r>
          <rPr>
            <b/>
            <sz val="9"/>
            <color indexed="81"/>
            <rFont val="Tahoma"/>
            <family val="2"/>
          </rPr>
          <t>Youssef Almulla:</t>
        </r>
        <r>
          <rPr>
            <sz val="9"/>
            <color indexed="81"/>
            <rFont val="Tahoma"/>
            <family val="2"/>
          </rPr>
          <t xml:space="preserve">
avg of 3 projects in MK</t>
        </r>
      </text>
    </comment>
    <comment ref="W77" authorId="0" shapeId="0">
      <text>
        <r>
          <rPr>
            <b/>
            <sz val="9"/>
            <color indexed="81"/>
            <rFont val="Tahoma"/>
            <family val="2"/>
          </rPr>
          <t>Youssef Almulla:</t>
        </r>
        <r>
          <rPr>
            <sz val="9"/>
            <color indexed="81"/>
            <rFont val="Tahoma"/>
            <family val="2"/>
          </rPr>
          <t xml:space="preserve">
based on new lignits project in MK</t>
        </r>
      </text>
    </comment>
    <comment ref="W78" authorId="0" shapeId="0">
      <text>
        <r>
          <rPr>
            <b/>
            <sz val="9"/>
            <color indexed="81"/>
            <rFont val="Tahoma"/>
            <family val="2"/>
          </rPr>
          <t>Youssef Almulla:</t>
        </r>
        <r>
          <rPr>
            <sz val="9"/>
            <color indexed="81"/>
            <rFont val="Tahoma"/>
            <family val="2"/>
          </rPr>
          <t xml:space="preserve">
based on new lignits project in MK</t>
        </r>
      </text>
    </comment>
    <comment ref="W97" authorId="0" shapeId="0">
      <text>
        <r>
          <rPr>
            <b/>
            <sz val="9"/>
            <color indexed="81"/>
            <rFont val="Tahoma"/>
            <family val="2"/>
          </rPr>
          <t>Youssef Almulla:</t>
        </r>
        <r>
          <rPr>
            <sz val="9"/>
            <color indexed="81"/>
            <rFont val="Tahoma"/>
            <family val="2"/>
          </rPr>
          <t xml:space="preserve">
cost for kosovo new coal plant
</t>
        </r>
      </text>
    </comment>
    <comment ref="W99" authorId="0" shapeId="0">
      <text>
        <r>
          <rPr>
            <b/>
            <sz val="9"/>
            <color indexed="81"/>
            <rFont val="Tahoma"/>
            <family val="2"/>
          </rPr>
          <t>Youssef Almulla:</t>
        </r>
        <r>
          <rPr>
            <sz val="9"/>
            <color indexed="81"/>
            <rFont val="Tahoma"/>
            <family val="2"/>
          </rPr>
          <t xml:space="preserve">
data for XK</t>
        </r>
      </text>
    </comment>
    <comment ref="W100" authorId="0" shapeId="0">
      <text>
        <r>
          <rPr>
            <b/>
            <sz val="9"/>
            <color indexed="81"/>
            <rFont val="Tahoma"/>
            <family val="2"/>
          </rPr>
          <t>Youssef Almulla:</t>
        </r>
        <r>
          <rPr>
            <sz val="9"/>
            <color indexed="81"/>
            <rFont val="Tahoma"/>
            <family val="2"/>
          </rPr>
          <t xml:space="preserve">
data for XK</t>
        </r>
      </text>
    </comment>
    <comment ref="W101" authorId="0" shapeId="0">
      <text>
        <r>
          <rPr>
            <b/>
            <sz val="9"/>
            <color indexed="81"/>
            <rFont val="Tahoma"/>
            <family val="2"/>
          </rPr>
          <t>Youssef Almulla:</t>
        </r>
        <r>
          <rPr>
            <sz val="9"/>
            <color indexed="81"/>
            <rFont val="Tahoma"/>
            <family val="2"/>
          </rPr>
          <t xml:space="preserve">
data for XK</t>
        </r>
      </text>
    </comment>
    <comment ref="W102" authorId="0" shapeId="0">
      <text>
        <r>
          <rPr>
            <b/>
            <sz val="9"/>
            <color indexed="81"/>
            <rFont val="Tahoma"/>
            <family val="2"/>
          </rPr>
          <t>Youssef Almulla:</t>
        </r>
        <r>
          <rPr>
            <sz val="9"/>
            <color indexed="81"/>
            <rFont val="Tahoma"/>
            <family val="2"/>
          </rPr>
          <t xml:space="preserve">
data for XK</t>
        </r>
      </text>
    </comment>
    <comment ref="W103" authorId="0" shapeId="0">
      <text>
        <r>
          <rPr>
            <b/>
            <sz val="9"/>
            <color indexed="81"/>
            <rFont val="Tahoma"/>
            <family val="2"/>
          </rPr>
          <t>Youssef Almulla:</t>
        </r>
        <r>
          <rPr>
            <sz val="9"/>
            <color indexed="81"/>
            <rFont val="Tahoma"/>
            <family val="2"/>
          </rPr>
          <t xml:space="preserve">
data for XK</t>
        </r>
      </text>
    </comment>
  </commentList>
</comments>
</file>

<file path=xl/comments2.xml><?xml version="1.0" encoding="utf-8"?>
<comments xmlns="http://schemas.openxmlformats.org/spreadsheetml/2006/main">
  <authors>
    <author>Youssef Almulla</author>
  </authors>
  <commentList>
    <comment ref="O44" authorId="0" shapeId="0">
      <text>
        <r>
          <rPr>
            <b/>
            <sz val="9"/>
            <color indexed="81"/>
            <rFont val="Tahoma"/>
            <family val="2"/>
          </rPr>
          <t>Youssef Almulla:</t>
        </r>
        <r>
          <rPr>
            <sz val="9"/>
            <color indexed="81"/>
            <rFont val="Tahoma"/>
            <family val="2"/>
          </rPr>
          <t xml:space="preserve">
New Gas (NGCC, 230MW)
</t>
        </r>
      </text>
    </comment>
  </commentList>
</comments>
</file>

<file path=xl/comments3.xml><?xml version="1.0" encoding="utf-8"?>
<comments xmlns="http://schemas.openxmlformats.org/spreadsheetml/2006/main">
  <authors>
    <author>Youssef Almulla</author>
  </authors>
  <commentList>
    <comment ref="G40" authorId="0" shapeId="0">
      <text>
        <r>
          <rPr>
            <b/>
            <sz val="9"/>
            <color indexed="81"/>
            <rFont val="Tahoma"/>
            <family val="2"/>
          </rPr>
          <t>Youssef Almulla:</t>
        </r>
        <r>
          <rPr>
            <sz val="9"/>
            <color indexed="81"/>
            <rFont val="Tahoma"/>
            <family val="2"/>
          </rPr>
          <t xml:space="preserve">
assumption</t>
        </r>
      </text>
    </comment>
    <comment ref="G91" authorId="0" shapeId="0">
      <text>
        <r>
          <rPr>
            <b/>
            <sz val="9"/>
            <color indexed="81"/>
            <rFont val="Tahoma"/>
            <family val="2"/>
          </rPr>
          <t>Youssef Almulla:</t>
        </r>
        <r>
          <rPr>
            <sz val="9"/>
            <color indexed="81"/>
            <rFont val="Tahoma"/>
            <family val="2"/>
          </rPr>
          <t xml:space="preserve">
Komarnica</t>
        </r>
      </text>
    </comment>
    <comment ref="E122" authorId="0" shapeId="0">
      <text>
        <r>
          <rPr>
            <b/>
            <sz val="9"/>
            <color indexed="81"/>
            <rFont val="Tahoma"/>
            <family val="2"/>
          </rPr>
          <t>Youssef Almulla:</t>
        </r>
        <r>
          <rPr>
            <sz val="9"/>
            <color indexed="81"/>
            <rFont val="Tahoma"/>
            <family val="2"/>
          </rPr>
          <t xml:space="preserve">
Bajgora
Consists of 3 wind farms
(Selac I, II, III) 103.4MW,2021. But shifted 2 years
</t>
        </r>
      </text>
    </comment>
    <comment ref="F122" authorId="0" shapeId="0">
      <text>
        <r>
          <rPr>
            <b/>
            <sz val="9"/>
            <color indexed="81"/>
            <rFont val="Tahoma"/>
            <family val="2"/>
          </rPr>
          <t>Youssef Almulla:</t>
        </r>
        <r>
          <rPr>
            <sz val="9"/>
            <color indexed="81"/>
            <rFont val="Tahoma"/>
            <family val="2"/>
          </rPr>
          <t xml:space="preserve">
WPP Koznice</t>
        </r>
      </text>
    </comment>
    <comment ref="G122" authorId="0" shapeId="0">
      <text>
        <r>
          <rPr>
            <b/>
            <sz val="9"/>
            <color indexed="81"/>
            <rFont val="Tahoma"/>
            <family val="2"/>
          </rPr>
          <t>Youssef Almulla:</t>
        </r>
        <r>
          <rPr>
            <sz val="9"/>
            <color indexed="81"/>
            <rFont val="Tahoma"/>
            <family val="2"/>
          </rPr>
          <t xml:space="preserve">
WPP Zatric I, II</t>
        </r>
      </text>
    </comment>
  </commentList>
</comments>
</file>

<file path=xl/comments4.xml><?xml version="1.0" encoding="utf-8"?>
<comments xmlns="http://schemas.openxmlformats.org/spreadsheetml/2006/main">
  <authors>
    <author>Youssef Almulla</author>
  </authors>
  <commentList>
    <comment ref="D3" authorId="0" shapeId="0">
      <text>
        <r>
          <rPr>
            <b/>
            <sz val="9"/>
            <color indexed="81"/>
            <rFont val="Tahoma"/>
            <family val="2"/>
          </rPr>
          <t>Youssef Almulla:</t>
        </r>
        <r>
          <rPr>
            <sz val="9"/>
            <color indexed="81"/>
            <rFont val="Tahoma"/>
            <family val="2"/>
          </rPr>
          <t xml:space="preserve">
source 1</t>
        </r>
      </text>
    </comment>
    <comment ref="E3" authorId="0" shapeId="0">
      <text>
        <r>
          <rPr>
            <b/>
            <sz val="9"/>
            <color indexed="81"/>
            <rFont val="Tahoma"/>
            <family val="2"/>
          </rPr>
          <t>Youssef Almulla:</t>
        </r>
        <r>
          <rPr>
            <sz val="9"/>
            <color indexed="81"/>
            <rFont val="Tahoma"/>
            <family val="2"/>
          </rPr>
          <t xml:space="preserve">
source 1</t>
        </r>
      </text>
    </comment>
    <comment ref="N3" authorId="0" shapeId="0">
      <text>
        <r>
          <rPr>
            <b/>
            <sz val="9"/>
            <color indexed="81"/>
            <rFont val="Tahoma"/>
            <family val="2"/>
          </rPr>
          <t>Youssef Almulla:</t>
        </r>
        <r>
          <rPr>
            <sz val="9"/>
            <color indexed="81"/>
            <rFont val="Tahoma"/>
            <family val="2"/>
          </rPr>
          <t xml:space="preserve">
source 4</t>
        </r>
      </text>
    </comment>
    <comment ref="O3" authorId="0" shapeId="0">
      <text>
        <r>
          <rPr>
            <b/>
            <sz val="9"/>
            <color indexed="81"/>
            <rFont val="Tahoma"/>
            <family val="2"/>
          </rPr>
          <t>Youssef Almulla:</t>
        </r>
        <r>
          <rPr>
            <sz val="9"/>
            <color indexed="81"/>
            <rFont val="Tahoma"/>
            <family val="2"/>
          </rPr>
          <t xml:space="preserve">
source 4</t>
        </r>
      </text>
    </comment>
    <comment ref="P3" authorId="0" shapeId="0">
      <text>
        <r>
          <rPr>
            <b/>
            <sz val="9"/>
            <color indexed="81"/>
            <rFont val="Tahoma"/>
            <family val="2"/>
          </rPr>
          <t>Youssef Almulla:</t>
        </r>
        <r>
          <rPr>
            <sz val="9"/>
            <color indexed="81"/>
            <rFont val="Tahoma"/>
            <family val="2"/>
          </rPr>
          <t xml:space="preserve">
source 5</t>
        </r>
      </text>
    </comment>
    <comment ref="D4" authorId="0" shapeId="0">
      <text>
        <r>
          <rPr>
            <b/>
            <sz val="9"/>
            <color indexed="81"/>
            <rFont val="Tahoma"/>
            <family val="2"/>
          </rPr>
          <t>Youssef Almulla:</t>
        </r>
        <r>
          <rPr>
            <sz val="9"/>
            <color indexed="81"/>
            <rFont val="Tahoma"/>
            <family val="2"/>
          </rPr>
          <t xml:space="preserve">
source 2</t>
        </r>
      </text>
    </comment>
    <comment ref="E4" authorId="0" shapeId="0">
      <text>
        <r>
          <rPr>
            <b/>
            <sz val="9"/>
            <color indexed="81"/>
            <rFont val="Tahoma"/>
            <family val="2"/>
          </rPr>
          <t>Youssef Almulla:</t>
        </r>
        <r>
          <rPr>
            <sz val="9"/>
            <color indexed="81"/>
            <rFont val="Tahoma"/>
            <family val="2"/>
          </rPr>
          <t xml:space="preserve">
source 2</t>
        </r>
      </text>
    </comment>
    <comment ref="N4" authorId="0" shapeId="0">
      <text>
        <r>
          <rPr>
            <b/>
            <sz val="9"/>
            <color indexed="81"/>
            <rFont val="Tahoma"/>
            <family val="2"/>
          </rPr>
          <t>Youssef Almulla:</t>
        </r>
        <r>
          <rPr>
            <sz val="9"/>
            <color indexed="81"/>
            <rFont val="Tahoma"/>
            <family val="2"/>
          </rPr>
          <t xml:space="preserve">
source 4</t>
        </r>
      </text>
    </comment>
    <comment ref="P4" authorId="0" shapeId="0">
      <text>
        <r>
          <rPr>
            <b/>
            <sz val="9"/>
            <color indexed="81"/>
            <rFont val="Tahoma"/>
            <family val="2"/>
          </rPr>
          <t>Youssef Almulla:</t>
        </r>
        <r>
          <rPr>
            <sz val="9"/>
            <color indexed="81"/>
            <rFont val="Tahoma"/>
            <family val="2"/>
          </rPr>
          <t xml:space="preserve">
source 5</t>
        </r>
      </text>
    </comment>
    <comment ref="D6" authorId="0" shapeId="0">
      <text>
        <r>
          <rPr>
            <b/>
            <sz val="9"/>
            <color indexed="81"/>
            <rFont val="Tahoma"/>
            <family val="2"/>
          </rPr>
          <t>Youssef Almulla:</t>
        </r>
        <r>
          <rPr>
            <sz val="9"/>
            <color indexed="81"/>
            <rFont val="Tahoma"/>
            <family val="2"/>
          </rPr>
          <t xml:space="preserve">
source 3</t>
        </r>
      </text>
    </comment>
    <comment ref="E6" authorId="0" shapeId="0">
      <text>
        <r>
          <rPr>
            <b/>
            <sz val="9"/>
            <color indexed="81"/>
            <rFont val="Tahoma"/>
            <family val="2"/>
          </rPr>
          <t>Youssef Almulla:</t>
        </r>
        <r>
          <rPr>
            <sz val="9"/>
            <color indexed="81"/>
            <rFont val="Tahoma"/>
            <family val="2"/>
          </rPr>
          <t xml:space="preserve">
source 3</t>
        </r>
      </text>
    </comment>
    <comment ref="D7" authorId="0" shapeId="0">
      <text>
        <r>
          <rPr>
            <b/>
            <sz val="9"/>
            <color indexed="81"/>
            <rFont val="Tahoma"/>
            <family val="2"/>
          </rPr>
          <t>Youssef Almulla:</t>
        </r>
        <r>
          <rPr>
            <sz val="9"/>
            <color indexed="81"/>
            <rFont val="Tahoma"/>
            <family val="2"/>
          </rPr>
          <t xml:space="preserve">
source 3</t>
        </r>
      </text>
    </comment>
    <comment ref="E7" authorId="0" shapeId="0">
      <text>
        <r>
          <rPr>
            <b/>
            <sz val="9"/>
            <color indexed="81"/>
            <rFont val="Tahoma"/>
            <family val="2"/>
          </rPr>
          <t>Youssef Almulla:</t>
        </r>
        <r>
          <rPr>
            <sz val="9"/>
            <color indexed="81"/>
            <rFont val="Tahoma"/>
            <family val="2"/>
          </rPr>
          <t xml:space="preserve">
source 3</t>
        </r>
      </text>
    </comment>
    <comment ref="C8" authorId="0" shapeId="0">
      <text>
        <r>
          <rPr>
            <b/>
            <sz val="9"/>
            <color indexed="81"/>
            <rFont val="Tahoma"/>
            <family val="2"/>
          </rPr>
          <t>Youssef Almulla:</t>
        </r>
        <r>
          <rPr>
            <sz val="9"/>
            <color indexed="81"/>
            <rFont val="Tahoma"/>
            <family val="2"/>
          </rPr>
          <t xml:space="preserve">
KESH Activity report says the lake active volume is 263 MCM</t>
        </r>
      </text>
    </comment>
    <comment ref="D8" authorId="0" shapeId="0">
      <text>
        <r>
          <rPr>
            <b/>
            <sz val="9"/>
            <color indexed="81"/>
            <rFont val="Tahoma"/>
            <family val="2"/>
          </rPr>
          <t>Youssef Almulla:</t>
        </r>
        <r>
          <rPr>
            <sz val="9"/>
            <color indexed="81"/>
            <rFont val="Tahoma"/>
            <family val="2"/>
          </rPr>
          <t xml:space="preserve">
source 3</t>
        </r>
      </text>
    </comment>
    <comment ref="E8" authorId="0" shapeId="0">
      <text>
        <r>
          <rPr>
            <b/>
            <sz val="9"/>
            <color indexed="81"/>
            <rFont val="Tahoma"/>
            <family val="2"/>
          </rPr>
          <t>Youssef Almulla:</t>
        </r>
        <r>
          <rPr>
            <sz val="9"/>
            <color indexed="81"/>
            <rFont val="Tahoma"/>
            <family val="2"/>
          </rPr>
          <t xml:space="preserve">
source 3</t>
        </r>
      </text>
    </comment>
    <comment ref="N8" authorId="0" shapeId="0">
      <text>
        <r>
          <rPr>
            <b/>
            <sz val="9"/>
            <color indexed="81"/>
            <rFont val="Tahoma"/>
            <family val="2"/>
          </rPr>
          <t>Youssef Almulla:</t>
        </r>
        <r>
          <rPr>
            <sz val="9"/>
            <color indexed="81"/>
            <rFont val="Tahoma"/>
            <family val="2"/>
          </rPr>
          <t xml:space="preserve">
KESH activity report </t>
        </r>
      </text>
    </comment>
    <comment ref="O16" authorId="0" shapeId="0">
      <text>
        <r>
          <rPr>
            <b/>
            <sz val="9"/>
            <color indexed="81"/>
            <rFont val="Tahoma"/>
            <family val="2"/>
          </rPr>
          <t>Youssef Almulla:</t>
        </r>
        <r>
          <rPr>
            <sz val="9"/>
            <color indexed="81"/>
            <rFont val="Tahoma"/>
            <family val="2"/>
          </rPr>
          <t xml:space="preserve">
Data from Meivis</t>
        </r>
      </text>
    </comment>
    <comment ref="O17" authorId="0" shapeId="0">
      <text>
        <r>
          <rPr>
            <b/>
            <sz val="9"/>
            <color indexed="81"/>
            <rFont val="Tahoma"/>
            <family val="2"/>
          </rPr>
          <t>Youssef Almulla:</t>
        </r>
        <r>
          <rPr>
            <sz val="9"/>
            <color indexed="81"/>
            <rFont val="Tahoma"/>
            <family val="2"/>
          </rPr>
          <t xml:space="preserve">
Data from Meivis</t>
        </r>
      </text>
    </comment>
    <comment ref="O19" authorId="0" shapeId="0">
      <text>
        <r>
          <rPr>
            <b/>
            <sz val="9"/>
            <color indexed="81"/>
            <rFont val="Tahoma"/>
            <family val="2"/>
          </rPr>
          <t>Youssef Almulla:</t>
        </r>
        <r>
          <rPr>
            <sz val="9"/>
            <color indexed="81"/>
            <rFont val="Tahoma"/>
            <family val="2"/>
          </rPr>
          <t xml:space="preserve">
assumed the same as NM. 
</t>
        </r>
      </text>
    </comment>
    <comment ref="O20" authorId="0" shapeId="0">
      <text>
        <r>
          <rPr>
            <b/>
            <sz val="9"/>
            <color indexed="81"/>
            <rFont val="Tahoma"/>
            <family val="2"/>
          </rPr>
          <t>Youssef Almulla:</t>
        </r>
        <r>
          <rPr>
            <sz val="9"/>
            <color indexed="81"/>
            <rFont val="Tahoma"/>
            <family val="2"/>
          </rPr>
          <t xml:space="preserve">
assumed the same as NM. 
</t>
        </r>
      </text>
    </comment>
    <comment ref="O21" authorId="0" shapeId="0">
      <text>
        <r>
          <rPr>
            <b/>
            <sz val="9"/>
            <color indexed="81"/>
            <rFont val="Tahoma"/>
            <family val="2"/>
          </rPr>
          <t>Youssef Almulla:</t>
        </r>
        <r>
          <rPr>
            <sz val="9"/>
            <color indexed="81"/>
            <rFont val="Tahoma"/>
            <family val="2"/>
          </rPr>
          <t xml:space="preserve">
assumed the same as NM. 
</t>
        </r>
      </text>
    </comment>
  </commentList>
</comments>
</file>

<file path=xl/sharedStrings.xml><?xml version="1.0" encoding="utf-8"?>
<sst xmlns="http://schemas.openxmlformats.org/spreadsheetml/2006/main" count="4862" uniqueCount="1481">
  <si>
    <t>[region</t>
  </si>
  <si>
    <t>*</t>
  </si>
  <si>
    <t>*]:</t>
  </si>
  <si>
    <t>2045:=</t>
  </si>
  <si>
    <t>:=</t>
  </si>
  <si>
    <t>param YearSplit default 0 :</t>
  </si>
  <si>
    <t>set</t>
  </si>
  <si>
    <t>DAILYTIMEBRACKET</t>
  </si>
  <si>
    <t>;</t>
  </si>
  <si>
    <t>DAYTYPE</t>
  </si>
  <si>
    <t>EMISSION</t>
  </si>
  <si>
    <t>FUEL</t>
  </si>
  <si>
    <t>MODE_OF_OPERATION</t>
  </si>
  <si>
    <t>REGION</t>
  </si>
  <si>
    <t>region</t>
  </si>
  <si>
    <t>SEASON</t>
  </si>
  <si>
    <t>TECHNOLOGY</t>
  </si>
  <si>
    <t>STORAGE</t>
  </si>
  <si>
    <t>TIMESLICE</t>
  </si>
  <si>
    <t>YEAR</t>
  </si>
  <si>
    <t>param</t>
  </si>
  <si>
    <t>AccumulatedAnnualDemand</t>
  </si>
  <si>
    <t>default</t>
  </si>
  <si>
    <t>AnnualEmissionLimit</t>
  </si>
  <si>
    <t>AnnualExogenousEmission</t>
  </si>
  <si>
    <t>AvailabilityFactor</t>
  </si>
  <si>
    <t>:</t>
  </si>
  <si>
    <t>CapitalCost</t>
  </si>
  <si>
    <t>CapitalCostStorage</t>
  </si>
  <si>
    <t>Conversionld</t>
  </si>
  <si>
    <t>Conversionlh</t>
  </si>
  <si>
    <t>Conversionls</t>
  </si>
  <si>
    <t>4:=</t>
  </si>
  <si>
    <t>DaySplit</t>
  </si>
  <si>
    <t>DaysInDayType</t>
  </si>
  <si>
    <t>DepreciationMethod</t>
  </si>
  <si>
    <t>DiscountRate</t>
  </si>
  <si>
    <t>EmissionActivityRatio</t>
  </si>
  <si>
    <t>EmissionsPenalty</t>
  </si>
  <si>
    <t>FixedCost</t>
  </si>
  <si>
    <t>InputActivityRatio</t>
  </si>
  <si>
    <t>MinStorageCharge</t>
  </si>
  <si>
    <t>[region,*,*]:</t>
  </si>
  <si>
    <t>ModelPeriodEmissionLimit</t>
  </si>
  <si>
    <t>ModelPeriodExogenousEmission</t>
  </si>
  <si>
    <t>OperationalLife</t>
  </si>
  <si>
    <t>OperationalLifeStorage</t>
  </si>
  <si>
    <t>OutputActivityRatio</t>
  </si>
  <si>
    <t>REMinProductionTarget</t>
  </si>
  <si>
    <t>RETagFuel</t>
  </si>
  <si>
    <t>RETagTechnology</t>
  </si>
  <si>
    <t>ReserveMargin</t>
  </si>
  <si>
    <t>ReserveMarginTagFuel</t>
  </si>
  <si>
    <t>ReserveMarginTagTechnology</t>
  </si>
  <si>
    <t>ResidualStorageCapacity</t>
  </si>
  <si>
    <t>StorageMaxCapacity</t>
  </si>
  <si>
    <t>SpecifiedAnnualDemand</t>
  </si>
  <si>
    <t>SpecifiedDemandProfile</t>
  </si>
  <si>
    <t>[region,ELEC_1,*,*]:</t>
  </si>
  <si>
    <t>[region,ELEC_2,*,*]:</t>
  </si>
  <si>
    <t>StorageMaxChargeRate</t>
  </si>
  <si>
    <t>StorageMaxDischargeRate</t>
  </si>
  <si>
    <t>TotalTechnologyAnnualActivityLowerLimit</t>
  </si>
  <si>
    <t>TotalTechnologyAnnualActivityUpperLimit</t>
  </si>
  <si>
    <t>TotalTechnologyModelPeriodActivityLowerLimit</t>
  </si>
  <si>
    <t>TotalTechnologyModelPeriodActivityUpperLimit</t>
  </si>
  <si>
    <t>TradeRoute</t>
  </si>
  <si>
    <t>D</t>
  </si>
  <si>
    <t>AL_CO2</t>
  </si>
  <si>
    <t>MK_CO2</t>
  </si>
  <si>
    <t>W_BDRS1</t>
  </si>
  <si>
    <t>W_BDRS2</t>
  </si>
  <si>
    <t>W_DRS1</t>
  </si>
  <si>
    <t>W_DRS2</t>
  </si>
  <si>
    <t>W_DRS3</t>
  </si>
  <si>
    <t>W_DRS4</t>
  </si>
  <si>
    <t>AL_GR</t>
  </si>
  <si>
    <t>AL_KO</t>
  </si>
  <si>
    <t>AL_MK_PL</t>
  </si>
  <si>
    <t>AL_MO</t>
  </si>
  <si>
    <t>BG_MK</t>
  </si>
  <si>
    <t>GR_AL</t>
  </si>
  <si>
    <t>GR_MK</t>
  </si>
  <si>
    <t>KO_AL</t>
  </si>
  <si>
    <t>KO_MK_HPL</t>
  </si>
  <si>
    <t>LakeOhrid</t>
  </si>
  <si>
    <t>MK_AL_PL</t>
  </si>
  <si>
    <t>MK_BG</t>
  </si>
  <si>
    <t>MK_GR</t>
  </si>
  <si>
    <t>MK_KO_HPL</t>
  </si>
  <si>
    <t>MK_SR</t>
  </si>
  <si>
    <t>SR_MK</t>
  </si>
  <si>
    <t>Description</t>
  </si>
  <si>
    <t>Jan</t>
  </si>
  <si>
    <t>Feb</t>
  </si>
  <si>
    <t>Mar</t>
  </si>
  <si>
    <t>Apr</t>
  </si>
  <si>
    <t>May</t>
  </si>
  <si>
    <t>Jun</t>
  </si>
  <si>
    <t>Jul</t>
  </si>
  <si>
    <t>Aug</t>
  </si>
  <si>
    <t>Sep</t>
  </si>
  <si>
    <t>Oct</t>
  </si>
  <si>
    <t>Nov</t>
  </si>
  <si>
    <t>Dec</t>
  </si>
  <si>
    <t>BDCT1</t>
  </si>
  <si>
    <t>BDCT2</t>
  </si>
  <si>
    <t>BDCT3</t>
  </si>
  <si>
    <t>WDRS1</t>
  </si>
  <si>
    <t>DCT1</t>
  </si>
  <si>
    <t>DCT2</t>
  </si>
  <si>
    <t>DCT3</t>
  </si>
  <si>
    <t>param SpecifiedDemandProfile default 0 :=</t>
  </si>
  <si>
    <r>
      <t>[region,</t>
    </r>
    <r>
      <rPr>
        <sz val="11"/>
        <color rgb="FFFF0000"/>
        <rFont val="Calibri"/>
        <family val="2"/>
        <scheme val="minor"/>
      </rPr>
      <t>W_DrinOutflow</t>
    </r>
    <r>
      <rPr>
        <sz val="11"/>
        <color theme="1"/>
        <rFont val="Calibri"/>
        <family val="2"/>
        <scheme val="minor"/>
      </rPr>
      <t>,*,*]:</t>
    </r>
  </si>
  <si>
    <t>W_DrinOutflow</t>
  </si>
  <si>
    <t>DRS4</t>
  </si>
  <si>
    <t>Ratio</t>
  </si>
  <si>
    <t>Techology</t>
  </si>
  <si>
    <t>Fuel</t>
  </si>
  <si>
    <t>m</t>
  </si>
  <si>
    <t>BDRS1</t>
  </si>
  <si>
    <t>Globocica_T</t>
  </si>
  <si>
    <t>W_Glob</t>
  </si>
  <si>
    <t>BDRS2</t>
  </si>
  <si>
    <t>Shpilje_T</t>
  </si>
  <si>
    <t>W_Shpi</t>
  </si>
  <si>
    <t>BDRS3</t>
  </si>
  <si>
    <t>W_BDRS3</t>
  </si>
  <si>
    <t>Skavica_T</t>
  </si>
  <si>
    <t>W_Skav</t>
  </si>
  <si>
    <t>DRS1</t>
  </si>
  <si>
    <t>Fierza_T</t>
  </si>
  <si>
    <t>W_Fier</t>
  </si>
  <si>
    <t>DRS2</t>
  </si>
  <si>
    <t>Koman_T</t>
  </si>
  <si>
    <t>W_Koma</t>
  </si>
  <si>
    <t>DRS3</t>
  </si>
  <si>
    <t>Vau_i_Dejes_T</t>
  </si>
  <si>
    <t>W_Vaud</t>
  </si>
  <si>
    <t>SPL1</t>
  </si>
  <si>
    <t>SPL2</t>
  </si>
  <si>
    <t>SPL3</t>
  </si>
  <si>
    <t>SPL4</t>
  </si>
  <si>
    <t>SPL5</t>
  </si>
  <si>
    <t>SPL6</t>
  </si>
  <si>
    <t>DCT4</t>
  </si>
  <si>
    <t>TimeSlices</t>
  </si>
  <si>
    <t>Vau_i_Dejes_S</t>
  </si>
  <si>
    <t>Koman_S</t>
  </si>
  <si>
    <t>Fierza_S</t>
  </si>
  <si>
    <t>Skavica_S</t>
  </si>
  <si>
    <t>Shpilje_S</t>
  </si>
  <si>
    <t>Globocica_S</t>
  </si>
  <si>
    <t>Storage</t>
  </si>
  <si>
    <t>BACKSTOP2</t>
  </si>
  <si>
    <t>BACKSTOP1</t>
  </si>
  <si>
    <t>??</t>
  </si>
  <si>
    <t>Value</t>
  </si>
  <si>
    <t>mode</t>
  </si>
  <si>
    <t>Technology</t>
  </si>
  <si>
    <t>param TechnologyFromStorage default 0 :=</t>
  </si>
  <si>
    <t>param TechnologyToStorage default 0 :=</t>
  </si>
  <si>
    <t>param VariableCost default  0.001 :=</t>
  </si>
  <si>
    <t>[1,*,*]:</t>
  </si>
  <si>
    <t>param AvailabilityFactor default 1 :=</t>
  </si>
  <si>
    <t>DCT4:=</t>
  </si>
  <si>
    <t>TO be UPDATED</t>
  </si>
  <si>
    <t>ALHYDMhI</t>
  </si>
  <si>
    <t>ALHYDMhI1</t>
  </si>
  <si>
    <t>ALHYDMhI2</t>
  </si>
  <si>
    <t>ALHYDMhI3</t>
  </si>
  <si>
    <t>ALHYDMhO</t>
  </si>
  <si>
    <t>ALHYRRhI</t>
  </si>
  <si>
    <t>ALHYRRhO</t>
  </si>
  <si>
    <t>ALHYSHhI</t>
  </si>
  <si>
    <t>ALHYSHhO</t>
  </si>
  <si>
    <t>ALPVU1nO</t>
  </si>
  <si>
    <t>ALWI30nO</t>
  </si>
  <si>
    <t>ALNGCCnO</t>
  </si>
  <si>
    <t>MKCOSChO</t>
  </si>
  <si>
    <t>MKHFSChO</t>
  </si>
  <si>
    <t>MKHYDMhI1</t>
  </si>
  <si>
    <t>MKHYDMhI2</t>
  </si>
  <si>
    <t>MKHYDMhO</t>
  </si>
  <si>
    <t>MKHYRRhO</t>
  </si>
  <si>
    <t>MKHYSHhO</t>
  </si>
  <si>
    <t>MKNGCHhO</t>
  </si>
  <si>
    <t>MKPVU1hO</t>
  </si>
  <si>
    <t>MKWI30hO</t>
  </si>
  <si>
    <t>MKWI30nO</t>
  </si>
  <si>
    <t>Group</t>
  </si>
  <si>
    <t>AL-PP</t>
  </si>
  <si>
    <t>MK-PP</t>
  </si>
  <si>
    <t>AL-T&amp;D</t>
  </si>
  <si>
    <t>MK-T&amp;D</t>
  </si>
  <si>
    <t>ALELTRS</t>
  </si>
  <si>
    <t>ALELDIS</t>
  </si>
  <si>
    <t>MKELTRS</t>
  </si>
  <si>
    <t>MKELDIS</t>
  </si>
  <si>
    <t>AL-PRIMARY</t>
  </si>
  <si>
    <t>MK-PRIMARY</t>
  </si>
  <si>
    <t>ALNGEXT</t>
  </si>
  <si>
    <t>ALNGIMP</t>
  </si>
  <si>
    <t>MKCOEXT</t>
  </si>
  <si>
    <t>MKCOIMP</t>
  </si>
  <si>
    <t>MKHFIMP</t>
  </si>
  <si>
    <t>MKNGIMP</t>
  </si>
  <si>
    <t>AL Trade</t>
  </si>
  <si>
    <t>ALELMK</t>
  </si>
  <si>
    <t>ALELME</t>
  </si>
  <si>
    <t>ALELXS</t>
  </si>
  <si>
    <t>ALELGR</t>
  </si>
  <si>
    <t>BGELMK</t>
  </si>
  <si>
    <t>GRELAL</t>
  </si>
  <si>
    <t>MEELAL</t>
  </si>
  <si>
    <t>MKELAL</t>
  </si>
  <si>
    <t>MKELBG</t>
  </si>
  <si>
    <t>MKELGR</t>
  </si>
  <si>
    <t>GRELMK</t>
  </si>
  <si>
    <t>MKELRS</t>
  </si>
  <si>
    <t>RSELMK</t>
  </si>
  <si>
    <t>XSELMK</t>
  </si>
  <si>
    <t>MKELXS</t>
  </si>
  <si>
    <t>Input Fuel</t>
  </si>
  <si>
    <t>IAR</t>
  </si>
  <si>
    <t>OutputFuel</t>
  </si>
  <si>
    <t>OAR</t>
  </si>
  <si>
    <t>ALEL2</t>
  </si>
  <si>
    <t>ALEL1</t>
  </si>
  <si>
    <t>ALNG</t>
  </si>
  <si>
    <t>MKCO</t>
  </si>
  <si>
    <t>MKEL2</t>
  </si>
  <si>
    <t>MKEL1</t>
  </si>
  <si>
    <t>MKHF</t>
  </si>
  <si>
    <t>MKNG</t>
  </si>
  <si>
    <t>NA</t>
  </si>
  <si>
    <t>ALEL3</t>
  </si>
  <si>
    <t>GREL1</t>
  </si>
  <si>
    <t>MEEL1</t>
  </si>
  <si>
    <t>MKEL3</t>
  </si>
  <si>
    <t>GREL</t>
  </si>
  <si>
    <t>XSELAL</t>
  </si>
  <si>
    <t>XSEL1</t>
  </si>
  <si>
    <t>BGEL1</t>
  </si>
  <si>
    <t>RSEL1</t>
  </si>
  <si>
    <t>Residual Capacity</t>
  </si>
  <si>
    <t>ME-Primary</t>
  </si>
  <si>
    <t>ME-PP</t>
  </si>
  <si>
    <t>ME-T&amp;D</t>
  </si>
  <si>
    <t>ME Trade</t>
  </si>
  <si>
    <t>ITELME</t>
  </si>
  <si>
    <t>0.6</t>
  </si>
  <si>
    <t>0.43</t>
  </si>
  <si>
    <t>MEELBA</t>
  </si>
  <si>
    <t>1.088</t>
  </si>
  <si>
    <t>MEELIT</t>
  </si>
  <si>
    <t>MEELRS</t>
  </si>
  <si>
    <t>0.331</t>
  </si>
  <si>
    <t>0.44</t>
  </si>
  <si>
    <t>MEHYDMhi</t>
  </si>
  <si>
    <t>0.307</t>
  </si>
  <si>
    <t>MEHYDMho</t>
  </si>
  <si>
    <t>0.342</t>
  </si>
  <si>
    <t>MEHYRRno</t>
  </si>
  <si>
    <t>0.05</t>
  </si>
  <si>
    <t>MEHYRRni</t>
  </si>
  <si>
    <t>0.02</t>
  </si>
  <si>
    <t>MESOU1ni</t>
  </si>
  <si>
    <t>0.1</t>
  </si>
  <si>
    <t>MECOSCho</t>
  </si>
  <si>
    <t>0.225</t>
  </si>
  <si>
    <t>MECOSCno</t>
  </si>
  <si>
    <t>0.22</t>
  </si>
  <si>
    <t>MEWI30hi</t>
  </si>
  <si>
    <t>MEWI30ni</t>
  </si>
  <si>
    <t>MECOEXT</t>
  </si>
  <si>
    <t>MECOIMP</t>
  </si>
  <si>
    <t>MEELTRS</t>
  </si>
  <si>
    <t>MEELDIS</t>
  </si>
  <si>
    <t>0.061</t>
  </si>
  <si>
    <t>0.0325</t>
  </si>
  <si>
    <t>XSELTRS</t>
  </si>
  <si>
    <t>XSELDIS</t>
  </si>
  <si>
    <t>XSCOEXT</t>
  </si>
  <si>
    <t>XSCOIMP</t>
  </si>
  <si>
    <t>MK Trade</t>
  </si>
  <si>
    <t>Mk Trade</t>
  </si>
  <si>
    <t>MECO</t>
  </si>
  <si>
    <t>MEEL2</t>
  </si>
  <si>
    <t>MEEL3</t>
  </si>
  <si>
    <t>ITEL1</t>
  </si>
  <si>
    <t>MEAL1</t>
  </si>
  <si>
    <t>XSEL2</t>
  </si>
  <si>
    <t>XSCO</t>
  </si>
  <si>
    <t>Montenegro</t>
  </si>
  <si>
    <t>Italy Electricity trade</t>
  </si>
  <si>
    <t>BAEL1</t>
  </si>
  <si>
    <t>Months</t>
  </si>
  <si>
    <t>Days</t>
  </si>
  <si>
    <t>Night</t>
  </si>
  <si>
    <t>Peak</t>
  </si>
  <si>
    <t>Day</t>
  </si>
  <si>
    <t>TS</t>
  </si>
  <si>
    <t>YearSplit</t>
  </si>
  <si>
    <t>Year Split</t>
  </si>
  <si>
    <t>Demand Profile</t>
  </si>
  <si>
    <t>Average daily profile with hourly load for 2018 Albania</t>
  </si>
  <si>
    <t>Albania (MW)</t>
  </si>
  <si>
    <t>Tot MW</t>
  </si>
  <si>
    <t>Max (Winter)</t>
  </si>
  <si>
    <t>Average (Sprin, Automn)</t>
  </si>
  <si>
    <t>Min (Summer)</t>
  </si>
  <si>
    <t>Source for Albania profile: https://www.ere.gov.al/doc/Raporti_vjetor_ERE_2018_perfundimtar.pdf</t>
  </si>
  <si>
    <t>No of days</t>
  </si>
  <si>
    <t>Tot MWh</t>
  </si>
  <si>
    <t>Actual consumption</t>
  </si>
  <si>
    <t>(See figure 42, p79)</t>
  </si>
  <si>
    <t>Peak Load</t>
  </si>
  <si>
    <t xml:space="preserve">duration </t>
  </si>
  <si>
    <t># of Hours</t>
  </si>
  <si>
    <t>total</t>
  </si>
  <si>
    <t>Albania (MWh)</t>
  </si>
  <si>
    <t>22:00 - 7:00</t>
  </si>
  <si>
    <t>16:00 - 22</t>
  </si>
  <si>
    <t>7:00 - 18:00</t>
  </si>
  <si>
    <t>Tot MWh (Demand)</t>
  </si>
  <si>
    <t>Tot MWh (Production)</t>
  </si>
  <si>
    <t>B</t>
  </si>
  <si>
    <t>C</t>
  </si>
  <si>
    <t>E</t>
  </si>
  <si>
    <t>F</t>
  </si>
  <si>
    <t>G</t>
  </si>
  <si>
    <t>H</t>
  </si>
  <si>
    <t>J</t>
  </si>
  <si>
    <t>K</t>
  </si>
  <si>
    <t>L</t>
  </si>
  <si>
    <t>M</t>
  </si>
  <si>
    <t>I</t>
  </si>
  <si>
    <t>Specified Demand Profile</t>
  </si>
  <si>
    <t>page 32 of the source file</t>
  </si>
  <si>
    <t>losses</t>
  </si>
  <si>
    <t>ME_CO2</t>
  </si>
  <si>
    <t>XS_CO2</t>
  </si>
  <si>
    <t>AL_Fierza_S</t>
  </si>
  <si>
    <t>AL_Koman_S</t>
  </si>
  <si>
    <t>AL_Vau_Dejes_S</t>
  </si>
  <si>
    <t>Mk_Globocica_S</t>
  </si>
  <si>
    <t>Mk_Shpilke_S</t>
  </si>
  <si>
    <t>((cascade))</t>
  </si>
  <si>
    <t>((AL))</t>
  </si>
  <si>
    <t>((MK))</t>
  </si>
  <si>
    <t>((ME))</t>
  </si>
  <si>
    <t>((XS))</t>
  </si>
  <si>
    <t>Cascade</t>
  </si>
  <si>
    <t>((Trade))</t>
  </si>
  <si>
    <t xml:space="preserve">Fuels </t>
  </si>
  <si>
    <t>MKNGCCnO</t>
  </si>
  <si>
    <t>XSCOSCho</t>
  </si>
  <si>
    <t>XSHYRRh</t>
  </si>
  <si>
    <t>XSWI25h</t>
  </si>
  <si>
    <t>XSSOU1n</t>
  </si>
  <si>
    <t>XSCOSChO</t>
  </si>
  <si>
    <t>XSCOSCnO</t>
  </si>
  <si>
    <t>MEHYDMhO</t>
  </si>
  <si>
    <t>MEHYRRnO</t>
  </si>
  <si>
    <t>MECOSChO</t>
  </si>
  <si>
    <t>MECOSCnO</t>
  </si>
  <si>
    <t>XSHYRRn</t>
  </si>
  <si>
    <t>XSELME</t>
  </si>
  <si>
    <t>MEELXS</t>
  </si>
  <si>
    <t>XSCOSChn</t>
  </si>
  <si>
    <t>MECOSCnI</t>
  </si>
  <si>
    <t>MEWI30nO</t>
  </si>
  <si>
    <t>MESOU1nO</t>
  </si>
  <si>
    <t>MKSOU1hO</t>
  </si>
  <si>
    <t>ALSOU1nO</t>
  </si>
  <si>
    <t>Availability Factor</t>
  </si>
  <si>
    <t>Emissions</t>
  </si>
  <si>
    <t>ResidualCap</t>
  </si>
  <si>
    <t>MaxCap</t>
  </si>
  <si>
    <t>VariableCost-m1</t>
  </si>
  <si>
    <t>VariableCost-m2</t>
  </si>
  <si>
    <t>BACKSTOP3</t>
  </si>
  <si>
    <t>BACKSTOP4</t>
  </si>
  <si>
    <t>CapacityToActivityUnit</t>
  </si>
  <si>
    <t>MEHYDMhI</t>
  </si>
  <si>
    <t>MEHYRRnI</t>
  </si>
  <si>
    <t>MESOU1nI</t>
  </si>
  <si>
    <t>MEWI30hI</t>
  </si>
  <si>
    <t>MEWI30nI</t>
  </si>
  <si>
    <t>XSHYRRhO</t>
  </si>
  <si>
    <t>XSHYRRnO</t>
  </si>
  <si>
    <t>XSSOU1nO</t>
  </si>
  <si>
    <t>XSWI25hO</t>
  </si>
  <si>
    <t>ALBANIA</t>
  </si>
  <si>
    <t>North Macedonia</t>
  </si>
  <si>
    <t>Kosovo</t>
  </si>
  <si>
    <t>XSEL3</t>
  </si>
  <si>
    <t xml:space="preserve">Note: </t>
  </si>
  <si>
    <t>Yellow fields are based on the average annual electricity growth rate for the SEERMAP region (0,74%). Greeh values are taken from country specific projections made after the 2017 SEERMAP report</t>
  </si>
  <si>
    <t>The damand for Montenegro (blue) follows the growth rate as proposed by the SEERMAP report, however, the start value for 2020 have been reduced in order to conform with published data from 2019. The 2030 value also corresponds to projections from the EPCG 2030 vision, however, due to the lower starting point it is now 0,987 PJ less</t>
  </si>
  <si>
    <t xml:space="preserve">Since the demand for Albania was 8% higher in 2036 according to the SEERMAP report compared to the Albanian projection in 2035, an interpolation of the 2035 value and the 2050 SEERMAP value was made for the period 2036-2050, shown in blue </t>
  </si>
  <si>
    <t>Sources</t>
  </si>
  <si>
    <t>Kosovo:</t>
  </si>
  <si>
    <t>http://ero-ks.org/2019/Publikimet/Deklarate_mbi_Sigurine_e_Furnizimit_ne_Kosove(energji_elektrike_gaz_natyror_nafte)ZRRE_31_07_2019.pdf</t>
  </si>
  <si>
    <t>N.Macedonia:</t>
  </si>
  <si>
    <t>https://www.google.se/url?sa=t&amp;rct=j&amp;q=&amp;esrc=s&amp;source=web&amp;cd=&amp;ved=2ahUKEwjDicDl09PpAhVhl4sKHcCRBLsQFjABegQIAhAB&amp;url=https%3A%2F%2Fenergy-community.org%2Fdam%2Fjcr%3A86a92591-222c-4a85-b15e-cdf25e8176a5%2FSoS_MA_%25202019.pdf&amp;usg=AOvVaw3ceV52XRKwa9kvUmfDSe0K</t>
  </si>
  <si>
    <t>Montenegro:</t>
  </si>
  <si>
    <t>http://www.gov.me/ResourceManager/FileDownload.aspx?rId=391351&amp;rType=2</t>
  </si>
  <si>
    <t>Albania:</t>
  </si>
  <si>
    <t>https://www.parlament.al/Files/Kerkese/RaportivjetorERE2018perfundimtar.pdf</t>
  </si>
  <si>
    <t xml:space="preserve">Mode </t>
  </si>
  <si>
    <t>Notes</t>
  </si>
  <si>
    <t>Check for projects if any</t>
  </si>
  <si>
    <t>XSWI25I</t>
  </si>
  <si>
    <t>XSWI25O</t>
  </si>
  <si>
    <t>XSSOU1I</t>
  </si>
  <si>
    <t>XSSOU1O</t>
  </si>
  <si>
    <t>MKWI30I</t>
  </si>
  <si>
    <t>MKSOU1I</t>
  </si>
  <si>
    <t>MKWI30O</t>
  </si>
  <si>
    <t>MKSOU1O</t>
  </si>
  <si>
    <t>ALWI30I</t>
  </si>
  <si>
    <t>ALWI30O</t>
  </si>
  <si>
    <t>ALSOU1I</t>
  </si>
  <si>
    <t>ALSOU1O</t>
  </si>
  <si>
    <t>MEWI30I</t>
  </si>
  <si>
    <t>MEWI30O</t>
  </si>
  <si>
    <t>MESOU1O</t>
  </si>
  <si>
    <t>MESOU1I</t>
  </si>
  <si>
    <t>BAELME</t>
  </si>
  <si>
    <t>LowerActivityLimit</t>
  </si>
  <si>
    <t>UpperActivityLimit</t>
  </si>
  <si>
    <t>AL</t>
  </si>
  <si>
    <t>EL</t>
  </si>
  <si>
    <t>IMP</t>
  </si>
  <si>
    <t>EXP</t>
  </si>
  <si>
    <t>MK</t>
  </si>
  <si>
    <t>ME</t>
  </si>
  <si>
    <t>XK</t>
  </si>
  <si>
    <t>Tech</t>
  </si>
  <si>
    <t xml:space="preserve">Output Fuel </t>
  </si>
  <si>
    <t>XKEL1</t>
  </si>
  <si>
    <t>LowerActivity (PJ)</t>
  </si>
  <si>
    <t>UpperActivity (PJ)</t>
  </si>
  <si>
    <t xml:space="preserve">Note: This is just a quick workaround to fix the issue with the electricity trade. </t>
  </si>
  <si>
    <t>ALEL4</t>
  </si>
  <si>
    <t>MKEL4</t>
  </si>
  <si>
    <t>MEEL4</t>
  </si>
  <si>
    <t>XKEL4</t>
  </si>
  <si>
    <t>ALELIMP</t>
  </si>
  <si>
    <t>ALELEXP</t>
  </si>
  <si>
    <t>MKELIMP</t>
  </si>
  <si>
    <t>MKELEXP</t>
  </si>
  <si>
    <t>MEELIMP</t>
  </si>
  <si>
    <t>MEELEXP</t>
  </si>
  <si>
    <t>XKELIMP</t>
  </si>
  <si>
    <t>XKELEXP</t>
  </si>
  <si>
    <t>ALELXK</t>
  </si>
  <si>
    <t>XKELAL</t>
  </si>
  <si>
    <t>MKELXK</t>
  </si>
  <si>
    <t>XKELMK</t>
  </si>
  <si>
    <t>MEELXK</t>
  </si>
  <si>
    <t>XKCOEXT</t>
  </si>
  <si>
    <t>XKCOIMP</t>
  </si>
  <si>
    <t>XKCOSChO</t>
  </si>
  <si>
    <t>XKCOSCnO</t>
  </si>
  <si>
    <t>XKHYRRhO</t>
  </si>
  <si>
    <t>XKHYRRnO</t>
  </si>
  <si>
    <t>XKSOU1O</t>
  </si>
  <si>
    <t>XKSOU1I</t>
  </si>
  <si>
    <t>XKWI25O</t>
  </si>
  <si>
    <t>XKWI25I</t>
  </si>
  <si>
    <t>XKELTRS</t>
  </si>
  <si>
    <t>XKELDIS</t>
  </si>
  <si>
    <t>XKELME</t>
  </si>
  <si>
    <t>Capacity Factor</t>
  </si>
  <si>
    <t>Depends on water availability</t>
  </si>
  <si>
    <t>RN</t>
  </si>
  <si>
    <t>0.279</t>
  </si>
  <si>
    <t>0.55</t>
  </si>
  <si>
    <t>XK-Primary</t>
  </si>
  <si>
    <t>XKCO</t>
  </si>
  <si>
    <t>XK -PP</t>
  </si>
  <si>
    <t>XKEL2</t>
  </si>
  <si>
    <t>XK -T&amp;D</t>
  </si>
  <si>
    <t>XK Trade</t>
  </si>
  <si>
    <t>ALPHYDMHI0</t>
  </si>
  <si>
    <t>ALPHYDMHO0</t>
  </si>
  <si>
    <t>ALPHYRRHI0</t>
  </si>
  <si>
    <t>ALPHYRRHO0</t>
  </si>
  <si>
    <t>ALPHYSHHI0</t>
  </si>
  <si>
    <t>ALPHYSHHO0</t>
  </si>
  <si>
    <t>ALPNGCCNO0</t>
  </si>
  <si>
    <t>MKPCOSCHO0</t>
  </si>
  <si>
    <t>MKPHFSCHO0</t>
  </si>
  <si>
    <t>MKPHYRRHO0</t>
  </si>
  <si>
    <t>MKPHYSHHO0</t>
  </si>
  <si>
    <t>MKPNGCHHO0</t>
  </si>
  <si>
    <t>ALPHYDMHI2</t>
  </si>
  <si>
    <t>ALPHYDMHI3</t>
  </si>
  <si>
    <t>ALTELTRH00</t>
  </si>
  <si>
    <t>ALTELDSH00</t>
  </si>
  <si>
    <t>ALTRDGRH00</t>
  </si>
  <si>
    <t>ALTRDEXH00</t>
  </si>
  <si>
    <t>MKCWTCT1BD</t>
  </si>
  <si>
    <t>MKCWTLK0BD</t>
  </si>
  <si>
    <t>MKCWTRS1BD</t>
  </si>
  <si>
    <t>MKCWTSP1BD</t>
  </si>
  <si>
    <t>MKWTBDRS1</t>
  </si>
  <si>
    <t>MKWTGLOBS</t>
  </si>
  <si>
    <t>MKWTBDRS2</t>
  </si>
  <si>
    <t>MKWTBDRS3</t>
  </si>
  <si>
    <t>MKWTSHPIL</t>
  </si>
  <si>
    <t>ALRNGDM000</t>
  </si>
  <si>
    <t>ALRNGIM000</t>
  </si>
  <si>
    <t>ALPSOU1NO0</t>
  </si>
  <si>
    <t>ALPSOU1NI0</t>
  </si>
  <si>
    <t>ALPWI30NO0</t>
  </si>
  <si>
    <t>ALPWI30NI0</t>
  </si>
  <si>
    <t>ALTRDIMH00</t>
  </si>
  <si>
    <t>ALPELBS000</t>
  </si>
  <si>
    <t>New ID</t>
  </si>
  <si>
    <t>New Fuel ID</t>
  </si>
  <si>
    <t>ALWTFIERZ</t>
  </si>
  <si>
    <t>ALWTDDRS2</t>
  </si>
  <si>
    <t>ALWTDDRS1</t>
  </si>
  <si>
    <t>ALWTSKAVS</t>
  </si>
  <si>
    <t>ALWTDDRS3</t>
  </si>
  <si>
    <t>ALWTKOMAN</t>
  </si>
  <si>
    <t>ALWTVAUDJ</t>
  </si>
  <si>
    <t>ALWTDDRS4</t>
  </si>
  <si>
    <t>ALWTDDRS5</t>
  </si>
  <si>
    <t>ALNG00000</t>
  </si>
  <si>
    <t>ALEL10000</t>
  </si>
  <si>
    <t>ALEL20000</t>
  </si>
  <si>
    <t>ALEL30000</t>
  </si>
  <si>
    <t>GREL10000</t>
  </si>
  <si>
    <t>MKEL10000</t>
  </si>
  <si>
    <t>MKCO00000</t>
  </si>
  <si>
    <t>MKHF00000</t>
  </si>
  <si>
    <t>MKNG00000</t>
  </si>
  <si>
    <t>MKEL20000</t>
  </si>
  <si>
    <t>MKEL30000</t>
  </si>
  <si>
    <t>MECO00000</t>
  </si>
  <si>
    <t>MEEL10000</t>
  </si>
  <si>
    <t>MEEL20000</t>
  </si>
  <si>
    <t>MEEL30000</t>
  </si>
  <si>
    <t>XKCO00000</t>
  </si>
  <si>
    <t>XKEL10000</t>
  </si>
  <si>
    <t>XKEL20000</t>
  </si>
  <si>
    <t>BAEL10000</t>
  </si>
  <si>
    <t>ITEL10000</t>
  </si>
  <si>
    <t>BGEL10000</t>
  </si>
  <si>
    <t>RSEL10000</t>
  </si>
  <si>
    <t>ALEL40000</t>
  </si>
  <si>
    <t>MKEL40000</t>
  </si>
  <si>
    <t>MEEL40000</t>
  </si>
  <si>
    <t>XKEL3</t>
  </si>
  <si>
    <t>XKEL30000</t>
  </si>
  <si>
    <t>Bosnia Export electricity</t>
  </si>
  <si>
    <t>ALTRDXKH00</t>
  </si>
  <si>
    <t>ALTRDMEH00</t>
  </si>
  <si>
    <t>GRTRDALH00</t>
  </si>
  <si>
    <t>ALTRDMKH00</t>
  </si>
  <si>
    <t>XKTRDAKH00</t>
  </si>
  <si>
    <t>MKTRDALH00</t>
  </si>
  <si>
    <t>MKPELBS000</t>
  </si>
  <si>
    <t>MEPELBS000</t>
  </si>
  <si>
    <t>XKPELBS000</t>
  </si>
  <si>
    <t>MKRCODM000</t>
  </si>
  <si>
    <t>MKRCOIM000</t>
  </si>
  <si>
    <t>MKRHFIM000</t>
  </si>
  <si>
    <t>MKRNGIM000</t>
  </si>
  <si>
    <t>MERCODM000</t>
  </si>
  <si>
    <t>MERCOIM000</t>
  </si>
  <si>
    <t>XKRCODM000</t>
  </si>
  <si>
    <t>XKRCOIM000</t>
  </si>
  <si>
    <t>MKPHYDMHI1</t>
  </si>
  <si>
    <t>MKPHYDMHI2</t>
  </si>
  <si>
    <t>MKNGCCNO0</t>
  </si>
  <si>
    <t>MKPSOU1NO0</t>
  </si>
  <si>
    <t>MKPSOU1NI0</t>
  </si>
  <si>
    <t>MKPWI30NO0</t>
  </si>
  <si>
    <t>MKPWI30NI0</t>
  </si>
  <si>
    <t>MKTELTRH00</t>
  </si>
  <si>
    <t>MKTELDSH00</t>
  </si>
  <si>
    <t>MKTRDBGH00</t>
  </si>
  <si>
    <t>BGTRDMKH00</t>
  </si>
  <si>
    <t>MKTRDGRH00</t>
  </si>
  <si>
    <t>GRTRDMKH00</t>
  </si>
  <si>
    <t>MKTRDRSH00</t>
  </si>
  <si>
    <t>RSTRDMKH00</t>
  </si>
  <si>
    <t>MEPHYDMHI0</t>
  </si>
  <si>
    <t>MEPHYDMHO0</t>
  </si>
  <si>
    <t>MEPHYRRNO0</t>
  </si>
  <si>
    <t>MKTRDXKH00</t>
  </si>
  <si>
    <t>XKTRDMKH00</t>
  </si>
  <si>
    <t>MEPHYRRNI0</t>
  </si>
  <si>
    <t>MEPCOSCHO0</t>
  </si>
  <si>
    <t>MEPCOSCNO0</t>
  </si>
  <si>
    <t>MEPCOSCNI0</t>
  </si>
  <si>
    <t>MEPSOU1NO0</t>
  </si>
  <si>
    <t>MEPSOU1NI0</t>
  </si>
  <si>
    <t>MKTRDIMH00</t>
  </si>
  <si>
    <t>MKTRDEXH00</t>
  </si>
  <si>
    <t>METRDIMH00</t>
  </si>
  <si>
    <t>METRDEXH00</t>
  </si>
  <si>
    <t>METRDALH00</t>
  </si>
  <si>
    <t>METRDITH00</t>
  </si>
  <si>
    <t>XKTRDIMH00</t>
  </si>
  <si>
    <t>XKTRDEXH00</t>
  </si>
  <si>
    <t>METRDXKH00</t>
  </si>
  <si>
    <t>ITTRDMEH00</t>
  </si>
  <si>
    <t>METRDBAH00</t>
  </si>
  <si>
    <t>BATRDMEH00</t>
  </si>
  <si>
    <t>METRDRSH00</t>
  </si>
  <si>
    <t>XKTRDMEH00</t>
  </si>
  <si>
    <t>XKPCOSCHO0</t>
  </si>
  <si>
    <t>XKPCOSCNO0</t>
  </si>
  <si>
    <t>XKPHYRRHO0</t>
  </si>
  <si>
    <t>XKPHYRRNO0</t>
  </si>
  <si>
    <t>XKPSOU1NO0</t>
  </si>
  <si>
    <t>XKPSOU1NI0</t>
  </si>
  <si>
    <t>XKPWI25NO0</t>
  </si>
  <si>
    <t>XKPWI25NI0</t>
  </si>
  <si>
    <t>MKCWTCT2BD</t>
  </si>
  <si>
    <t>MKCWTRS2BD</t>
  </si>
  <si>
    <t>MKCWTSP2BD</t>
  </si>
  <si>
    <t>MKCWTCT3DD</t>
  </si>
  <si>
    <t>MKCWTRS3DD</t>
  </si>
  <si>
    <t>ALCWTCT1DD</t>
  </si>
  <si>
    <t>XKCWTRS1WD</t>
  </si>
  <si>
    <t>ALCWTRS1DD</t>
  </si>
  <si>
    <t>ALCWTSP4DD</t>
  </si>
  <si>
    <t>ALCWTCT2DD</t>
  </si>
  <si>
    <t>ALCWTRS2DD</t>
  </si>
  <si>
    <t>ALCWTSP5DD</t>
  </si>
  <si>
    <t>ALCWTCT3DD</t>
  </si>
  <si>
    <t>ALCWTRS3DD</t>
  </si>
  <si>
    <t>ALCWTSP6DD</t>
  </si>
  <si>
    <t>ALCWTCT4DD</t>
  </si>
  <si>
    <t>ALCWTRS4DD</t>
  </si>
  <si>
    <t>RSTRDMEH00</t>
  </si>
  <si>
    <t>RSELME</t>
  </si>
  <si>
    <t>ALSVAUDE</t>
  </si>
  <si>
    <t>ALSKOMAN</t>
  </si>
  <si>
    <t>ALSFIERZ</t>
  </si>
  <si>
    <t>MKSSHPIL</t>
  </si>
  <si>
    <t>MKSGLOBO</t>
  </si>
  <si>
    <t>METELTRH00</t>
  </si>
  <si>
    <t>METELDSH00</t>
  </si>
  <si>
    <t>Historical generation (PJ)</t>
  </si>
  <si>
    <t>Period of historical generation</t>
  </si>
  <si>
    <t>ALCWTSP3DD</t>
  </si>
  <si>
    <t>Vlore TPP phase out</t>
  </si>
  <si>
    <t>ALPHYDMHI4</t>
  </si>
  <si>
    <t>MinCap</t>
  </si>
  <si>
    <t>Total Annual Min Capacity</t>
  </si>
  <si>
    <t>Total Annual MAXCapacity</t>
  </si>
  <si>
    <t xml:space="preserve">Depends on water availability. For now we assume 0.36 </t>
  </si>
  <si>
    <t>TO add</t>
  </si>
  <si>
    <t>To add</t>
  </si>
  <si>
    <r>
      <t>ALPHYDM</t>
    </r>
    <r>
      <rPr>
        <sz val="10"/>
        <color theme="4" tint="-0.249977111117893"/>
        <rFont val="Calibri"/>
        <family val="2"/>
        <scheme val="minor"/>
      </rPr>
      <t>N</t>
    </r>
    <r>
      <rPr>
        <sz val="10"/>
        <color theme="1"/>
        <rFont val="Calibri"/>
        <family val="2"/>
        <scheme val="minor"/>
      </rPr>
      <t>O0</t>
    </r>
  </si>
  <si>
    <r>
      <t>ALPHYDM</t>
    </r>
    <r>
      <rPr>
        <sz val="10"/>
        <color theme="4" tint="-0.249977111117893"/>
        <rFont val="Calibri"/>
        <family val="2"/>
        <scheme val="minor"/>
      </rPr>
      <t>N</t>
    </r>
    <r>
      <rPr>
        <sz val="10"/>
        <color theme="1"/>
        <rFont val="Calibri"/>
        <family val="2"/>
        <scheme val="minor"/>
      </rPr>
      <t>I1</t>
    </r>
  </si>
  <si>
    <t>ALPNGCCHO0</t>
  </si>
  <si>
    <t>Cost on imports</t>
  </si>
  <si>
    <t>Costs on imports</t>
  </si>
  <si>
    <r>
      <t>MKPCOSC</t>
    </r>
    <r>
      <rPr>
        <sz val="10"/>
        <color theme="4"/>
        <rFont val="Calibri"/>
        <family val="2"/>
        <scheme val="minor"/>
      </rPr>
      <t>N</t>
    </r>
    <r>
      <rPr>
        <sz val="10"/>
        <color theme="1"/>
        <rFont val="Calibri"/>
        <family val="2"/>
        <scheme val="minor"/>
      </rPr>
      <t>O0</t>
    </r>
  </si>
  <si>
    <t>1. Bitola (revitalization): 650MW,2025 / 2.Oslomej (revitalization): 109MW, 2023 / 3. New Lignite PP: 300MW, 2025</t>
  </si>
  <si>
    <t>MKPHYDMNO0</t>
  </si>
  <si>
    <t>MKPHYDMHO0</t>
  </si>
  <si>
    <r>
      <t>MKPHYDM</t>
    </r>
    <r>
      <rPr>
        <sz val="10"/>
        <color theme="4"/>
        <rFont val="Calibri"/>
        <family val="2"/>
        <scheme val="minor"/>
      </rPr>
      <t>N</t>
    </r>
    <r>
      <rPr>
        <sz val="10"/>
        <color theme="1"/>
        <rFont val="Calibri"/>
        <family val="2"/>
        <scheme val="minor"/>
      </rPr>
      <t>O0</t>
    </r>
  </si>
  <si>
    <r>
      <t>MKPHYRR</t>
    </r>
    <r>
      <rPr>
        <sz val="10"/>
        <color theme="4"/>
        <rFont val="Calibri"/>
        <family val="2"/>
        <scheme val="minor"/>
      </rPr>
      <t>N</t>
    </r>
    <r>
      <rPr>
        <sz val="10"/>
        <color theme="1"/>
        <rFont val="Calibri"/>
        <family val="2"/>
        <scheme val="minor"/>
      </rPr>
      <t>O0</t>
    </r>
  </si>
  <si>
    <t>1.Vardar Valley 1: 45 MW , 2025 / 2.Vardar Valley 2: 152.51 MW , 2030 / 3.Small hydro: 160 MW , 2019</t>
  </si>
  <si>
    <t>1.Globocica II:20 MW , 2035/ 2.Veles:96 MW , 2030/ 3.Cebren:458 MW , 2029/ 4.Gradec:75.34 MW , 2030 /5.Galiste:77.9 MW , 2035</t>
  </si>
  <si>
    <t>To add details</t>
  </si>
  <si>
    <t>costs on imports</t>
  </si>
  <si>
    <r>
      <t>MKPNGCH</t>
    </r>
    <r>
      <rPr>
        <sz val="10"/>
        <color theme="4"/>
        <rFont val="Calibri"/>
        <family val="2"/>
        <scheme val="minor"/>
      </rPr>
      <t>N</t>
    </r>
    <r>
      <rPr>
        <sz val="10"/>
        <color theme="1"/>
        <rFont val="Calibri"/>
        <family val="2"/>
        <scheme val="minor"/>
      </rPr>
      <t>O0</t>
    </r>
  </si>
  <si>
    <t>New CHP:450 MW , 2025 / Exist CHP (revitalization):260 MW , 2021/ New Gas CHP:40 MW , 2023 /New Gas CHP:30 MW , 2023 / New Gas CHP:30 MW , 2023</t>
  </si>
  <si>
    <r>
      <t>MKNGCC</t>
    </r>
    <r>
      <rPr>
        <sz val="10"/>
        <color theme="4"/>
        <rFont val="Calibri"/>
        <family val="2"/>
        <scheme val="minor"/>
      </rPr>
      <t>N</t>
    </r>
    <r>
      <rPr>
        <sz val="10"/>
        <color theme="1"/>
        <rFont val="Calibri"/>
        <family val="2"/>
        <scheme val="minor"/>
      </rPr>
      <t>O0</t>
    </r>
  </si>
  <si>
    <r>
      <t>MKPSOU1</t>
    </r>
    <r>
      <rPr>
        <sz val="10"/>
        <color theme="4"/>
        <rFont val="Calibri"/>
        <family val="2"/>
        <scheme val="minor"/>
      </rPr>
      <t>N</t>
    </r>
    <r>
      <rPr>
        <sz val="10"/>
        <color theme="1"/>
        <rFont val="Calibri"/>
        <family val="2"/>
        <scheme val="minor"/>
      </rPr>
      <t>I0</t>
    </r>
  </si>
  <si>
    <r>
      <t>MKPWI30</t>
    </r>
    <r>
      <rPr>
        <sz val="10"/>
        <color theme="4"/>
        <rFont val="Calibri"/>
        <family val="2"/>
        <scheme val="minor"/>
      </rPr>
      <t>N</t>
    </r>
    <r>
      <rPr>
        <sz val="10"/>
        <color theme="1"/>
        <rFont val="Calibri"/>
        <family val="2"/>
        <scheme val="minor"/>
      </rPr>
      <t>O0</t>
    </r>
  </si>
  <si>
    <r>
      <t>MKPSOU1</t>
    </r>
    <r>
      <rPr>
        <sz val="10"/>
        <color theme="4"/>
        <rFont val="Calibri"/>
        <family val="2"/>
        <scheme val="minor"/>
      </rPr>
      <t>N</t>
    </r>
    <r>
      <rPr>
        <sz val="10"/>
        <color theme="1"/>
        <rFont val="Calibri"/>
        <family val="2"/>
        <scheme val="minor"/>
      </rPr>
      <t>O0</t>
    </r>
  </si>
  <si>
    <r>
      <t>MKPWI30</t>
    </r>
    <r>
      <rPr>
        <sz val="11"/>
        <color theme="4"/>
        <rFont val="Calibri"/>
        <family val="2"/>
        <scheme val="minor"/>
      </rPr>
      <t>N</t>
    </r>
    <r>
      <rPr>
        <sz val="11"/>
        <color theme="1"/>
        <rFont val="Calibri"/>
        <family val="2"/>
        <scheme val="minor"/>
      </rPr>
      <t>I0</t>
    </r>
  </si>
  <si>
    <t>Wind with FiT:64 MW , 2021 / Wind with FiP:50 MW , 2022 / Wind without FiP or FiT:100-500 MW , 2025</t>
  </si>
  <si>
    <t>adjust the residual cap</t>
  </si>
  <si>
    <t>MEPWI30NI0</t>
  </si>
  <si>
    <t>MEPWI30NO0</t>
  </si>
  <si>
    <r>
      <t>MEPWI30</t>
    </r>
    <r>
      <rPr>
        <sz val="10"/>
        <color theme="4"/>
        <rFont val="Calibri"/>
        <family val="2"/>
        <scheme val="minor"/>
      </rPr>
      <t>N</t>
    </r>
    <r>
      <rPr>
        <sz val="10"/>
        <rFont val="Calibri"/>
        <family val="2"/>
        <scheme val="minor"/>
      </rPr>
      <t>I0</t>
    </r>
  </si>
  <si>
    <r>
      <t>MEPWI30</t>
    </r>
    <r>
      <rPr>
        <sz val="10"/>
        <color theme="4"/>
        <rFont val="Calibri"/>
        <family val="2"/>
        <scheme val="minor"/>
      </rPr>
      <t>N</t>
    </r>
    <r>
      <rPr>
        <sz val="10"/>
        <rFont val="Calibri"/>
        <family val="2"/>
        <scheme val="minor"/>
      </rPr>
      <t>O0</t>
    </r>
  </si>
  <si>
    <r>
      <t>MEPCOSC</t>
    </r>
    <r>
      <rPr>
        <sz val="10"/>
        <color theme="4"/>
        <rFont val="Calibri"/>
        <family val="2"/>
        <scheme val="minor"/>
      </rPr>
      <t>N</t>
    </r>
    <r>
      <rPr>
        <sz val="10"/>
        <rFont val="Calibri"/>
        <family val="2"/>
        <scheme val="minor"/>
      </rPr>
      <t>I0</t>
    </r>
  </si>
  <si>
    <r>
      <t>MEPCOSC</t>
    </r>
    <r>
      <rPr>
        <sz val="10"/>
        <color theme="4"/>
        <rFont val="Calibri"/>
        <family val="2"/>
        <scheme val="minor"/>
      </rPr>
      <t>N</t>
    </r>
    <r>
      <rPr>
        <sz val="10"/>
        <rFont val="Calibri"/>
        <family val="2"/>
        <scheme val="minor"/>
      </rPr>
      <t>O0</t>
    </r>
  </si>
  <si>
    <r>
      <t>MEPSOU1</t>
    </r>
    <r>
      <rPr>
        <sz val="10"/>
        <color theme="4"/>
        <rFont val="Calibri"/>
        <family val="2"/>
        <scheme val="minor"/>
      </rPr>
      <t>N</t>
    </r>
    <r>
      <rPr>
        <sz val="10"/>
        <rFont val="Calibri"/>
        <family val="2"/>
        <scheme val="minor"/>
      </rPr>
      <t>I0</t>
    </r>
  </si>
  <si>
    <r>
      <t>MEPSOU1</t>
    </r>
    <r>
      <rPr>
        <sz val="10"/>
        <color theme="4"/>
        <rFont val="Calibri"/>
        <family val="2"/>
        <scheme val="minor"/>
      </rPr>
      <t>N</t>
    </r>
    <r>
      <rPr>
        <sz val="10"/>
        <rFont val="Calibri"/>
        <family val="2"/>
        <scheme val="minor"/>
      </rPr>
      <t>O0</t>
    </r>
  </si>
  <si>
    <t xml:space="preserve"> Briska Gora: 450MW, 2024</t>
  </si>
  <si>
    <t xml:space="preserve">To add </t>
  </si>
  <si>
    <r>
      <t>MEPHYDM</t>
    </r>
    <r>
      <rPr>
        <sz val="10"/>
        <color theme="4"/>
        <rFont val="Calibri"/>
        <family val="2"/>
        <scheme val="minor"/>
      </rPr>
      <t>N</t>
    </r>
    <r>
      <rPr>
        <sz val="10"/>
        <rFont val="Calibri"/>
        <family val="2"/>
        <scheme val="minor"/>
      </rPr>
      <t>O0</t>
    </r>
  </si>
  <si>
    <r>
      <t>XKPCOSC</t>
    </r>
    <r>
      <rPr>
        <sz val="10"/>
        <color theme="8"/>
        <rFont val="Calibri"/>
        <family val="2"/>
        <scheme val="minor"/>
      </rPr>
      <t>N</t>
    </r>
    <r>
      <rPr>
        <sz val="10"/>
        <color theme="1"/>
        <rFont val="Calibri"/>
        <family val="2"/>
        <scheme val="minor"/>
      </rPr>
      <t>O0</t>
    </r>
  </si>
  <si>
    <t>No data on new plans</t>
  </si>
  <si>
    <r>
      <t>XKPWI25</t>
    </r>
    <r>
      <rPr>
        <sz val="10"/>
        <color theme="8"/>
        <rFont val="Calibri"/>
        <family val="2"/>
        <scheme val="minor"/>
      </rPr>
      <t>N</t>
    </r>
    <r>
      <rPr>
        <sz val="10"/>
        <color theme="1"/>
        <rFont val="Calibri"/>
        <family val="2"/>
        <scheme val="minor"/>
      </rPr>
      <t>O0</t>
    </r>
  </si>
  <si>
    <t>Added</t>
  </si>
  <si>
    <t>added</t>
  </si>
  <si>
    <t>Fixed O&amp;M (m$/GW)</t>
  </si>
  <si>
    <t>ALPHYDMNI1</t>
  </si>
  <si>
    <t>ALPHYDMNO0</t>
  </si>
  <si>
    <t>MKPCOSCNO0</t>
  </si>
  <si>
    <t>MKPHYRRNO0</t>
  </si>
  <si>
    <t>MKPNGCHNO0</t>
  </si>
  <si>
    <t>MEPHYDMNO0</t>
  </si>
  <si>
    <t>ALCWTRS4DD:=</t>
  </si>
  <si>
    <t>done</t>
  </si>
  <si>
    <t>Adjusted</t>
  </si>
  <si>
    <t>Technlogy</t>
  </si>
  <si>
    <t>VarCost-m1</t>
  </si>
  <si>
    <t>VarCost-m2</t>
  </si>
  <si>
    <t>m1</t>
  </si>
  <si>
    <t>m2</t>
  </si>
  <si>
    <r>
      <t>ALPNGCC</t>
    </r>
    <r>
      <rPr>
        <sz val="10"/>
        <color theme="4" tint="-0.249977111117893"/>
        <rFont val="Calibri"/>
        <family val="2"/>
        <scheme val="minor"/>
      </rPr>
      <t>N</t>
    </r>
    <r>
      <rPr>
        <sz val="10"/>
        <rFont val="Calibri"/>
        <family val="2"/>
        <scheme val="minor"/>
      </rPr>
      <t>O0</t>
    </r>
  </si>
  <si>
    <t>XKTELTRH00</t>
  </si>
  <si>
    <t>XKTELDSH00</t>
  </si>
  <si>
    <t>RE in and out</t>
  </si>
  <si>
    <t>check</t>
  </si>
  <si>
    <r>
      <t>XKPWI25</t>
    </r>
    <r>
      <rPr>
        <sz val="10"/>
        <color theme="4"/>
        <rFont val="Calibri"/>
        <family val="2"/>
        <scheme val="minor"/>
      </rPr>
      <t>N</t>
    </r>
    <r>
      <rPr>
        <sz val="10"/>
        <color theme="1"/>
        <rFont val="Calibri"/>
        <family val="2"/>
        <scheme val="minor"/>
      </rPr>
      <t>I0</t>
    </r>
  </si>
  <si>
    <t>Zatric: 64.8MW, ?? // assumed after 2025</t>
  </si>
  <si>
    <t xml:space="preserve"> Bajgora
Consists of 3 wind farms: 103.41MW, 2021 / Koznice: 34.5MW, 2022 / Cicavica: 51MW, ??</t>
  </si>
  <si>
    <t>Variable Cost (m$/PJ)</t>
  </si>
  <si>
    <t>Dry Year Residual Capacity</t>
  </si>
  <si>
    <t>Wet Year Residual Capacity</t>
  </si>
  <si>
    <t>DRY YEAR</t>
  </si>
  <si>
    <t>WET Year</t>
  </si>
  <si>
    <t>Avg Years</t>
  </si>
  <si>
    <t>DRY YEAR - adjusted</t>
  </si>
  <si>
    <t>AL, BACKSTOP TECHNOLOGY</t>
  </si>
  <si>
    <t>AL, Gas extraction</t>
  </si>
  <si>
    <t>AL, Gas Import</t>
  </si>
  <si>
    <t>AL, Hydro dam-Existing Inside DRB</t>
  </si>
  <si>
    <t xml:space="preserve">AL, Hydro dam-(NEW Skavica Hpp) </t>
  </si>
  <si>
    <t>AL, Hydro dam-Fierza HPP</t>
  </si>
  <si>
    <t>AL, Hydro dam-Koman HPP</t>
  </si>
  <si>
    <t>AL, Hydro dam-Vau I dejes HPP</t>
  </si>
  <si>
    <t>AL, Hydro dam-Existing Outside DRB</t>
  </si>
  <si>
    <t>ExistiGas (Ulza: 25.2MW, Shkopeti: 25MW, Banja:73MW)</t>
  </si>
  <si>
    <t>AL, NEW Hydro dam Outside DRB</t>
  </si>
  <si>
    <t xml:space="preserve">New: (Moglice: 192MW,2019) + (Kalivac: 120MW, 2020) + (Shala: 83.5MW, 2021). All projects were shifted 2 years/ Shala is inside the basin but for this run its is grouped with the outside projects. </t>
  </si>
  <si>
    <t>AL, Hydro ROR-Existing  Inside DRB</t>
  </si>
  <si>
    <t>AL, Hydro ROR-Existing  Outside DRB</t>
  </si>
  <si>
    <t>AL, Small Hydro (&lt;10MW) -Existing  Inside DRB</t>
  </si>
  <si>
    <t>AL, Small Hydro (&lt;10MW) -Existing  Outside DRB</t>
  </si>
  <si>
    <t>AL Transmission Lines</t>
  </si>
  <si>
    <t>AL Distribution Lines</t>
  </si>
  <si>
    <t>AL, Total Electricity Import</t>
  </si>
  <si>
    <t>AL, Total Electricity Export</t>
  </si>
  <si>
    <t>AL-MK Planned Trade link</t>
  </si>
  <si>
    <t>AL-ME Historic Trade Link</t>
  </si>
  <si>
    <t>AL-XK Historic Trade Link</t>
  </si>
  <si>
    <t>AL-GR Historic Trade Link</t>
  </si>
  <si>
    <t>GR-AL Historic Trade Link</t>
  </si>
  <si>
    <t>MK, BACKSTOP TECHNOLOGY</t>
  </si>
  <si>
    <t xml:space="preserve">MK, Coal Extraction </t>
  </si>
  <si>
    <t>MK, Coal Import</t>
  </si>
  <si>
    <t xml:space="preserve">MK, HFO Import </t>
  </si>
  <si>
    <t>MK, Gas Import</t>
  </si>
  <si>
    <t>MK, Coal power plants Outside DRB</t>
  </si>
  <si>
    <t>REK Oslomej (125MW) and Bitola (699MW). REK Oslomej not operatiGas since 2015 (not considered in the model)</t>
  </si>
  <si>
    <t>MK, NEW Coal power plants Outside DRB</t>
  </si>
  <si>
    <t xml:space="preserve">MK, HF Single cycle plant Outside DRB </t>
  </si>
  <si>
    <t>MK, Hydro dam-Globicica HPP</t>
  </si>
  <si>
    <t>MK, Hydro dam-Shpilje HPP</t>
  </si>
  <si>
    <t>MK, Hydro dam-Existing  Outside DRB</t>
  </si>
  <si>
    <t>MK, Hydro dam-NEW  Outside DRB</t>
  </si>
  <si>
    <t>MK, Hydro ROR-Existing  Outside DRB</t>
  </si>
  <si>
    <t>MK, Hydro ROR-NEW Outside DRB</t>
  </si>
  <si>
    <t>MK, Small Hydro-Existing  Outside DRB</t>
  </si>
  <si>
    <t>MK, CHP - Existing  Outside DRB</t>
  </si>
  <si>
    <t xml:space="preserve">Toplifikacija </t>
  </si>
  <si>
    <t>MK, CHP - NEW Outside DRB</t>
  </si>
  <si>
    <t>MK, Gas Combined Cycle -NEW Project Outside DRB</t>
  </si>
  <si>
    <t>230MW GasCC by 2033 (Meivis list)</t>
  </si>
  <si>
    <t>MK,  Transmission Lines</t>
  </si>
  <si>
    <t>MK,  Distribution Lines</t>
  </si>
  <si>
    <t>MK, Total Electricity Import</t>
  </si>
  <si>
    <t>MK, Total Electricity Export</t>
  </si>
  <si>
    <t>MK-AL PLANNED Trade Link</t>
  </si>
  <si>
    <t>MK-XK PLANNED Trade Link</t>
  </si>
  <si>
    <t>XK-MK PLANNED Trade Link</t>
  </si>
  <si>
    <t>MK-BG Historic Trade Link</t>
  </si>
  <si>
    <t>BG - MK Historic Trade Link</t>
  </si>
  <si>
    <t>MK-GR Historic Trade Link</t>
  </si>
  <si>
    <t>GR-MK Historic Trade Link</t>
  </si>
  <si>
    <t>MK-RS Historic Trade Link</t>
  </si>
  <si>
    <t>RS-MK Historic Trade Link</t>
  </si>
  <si>
    <t>ME, BACKSTOP TECHNOLOGY</t>
  </si>
  <si>
    <t xml:space="preserve">ME, Coal Extraction </t>
  </si>
  <si>
    <t>ME, Coal Import</t>
  </si>
  <si>
    <t>ME, Hydro dam-Existing  Inside DRB</t>
  </si>
  <si>
    <t>(Perućica HPP)</t>
  </si>
  <si>
    <t>ME, Hydro dam-Existing  Outside DRB</t>
  </si>
  <si>
    <t>(PIVA HPP)</t>
  </si>
  <si>
    <r>
      <t xml:space="preserve">(Komarnica: 162MW + Morač 2384MW). Komarnica: 162MW, ?? (2025). Is outside/ Morača ( HPP Andrijeco, HPP Raslovići, Hpp Milunovići, HPP Zlatica) 238.4 MW, ?? (2030). This is inside the basin but in the current run assumed outside, </t>
    </r>
    <r>
      <rPr>
        <b/>
        <sz val="11"/>
        <color theme="1"/>
        <rFont val="Calibri"/>
        <family val="2"/>
        <scheme val="minor"/>
      </rPr>
      <t>to be corrected later.</t>
    </r>
  </si>
  <si>
    <t>ME, Hydro ROR-NEW Outside DRB</t>
  </si>
  <si>
    <t>ME, Hydro ROR-NEW Inside DRB</t>
  </si>
  <si>
    <t>ME, Coal Single Cycle- Existing Outside DRB</t>
  </si>
  <si>
    <t>Pljevlja TPP</t>
  </si>
  <si>
    <t>ME, Coal Single Cycle-NEW Outside DRB</t>
  </si>
  <si>
    <t>ME, Coal Single Cycle-NEW Inside DRB</t>
  </si>
  <si>
    <t>(Možura 46MW)</t>
  </si>
  <si>
    <t xml:space="preserve">(Kornova 72MW)  Gvozd: 50MW, 2023.  </t>
  </si>
  <si>
    <t>ME, Transmission Lines</t>
  </si>
  <si>
    <t>ME, Distribution Lines</t>
  </si>
  <si>
    <t>ME, Total Electricity Import</t>
  </si>
  <si>
    <t>ME, Total Electricity Export</t>
  </si>
  <si>
    <t>ME-AL Historic Trade link</t>
  </si>
  <si>
    <t>ME-XK Historic Trade link</t>
  </si>
  <si>
    <t>ME-IT Historic Trade link</t>
  </si>
  <si>
    <t>IT - ME Historic Trade link</t>
  </si>
  <si>
    <t>ME-BA Historic Trade link</t>
  </si>
  <si>
    <t>BA-ME Historic Trade link</t>
  </si>
  <si>
    <t>ME-RS Historic Trade link</t>
  </si>
  <si>
    <t>RS-ME Historic Trade link</t>
  </si>
  <si>
    <t>XK, BACKSTOP TECHNOLOGY</t>
  </si>
  <si>
    <t xml:space="preserve">XK, Coal Extraction </t>
  </si>
  <si>
    <t>XK, Coal Import</t>
  </si>
  <si>
    <t>XK, Coal Single Cycle- Existing Outside DRB</t>
  </si>
  <si>
    <t>(XK A: 610MW+XKB:678MW)</t>
  </si>
  <si>
    <t>XK, Coal Single Cycle- NEW  - Outside DRB</t>
  </si>
  <si>
    <t>(Kosova e RE  (NEW XK): 500MW). Kosova e RE  (New XK): 500MW, 2023. Under construction</t>
  </si>
  <si>
    <t xml:space="preserve">XK, Hydro Dam- Existing  Outside DRB </t>
  </si>
  <si>
    <t xml:space="preserve">XK, Hydro Dam- NEW Outside DRB </t>
  </si>
  <si>
    <t>XK, Transmission Lines</t>
  </si>
  <si>
    <t>XK, Distribution Lines</t>
  </si>
  <si>
    <t>XK, Total Electricity Import</t>
  </si>
  <si>
    <t>XK, Total Electricity Export</t>
  </si>
  <si>
    <t>XK-AL Historic Trade Link</t>
  </si>
  <si>
    <t>XK - ME Historic Trade link</t>
  </si>
  <si>
    <t xml:space="preserve">MK , Black Drin River Segment 1 </t>
  </si>
  <si>
    <t>MK , Globocica HPP spillway</t>
  </si>
  <si>
    <t>MK , Black Drin River Segment 2</t>
  </si>
  <si>
    <t>MK , Shpilje HPP spillway</t>
  </si>
  <si>
    <t>MK , Black Drin River Segment 3</t>
  </si>
  <si>
    <t>AL , Skavica HPP spillway (Planned)</t>
  </si>
  <si>
    <t>AL, Drin River Segment 1</t>
  </si>
  <si>
    <t>AL, Fierza HPP spillway</t>
  </si>
  <si>
    <t>AL, Drin River Segment 2</t>
  </si>
  <si>
    <t>AL, Koman HPP spillway</t>
  </si>
  <si>
    <t>AL, Drin River Segment 3</t>
  </si>
  <si>
    <t>AL, Vau I dejes HPP spillway</t>
  </si>
  <si>
    <t>AL, Drin inflow from Catchment 2 (after Vau I dejes HPP)</t>
  </si>
  <si>
    <t>AL, Drin River Segment 4 (outflow from Drin)</t>
  </si>
  <si>
    <t>AL Natural Gas</t>
  </si>
  <si>
    <t>AL Electricity (From Power Plants To Transmision level)</t>
  </si>
  <si>
    <t>AL Electricity (From Transmision level to Distribution level )</t>
  </si>
  <si>
    <t>AL Electricity (From Distribution level to Final)</t>
  </si>
  <si>
    <t>AL Export electricity</t>
  </si>
  <si>
    <t>GR Final Level</t>
  </si>
  <si>
    <t>MK Coal</t>
  </si>
  <si>
    <t>MK HF</t>
  </si>
  <si>
    <t>MK Gas</t>
  </si>
  <si>
    <t>MK Electricity (From Power Plants To Transmision level)</t>
  </si>
  <si>
    <t>MK Electricity (From Transmision level to Distribution)</t>
  </si>
  <si>
    <t>MK Electricity (From Distribution level to Final)</t>
  </si>
  <si>
    <t>MK Export electricity</t>
  </si>
  <si>
    <t>ME CO</t>
  </si>
  <si>
    <t>ME Electricity (From Power Plants To Transmision level)</t>
  </si>
  <si>
    <t>ME Electricity (From Transmision level to Distribution)</t>
  </si>
  <si>
    <t>ME Electricity (From Distribution level to Final)</t>
  </si>
  <si>
    <t>ME Export electricity</t>
  </si>
  <si>
    <t>XK Coal</t>
  </si>
  <si>
    <t>XK Electricity (From Power Plants To Transmision level)</t>
  </si>
  <si>
    <t>XK Electricity (From Transmision to Distribution level )</t>
  </si>
  <si>
    <t>XK Electricity (From Distribution level to Final)</t>
  </si>
  <si>
    <t>BG Electricity trade</t>
  </si>
  <si>
    <t>RS Electricity trade</t>
  </si>
  <si>
    <t>MK - Water flow in Black Drin - River Segment 1</t>
  </si>
  <si>
    <t>MK - Water flow Globocica Resevoir</t>
  </si>
  <si>
    <t>MK - Water flow in Black Drin - River Segment 2</t>
  </si>
  <si>
    <t>MK - Water flow Shpilje Resevoir</t>
  </si>
  <si>
    <t>MK - Water flow in Black Drin - River Segment 3</t>
  </si>
  <si>
    <t>AL - Water flow Skavica Resevoir (NEW project)</t>
  </si>
  <si>
    <t>AL - Water flow in Drin - River Segment 1</t>
  </si>
  <si>
    <t>AL - Water flow Fierza Resevoir</t>
  </si>
  <si>
    <t>AL - Water flow in Drin - River Segment 2</t>
  </si>
  <si>
    <t>AL - Water flow Koman Resevoir</t>
  </si>
  <si>
    <t>AL - Water flow in Drin - River Segment 3</t>
  </si>
  <si>
    <t>AL - Water flow Vau I dejas Resevoir</t>
  </si>
  <si>
    <t>AL - Water flow in Drin - River Segment 4</t>
  </si>
  <si>
    <t>AL - Water outflow from Drin - River Segment 4</t>
  </si>
  <si>
    <t>MK, Globocica reservoir</t>
  </si>
  <si>
    <t>MK, Shpilje reservoir</t>
  </si>
  <si>
    <t>AL, Fierza reservoir</t>
  </si>
  <si>
    <t>AL, Koman reservoir</t>
  </si>
  <si>
    <t>AL, Vau_i_Dejes reservoir</t>
  </si>
  <si>
    <t xml:space="preserve">AL, Gas Combined Cycle Existing Outside DRB </t>
  </si>
  <si>
    <t xml:space="preserve">AL, Gas Combined Cycle NEW Outside DRB </t>
  </si>
  <si>
    <t>ME, Wind Turbine - Inside DRB</t>
  </si>
  <si>
    <t xml:space="preserve">ME, Wind Turbine - Outside DRB </t>
  </si>
  <si>
    <t>AL, Wind Turbine - Outside DRB</t>
  </si>
  <si>
    <t>AL, Wind Turbine - Inside DRB</t>
  </si>
  <si>
    <t>MK,  Wind Turbine - Inside DRB</t>
  </si>
  <si>
    <t>MK,  Wind Turbine - Outside DRB</t>
  </si>
  <si>
    <t>XK, Wind Turbine - Outside DRB</t>
  </si>
  <si>
    <t>XK, Wind Turbine - Inside DRB</t>
  </si>
  <si>
    <t>AL, Solar PV - Outside DRB</t>
  </si>
  <si>
    <t>AL, Solar PV - Inside DRB</t>
  </si>
  <si>
    <t>MK, Solar PV - Inside DRB</t>
  </si>
  <si>
    <t>MK, Solar PV - Outside DRB</t>
  </si>
  <si>
    <t>ME, Solar PV - Outside DRB</t>
  </si>
  <si>
    <t>ME, Solar PV - Inside DRB</t>
  </si>
  <si>
    <t>XK, Solar PV - Outside DRB</t>
  </si>
  <si>
    <t>XK, Solar PV - Inside DRB</t>
  </si>
  <si>
    <t>Option 1 Step decrease</t>
  </si>
  <si>
    <t>Option 2 annual decrease</t>
  </si>
  <si>
    <t>Option 3 No change</t>
  </si>
  <si>
    <t xml:space="preserve"> (Existing: Okshtun+Temove+Lubalesh 1 with 15MW) </t>
  </si>
  <si>
    <t>Ashta 1&amp;2: 48.2MW</t>
  </si>
  <si>
    <t>Plant</t>
  </si>
  <si>
    <t>Operator</t>
  </si>
  <si>
    <t>River</t>
  </si>
  <si>
    <t>Basin/(Sub)River Basin</t>
  </si>
  <si>
    <t>Type</t>
  </si>
  <si>
    <t>Reservoir Storage Volume (million m3)</t>
  </si>
  <si>
    <t>Capacity (MW)</t>
  </si>
  <si>
    <t>Turbine</t>
  </si>
  <si>
    <t>Started Operation</t>
  </si>
  <si>
    <t>Output (GWh)</t>
  </si>
  <si>
    <t>Design CF (%)</t>
  </si>
  <si>
    <t>AVG Output Last 15 years (GWh)</t>
  </si>
  <si>
    <t>AVG CF Last 15 years (%)</t>
  </si>
  <si>
    <t>AVG Output Last 25 years (GWh)</t>
  </si>
  <si>
    <t>AVG CF Last 25 years (%)</t>
  </si>
  <si>
    <t>Source</t>
  </si>
  <si>
    <t>Country</t>
  </si>
  <si>
    <t>Historical/New</t>
  </si>
  <si>
    <t>In/Out</t>
  </si>
  <si>
    <t>NO</t>
  </si>
  <si>
    <t>ID</t>
  </si>
  <si>
    <t>Drin River cascade/Fierza</t>
  </si>
  <si>
    <t>KESH</t>
  </si>
  <si>
    <t>Drin</t>
  </si>
  <si>
    <t>Drin-Bune</t>
  </si>
  <si>
    <t>DAM</t>
  </si>
  <si>
    <t>Francis 4*125</t>
  </si>
  <si>
    <t>Hydropower WB2017</t>
  </si>
  <si>
    <t>HY</t>
  </si>
  <si>
    <t>DM</t>
  </si>
  <si>
    <t>h</t>
  </si>
  <si>
    <t>Bistrica 1 &amp; 2 cascade</t>
  </si>
  <si>
    <t>Hec Bistrica 1 dhe 2 sha</t>
  </si>
  <si>
    <t>Bistrica</t>
  </si>
  <si>
    <t>ROR</t>
  </si>
  <si>
    <t>n/a</t>
  </si>
  <si>
    <t>RR</t>
  </si>
  <si>
    <t>O</t>
  </si>
  <si>
    <t>Drin River cascade/Komani</t>
  </si>
  <si>
    <t>Francis 4*150</t>
  </si>
  <si>
    <t>Drin River cascade/Vau I Dejes</t>
  </si>
  <si>
    <t>Francis 5*50</t>
  </si>
  <si>
    <t>Ulza</t>
  </si>
  <si>
    <t>Kurum</t>
  </si>
  <si>
    <t>Liqeni I Ulzes</t>
  </si>
  <si>
    <t>Mat</t>
  </si>
  <si>
    <t>Kaplan 4*6,25</t>
  </si>
  <si>
    <t>Security of the energy sector</t>
  </si>
  <si>
    <t>Shkopeti</t>
  </si>
  <si>
    <t>Liqeni I Shkopeti</t>
  </si>
  <si>
    <t>Kaplan 2*12,5</t>
  </si>
  <si>
    <t>Drin River Cascade/Ashta 1</t>
  </si>
  <si>
    <t>Energji Ashta</t>
  </si>
  <si>
    <t>Propoller 45*0,438</t>
  </si>
  <si>
    <t>Drin River Cascade/Ashta 2</t>
  </si>
  <si>
    <t>Propoller 45*0,6338</t>
  </si>
  <si>
    <t>Vlushe</t>
  </si>
  <si>
    <t>"Hec Vlushe" SHPK</t>
  </si>
  <si>
    <t>Corovode</t>
  </si>
  <si>
    <t>Osumi</t>
  </si>
  <si>
    <t>DER</t>
  </si>
  <si>
    <t>Pelton Vert 2*7,1</t>
  </si>
  <si>
    <t>SH</t>
  </si>
  <si>
    <t>Sllabinje (Fterre Sarande)</t>
  </si>
  <si>
    <t>SHPK</t>
  </si>
  <si>
    <t>Shkumbin</t>
  </si>
  <si>
    <t>1*13,8</t>
  </si>
  <si>
    <t>Martanesh (Bulqize)</t>
  </si>
  <si>
    <t>"Albanian Power" SHPK</t>
  </si>
  <si>
    <t>Zalli I okshtunit</t>
  </si>
  <si>
    <t>Pobreg</t>
  </si>
  <si>
    <t>"Energy Plus" SHPK</t>
  </si>
  <si>
    <t>Luma</t>
  </si>
  <si>
    <t>Liapaj</t>
  </si>
  <si>
    <t>"Gjo.Spa.POWER" SHPK</t>
  </si>
  <si>
    <t>Bushtrica</t>
  </si>
  <si>
    <t>Pelton 2*6,81</t>
  </si>
  <si>
    <t>Bele 2</t>
  </si>
  <si>
    <t>ALB ENERGY</t>
  </si>
  <si>
    <t>Francis 3*3,7</t>
  </si>
  <si>
    <t>Tervol</t>
  </si>
  <si>
    <t>HEC TERVOL</t>
  </si>
  <si>
    <t>Holte</t>
  </si>
  <si>
    <t>Devoll</t>
  </si>
  <si>
    <t>Okshtun+Temove+Lubalesh 1</t>
  </si>
  <si>
    <t>DITEKO SHPK</t>
  </si>
  <si>
    <t>Pelton 3*5</t>
  </si>
  <si>
    <t>Lubalesh 2+Gjorice</t>
  </si>
  <si>
    <t>Banja</t>
  </si>
  <si>
    <t>Statkraft</t>
  </si>
  <si>
    <t>Seman</t>
  </si>
  <si>
    <t>Francis 3*24,3</t>
  </si>
  <si>
    <t>https://balkangreenenergynews.com/statkraft-opened-its-first-hydropower-plant-in-albania/</t>
  </si>
  <si>
    <t>Hydro&lt;10 MW</t>
  </si>
  <si>
    <t>ALBANIA Total/Average</t>
  </si>
  <si>
    <t>ECS report</t>
  </si>
  <si>
    <t>MW</t>
  </si>
  <si>
    <t>NREAP 2016</t>
  </si>
  <si>
    <t>CF DAM</t>
  </si>
  <si>
    <t>HPP&gt;10MW</t>
  </si>
  <si>
    <t>90 SHPPs until early 2015</t>
  </si>
  <si>
    <t xml:space="preserve">37 are operational </t>
  </si>
  <si>
    <t>CF ROR</t>
  </si>
  <si>
    <t>HPP&lt;10MW</t>
  </si>
  <si>
    <t>294,32 MW</t>
  </si>
  <si>
    <t>Source Hydropower situation</t>
  </si>
  <si>
    <t>Total ECS report</t>
  </si>
  <si>
    <t>Prod in 2014</t>
  </si>
  <si>
    <t>919 GWh</t>
  </si>
  <si>
    <t>Total Albania</t>
  </si>
  <si>
    <t>Small Hydropower plants</t>
  </si>
  <si>
    <t>Design Output (GWh)</t>
  </si>
  <si>
    <t>Output in 2015 (GWh)</t>
  </si>
  <si>
    <t>WB &amp; Mapping</t>
  </si>
  <si>
    <t>al</t>
  </si>
  <si>
    <t>mk</t>
  </si>
  <si>
    <t>Tirana</t>
  </si>
  <si>
    <t>and ALB DEMAND 15</t>
  </si>
  <si>
    <t>SHPP</t>
  </si>
  <si>
    <t>Selita</t>
  </si>
  <si>
    <t>LHPP</t>
  </si>
  <si>
    <t>Queparo</t>
  </si>
  <si>
    <t>Theth (Theti)</t>
  </si>
  <si>
    <t>Shala Energy</t>
  </si>
  <si>
    <t>Thethit</t>
  </si>
  <si>
    <t>Bistrica I and II cascade /Bistrica 2</t>
  </si>
  <si>
    <t>Bistrice</t>
  </si>
  <si>
    <t>Vjosa</t>
  </si>
  <si>
    <t>Compare with ALB DEMAND 15</t>
  </si>
  <si>
    <t>Curraj-Epshem</t>
  </si>
  <si>
    <t>Curraj</t>
  </si>
  <si>
    <t>Build in 2015 and did not produce whole year</t>
  </si>
  <si>
    <t>Dragobia (Dragobi)</t>
  </si>
  <si>
    <t>Valbone</t>
  </si>
  <si>
    <t>Check the rest</t>
  </si>
  <si>
    <t>Cerem (Ceremi)</t>
  </si>
  <si>
    <t>T-Plani shpk</t>
  </si>
  <si>
    <t>Bradazhnice</t>
  </si>
  <si>
    <t>Kelcyre (Kelcyra)</t>
  </si>
  <si>
    <t>Labinot-Mal (Elbasan)</t>
  </si>
  <si>
    <t>Ansara shpk</t>
  </si>
  <si>
    <t>Zaranikes</t>
  </si>
  <si>
    <t>#</t>
  </si>
  <si>
    <t>Gjanc</t>
  </si>
  <si>
    <t>Spahiu Gjanc shpk.</t>
  </si>
  <si>
    <t>Osumi/Leshnje</t>
  </si>
  <si>
    <t>SHPPop</t>
  </si>
  <si>
    <t>Smokthine</t>
  </si>
  <si>
    <t>Albanian Green Energy shpk</t>
  </si>
  <si>
    <t>SHPPtot</t>
  </si>
  <si>
    <t>Bene</t>
  </si>
  <si>
    <t>Marjakaj sh.p.k</t>
  </si>
  <si>
    <t>Selce</t>
  </si>
  <si>
    <t>Selca Energji sh.p.k</t>
  </si>
  <si>
    <t>Bogove (Skrapar)</t>
  </si>
  <si>
    <t>Wonder Power</t>
  </si>
  <si>
    <t>Bogove</t>
  </si>
  <si>
    <t>Xhyre (Librazhd)</t>
  </si>
  <si>
    <t>AMAL</t>
  </si>
  <si>
    <t>Vithkuq (Korce)</t>
  </si>
  <si>
    <t>FAVINA I</t>
  </si>
  <si>
    <t>Orenje (Librazhd)</t>
  </si>
  <si>
    <t>Juana</t>
  </si>
  <si>
    <t>Bishnica 2</t>
  </si>
  <si>
    <t>HEC BISHNICA 1,2</t>
  </si>
  <si>
    <t>Dishnica</t>
  </si>
  <si>
    <t>“Dishnica Energy” shpk</t>
  </si>
  <si>
    <t>Dishnice</t>
  </si>
  <si>
    <t>Lubonje</t>
  </si>
  <si>
    <t>Elektro Lubonje shpk</t>
  </si>
  <si>
    <t>Gizavesh</t>
  </si>
  <si>
    <t>Dosku Energy shpk</t>
  </si>
  <si>
    <t>Carshove</t>
  </si>
  <si>
    <t>ERMA MP shpk</t>
  </si>
  <si>
    <t>Sasaj (Sarande)</t>
  </si>
  <si>
    <t>Energo - Sas shpk</t>
  </si>
  <si>
    <t>Klos (Mirdite)</t>
  </si>
  <si>
    <t>Malido-Energji shpk</t>
  </si>
  <si>
    <t>Fan</t>
  </si>
  <si>
    <t>Peshku (Burrel)</t>
  </si>
  <si>
    <t>PESHK</t>
  </si>
  <si>
    <t>Licone/Lene/Theken</t>
  </si>
  <si>
    <t>Kumbull- Merkurth (Mirdite)</t>
  </si>
  <si>
    <t>DN &amp; NAT Energyshpk</t>
  </si>
  <si>
    <t>Kumbulles</t>
  </si>
  <si>
    <t>Dardhe</t>
  </si>
  <si>
    <t>Wenerg shpk</t>
  </si>
  <si>
    <t>Selishte</t>
  </si>
  <si>
    <t>Selishte shpk</t>
  </si>
  <si>
    <t>Madh</t>
  </si>
  <si>
    <t>Picar 1 (Gjirokaster)</t>
  </si>
  <si>
    <t>Peshku Picar 1 shpk</t>
  </si>
  <si>
    <t>Reza e Kolonjes</t>
  </si>
  <si>
    <t>Qafzeze</t>
  </si>
  <si>
    <t>ÇAUSHI ENERGJI</t>
  </si>
  <si>
    <t>Shtikes</t>
  </si>
  <si>
    <t>Mollaj</t>
  </si>
  <si>
    <t>ENERGJI XHAÇI</t>
  </si>
  <si>
    <t>Dunavec</t>
  </si>
  <si>
    <t>Kryezi 1</t>
  </si>
  <si>
    <t>Bekim Energjitik shpk</t>
  </si>
  <si>
    <t>Kryezi i Eperm</t>
  </si>
  <si>
    <t>Bele 1</t>
  </si>
  <si>
    <t>Euron Energy Group shpk</t>
  </si>
  <si>
    <t>Lumi Luma</t>
  </si>
  <si>
    <t>Topojan 2</t>
  </si>
  <si>
    <t>Shkalle</t>
  </si>
  <si>
    <t>Energy partners Al shpk</t>
  </si>
  <si>
    <t>Benjit</t>
  </si>
  <si>
    <t>Cerunje 1</t>
  </si>
  <si>
    <t>Cerunje 2</t>
  </si>
  <si>
    <t>Klos</t>
  </si>
  <si>
    <t>Rrype</t>
  </si>
  <si>
    <t>Shemri</t>
  </si>
  <si>
    <t>Erald Energy</t>
  </si>
  <si>
    <t>Leproit</t>
  </si>
  <si>
    <t>Mgulle</t>
  </si>
  <si>
    <t>Koka1</t>
  </si>
  <si>
    <t>SNOW ENERGY</t>
  </si>
  <si>
    <t>Licones</t>
  </si>
  <si>
    <t>Tucep</t>
  </si>
  <si>
    <t>HEC TUCEP</t>
  </si>
  <si>
    <t>Tucepit</t>
  </si>
  <si>
    <t>Rapuni 1</t>
  </si>
  <si>
    <t>C&amp;S Construction Energy shpk</t>
  </si>
  <si>
    <t>Rapun</t>
  </si>
  <si>
    <t>Rapuni 2</t>
  </si>
  <si>
    <t>Ostreni i Vogel</t>
  </si>
  <si>
    <t>Lu &amp; Co Eco Energy shpk</t>
  </si>
  <si>
    <t>Qarr</t>
  </si>
  <si>
    <t>Hec Qarr &amp; Kaltanjshpk</t>
  </si>
  <si>
    <t>Kaltanj</t>
  </si>
  <si>
    <t>Langarica 3</t>
  </si>
  <si>
    <t>Idro Energia Pulita shpk</t>
  </si>
  <si>
    <t>Langarice</t>
  </si>
  <si>
    <t>Gostivisht</t>
  </si>
  <si>
    <t>Ura e Dashit</t>
  </si>
  <si>
    <t>Sotira 1&amp;2</t>
  </si>
  <si>
    <t>Hidro Energy Sotire shpk</t>
  </si>
  <si>
    <t>Sotire</t>
  </si>
  <si>
    <t>Murdhar 1</t>
  </si>
  <si>
    <t>HydroEnergy shpk</t>
  </si>
  <si>
    <t>Zallit</t>
  </si>
  <si>
    <t>Murdhar 2</t>
  </si>
  <si>
    <t>Kozel</t>
  </si>
  <si>
    <t>E.T.H.H. shpk</t>
  </si>
  <si>
    <t>Kozeli</t>
  </si>
  <si>
    <t>Helmes 1</t>
  </si>
  <si>
    <t>Helmes 2</t>
  </si>
  <si>
    <t>Cekrez 1</t>
  </si>
  <si>
    <t>ZALL HERR ENERGJI 2011</t>
  </si>
  <si>
    <t>Lumi Terkuze</t>
  </si>
  <si>
    <t>Ishem/Erzen</t>
  </si>
  <si>
    <t>Cekrez 2</t>
  </si>
  <si>
    <t>ZALL HERR ENERGJI 2012</t>
  </si>
  <si>
    <t>Trebisht</t>
  </si>
  <si>
    <t>SA-GLE KOMPANI</t>
  </si>
  <si>
    <t>Radove</t>
  </si>
  <si>
    <t>MTC ENERGY</t>
  </si>
  <si>
    <t>Topojan 1</t>
  </si>
  <si>
    <t>Orgjost I Ri</t>
  </si>
  <si>
    <t>Energal shpk</t>
  </si>
  <si>
    <t>Perrollaj</t>
  </si>
  <si>
    <t>FATLUM</t>
  </si>
  <si>
    <t>Truen</t>
  </si>
  <si>
    <t>TRUEN</t>
  </si>
  <si>
    <t>Stravaj</t>
  </si>
  <si>
    <t>STRAVAJ ENERGY</t>
  </si>
  <si>
    <t>Frangovisht</t>
  </si>
  <si>
    <t>Kacni</t>
  </si>
  <si>
    <t>KISI BIO ENERGJI</t>
  </si>
  <si>
    <t>Peshkut</t>
  </si>
  <si>
    <t>Shutine</t>
  </si>
  <si>
    <t>SHUTINA</t>
  </si>
  <si>
    <t>Shutines</t>
  </si>
  <si>
    <t>Gurshpate 1</t>
  </si>
  <si>
    <t>GURSHPAT ENERGY</t>
  </si>
  <si>
    <t>Gur Shpat</t>
  </si>
  <si>
    <t>Gurshpate 2</t>
  </si>
  <si>
    <t>Hurdhas 1</t>
  </si>
  <si>
    <t>KOMP ENERGJI</t>
  </si>
  <si>
    <t>Hurdhas</t>
  </si>
  <si>
    <t>Hurdhas 2</t>
  </si>
  <si>
    <t>Hurdhas 3</t>
  </si>
  <si>
    <t>Treska 2</t>
  </si>
  <si>
    <t>Hec-Treske shpk</t>
  </si>
  <si>
    <t>Nikolices</t>
  </si>
  <si>
    <t>Treska 3</t>
  </si>
  <si>
    <t>Treska 4</t>
  </si>
  <si>
    <t>Borove</t>
  </si>
  <si>
    <t>DITEKO shpk</t>
  </si>
  <si>
    <t>Okshtunit</t>
  </si>
  <si>
    <t>Zabzun</t>
  </si>
  <si>
    <t>Sebishte</t>
  </si>
  <si>
    <t>Prodan 1</t>
  </si>
  <si>
    <t>Prodan 2</t>
  </si>
  <si>
    <t>Okshtun Ekologjik</t>
  </si>
  <si>
    <t>Ternove</t>
  </si>
  <si>
    <t>Liqeni I Zi</t>
  </si>
  <si>
    <t>Lubalesh 1</t>
  </si>
  <si>
    <t>Lubalesh 2</t>
  </si>
  <si>
    <t>Gjorice</t>
  </si>
  <si>
    <t>Lengarica</t>
  </si>
  <si>
    <t>Lengarica &amp; Energy sh.p.k</t>
  </si>
  <si>
    <t>Driza</t>
  </si>
  <si>
    <t>MESOPOTAM ENERGY</t>
  </si>
  <si>
    <t>Bence</t>
  </si>
  <si>
    <t>Bistrica 3</t>
  </si>
  <si>
    <t>Bistrica 3 Energy shpk</t>
  </si>
  <si>
    <t>Strelce</t>
  </si>
  <si>
    <t>Strelca Energy shpk</t>
  </si>
  <si>
    <t>Treska 1</t>
  </si>
  <si>
    <t>Projeksion Energji sh.a.</t>
  </si>
  <si>
    <t>Lanabregas 1+2</t>
  </si>
  <si>
    <t>HPP Lanabregas</t>
  </si>
  <si>
    <t>Lumi I Lanes</t>
  </si>
  <si>
    <t>Borshi (also Borsh)</t>
  </si>
  <si>
    <t>BGE shpk</t>
  </si>
  <si>
    <t>Borsh</t>
  </si>
  <si>
    <t>Bulqize</t>
  </si>
  <si>
    <t>Hutres</t>
  </si>
  <si>
    <t>Funares</t>
  </si>
  <si>
    <t>Lurnikut</t>
  </si>
  <si>
    <t>Lunik</t>
  </si>
  <si>
    <t>Nikolica (also Nikolice)</t>
  </si>
  <si>
    <t>Vithkuq</t>
  </si>
  <si>
    <t>Favina 1 shpk</t>
  </si>
  <si>
    <t>Shtyllasit</t>
  </si>
  <si>
    <t>Orgjost</t>
  </si>
  <si>
    <t>Lekbibaj</t>
  </si>
  <si>
    <t>Velcan</t>
  </si>
  <si>
    <t>Velcanit</t>
  </si>
  <si>
    <t>Zerqan</t>
  </si>
  <si>
    <t>Zalli Bulqizes</t>
  </si>
  <si>
    <t>Leshnice (also Leshnica)</t>
  </si>
  <si>
    <t>Leshnice</t>
  </si>
  <si>
    <t>Shoshan (Shoshaj)</t>
  </si>
  <si>
    <t>Kerpice</t>
  </si>
  <si>
    <t>Barmash</t>
  </si>
  <si>
    <t>Homesh</t>
  </si>
  <si>
    <t>Zogjajt</t>
  </si>
  <si>
    <t>Muhur</t>
  </si>
  <si>
    <t>Marjan</t>
  </si>
  <si>
    <t>Arras (also Arres or Arrez)</t>
  </si>
  <si>
    <t>Dukagjin</t>
  </si>
  <si>
    <t>Shale</t>
  </si>
  <si>
    <t>Lure (also Lura)</t>
  </si>
  <si>
    <t>Lures</t>
  </si>
  <si>
    <t>Ujanik</t>
  </si>
  <si>
    <t>Voskopoje</t>
  </si>
  <si>
    <t>Sules</t>
  </si>
  <si>
    <t>Piqeras (also Piqerras)</t>
  </si>
  <si>
    <t>Piqeras</t>
  </si>
  <si>
    <t>Rajan</t>
  </si>
  <si>
    <t>Lozhan</t>
  </si>
  <si>
    <t>Dolanit</t>
  </si>
  <si>
    <t>Borje</t>
  </si>
  <si>
    <t>ENERGJI</t>
  </si>
  <si>
    <t>Borjes</t>
  </si>
  <si>
    <t>Oreshke</t>
  </si>
  <si>
    <t>Carnaleva</t>
  </si>
  <si>
    <t>Carnaleva 1</t>
  </si>
  <si>
    <t>Faqekuq 1</t>
  </si>
  <si>
    <t>HP OSTROVICA shpk</t>
  </si>
  <si>
    <t>Lumi Vlushes</t>
  </si>
  <si>
    <t>Faqekuq 2</t>
  </si>
  <si>
    <t>Stranik</t>
  </si>
  <si>
    <t>Hidroinvest 1 shpk</t>
  </si>
  <si>
    <t>Zall Tore</t>
  </si>
  <si>
    <t>Belesova 1 (Lumas Berat)</t>
  </si>
  <si>
    <t>Korkis 2009 shpk</t>
  </si>
  <si>
    <t>Belisoves Berat</t>
  </si>
  <si>
    <t>Belesova 2</t>
  </si>
  <si>
    <t>Fterra 1</t>
  </si>
  <si>
    <t>Hidro Borshi shpk</t>
  </si>
  <si>
    <t>Lumi Fterre</t>
  </si>
  <si>
    <t>Fterra 2</t>
  </si>
  <si>
    <t>Lura 1</t>
  </si>
  <si>
    <t>”Erdat Lura” shpk</t>
  </si>
  <si>
    <t>Molla Lures</t>
  </si>
  <si>
    <t>Lura 2</t>
  </si>
  <si>
    <t>Lura 3</t>
  </si>
  <si>
    <t>Verba 1</t>
  </si>
  <si>
    <t>Hydro power Plant Of Korca shpk</t>
  </si>
  <si>
    <t>Verba 2</t>
  </si>
  <si>
    <t>Çarshove</t>
  </si>
  <si>
    <t>Rehove</t>
  </si>
  <si>
    <t>Nice</t>
  </si>
  <si>
    <t>Devy shpk &amp; Zyfi shpk</t>
  </si>
  <si>
    <t>Verbes</t>
  </si>
  <si>
    <t>The next plant is included in this capacity</t>
  </si>
  <si>
    <t>Nishove 1</t>
  </si>
  <si>
    <t>Nishova shpk</t>
  </si>
  <si>
    <t>Nishoves</t>
  </si>
  <si>
    <t>Meshanik</t>
  </si>
  <si>
    <t>Drini 2000</t>
  </si>
  <si>
    <t>Guve</t>
  </si>
  <si>
    <t>Drini 2001</t>
  </si>
  <si>
    <t>Ferrar shpk &amp; Alfa Projekt</t>
  </si>
  <si>
    <t>Tepelene</t>
  </si>
  <si>
    <t>Ujanik 2</t>
  </si>
  <si>
    <t>Gramozi shpk &amp; Ujanik II shpk</t>
  </si>
  <si>
    <t>Ujanikut/Tomorrices</t>
  </si>
  <si>
    <t>Kaskada e Luses 1-7</t>
  </si>
  <si>
    <t>Komp Energji &amp; STGC</t>
  </si>
  <si>
    <t>Lusses</t>
  </si>
  <si>
    <t>Total ALB</t>
  </si>
  <si>
    <t>Total ALB Operational</t>
  </si>
  <si>
    <t>Update this list with the Activity report 2018</t>
  </si>
  <si>
    <t>KESH cap is correct</t>
  </si>
  <si>
    <t>Privite cap should be 755.2 MW</t>
  </si>
  <si>
    <t>what I have is 563.8 MW</t>
  </si>
  <si>
    <t>diff</t>
  </si>
  <si>
    <t xml:space="preserve">the missing capacity (191.4MW) from private genrators is added here </t>
  </si>
  <si>
    <t>Karavasta: 140MW (assumed after 2025) + 2MW floating PV + 2.5 Fier Solar</t>
  </si>
  <si>
    <t>GPP Korça shpk Project (Energy Regulatory Authority Activity report 2018). Allowed after 2025.</t>
  </si>
  <si>
    <t>New: Skavica Hpp: 210MW, allowed after 2025). Skavica should be detailed</t>
  </si>
  <si>
    <t>KESH activity report 2017</t>
  </si>
  <si>
    <t xml:space="preserve">Lake total capacity (MCM) </t>
  </si>
  <si>
    <t xml:space="preserve">Lake Active Capacity (MCM) </t>
  </si>
  <si>
    <t xml:space="preserve">Min Storage Charge </t>
  </si>
  <si>
    <t>Net Head</t>
  </si>
  <si>
    <t>Installed Inflow</t>
  </si>
  <si>
    <t>AVG Output Last 15 years (PJ)</t>
  </si>
  <si>
    <t>Spillway capacity (m3/sec)</t>
  </si>
  <si>
    <t>Spillway capacity (MCM)</t>
  </si>
  <si>
    <t>Mean Annual Inflow (m3/sec)</t>
  </si>
  <si>
    <t>Mean Annual Inflow (MCM)</t>
  </si>
  <si>
    <t>Globocica</t>
  </si>
  <si>
    <t>2*21</t>
  </si>
  <si>
    <t>50 (2X25) m3/sec</t>
  </si>
  <si>
    <t>Shpilje</t>
  </si>
  <si>
    <t>Francis 3*28</t>
  </si>
  <si>
    <t>108 (3X36) m3/sec</t>
  </si>
  <si>
    <t>FYROM Total/Average</t>
  </si>
  <si>
    <t>Fierza</t>
  </si>
  <si>
    <t>4 X 123,5 m3/sec</t>
  </si>
  <si>
    <t>Komani</t>
  </si>
  <si>
    <t>4 X 180 m3/sec</t>
  </si>
  <si>
    <t>Vau I Dejes</t>
  </si>
  <si>
    <t>5 X 113 m3/sec</t>
  </si>
  <si>
    <t>Total Drin River Basin</t>
  </si>
  <si>
    <r>
      <rPr>
        <b/>
        <sz val="11"/>
        <color theme="1"/>
        <rFont val="Calibri"/>
        <family val="2"/>
        <scheme val="minor"/>
      </rPr>
      <t>Source:</t>
    </r>
    <r>
      <rPr>
        <sz val="11"/>
        <color theme="1"/>
        <rFont val="Calibri"/>
        <family val="2"/>
        <scheme val="minor"/>
      </rPr>
      <t xml:space="preserve"> Hydrologic interventions</t>
    </r>
  </si>
  <si>
    <t xml:space="preserve">* </t>
  </si>
  <si>
    <t xml:space="preserve">These are the values used as input-output activity ratios and calculated based on the (net head) value given in the table, water density, g, and Turbine efficiency. </t>
  </si>
  <si>
    <t>**</t>
  </si>
  <si>
    <t xml:space="preserve">Input-Output values based in the (installed inflow) values shown in the table. </t>
  </si>
  <si>
    <t>Generation (w)</t>
  </si>
  <si>
    <t>density (kg/m3)</t>
  </si>
  <si>
    <t>g (m/sec2)</t>
  </si>
  <si>
    <t>Turbine effic (%)</t>
  </si>
  <si>
    <t>Reservior height (m)</t>
  </si>
  <si>
    <t>CALCULATED Input Flow (Q) m3/sec</t>
  </si>
  <si>
    <t>MCM *</t>
  </si>
  <si>
    <t>Input Flow (Q) m3/sec</t>
  </si>
  <si>
    <t>MCM **</t>
  </si>
  <si>
    <t>GW</t>
  </si>
  <si>
    <t>Energy (PJ)</t>
  </si>
  <si>
    <t>Ratio X (MCM/PJ)</t>
  </si>
  <si>
    <t xml:space="preserve">Variable cost (Euro/ MWh) </t>
  </si>
  <si>
    <t xml:space="preserve">Variable cost (million USD / PJ) </t>
  </si>
  <si>
    <t xml:space="preserve">Note </t>
  </si>
  <si>
    <t>To convert m3/sec to MCM : Multeply by (3600*8760/1e6) = 31.536</t>
  </si>
  <si>
    <t>So  (m3/sec/GW) = (MCM/PJ)</t>
  </si>
  <si>
    <t>Also to convert GW (Power) to PJ (Energy): Multeply by 31.536</t>
  </si>
  <si>
    <t>1 PJ</t>
  </si>
  <si>
    <t>GWh</t>
  </si>
  <si>
    <t>1 MWH</t>
  </si>
  <si>
    <t>PJ</t>
  </si>
  <si>
    <t>1 EURO</t>
  </si>
  <si>
    <t>USD</t>
  </si>
  <si>
    <t>m3/kwh</t>
  </si>
  <si>
    <t>MCM/PJ</t>
  </si>
  <si>
    <t>cas04</t>
  </si>
  <si>
    <t>cas_06</t>
  </si>
  <si>
    <t>cas_07</t>
  </si>
  <si>
    <t>Max output (GWh)</t>
  </si>
  <si>
    <t>15 yrs AVG Output (GWh)</t>
  </si>
  <si>
    <t xml:space="preserve">CF </t>
  </si>
  <si>
    <t>15 yrs avg Output in PJ</t>
  </si>
  <si>
    <t>Total flow in MCM (year)</t>
  </si>
  <si>
    <t>MCM/GWh</t>
  </si>
  <si>
    <t>model results - output in (PJ)</t>
  </si>
  <si>
    <t>abs diff (%)</t>
  </si>
  <si>
    <t xml:space="preserve">with Availability factor = 0.9 </t>
  </si>
  <si>
    <t>avg</t>
  </si>
  <si>
    <t>https://www.esm.com.mk/?page_id=1856&amp;lang=en</t>
  </si>
  <si>
    <t>https://www.esm.com.mk/?page_id=1849&amp;lang=sq</t>
  </si>
  <si>
    <t>KESH Activity Report 2017</t>
  </si>
  <si>
    <t xml:space="preserve"> http://drincorda.iwlearn.org/library-main/meetings/stakeholder-conferences/copy_of_material-from-the-4th-drin-stakeholders-conference/presentations/Session%202.1/marjan-glavincheski_5th-drin-stakeholders-conference-2017</t>
  </si>
  <si>
    <t>https://www.esm.com.mk/wp-content/uploads/2017/04/Godisen_izvestaj_2012-MKD-1-1.pdf</t>
  </si>
  <si>
    <r>
      <t xml:space="preserve">Assumption: this technolgy  represents Vlore GasCC, 98MW which its assumed to phase out by 2025 instead of 2020. It </t>
    </r>
    <r>
      <rPr>
        <sz val="11"/>
        <color rgb="FFFF0000"/>
        <rFont val="Calibri"/>
        <family val="2"/>
        <scheme val="minor"/>
      </rPr>
      <t>has zero production in 2018 &amp; 2019</t>
    </r>
    <r>
      <rPr>
        <sz val="11"/>
        <color theme="1"/>
        <rFont val="Calibri"/>
        <family val="2"/>
        <scheme val="minor"/>
      </rPr>
      <t xml:space="preserve"> as per the data from Meivis for Albania. </t>
    </r>
  </si>
  <si>
    <t>Retirement year 2020 // Assumed operation until 2025. // to be converted to NG (check the news)</t>
  </si>
  <si>
    <t>New project</t>
  </si>
  <si>
    <t>AL, Drin inflow from Catchment 1 (Fierza_CT)</t>
  </si>
  <si>
    <t>AL, Drin inflow from Catchment 2 (Koman_CT)</t>
  </si>
  <si>
    <t>AL, Drin inflow from Catchment 3 (VauDejas_CT)</t>
  </si>
  <si>
    <t>MK , Black Drin inflow from Catchment 1 (Globo_CT)</t>
  </si>
  <si>
    <t>MK , Lake Ohrid  (Ohrid_CT)</t>
  </si>
  <si>
    <t>MK , Black Drin Catchment 2 (Shiplje_CT)</t>
  </si>
  <si>
    <t>MK , Black Drin Catchment 3 (Skavica_CT)</t>
  </si>
  <si>
    <t>XK, White Drin River Segment 1  (WDrin_CT)</t>
  </si>
  <si>
    <t>REF - Hourly Data</t>
  </si>
  <si>
    <t>2055:=</t>
  </si>
  <si>
    <t>[REGION,ALPNGCCHO0,ALNG00000,*,*]:</t>
  </si>
  <si>
    <t>[REGION,ALPNGCCNO0,ALNG00000,*,*]:</t>
  </si>
  <si>
    <t>[REGION,ALTELTRH00,ALEL10000,*,*]:</t>
  </si>
  <si>
    <t>[REGION,ALTELDSH00,ALEL20000,*,*]:</t>
  </si>
  <si>
    <t>[REGION,ALTRDEXH00,ALEL10000,*,*]:</t>
  </si>
  <si>
    <t>[REGION,ALTRDGRH00,ALEL10000,*,*]:</t>
  </si>
  <si>
    <t>[REGION,GRTRDALH00,GREL10000,*,*]:</t>
  </si>
  <si>
    <t>[REGION,ALTRDXKH00,ALEL10000,*,*]:</t>
  </si>
  <si>
    <t>[REGION,XKTRDAKH00,XKEL10000,*,*]:</t>
  </si>
  <si>
    <t>[REGION,ALTRDMKH00,ALEL10000,*,*]:</t>
  </si>
  <si>
    <t>[REGION,MKTRDALH00,MKEL10000,*,*]:</t>
  </si>
  <si>
    <t>[REGION,ALTRDMEH00,ALEL10000,*,*]:</t>
  </si>
  <si>
    <t>#Planned</t>
  </si>
  <si>
    <t>[REGION,METRDALH00,MEEL10000,*,*]:</t>
  </si>
  <si>
    <t>-</t>
  </si>
  <si>
    <t>N.Macedonia</t>
  </si>
  <si>
    <t>[REGION,MKPCOSCHO0,MKCO00000,*,*]:</t>
  </si>
  <si>
    <t>[REGION,MKPHFSCHO0,MKCO00000,*,*]:</t>
  </si>
  <si>
    <t>[REGION,MKTELTRH00,MKEL10000,*,*]:</t>
  </si>
  <si>
    <t>[REGION,MKTELDSH00,MKEL20000,*,*]:</t>
  </si>
  <si>
    <t>[REGION,MKTRDEXH00,MKEL10000,*,*]:</t>
  </si>
  <si>
    <t>[REGION,MKTRDBGH00,MKEL10000,*,*]:</t>
  </si>
  <si>
    <t>[REGION,BGTRDMKH00,BGEL10000,*,*]:</t>
  </si>
  <si>
    <t>[REGION,MKTRDGRH00,MKEL10000,*,*]:</t>
  </si>
  <si>
    <t>[REGION,GRTRDMKH00,GREL10000,*,*]:</t>
  </si>
  <si>
    <t>[REGION,MKTRDRSH00,MKEL10000,*,*]:</t>
  </si>
  <si>
    <t>[REGION,RSTRDMKH00,RSEL10000,*,*]:</t>
  </si>
  <si>
    <t>[REGION,MKTRDXKH00,MKEL10000,*,*]:</t>
  </si>
  <si>
    <t>[REGION,XKTRDMKH00,XKEL10000,*,*]:</t>
  </si>
  <si>
    <t>[REGION,MEPCOSCHO0,MECO00000,*,*]:</t>
  </si>
  <si>
    <t>[REGION,MEPCOSCNO0,MECO00000,*,*]:</t>
  </si>
  <si>
    <t>[REGION,MEPCOSCNI0,MECO00000,*,*]:</t>
  </si>
  <si>
    <t>[REGION,METELTRH00,MEEL10000,*,*]:</t>
  </si>
  <si>
    <t>[REGION,METELDSH00,MEEL20000,*,*]:</t>
  </si>
  <si>
    <t>[REGION,METRDEXH00,MEEL10000,*,*]:</t>
  </si>
  <si>
    <t>[REGION,METRDITH00,MEEL10000,*,*]:</t>
  </si>
  <si>
    <t>[REGION,ITTRDMEH00,ITEL10000,*,*]:</t>
  </si>
  <si>
    <t>[REGION,METRDRSH00,MEEL10000,*,*]:</t>
  </si>
  <si>
    <t>[REGION,RSTRDMEH00,RSEL10000,*,*]:</t>
  </si>
  <si>
    <t>[REGION,METRDXKH00,MEEL10000,*,*]:</t>
  </si>
  <si>
    <t>[REGION,XKTRDMEH00,XKEL10000,*,*]:</t>
  </si>
  <si>
    <t>[REGION,XKPCOSCHO0,XKCO00000,*,*]:</t>
  </si>
  <si>
    <t>[REGION,XKPCOSCNO0,XKCO00000,*,*]:</t>
  </si>
  <si>
    <t>[REGION,XKTELTRH00,XKEL10000,*,*]:</t>
  </si>
  <si>
    <t>[REGION,XKTELDSH00,XKEL20000,*,*]:</t>
  </si>
  <si>
    <t>[REGION,XKTRDEXH00,XKEL10000,*,*]:</t>
  </si>
  <si>
    <t>[REGION,MKCWTRS1BD,MKWTBDRS1,*,*]:</t>
  </si>
  <si>
    <t>[REGION,MKCWTRS2BD,</t>
  </si>
  <si>
    <t>MKWTBDRS2,*,*]:</t>
  </si>
  <si>
    <t>[REGION,MKCWTRS3DD,MKWTBDRS3,*,*]:</t>
  </si>
  <si>
    <t>[REGION,ALCWTRS1DD,ALWTDDRS1,*,*]:</t>
  </si>
  <si>
    <t>[REGION,ALCWTRS2DD,ALWTDDRS2,*,*]:</t>
  </si>
  <si>
    <t>[REGION,ALCWTRS3DD,ALWTDDRS3,*,*]:</t>
  </si>
  <si>
    <t>[REGION,ALCWTRS4DD,ALWTDDRS4,*,*]:</t>
  </si>
  <si>
    <t>NewStorage ID</t>
  </si>
  <si>
    <t>[REGION,*,*]:</t>
  </si>
  <si>
    <t>Hourly data - 20201030</t>
  </si>
  <si>
    <t xml:space="preserve">Climate Change </t>
  </si>
  <si>
    <t>2025 projections - 20201030</t>
  </si>
  <si>
    <t>2050 projections - 20201030</t>
  </si>
  <si>
    <t>CC - 2025</t>
  </si>
  <si>
    <t>CC - 2050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</si>
</sst>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00_);_(* \(#,##0.00\);_(* &quot;-&quot;??_);_(@_)"/>
    <numFmt numFmtId="165" formatCode="0.000"/>
    <numFmt numFmtId="166" formatCode="_(* #,##0_);_(* \(#,##0\);_(* &quot;-&quot;??_);_(@_)"/>
    <numFmt numFmtId="167" formatCode="0.0000"/>
    <numFmt numFmtId="168" formatCode="0.0"/>
    <numFmt numFmtId="169" formatCode="0.0%"/>
  </numFmts>
  <fonts count="26" x14ac:knownFonts="1">
    <font>
      <sz val="11"/>
      <color theme="1"/>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sz val="11"/>
      <name val="Calibri"/>
      <family val="2"/>
      <scheme val="minor"/>
    </font>
    <font>
      <sz val="10"/>
      <name val="Arial"/>
      <family val="2"/>
    </font>
    <font>
      <sz val="11"/>
      <color theme="1"/>
      <name val="Calibri"/>
      <family val="2"/>
      <scheme val="minor"/>
    </font>
    <font>
      <sz val="10"/>
      <color theme="1"/>
      <name val="Calibri"/>
      <family val="2"/>
      <scheme val="minor"/>
    </font>
    <font>
      <sz val="10"/>
      <name val="Calibri"/>
      <family val="2"/>
      <scheme val="minor"/>
    </font>
    <font>
      <b/>
      <sz val="10"/>
      <name val="Arial"/>
      <family val="2"/>
    </font>
    <font>
      <b/>
      <sz val="10"/>
      <color rgb="FFFF0000"/>
      <name val="Arial"/>
      <family val="2"/>
    </font>
    <font>
      <b/>
      <sz val="11"/>
      <name val="Calibri"/>
      <family val="2"/>
      <scheme val="minor"/>
    </font>
    <font>
      <sz val="10"/>
      <color rgb="FFFF0000"/>
      <name val="Arial"/>
      <family val="2"/>
    </font>
    <font>
      <b/>
      <sz val="10"/>
      <color rgb="FFFF0000"/>
      <name val="Calibri"/>
      <family val="2"/>
      <scheme val="minor"/>
    </font>
    <font>
      <sz val="10"/>
      <color rgb="FFFF0000"/>
      <name val="Calibri"/>
      <family val="2"/>
      <scheme val="minor"/>
    </font>
    <font>
      <u/>
      <sz val="11"/>
      <color theme="10"/>
      <name val="Calibri"/>
      <family val="2"/>
      <scheme val="minor"/>
    </font>
    <font>
      <sz val="9"/>
      <color indexed="81"/>
      <name val="Tahoma"/>
      <family val="2"/>
    </font>
    <font>
      <b/>
      <sz val="9"/>
      <color indexed="81"/>
      <name val="Tahoma"/>
      <family val="2"/>
    </font>
    <font>
      <b/>
      <sz val="10"/>
      <color theme="1"/>
      <name val="Calibri"/>
      <family val="2"/>
      <scheme val="minor"/>
    </font>
    <font>
      <sz val="10"/>
      <color theme="4" tint="-0.249977111117893"/>
      <name val="Calibri"/>
      <family val="2"/>
      <scheme val="minor"/>
    </font>
    <font>
      <sz val="10"/>
      <color theme="4"/>
      <name val="Calibri"/>
      <family val="2"/>
      <scheme val="minor"/>
    </font>
    <font>
      <sz val="11"/>
      <color theme="4"/>
      <name val="Calibri"/>
      <family val="2"/>
      <scheme val="minor"/>
    </font>
    <font>
      <sz val="10"/>
      <color theme="8"/>
      <name val="Calibri"/>
      <family val="2"/>
      <scheme val="minor"/>
    </font>
    <font>
      <b/>
      <sz val="11"/>
      <color theme="1"/>
      <name val="Calibri"/>
      <family val="2"/>
      <charset val="161"/>
      <scheme val="minor"/>
    </font>
    <font>
      <sz val="11"/>
      <name val="Calibri"/>
      <family val="2"/>
      <charset val="161"/>
      <scheme val="minor"/>
    </font>
    <font>
      <b/>
      <sz val="11"/>
      <name val="Calibri"/>
      <family val="2"/>
      <charset val="161"/>
      <scheme val="minor"/>
    </font>
  </fonts>
  <fills count="31">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4"/>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F0066"/>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bgColor indexed="64"/>
      </patternFill>
    </fill>
    <fill>
      <patternFill patternType="solid">
        <fgColor theme="4" tint="0.79998168889431442"/>
        <bgColor indexed="64"/>
      </patternFill>
    </fill>
    <fill>
      <patternFill patternType="solid">
        <fgColor theme="9"/>
        <bgColor indexed="64"/>
      </patternFill>
    </fill>
    <fill>
      <patternFill patternType="solid">
        <fgColor rgb="FFFFC000"/>
        <bgColor indexed="64"/>
      </patternFill>
    </fill>
    <fill>
      <patternFill patternType="solid">
        <fgColor theme="5" tint="-0.499984740745262"/>
        <bgColor indexed="64"/>
      </patternFill>
    </fill>
    <fill>
      <patternFill patternType="solid">
        <fgColor rgb="FFFF0000"/>
        <bgColor indexed="64"/>
      </patternFill>
    </fill>
    <fill>
      <patternFill patternType="solid">
        <fgColor rgb="FF92D050"/>
        <bgColor indexed="64"/>
      </patternFill>
    </fill>
    <fill>
      <patternFill patternType="solid">
        <fgColor rgb="FF7030A0"/>
        <bgColor indexed="64"/>
      </patternFill>
    </fill>
    <fill>
      <patternFill patternType="solid">
        <fgColor theme="5"/>
        <bgColor indexed="64"/>
      </patternFill>
    </fill>
    <fill>
      <patternFill patternType="solid">
        <fgColor theme="4" tint="-0.249977111117893"/>
        <bgColor indexed="64"/>
      </patternFill>
    </fill>
  </fills>
  <borders count="5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auto="1"/>
      </right>
      <top style="thin">
        <color auto="1"/>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top style="thin">
        <color auto="1"/>
      </top>
      <bottom style="thin">
        <color auto="1"/>
      </bottom>
      <diagonal/>
    </border>
    <border>
      <left/>
      <right/>
      <top style="thin">
        <color auto="1"/>
      </top>
      <bottom/>
      <diagonal/>
    </border>
    <border>
      <left/>
      <right/>
      <top style="thin">
        <color auto="1"/>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auto="1"/>
      </right>
      <top/>
      <bottom style="thin">
        <color auto="1"/>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6" fillId="0" borderId="0" applyFont="0" applyFill="0" applyBorder="0" applyAlignment="0" applyProtection="0"/>
    <xf numFmtId="9" fontId="6" fillId="0" borderId="0" applyFont="0" applyFill="0" applyBorder="0" applyAlignment="0" applyProtection="0"/>
    <xf numFmtId="0" fontId="15" fillId="0" borderId="0" applyNumberFormat="0" applyFill="0" applyBorder="0" applyAlignment="0" applyProtection="0"/>
    <xf numFmtId="0" fontId="5" fillId="0" borderId="0"/>
  </cellStyleXfs>
  <cellXfs count="596">
    <xf numFmtId="0" fontId="0" fillId="0" borderId="0" xfId="0"/>
    <xf numFmtId="0" fontId="0" fillId="0" borderId="0" xfId="0" applyAlignment="1">
      <alignment horizontal="center" vertical="center"/>
    </xf>
    <xf numFmtId="0" fontId="0" fillId="0" borderId="0" xfId="0" applyFill="1"/>
    <xf numFmtId="0" fontId="0" fillId="3" borderId="0" xfId="0" applyFill="1"/>
    <xf numFmtId="0" fontId="2" fillId="0" borderId="0" xfId="0" applyFont="1"/>
    <xf numFmtId="0" fontId="0" fillId="4" borderId="0" xfId="0" applyFill="1"/>
    <xf numFmtId="0" fontId="2" fillId="3" borderId="0" xfId="0" applyFont="1" applyFill="1"/>
    <xf numFmtId="1" fontId="0" fillId="0" borderId="0" xfId="0" applyNumberFormat="1"/>
    <xf numFmtId="0" fontId="3" fillId="0" borderId="0" xfId="0" applyFont="1"/>
    <xf numFmtId="0" fontId="3" fillId="4" borderId="0" xfId="0" applyFont="1" applyFill="1"/>
    <xf numFmtId="165" fontId="0" fillId="0" borderId="0" xfId="0" applyNumberFormat="1"/>
    <xf numFmtId="165" fontId="0" fillId="4" borderId="0" xfId="0" applyNumberFormat="1" applyFill="1"/>
    <xf numFmtId="0" fontId="2" fillId="4" borderId="0" xfId="0" applyFont="1" applyFill="1"/>
    <xf numFmtId="0" fontId="2" fillId="0" borderId="0" xfId="0" applyFont="1" applyFill="1"/>
    <xf numFmtId="166" fontId="0" fillId="0" borderId="0" xfId="0" applyNumberFormat="1"/>
    <xf numFmtId="2" fontId="0" fillId="0" borderId="12" xfId="0" applyNumberFormat="1" applyBorder="1" applyAlignment="1">
      <alignment horizontal="center" vertical="center" wrapText="1"/>
    </xf>
    <xf numFmtId="2" fontId="0" fillId="2" borderId="12" xfId="0" applyNumberFormat="1" applyFill="1" applyBorder="1" applyAlignment="1">
      <alignment horizontal="center" vertical="center" wrapText="1"/>
    </xf>
    <xf numFmtId="0" fontId="0" fillId="2" borderId="0" xfId="0" applyFill="1"/>
    <xf numFmtId="166" fontId="2" fillId="0" borderId="0" xfId="0" applyNumberFormat="1" applyFont="1"/>
    <xf numFmtId="0" fontId="1" fillId="0" borderId="0" xfId="0" applyFont="1"/>
    <xf numFmtId="0" fontId="0" fillId="5" borderId="0" xfId="0" applyFill="1"/>
    <xf numFmtId="0" fontId="0" fillId="0" borderId="1" xfId="0" applyBorder="1"/>
    <xf numFmtId="0" fontId="0" fillId="0" borderId="6" xfId="0" applyBorder="1"/>
    <xf numFmtId="0" fontId="0" fillId="0" borderId="9" xfId="0" applyBorder="1"/>
    <xf numFmtId="0" fontId="0" fillId="0" borderId="5" xfId="0" applyBorder="1"/>
    <xf numFmtId="0" fontId="2" fillId="0" borderId="5" xfId="0" applyFont="1" applyBorder="1" applyAlignment="1">
      <alignment horizontal="center" vertical="center"/>
    </xf>
    <xf numFmtId="0" fontId="0" fillId="7" borderId="5" xfId="0" applyFill="1" applyBorder="1"/>
    <xf numFmtId="0" fontId="0" fillId="0" borderId="14" xfId="0" applyBorder="1"/>
    <xf numFmtId="0" fontId="0" fillId="0" borderId="8" xfId="0" applyBorder="1"/>
    <xf numFmtId="0" fontId="0" fillId="0" borderId="19" xfId="0" applyBorder="1"/>
    <xf numFmtId="0" fontId="2" fillId="6" borderId="25" xfId="0" applyFont="1" applyFill="1" applyBorder="1" applyAlignment="1">
      <alignment horizontal="center" vertical="center"/>
    </xf>
    <xf numFmtId="165" fontId="0" fillId="0" borderId="5" xfId="0" applyNumberFormat="1" applyBorder="1"/>
    <xf numFmtId="165" fontId="0" fillId="0" borderId="6" xfId="0" applyNumberFormat="1" applyBorder="1"/>
    <xf numFmtId="165" fontId="0" fillId="0" borderId="14" xfId="0" applyNumberFormat="1" applyBorder="1"/>
    <xf numFmtId="0" fontId="2" fillId="6" borderId="26" xfId="0" applyFont="1" applyFill="1" applyBorder="1" applyAlignment="1">
      <alignment horizontal="center" vertical="center"/>
    </xf>
    <xf numFmtId="0" fontId="0" fillId="0" borderId="5" xfId="0" applyBorder="1" applyAlignment="1">
      <alignment horizontal="center"/>
    </xf>
    <xf numFmtId="0" fontId="0" fillId="0" borderId="8" xfId="0" applyBorder="1" applyAlignment="1">
      <alignment horizontal="center"/>
    </xf>
    <xf numFmtId="0" fontId="0" fillId="0" borderId="5" xfId="0" applyBorder="1" applyAlignment="1">
      <alignment horizontal="center" vertical="center"/>
    </xf>
    <xf numFmtId="0" fontId="2" fillId="0" borderId="5" xfId="0" applyFont="1" applyBorder="1"/>
    <xf numFmtId="0" fontId="9" fillId="0" borderId="5" xfId="0" applyFont="1" applyBorder="1"/>
    <xf numFmtId="0" fontId="1" fillId="0" borderId="5" xfId="0" applyFont="1" applyBorder="1" applyAlignment="1">
      <alignment horizontal="center" vertical="center"/>
    </xf>
    <xf numFmtId="0" fontId="2" fillId="0" borderId="0" xfId="0" applyFont="1" applyAlignment="1">
      <alignment horizontal="center"/>
    </xf>
    <xf numFmtId="0" fontId="2" fillId="0" borderId="5" xfId="0" applyFont="1" applyBorder="1" applyAlignment="1">
      <alignment horizontal="center"/>
    </xf>
    <xf numFmtId="0" fontId="3" fillId="0" borderId="5" xfId="0" applyFont="1" applyBorder="1"/>
    <xf numFmtId="0" fontId="1" fillId="0" borderId="27" xfId="0" applyFont="1" applyFill="1" applyBorder="1" applyAlignment="1">
      <alignment horizontal="center" vertical="center"/>
    </xf>
    <xf numFmtId="165" fontId="1" fillId="0" borderId="5" xfId="0" applyNumberFormat="1" applyFont="1" applyBorder="1" applyAlignment="1">
      <alignment horizontal="center" vertical="center"/>
    </xf>
    <xf numFmtId="0" fontId="10" fillId="0" borderId="0" xfId="0" applyFont="1"/>
    <xf numFmtId="0" fontId="10" fillId="0" borderId="15" xfId="0" applyFont="1" applyBorder="1"/>
    <xf numFmtId="0" fontId="9" fillId="0" borderId="18" xfId="0" applyFont="1" applyBorder="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0" fontId="9" fillId="0" borderId="13" xfId="0" applyFont="1" applyBorder="1" applyAlignment="1">
      <alignment horizontal="center" vertical="center"/>
    </xf>
    <xf numFmtId="0" fontId="12" fillId="0" borderId="16" xfId="0" applyFont="1" applyBorder="1"/>
    <xf numFmtId="166" fontId="9" fillId="0" borderId="12" xfId="1" applyNumberFormat="1" applyFont="1" applyBorder="1" applyAlignment="1">
      <alignment horizontal="center" vertical="center"/>
    </xf>
    <xf numFmtId="0" fontId="12" fillId="0" borderId="17" xfId="0" applyFont="1" applyBorder="1"/>
    <xf numFmtId="166" fontId="9" fillId="0" borderId="28" xfId="1" applyNumberFormat="1" applyFont="1" applyBorder="1" applyAlignment="1">
      <alignment horizontal="center" vertical="center"/>
    </xf>
    <xf numFmtId="0" fontId="9" fillId="0" borderId="0" xfId="0" applyFont="1" applyBorder="1" applyAlignment="1">
      <alignment horizontal="center" vertical="center"/>
    </xf>
    <xf numFmtId="166" fontId="9" fillId="0" borderId="0" xfId="1" applyNumberFormat="1" applyFont="1" applyBorder="1" applyAlignment="1">
      <alignment horizontal="center" vertical="center"/>
    </xf>
    <xf numFmtId="0" fontId="9" fillId="0" borderId="22" xfId="0" applyFont="1" applyBorder="1" applyAlignment="1">
      <alignment horizontal="center" vertical="center"/>
    </xf>
    <xf numFmtId="166" fontId="9" fillId="0" borderId="23" xfId="1" applyNumberFormat="1" applyFont="1" applyBorder="1" applyAlignment="1">
      <alignment horizontal="center" vertical="center"/>
    </xf>
    <xf numFmtId="0" fontId="10" fillId="0" borderId="1" xfId="0" applyFont="1" applyBorder="1" applyAlignment="1">
      <alignment horizontal="center" vertical="center"/>
    </xf>
    <xf numFmtId="0" fontId="9" fillId="9" borderId="3" xfId="0" applyFont="1" applyFill="1" applyBorder="1" applyAlignment="1">
      <alignment horizontal="center" vertical="center"/>
    </xf>
    <xf numFmtId="0" fontId="9" fillId="9" borderId="2" xfId="0" applyFont="1" applyFill="1" applyBorder="1" applyAlignment="1">
      <alignment horizontal="center" vertical="center"/>
    </xf>
    <xf numFmtId="0" fontId="9" fillId="10" borderId="2" xfId="0" applyFont="1" applyFill="1" applyBorder="1" applyAlignment="1">
      <alignment horizontal="center" vertical="center"/>
    </xf>
    <xf numFmtId="0" fontId="2" fillId="5" borderId="2" xfId="0" applyFont="1" applyFill="1" applyBorder="1" applyAlignment="1">
      <alignment horizontal="center" vertical="center"/>
    </xf>
    <xf numFmtId="0" fontId="12" fillId="0" borderId="0" xfId="0" applyFont="1" applyBorder="1"/>
    <xf numFmtId="0" fontId="0" fillId="0" borderId="0" xfId="0" applyBorder="1"/>
    <xf numFmtId="166" fontId="0" fillId="0" borderId="0" xfId="1" applyNumberFormat="1" applyFont="1"/>
    <xf numFmtId="0" fontId="10" fillId="0" borderId="12" xfId="0" applyFont="1" applyBorder="1" applyAlignment="1">
      <alignment horizontal="center" vertical="center"/>
    </xf>
    <xf numFmtId="0" fontId="9" fillId="9" borderId="11" xfId="0" applyFont="1" applyFill="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24" xfId="0" applyFont="1" applyBorder="1" applyAlignment="1">
      <alignment horizontal="center" vertical="center"/>
    </xf>
    <xf numFmtId="3" fontId="9" fillId="0" borderId="33" xfId="0" applyNumberFormat="1" applyFont="1" applyBorder="1" applyAlignment="1">
      <alignment horizontal="center" vertical="center"/>
    </xf>
    <xf numFmtId="166" fontId="9" fillId="0" borderId="33" xfId="1" applyNumberFormat="1" applyFont="1" applyBorder="1" applyAlignment="1">
      <alignment horizontal="center" vertical="center"/>
    </xf>
    <xf numFmtId="0" fontId="2" fillId="0" borderId="33" xfId="0" applyFont="1" applyFill="1" applyBorder="1" applyAlignment="1">
      <alignment horizontal="center"/>
    </xf>
    <xf numFmtId="3" fontId="2" fillId="0" borderId="13" xfId="0" applyNumberFormat="1" applyFont="1" applyBorder="1"/>
    <xf numFmtId="0" fontId="2" fillId="0" borderId="13" xfId="0" applyFont="1" applyBorder="1"/>
    <xf numFmtId="166" fontId="2" fillId="0" borderId="0" xfId="1" applyNumberFormat="1" applyFont="1"/>
    <xf numFmtId="166" fontId="3" fillId="0" borderId="0" xfId="1" applyNumberFormat="1" applyFont="1"/>
    <xf numFmtId="166" fontId="3" fillId="0" borderId="0" xfId="0" applyNumberFormat="1" applyFont="1"/>
    <xf numFmtId="0" fontId="2" fillId="0" borderId="32" xfId="0" applyFont="1" applyBorder="1" applyAlignment="1">
      <alignment horizontal="center"/>
    </xf>
    <xf numFmtId="166" fontId="2" fillId="0" borderId="33" xfId="1" applyNumberFormat="1" applyFont="1" applyBorder="1"/>
    <xf numFmtId="166" fontId="2" fillId="0" borderId="34" xfId="1" applyNumberFormat="1" applyFont="1" applyBorder="1"/>
    <xf numFmtId="0" fontId="2" fillId="11" borderId="5" xfId="0" applyFont="1" applyFill="1" applyBorder="1"/>
    <xf numFmtId="0" fontId="0" fillId="11" borderId="5" xfId="0" applyFill="1" applyBorder="1"/>
    <xf numFmtId="0" fontId="2" fillId="7" borderId="5" xfId="0" applyFont="1" applyFill="1" applyBorder="1"/>
    <xf numFmtId="0" fontId="2" fillId="4" borderId="5" xfId="0" applyFont="1" applyFill="1" applyBorder="1"/>
    <xf numFmtId="16" fontId="0" fillId="4" borderId="5" xfId="0" applyNumberFormat="1" applyFill="1" applyBorder="1"/>
    <xf numFmtId="0" fontId="0" fillId="4" borderId="5" xfId="0" applyFill="1" applyBorder="1"/>
    <xf numFmtId="1" fontId="9" fillId="7" borderId="4" xfId="0" applyNumberFormat="1" applyFont="1" applyFill="1" applyBorder="1" applyAlignment="1">
      <alignment horizontal="center"/>
    </xf>
    <xf numFmtId="1" fontId="5" fillId="7" borderId="4" xfId="0" applyNumberFormat="1" applyFont="1" applyFill="1" applyBorder="1" applyAlignment="1">
      <alignment horizontal="center"/>
    </xf>
    <xf numFmtId="1" fontId="9" fillId="4" borderId="4" xfId="0" applyNumberFormat="1" applyFont="1" applyFill="1" applyBorder="1" applyAlignment="1">
      <alignment horizontal="center"/>
    </xf>
    <xf numFmtId="1" fontId="5" fillId="4" borderId="4" xfId="0" applyNumberFormat="1" applyFont="1" applyFill="1" applyBorder="1" applyAlignment="1">
      <alignment horizontal="center"/>
    </xf>
    <xf numFmtId="1" fontId="9" fillId="11" borderId="4" xfId="0" applyNumberFormat="1" applyFont="1" applyFill="1" applyBorder="1" applyAlignment="1">
      <alignment horizontal="center"/>
    </xf>
    <xf numFmtId="1" fontId="5" fillId="11" borderId="4" xfId="0" applyNumberFormat="1" applyFont="1" applyFill="1" applyBorder="1" applyAlignment="1">
      <alignment horizontal="center"/>
    </xf>
    <xf numFmtId="1" fontId="9" fillId="7" borderId="20" xfId="0" applyNumberFormat="1" applyFont="1" applyFill="1" applyBorder="1" applyAlignment="1">
      <alignment horizontal="center"/>
    </xf>
    <xf numFmtId="0" fontId="9" fillId="0" borderId="4" xfId="0" applyFont="1" applyFill="1" applyBorder="1" applyAlignment="1">
      <alignment horizontal="center"/>
    </xf>
    <xf numFmtId="0" fontId="5" fillId="0" borderId="4" xfId="0" applyFont="1" applyFill="1" applyBorder="1" applyAlignment="1">
      <alignment horizontal="center"/>
    </xf>
    <xf numFmtId="0" fontId="9" fillId="0" borderId="20" xfId="0" applyFont="1" applyFill="1" applyBorder="1" applyAlignment="1">
      <alignment horizontal="center"/>
    </xf>
    <xf numFmtId="0" fontId="5" fillId="0" borderId="20" xfId="0" applyFont="1" applyFill="1" applyBorder="1" applyAlignment="1">
      <alignment horizontal="center"/>
    </xf>
    <xf numFmtId="165" fontId="1" fillId="0" borderId="27" xfId="0" applyNumberFormat="1" applyFont="1" applyFill="1" applyBorder="1" applyAlignment="1">
      <alignment horizontal="center" vertical="center"/>
    </xf>
    <xf numFmtId="9" fontId="0" fillId="0" borderId="0" xfId="2" applyFont="1"/>
    <xf numFmtId="1" fontId="9" fillId="0" borderId="4" xfId="0" applyNumberFormat="1" applyFont="1" applyFill="1" applyBorder="1" applyAlignment="1">
      <alignment horizontal="center"/>
    </xf>
    <xf numFmtId="1" fontId="5" fillId="0" borderId="4" xfId="0" applyNumberFormat="1" applyFont="1" applyFill="1" applyBorder="1" applyAlignment="1">
      <alignment horizontal="center"/>
    </xf>
    <xf numFmtId="1" fontId="9" fillId="0" borderId="20" xfId="0" applyNumberFormat="1" applyFont="1" applyFill="1" applyBorder="1" applyAlignment="1">
      <alignment horizontal="center"/>
    </xf>
    <xf numFmtId="0" fontId="9" fillId="0" borderId="22" xfId="0" applyFont="1" applyFill="1" applyBorder="1" applyAlignment="1">
      <alignment horizontal="center" vertical="center"/>
    </xf>
    <xf numFmtId="166" fontId="2" fillId="0" borderId="0" xfId="1" applyNumberFormat="1" applyFont="1" applyFill="1"/>
    <xf numFmtId="0" fontId="10" fillId="0" borderId="1" xfId="0" applyFont="1" applyFill="1" applyBorder="1"/>
    <xf numFmtId="0" fontId="11" fillId="0" borderId="2" xfId="0" applyFont="1" applyFill="1" applyBorder="1" applyAlignment="1">
      <alignment horizontal="center" vertical="center"/>
    </xf>
    <xf numFmtId="0" fontId="11" fillId="0" borderId="3" xfId="0" applyFont="1" applyFill="1" applyBorder="1" applyAlignment="1">
      <alignment horizontal="center" vertical="center"/>
    </xf>
    <xf numFmtId="0" fontId="3" fillId="0" borderId="4" xfId="0" applyFont="1" applyBorder="1" applyAlignment="1">
      <alignment horizontal="center"/>
    </xf>
    <xf numFmtId="0" fontId="3" fillId="0" borderId="7" xfId="0" applyFont="1" applyBorder="1" applyAlignment="1">
      <alignment horizontal="center"/>
    </xf>
    <xf numFmtId="165" fontId="0" fillId="0" borderId="8" xfId="0" applyNumberFormat="1" applyBorder="1"/>
    <xf numFmtId="165" fontId="0" fillId="0" borderId="9" xfId="0" applyNumberFormat="1" applyBorder="1"/>
    <xf numFmtId="165" fontId="0" fillId="0" borderId="10" xfId="0" applyNumberFormat="1" applyBorder="1"/>
    <xf numFmtId="165" fontId="0" fillId="0" borderId="11" xfId="0" applyNumberFormat="1" applyBorder="1"/>
    <xf numFmtId="0" fontId="11" fillId="0" borderId="23" xfId="0" applyFont="1" applyFill="1" applyBorder="1" applyAlignment="1">
      <alignment horizontal="center" vertical="center"/>
    </xf>
    <xf numFmtId="0" fontId="11" fillId="0" borderId="24" xfId="0" applyFont="1" applyFill="1" applyBorder="1" applyAlignment="1">
      <alignment horizontal="center" vertical="center"/>
    </xf>
    <xf numFmtId="0" fontId="11" fillId="0" borderId="35" xfId="0" applyFont="1" applyFill="1" applyBorder="1" applyAlignment="1">
      <alignment horizontal="center" vertical="center"/>
    </xf>
    <xf numFmtId="165" fontId="0" fillId="0" borderId="36" xfId="0" applyNumberFormat="1" applyBorder="1"/>
    <xf numFmtId="165" fontId="0" fillId="0" borderId="19" xfId="0" applyNumberFormat="1" applyBorder="1"/>
    <xf numFmtId="0" fontId="10" fillId="0" borderId="13" xfId="0" applyFont="1" applyFill="1" applyBorder="1"/>
    <xf numFmtId="0" fontId="3" fillId="0" borderId="37" xfId="0" applyFont="1" applyBorder="1" applyAlignment="1">
      <alignment horizontal="center"/>
    </xf>
    <xf numFmtId="0" fontId="3" fillId="0" borderId="16" xfId="0" applyFont="1" applyBorder="1" applyAlignment="1">
      <alignment horizontal="center"/>
    </xf>
    <xf numFmtId="0" fontId="3" fillId="0" borderId="17" xfId="0" applyFont="1" applyBorder="1" applyAlignment="1">
      <alignment horizontal="center"/>
    </xf>
    <xf numFmtId="0" fontId="3" fillId="0" borderId="2" xfId="0" applyFont="1" applyBorder="1"/>
    <xf numFmtId="0" fontId="0" fillId="0" borderId="2" xfId="0" applyBorder="1" applyAlignment="1">
      <alignment horizontal="center" vertical="center"/>
    </xf>
    <xf numFmtId="0" fontId="0" fillId="0" borderId="3" xfId="0" applyBorder="1" applyAlignment="1">
      <alignment horizontal="center" vertical="center"/>
    </xf>
    <xf numFmtId="0" fontId="2" fillId="0" borderId="4" xfId="0" applyFont="1" applyBorder="1"/>
    <xf numFmtId="0" fontId="2" fillId="0" borderId="6" xfId="0" applyFont="1" applyBorder="1" applyAlignment="1">
      <alignment horizontal="center"/>
    </xf>
    <xf numFmtId="0" fontId="9" fillId="0" borderId="4" xfId="0" applyFont="1" applyBorder="1"/>
    <xf numFmtId="0" fontId="1" fillId="0" borderId="6" xfId="0" applyFont="1" applyBorder="1" applyAlignment="1">
      <alignment horizontal="center" vertical="center"/>
    </xf>
    <xf numFmtId="0" fontId="9" fillId="0" borderId="7" xfId="0" applyFont="1" applyBorder="1"/>
    <xf numFmtId="0" fontId="2" fillId="0" borderId="8"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165" fontId="1" fillId="0" borderId="6" xfId="0" applyNumberFormat="1" applyFont="1" applyBorder="1" applyAlignment="1">
      <alignment horizontal="center" vertical="center"/>
    </xf>
    <xf numFmtId="165" fontId="1" fillId="0" borderId="8" xfId="0" applyNumberFormat="1" applyFont="1" applyBorder="1" applyAlignment="1">
      <alignment horizontal="center" vertical="center"/>
    </xf>
    <xf numFmtId="165" fontId="1" fillId="0" borderId="9" xfId="0" applyNumberFormat="1" applyFont="1" applyBorder="1" applyAlignment="1">
      <alignment horizontal="center" vertical="center"/>
    </xf>
    <xf numFmtId="0" fontId="12" fillId="0" borderId="0" xfId="0" applyFont="1"/>
    <xf numFmtId="0" fontId="0" fillId="0" borderId="0" xfId="0" applyBorder="1" applyAlignment="1">
      <alignment horizontal="left"/>
    </xf>
    <xf numFmtId="0" fontId="7" fillId="0" borderId="0" xfId="0" applyFont="1" applyBorder="1"/>
    <xf numFmtId="0" fontId="0" fillId="0" borderId="0" xfId="0" applyBorder="1" applyAlignment="1">
      <alignment horizontal="center" vertical="center"/>
    </xf>
    <xf numFmtId="0" fontId="0" fillId="4" borderId="0" xfId="0" applyFill="1" applyBorder="1" applyAlignment="1">
      <alignment horizontal="center" vertical="center"/>
    </xf>
    <xf numFmtId="0" fontId="0" fillId="0" borderId="0" xfId="0" applyBorder="1" applyAlignment="1">
      <alignment horizontal="left" vertical="center"/>
    </xf>
    <xf numFmtId="0" fontId="0" fillId="0" borderId="0" xfId="0" applyFill="1" applyBorder="1" applyAlignment="1">
      <alignment horizontal="center" vertical="center"/>
    </xf>
    <xf numFmtId="0" fontId="7" fillId="7" borderId="0" xfId="0" applyFont="1" applyFill="1" applyBorder="1"/>
    <xf numFmtId="0" fontId="7" fillId="0" borderId="0" xfId="0" applyFont="1" applyFill="1" applyBorder="1"/>
    <xf numFmtId="0" fontId="7" fillId="6" borderId="0" xfId="0" applyFont="1" applyFill="1" applyBorder="1"/>
    <xf numFmtId="0" fontId="8" fillId="0" borderId="0" xfId="0" applyFont="1" applyBorder="1"/>
    <xf numFmtId="0" fontId="2" fillId="0" borderId="0" xfId="0" applyFont="1" applyBorder="1"/>
    <xf numFmtId="0" fontId="7" fillId="0" borderId="5" xfId="0" applyFont="1" applyBorder="1" applyAlignment="1">
      <alignment horizontal="center" vertical="center"/>
    </xf>
    <xf numFmtId="0" fontId="0" fillId="0" borderId="5" xfId="0" applyFill="1" applyBorder="1" applyAlignment="1">
      <alignment horizontal="center" vertical="center"/>
    </xf>
    <xf numFmtId="0" fontId="5" fillId="0" borderId="5" xfId="0" applyFont="1" applyBorder="1" applyAlignment="1">
      <alignment horizontal="center" vertical="center"/>
    </xf>
    <xf numFmtId="0" fontId="4" fillId="0" borderId="5" xfId="0" applyFont="1" applyBorder="1" applyAlignment="1">
      <alignment horizontal="center" vertical="center"/>
    </xf>
    <xf numFmtId="0" fontId="2" fillId="6" borderId="1" xfId="0" applyFont="1" applyFill="1" applyBorder="1" applyAlignment="1">
      <alignment horizontal="center" vertical="center"/>
    </xf>
    <xf numFmtId="0" fontId="13" fillId="6" borderId="2"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2" fillId="6" borderId="4" xfId="0" applyFont="1" applyFill="1" applyBorder="1" applyAlignment="1">
      <alignment horizontal="center" vertical="center"/>
    </xf>
    <xf numFmtId="0" fontId="0" fillId="0" borderId="8" xfId="0" applyBorder="1" applyAlignment="1">
      <alignment horizontal="center" vertical="center"/>
    </xf>
    <xf numFmtId="0" fontId="0" fillId="0" borderId="0" xfId="0" applyFill="1" applyAlignment="1">
      <alignment horizontal="center"/>
    </xf>
    <xf numFmtId="0" fontId="7" fillId="0" borderId="3" xfId="0" applyFont="1" applyFill="1" applyBorder="1"/>
    <xf numFmtId="0" fontId="0" fillId="12" borderId="0" xfId="0" applyFill="1"/>
    <xf numFmtId="0" fontId="0" fillId="6" borderId="0" xfId="0" applyFill="1"/>
    <xf numFmtId="0" fontId="0" fillId="13" borderId="5" xfId="0" applyFill="1" applyBorder="1" applyAlignment="1">
      <alignment horizontal="center" vertical="center"/>
    </xf>
    <xf numFmtId="0" fontId="7" fillId="4" borderId="5" xfId="0" applyFont="1" applyFill="1" applyBorder="1" applyAlignment="1">
      <alignment horizontal="center" vertical="center"/>
    </xf>
    <xf numFmtId="0" fontId="0" fillId="4" borderId="5" xfId="0" applyFill="1" applyBorder="1" applyAlignment="1">
      <alignment horizontal="center" vertical="center"/>
    </xf>
    <xf numFmtId="0" fontId="8" fillId="4" borderId="5" xfId="0" applyFont="1" applyFill="1" applyBorder="1" applyAlignment="1">
      <alignment horizontal="center" vertical="center"/>
    </xf>
    <xf numFmtId="1" fontId="0" fillId="0" borderId="5" xfId="0" applyNumberFormat="1" applyBorder="1"/>
    <xf numFmtId="0" fontId="0" fillId="3" borderId="5" xfId="0" applyFill="1" applyBorder="1" applyAlignment="1">
      <alignment horizontal="center" vertical="center"/>
    </xf>
    <xf numFmtId="2" fontId="0" fillId="0" borderId="0" xfId="0" applyNumberFormat="1"/>
    <xf numFmtId="165" fontId="0" fillId="0" borderId="0" xfId="0" applyNumberFormat="1" applyAlignment="1">
      <alignment horizontal="center" vertical="center"/>
    </xf>
    <xf numFmtId="0" fontId="0" fillId="0" borderId="2" xfId="0" applyFill="1" applyBorder="1" applyAlignment="1">
      <alignment horizontal="center"/>
    </xf>
    <xf numFmtId="0" fontId="0" fillId="0" borderId="3" xfId="0" applyFill="1" applyBorder="1" applyAlignment="1">
      <alignment horizontal="center"/>
    </xf>
    <xf numFmtId="0" fontId="0" fillId="0" borderId="0" xfId="0" applyFill="1" applyBorder="1"/>
    <xf numFmtId="0" fontId="3" fillId="0" borderId="0" xfId="0" applyFont="1" applyFill="1" applyBorder="1"/>
    <xf numFmtId="0" fontId="0" fillId="5" borderId="5" xfId="0" applyFill="1" applyBorder="1"/>
    <xf numFmtId="0" fontId="0" fillId="15" borderId="5" xfId="0" applyFill="1" applyBorder="1"/>
    <xf numFmtId="0" fontId="0" fillId="10" borderId="5" xfId="0" applyFill="1" applyBorder="1"/>
    <xf numFmtId="0" fontId="2" fillId="0" borderId="2" xfId="0" applyFont="1" applyFill="1" applyBorder="1"/>
    <xf numFmtId="2" fontId="0" fillId="10" borderId="5" xfId="0" applyNumberFormat="1" applyFill="1" applyBorder="1"/>
    <xf numFmtId="0" fontId="0" fillId="0" borderId="0" xfId="0" applyFill="1" applyBorder="1" applyAlignment="1">
      <alignment horizontal="left"/>
    </xf>
    <xf numFmtId="0" fontId="15" fillId="0" borderId="0" xfId="3"/>
    <xf numFmtId="0" fontId="15" fillId="0" borderId="0" xfId="3" applyFill="1" applyBorder="1"/>
    <xf numFmtId="0" fontId="0" fillId="15" borderId="14" xfId="0" applyFill="1" applyBorder="1"/>
    <xf numFmtId="0" fontId="0" fillId="5" borderId="14" xfId="0" applyFill="1" applyBorder="1"/>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0" fillId="15" borderId="6" xfId="0" applyFill="1" applyBorder="1"/>
    <xf numFmtId="0" fontId="0" fillId="5" borderId="6" xfId="0" applyFill="1" applyBorder="1"/>
    <xf numFmtId="0" fontId="2" fillId="0" borderId="18" xfId="0" applyFont="1" applyBorder="1" applyAlignment="1">
      <alignment horizontal="center" vertical="center"/>
    </xf>
    <xf numFmtId="0" fontId="0" fillId="10" borderId="14" xfId="0" applyFill="1" applyBorder="1"/>
    <xf numFmtId="2" fontId="0" fillId="10" borderId="14" xfId="0" applyNumberFormat="1" applyFill="1" applyBorder="1"/>
    <xf numFmtId="0" fontId="2" fillId="0" borderId="15" xfId="0" applyFont="1" applyBorder="1"/>
    <xf numFmtId="0" fontId="2" fillId="0" borderId="16" xfId="0" applyFont="1" applyBorder="1"/>
    <xf numFmtId="0" fontId="2" fillId="0" borderId="17" xfId="0" applyFont="1" applyBorder="1"/>
    <xf numFmtId="166" fontId="3" fillId="0" borderId="5" xfId="1" applyNumberFormat="1" applyFont="1" applyBorder="1" applyAlignment="1">
      <alignment horizontal="center" vertical="center"/>
    </xf>
    <xf numFmtId="0" fontId="2" fillId="6" borderId="2" xfId="0" applyFont="1" applyFill="1" applyBorder="1" applyAlignment="1">
      <alignment horizontal="center" vertical="center" wrapText="1"/>
    </xf>
    <xf numFmtId="0" fontId="0" fillId="0" borderId="6" xfId="0" applyBorder="1" applyAlignment="1">
      <alignment horizontal="left" vertical="center" wrapText="1"/>
    </xf>
    <xf numFmtId="0" fontId="8" fillId="0" borderId="5" xfId="0" applyFont="1" applyFill="1" applyBorder="1" applyAlignment="1">
      <alignment horizontal="center" vertical="center"/>
    </xf>
    <xf numFmtId="0" fontId="1" fillId="2" borderId="5" xfId="0" applyFont="1" applyFill="1" applyBorder="1" applyAlignment="1">
      <alignment horizontal="center"/>
    </xf>
    <xf numFmtId="0" fontId="2" fillId="0" borderId="38" xfId="0" applyFont="1" applyBorder="1" applyAlignment="1">
      <alignment horizontal="center" vertical="center"/>
    </xf>
    <xf numFmtId="0" fontId="0" fillId="0" borderId="38" xfId="0" applyBorder="1"/>
    <xf numFmtId="0" fontId="2" fillId="0" borderId="1" xfId="0" applyFont="1" applyBorder="1" applyAlignment="1">
      <alignment horizontal="center" vertical="center"/>
    </xf>
    <xf numFmtId="0" fontId="2" fillId="0" borderId="7" xfId="0" applyFont="1" applyBorder="1"/>
    <xf numFmtId="0" fontId="1" fillId="2" borderId="8" xfId="0" applyFont="1" applyFill="1" applyBorder="1" applyAlignment="1">
      <alignment horizontal="center"/>
    </xf>
    <xf numFmtId="0" fontId="2" fillId="0" borderId="39" xfId="0" applyFont="1" applyBorder="1" applyAlignment="1">
      <alignment horizontal="center" vertical="center"/>
    </xf>
    <xf numFmtId="0" fontId="0" fillId="0" borderId="0" xfId="0" applyAlignment="1">
      <alignment horizontal="center" vertical="center" wrapText="1"/>
    </xf>
    <xf numFmtId="0" fontId="2"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0" fontId="4" fillId="0" borderId="0" xfId="0" applyFont="1" applyFill="1" applyBorder="1" applyAlignment="1">
      <alignment horizontal="center" vertical="center" wrapText="1"/>
    </xf>
    <xf numFmtId="2" fontId="0" fillId="0" borderId="0" xfId="0" applyNumberFormat="1" applyFill="1" applyBorder="1" applyAlignment="1">
      <alignment horizontal="center" vertical="center" wrapText="1"/>
    </xf>
    <xf numFmtId="0" fontId="2" fillId="0" borderId="0" xfId="0" applyFont="1" applyFill="1" applyBorder="1" applyAlignment="1">
      <alignment horizontal="center"/>
    </xf>
    <xf numFmtId="0" fontId="3" fillId="0" borderId="0" xfId="0" applyFont="1" applyFill="1" applyBorder="1" applyAlignment="1">
      <alignment horizontal="center"/>
    </xf>
    <xf numFmtId="0" fontId="0" fillId="2" borderId="0" xfId="0" applyFill="1" applyBorder="1"/>
    <xf numFmtId="0" fontId="0" fillId="16" borderId="0" xfId="0" applyFill="1" applyBorder="1"/>
    <xf numFmtId="0" fontId="0" fillId="12" borderId="0" xfId="0" applyFont="1" applyFill="1" applyBorder="1"/>
    <xf numFmtId="0" fontId="2" fillId="17" borderId="0" xfId="0" applyFont="1" applyFill="1" applyBorder="1"/>
    <xf numFmtId="0" fontId="2" fillId="5" borderId="0" xfId="0" applyFont="1" applyFill="1" applyBorder="1"/>
    <xf numFmtId="0" fontId="0" fillId="8" borderId="6" xfId="0" applyFill="1" applyBorder="1" applyAlignment="1">
      <alignment horizontal="left" vertical="center" wrapText="1"/>
    </xf>
    <xf numFmtId="0" fontId="0" fillId="8" borderId="21" xfId="0" applyFill="1" applyBorder="1" applyAlignment="1">
      <alignment horizontal="left" vertical="center" wrapText="1"/>
    </xf>
    <xf numFmtId="164" fontId="0" fillId="0" borderId="38" xfId="1" applyFont="1" applyBorder="1"/>
    <xf numFmtId="164" fontId="0" fillId="0" borderId="40" xfId="1" applyFont="1" applyBorder="1"/>
    <xf numFmtId="164" fontId="0" fillId="0" borderId="0" xfId="0" applyNumberFormat="1"/>
    <xf numFmtId="0" fontId="0" fillId="0" borderId="18" xfId="0" applyFill="1" applyBorder="1" applyAlignment="1">
      <alignment horizontal="center"/>
    </xf>
    <xf numFmtId="0" fontId="2" fillId="0" borderId="15" xfId="0" applyFont="1" applyFill="1" applyBorder="1"/>
    <xf numFmtId="0" fontId="2" fillId="0" borderId="13" xfId="0" applyFont="1" applyFill="1" applyBorder="1"/>
    <xf numFmtId="0" fontId="0" fillId="18" borderId="2" xfId="0" applyFill="1" applyBorder="1" applyAlignment="1">
      <alignment horizontal="center"/>
    </xf>
    <xf numFmtId="0" fontId="7" fillId="0" borderId="5" xfId="0" applyFont="1" applyFill="1" applyBorder="1" applyAlignment="1">
      <alignment horizontal="center" vertical="center"/>
    </xf>
    <xf numFmtId="1" fontId="0" fillId="13" borderId="5" xfId="0" applyNumberFormat="1" applyFill="1" applyBorder="1" applyAlignment="1">
      <alignment horizontal="center" vertical="center"/>
    </xf>
    <xf numFmtId="168" fontId="0" fillId="2" borderId="5" xfId="0" applyNumberFormat="1" applyFill="1" applyBorder="1" applyAlignment="1">
      <alignment horizontal="center" vertical="center"/>
    </xf>
    <xf numFmtId="168" fontId="0" fillId="0" borderId="5" xfId="0" applyNumberFormat="1" applyBorder="1" applyAlignment="1">
      <alignment horizontal="center" vertical="center"/>
    </xf>
    <xf numFmtId="0" fontId="0" fillId="0" borderId="5" xfId="0" applyFill="1" applyBorder="1" applyAlignment="1">
      <alignment horizontal="center" vertical="center" wrapText="1"/>
    </xf>
    <xf numFmtId="0" fontId="0" fillId="0" borderId="5" xfId="0" applyBorder="1" applyAlignment="1">
      <alignment horizontal="center" vertical="center" wrapText="1"/>
    </xf>
    <xf numFmtId="0" fontId="0" fillId="8" borderId="5" xfId="0" applyFill="1" applyBorder="1" applyAlignment="1">
      <alignment horizontal="center" vertical="center"/>
    </xf>
    <xf numFmtId="0" fontId="0" fillId="0" borderId="6" xfId="0" applyBorder="1" applyAlignment="1">
      <alignment horizontal="center" vertical="center"/>
    </xf>
    <xf numFmtId="0" fontId="0" fillId="0" borderId="0" xfId="0" applyFill="1" applyAlignment="1">
      <alignment horizontal="center" vertical="center"/>
    </xf>
    <xf numFmtId="0" fontId="0" fillId="0" borderId="4" xfId="0" applyBorder="1" applyAlignment="1">
      <alignment horizontal="center" vertical="center"/>
    </xf>
    <xf numFmtId="0" fontId="7" fillId="13" borderId="5" xfId="0" applyFont="1" applyFill="1" applyBorder="1" applyAlignment="1">
      <alignment horizontal="center" vertical="center"/>
    </xf>
    <xf numFmtId="0" fontId="0" fillId="13" borderId="5" xfId="0" applyFill="1" applyBorder="1" applyAlignment="1">
      <alignment horizontal="center" vertical="center" wrapText="1"/>
    </xf>
    <xf numFmtId="0" fontId="3" fillId="13" borderId="5" xfId="0" applyFont="1" applyFill="1" applyBorder="1" applyAlignment="1">
      <alignment horizontal="center" vertical="center"/>
    </xf>
    <xf numFmtId="0" fontId="0" fillId="13" borderId="6" xfId="0" applyFill="1" applyBorder="1" applyAlignment="1">
      <alignment horizontal="center" vertical="center"/>
    </xf>
    <xf numFmtId="0" fontId="0" fillId="13" borderId="0" xfId="0" applyFill="1" applyAlignment="1">
      <alignment horizontal="center" vertical="center"/>
    </xf>
    <xf numFmtId="0" fontId="0" fillId="13" borderId="4" xfId="0" applyFill="1" applyBorder="1" applyAlignment="1">
      <alignment horizontal="center" vertical="center"/>
    </xf>
    <xf numFmtId="0" fontId="0" fillId="0" borderId="4" xfId="0" applyFill="1" applyBorder="1" applyAlignment="1">
      <alignment horizontal="center" vertical="center"/>
    </xf>
    <xf numFmtId="0" fontId="14" fillId="0" borderId="5" xfId="0" applyFont="1" applyFill="1" applyBorder="1" applyAlignment="1">
      <alignment horizontal="center" vertical="center"/>
    </xf>
    <xf numFmtId="2" fontId="0" fillId="0" borderId="5" xfId="0" applyNumberFormat="1" applyFill="1" applyBorder="1" applyAlignment="1">
      <alignment horizontal="center" vertical="center"/>
    </xf>
    <xf numFmtId="0" fontId="0" fillId="0" borderId="6" xfId="0" applyFill="1" applyBorder="1" applyAlignment="1">
      <alignment horizontal="center" vertical="center"/>
    </xf>
    <xf numFmtId="0" fontId="0" fillId="4" borderId="4" xfId="0" applyFill="1" applyBorder="1" applyAlignment="1">
      <alignment horizontal="center" vertical="center"/>
    </xf>
    <xf numFmtId="0" fontId="14" fillId="4" borderId="5" xfId="0" applyFont="1" applyFill="1" applyBorder="1" applyAlignment="1">
      <alignment horizontal="center" vertical="center"/>
    </xf>
    <xf numFmtId="0" fontId="0" fillId="4" borderId="5" xfId="0" applyFill="1" applyBorder="1" applyAlignment="1">
      <alignment horizontal="center" vertical="center" wrapText="1"/>
    </xf>
    <xf numFmtId="0" fontId="0" fillId="4" borderId="6" xfId="0" applyFill="1" applyBorder="1" applyAlignment="1">
      <alignment horizontal="center" vertical="center"/>
    </xf>
    <xf numFmtId="0" fontId="0" fillId="4" borderId="0" xfId="0" applyFill="1" applyAlignment="1">
      <alignment horizontal="center" vertical="center"/>
    </xf>
    <xf numFmtId="0" fontId="2" fillId="12" borderId="4" xfId="0" applyFont="1" applyFill="1" applyBorder="1" applyAlignment="1">
      <alignment horizontal="center" vertical="center"/>
    </xf>
    <xf numFmtId="0" fontId="1" fillId="0" borderId="5" xfId="0" applyFont="1" applyBorder="1" applyAlignment="1">
      <alignment horizontal="center" vertical="center" wrapText="1"/>
    </xf>
    <xf numFmtId="0" fontId="0" fillId="2" borderId="5" xfId="0" applyFill="1" applyBorder="1" applyAlignment="1">
      <alignment horizontal="center" vertical="center"/>
    </xf>
    <xf numFmtId="165" fontId="0" fillId="0" borderId="5" xfId="0" applyNumberFormat="1" applyBorder="1" applyAlignment="1">
      <alignment horizontal="center" vertical="center"/>
    </xf>
    <xf numFmtId="0" fontId="0" fillId="0" borderId="42"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xf>
    <xf numFmtId="0" fontId="8" fillId="0" borderId="5" xfId="0" applyFont="1" applyBorder="1" applyAlignment="1">
      <alignment horizontal="center" vertical="center"/>
    </xf>
    <xf numFmtId="0" fontId="7" fillId="11" borderId="5" xfId="0" applyFont="1" applyFill="1" applyBorder="1" applyAlignment="1">
      <alignment horizontal="center" vertical="center"/>
    </xf>
    <xf numFmtId="0" fontId="0" fillId="14" borderId="5"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wrapText="1"/>
    </xf>
    <xf numFmtId="0" fontId="0" fillId="3" borderId="6" xfId="0" applyFill="1" applyBorder="1" applyAlignment="1">
      <alignment horizontal="center" vertical="center"/>
    </xf>
    <xf numFmtId="0" fontId="0" fillId="3" borderId="0" xfId="0" applyFill="1" applyAlignment="1">
      <alignment horizontal="center" vertical="center"/>
    </xf>
    <xf numFmtId="0" fontId="0" fillId="0" borderId="7" xfId="0" applyBorder="1" applyAlignment="1">
      <alignment horizontal="center" vertical="center"/>
    </xf>
    <xf numFmtId="0" fontId="7" fillId="0" borderId="0" xfId="0" applyFont="1" applyAlignment="1">
      <alignment horizontal="center" vertical="center"/>
    </xf>
    <xf numFmtId="0" fontId="3" fillId="5" borderId="1" xfId="0" applyFont="1" applyFill="1" applyBorder="1" applyAlignment="1">
      <alignment horizontal="center" vertical="center"/>
    </xf>
    <xf numFmtId="0" fontId="3" fillId="5" borderId="41" xfId="0" applyFont="1" applyFill="1" applyBorder="1" applyAlignment="1">
      <alignment horizontal="center" vertical="center"/>
    </xf>
    <xf numFmtId="0" fontId="0" fillId="8" borderId="4" xfId="0" applyFill="1" applyBorder="1" applyAlignment="1">
      <alignment horizontal="center" vertical="center"/>
    </xf>
    <xf numFmtId="0" fontId="0" fillId="8" borderId="42" xfId="0" applyFill="1" applyBorder="1" applyAlignment="1">
      <alignment horizontal="center" vertical="center"/>
    </xf>
    <xf numFmtId="0" fontId="0" fillId="8" borderId="20" xfId="0" applyFill="1" applyBorder="1" applyAlignment="1">
      <alignment horizontal="center" vertical="center"/>
    </xf>
    <xf numFmtId="0" fontId="0" fillId="8" borderId="43" xfId="0" applyFill="1" applyBorder="1" applyAlignment="1">
      <alignment horizontal="center" vertical="center"/>
    </xf>
    <xf numFmtId="0" fontId="0" fillId="0" borderId="1" xfId="0" applyBorder="1" applyAlignment="1">
      <alignment horizontal="center" vertical="center"/>
    </xf>
    <xf numFmtId="0" fontId="0" fillId="0" borderId="41" xfId="0" applyBorder="1" applyAlignment="1">
      <alignment horizontal="center" vertical="center"/>
    </xf>
    <xf numFmtId="0" fontId="0" fillId="0" borderId="44" xfId="0" applyBorder="1" applyAlignment="1">
      <alignment horizontal="center" vertical="center"/>
    </xf>
    <xf numFmtId="0" fontId="18" fillId="0" borderId="0" xfId="0" applyFont="1" applyAlignment="1">
      <alignment horizontal="center" vertical="center"/>
    </xf>
    <xf numFmtId="0" fontId="2" fillId="6" borderId="2" xfId="0" applyFont="1" applyFill="1" applyBorder="1" applyAlignment="1">
      <alignment horizontal="left" vertical="center" wrapText="1"/>
    </xf>
    <xf numFmtId="0" fontId="0" fillId="0" borderId="5" xfId="0" applyFill="1" applyBorder="1" applyAlignment="1">
      <alignment horizontal="left" vertical="center" wrapText="1"/>
    </xf>
    <xf numFmtId="0" fontId="0" fillId="0" borderId="5" xfId="0" applyBorder="1" applyAlignment="1">
      <alignment horizontal="left" vertical="center" wrapText="1"/>
    </xf>
    <xf numFmtId="0" fontId="0" fillId="13" borderId="5" xfId="0" applyFill="1" applyBorder="1" applyAlignment="1">
      <alignment horizontal="left" vertical="center" wrapText="1"/>
    </xf>
    <xf numFmtId="0" fontId="0" fillId="4" borderId="5" xfId="0" applyFill="1" applyBorder="1" applyAlignment="1">
      <alignment horizontal="left" vertical="center" wrapText="1"/>
    </xf>
    <xf numFmtId="0" fontId="1" fillId="0" borderId="5" xfId="0" applyFont="1" applyFill="1" applyBorder="1" applyAlignment="1">
      <alignment horizontal="left" vertical="center" wrapText="1"/>
    </xf>
    <xf numFmtId="0" fontId="4" fillId="0" borderId="5" xfId="0" applyFont="1" applyBorder="1" applyAlignment="1">
      <alignment horizontal="left" vertical="center" wrapText="1"/>
    </xf>
    <xf numFmtId="0" fontId="0" fillId="0" borderId="8" xfId="0" applyBorder="1" applyAlignment="1">
      <alignment horizontal="left" vertical="center" wrapText="1"/>
    </xf>
    <xf numFmtId="0" fontId="0" fillId="3" borderId="5" xfId="0" applyFill="1" applyBorder="1" applyAlignment="1">
      <alignment horizontal="left" vertical="center" wrapText="1"/>
    </xf>
    <xf numFmtId="0" fontId="0" fillId="0" borderId="0" xfId="0" applyAlignment="1">
      <alignment horizontal="left" vertical="center" wrapText="1"/>
    </xf>
    <xf numFmtId="0" fontId="11" fillId="5" borderId="3" xfId="0" applyFont="1" applyFill="1" applyBorder="1" applyAlignment="1">
      <alignment horizontal="left" vertical="center" wrapText="1"/>
    </xf>
    <xf numFmtId="0" fontId="0" fillId="0" borderId="3" xfId="0" applyBorder="1" applyAlignment="1">
      <alignment horizontal="left" vertical="center" wrapText="1"/>
    </xf>
    <xf numFmtId="0" fontId="0" fillId="0" borderId="9" xfId="0" applyBorder="1" applyAlignment="1">
      <alignment horizontal="left" vertical="center" wrapText="1"/>
    </xf>
    <xf numFmtId="0" fontId="0" fillId="0" borderId="5" xfId="0" applyBorder="1" applyAlignment="1">
      <alignment horizontal="left" vertical="center"/>
    </xf>
    <xf numFmtId="2" fontId="0" fillId="0" borderId="5" xfId="0" applyNumberFormat="1" applyBorder="1" applyAlignment="1">
      <alignment horizontal="center" vertical="center"/>
    </xf>
    <xf numFmtId="0" fontId="14" fillId="0" borderId="5" xfId="0" applyFont="1" applyBorder="1" applyAlignment="1">
      <alignment horizontal="center" vertical="center"/>
    </xf>
    <xf numFmtId="0" fontId="5" fillId="0" borderId="5" xfId="0" applyFont="1" applyFill="1" applyBorder="1" applyAlignment="1">
      <alignment horizontal="center" vertical="center"/>
    </xf>
    <xf numFmtId="0" fontId="0" fillId="19" borderId="0" xfId="0" applyFill="1" applyBorder="1"/>
    <xf numFmtId="2" fontId="0" fillId="13" borderId="5" xfId="0" applyNumberFormat="1" applyFill="1" applyBorder="1" applyAlignment="1">
      <alignment horizontal="center" vertical="center"/>
    </xf>
    <xf numFmtId="2" fontId="0" fillId="4" borderId="5" xfId="0" applyNumberFormat="1" applyFill="1" applyBorder="1" applyAlignment="1">
      <alignment horizontal="center" vertical="center"/>
    </xf>
    <xf numFmtId="1" fontId="0" fillId="0" borderId="0" xfId="0" applyNumberFormat="1" applyAlignment="1">
      <alignment horizontal="center" vertical="center"/>
    </xf>
    <xf numFmtId="0" fontId="0" fillId="20" borderId="0" xfId="0" applyFill="1"/>
    <xf numFmtId="0" fontId="1" fillId="0" borderId="0" xfId="0" applyFont="1" applyAlignment="1">
      <alignment horizontal="center"/>
    </xf>
    <xf numFmtId="168" fontId="0" fillId="2" borderId="0" xfId="0" applyNumberFormat="1" applyFill="1"/>
    <xf numFmtId="168" fontId="0" fillId="0" borderId="0" xfId="0" applyNumberFormat="1"/>
    <xf numFmtId="0" fontId="0" fillId="4" borderId="2" xfId="0" applyFill="1" applyBorder="1" applyAlignment="1">
      <alignment horizontal="center"/>
    </xf>
    <xf numFmtId="0" fontId="2" fillId="16" borderId="5" xfId="0" applyFont="1" applyFill="1" applyBorder="1" applyAlignment="1">
      <alignment horizontal="center" vertical="center"/>
    </xf>
    <xf numFmtId="167" fontId="0" fillId="0" borderId="5" xfId="0" applyNumberFormat="1" applyFill="1" applyBorder="1" applyAlignment="1">
      <alignment horizontal="center" vertical="center"/>
    </xf>
    <xf numFmtId="0" fontId="2" fillId="12" borderId="5" xfId="0" applyFont="1" applyFill="1" applyBorder="1" applyAlignment="1">
      <alignment horizontal="center" vertical="center"/>
    </xf>
    <xf numFmtId="0" fontId="1" fillId="4" borderId="5" xfId="0" applyFont="1" applyFill="1" applyBorder="1" applyAlignment="1">
      <alignment horizontal="center" vertical="center"/>
    </xf>
    <xf numFmtId="0" fontId="0" fillId="4" borderId="5" xfId="0" applyFill="1" applyBorder="1" applyAlignment="1">
      <alignment horizontal="left" vertical="center"/>
    </xf>
    <xf numFmtId="0" fontId="14" fillId="4" borderId="5" xfId="0" applyFont="1" applyFill="1" applyBorder="1" applyAlignment="1">
      <alignment horizontal="left" vertical="center"/>
    </xf>
    <xf numFmtId="165" fontId="0" fillId="0" borderId="5" xfId="0" applyNumberFormat="1" applyFill="1" applyBorder="1" applyAlignment="1">
      <alignment horizontal="center" vertical="center"/>
    </xf>
    <xf numFmtId="0" fontId="2" fillId="17" borderId="5" xfId="0" applyFont="1" applyFill="1" applyBorder="1" applyAlignment="1">
      <alignment horizontal="center" vertical="center"/>
    </xf>
    <xf numFmtId="0" fontId="3" fillId="17" borderId="5" xfId="0" applyFont="1" applyFill="1" applyBorder="1" applyAlignment="1">
      <alignment horizontal="center" vertical="center"/>
    </xf>
    <xf numFmtId="168" fontId="0" fillId="0" borderId="5" xfId="0" applyNumberFormat="1" applyFill="1" applyBorder="1" applyAlignment="1">
      <alignment horizontal="center" vertical="center"/>
    </xf>
    <xf numFmtId="0" fontId="2" fillId="5" borderId="5" xfId="0" applyFont="1" applyFill="1" applyBorder="1" applyAlignment="1">
      <alignment horizontal="center" vertical="center"/>
    </xf>
    <xf numFmtId="0" fontId="3" fillId="5" borderId="5" xfId="0" applyFont="1" applyFill="1" applyBorder="1" applyAlignment="1">
      <alignment horizontal="center" vertical="center"/>
    </xf>
    <xf numFmtId="0" fontId="2" fillId="13" borderId="5" xfId="0" applyFont="1" applyFill="1" applyBorder="1" applyAlignment="1">
      <alignment horizontal="center" vertical="center"/>
    </xf>
    <xf numFmtId="0" fontId="7" fillId="13" borderId="4" xfId="0" applyFont="1" applyFill="1" applyBorder="1" applyAlignment="1">
      <alignment horizontal="center" vertical="center"/>
    </xf>
    <xf numFmtId="0" fontId="2" fillId="13" borderId="8" xfId="0" applyFont="1" applyFill="1" applyBorder="1" applyAlignment="1">
      <alignment horizontal="center" vertical="center"/>
    </xf>
    <xf numFmtId="166" fontId="3" fillId="0" borderId="8" xfId="1" applyNumberFormat="1" applyFont="1" applyBorder="1" applyAlignment="1">
      <alignment horizontal="center" vertical="center"/>
    </xf>
    <xf numFmtId="0" fontId="0" fillId="0" borderId="8" xfId="0" applyFill="1" applyBorder="1" applyAlignment="1">
      <alignment horizontal="center" vertical="center"/>
    </xf>
    <xf numFmtId="0" fontId="0" fillId="21" borderId="5" xfId="0" applyFill="1" applyBorder="1" applyAlignment="1">
      <alignment horizontal="center" vertical="center"/>
    </xf>
    <xf numFmtId="165" fontId="0" fillId="21" borderId="5" xfId="0" applyNumberFormat="1" applyFill="1" applyBorder="1" applyAlignment="1">
      <alignment horizontal="center" vertical="center"/>
    </xf>
    <xf numFmtId="166" fontId="0" fillId="0" borderId="5" xfId="0" applyNumberFormat="1" applyBorder="1" applyAlignment="1">
      <alignment horizontal="center" vertical="center"/>
    </xf>
    <xf numFmtId="0" fontId="0" fillId="2" borderId="5" xfId="0" applyFont="1" applyFill="1" applyBorder="1" applyAlignment="1">
      <alignment horizontal="center"/>
    </xf>
    <xf numFmtId="0" fontId="2" fillId="0" borderId="0" xfId="0" applyFont="1" applyFill="1" applyBorder="1"/>
    <xf numFmtId="0" fontId="0" fillId="0" borderId="5" xfId="0" applyFill="1" applyBorder="1" applyAlignment="1">
      <alignment horizontal="center"/>
    </xf>
    <xf numFmtId="0" fontId="0" fillId="2" borderId="5" xfId="0" applyFill="1" applyBorder="1" applyAlignment="1">
      <alignment horizontal="center"/>
    </xf>
    <xf numFmtId="1" fontId="0" fillId="0" borderId="5" xfId="0" applyNumberFormat="1" applyFill="1" applyBorder="1" applyAlignment="1">
      <alignment horizontal="center"/>
    </xf>
    <xf numFmtId="0" fontId="2" fillId="0" borderId="4" xfId="0" applyFont="1" applyFill="1" applyBorder="1"/>
    <xf numFmtId="0" fontId="0" fillId="0" borderId="6" xfId="0" applyFill="1" applyBorder="1" applyAlignment="1">
      <alignment horizontal="center"/>
    </xf>
    <xf numFmtId="0" fontId="2" fillId="2" borderId="4" xfId="0" applyFont="1" applyFill="1" applyBorder="1"/>
    <xf numFmtId="0" fontId="0" fillId="2" borderId="6" xfId="0" applyFont="1" applyFill="1" applyBorder="1" applyAlignment="1">
      <alignment horizontal="center"/>
    </xf>
    <xf numFmtId="0" fontId="0" fillId="2" borderId="6" xfId="0" applyFill="1" applyBorder="1" applyAlignment="1">
      <alignment horizontal="center"/>
    </xf>
    <xf numFmtId="1" fontId="0" fillId="0" borderId="6" xfId="0" applyNumberFormat="1" applyFill="1" applyBorder="1" applyAlignment="1">
      <alignment horizontal="center"/>
    </xf>
    <xf numFmtId="0" fontId="2" fillId="0" borderId="7" xfId="0" applyFont="1" applyFill="1" applyBorder="1"/>
    <xf numFmtId="1" fontId="0" fillId="0" borderId="8" xfId="0" applyNumberFormat="1" applyFill="1" applyBorder="1" applyAlignment="1">
      <alignment horizontal="center"/>
    </xf>
    <xf numFmtId="1" fontId="0" fillId="0" borderId="9" xfId="0" applyNumberFormat="1" applyFill="1" applyBorder="1" applyAlignment="1">
      <alignment horizontal="center"/>
    </xf>
    <xf numFmtId="0" fontId="2" fillId="6" borderId="39" xfId="0" applyFont="1" applyFill="1" applyBorder="1" applyAlignment="1">
      <alignment horizontal="center" vertical="center"/>
    </xf>
    <xf numFmtId="0" fontId="0" fillId="0" borderId="38" xfId="0" applyFill="1" applyBorder="1" applyAlignment="1">
      <alignment horizontal="center"/>
    </xf>
    <xf numFmtId="0" fontId="0" fillId="2" borderId="38" xfId="0" applyFont="1" applyFill="1" applyBorder="1" applyAlignment="1">
      <alignment horizontal="center"/>
    </xf>
    <xf numFmtId="0" fontId="0" fillId="2" borderId="38" xfId="0" applyFill="1" applyBorder="1" applyAlignment="1">
      <alignment horizontal="center"/>
    </xf>
    <xf numFmtId="1" fontId="0" fillId="0" borderId="38" xfId="0" applyNumberFormat="1" applyFill="1" applyBorder="1" applyAlignment="1">
      <alignment horizontal="center"/>
    </xf>
    <xf numFmtId="1" fontId="0" fillId="0" borderId="40" xfId="0" applyNumberFormat="1" applyFill="1" applyBorder="1" applyAlignment="1">
      <alignment horizontal="center"/>
    </xf>
    <xf numFmtId="0" fontId="0" fillId="0" borderId="4" xfId="0" applyFill="1" applyBorder="1" applyAlignment="1">
      <alignment horizontal="center"/>
    </xf>
    <xf numFmtId="0" fontId="0" fillId="2" borderId="4" xfId="0" applyFont="1" applyFill="1" applyBorder="1" applyAlignment="1">
      <alignment horizontal="center"/>
    </xf>
    <xf numFmtId="0" fontId="0" fillId="2" borderId="4" xfId="0" applyFill="1" applyBorder="1" applyAlignment="1">
      <alignment horizontal="center"/>
    </xf>
    <xf numFmtId="1" fontId="0" fillId="0" borderId="4" xfId="0" applyNumberFormat="1" applyFill="1" applyBorder="1" applyAlignment="1">
      <alignment horizontal="center"/>
    </xf>
    <xf numFmtId="1" fontId="0" fillId="0" borderId="7" xfId="0" applyNumberFormat="1" applyFill="1" applyBorder="1" applyAlignment="1">
      <alignment horizontal="center"/>
    </xf>
    <xf numFmtId="0" fontId="2" fillId="10" borderId="4" xfId="0" applyFont="1" applyFill="1" applyBorder="1"/>
    <xf numFmtId="0" fontId="0" fillId="10" borderId="4" xfId="0" applyFill="1" applyBorder="1" applyAlignment="1">
      <alignment horizontal="center"/>
    </xf>
    <xf numFmtId="0" fontId="1" fillId="10" borderId="0" xfId="0" applyFont="1" applyFill="1" applyBorder="1"/>
    <xf numFmtId="1" fontId="4" fillId="0" borderId="0" xfId="0" applyNumberFormat="1" applyFont="1" applyAlignment="1">
      <alignment horizontal="center" vertical="center"/>
    </xf>
    <xf numFmtId="0" fontId="2" fillId="0" borderId="0" xfId="0" applyFont="1" applyBorder="1" applyAlignment="1">
      <alignment horizontal="center" vertical="center"/>
    </xf>
    <xf numFmtId="164" fontId="0" fillId="0" borderId="0" xfId="1" applyFont="1" applyBorder="1"/>
    <xf numFmtId="2" fontId="0" fillId="0" borderId="0" xfId="0" applyNumberFormat="1" applyAlignment="1">
      <alignment horizontal="center"/>
    </xf>
    <xf numFmtId="1" fontId="2" fillId="13" borderId="3" xfId="0" applyNumberFormat="1" applyFont="1" applyFill="1" applyBorder="1" applyAlignment="1">
      <alignment horizontal="center" vertical="center"/>
    </xf>
    <xf numFmtId="0" fontId="1" fillId="0" borderId="0" xfId="0" applyFont="1" applyFill="1" applyBorder="1"/>
    <xf numFmtId="1" fontId="0" fillId="0" borderId="2" xfId="0" applyNumberFormat="1" applyFill="1" applyBorder="1" applyAlignment="1">
      <alignment horizontal="center"/>
    </xf>
    <xf numFmtId="1" fontId="2" fillId="4" borderId="3" xfId="0" applyNumberFormat="1" applyFont="1" applyFill="1" applyBorder="1" applyAlignment="1">
      <alignment horizontal="center" vertical="center"/>
    </xf>
    <xf numFmtId="0" fontId="2" fillId="0" borderId="0" xfId="0" applyFont="1" applyAlignment="1">
      <alignment horizontal="center" vertical="center"/>
    </xf>
    <xf numFmtId="1" fontId="0" fillId="4" borderId="2" xfId="0" applyNumberFormat="1" applyFill="1" applyBorder="1" applyAlignment="1">
      <alignment horizontal="center"/>
    </xf>
    <xf numFmtId="1" fontId="0" fillId="0" borderId="3" xfId="0" applyNumberFormat="1" applyFill="1" applyBorder="1" applyAlignment="1">
      <alignment horizontal="center"/>
    </xf>
    <xf numFmtId="0" fontId="2" fillId="22" borderId="2" xfId="0" applyFont="1" applyFill="1" applyBorder="1"/>
    <xf numFmtId="0" fontId="3" fillId="0" borderId="0" xfId="0" applyFont="1" applyAlignment="1">
      <alignment horizontal="center" vertical="center"/>
    </xf>
    <xf numFmtId="0" fontId="0" fillId="2" borderId="0" xfId="0" applyFill="1" applyAlignment="1">
      <alignment horizontal="center"/>
    </xf>
    <xf numFmtId="0" fontId="0" fillId="6" borderId="0" xfId="0" applyFill="1" applyAlignment="1">
      <alignment horizontal="center"/>
    </xf>
    <xf numFmtId="1" fontId="3" fillId="13" borderId="3" xfId="0" applyNumberFormat="1" applyFont="1" applyFill="1" applyBorder="1" applyAlignment="1">
      <alignment horizontal="center" vertical="center"/>
    </xf>
    <xf numFmtId="1" fontId="1" fillId="0" borderId="0" xfId="0" applyNumberFormat="1" applyFont="1"/>
    <xf numFmtId="0" fontId="0" fillId="9" borderId="0" xfId="0" applyFill="1"/>
    <xf numFmtId="1" fontId="0" fillId="4" borderId="0" xfId="0" applyNumberFormat="1" applyFill="1"/>
    <xf numFmtId="2" fontId="0" fillId="4" borderId="0" xfId="0" applyNumberFormat="1" applyFill="1"/>
    <xf numFmtId="2" fontId="0" fillId="0" borderId="45" xfId="0" applyNumberFormat="1" applyBorder="1"/>
    <xf numFmtId="2" fontId="0" fillId="0" borderId="46" xfId="0" applyNumberFormat="1" applyBorder="1"/>
    <xf numFmtId="2" fontId="0" fillId="0" borderId="47" xfId="0" applyNumberFormat="1" applyBorder="1"/>
    <xf numFmtId="0" fontId="0" fillId="0" borderId="48" xfId="0" applyBorder="1"/>
    <xf numFmtId="0" fontId="0" fillId="0" borderId="49" xfId="0" applyBorder="1"/>
    <xf numFmtId="165" fontId="0" fillId="4" borderId="48" xfId="0" applyNumberFormat="1" applyFill="1" applyBorder="1"/>
    <xf numFmtId="165" fontId="0" fillId="4" borderId="0" xfId="0" applyNumberFormat="1" applyFill="1" applyBorder="1"/>
    <xf numFmtId="165" fontId="0" fillId="4" borderId="49" xfId="0" applyNumberFormat="1" applyFill="1" applyBorder="1"/>
    <xf numFmtId="2" fontId="0" fillId="0" borderId="48" xfId="0" applyNumberFormat="1" applyBorder="1"/>
    <xf numFmtId="2" fontId="0" fillId="0" borderId="0" xfId="0" applyNumberFormat="1" applyBorder="1"/>
    <xf numFmtId="2" fontId="0" fillId="0" borderId="49" xfId="0" applyNumberFormat="1" applyBorder="1"/>
    <xf numFmtId="0" fontId="0" fillId="0" borderId="33" xfId="0" applyBorder="1"/>
    <xf numFmtId="0" fontId="0" fillId="0" borderId="34" xfId="0" applyBorder="1"/>
    <xf numFmtId="0" fontId="0" fillId="0" borderId="45" xfId="0" applyBorder="1"/>
    <xf numFmtId="0" fontId="0" fillId="0" borderId="46" xfId="0" applyBorder="1"/>
    <xf numFmtId="0" fontId="0" fillId="0" borderId="47" xfId="0" applyBorder="1"/>
    <xf numFmtId="2" fontId="0" fillId="4" borderId="48" xfId="0" applyNumberFormat="1" applyFill="1" applyBorder="1"/>
    <xf numFmtId="2" fontId="0" fillId="4" borderId="0" xfId="0" applyNumberFormat="1" applyFill="1" applyBorder="1"/>
    <xf numFmtId="2" fontId="0" fillId="4" borderId="49" xfId="0" applyNumberFormat="1" applyFill="1" applyBorder="1"/>
    <xf numFmtId="0" fontId="0" fillId="4" borderId="48" xfId="0" applyFill="1" applyBorder="1"/>
    <xf numFmtId="0" fontId="0" fillId="4" borderId="0" xfId="0" applyFill="1" applyBorder="1"/>
    <xf numFmtId="0" fontId="0" fillId="4" borderId="49" xfId="0" applyFill="1" applyBorder="1"/>
    <xf numFmtId="0" fontId="0" fillId="4" borderId="29" xfId="0" applyFill="1" applyBorder="1"/>
    <xf numFmtId="0" fontId="0" fillId="4" borderId="31" xfId="0" applyFill="1" applyBorder="1"/>
    <xf numFmtId="0" fontId="0" fillId="4" borderId="30" xfId="0" applyFill="1" applyBorder="1"/>
    <xf numFmtId="2" fontId="0" fillId="0" borderId="32" xfId="0" applyNumberFormat="1" applyBorder="1"/>
    <xf numFmtId="2" fontId="0" fillId="0" borderId="33" xfId="0" applyNumberFormat="1" applyBorder="1"/>
    <xf numFmtId="2" fontId="0" fillId="0" borderId="5" xfId="0" applyNumberFormat="1" applyBorder="1"/>
    <xf numFmtId="0" fontId="0" fillId="0" borderId="2" xfId="0" applyBorder="1"/>
    <xf numFmtId="0" fontId="0" fillId="0" borderId="3" xfId="0" applyBorder="1"/>
    <xf numFmtId="165" fontId="0" fillId="4" borderId="4" xfId="0" applyNumberFormat="1" applyFill="1" applyBorder="1"/>
    <xf numFmtId="2" fontId="0" fillId="0" borderId="4" xfId="0" applyNumberFormat="1" applyBorder="1"/>
    <xf numFmtId="2" fontId="0" fillId="0" borderId="6" xfId="0" applyNumberFormat="1" applyBorder="1"/>
    <xf numFmtId="0" fontId="0" fillId="0" borderId="4" xfId="0" applyBorder="1"/>
    <xf numFmtId="165" fontId="0" fillId="4" borderId="7" xfId="0" applyNumberFormat="1" applyFill="1" applyBorder="1"/>
    <xf numFmtId="165" fontId="0" fillId="0" borderId="4" xfId="0" applyNumberFormat="1" applyFill="1" applyBorder="1"/>
    <xf numFmtId="0" fontId="23" fillId="0" borderId="0" xfId="0" applyFont="1" applyAlignment="1">
      <alignment horizontal="center" vertical="center" wrapText="1"/>
    </xf>
    <xf numFmtId="0" fontId="23" fillId="0" borderId="1"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3" xfId="0" applyFont="1" applyFill="1" applyBorder="1" applyAlignment="1">
      <alignment horizontal="center" vertical="center" wrapText="1"/>
    </xf>
    <xf numFmtId="0" fontId="0" fillId="9" borderId="0" xfId="0" applyFill="1" applyAlignment="1">
      <alignment horizontal="center"/>
    </xf>
    <xf numFmtId="0" fontId="1" fillId="0" borderId="5" xfId="0" applyFont="1" applyBorder="1"/>
    <xf numFmtId="0" fontId="0" fillId="23" borderId="0" xfId="0" applyFill="1" applyAlignment="1">
      <alignment horizontal="center"/>
    </xf>
    <xf numFmtId="0" fontId="0" fillId="24" borderId="0" xfId="0" applyFill="1" applyAlignment="1">
      <alignment horizontal="center"/>
    </xf>
    <xf numFmtId="0" fontId="4" fillId="24" borderId="0" xfId="0" applyFont="1" applyFill="1" applyAlignment="1">
      <alignment horizontal="center"/>
    </xf>
    <xf numFmtId="0" fontId="0" fillId="0" borderId="0" xfId="0" applyAlignment="1">
      <alignment horizontal="center"/>
    </xf>
    <xf numFmtId="0" fontId="0" fillId="0" borderId="7" xfId="0" applyFill="1" applyBorder="1"/>
    <xf numFmtId="0" fontId="0" fillId="0" borderId="8" xfId="0" applyFill="1" applyBorder="1"/>
    <xf numFmtId="0" fontId="3" fillId="0" borderId="8" xfId="0" applyFont="1" applyFill="1" applyBorder="1"/>
    <xf numFmtId="2" fontId="0" fillId="0" borderId="9" xfId="0" applyNumberFormat="1" applyBorder="1"/>
    <xf numFmtId="0" fontId="23" fillId="25" borderId="0" xfId="0" applyFont="1" applyFill="1"/>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0" fontId="0" fillId="0" borderId="50" xfId="0" applyBorder="1"/>
    <xf numFmtId="0" fontId="0" fillId="0" borderId="51" xfId="0" applyBorder="1"/>
    <xf numFmtId="0" fontId="0" fillId="0" borderId="51" xfId="0" applyBorder="1" applyAlignment="1">
      <alignment horizontal="center"/>
    </xf>
    <xf numFmtId="0" fontId="0" fillId="0" borderId="52" xfId="0" applyBorder="1"/>
    <xf numFmtId="0" fontId="23" fillId="26" borderId="0" xfId="0" applyFont="1" applyFill="1"/>
    <xf numFmtId="0" fontId="0" fillId="26" borderId="0" xfId="0" applyFill="1" applyAlignment="1">
      <alignment horizontal="center"/>
    </xf>
    <xf numFmtId="0" fontId="23" fillId="26" borderId="0" xfId="0" applyFont="1" applyFill="1" applyAlignment="1">
      <alignment horizontal="center"/>
    </xf>
    <xf numFmtId="168" fontId="23" fillId="26" borderId="0" xfId="0" applyNumberFormat="1" applyFont="1" applyFill="1" applyAlignment="1">
      <alignment horizontal="center"/>
    </xf>
    <xf numFmtId="0" fontId="0" fillId="26" borderId="0" xfId="0" applyFill="1"/>
    <xf numFmtId="2" fontId="0" fillId="23" borderId="0" xfId="0" applyNumberFormat="1" applyFill="1" applyAlignment="1">
      <alignment horizontal="center"/>
    </xf>
    <xf numFmtId="0" fontId="23" fillId="27" borderId="0" xfId="0" applyFont="1" applyFill="1" applyAlignment="1">
      <alignment horizontal="center" vertical="center" wrapText="1"/>
    </xf>
    <xf numFmtId="0" fontId="24" fillId="24" borderId="0" xfId="4" applyFont="1" applyFill="1" applyAlignment="1">
      <alignment horizontal="center"/>
    </xf>
    <xf numFmtId="2" fontId="24" fillId="0" borderId="0" xfId="4" applyNumberFormat="1" applyFont="1" applyAlignment="1">
      <alignment horizontal="center"/>
    </xf>
    <xf numFmtId="0" fontId="24" fillId="0" borderId="0" xfId="4" applyFont="1" applyAlignment="1">
      <alignment horizontal="center"/>
    </xf>
    <xf numFmtId="1" fontId="24" fillId="0" borderId="0" xfId="4" applyNumberFormat="1" applyFont="1" applyAlignment="1">
      <alignment horizontal="center"/>
    </xf>
    <xf numFmtId="1" fontId="0" fillId="0" borderId="0" xfId="0" applyNumberFormat="1" applyAlignment="1">
      <alignment horizontal="center"/>
    </xf>
    <xf numFmtId="0" fontId="24" fillId="27" borderId="0" xfId="4" applyFont="1" applyFill="1" applyAlignment="1">
      <alignment horizontal="center"/>
    </xf>
    <xf numFmtId="0" fontId="24" fillId="2" borderId="0" xfId="4" applyFont="1" applyFill="1" applyAlignment="1">
      <alignment horizontal="center"/>
    </xf>
    <xf numFmtId="0" fontId="24" fillId="28" borderId="0" xfId="4" applyFont="1" applyFill="1" applyAlignment="1">
      <alignment horizontal="center"/>
    </xf>
    <xf numFmtId="0" fontId="0" fillId="28" borderId="0" xfId="0" applyFill="1" applyAlignment="1">
      <alignment horizontal="center" vertical="center"/>
    </xf>
    <xf numFmtId="0" fontId="25" fillId="0" borderId="0" xfId="4" applyFont="1" applyAlignment="1">
      <alignment horizontal="center"/>
    </xf>
    <xf numFmtId="2" fontId="23" fillId="0" borderId="0" xfId="0" applyNumberFormat="1" applyFont="1" applyAlignment="1">
      <alignment horizontal="center"/>
    </xf>
    <xf numFmtId="2" fontId="25" fillId="0" borderId="0" xfId="4" applyNumberFormat="1" applyFont="1" applyAlignment="1">
      <alignment horizontal="center"/>
    </xf>
    <xf numFmtId="0" fontId="23" fillId="0" borderId="0" xfId="0" applyFont="1" applyAlignment="1">
      <alignment horizontal="center"/>
    </xf>
    <xf numFmtId="0" fontId="1" fillId="2" borderId="0" xfId="0" applyFont="1" applyFill="1" applyAlignment="1">
      <alignment wrapText="1"/>
    </xf>
    <xf numFmtId="2" fontId="0" fillId="0" borderId="5" xfId="0" applyNumberFormat="1" applyFill="1" applyBorder="1" applyAlignment="1">
      <alignment horizontal="center"/>
    </xf>
    <xf numFmtId="2" fontId="0" fillId="0" borderId="38" xfId="0" applyNumberFormat="1" applyFill="1" applyBorder="1" applyAlignment="1">
      <alignment horizontal="center"/>
    </xf>
    <xf numFmtId="2" fontId="0" fillId="10" borderId="4" xfId="0" applyNumberFormat="1" applyFill="1" applyBorder="1" applyAlignment="1">
      <alignment horizontal="center"/>
    </xf>
    <xf numFmtId="2" fontId="0" fillId="0" borderId="6" xfId="0" applyNumberFormat="1" applyFill="1" applyBorder="1" applyAlignment="1">
      <alignment horizontal="center"/>
    </xf>
    <xf numFmtId="2" fontId="0" fillId="0" borderId="4" xfId="0" applyNumberFormat="1" applyFill="1" applyBorder="1" applyAlignment="1">
      <alignment horizontal="center"/>
    </xf>
    <xf numFmtId="2" fontId="0" fillId="29" borderId="4" xfId="0" applyNumberFormat="1" applyFill="1" applyBorder="1" applyAlignment="1">
      <alignment horizontal="center"/>
    </xf>
    <xf numFmtId="2" fontId="0" fillId="2" borderId="5" xfId="0" applyNumberFormat="1" applyFill="1" applyBorder="1" applyAlignment="1">
      <alignment horizontal="center"/>
    </xf>
    <xf numFmtId="2" fontId="0" fillId="2" borderId="38" xfId="0" applyNumberFormat="1" applyFill="1" applyBorder="1" applyAlignment="1">
      <alignment horizontal="center"/>
    </xf>
    <xf numFmtId="2" fontId="0" fillId="2" borderId="4" xfId="0" applyNumberFormat="1" applyFill="1" applyBorder="1" applyAlignment="1">
      <alignment horizontal="center"/>
    </xf>
    <xf numFmtId="2" fontId="0" fillId="2" borderId="6" xfId="0" applyNumberFormat="1" applyFill="1" applyBorder="1" applyAlignment="1">
      <alignment horizontal="center"/>
    </xf>
    <xf numFmtId="2" fontId="0" fillId="4" borderId="2" xfId="0" applyNumberFormat="1" applyFill="1" applyBorder="1" applyAlignment="1">
      <alignment horizontal="center"/>
    </xf>
    <xf numFmtId="2" fontId="0" fillId="0" borderId="2" xfId="0" applyNumberFormat="1" applyFill="1" applyBorder="1" applyAlignment="1">
      <alignment horizontal="center"/>
    </xf>
    <xf numFmtId="2" fontId="0" fillId="0" borderId="3" xfId="0" applyNumberFormat="1" applyFill="1" applyBorder="1" applyAlignment="1">
      <alignment horizontal="center"/>
    </xf>
    <xf numFmtId="0" fontId="2" fillId="7" borderId="0" xfId="0" applyFont="1" applyFill="1" applyAlignment="1">
      <alignment horizontal="left"/>
    </xf>
    <xf numFmtId="0" fontId="0" fillId="7" borderId="0" xfId="0" applyFill="1"/>
    <xf numFmtId="0" fontId="23" fillId="0" borderId="2" xfId="0" applyFont="1" applyFill="1" applyBorder="1" applyAlignment="1">
      <alignment horizontal="center" vertical="center" wrapText="1"/>
    </xf>
    <xf numFmtId="0" fontId="4" fillId="0" borderId="5" xfId="0" applyFont="1" applyFill="1" applyBorder="1"/>
    <xf numFmtId="0" fontId="4" fillId="0" borderId="5" xfId="0" applyFont="1" applyFill="1" applyBorder="1" applyAlignment="1">
      <alignment horizontal="center"/>
    </xf>
    <xf numFmtId="168" fontId="0" fillId="0" borderId="5" xfId="0" applyNumberFormat="1" applyFill="1" applyBorder="1"/>
    <xf numFmtId="0" fontId="0" fillId="0" borderId="5" xfId="0" applyFill="1" applyBorder="1"/>
    <xf numFmtId="2" fontId="0" fillId="0" borderId="5" xfId="0" applyNumberFormat="1" applyFill="1" applyBorder="1"/>
    <xf numFmtId="2" fontId="4" fillId="0" borderId="5" xfId="0" applyNumberFormat="1" applyFont="1" applyFill="1" applyBorder="1" applyAlignment="1">
      <alignment horizontal="center"/>
    </xf>
    <xf numFmtId="166" fontId="0" fillId="2" borderId="5" xfId="1" applyNumberFormat="1" applyFont="1" applyFill="1" applyBorder="1"/>
    <xf numFmtId="166" fontId="0" fillId="0" borderId="6" xfId="1" applyNumberFormat="1" applyFont="1" applyBorder="1"/>
    <xf numFmtId="1" fontId="0" fillId="0" borderId="5" xfId="0" applyNumberFormat="1" applyFill="1" applyBorder="1"/>
    <xf numFmtId="0" fontId="4" fillId="0" borderId="8" xfId="0" applyFont="1" applyFill="1" applyBorder="1" applyAlignment="1">
      <alignment horizontal="center"/>
    </xf>
    <xf numFmtId="0" fontId="11" fillId="0" borderId="8" xfId="0" applyFont="1" applyFill="1" applyBorder="1" applyAlignment="1">
      <alignment horizontal="center"/>
    </xf>
    <xf numFmtId="0" fontId="0" fillId="0" borderId="53" xfId="0" applyBorder="1" applyAlignment="1">
      <alignment horizontal="center" vertical="center"/>
    </xf>
    <xf numFmtId="0" fontId="0" fillId="0" borderId="10" xfId="0" applyFill="1" applyBorder="1" applyAlignment="1">
      <alignment horizontal="left"/>
    </xf>
    <xf numFmtId="0" fontId="21" fillId="0" borderId="10" xfId="0" applyFont="1" applyFill="1" applyBorder="1" applyAlignment="1">
      <alignment horizontal="center"/>
    </xf>
    <xf numFmtId="0" fontId="0" fillId="0" borderId="10" xfId="0" applyBorder="1"/>
    <xf numFmtId="2" fontId="0" fillId="0" borderId="10" xfId="0" applyNumberFormat="1" applyBorder="1"/>
    <xf numFmtId="0" fontId="0" fillId="0" borderId="10" xfId="0" applyFill="1" applyBorder="1" applyAlignment="1">
      <alignment horizontal="center"/>
    </xf>
    <xf numFmtId="2" fontId="4" fillId="0" borderId="10" xfId="0" applyNumberFormat="1" applyFont="1" applyFill="1" applyBorder="1" applyAlignment="1">
      <alignment horizontal="center"/>
    </xf>
    <xf numFmtId="166" fontId="0" fillId="0" borderId="10" xfId="1" applyNumberFormat="1" applyFont="1" applyFill="1" applyBorder="1" applyAlignment="1">
      <alignment horizontal="center" vertical="center"/>
    </xf>
    <xf numFmtId="166" fontId="0" fillId="0" borderId="10" xfId="1" applyNumberFormat="1" applyFont="1" applyBorder="1"/>
    <xf numFmtId="0" fontId="0" fillId="0" borderId="10" xfId="0" applyBorder="1" applyAlignment="1">
      <alignment horizontal="center" vertical="center"/>
    </xf>
    <xf numFmtId="166" fontId="0" fillId="0" borderId="11" xfId="1" applyNumberFormat="1" applyFont="1" applyBorder="1"/>
    <xf numFmtId="0" fontId="0" fillId="0" borderId="5" xfId="0" applyFill="1" applyBorder="1" applyAlignment="1">
      <alignment horizontal="left"/>
    </xf>
    <xf numFmtId="0" fontId="0" fillId="0" borderId="5" xfId="0" applyFont="1" applyFill="1" applyBorder="1" applyAlignment="1">
      <alignment horizontal="center"/>
    </xf>
    <xf numFmtId="0" fontId="21" fillId="0" borderId="5" xfId="0" applyFont="1" applyFill="1" applyBorder="1" applyAlignment="1">
      <alignment horizontal="center"/>
    </xf>
    <xf numFmtId="166" fontId="0" fillId="0" borderId="5" xfId="1" applyNumberFormat="1" applyFont="1" applyBorder="1" applyAlignment="1">
      <alignment horizontal="center" vertical="center"/>
    </xf>
    <xf numFmtId="166" fontId="0" fillId="0" borderId="5" xfId="1" applyNumberFormat="1" applyFont="1" applyBorder="1"/>
    <xf numFmtId="0" fontId="23" fillId="0" borderId="5" xfId="0" applyFont="1" applyFill="1" applyBorder="1" applyAlignment="1">
      <alignment horizontal="center"/>
    </xf>
    <xf numFmtId="166" fontId="2" fillId="0" borderId="8" xfId="1" applyNumberFormat="1" applyFont="1" applyBorder="1" applyAlignment="1">
      <alignment vertical="center"/>
    </xf>
    <xf numFmtId="166" fontId="0" fillId="0" borderId="8" xfId="1" applyNumberFormat="1" applyFont="1" applyBorder="1" applyAlignment="1">
      <alignment vertical="center"/>
    </xf>
    <xf numFmtId="166" fontId="2" fillId="0" borderId="0" xfId="1" applyNumberFormat="1" applyFont="1" applyBorder="1" applyAlignment="1">
      <alignment vertical="center"/>
    </xf>
    <xf numFmtId="166" fontId="0" fillId="0" borderId="0" xfId="1" applyNumberFormat="1" applyFont="1" applyBorder="1" applyAlignment="1">
      <alignment vertical="center"/>
    </xf>
    <xf numFmtId="166" fontId="0" fillId="0" borderId="0" xfId="1" applyNumberFormat="1" applyFont="1" applyBorder="1" applyAlignment="1">
      <alignment horizontal="left" vertical="center"/>
    </xf>
    <xf numFmtId="166" fontId="0" fillId="0" borderId="0" xfId="1" applyNumberFormat="1" applyFont="1" applyBorder="1" applyAlignment="1">
      <alignment horizontal="center" vertical="center"/>
    </xf>
    <xf numFmtId="0" fontId="0" fillId="0" borderId="0" xfId="0" applyFill="1" applyBorder="1" applyAlignment="1">
      <alignment horizontal="left" vertical="center"/>
    </xf>
    <xf numFmtId="0" fontId="0" fillId="0" borderId="0" xfId="0" applyFill="1" applyAlignment="1">
      <alignment horizontal="left" vertical="center"/>
    </xf>
    <xf numFmtId="0" fontId="2" fillId="0" borderId="2"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0" fillId="19" borderId="5" xfId="0" applyFill="1" applyBorder="1" applyAlignment="1">
      <alignment horizontal="center"/>
    </xf>
    <xf numFmtId="0" fontId="0" fillId="19" borderId="5" xfId="0" applyFill="1" applyBorder="1" applyAlignment="1">
      <alignment horizontal="center" vertical="center"/>
    </xf>
    <xf numFmtId="0" fontId="0" fillId="7" borderId="5" xfId="0" applyFill="1" applyBorder="1" applyAlignment="1"/>
    <xf numFmtId="2" fontId="0" fillId="2" borderId="5" xfId="0" applyNumberFormat="1" applyFill="1" applyBorder="1" applyAlignment="1"/>
    <xf numFmtId="166" fontId="11" fillId="0" borderId="5" xfId="1" applyNumberFormat="1" applyFont="1" applyFill="1" applyBorder="1" applyAlignment="1"/>
    <xf numFmtId="166" fontId="4" fillId="0" borderId="5" xfId="1" applyNumberFormat="1" applyFont="1" applyFill="1" applyBorder="1" applyAlignment="1">
      <alignment horizontal="center"/>
    </xf>
    <xf numFmtId="166" fontId="11" fillId="0" borderId="5" xfId="1" applyNumberFormat="1" applyFont="1" applyFill="1" applyBorder="1" applyAlignment="1">
      <alignment horizontal="center"/>
    </xf>
    <xf numFmtId="1" fontId="3" fillId="0" borderId="5" xfId="0" applyNumberFormat="1" applyFont="1" applyFill="1" applyBorder="1" applyAlignment="1">
      <alignment horizontal="center" wrapText="1"/>
    </xf>
    <xf numFmtId="165" fontId="0" fillId="0" borderId="6" xfId="0" applyNumberFormat="1" applyBorder="1" applyAlignment="1">
      <alignment horizontal="center"/>
    </xf>
    <xf numFmtId="0" fontId="11" fillId="0" borderId="5" xfId="0" applyFont="1" applyFill="1" applyBorder="1" applyAlignment="1">
      <alignment horizontal="center" vertical="center"/>
    </xf>
    <xf numFmtId="168" fontId="11" fillId="0" borderId="5" xfId="0" applyNumberFormat="1" applyFont="1" applyFill="1" applyBorder="1" applyAlignment="1"/>
    <xf numFmtId="168" fontId="4" fillId="0" borderId="5" xfId="0" applyNumberFormat="1" applyFont="1" applyFill="1" applyBorder="1" applyAlignment="1">
      <alignment horizontal="center"/>
    </xf>
    <xf numFmtId="168" fontId="11" fillId="0" borderId="5" xfId="0" applyNumberFormat="1" applyFont="1" applyFill="1" applyBorder="1" applyAlignment="1">
      <alignment horizontal="center"/>
    </xf>
    <xf numFmtId="0" fontId="23" fillId="0" borderId="5" xfId="0" applyFont="1" applyFill="1" applyBorder="1" applyAlignment="1">
      <alignment horizontal="left" vertical="center"/>
    </xf>
    <xf numFmtId="168" fontId="23" fillId="0" borderId="5" xfId="0" applyNumberFormat="1" applyFont="1" applyFill="1" applyBorder="1" applyAlignment="1">
      <alignment horizontal="center"/>
    </xf>
    <xf numFmtId="166" fontId="2" fillId="0" borderId="8" xfId="1" applyNumberFormat="1" applyFont="1" applyBorder="1" applyAlignment="1">
      <alignment horizontal="left" vertical="center"/>
    </xf>
    <xf numFmtId="166" fontId="0" fillId="0" borderId="8" xfId="1" applyNumberFormat="1" applyFont="1" applyBorder="1" applyAlignment="1">
      <alignment horizontal="center" vertical="center"/>
    </xf>
    <xf numFmtId="166" fontId="4" fillId="0" borderId="8" xfId="1" applyNumberFormat="1" applyFont="1" applyBorder="1" applyAlignment="1">
      <alignment vertical="center"/>
    </xf>
    <xf numFmtId="0" fontId="2" fillId="0" borderId="45" xfId="0" applyFont="1" applyFill="1" applyBorder="1"/>
    <xf numFmtId="0" fontId="0" fillId="0" borderId="47" xfId="0" applyFill="1" applyBorder="1"/>
    <xf numFmtId="0" fontId="2" fillId="0" borderId="46" xfId="0" applyFont="1" applyFill="1" applyBorder="1" applyAlignment="1">
      <alignment horizontal="center" vertical="center"/>
    </xf>
    <xf numFmtId="0" fontId="0" fillId="0" borderId="46" xfId="0" applyFill="1" applyBorder="1"/>
    <xf numFmtId="0" fontId="2" fillId="0" borderId="2" xfId="0" applyFont="1" applyFill="1" applyBorder="1" applyAlignment="1">
      <alignment horizontal="center" vertical="center"/>
    </xf>
    <xf numFmtId="0" fontId="23" fillId="6" borderId="3" xfId="0" applyFont="1" applyFill="1" applyBorder="1" applyAlignment="1">
      <alignment horizontal="center" vertical="center" wrapText="1"/>
    </xf>
    <xf numFmtId="0" fontId="23" fillId="0" borderId="18" xfId="0" applyFont="1" applyBorder="1" applyAlignment="1">
      <alignment horizontal="center" vertical="center" wrapText="1"/>
    </xf>
    <xf numFmtId="0" fontId="3" fillId="0" borderId="39" xfId="0" applyFont="1" applyBorder="1" applyAlignment="1">
      <alignment horizontal="center" vertical="center" wrapText="1"/>
    </xf>
    <xf numFmtId="0" fontId="23" fillId="5" borderId="4" xfId="0" applyFont="1" applyFill="1" applyBorder="1" applyAlignment="1">
      <alignment horizontal="center" vertical="center" wrapText="1"/>
    </xf>
    <xf numFmtId="0" fontId="23" fillId="0" borderId="6" xfId="0" applyFont="1" applyFill="1" applyBorder="1" applyAlignment="1">
      <alignment horizontal="center" vertical="center" wrapText="1"/>
    </xf>
    <xf numFmtId="0" fontId="23" fillId="5" borderId="18" xfId="0" applyFont="1" applyFill="1" applyBorder="1" applyAlignment="1">
      <alignment horizontal="center" vertical="center" wrapText="1"/>
    </xf>
    <xf numFmtId="0" fontId="23" fillId="0" borderId="39" xfId="0" applyFont="1" applyFill="1" applyBorder="1" applyAlignment="1">
      <alignment horizontal="center" vertical="center" wrapText="1"/>
    </xf>
    <xf numFmtId="0" fontId="23" fillId="0" borderId="5" xfId="0" applyFont="1" applyFill="1" applyBorder="1" applyAlignment="1">
      <alignment horizontal="center" vertical="center" wrapText="1"/>
    </xf>
    <xf numFmtId="0" fontId="2" fillId="0" borderId="5" xfId="0" applyFont="1" applyFill="1" applyBorder="1" applyAlignment="1">
      <alignment wrapText="1"/>
    </xf>
    <xf numFmtId="169" fontId="0" fillId="0" borderId="5" xfId="2" applyNumberFormat="1" applyFont="1" applyBorder="1" applyAlignment="1">
      <alignment horizontal="center" vertical="center"/>
    </xf>
    <xf numFmtId="2" fontId="2" fillId="6" borderId="6" xfId="0" applyNumberFormat="1" applyFont="1" applyFill="1" applyBorder="1" applyAlignment="1">
      <alignment horizontal="center" vertical="center"/>
    </xf>
    <xf numFmtId="0" fontId="4" fillId="0" borderId="14" xfId="0" applyFont="1" applyFill="1" applyBorder="1" applyAlignment="1">
      <alignment horizontal="center"/>
    </xf>
    <xf numFmtId="1" fontId="3" fillId="0" borderId="38" xfId="0" applyNumberFormat="1" applyFont="1" applyBorder="1" applyAlignment="1">
      <alignment horizontal="center" vertical="center"/>
    </xf>
    <xf numFmtId="9" fontId="0" fillId="0" borderId="6" xfId="2" applyNumberFormat="1" applyFont="1" applyBorder="1" applyAlignment="1">
      <alignment horizontal="center"/>
    </xf>
    <xf numFmtId="2" fontId="4" fillId="5" borderId="14" xfId="0" applyNumberFormat="1" applyFont="1" applyFill="1" applyBorder="1" applyAlignment="1">
      <alignment horizontal="center" vertical="center"/>
    </xf>
    <xf numFmtId="9" fontId="0" fillId="0" borderId="38" xfId="2" applyNumberFormat="1" applyFont="1" applyBorder="1" applyAlignment="1">
      <alignment horizontal="center"/>
    </xf>
    <xf numFmtId="0" fontId="0" fillId="5" borderId="4" xfId="0" applyFill="1" applyBorder="1"/>
    <xf numFmtId="9" fontId="0" fillId="0" borderId="5" xfId="2" applyNumberFormat="1" applyFont="1" applyBorder="1" applyAlignment="1">
      <alignment horizontal="center"/>
    </xf>
    <xf numFmtId="0" fontId="0" fillId="0" borderId="14" xfId="0" applyBorder="1" applyAlignment="1">
      <alignment horizontal="center" vertical="center"/>
    </xf>
    <xf numFmtId="0" fontId="0" fillId="0" borderId="4" xfId="0" applyBorder="1" applyAlignment="1">
      <alignment horizontal="center"/>
    </xf>
    <xf numFmtId="0" fontId="0" fillId="0" borderId="14" xfId="0" applyFill="1" applyBorder="1" applyAlignment="1">
      <alignment horizontal="center"/>
    </xf>
    <xf numFmtId="0" fontId="0" fillId="0" borderId="7" xfId="0" applyFill="1" applyBorder="1" applyAlignment="1">
      <alignment horizontal="center" vertical="center"/>
    </xf>
    <xf numFmtId="0" fontId="0" fillId="0" borderId="8" xfId="0" applyFill="1" applyBorder="1" applyAlignment="1">
      <alignment horizontal="left"/>
    </xf>
    <xf numFmtId="0" fontId="0" fillId="0" borderId="8" xfId="0" applyFill="1" applyBorder="1" applyAlignment="1">
      <alignment horizontal="center"/>
    </xf>
    <xf numFmtId="169" fontId="0" fillId="0" borderId="8" xfId="2" applyNumberFormat="1" applyFont="1" applyBorder="1" applyAlignment="1">
      <alignment horizontal="center" vertical="center"/>
    </xf>
    <xf numFmtId="2" fontId="2" fillId="6" borderId="9" xfId="0" applyNumberFormat="1" applyFont="1" applyFill="1" applyBorder="1" applyAlignment="1">
      <alignment horizontal="center" vertical="center"/>
    </xf>
    <xf numFmtId="0" fontId="0" fillId="0" borderId="19" xfId="0" applyFill="1" applyBorder="1" applyAlignment="1">
      <alignment horizontal="center"/>
    </xf>
    <xf numFmtId="2" fontId="0" fillId="0" borderId="8" xfId="0" applyNumberFormat="1" applyBorder="1" applyAlignment="1">
      <alignment horizontal="center" vertical="center"/>
    </xf>
    <xf numFmtId="1" fontId="3" fillId="0" borderId="40" xfId="0" applyNumberFormat="1" applyFont="1" applyBorder="1" applyAlignment="1">
      <alignment horizontal="center" vertical="center"/>
    </xf>
    <xf numFmtId="2" fontId="4" fillId="5" borderId="19" xfId="0" applyNumberFormat="1" applyFont="1" applyFill="1" applyBorder="1" applyAlignment="1">
      <alignment horizontal="center" vertical="center"/>
    </xf>
    <xf numFmtId="0" fontId="0" fillId="0" borderId="29" xfId="0" applyBorder="1" applyAlignment="1">
      <alignment horizontal="center"/>
    </xf>
    <xf numFmtId="9" fontId="3" fillId="0" borderId="30" xfId="2" applyNumberFormat="1" applyFont="1" applyBorder="1" applyAlignment="1">
      <alignment horizontal="center"/>
    </xf>
    <xf numFmtId="0" fontId="0" fillId="0" borderId="31" xfId="0" applyBorder="1" applyAlignment="1">
      <alignment horizontal="center"/>
    </xf>
    <xf numFmtId="9" fontId="3" fillId="0" borderId="31" xfId="2" applyNumberFormat="1" applyFont="1" applyBorder="1" applyAlignment="1">
      <alignment horizontal="center"/>
    </xf>
    <xf numFmtId="0" fontId="0" fillId="0" borderId="7" xfId="0" applyBorder="1"/>
    <xf numFmtId="169" fontId="3" fillId="0" borderId="8" xfId="2" applyNumberFormat="1" applyFont="1" applyBorder="1"/>
    <xf numFmtId="169" fontId="3" fillId="0" borderId="9" xfId="2" applyNumberFormat="1" applyFont="1" applyBorder="1"/>
    <xf numFmtId="1" fontId="0" fillId="0" borderId="0" xfId="0" applyNumberFormat="1" applyFill="1" applyBorder="1"/>
    <xf numFmtId="1" fontId="2" fillId="30" borderId="3" xfId="0" applyNumberFormat="1" applyFont="1" applyFill="1" applyBorder="1" applyAlignment="1">
      <alignment horizontal="center" vertical="center"/>
    </xf>
    <xf numFmtId="0" fontId="23" fillId="28" borderId="0" xfId="0" applyFont="1" applyFill="1" applyAlignment="1">
      <alignment horizontal="center"/>
    </xf>
    <xf numFmtId="0" fontId="23" fillId="0" borderId="0" xfId="0" applyFont="1" applyAlignment="1">
      <alignment horizontal="center"/>
    </xf>
    <xf numFmtId="0" fontId="23" fillId="2" borderId="0" xfId="0" applyFont="1" applyFill="1" applyAlignment="1">
      <alignment horizontal="center" vertical="center" wrapText="1"/>
    </xf>
    <xf numFmtId="0" fontId="0" fillId="0" borderId="0" xfId="0" applyAlignment="1">
      <alignment horizontal="center"/>
    </xf>
    <xf numFmtId="0" fontId="0" fillId="2" borderId="0" xfId="0" applyFill="1" applyAlignment="1">
      <alignment horizontal="center"/>
    </xf>
    <xf numFmtId="0" fontId="0" fillId="27" borderId="0" xfId="0" applyFill="1" applyAlignment="1">
      <alignment horizontal="center"/>
    </xf>
    <xf numFmtId="0" fontId="9" fillId="9" borderId="29" xfId="0" applyFont="1" applyFill="1" applyBorder="1" applyAlignment="1">
      <alignment horizontal="center" vertical="center"/>
    </xf>
    <xf numFmtId="0" fontId="9" fillId="9" borderId="30" xfId="0" applyFont="1" applyFill="1" applyBorder="1" applyAlignment="1">
      <alignment horizontal="center" vertical="center"/>
    </xf>
    <xf numFmtId="0" fontId="9" fillId="10" borderId="29" xfId="0" applyFont="1" applyFill="1" applyBorder="1" applyAlignment="1">
      <alignment horizontal="center" vertical="center"/>
    </xf>
    <xf numFmtId="0" fontId="9" fillId="10" borderId="31" xfId="0" applyFont="1" applyFill="1" applyBorder="1" applyAlignment="1">
      <alignment horizontal="center" vertical="center"/>
    </xf>
    <xf numFmtId="0" fontId="2" fillId="5" borderId="31" xfId="0" applyFont="1" applyFill="1" applyBorder="1" applyAlignment="1">
      <alignment horizontal="center" vertical="center"/>
    </xf>
    <xf numFmtId="0" fontId="2" fillId="0" borderId="7" xfId="0" applyFont="1" applyFill="1" applyBorder="1" applyAlignment="1">
      <alignment horizontal="center"/>
    </xf>
    <xf numFmtId="0" fontId="2" fillId="0" borderId="8" xfId="0" applyFont="1" applyFill="1" applyBorder="1" applyAlignment="1">
      <alignment horizontal="center"/>
    </xf>
    <xf numFmtId="0" fontId="2" fillId="0" borderId="54" xfId="0" applyFont="1" applyFill="1" applyBorder="1" applyAlignment="1">
      <alignment horizontal="center" vertical="center"/>
    </xf>
    <xf numFmtId="0" fontId="2" fillId="0" borderId="41" xfId="0" applyFont="1" applyFill="1" applyBorder="1" applyAlignment="1">
      <alignment horizontal="center" vertical="center"/>
    </xf>
    <xf numFmtId="0" fontId="2" fillId="0" borderId="55" xfId="0" applyFont="1" applyFill="1" applyBorder="1" applyAlignment="1">
      <alignment horizontal="center" vertical="center"/>
    </xf>
    <xf numFmtId="0" fontId="11" fillId="0" borderId="7" xfId="0" applyFont="1" applyFill="1" applyBorder="1" applyAlignment="1">
      <alignment horizontal="center"/>
    </xf>
    <xf numFmtId="0" fontId="11" fillId="0" borderId="8"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0" fillId="0" borderId="0" xfId="0" applyBorder="1" applyAlignment="1">
      <alignment horizontal="center"/>
    </xf>
    <xf numFmtId="0" fontId="11" fillId="0" borderId="4" xfId="0" applyFont="1" applyFill="1" applyBorder="1" applyAlignment="1">
      <alignment horizontal="center"/>
    </xf>
    <xf numFmtId="0" fontId="11" fillId="0" borderId="5" xfId="0" applyFont="1" applyFill="1" applyBorder="1" applyAlignment="1">
      <alignment horizontal="center"/>
    </xf>
  </cellXfs>
  <cellStyles count="5">
    <cellStyle name="Comma" xfId="1" builtinId="3"/>
    <cellStyle name="Hyperlink" xfId="3" builtinId="8"/>
    <cellStyle name="Normal" xfId="0" builtinId="0"/>
    <cellStyle name="Normal 2" xfId="4"/>
    <cellStyle name="Percent" xfId="2" builtinId="5"/>
  </cellStyles>
  <dxfs count="0"/>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solidFill>
                  <a:sysClr val="windowText" lastClr="000000"/>
                </a:solidFill>
                <a:latin typeface="Times New Roman" panose="02020603050405020304" pitchFamily="18" charset="0"/>
                <a:cs typeface="Times New Roman" panose="02020603050405020304" pitchFamily="18" charset="0"/>
              </a:rPr>
              <a:t>Average daily profile with hourly load for 2018 - Albania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tx>
            <c:strRef>
              <c:f>[1]Blad1!$A$176</c:f>
              <c:strCache>
                <c:ptCount val="1"/>
                <c:pt idx="0">
                  <c:v>Max (Winter)</c:v>
                </c:pt>
              </c:strCache>
            </c:strRef>
          </c:tx>
          <c:spPr>
            <a:ln w="12700" cap="rnd">
              <a:solidFill>
                <a:srgbClr val="FF0000"/>
              </a:solidFill>
              <a:round/>
            </a:ln>
            <a:effectLst/>
          </c:spPr>
          <c:marker>
            <c:symbol val="none"/>
          </c:marker>
          <c:val>
            <c:numRef>
              <c:f>[1]Blad1!$B$176:$Y$176</c:f>
              <c:numCache>
                <c:formatCode>General</c:formatCode>
                <c:ptCount val="24"/>
                <c:pt idx="0">
                  <c:v>666</c:v>
                </c:pt>
                <c:pt idx="1">
                  <c:v>599</c:v>
                </c:pt>
                <c:pt idx="2">
                  <c:v>606</c:v>
                </c:pt>
                <c:pt idx="3">
                  <c:v>549</c:v>
                </c:pt>
                <c:pt idx="4">
                  <c:v>558</c:v>
                </c:pt>
                <c:pt idx="5">
                  <c:v>606</c:v>
                </c:pt>
                <c:pt idx="6">
                  <c:v>758</c:v>
                </c:pt>
                <c:pt idx="7">
                  <c:v>955</c:v>
                </c:pt>
                <c:pt idx="8">
                  <c:v>1032</c:v>
                </c:pt>
                <c:pt idx="9">
                  <c:v>1066</c:v>
                </c:pt>
                <c:pt idx="10">
                  <c:v>1072</c:v>
                </c:pt>
                <c:pt idx="11">
                  <c:v>1072</c:v>
                </c:pt>
                <c:pt idx="12">
                  <c:v>1071</c:v>
                </c:pt>
                <c:pt idx="13">
                  <c:v>1072</c:v>
                </c:pt>
                <c:pt idx="14">
                  <c:v>1058</c:v>
                </c:pt>
                <c:pt idx="15">
                  <c:v>1036</c:v>
                </c:pt>
                <c:pt idx="16">
                  <c:v>1042</c:v>
                </c:pt>
                <c:pt idx="17">
                  <c:v>1079</c:v>
                </c:pt>
                <c:pt idx="18">
                  <c:v>1097</c:v>
                </c:pt>
                <c:pt idx="19">
                  <c:v>1107</c:v>
                </c:pt>
                <c:pt idx="20">
                  <c:v>1108</c:v>
                </c:pt>
                <c:pt idx="21">
                  <c:v>1038</c:v>
                </c:pt>
                <c:pt idx="22">
                  <c:v>926</c:v>
                </c:pt>
                <c:pt idx="23">
                  <c:v>776</c:v>
                </c:pt>
              </c:numCache>
            </c:numRef>
          </c:val>
          <c:smooth val="0"/>
          <c:extLst>
            <c:ext xmlns:c16="http://schemas.microsoft.com/office/drawing/2014/chart" uri="{C3380CC4-5D6E-409C-BE32-E72D297353CC}">
              <c16:uniqueId val="{00000000-4A32-4544-8C8F-1BAB3B0D7F16}"/>
            </c:ext>
          </c:extLst>
        </c:ser>
        <c:ser>
          <c:idx val="1"/>
          <c:order val="1"/>
          <c:tx>
            <c:strRef>
              <c:f>[1]Blad1!$A$177</c:f>
              <c:strCache>
                <c:ptCount val="1"/>
                <c:pt idx="0">
                  <c:v>Average (Sprin, Automn)</c:v>
                </c:pt>
              </c:strCache>
            </c:strRef>
          </c:tx>
          <c:spPr>
            <a:ln w="12700" cap="rnd">
              <a:solidFill>
                <a:srgbClr val="0070C0"/>
              </a:solidFill>
              <a:round/>
            </a:ln>
            <a:effectLst/>
          </c:spPr>
          <c:marker>
            <c:symbol val="none"/>
          </c:marker>
          <c:val>
            <c:numRef>
              <c:f>[1]Blad1!$B$177:$Y$177</c:f>
              <c:numCache>
                <c:formatCode>General</c:formatCode>
                <c:ptCount val="24"/>
                <c:pt idx="0">
                  <c:v>596</c:v>
                </c:pt>
                <c:pt idx="1">
                  <c:v>541</c:v>
                </c:pt>
                <c:pt idx="2">
                  <c:v>519</c:v>
                </c:pt>
                <c:pt idx="3">
                  <c:v>508</c:v>
                </c:pt>
                <c:pt idx="4">
                  <c:v>516</c:v>
                </c:pt>
                <c:pt idx="5">
                  <c:v>562</c:v>
                </c:pt>
                <c:pt idx="6">
                  <c:v>690</c:v>
                </c:pt>
                <c:pt idx="7">
                  <c:v>857</c:v>
                </c:pt>
                <c:pt idx="8">
                  <c:v>942</c:v>
                </c:pt>
                <c:pt idx="9">
                  <c:v>962</c:v>
                </c:pt>
                <c:pt idx="10">
                  <c:v>962</c:v>
                </c:pt>
                <c:pt idx="11">
                  <c:v>956</c:v>
                </c:pt>
                <c:pt idx="12">
                  <c:v>945</c:v>
                </c:pt>
                <c:pt idx="13">
                  <c:v>941</c:v>
                </c:pt>
                <c:pt idx="14">
                  <c:v>925</c:v>
                </c:pt>
                <c:pt idx="15">
                  <c:v>906</c:v>
                </c:pt>
                <c:pt idx="16">
                  <c:v>914</c:v>
                </c:pt>
                <c:pt idx="17">
                  <c:v>952</c:v>
                </c:pt>
                <c:pt idx="18">
                  <c:v>982</c:v>
                </c:pt>
                <c:pt idx="19">
                  <c:v>1002</c:v>
                </c:pt>
                <c:pt idx="20">
                  <c:v>1008</c:v>
                </c:pt>
                <c:pt idx="21">
                  <c:v>940</c:v>
                </c:pt>
                <c:pt idx="22">
                  <c:v>835</c:v>
                </c:pt>
                <c:pt idx="23">
                  <c:v>695</c:v>
                </c:pt>
              </c:numCache>
            </c:numRef>
          </c:val>
          <c:smooth val="0"/>
          <c:extLst>
            <c:ext xmlns:c16="http://schemas.microsoft.com/office/drawing/2014/chart" uri="{C3380CC4-5D6E-409C-BE32-E72D297353CC}">
              <c16:uniqueId val="{00000001-4A32-4544-8C8F-1BAB3B0D7F16}"/>
            </c:ext>
          </c:extLst>
        </c:ser>
        <c:ser>
          <c:idx val="2"/>
          <c:order val="2"/>
          <c:tx>
            <c:strRef>
              <c:f>[1]Blad1!$A$178</c:f>
              <c:strCache>
                <c:ptCount val="1"/>
                <c:pt idx="0">
                  <c:v>Min (Summer)</c:v>
                </c:pt>
              </c:strCache>
            </c:strRef>
          </c:tx>
          <c:spPr>
            <a:ln w="12700" cap="rnd">
              <a:solidFill>
                <a:schemeClr val="accent3"/>
              </a:solidFill>
              <a:round/>
            </a:ln>
            <a:effectLst/>
          </c:spPr>
          <c:marker>
            <c:symbol val="none"/>
          </c:marker>
          <c:val>
            <c:numRef>
              <c:f>[1]Blad1!$B$178:$Y$178</c:f>
              <c:numCache>
                <c:formatCode>General</c:formatCode>
                <c:ptCount val="24"/>
                <c:pt idx="0">
                  <c:v>545</c:v>
                </c:pt>
                <c:pt idx="1">
                  <c:v>498</c:v>
                </c:pt>
                <c:pt idx="2">
                  <c:v>475</c:v>
                </c:pt>
                <c:pt idx="3">
                  <c:v>466</c:v>
                </c:pt>
                <c:pt idx="4">
                  <c:v>473</c:v>
                </c:pt>
                <c:pt idx="5">
                  <c:v>507</c:v>
                </c:pt>
                <c:pt idx="6">
                  <c:v>602</c:v>
                </c:pt>
                <c:pt idx="7">
                  <c:v>728</c:v>
                </c:pt>
                <c:pt idx="8">
                  <c:v>837</c:v>
                </c:pt>
                <c:pt idx="9">
                  <c:v>877</c:v>
                </c:pt>
                <c:pt idx="10">
                  <c:v>877</c:v>
                </c:pt>
                <c:pt idx="11">
                  <c:v>869</c:v>
                </c:pt>
                <c:pt idx="12">
                  <c:v>851</c:v>
                </c:pt>
                <c:pt idx="13">
                  <c:v>844</c:v>
                </c:pt>
                <c:pt idx="14">
                  <c:v>828</c:v>
                </c:pt>
                <c:pt idx="15">
                  <c:v>811</c:v>
                </c:pt>
                <c:pt idx="16">
                  <c:v>817</c:v>
                </c:pt>
                <c:pt idx="17">
                  <c:v>847</c:v>
                </c:pt>
                <c:pt idx="18">
                  <c:v>877</c:v>
                </c:pt>
                <c:pt idx="19">
                  <c:v>900</c:v>
                </c:pt>
                <c:pt idx="20">
                  <c:v>905</c:v>
                </c:pt>
                <c:pt idx="21">
                  <c:v>843</c:v>
                </c:pt>
                <c:pt idx="22">
                  <c:v>752</c:v>
                </c:pt>
                <c:pt idx="23">
                  <c:v>627</c:v>
                </c:pt>
              </c:numCache>
            </c:numRef>
          </c:val>
          <c:smooth val="0"/>
          <c:extLst>
            <c:ext xmlns:c16="http://schemas.microsoft.com/office/drawing/2014/chart" uri="{C3380CC4-5D6E-409C-BE32-E72D297353CC}">
              <c16:uniqueId val="{00000002-4A32-4544-8C8F-1BAB3B0D7F16}"/>
            </c:ext>
          </c:extLst>
        </c:ser>
        <c:dLbls>
          <c:showLegendKey val="0"/>
          <c:showVal val="0"/>
          <c:showCatName val="0"/>
          <c:showSerName val="0"/>
          <c:showPercent val="0"/>
          <c:showBubbleSize val="0"/>
        </c:dLbls>
        <c:smooth val="0"/>
        <c:axId val="578743024"/>
        <c:axId val="491036064"/>
      </c:lineChart>
      <c:catAx>
        <c:axId val="5787430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sv-SE"/>
          </a:p>
        </c:txPr>
        <c:crossAx val="491036064"/>
        <c:crosses val="autoZero"/>
        <c:auto val="1"/>
        <c:lblAlgn val="ctr"/>
        <c:lblOffset val="100"/>
        <c:noMultiLvlLbl val="0"/>
      </c:catAx>
      <c:valAx>
        <c:axId val="49103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ysClr val="windowText" lastClr="000000"/>
                    </a:solidFill>
                    <a:latin typeface="Times New Roman" panose="02020603050405020304" pitchFamily="18" charset="0"/>
                    <a:cs typeface="Times New Roman" panose="02020603050405020304" pitchFamily="18" charset="0"/>
                  </a:rPr>
                  <a:t>MW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sv-S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sv-SE"/>
          </a:p>
        </c:txPr>
        <c:crossAx val="578743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sv-SE"/>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Specified Demand Profile - Jan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v-SE"/>
        </a:p>
      </c:txPr>
    </c:title>
    <c:autoTitleDeleted val="0"/>
    <c:plotArea>
      <c:layout/>
      <c:lineChart>
        <c:grouping val="standard"/>
        <c:varyColors val="0"/>
        <c:ser>
          <c:idx val="0"/>
          <c:order val="0"/>
          <c:spPr>
            <a:ln w="28575" cap="rnd">
              <a:solidFill>
                <a:schemeClr val="accent1"/>
              </a:solidFill>
              <a:round/>
            </a:ln>
            <a:effectLst/>
          </c:spPr>
          <c:marker>
            <c:symbol val="none"/>
          </c:marker>
          <c:val>
            <c:numRef>
              <c:f>LoadCurve!$B$191:$B$226</c:f>
              <c:numCache>
                <c:formatCode>0.000</c:formatCode>
                <c:ptCount val="36"/>
                <c:pt idx="0">
                  <c:v>2.6034312424532535E-2</c:v>
                </c:pt>
                <c:pt idx="1">
                  <c:v>4.9772746536312619E-2</c:v>
                </c:pt>
                <c:pt idx="2">
                  <c:v>1.8737468406141055E-2</c:v>
                </c:pt>
                <c:pt idx="3">
                  <c:v>2.3514862835061646E-2</c:v>
                </c:pt>
                <c:pt idx="4">
                  <c:v>4.4956029129572687E-2</c:v>
                </c:pt>
                <c:pt idx="5">
                  <c:v>1.6924165011998372E-2</c:v>
                </c:pt>
                <c:pt idx="6">
                  <c:v>2.3527368375710907E-2</c:v>
                </c:pt>
                <c:pt idx="7">
                  <c:v>4.420319558248724E-2</c:v>
                </c:pt>
                <c:pt idx="8">
                  <c:v>1.6936948453550947E-2</c:v>
                </c:pt>
                <c:pt idx="9">
                  <c:v>2.2768421008752489E-2</c:v>
                </c:pt>
                <c:pt idx="10">
                  <c:v>4.2777286047568294E-2</c:v>
                </c:pt>
                <c:pt idx="11">
                  <c:v>1.6390595277629951E-2</c:v>
                </c:pt>
                <c:pt idx="12">
                  <c:v>2.3527368375710907E-2</c:v>
                </c:pt>
                <c:pt idx="13">
                  <c:v>4.420319558248724E-2</c:v>
                </c:pt>
                <c:pt idx="14">
                  <c:v>1.6936948453550947E-2</c:v>
                </c:pt>
                <c:pt idx="15">
                  <c:v>2.0613299503530035E-2</c:v>
                </c:pt>
                <c:pt idx="16">
                  <c:v>3.8291965468033755E-2</c:v>
                </c:pt>
                <c:pt idx="17">
                  <c:v>1.469401026288036E-2</c:v>
                </c:pt>
                <c:pt idx="18">
                  <c:v>2.1300409486981038E-2</c:v>
                </c:pt>
                <c:pt idx="19">
                  <c:v>3.956836431696821E-2</c:v>
                </c:pt>
                <c:pt idx="20">
                  <c:v>1.5183810604976372E-2</c:v>
                </c:pt>
                <c:pt idx="21">
                  <c:v>2.2768421008752489E-2</c:v>
                </c:pt>
                <c:pt idx="22">
                  <c:v>4.2777286047568294E-2</c:v>
                </c:pt>
                <c:pt idx="23">
                  <c:v>1.6390595277629951E-2</c:v>
                </c:pt>
                <c:pt idx="24">
                  <c:v>2.1300409486981038E-2</c:v>
                </c:pt>
                <c:pt idx="25">
                  <c:v>3.956836431696821E-2</c:v>
                </c:pt>
                <c:pt idx="26">
                  <c:v>1.5183810604976372E-2</c:v>
                </c:pt>
                <c:pt idx="27">
                  <c:v>2.3527368375710907E-2</c:v>
                </c:pt>
                <c:pt idx="28">
                  <c:v>4.420319558248724E-2</c:v>
                </c:pt>
                <c:pt idx="29">
                  <c:v>1.6936948453550947E-2</c:v>
                </c:pt>
                <c:pt idx="30">
                  <c:v>2.2768421008752489E-2</c:v>
                </c:pt>
                <c:pt idx="31">
                  <c:v>4.2777286047568294E-2</c:v>
                </c:pt>
                <c:pt idx="32">
                  <c:v>1.6390595277629951E-2</c:v>
                </c:pt>
                <c:pt idx="33">
                  <c:v>2.6034312424532535E-2</c:v>
                </c:pt>
                <c:pt idx="34">
                  <c:v>4.9772746536312619E-2</c:v>
                </c:pt>
                <c:pt idx="35">
                  <c:v>1.8737468406141055E-2</c:v>
                </c:pt>
              </c:numCache>
            </c:numRef>
          </c:val>
          <c:smooth val="0"/>
          <c:extLst>
            <c:ext xmlns:c16="http://schemas.microsoft.com/office/drawing/2014/chart" uri="{C3380CC4-5D6E-409C-BE32-E72D297353CC}">
              <c16:uniqueId val="{00000000-3F1E-4ED6-BD07-41016409E1E2}"/>
            </c:ext>
          </c:extLst>
        </c:ser>
        <c:dLbls>
          <c:showLegendKey val="0"/>
          <c:showVal val="0"/>
          <c:showCatName val="0"/>
          <c:showSerName val="0"/>
          <c:showPercent val="0"/>
          <c:showBubbleSize val="0"/>
        </c:dLbls>
        <c:smooth val="0"/>
        <c:axId val="698668976"/>
        <c:axId val="698660120"/>
      </c:lineChart>
      <c:catAx>
        <c:axId val="69866897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98660120"/>
        <c:crosses val="autoZero"/>
        <c:auto val="1"/>
        <c:lblAlgn val="ctr"/>
        <c:lblOffset val="100"/>
        <c:noMultiLvlLbl val="0"/>
      </c:catAx>
      <c:valAx>
        <c:axId val="698660120"/>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v-SE"/>
          </a:p>
        </c:txPr>
        <c:crossAx val="698668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v-S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55581</xdr:colOff>
      <xdr:row>7</xdr:row>
      <xdr:rowOff>49194</xdr:rowOff>
    </xdr:from>
    <xdr:to>
      <xdr:col>24</xdr:col>
      <xdr:colOff>26894</xdr:colOff>
      <xdr:row>28</xdr:row>
      <xdr:rowOff>50694</xdr:rowOff>
    </xdr:to>
    <xdr:grpSp>
      <xdr:nvGrpSpPr>
        <xdr:cNvPr id="13" name="Group 12"/>
        <xdr:cNvGrpSpPr/>
      </xdr:nvGrpSpPr>
      <xdr:grpSpPr>
        <a:xfrm>
          <a:off x="12029867" y="1355480"/>
          <a:ext cx="7555027" cy="3829643"/>
          <a:chOff x="10723581" y="1340112"/>
          <a:chExt cx="6632089" cy="3784606"/>
        </a:xfrm>
      </xdr:grpSpPr>
      <xdr:graphicFrame macro="">
        <xdr:nvGraphicFramePr>
          <xdr:cNvPr id="2" name="Diagram 12">
            <a:extLst>
              <a:ext uri="{FF2B5EF4-FFF2-40B4-BE49-F238E27FC236}">
                <a16:creationId xmlns:a16="http://schemas.microsoft.com/office/drawing/2014/main" id="{D25268CE-F611-41EA-99BF-9109C0386CCF}"/>
              </a:ext>
            </a:extLst>
          </xdr:cNvPr>
          <xdr:cNvGraphicFramePr>
            <a:graphicFrameLocks/>
          </xdr:cNvGraphicFramePr>
        </xdr:nvGraphicFramePr>
        <xdr:xfrm>
          <a:off x="10723581" y="1340112"/>
          <a:ext cx="6632089" cy="3784606"/>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4" name="Straight Connector 3"/>
          <xdr:cNvCxnSpPr/>
        </xdr:nvCxnSpPr>
        <xdr:spPr>
          <a:xfrm>
            <a:off x="12945034" y="1775011"/>
            <a:ext cx="8964" cy="27790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0" name="Straight Connector 9"/>
          <xdr:cNvCxnSpPr/>
        </xdr:nvCxnSpPr>
        <xdr:spPr>
          <a:xfrm>
            <a:off x="15580660" y="1748117"/>
            <a:ext cx="8964" cy="27790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Straight Connector 10"/>
          <xdr:cNvCxnSpPr/>
        </xdr:nvCxnSpPr>
        <xdr:spPr>
          <a:xfrm>
            <a:off x="16575742" y="1712259"/>
            <a:ext cx="8964" cy="27790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2" name="Straight Connector 11"/>
          <xdr:cNvCxnSpPr/>
        </xdr:nvCxnSpPr>
        <xdr:spPr>
          <a:xfrm>
            <a:off x="17068801" y="1739153"/>
            <a:ext cx="8964" cy="277905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528916</xdr:colOff>
      <xdr:row>172</xdr:row>
      <xdr:rowOff>31377</xdr:rowOff>
    </xdr:from>
    <xdr:to>
      <xdr:col>18</xdr:col>
      <xdr:colOff>26893</xdr:colOff>
      <xdr:row>187</xdr:row>
      <xdr:rowOff>85165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mulla/Box%20Sync/JZF/UNECE/Drin/Data/Emir%20-%20Input%20data%20for%20ALL-202006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lmulla/Box%20Sync/JZF/UNECE/Drin/Data/Hydrological%20Data/DRIN%20cascade%20data%20%20Normal%20year%20flow.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P_new"/>
      <sheetName val="SLP_YA"/>
      <sheetName val="Blad1"/>
      <sheetName val="Existing PP in Albania"/>
      <sheetName val="Existing PP in MKD"/>
      <sheetName val="Existing PP Kosovo"/>
      <sheetName val="Existing PP in ME Drin"/>
      <sheetName val="Existing PP in ME Drina"/>
      <sheetName val="Blad2"/>
    </sheetNames>
    <sheetDataSet>
      <sheetData sheetId="0"/>
      <sheetData sheetId="1"/>
      <sheetData sheetId="2">
        <row r="176">
          <cell r="A176" t="str">
            <v>Max (Winter)</v>
          </cell>
          <cell r="B176">
            <v>666</v>
          </cell>
          <cell r="C176">
            <v>599</v>
          </cell>
          <cell r="D176">
            <v>606</v>
          </cell>
          <cell r="E176">
            <v>549</v>
          </cell>
          <cell r="F176">
            <v>558</v>
          </cell>
          <cell r="G176">
            <v>606</v>
          </cell>
          <cell r="H176">
            <v>758</v>
          </cell>
          <cell r="I176">
            <v>955</v>
          </cell>
          <cell r="J176">
            <v>1032</v>
          </cell>
          <cell r="K176">
            <v>1066</v>
          </cell>
          <cell r="L176">
            <v>1072</v>
          </cell>
          <cell r="M176">
            <v>1072</v>
          </cell>
          <cell r="N176">
            <v>1071</v>
          </cell>
          <cell r="O176">
            <v>1072</v>
          </cell>
          <cell r="P176">
            <v>1058</v>
          </cell>
          <cell r="Q176">
            <v>1036</v>
          </cell>
          <cell r="R176">
            <v>1042</v>
          </cell>
          <cell r="S176">
            <v>1079</v>
          </cell>
          <cell r="T176">
            <v>1097</v>
          </cell>
          <cell r="U176">
            <v>1107</v>
          </cell>
          <cell r="V176">
            <v>1108</v>
          </cell>
          <cell r="W176">
            <v>1038</v>
          </cell>
          <cell r="X176">
            <v>926</v>
          </cell>
          <cell r="Y176">
            <v>776</v>
          </cell>
        </row>
        <row r="177">
          <cell r="A177" t="str">
            <v>Average (Sprin, Automn)</v>
          </cell>
          <cell r="B177">
            <v>596</v>
          </cell>
          <cell r="C177">
            <v>541</v>
          </cell>
          <cell r="D177">
            <v>519</v>
          </cell>
          <cell r="E177">
            <v>508</v>
          </cell>
          <cell r="F177">
            <v>516</v>
          </cell>
          <cell r="G177">
            <v>562</v>
          </cell>
          <cell r="H177">
            <v>690</v>
          </cell>
          <cell r="I177">
            <v>857</v>
          </cell>
          <cell r="J177">
            <v>942</v>
          </cell>
          <cell r="K177">
            <v>962</v>
          </cell>
          <cell r="L177">
            <v>962</v>
          </cell>
          <cell r="M177">
            <v>956</v>
          </cell>
          <cell r="N177">
            <v>945</v>
          </cell>
          <cell r="O177">
            <v>941</v>
          </cell>
          <cell r="P177">
            <v>925</v>
          </cell>
          <cell r="Q177">
            <v>906</v>
          </cell>
          <cell r="R177">
            <v>914</v>
          </cell>
          <cell r="S177">
            <v>952</v>
          </cell>
          <cell r="T177">
            <v>982</v>
          </cell>
          <cell r="U177">
            <v>1002</v>
          </cell>
          <cell r="V177">
            <v>1008</v>
          </cell>
          <cell r="W177">
            <v>940</v>
          </cell>
          <cell r="X177">
            <v>835</v>
          </cell>
          <cell r="Y177">
            <v>695</v>
          </cell>
        </row>
        <row r="178">
          <cell r="A178" t="str">
            <v>Min (Summer)</v>
          </cell>
          <cell r="B178">
            <v>545</v>
          </cell>
          <cell r="C178">
            <v>498</v>
          </cell>
          <cell r="D178">
            <v>475</v>
          </cell>
          <cell r="E178">
            <v>466</v>
          </cell>
          <cell r="F178">
            <v>473</v>
          </cell>
          <cell r="G178">
            <v>507</v>
          </cell>
          <cell r="H178">
            <v>602</v>
          </cell>
          <cell r="I178">
            <v>728</v>
          </cell>
          <cell r="J178">
            <v>837</v>
          </cell>
          <cell r="K178">
            <v>877</v>
          </cell>
          <cell r="L178">
            <v>877</v>
          </cell>
          <cell r="M178">
            <v>869</v>
          </cell>
          <cell r="N178">
            <v>851</v>
          </cell>
          <cell r="O178">
            <v>844</v>
          </cell>
          <cell r="P178">
            <v>828</v>
          </cell>
          <cell r="Q178">
            <v>811</v>
          </cell>
          <cell r="R178">
            <v>817</v>
          </cell>
          <cell r="S178">
            <v>847</v>
          </cell>
          <cell r="T178">
            <v>877</v>
          </cell>
          <cell r="U178">
            <v>900</v>
          </cell>
          <cell r="V178">
            <v>905</v>
          </cell>
          <cell r="W178">
            <v>843</v>
          </cell>
          <cell r="X178">
            <v>752</v>
          </cell>
          <cell r="Y178">
            <v>627</v>
          </cell>
        </row>
      </sheetData>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19y Average mothly discharge"/>
      <sheetName val="Capacity Factor"/>
      <sheetName val="river Capacity"/>
      <sheetName val="river Capacity 2"/>
      <sheetName val="reserviors "/>
      <sheetName val="DRS3"/>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3" Type="http://schemas.openxmlformats.org/officeDocument/2006/relationships/hyperlink" Target="https://www.esm.com.mk/wp-content/uploads/2017/04/Godisen_izvestaj_2012-MKD-1-1.pdf" TargetMode="External"/><Relationship Id="rId2" Type="http://schemas.openxmlformats.org/officeDocument/2006/relationships/hyperlink" Target="https://www.esm.com.mk/?page_id=1849&amp;lang=sq" TargetMode="External"/><Relationship Id="rId1" Type="http://schemas.openxmlformats.org/officeDocument/2006/relationships/hyperlink" Target="https://www.esm.com.mk/?page_id=1856&amp;lang=en"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parlament.al/Files/Kerkese/RaportivjetorERE2018perfundimtar.pdf" TargetMode="External"/><Relationship Id="rId1" Type="http://schemas.openxmlformats.org/officeDocument/2006/relationships/hyperlink" Target="http://www.gov.me/ResourceManager/FileDownload.aspx?rId=391351&amp;rType=2"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181"/>
  <sheetViews>
    <sheetView zoomScaleNormal="100" workbookViewId="0">
      <pane xSplit="6" topLeftCell="I1" activePane="topRight" state="frozen"/>
      <selection pane="topRight" activeCell="O6" sqref="O6"/>
    </sheetView>
  </sheetViews>
  <sheetFormatPr defaultColWidth="8.90625" defaultRowHeight="14.5" x14ac:dyDescent="0.35"/>
  <cols>
    <col min="1" max="1" width="13.54296875" style="1" customWidth="1"/>
    <col min="2" max="2" width="16.36328125" style="1" customWidth="1"/>
    <col min="3" max="4" width="15.54296875" style="270" customWidth="1"/>
    <col min="5" max="5" width="49.453125" style="290" bestFit="1" customWidth="1"/>
    <col min="6" max="6" width="32.1796875" style="209" bestFit="1" customWidth="1"/>
    <col min="7" max="7" width="9.453125" style="1" customWidth="1"/>
    <col min="8" max="8" width="8.453125" style="1" customWidth="1"/>
    <col min="9" max="9" width="6.453125" style="1" bestFit="1" customWidth="1"/>
    <col min="10" max="10" width="12" style="1" customWidth="1"/>
    <col min="11" max="11" width="7" style="1" bestFit="1" customWidth="1"/>
    <col min="12" max="12" width="6.453125" style="1" bestFit="1" customWidth="1"/>
    <col min="13" max="13" width="11.08984375" style="1" customWidth="1"/>
    <col min="14" max="14" width="10.36328125" style="1" customWidth="1"/>
    <col min="15" max="15" width="13" style="1" customWidth="1"/>
    <col min="16" max="16" width="16" style="1" bestFit="1" customWidth="1"/>
    <col min="17" max="17" width="16" style="1" customWidth="1"/>
    <col min="18" max="18" width="20.453125" style="1" bestFit="1" customWidth="1"/>
    <col min="19" max="19" width="14" style="1" bestFit="1" customWidth="1"/>
    <col min="20" max="20" width="11.1796875" style="1" bestFit="1" customWidth="1"/>
    <col min="21" max="21" width="7.90625" style="1" bestFit="1" customWidth="1"/>
    <col min="22" max="22" width="8.54296875" style="1" bestFit="1" customWidth="1"/>
    <col min="23" max="23" width="10.453125" style="1" bestFit="1" customWidth="1"/>
    <col min="24" max="25" width="15" style="1" bestFit="1" customWidth="1"/>
    <col min="26" max="26" width="8.7265625"/>
    <col min="27" max="27" width="9.08984375" style="1" bestFit="1" customWidth="1"/>
    <col min="28" max="28" width="16.90625" style="238" bestFit="1" customWidth="1"/>
    <col min="29" max="29" width="17" style="1" bestFit="1" customWidth="1"/>
    <col min="30" max="30" width="14" style="1" bestFit="1" customWidth="1"/>
    <col min="31" max="31" width="16" style="1" bestFit="1" customWidth="1"/>
    <col min="32" max="33" width="8.90625" style="1"/>
    <col min="34" max="34" width="11.54296875" style="173" bestFit="1" customWidth="1"/>
    <col min="35" max="16384" width="8.90625" style="1"/>
  </cols>
  <sheetData>
    <row r="1" spans="1:16384" x14ac:dyDescent="0.35">
      <c r="A1" s="156" t="s">
        <v>190</v>
      </c>
      <c r="B1" s="158" t="s">
        <v>190</v>
      </c>
      <c r="C1" s="157" t="s">
        <v>159</v>
      </c>
      <c r="D1" s="157" t="s">
        <v>522</v>
      </c>
      <c r="E1" s="281" t="s">
        <v>92</v>
      </c>
      <c r="F1" s="199" t="s">
        <v>412</v>
      </c>
      <c r="G1" s="158" t="s">
        <v>223</v>
      </c>
      <c r="H1" s="158" t="s">
        <v>224</v>
      </c>
      <c r="I1" s="158" t="s">
        <v>411</v>
      </c>
      <c r="J1" s="158" t="s">
        <v>225</v>
      </c>
      <c r="K1" s="158" t="s">
        <v>226</v>
      </c>
      <c r="L1" s="158" t="s">
        <v>411</v>
      </c>
      <c r="M1" s="158" t="s">
        <v>225</v>
      </c>
      <c r="N1" s="158" t="s">
        <v>226</v>
      </c>
      <c r="O1" s="158" t="s">
        <v>411</v>
      </c>
      <c r="P1" s="158" t="s">
        <v>376</v>
      </c>
      <c r="Q1" s="158" t="s">
        <v>476</v>
      </c>
      <c r="R1" s="158" t="s">
        <v>384</v>
      </c>
      <c r="S1" s="158" t="s">
        <v>45</v>
      </c>
      <c r="T1" s="158" t="s">
        <v>378</v>
      </c>
      <c r="U1" s="158" t="s">
        <v>657</v>
      </c>
      <c r="V1" s="158" t="s">
        <v>379</v>
      </c>
      <c r="W1" s="158" t="s">
        <v>27</v>
      </c>
      <c r="X1" s="158" t="s">
        <v>380</v>
      </c>
      <c r="Y1" s="158" t="s">
        <v>381</v>
      </c>
      <c r="Z1" s="158" t="s">
        <v>703</v>
      </c>
      <c r="AA1" s="158" t="s">
        <v>377</v>
      </c>
      <c r="AB1" s="158" t="s">
        <v>431</v>
      </c>
      <c r="AC1" s="158" t="s">
        <v>432</v>
      </c>
      <c r="AD1" s="158" t="s">
        <v>652</v>
      </c>
      <c r="AE1" s="159" t="s">
        <v>653</v>
      </c>
      <c r="AH1" s="173" t="s">
        <v>722</v>
      </c>
    </row>
    <row r="2" spans="1:16384" x14ac:dyDescent="0.35">
      <c r="A2" s="160"/>
      <c r="B2" s="307" t="s">
        <v>394</v>
      </c>
      <c r="C2" s="152" t="s">
        <v>155</v>
      </c>
      <c r="D2" s="152" t="s">
        <v>521</v>
      </c>
      <c r="E2" s="282" t="s">
        <v>733</v>
      </c>
      <c r="F2" s="235"/>
      <c r="G2" s="171" t="s">
        <v>235</v>
      </c>
      <c r="H2" s="171" t="s">
        <v>235</v>
      </c>
      <c r="I2" s="171" t="s">
        <v>235</v>
      </c>
      <c r="J2" s="37" t="s">
        <v>228</v>
      </c>
      <c r="K2" s="37">
        <v>1</v>
      </c>
      <c r="L2" s="37">
        <v>1</v>
      </c>
      <c r="M2" s="37"/>
      <c r="N2" s="37"/>
      <c r="O2" s="37"/>
      <c r="P2" s="37">
        <v>0.9</v>
      </c>
      <c r="Q2" s="37">
        <v>1</v>
      </c>
      <c r="R2" s="37">
        <v>31.536000000000001</v>
      </c>
      <c r="S2" s="37">
        <v>50</v>
      </c>
      <c r="T2" s="236">
        <v>0</v>
      </c>
      <c r="U2" s="37">
        <v>0</v>
      </c>
      <c r="V2" s="37">
        <v>99999</v>
      </c>
      <c r="W2" s="37">
        <v>999999</v>
      </c>
      <c r="X2" s="37">
        <v>9999</v>
      </c>
      <c r="Y2" s="37">
        <v>9999</v>
      </c>
      <c r="Z2" s="24"/>
      <c r="AA2" s="37" t="s">
        <v>235</v>
      </c>
      <c r="AB2" s="153"/>
      <c r="AC2" s="37"/>
      <c r="AD2" s="37"/>
      <c r="AE2" s="237"/>
      <c r="AH2" s="173">
        <f>V2-T2</f>
        <v>99999</v>
      </c>
    </row>
    <row r="3" spans="1:16384" x14ac:dyDescent="0.35">
      <c r="A3" s="239" t="s">
        <v>199</v>
      </c>
      <c r="B3" s="307" t="s">
        <v>199</v>
      </c>
      <c r="C3" s="152" t="s">
        <v>201</v>
      </c>
      <c r="D3" s="152" t="s">
        <v>514</v>
      </c>
      <c r="E3" s="282" t="s">
        <v>734</v>
      </c>
      <c r="F3" s="235"/>
      <c r="G3" s="171" t="s">
        <v>235</v>
      </c>
      <c r="H3" s="171" t="s">
        <v>235</v>
      </c>
      <c r="I3" s="171" t="s">
        <v>235</v>
      </c>
      <c r="J3" s="37" t="s">
        <v>229</v>
      </c>
      <c r="K3" s="37">
        <v>1</v>
      </c>
      <c r="L3" s="37">
        <v>1</v>
      </c>
      <c r="M3" s="37"/>
      <c r="N3" s="37"/>
      <c r="O3" s="37"/>
      <c r="P3" s="37">
        <v>0.9</v>
      </c>
      <c r="Q3" s="37">
        <v>1</v>
      </c>
      <c r="R3" s="37">
        <v>1</v>
      </c>
      <c r="S3" s="37">
        <v>50</v>
      </c>
      <c r="T3" s="236">
        <v>1</v>
      </c>
      <c r="U3" s="37"/>
      <c r="V3" s="37">
        <v>99999</v>
      </c>
      <c r="W3" s="37"/>
      <c r="X3" s="37">
        <v>99999</v>
      </c>
      <c r="Y3" s="37">
        <v>9999</v>
      </c>
      <c r="Z3" s="24"/>
      <c r="AA3" s="37"/>
      <c r="AB3" s="153"/>
      <c r="AC3" s="37"/>
      <c r="AD3" s="37"/>
      <c r="AE3" s="237"/>
      <c r="AH3" s="173">
        <f t="shared" ref="AH3:AH66" si="0">V3-T3</f>
        <v>99998</v>
      </c>
    </row>
    <row r="4" spans="1:16384" x14ac:dyDescent="0.35">
      <c r="A4" s="239"/>
      <c r="B4" s="307"/>
      <c r="C4" s="152" t="s">
        <v>202</v>
      </c>
      <c r="D4" s="152" t="s">
        <v>515</v>
      </c>
      <c r="E4" s="282" t="s">
        <v>735</v>
      </c>
      <c r="F4" s="235"/>
      <c r="G4" s="171" t="s">
        <v>235</v>
      </c>
      <c r="H4" s="171" t="s">
        <v>235</v>
      </c>
      <c r="I4" s="171" t="s">
        <v>235</v>
      </c>
      <c r="J4" s="37" t="s">
        <v>229</v>
      </c>
      <c r="K4" s="37">
        <v>1</v>
      </c>
      <c r="L4" s="37">
        <v>1</v>
      </c>
      <c r="M4" s="37"/>
      <c r="N4" s="37"/>
      <c r="O4" s="37"/>
      <c r="P4" s="37">
        <v>0.9</v>
      </c>
      <c r="Q4" s="37">
        <v>1</v>
      </c>
      <c r="R4" s="37">
        <v>1</v>
      </c>
      <c r="S4" s="37">
        <v>50</v>
      </c>
      <c r="T4" s="236">
        <v>1</v>
      </c>
      <c r="U4" s="37"/>
      <c r="V4" s="37">
        <v>99999</v>
      </c>
      <c r="W4" s="37"/>
      <c r="X4" s="37">
        <v>0.44</v>
      </c>
      <c r="Y4" s="37">
        <v>9999</v>
      </c>
      <c r="Z4" s="24"/>
      <c r="AA4" s="37"/>
      <c r="AB4" s="153"/>
      <c r="AC4" s="37"/>
      <c r="AD4" s="37"/>
      <c r="AE4" s="237"/>
      <c r="AH4" s="173">
        <f t="shared" si="0"/>
        <v>99998</v>
      </c>
    </row>
    <row r="5" spans="1:16384" ht="43.5" x14ac:dyDescent="0.35">
      <c r="A5" s="239" t="s">
        <v>191</v>
      </c>
      <c r="B5" s="307" t="s">
        <v>191</v>
      </c>
      <c r="C5" s="152" t="s">
        <v>167</v>
      </c>
      <c r="D5" s="152" t="s">
        <v>487</v>
      </c>
      <c r="E5" s="283" t="s">
        <v>736</v>
      </c>
      <c r="F5" s="235" t="s">
        <v>913</v>
      </c>
      <c r="G5" s="171" t="s">
        <v>235</v>
      </c>
      <c r="H5" s="171" t="s">
        <v>235</v>
      </c>
      <c r="I5" s="171" t="s">
        <v>235</v>
      </c>
      <c r="J5" s="37" t="s">
        <v>228</v>
      </c>
      <c r="K5" s="37">
        <v>1</v>
      </c>
      <c r="L5" s="37">
        <v>1</v>
      </c>
      <c r="M5" s="37"/>
      <c r="N5" s="37"/>
      <c r="O5" s="37"/>
      <c r="P5" s="37">
        <v>0.9</v>
      </c>
      <c r="Q5" s="37">
        <v>0.36</v>
      </c>
      <c r="R5" s="37">
        <v>31.536000000000001</v>
      </c>
      <c r="S5" s="37">
        <v>50</v>
      </c>
      <c r="T5" s="37">
        <f>15/1000</f>
        <v>1.4999999999999999E-2</v>
      </c>
      <c r="U5" s="37"/>
      <c r="V5" s="37">
        <f>T5</f>
        <v>1.4999999999999999E-2</v>
      </c>
      <c r="W5" s="37" t="s">
        <v>235</v>
      </c>
      <c r="X5" s="37">
        <v>0.66</v>
      </c>
      <c r="Y5" s="37">
        <v>9999</v>
      </c>
      <c r="Z5" s="24">
        <v>3.4</v>
      </c>
      <c r="AA5" s="37"/>
      <c r="AB5" s="153"/>
      <c r="AC5" s="37"/>
      <c r="AD5" s="37"/>
      <c r="AE5" s="237"/>
      <c r="AH5" s="173">
        <f t="shared" si="0"/>
        <v>0</v>
      </c>
    </row>
    <row r="6" spans="1:16384" ht="43.5" x14ac:dyDescent="0.35">
      <c r="A6" s="320" t="s">
        <v>661</v>
      </c>
      <c r="B6" s="307" t="s">
        <v>191</v>
      </c>
      <c r="C6" s="240" t="s">
        <v>662</v>
      </c>
      <c r="D6" s="240" t="s">
        <v>664</v>
      </c>
      <c r="E6" s="284" t="s">
        <v>737</v>
      </c>
      <c r="F6" s="241" t="s">
        <v>1331</v>
      </c>
      <c r="G6" s="166" t="s">
        <v>235</v>
      </c>
      <c r="H6" s="166" t="s">
        <v>235</v>
      </c>
      <c r="I6" s="166" t="s">
        <v>235</v>
      </c>
      <c r="J6" s="242" t="s">
        <v>235</v>
      </c>
      <c r="K6" s="242" t="s">
        <v>235</v>
      </c>
      <c r="L6" s="242">
        <v>1</v>
      </c>
      <c r="M6" s="242" t="s">
        <v>228</v>
      </c>
      <c r="N6" s="242">
        <v>1</v>
      </c>
      <c r="O6" s="242">
        <v>2</v>
      </c>
      <c r="P6" s="166">
        <v>0.9</v>
      </c>
      <c r="Q6" s="166" t="s">
        <v>660</v>
      </c>
      <c r="R6" s="166">
        <v>31.536000000000001</v>
      </c>
      <c r="S6" s="166">
        <v>50</v>
      </c>
      <c r="T6" s="166">
        <v>0</v>
      </c>
      <c r="U6" s="166">
        <v>0.21</v>
      </c>
      <c r="V6" s="166">
        <v>0.21</v>
      </c>
      <c r="W6" s="231">
        <f>400/0.35</f>
        <v>1142.8571428571429</v>
      </c>
      <c r="X6" s="231">
        <v>99999</v>
      </c>
      <c r="Y6" s="299">
        <v>0.66</v>
      </c>
      <c r="Z6" s="166">
        <v>3.4</v>
      </c>
      <c r="AA6" s="166" t="s">
        <v>235</v>
      </c>
      <c r="AB6" s="166"/>
      <c r="AC6" s="166"/>
      <c r="AD6" s="166"/>
      <c r="AE6" s="243"/>
      <c r="AF6" s="244"/>
      <c r="AG6" s="244"/>
      <c r="AH6" s="173">
        <f t="shared" si="0"/>
        <v>0.21</v>
      </c>
      <c r="AI6" s="244"/>
      <c r="AJ6" s="244"/>
      <c r="AK6" s="244"/>
      <c r="AL6" s="244"/>
      <c r="AM6" s="244"/>
      <c r="AN6" s="244"/>
      <c r="AO6" s="244"/>
      <c r="AP6" s="244"/>
      <c r="AQ6" s="244"/>
      <c r="AR6" s="244"/>
      <c r="AS6" s="244"/>
      <c r="AT6" s="244"/>
      <c r="AU6" s="244"/>
      <c r="AV6" s="244"/>
      <c r="AW6" s="244"/>
      <c r="AX6" s="244"/>
      <c r="AY6" s="244"/>
      <c r="AZ6" s="244"/>
      <c r="BA6" s="244"/>
      <c r="BB6" s="244"/>
      <c r="BC6" s="244"/>
      <c r="BD6" s="244"/>
      <c r="BE6" s="244"/>
      <c r="BF6" s="244"/>
      <c r="BG6" s="244"/>
      <c r="BH6" s="244"/>
      <c r="BI6" s="244"/>
      <c r="BJ6" s="244"/>
      <c r="BK6" s="244"/>
      <c r="BL6" s="244"/>
      <c r="BM6" s="244"/>
      <c r="BN6" s="244"/>
      <c r="BO6" s="244"/>
      <c r="BP6" s="244"/>
      <c r="BQ6" s="244"/>
      <c r="BR6" s="244"/>
      <c r="BS6" s="244"/>
      <c r="BT6" s="244"/>
      <c r="BU6" s="244"/>
      <c r="BV6" s="244"/>
      <c r="BW6" s="244"/>
      <c r="BX6" s="244"/>
      <c r="BY6" s="244"/>
      <c r="BZ6" s="244"/>
      <c r="CA6" s="244"/>
      <c r="CB6" s="244"/>
      <c r="CC6" s="244"/>
      <c r="CD6" s="244"/>
      <c r="CE6" s="244"/>
      <c r="CF6" s="244"/>
      <c r="CG6" s="244"/>
      <c r="CH6" s="244"/>
      <c r="CI6" s="244"/>
      <c r="CJ6" s="244"/>
      <c r="CK6" s="244"/>
      <c r="CL6" s="244"/>
      <c r="CM6" s="244"/>
      <c r="CN6" s="244"/>
      <c r="CO6" s="244"/>
      <c r="CP6" s="244"/>
      <c r="CQ6" s="244"/>
      <c r="CR6" s="244"/>
      <c r="CS6" s="244"/>
      <c r="CT6" s="244"/>
      <c r="CU6" s="244"/>
      <c r="CV6" s="244"/>
      <c r="CW6" s="244"/>
      <c r="CX6" s="244"/>
      <c r="CY6" s="244"/>
      <c r="CZ6" s="244"/>
      <c r="DA6" s="244"/>
      <c r="DB6" s="244"/>
      <c r="DC6" s="244"/>
      <c r="DD6" s="244"/>
      <c r="DE6" s="244"/>
      <c r="DF6" s="244"/>
      <c r="DG6" s="244"/>
      <c r="DH6" s="244"/>
      <c r="DI6" s="244"/>
      <c r="DJ6" s="244"/>
      <c r="DK6" s="244"/>
      <c r="DL6" s="244"/>
      <c r="DM6" s="244"/>
      <c r="DN6" s="244"/>
      <c r="DO6" s="244"/>
      <c r="DP6" s="244"/>
      <c r="DQ6" s="244"/>
      <c r="DR6" s="244"/>
      <c r="DS6" s="244"/>
      <c r="DT6" s="244"/>
      <c r="DU6" s="244"/>
      <c r="DV6" s="244"/>
      <c r="DW6" s="244"/>
      <c r="DX6" s="244"/>
      <c r="DY6" s="244"/>
      <c r="DZ6" s="244"/>
      <c r="EA6" s="244"/>
      <c r="EB6" s="244"/>
      <c r="EC6" s="244"/>
      <c r="ED6" s="244"/>
      <c r="EE6" s="244"/>
      <c r="EF6" s="244"/>
      <c r="EG6" s="244"/>
      <c r="EH6" s="244"/>
      <c r="EI6" s="244"/>
      <c r="EJ6" s="244"/>
      <c r="EK6" s="244"/>
      <c r="EL6" s="244"/>
      <c r="EM6" s="244"/>
      <c r="EN6" s="244"/>
      <c r="EO6" s="244"/>
      <c r="EP6" s="244"/>
      <c r="EQ6" s="244"/>
      <c r="ER6" s="244"/>
      <c r="ES6" s="244"/>
      <c r="ET6" s="244"/>
      <c r="EU6" s="244"/>
      <c r="EV6" s="244"/>
      <c r="EW6" s="244"/>
      <c r="EX6" s="244"/>
      <c r="EY6" s="244"/>
      <c r="EZ6" s="244"/>
      <c r="FA6" s="244"/>
      <c r="FB6" s="244"/>
      <c r="FC6" s="244"/>
      <c r="FD6" s="244"/>
      <c r="FE6" s="244"/>
      <c r="FF6" s="244"/>
      <c r="FG6" s="244"/>
      <c r="FH6" s="244"/>
      <c r="FI6" s="244"/>
      <c r="FJ6" s="244"/>
      <c r="FK6" s="244"/>
      <c r="FL6" s="244"/>
      <c r="FM6" s="244"/>
      <c r="FN6" s="244"/>
      <c r="FO6" s="244"/>
      <c r="FP6" s="244"/>
      <c r="FQ6" s="244"/>
      <c r="FR6" s="244"/>
      <c r="FS6" s="244"/>
      <c r="FT6" s="244"/>
      <c r="FU6" s="244"/>
      <c r="FV6" s="244"/>
      <c r="FW6" s="244"/>
      <c r="FX6" s="244"/>
      <c r="FY6" s="244"/>
      <c r="FZ6" s="244"/>
      <c r="GA6" s="244"/>
      <c r="GB6" s="244"/>
      <c r="GC6" s="244"/>
      <c r="GD6" s="244"/>
      <c r="GE6" s="244"/>
      <c r="GF6" s="244"/>
      <c r="GG6" s="244"/>
      <c r="GH6" s="244"/>
      <c r="GI6" s="244"/>
      <c r="GJ6" s="244"/>
      <c r="GK6" s="244"/>
      <c r="GL6" s="244"/>
      <c r="GM6" s="244"/>
      <c r="GN6" s="244"/>
      <c r="GO6" s="244"/>
      <c r="GP6" s="244"/>
      <c r="GQ6" s="244"/>
      <c r="GR6" s="244"/>
      <c r="GS6" s="244"/>
      <c r="GT6" s="244"/>
      <c r="GU6" s="244"/>
      <c r="GV6" s="244"/>
      <c r="GW6" s="244"/>
      <c r="GX6" s="244"/>
      <c r="GY6" s="244"/>
      <c r="GZ6" s="244"/>
      <c r="HA6" s="244"/>
      <c r="HB6" s="244"/>
      <c r="HC6" s="244"/>
      <c r="HD6" s="244"/>
      <c r="HE6" s="244"/>
      <c r="HF6" s="244"/>
      <c r="HG6" s="244"/>
      <c r="HH6" s="244"/>
      <c r="HI6" s="244"/>
      <c r="HJ6" s="244"/>
      <c r="HK6" s="244"/>
      <c r="HL6" s="244"/>
      <c r="HM6" s="244"/>
      <c r="HN6" s="244"/>
      <c r="HO6" s="244"/>
      <c r="HP6" s="244"/>
      <c r="HQ6" s="244"/>
      <c r="HR6" s="244"/>
      <c r="HS6" s="244"/>
      <c r="HT6" s="244"/>
      <c r="HU6" s="244"/>
      <c r="HV6" s="244"/>
      <c r="HW6" s="244"/>
      <c r="HX6" s="244"/>
      <c r="HY6" s="244"/>
      <c r="HZ6" s="244"/>
      <c r="IA6" s="244"/>
      <c r="IB6" s="244"/>
      <c r="IC6" s="244"/>
      <c r="ID6" s="244"/>
      <c r="IE6" s="244"/>
      <c r="IF6" s="244"/>
      <c r="IG6" s="244"/>
      <c r="IH6" s="244"/>
      <c r="II6" s="244"/>
      <c r="IJ6" s="244"/>
      <c r="IK6" s="244"/>
      <c r="IL6" s="244"/>
      <c r="IM6" s="244"/>
      <c r="IN6" s="244"/>
      <c r="IO6" s="244"/>
      <c r="IP6" s="244"/>
      <c r="IQ6" s="244"/>
      <c r="IR6" s="244"/>
      <c r="IS6" s="244"/>
      <c r="IT6" s="244"/>
      <c r="IU6" s="244"/>
      <c r="IV6" s="244"/>
      <c r="IW6" s="244"/>
      <c r="IX6" s="244"/>
      <c r="IY6" s="244"/>
      <c r="IZ6" s="244"/>
      <c r="JA6" s="244"/>
      <c r="JB6" s="244"/>
      <c r="JC6" s="244"/>
      <c r="JD6" s="244"/>
      <c r="JE6" s="244"/>
      <c r="JF6" s="244"/>
      <c r="JG6" s="244"/>
      <c r="JH6" s="244"/>
      <c r="JI6" s="244"/>
      <c r="JJ6" s="244"/>
      <c r="JK6" s="244"/>
      <c r="JL6" s="244"/>
      <c r="JM6" s="244"/>
      <c r="JN6" s="244"/>
      <c r="JO6" s="244"/>
      <c r="JP6" s="244"/>
      <c r="JQ6" s="244"/>
      <c r="JR6" s="244"/>
      <c r="JS6" s="244"/>
      <c r="JT6" s="244"/>
      <c r="JU6" s="244"/>
      <c r="JV6" s="244"/>
      <c r="JW6" s="244"/>
      <c r="JX6" s="244"/>
      <c r="JY6" s="244"/>
      <c r="JZ6" s="244"/>
      <c r="KA6" s="244"/>
      <c r="KB6" s="244"/>
      <c r="KC6" s="244"/>
      <c r="KD6" s="244"/>
      <c r="KE6" s="244"/>
      <c r="KF6" s="244"/>
      <c r="KG6" s="244"/>
      <c r="KH6" s="244"/>
      <c r="KI6" s="244"/>
      <c r="KJ6" s="244"/>
      <c r="KK6" s="244"/>
      <c r="KL6" s="244"/>
      <c r="KM6" s="244"/>
      <c r="KN6" s="244"/>
      <c r="KO6" s="244"/>
      <c r="KP6" s="244"/>
      <c r="KQ6" s="244"/>
      <c r="KR6" s="244"/>
      <c r="KS6" s="244"/>
      <c r="KT6" s="244"/>
      <c r="KU6" s="244"/>
      <c r="KV6" s="244"/>
      <c r="KW6" s="244"/>
      <c r="KX6" s="244"/>
      <c r="KY6" s="244"/>
      <c r="KZ6" s="244"/>
      <c r="LA6" s="244"/>
      <c r="LB6" s="244"/>
      <c r="LC6" s="244"/>
      <c r="LD6" s="244"/>
      <c r="LE6" s="244"/>
      <c r="LF6" s="244"/>
      <c r="LG6" s="244"/>
      <c r="LH6" s="244"/>
      <c r="LI6" s="244"/>
      <c r="LJ6" s="244"/>
      <c r="LK6" s="244"/>
      <c r="LL6" s="244"/>
      <c r="LM6" s="244"/>
      <c r="LN6" s="244"/>
      <c r="LO6" s="244"/>
      <c r="LP6" s="244"/>
      <c r="LQ6" s="244"/>
      <c r="LR6" s="244"/>
      <c r="LS6" s="244"/>
      <c r="LT6" s="244"/>
      <c r="LU6" s="244"/>
      <c r="LV6" s="244"/>
      <c r="LW6" s="244"/>
      <c r="LX6" s="244"/>
      <c r="LY6" s="244"/>
      <c r="LZ6" s="244"/>
      <c r="MA6" s="244"/>
      <c r="MB6" s="244"/>
      <c r="MC6" s="244"/>
      <c r="MD6" s="244"/>
      <c r="ME6" s="244"/>
      <c r="MF6" s="244"/>
      <c r="MG6" s="244"/>
      <c r="MH6" s="244"/>
      <c r="MI6" s="244"/>
      <c r="MJ6" s="244"/>
      <c r="MK6" s="244"/>
      <c r="ML6" s="244"/>
      <c r="MM6" s="244"/>
      <c r="MN6" s="244"/>
      <c r="MO6" s="244"/>
      <c r="MP6" s="244"/>
      <c r="MQ6" s="244"/>
      <c r="MR6" s="244"/>
      <c r="MS6" s="244"/>
      <c r="MT6" s="244"/>
      <c r="MU6" s="244"/>
      <c r="MV6" s="244"/>
      <c r="MW6" s="244"/>
      <c r="MX6" s="244"/>
      <c r="MY6" s="244"/>
      <c r="MZ6" s="244"/>
      <c r="NA6" s="244"/>
      <c r="NB6" s="244"/>
      <c r="NC6" s="244"/>
      <c r="ND6" s="244"/>
      <c r="NE6" s="244"/>
      <c r="NF6" s="244"/>
      <c r="NG6" s="244"/>
      <c r="NH6" s="244"/>
      <c r="NI6" s="244"/>
      <c r="NJ6" s="244"/>
      <c r="NK6" s="244"/>
      <c r="NL6" s="244"/>
      <c r="NM6" s="244"/>
      <c r="NN6" s="244"/>
      <c r="NO6" s="244"/>
      <c r="NP6" s="244"/>
      <c r="NQ6" s="244"/>
      <c r="NR6" s="244"/>
      <c r="NS6" s="244"/>
      <c r="NT6" s="244"/>
      <c r="NU6" s="244"/>
      <c r="NV6" s="244"/>
      <c r="NW6" s="244"/>
      <c r="NX6" s="244"/>
      <c r="NY6" s="244"/>
      <c r="NZ6" s="244"/>
      <c r="OA6" s="244"/>
      <c r="OB6" s="244"/>
      <c r="OC6" s="244"/>
      <c r="OD6" s="244"/>
      <c r="OE6" s="244"/>
      <c r="OF6" s="244"/>
      <c r="OG6" s="244"/>
      <c r="OH6" s="244"/>
      <c r="OI6" s="244"/>
      <c r="OJ6" s="244"/>
      <c r="OK6" s="244"/>
      <c r="OL6" s="244"/>
      <c r="OM6" s="244"/>
      <c r="ON6" s="244"/>
      <c r="OO6" s="244"/>
      <c r="OP6" s="244"/>
      <c r="OQ6" s="244"/>
      <c r="OR6" s="244"/>
      <c r="OS6" s="244"/>
      <c r="OT6" s="244"/>
      <c r="OU6" s="244"/>
      <c r="OV6" s="244"/>
      <c r="OW6" s="244"/>
      <c r="OX6" s="244"/>
      <c r="OY6" s="244"/>
      <c r="OZ6" s="244"/>
      <c r="PA6" s="244"/>
      <c r="PB6" s="244"/>
      <c r="PC6" s="244"/>
      <c r="PD6" s="244"/>
      <c r="PE6" s="244"/>
      <c r="PF6" s="244"/>
      <c r="PG6" s="244"/>
      <c r="PH6" s="244"/>
      <c r="PI6" s="244"/>
      <c r="PJ6" s="244"/>
      <c r="PK6" s="244"/>
      <c r="PL6" s="244"/>
      <c r="PM6" s="244"/>
      <c r="PN6" s="244"/>
      <c r="PO6" s="244"/>
      <c r="PP6" s="244"/>
      <c r="PQ6" s="244"/>
      <c r="PR6" s="244"/>
      <c r="PS6" s="244"/>
      <c r="PT6" s="244"/>
      <c r="PU6" s="244"/>
      <c r="PV6" s="244"/>
      <c r="PW6" s="244"/>
      <c r="PX6" s="244"/>
      <c r="PY6" s="244"/>
      <c r="PZ6" s="244"/>
      <c r="QA6" s="244"/>
      <c r="QB6" s="244"/>
      <c r="QC6" s="244"/>
      <c r="QD6" s="244"/>
      <c r="QE6" s="244"/>
      <c r="QF6" s="244"/>
      <c r="QG6" s="244"/>
      <c r="QH6" s="244"/>
      <c r="QI6" s="244"/>
      <c r="QJ6" s="244"/>
      <c r="QK6" s="244"/>
      <c r="QL6" s="244"/>
      <c r="QM6" s="244"/>
      <c r="QN6" s="244"/>
      <c r="QO6" s="244"/>
      <c r="QP6" s="244"/>
      <c r="QQ6" s="244"/>
      <c r="QR6" s="244"/>
      <c r="QS6" s="244"/>
      <c r="QT6" s="244"/>
      <c r="QU6" s="244"/>
      <c r="QV6" s="244"/>
      <c r="QW6" s="244"/>
      <c r="QX6" s="244"/>
      <c r="QY6" s="244"/>
      <c r="QZ6" s="244"/>
      <c r="RA6" s="244"/>
      <c r="RB6" s="244"/>
      <c r="RC6" s="244"/>
      <c r="RD6" s="244"/>
      <c r="RE6" s="244"/>
      <c r="RF6" s="244"/>
      <c r="RG6" s="244"/>
      <c r="RH6" s="244"/>
      <c r="RI6" s="244"/>
      <c r="RJ6" s="244"/>
      <c r="RK6" s="244"/>
      <c r="RL6" s="244"/>
      <c r="RM6" s="244"/>
      <c r="RN6" s="244"/>
      <c r="RO6" s="244"/>
      <c r="RP6" s="244"/>
      <c r="RQ6" s="244"/>
      <c r="RR6" s="244"/>
      <c r="RS6" s="244"/>
      <c r="RT6" s="244"/>
      <c r="RU6" s="244"/>
      <c r="RV6" s="244"/>
      <c r="RW6" s="244"/>
      <c r="RX6" s="244"/>
      <c r="RY6" s="244"/>
      <c r="RZ6" s="244"/>
      <c r="SA6" s="244"/>
      <c r="SB6" s="244"/>
      <c r="SC6" s="244"/>
      <c r="SD6" s="244"/>
      <c r="SE6" s="244"/>
      <c r="SF6" s="244"/>
      <c r="SG6" s="244"/>
      <c r="SH6" s="244"/>
      <c r="SI6" s="244"/>
      <c r="SJ6" s="244"/>
      <c r="SK6" s="244"/>
      <c r="SL6" s="244"/>
      <c r="SM6" s="244"/>
      <c r="SN6" s="244"/>
      <c r="SO6" s="244"/>
      <c r="SP6" s="244"/>
      <c r="SQ6" s="244"/>
      <c r="SR6" s="244"/>
      <c r="SS6" s="244"/>
      <c r="ST6" s="244"/>
      <c r="SU6" s="244"/>
      <c r="SV6" s="244"/>
      <c r="SW6" s="244"/>
      <c r="SX6" s="244"/>
      <c r="SY6" s="244"/>
      <c r="SZ6" s="244"/>
      <c r="TA6" s="244"/>
      <c r="TB6" s="244"/>
      <c r="TC6" s="244"/>
      <c r="TD6" s="244"/>
      <c r="TE6" s="244"/>
      <c r="TF6" s="244"/>
      <c r="TG6" s="244"/>
      <c r="TH6" s="244"/>
      <c r="TI6" s="244"/>
      <c r="TJ6" s="244"/>
      <c r="TK6" s="244"/>
      <c r="TL6" s="244"/>
      <c r="TM6" s="244"/>
      <c r="TN6" s="244"/>
      <c r="TO6" s="244"/>
      <c r="TP6" s="244"/>
      <c r="TQ6" s="244"/>
      <c r="TR6" s="244"/>
      <c r="TS6" s="244"/>
      <c r="TT6" s="244"/>
      <c r="TU6" s="244"/>
      <c r="TV6" s="244"/>
      <c r="TW6" s="244"/>
      <c r="TX6" s="244"/>
      <c r="TY6" s="244"/>
      <c r="TZ6" s="244"/>
      <c r="UA6" s="244"/>
      <c r="UB6" s="244"/>
      <c r="UC6" s="244"/>
      <c r="UD6" s="244"/>
      <c r="UE6" s="244"/>
      <c r="UF6" s="244"/>
      <c r="UG6" s="244"/>
      <c r="UH6" s="244"/>
      <c r="UI6" s="244"/>
      <c r="UJ6" s="244"/>
      <c r="UK6" s="244"/>
      <c r="UL6" s="244"/>
      <c r="UM6" s="244"/>
      <c r="UN6" s="244"/>
      <c r="UO6" s="244"/>
      <c r="UP6" s="244"/>
      <c r="UQ6" s="244"/>
      <c r="UR6" s="244"/>
      <c r="US6" s="244"/>
      <c r="UT6" s="244"/>
      <c r="UU6" s="244"/>
      <c r="UV6" s="244"/>
      <c r="UW6" s="244"/>
      <c r="UX6" s="244"/>
      <c r="UY6" s="244"/>
      <c r="UZ6" s="244"/>
      <c r="VA6" s="244"/>
      <c r="VB6" s="244"/>
      <c r="VC6" s="244"/>
      <c r="VD6" s="244"/>
      <c r="VE6" s="244"/>
      <c r="VF6" s="244"/>
      <c r="VG6" s="244"/>
      <c r="VH6" s="244"/>
      <c r="VI6" s="244"/>
      <c r="VJ6" s="244"/>
      <c r="VK6" s="244"/>
      <c r="VL6" s="244"/>
      <c r="VM6" s="244"/>
      <c r="VN6" s="244"/>
      <c r="VO6" s="244"/>
      <c r="VP6" s="244"/>
      <c r="VQ6" s="244"/>
      <c r="VR6" s="244"/>
      <c r="VS6" s="244"/>
      <c r="VT6" s="244"/>
      <c r="VU6" s="244"/>
      <c r="VV6" s="244"/>
      <c r="VW6" s="244"/>
      <c r="VX6" s="244"/>
      <c r="VY6" s="244"/>
      <c r="VZ6" s="244"/>
      <c r="WA6" s="244"/>
      <c r="WB6" s="244"/>
      <c r="WC6" s="244"/>
      <c r="WD6" s="244"/>
      <c r="WE6" s="244"/>
      <c r="WF6" s="244"/>
      <c r="WG6" s="244"/>
      <c r="WH6" s="244"/>
      <c r="WI6" s="244"/>
      <c r="WJ6" s="244"/>
      <c r="WK6" s="244"/>
      <c r="WL6" s="244"/>
      <c r="WM6" s="244"/>
      <c r="WN6" s="244"/>
      <c r="WO6" s="244"/>
      <c r="WP6" s="244"/>
      <c r="WQ6" s="244"/>
      <c r="WR6" s="244"/>
      <c r="WS6" s="244"/>
      <c r="WT6" s="244"/>
      <c r="WU6" s="244"/>
      <c r="WV6" s="244"/>
      <c r="WW6" s="244"/>
      <c r="WX6" s="244"/>
      <c r="WY6" s="244"/>
      <c r="WZ6" s="244"/>
      <c r="XA6" s="244"/>
      <c r="XB6" s="244"/>
      <c r="XC6" s="244"/>
      <c r="XD6" s="244"/>
      <c r="XE6" s="244"/>
      <c r="XF6" s="244"/>
      <c r="XG6" s="244"/>
      <c r="XH6" s="244"/>
      <c r="XI6" s="244"/>
      <c r="XJ6" s="244"/>
      <c r="XK6" s="244"/>
      <c r="XL6" s="244"/>
      <c r="XM6" s="244"/>
      <c r="XN6" s="244"/>
      <c r="XO6" s="244"/>
      <c r="XP6" s="244"/>
      <c r="XQ6" s="244"/>
      <c r="XR6" s="244"/>
      <c r="XS6" s="244"/>
      <c r="XT6" s="244"/>
      <c r="XU6" s="244"/>
      <c r="XV6" s="244"/>
      <c r="XW6" s="244"/>
      <c r="XX6" s="244"/>
      <c r="XY6" s="244"/>
      <c r="XZ6" s="244"/>
      <c r="YA6" s="244"/>
      <c r="YB6" s="244"/>
      <c r="YC6" s="244"/>
      <c r="YD6" s="244"/>
      <c r="YE6" s="244"/>
      <c r="YF6" s="244"/>
      <c r="YG6" s="244"/>
      <c r="YH6" s="244"/>
      <c r="YI6" s="244"/>
      <c r="YJ6" s="244"/>
      <c r="YK6" s="244"/>
      <c r="YL6" s="244"/>
      <c r="YM6" s="244"/>
      <c r="YN6" s="244"/>
      <c r="YO6" s="244"/>
      <c r="YP6" s="244"/>
      <c r="YQ6" s="244"/>
      <c r="YR6" s="244"/>
      <c r="YS6" s="244"/>
      <c r="YT6" s="244"/>
      <c r="YU6" s="244"/>
      <c r="YV6" s="244"/>
      <c r="YW6" s="244"/>
      <c r="YX6" s="244"/>
      <c r="YY6" s="244"/>
      <c r="YZ6" s="244"/>
      <c r="ZA6" s="244"/>
      <c r="ZB6" s="244"/>
      <c r="ZC6" s="244"/>
      <c r="ZD6" s="244"/>
      <c r="ZE6" s="244"/>
      <c r="ZF6" s="244"/>
      <c r="ZG6" s="244"/>
      <c r="ZH6" s="244"/>
      <c r="ZI6" s="244"/>
      <c r="ZJ6" s="244"/>
      <c r="ZK6" s="244"/>
      <c r="ZL6" s="244"/>
      <c r="ZM6" s="244"/>
      <c r="ZN6" s="244"/>
      <c r="ZO6" s="244"/>
      <c r="ZP6" s="244"/>
      <c r="ZQ6" s="244"/>
      <c r="ZR6" s="244"/>
      <c r="ZS6" s="244"/>
      <c r="ZT6" s="244"/>
      <c r="ZU6" s="244"/>
      <c r="ZV6" s="244"/>
      <c r="ZW6" s="244"/>
      <c r="ZX6" s="244"/>
      <c r="ZY6" s="244"/>
      <c r="ZZ6" s="244"/>
      <c r="AAA6" s="244"/>
      <c r="AAB6" s="244"/>
      <c r="AAC6" s="244"/>
      <c r="AAD6" s="244"/>
      <c r="AAE6" s="244"/>
      <c r="AAF6" s="244"/>
      <c r="AAG6" s="244"/>
      <c r="AAH6" s="244"/>
      <c r="AAI6" s="244"/>
      <c r="AAJ6" s="244"/>
      <c r="AAK6" s="244"/>
      <c r="AAL6" s="244"/>
      <c r="AAM6" s="244"/>
      <c r="AAN6" s="244"/>
      <c r="AAO6" s="244"/>
      <c r="AAP6" s="244"/>
      <c r="AAQ6" s="244"/>
      <c r="AAR6" s="244"/>
      <c r="AAS6" s="244"/>
      <c r="AAT6" s="244"/>
      <c r="AAU6" s="244"/>
      <c r="AAV6" s="244"/>
      <c r="AAW6" s="244"/>
      <c r="AAX6" s="244"/>
      <c r="AAY6" s="244"/>
      <c r="AAZ6" s="244"/>
      <c r="ABA6" s="244"/>
      <c r="ABB6" s="244"/>
      <c r="ABC6" s="244"/>
      <c r="ABD6" s="244"/>
      <c r="ABE6" s="244"/>
      <c r="ABF6" s="244"/>
      <c r="ABG6" s="244"/>
      <c r="ABH6" s="244"/>
      <c r="ABI6" s="244"/>
      <c r="ABJ6" s="244"/>
      <c r="ABK6" s="244"/>
      <c r="ABL6" s="244"/>
      <c r="ABM6" s="244"/>
      <c r="ABN6" s="244"/>
      <c r="ABO6" s="244"/>
      <c r="ABP6" s="244"/>
      <c r="ABQ6" s="244"/>
      <c r="ABR6" s="244"/>
      <c r="ABS6" s="244"/>
      <c r="ABT6" s="244"/>
      <c r="ABU6" s="244"/>
      <c r="ABV6" s="244"/>
      <c r="ABW6" s="244"/>
      <c r="ABX6" s="244"/>
      <c r="ABY6" s="244"/>
      <c r="ABZ6" s="244"/>
      <c r="ACA6" s="244"/>
      <c r="ACB6" s="244"/>
      <c r="ACC6" s="244"/>
      <c r="ACD6" s="244"/>
      <c r="ACE6" s="244"/>
      <c r="ACF6" s="244"/>
      <c r="ACG6" s="244"/>
      <c r="ACH6" s="244"/>
      <c r="ACI6" s="244"/>
      <c r="ACJ6" s="244"/>
      <c r="ACK6" s="244"/>
      <c r="ACL6" s="244"/>
      <c r="ACM6" s="244"/>
      <c r="ACN6" s="244"/>
      <c r="ACO6" s="244"/>
      <c r="ACP6" s="244"/>
      <c r="ACQ6" s="244"/>
      <c r="ACR6" s="244"/>
      <c r="ACS6" s="244"/>
      <c r="ACT6" s="244"/>
      <c r="ACU6" s="244"/>
      <c r="ACV6" s="244"/>
      <c r="ACW6" s="244"/>
      <c r="ACX6" s="244"/>
      <c r="ACY6" s="244"/>
      <c r="ACZ6" s="244"/>
      <c r="ADA6" s="244"/>
      <c r="ADB6" s="244"/>
      <c r="ADC6" s="244"/>
      <c r="ADD6" s="244"/>
      <c r="ADE6" s="244"/>
      <c r="ADF6" s="244"/>
      <c r="ADG6" s="244"/>
      <c r="ADH6" s="244"/>
      <c r="ADI6" s="244"/>
      <c r="ADJ6" s="244"/>
      <c r="ADK6" s="244"/>
      <c r="ADL6" s="244"/>
      <c r="ADM6" s="244"/>
      <c r="ADN6" s="244"/>
      <c r="ADO6" s="244"/>
      <c r="ADP6" s="244"/>
      <c r="ADQ6" s="244"/>
      <c r="ADR6" s="244"/>
      <c r="ADS6" s="244"/>
      <c r="ADT6" s="244"/>
      <c r="ADU6" s="244"/>
      <c r="ADV6" s="244"/>
      <c r="ADW6" s="244"/>
      <c r="ADX6" s="244"/>
      <c r="ADY6" s="244"/>
      <c r="ADZ6" s="244"/>
      <c r="AEA6" s="244"/>
      <c r="AEB6" s="244"/>
      <c r="AEC6" s="244"/>
      <c r="AED6" s="244"/>
      <c r="AEE6" s="244"/>
      <c r="AEF6" s="244"/>
      <c r="AEG6" s="244"/>
      <c r="AEH6" s="244"/>
      <c r="AEI6" s="244"/>
      <c r="AEJ6" s="244"/>
      <c r="AEK6" s="244"/>
      <c r="AEL6" s="244"/>
      <c r="AEM6" s="244"/>
      <c r="AEN6" s="244"/>
      <c r="AEO6" s="244"/>
      <c r="AEP6" s="244"/>
      <c r="AEQ6" s="244"/>
      <c r="AER6" s="244"/>
      <c r="AES6" s="244"/>
      <c r="AET6" s="244"/>
      <c r="AEU6" s="244"/>
      <c r="AEV6" s="244"/>
      <c r="AEW6" s="244"/>
      <c r="AEX6" s="244"/>
      <c r="AEY6" s="244"/>
      <c r="AEZ6" s="244"/>
      <c r="AFA6" s="244"/>
      <c r="AFB6" s="244"/>
      <c r="AFC6" s="244"/>
      <c r="AFD6" s="244"/>
      <c r="AFE6" s="244"/>
      <c r="AFF6" s="244"/>
      <c r="AFG6" s="244"/>
      <c r="AFH6" s="244"/>
      <c r="AFI6" s="244"/>
      <c r="AFJ6" s="244"/>
      <c r="AFK6" s="244"/>
      <c r="AFL6" s="244"/>
      <c r="AFM6" s="244"/>
      <c r="AFN6" s="244"/>
      <c r="AFO6" s="244"/>
      <c r="AFP6" s="244"/>
      <c r="AFQ6" s="244"/>
      <c r="AFR6" s="244"/>
      <c r="AFS6" s="244"/>
      <c r="AFT6" s="244"/>
      <c r="AFU6" s="244"/>
      <c r="AFV6" s="244"/>
      <c r="AFW6" s="244"/>
      <c r="AFX6" s="244"/>
      <c r="AFY6" s="244"/>
      <c r="AFZ6" s="244"/>
      <c r="AGA6" s="244"/>
      <c r="AGB6" s="244"/>
      <c r="AGC6" s="244"/>
      <c r="AGD6" s="244"/>
      <c r="AGE6" s="244"/>
      <c r="AGF6" s="244"/>
      <c r="AGG6" s="244"/>
      <c r="AGH6" s="244"/>
      <c r="AGI6" s="244"/>
      <c r="AGJ6" s="244"/>
      <c r="AGK6" s="244"/>
      <c r="AGL6" s="244"/>
      <c r="AGM6" s="244"/>
      <c r="AGN6" s="244"/>
      <c r="AGO6" s="244"/>
      <c r="AGP6" s="244"/>
      <c r="AGQ6" s="244"/>
      <c r="AGR6" s="244"/>
      <c r="AGS6" s="244"/>
      <c r="AGT6" s="244"/>
      <c r="AGU6" s="244"/>
      <c r="AGV6" s="244"/>
      <c r="AGW6" s="244"/>
      <c r="AGX6" s="244"/>
      <c r="AGY6" s="244"/>
      <c r="AGZ6" s="244"/>
      <c r="AHA6" s="244"/>
      <c r="AHB6" s="244"/>
      <c r="AHC6" s="244"/>
      <c r="AHD6" s="244"/>
      <c r="AHE6" s="244"/>
      <c r="AHF6" s="244"/>
      <c r="AHG6" s="244"/>
      <c r="AHH6" s="244"/>
      <c r="AHI6" s="244"/>
      <c r="AHJ6" s="244"/>
      <c r="AHK6" s="244"/>
      <c r="AHL6" s="244"/>
      <c r="AHM6" s="244"/>
      <c r="AHN6" s="244"/>
      <c r="AHO6" s="244"/>
      <c r="AHP6" s="244"/>
      <c r="AHQ6" s="244"/>
      <c r="AHR6" s="244"/>
      <c r="AHS6" s="244"/>
      <c r="AHT6" s="244"/>
      <c r="AHU6" s="244"/>
      <c r="AHV6" s="244"/>
      <c r="AHW6" s="244"/>
      <c r="AHX6" s="244"/>
      <c r="AHY6" s="244"/>
      <c r="AHZ6" s="244"/>
      <c r="AIA6" s="244"/>
      <c r="AIB6" s="244"/>
      <c r="AIC6" s="244"/>
      <c r="AID6" s="244"/>
      <c r="AIE6" s="244"/>
      <c r="AIF6" s="244"/>
      <c r="AIG6" s="244"/>
      <c r="AIH6" s="244"/>
      <c r="AII6" s="244"/>
      <c r="AIJ6" s="244"/>
      <c r="AIK6" s="244"/>
      <c r="AIL6" s="244"/>
      <c r="AIM6" s="244"/>
      <c r="AIN6" s="244"/>
      <c r="AIO6" s="244"/>
      <c r="AIP6" s="244"/>
      <c r="AIQ6" s="244"/>
      <c r="AIR6" s="244"/>
      <c r="AIS6" s="244"/>
      <c r="AIT6" s="244"/>
      <c r="AIU6" s="244"/>
      <c r="AIV6" s="244"/>
      <c r="AIW6" s="244"/>
      <c r="AIX6" s="244"/>
      <c r="AIY6" s="244"/>
      <c r="AIZ6" s="244"/>
      <c r="AJA6" s="244"/>
      <c r="AJB6" s="244"/>
      <c r="AJC6" s="244"/>
      <c r="AJD6" s="244"/>
      <c r="AJE6" s="244"/>
      <c r="AJF6" s="244"/>
      <c r="AJG6" s="244"/>
      <c r="AJH6" s="244"/>
      <c r="AJI6" s="244"/>
      <c r="AJJ6" s="244"/>
      <c r="AJK6" s="244"/>
      <c r="AJL6" s="244"/>
      <c r="AJM6" s="244"/>
      <c r="AJN6" s="244"/>
      <c r="AJO6" s="244"/>
      <c r="AJP6" s="244"/>
      <c r="AJQ6" s="244"/>
      <c r="AJR6" s="244"/>
      <c r="AJS6" s="244"/>
      <c r="AJT6" s="244"/>
      <c r="AJU6" s="244"/>
      <c r="AJV6" s="244"/>
      <c r="AJW6" s="244"/>
      <c r="AJX6" s="244"/>
      <c r="AJY6" s="244"/>
      <c r="AJZ6" s="244"/>
      <c r="AKA6" s="244"/>
      <c r="AKB6" s="244"/>
      <c r="AKC6" s="244"/>
      <c r="AKD6" s="244"/>
      <c r="AKE6" s="244"/>
      <c r="AKF6" s="244"/>
      <c r="AKG6" s="244"/>
      <c r="AKH6" s="244"/>
      <c r="AKI6" s="244"/>
      <c r="AKJ6" s="244"/>
      <c r="AKK6" s="244"/>
      <c r="AKL6" s="244"/>
      <c r="AKM6" s="244"/>
      <c r="AKN6" s="244"/>
      <c r="AKO6" s="244"/>
      <c r="AKP6" s="244"/>
      <c r="AKQ6" s="244"/>
      <c r="AKR6" s="244"/>
      <c r="AKS6" s="244"/>
      <c r="AKT6" s="244"/>
      <c r="AKU6" s="244"/>
      <c r="AKV6" s="244"/>
      <c r="AKW6" s="244"/>
      <c r="AKX6" s="244"/>
      <c r="AKY6" s="244"/>
      <c r="AKZ6" s="244"/>
      <c r="ALA6" s="244"/>
      <c r="ALB6" s="244"/>
      <c r="ALC6" s="244"/>
      <c r="ALD6" s="244"/>
      <c r="ALE6" s="244"/>
      <c r="ALF6" s="244"/>
      <c r="ALG6" s="244"/>
      <c r="ALH6" s="244"/>
      <c r="ALI6" s="244"/>
      <c r="ALJ6" s="244"/>
      <c r="ALK6" s="244"/>
      <c r="ALL6" s="244"/>
      <c r="ALM6" s="244"/>
      <c r="ALN6" s="244"/>
      <c r="ALO6" s="244"/>
      <c r="ALP6" s="244"/>
      <c r="ALQ6" s="244"/>
      <c r="ALR6" s="244"/>
      <c r="ALS6" s="244"/>
      <c r="ALT6" s="244"/>
      <c r="ALU6" s="244"/>
      <c r="ALV6" s="244"/>
      <c r="ALW6" s="244"/>
      <c r="ALX6" s="244"/>
      <c r="ALY6" s="244"/>
      <c r="ALZ6" s="244"/>
      <c r="AMA6" s="244"/>
      <c r="AMB6" s="244"/>
      <c r="AMC6" s="244"/>
      <c r="AMD6" s="244"/>
      <c r="AME6" s="244"/>
      <c r="AMF6" s="244"/>
      <c r="AMG6" s="244"/>
      <c r="AMH6" s="244"/>
      <c r="AMI6" s="244"/>
      <c r="AMJ6" s="244"/>
      <c r="AMK6" s="244"/>
      <c r="AML6" s="244"/>
      <c r="AMM6" s="244"/>
      <c r="AMN6" s="244"/>
      <c r="AMO6" s="244"/>
      <c r="AMP6" s="244"/>
      <c r="AMQ6" s="244"/>
      <c r="AMR6" s="244"/>
      <c r="AMS6" s="244"/>
      <c r="AMT6" s="244"/>
      <c r="AMU6" s="244"/>
      <c r="AMV6" s="244"/>
      <c r="AMW6" s="244"/>
      <c r="AMX6" s="244"/>
      <c r="AMY6" s="244"/>
      <c r="AMZ6" s="244"/>
      <c r="ANA6" s="244"/>
      <c r="ANB6" s="244"/>
      <c r="ANC6" s="244"/>
      <c r="AND6" s="244"/>
      <c r="ANE6" s="244"/>
      <c r="ANF6" s="244"/>
      <c r="ANG6" s="244"/>
      <c r="ANH6" s="244"/>
      <c r="ANI6" s="244"/>
      <c r="ANJ6" s="244"/>
      <c r="ANK6" s="244"/>
      <c r="ANL6" s="244"/>
      <c r="ANM6" s="244"/>
      <c r="ANN6" s="244"/>
      <c r="ANO6" s="244"/>
      <c r="ANP6" s="244"/>
      <c r="ANQ6" s="244"/>
      <c r="ANR6" s="244"/>
      <c r="ANS6" s="244"/>
      <c r="ANT6" s="244"/>
      <c r="ANU6" s="244"/>
      <c r="ANV6" s="244"/>
      <c r="ANW6" s="244"/>
      <c r="ANX6" s="244"/>
      <c r="ANY6" s="244"/>
      <c r="ANZ6" s="244"/>
      <c r="AOA6" s="244"/>
      <c r="AOB6" s="244"/>
      <c r="AOC6" s="244"/>
      <c r="AOD6" s="244"/>
      <c r="AOE6" s="244"/>
      <c r="AOF6" s="244"/>
      <c r="AOG6" s="244"/>
      <c r="AOH6" s="244"/>
      <c r="AOI6" s="244"/>
      <c r="AOJ6" s="244"/>
      <c r="AOK6" s="244"/>
      <c r="AOL6" s="244"/>
      <c r="AOM6" s="244"/>
      <c r="AON6" s="244"/>
      <c r="AOO6" s="244"/>
      <c r="AOP6" s="244"/>
      <c r="AOQ6" s="244"/>
      <c r="AOR6" s="244"/>
      <c r="AOS6" s="244"/>
      <c r="AOT6" s="244"/>
      <c r="AOU6" s="244"/>
      <c r="AOV6" s="244"/>
      <c r="AOW6" s="244"/>
      <c r="AOX6" s="244"/>
      <c r="AOY6" s="244"/>
      <c r="AOZ6" s="244"/>
      <c r="APA6" s="244"/>
      <c r="APB6" s="244"/>
      <c r="APC6" s="244"/>
      <c r="APD6" s="244"/>
      <c r="APE6" s="244"/>
      <c r="APF6" s="244"/>
      <c r="APG6" s="244"/>
      <c r="APH6" s="244"/>
      <c r="API6" s="244"/>
      <c r="APJ6" s="244"/>
      <c r="APK6" s="244"/>
      <c r="APL6" s="244"/>
      <c r="APM6" s="244"/>
      <c r="APN6" s="244"/>
      <c r="APO6" s="244"/>
      <c r="APP6" s="244"/>
      <c r="APQ6" s="244"/>
      <c r="APR6" s="244"/>
      <c r="APS6" s="244"/>
      <c r="APT6" s="244"/>
      <c r="APU6" s="244"/>
      <c r="APV6" s="244"/>
      <c r="APW6" s="244"/>
      <c r="APX6" s="244"/>
      <c r="APY6" s="244"/>
      <c r="APZ6" s="244"/>
      <c r="AQA6" s="244"/>
      <c r="AQB6" s="244"/>
      <c r="AQC6" s="244"/>
      <c r="AQD6" s="244"/>
      <c r="AQE6" s="244"/>
      <c r="AQF6" s="244"/>
      <c r="AQG6" s="244"/>
      <c r="AQH6" s="244"/>
      <c r="AQI6" s="244"/>
      <c r="AQJ6" s="244"/>
      <c r="AQK6" s="244"/>
      <c r="AQL6" s="244"/>
      <c r="AQM6" s="244"/>
      <c r="AQN6" s="244"/>
      <c r="AQO6" s="244"/>
      <c r="AQP6" s="244"/>
      <c r="AQQ6" s="244"/>
      <c r="AQR6" s="244"/>
      <c r="AQS6" s="244"/>
      <c r="AQT6" s="244"/>
      <c r="AQU6" s="244"/>
      <c r="AQV6" s="244"/>
      <c r="AQW6" s="244"/>
      <c r="AQX6" s="244"/>
      <c r="AQY6" s="244"/>
      <c r="AQZ6" s="244"/>
      <c r="ARA6" s="244"/>
      <c r="ARB6" s="244"/>
      <c r="ARC6" s="244"/>
      <c r="ARD6" s="244"/>
      <c r="ARE6" s="244"/>
      <c r="ARF6" s="244"/>
      <c r="ARG6" s="244"/>
      <c r="ARH6" s="244"/>
      <c r="ARI6" s="244"/>
      <c r="ARJ6" s="244"/>
      <c r="ARK6" s="244"/>
      <c r="ARL6" s="244"/>
      <c r="ARM6" s="244"/>
      <c r="ARN6" s="244"/>
      <c r="ARO6" s="244"/>
      <c r="ARP6" s="244"/>
      <c r="ARQ6" s="244"/>
      <c r="ARR6" s="244"/>
      <c r="ARS6" s="244"/>
      <c r="ART6" s="244"/>
      <c r="ARU6" s="244"/>
      <c r="ARV6" s="244"/>
      <c r="ARW6" s="244"/>
      <c r="ARX6" s="244"/>
      <c r="ARY6" s="244"/>
      <c r="ARZ6" s="244"/>
      <c r="ASA6" s="244"/>
      <c r="ASB6" s="244"/>
      <c r="ASC6" s="244"/>
      <c r="ASD6" s="244"/>
      <c r="ASE6" s="244"/>
      <c r="ASF6" s="244"/>
      <c r="ASG6" s="244"/>
      <c r="ASH6" s="244"/>
      <c r="ASI6" s="244"/>
      <c r="ASJ6" s="244"/>
      <c r="ASK6" s="244"/>
      <c r="ASL6" s="244"/>
      <c r="ASM6" s="244"/>
      <c r="ASN6" s="244"/>
      <c r="ASO6" s="244"/>
      <c r="ASP6" s="244"/>
      <c r="ASQ6" s="244"/>
      <c r="ASR6" s="244"/>
      <c r="ASS6" s="244"/>
      <c r="AST6" s="244"/>
      <c r="ASU6" s="244"/>
      <c r="ASV6" s="244"/>
      <c r="ASW6" s="244"/>
      <c r="ASX6" s="244"/>
      <c r="ASY6" s="244"/>
      <c r="ASZ6" s="244"/>
      <c r="ATA6" s="244"/>
      <c r="ATB6" s="244"/>
      <c r="ATC6" s="244"/>
      <c r="ATD6" s="244"/>
      <c r="ATE6" s="244"/>
      <c r="ATF6" s="244"/>
      <c r="ATG6" s="244"/>
      <c r="ATH6" s="244"/>
      <c r="ATI6" s="244"/>
      <c r="ATJ6" s="244"/>
      <c r="ATK6" s="244"/>
      <c r="ATL6" s="244"/>
      <c r="ATM6" s="244"/>
      <c r="ATN6" s="244"/>
      <c r="ATO6" s="244"/>
      <c r="ATP6" s="244"/>
      <c r="ATQ6" s="244"/>
      <c r="ATR6" s="244"/>
      <c r="ATS6" s="244"/>
      <c r="ATT6" s="244"/>
      <c r="ATU6" s="244"/>
      <c r="ATV6" s="244"/>
      <c r="ATW6" s="244"/>
      <c r="ATX6" s="244"/>
      <c r="ATY6" s="244"/>
      <c r="ATZ6" s="244"/>
      <c r="AUA6" s="244"/>
      <c r="AUB6" s="244"/>
      <c r="AUC6" s="244"/>
      <c r="AUD6" s="244"/>
      <c r="AUE6" s="244"/>
      <c r="AUF6" s="244"/>
      <c r="AUG6" s="244"/>
      <c r="AUH6" s="244"/>
      <c r="AUI6" s="244"/>
      <c r="AUJ6" s="244"/>
      <c r="AUK6" s="244"/>
      <c r="AUL6" s="244"/>
      <c r="AUM6" s="244"/>
      <c r="AUN6" s="244"/>
      <c r="AUO6" s="244"/>
      <c r="AUP6" s="244"/>
      <c r="AUQ6" s="244"/>
      <c r="AUR6" s="244"/>
      <c r="AUS6" s="244"/>
      <c r="AUT6" s="244"/>
      <c r="AUU6" s="244"/>
      <c r="AUV6" s="244"/>
      <c r="AUW6" s="244"/>
      <c r="AUX6" s="244"/>
      <c r="AUY6" s="244"/>
      <c r="AUZ6" s="244"/>
      <c r="AVA6" s="244"/>
      <c r="AVB6" s="244"/>
      <c r="AVC6" s="244"/>
      <c r="AVD6" s="244"/>
      <c r="AVE6" s="244"/>
      <c r="AVF6" s="244"/>
      <c r="AVG6" s="244"/>
      <c r="AVH6" s="244"/>
      <c r="AVI6" s="244"/>
      <c r="AVJ6" s="244"/>
      <c r="AVK6" s="244"/>
      <c r="AVL6" s="244"/>
      <c r="AVM6" s="244"/>
      <c r="AVN6" s="244"/>
      <c r="AVO6" s="244"/>
      <c r="AVP6" s="244"/>
      <c r="AVQ6" s="244"/>
      <c r="AVR6" s="244"/>
      <c r="AVS6" s="244"/>
      <c r="AVT6" s="244"/>
      <c r="AVU6" s="244"/>
      <c r="AVV6" s="244"/>
      <c r="AVW6" s="244"/>
      <c r="AVX6" s="244"/>
      <c r="AVY6" s="244"/>
      <c r="AVZ6" s="244"/>
      <c r="AWA6" s="244"/>
      <c r="AWB6" s="244"/>
      <c r="AWC6" s="244"/>
      <c r="AWD6" s="244"/>
      <c r="AWE6" s="244"/>
      <c r="AWF6" s="244"/>
      <c r="AWG6" s="244"/>
      <c r="AWH6" s="244"/>
      <c r="AWI6" s="244"/>
      <c r="AWJ6" s="244"/>
      <c r="AWK6" s="244"/>
      <c r="AWL6" s="244"/>
      <c r="AWM6" s="244"/>
      <c r="AWN6" s="244"/>
      <c r="AWO6" s="244"/>
      <c r="AWP6" s="244"/>
      <c r="AWQ6" s="244"/>
      <c r="AWR6" s="244"/>
      <c r="AWS6" s="244"/>
      <c r="AWT6" s="244"/>
      <c r="AWU6" s="244"/>
      <c r="AWV6" s="244"/>
      <c r="AWW6" s="244"/>
      <c r="AWX6" s="244"/>
      <c r="AWY6" s="244"/>
      <c r="AWZ6" s="244"/>
      <c r="AXA6" s="244"/>
      <c r="AXB6" s="244"/>
      <c r="AXC6" s="244"/>
      <c r="AXD6" s="244"/>
      <c r="AXE6" s="244"/>
      <c r="AXF6" s="244"/>
      <c r="AXG6" s="244"/>
      <c r="AXH6" s="244"/>
      <c r="AXI6" s="244"/>
      <c r="AXJ6" s="244"/>
      <c r="AXK6" s="244"/>
      <c r="AXL6" s="244"/>
      <c r="AXM6" s="244"/>
      <c r="AXN6" s="244"/>
      <c r="AXO6" s="244"/>
      <c r="AXP6" s="244"/>
      <c r="AXQ6" s="244"/>
      <c r="AXR6" s="244"/>
      <c r="AXS6" s="244"/>
      <c r="AXT6" s="244"/>
      <c r="AXU6" s="244"/>
      <c r="AXV6" s="244"/>
      <c r="AXW6" s="244"/>
      <c r="AXX6" s="244"/>
      <c r="AXY6" s="244"/>
      <c r="AXZ6" s="244"/>
      <c r="AYA6" s="244"/>
      <c r="AYB6" s="244"/>
      <c r="AYC6" s="244"/>
      <c r="AYD6" s="244"/>
      <c r="AYE6" s="244"/>
      <c r="AYF6" s="244"/>
      <c r="AYG6" s="244"/>
      <c r="AYH6" s="244"/>
      <c r="AYI6" s="244"/>
      <c r="AYJ6" s="244"/>
      <c r="AYK6" s="244"/>
      <c r="AYL6" s="244"/>
      <c r="AYM6" s="244"/>
      <c r="AYN6" s="244"/>
      <c r="AYO6" s="244"/>
      <c r="AYP6" s="244"/>
      <c r="AYQ6" s="244"/>
      <c r="AYR6" s="244"/>
      <c r="AYS6" s="244"/>
      <c r="AYT6" s="244"/>
      <c r="AYU6" s="244"/>
      <c r="AYV6" s="244"/>
      <c r="AYW6" s="244"/>
      <c r="AYX6" s="244"/>
      <c r="AYY6" s="244"/>
      <c r="AYZ6" s="244"/>
      <c r="AZA6" s="244"/>
      <c r="AZB6" s="244"/>
      <c r="AZC6" s="244"/>
      <c r="AZD6" s="244"/>
      <c r="AZE6" s="244"/>
      <c r="AZF6" s="244"/>
      <c r="AZG6" s="244"/>
      <c r="AZH6" s="244"/>
      <c r="AZI6" s="244"/>
      <c r="AZJ6" s="244"/>
      <c r="AZK6" s="244"/>
      <c r="AZL6" s="244"/>
      <c r="AZM6" s="244"/>
      <c r="AZN6" s="244"/>
      <c r="AZO6" s="244"/>
      <c r="AZP6" s="244"/>
      <c r="AZQ6" s="244"/>
      <c r="AZR6" s="244"/>
      <c r="AZS6" s="244"/>
      <c r="AZT6" s="244"/>
      <c r="AZU6" s="244"/>
      <c r="AZV6" s="244"/>
      <c r="AZW6" s="244"/>
      <c r="AZX6" s="244"/>
      <c r="AZY6" s="244"/>
      <c r="AZZ6" s="244"/>
      <c r="BAA6" s="244"/>
      <c r="BAB6" s="244"/>
      <c r="BAC6" s="244"/>
      <c r="BAD6" s="244"/>
      <c r="BAE6" s="244"/>
      <c r="BAF6" s="244"/>
      <c r="BAG6" s="244"/>
      <c r="BAH6" s="244"/>
      <c r="BAI6" s="244"/>
      <c r="BAJ6" s="244"/>
      <c r="BAK6" s="244"/>
      <c r="BAL6" s="244"/>
      <c r="BAM6" s="244"/>
      <c r="BAN6" s="244"/>
      <c r="BAO6" s="244"/>
      <c r="BAP6" s="244"/>
      <c r="BAQ6" s="244"/>
      <c r="BAR6" s="244"/>
      <c r="BAS6" s="244"/>
      <c r="BAT6" s="244"/>
      <c r="BAU6" s="244"/>
      <c r="BAV6" s="244"/>
      <c r="BAW6" s="244"/>
      <c r="BAX6" s="244"/>
      <c r="BAY6" s="244"/>
      <c r="BAZ6" s="244"/>
      <c r="BBA6" s="244"/>
      <c r="BBB6" s="244"/>
      <c r="BBC6" s="244"/>
      <c r="BBD6" s="244"/>
      <c r="BBE6" s="244"/>
      <c r="BBF6" s="244"/>
      <c r="BBG6" s="244"/>
      <c r="BBH6" s="244"/>
      <c r="BBI6" s="244"/>
      <c r="BBJ6" s="244"/>
      <c r="BBK6" s="244"/>
      <c r="BBL6" s="244"/>
      <c r="BBM6" s="244"/>
      <c r="BBN6" s="244"/>
      <c r="BBO6" s="244"/>
      <c r="BBP6" s="244"/>
      <c r="BBQ6" s="244"/>
      <c r="BBR6" s="244"/>
      <c r="BBS6" s="244"/>
      <c r="BBT6" s="244"/>
      <c r="BBU6" s="244"/>
      <c r="BBV6" s="244"/>
      <c r="BBW6" s="244"/>
      <c r="BBX6" s="244"/>
      <c r="BBY6" s="244"/>
      <c r="BBZ6" s="244"/>
      <c r="BCA6" s="244"/>
      <c r="BCB6" s="244"/>
      <c r="BCC6" s="244"/>
      <c r="BCD6" s="244"/>
      <c r="BCE6" s="244"/>
      <c r="BCF6" s="244"/>
      <c r="BCG6" s="244"/>
      <c r="BCH6" s="244"/>
      <c r="BCI6" s="244"/>
      <c r="BCJ6" s="244"/>
      <c r="BCK6" s="244"/>
      <c r="BCL6" s="244"/>
      <c r="BCM6" s="244"/>
      <c r="BCN6" s="244"/>
      <c r="BCO6" s="244"/>
      <c r="BCP6" s="244"/>
      <c r="BCQ6" s="244"/>
      <c r="BCR6" s="244"/>
      <c r="BCS6" s="244"/>
      <c r="BCT6" s="244"/>
      <c r="BCU6" s="244"/>
      <c r="BCV6" s="244"/>
      <c r="BCW6" s="244"/>
      <c r="BCX6" s="244"/>
      <c r="BCY6" s="244"/>
      <c r="BCZ6" s="244"/>
      <c r="BDA6" s="244"/>
      <c r="BDB6" s="244"/>
      <c r="BDC6" s="244"/>
      <c r="BDD6" s="244"/>
      <c r="BDE6" s="244"/>
      <c r="BDF6" s="244"/>
      <c r="BDG6" s="244"/>
      <c r="BDH6" s="244"/>
      <c r="BDI6" s="244"/>
      <c r="BDJ6" s="244"/>
      <c r="BDK6" s="244"/>
      <c r="BDL6" s="244"/>
      <c r="BDM6" s="244"/>
      <c r="BDN6" s="244"/>
      <c r="BDO6" s="244"/>
      <c r="BDP6" s="244"/>
      <c r="BDQ6" s="244"/>
      <c r="BDR6" s="244"/>
      <c r="BDS6" s="244"/>
      <c r="BDT6" s="244"/>
      <c r="BDU6" s="244"/>
      <c r="BDV6" s="244"/>
      <c r="BDW6" s="244"/>
      <c r="BDX6" s="244"/>
      <c r="BDY6" s="244"/>
      <c r="BDZ6" s="244"/>
      <c r="BEA6" s="244"/>
      <c r="BEB6" s="244"/>
      <c r="BEC6" s="244"/>
      <c r="BED6" s="244"/>
      <c r="BEE6" s="244"/>
      <c r="BEF6" s="244"/>
      <c r="BEG6" s="244"/>
      <c r="BEH6" s="244"/>
      <c r="BEI6" s="244"/>
      <c r="BEJ6" s="244"/>
      <c r="BEK6" s="244"/>
      <c r="BEL6" s="244"/>
      <c r="BEM6" s="244"/>
      <c r="BEN6" s="244"/>
      <c r="BEO6" s="244"/>
      <c r="BEP6" s="244"/>
      <c r="BEQ6" s="244"/>
      <c r="BER6" s="244"/>
      <c r="BES6" s="244"/>
      <c r="BET6" s="244"/>
      <c r="BEU6" s="244"/>
      <c r="BEV6" s="244"/>
      <c r="BEW6" s="244"/>
      <c r="BEX6" s="244"/>
      <c r="BEY6" s="244"/>
      <c r="BEZ6" s="244"/>
      <c r="BFA6" s="244"/>
      <c r="BFB6" s="244"/>
      <c r="BFC6" s="244"/>
      <c r="BFD6" s="244"/>
      <c r="BFE6" s="244"/>
      <c r="BFF6" s="244"/>
      <c r="BFG6" s="244"/>
      <c r="BFH6" s="244"/>
      <c r="BFI6" s="244"/>
      <c r="BFJ6" s="244"/>
      <c r="BFK6" s="244"/>
      <c r="BFL6" s="244"/>
      <c r="BFM6" s="244"/>
      <c r="BFN6" s="244"/>
      <c r="BFO6" s="244"/>
      <c r="BFP6" s="244"/>
      <c r="BFQ6" s="244"/>
      <c r="BFR6" s="244"/>
      <c r="BFS6" s="244"/>
      <c r="BFT6" s="244"/>
      <c r="BFU6" s="244"/>
      <c r="BFV6" s="244"/>
      <c r="BFW6" s="244"/>
      <c r="BFX6" s="244"/>
      <c r="BFY6" s="244"/>
      <c r="BFZ6" s="244"/>
      <c r="BGA6" s="244"/>
      <c r="BGB6" s="244"/>
      <c r="BGC6" s="244"/>
      <c r="BGD6" s="244"/>
      <c r="BGE6" s="244"/>
      <c r="BGF6" s="244"/>
      <c r="BGG6" s="244"/>
      <c r="BGH6" s="244"/>
      <c r="BGI6" s="244"/>
      <c r="BGJ6" s="244"/>
      <c r="BGK6" s="244"/>
      <c r="BGL6" s="244"/>
      <c r="BGM6" s="244"/>
      <c r="BGN6" s="244"/>
      <c r="BGO6" s="244"/>
      <c r="BGP6" s="244"/>
      <c r="BGQ6" s="244"/>
      <c r="BGR6" s="244"/>
      <c r="BGS6" s="244"/>
      <c r="BGT6" s="244"/>
      <c r="BGU6" s="244"/>
      <c r="BGV6" s="244"/>
      <c r="BGW6" s="244"/>
      <c r="BGX6" s="244"/>
      <c r="BGY6" s="244"/>
      <c r="BGZ6" s="244"/>
      <c r="BHA6" s="244"/>
      <c r="BHB6" s="244"/>
      <c r="BHC6" s="244"/>
      <c r="BHD6" s="244"/>
      <c r="BHE6" s="244"/>
      <c r="BHF6" s="244"/>
      <c r="BHG6" s="244"/>
      <c r="BHH6" s="244"/>
      <c r="BHI6" s="244"/>
      <c r="BHJ6" s="244"/>
      <c r="BHK6" s="244"/>
      <c r="BHL6" s="244"/>
      <c r="BHM6" s="244"/>
      <c r="BHN6" s="244"/>
      <c r="BHO6" s="244"/>
      <c r="BHP6" s="244"/>
      <c r="BHQ6" s="244"/>
      <c r="BHR6" s="244"/>
      <c r="BHS6" s="244"/>
      <c r="BHT6" s="244"/>
      <c r="BHU6" s="244"/>
      <c r="BHV6" s="244"/>
      <c r="BHW6" s="244"/>
      <c r="BHX6" s="244"/>
      <c r="BHY6" s="244"/>
      <c r="BHZ6" s="244"/>
      <c r="BIA6" s="244"/>
      <c r="BIB6" s="244"/>
      <c r="BIC6" s="244"/>
      <c r="BID6" s="244"/>
      <c r="BIE6" s="244"/>
      <c r="BIF6" s="244"/>
      <c r="BIG6" s="244"/>
      <c r="BIH6" s="244"/>
      <c r="BII6" s="244"/>
      <c r="BIJ6" s="244"/>
      <c r="BIK6" s="244"/>
      <c r="BIL6" s="244"/>
      <c r="BIM6" s="244"/>
      <c r="BIN6" s="244"/>
      <c r="BIO6" s="244"/>
      <c r="BIP6" s="244"/>
      <c r="BIQ6" s="244"/>
      <c r="BIR6" s="244"/>
      <c r="BIS6" s="244"/>
      <c r="BIT6" s="244"/>
      <c r="BIU6" s="244"/>
      <c r="BIV6" s="244"/>
      <c r="BIW6" s="244"/>
      <c r="BIX6" s="244"/>
      <c r="BIY6" s="244"/>
      <c r="BIZ6" s="244"/>
      <c r="BJA6" s="244"/>
      <c r="BJB6" s="244"/>
      <c r="BJC6" s="244"/>
      <c r="BJD6" s="244"/>
      <c r="BJE6" s="244"/>
      <c r="BJF6" s="244"/>
      <c r="BJG6" s="244"/>
      <c r="BJH6" s="244"/>
      <c r="BJI6" s="244"/>
      <c r="BJJ6" s="244"/>
      <c r="BJK6" s="244"/>
      <c r="BJL6" s="244"/>
      <c r="BJM6" s="244"/>
      <c r="BJN6" s="244"/>
      <c r="BJO6" s="244"/>
      <c r="BJP6" s="244"/>
      <c r="BJQ6" s="244"/>
      <c r="BJR6" s="244"/>
      <c r="BJS6" s="244"/>
      <c r="BJT6" s="244"/>
      <c r="BJU6" s="244"/>
      <c r="BJV6" s="244"/>
      <c r="BJW6" s="244"/>
      <c r="BJX6" s="244"/>
      <c r="BJY6" s="244"/>
      <c r="BJZ6" s="244"/>
      <c r="BKA6" s="244"/>
      <c r="BKB6" s="244"/>
      <c r="BKC6" s="244"/>
      <c r="BKD6" s="244"/>
      <c r="BKE6" s="244"/>
      <c r="BKF6" s="244"/>
      <c r="BKG6" s="244"/>
      <c r="BKH6" s="244"/>
      <c r="BKI6" s="244"/>
      <c r="BKJ6" s="244"/>
      <c r="BKK6" s="244"/>
      <c r="BKL6" s="244"/>
      <c r="BKM6" s="244"/>
      <c r="BKN6" s="244"/>
      <c r="BKO6" s="244"/>
      <c r="BKP6" s="244"/>
      <c r="BKQ6" s="244"/>
      <c r="BKR6" s="244"/>
      <c r="BKS6" s="244"/>
      <c r="BKT6" s="244"/>
      <c r="BKU6" s="244"/>
      <c r="BKV6" s="244"/>
      <c r="BKW6" s="244"/>
      <c r="BKX6" s="244"/>
      <c r="BKY6" s="244"/>
      <c r="BKZ6" s="244"/>
      <c r="BLA6" s="244"/>
      <c r="BLB6" s="244"/>
      <c r="BLC6" s="244"/>
      <c r="BLD6" s="244"/>
      <c r="BLE6" s="244"/>
      <c r="BLF6" s="244"/>
      <c r="BLG6" s="244"/>
      <c r="BLH6" s="244"/>
      <c r="BLI6" s="244"/>
      <c r="BLJ6" s="244"/>
      <c r="BLK6" s="244"/>
      <c r="BLL6" s="244"/>
      <c r="BLM6" s="244"/>
      <c r="BLN6" s="244"/>
      <c r="BLO6" s="244"/>
      <c r="BLP6" s="244"/>
      <c r="BLQ6" s="244"/>
      <c r="BLR6" s="244"/>
      <c r="BLS6" s="244"/>
      <c r="BLT6" s="244"/>
      <c r="BLU6" s="244"/>
      <c r="BLV6" s="244"/>
      <c r="BLW6" s="244"/>
      <c r="BLX6" s="244"/>
      <c r="BLY6" s="244"/>
      <c r="BLZ6" s="244"/>
      <c r="BMA6" s="244"/>
      <c r="BMB6" s="244"/>
      <c r="BMC6" s="244"/>
      <c r="BMD6" s="244"/>
      <c r="BME6" s="244"/>
      <c r="BMF6" s="244"/>
      <c r="BMG6" s="244"/>
      <c r="BMH6" s="244"/>
      <c r="BMI6" s="244"/>
      <c r="BMJ6" s="244"/>
      <c r="BMK6" s="244"/>
      <c r="BML6" s="244"/>
      <c r="BMM6" s="244"/>
      <c r="BMN6" s="244"/>
      <c r="BMO6" s="244"/>
      <c r="BMP6" s="244"/>
      <c r="BMQ6" s="244"/>
      <c r="BMR6" s="244"/>
      <c r="BMS6" s="244"/>
      <c r="BMT6" s="244"/>
      <c r="BMU6" s="244"/>
      <c r="BMV6" s="244"/>
      <c r="BMW6" s="244"/>
      <c r="BMX6" s="244"/>
      <c r="BMY6" s="244"/>
      <c r="BMZ6" s="244"/>
      <c r="BNA6" s="244"/>
      <c r="BNB6" s="244"/>
      <c r="BNC6" s="244"/>
      <c r="BND6" s="244"/>
      <c r="BNE6" s="244"/>
      <c r="BNF6" s="244"/>
      <c r="BNG6" s="244"/>
      <c r="BNH6" s="244"/>
      <c r="BNI6" s="244"/>
      <c r="BNJ6" s="244"/>
      <c r="BNK6" s="244"/>
      <c r="BNL6" s="244"/>
      <c r="BNM6" s="244"/>
      <c r="BNN6" s="244"/>
      <c r="BNO6" s="244"/>
      <c r="BNP6" s="244"/>
      <c r="BNQ6" s="244"/>
      <c r="BNR6" s="244"/>
      <c r="BNS6" s="244"/>
      <c r="BNT6" s="244"/>
      <c r="BNU6" s="244"/>
      <c r="BNV6" s="244"/>
      <c r="BNW6" s="244"/>
      <c r="BNX6" s="244"/>
      <c r="BNY6" s="244"/>
      <c r="BNZ6" s="244"/>
      <c r="BOA6" s="244"/>
      <c r="BOB6" s="244"/>
      <c r="BOC6" s="244"/>
      <c r="BOD6" s="244"/>
      <c r="BOE6" s="244"/>
      <c r="BOF6" s="244"/>
      <c r="BOG6" s="244"/>
      <c r="BOH6" s="244"/>
      <c r="BOI6" s="244"/>
      <c r="BOJ6" s="244"/>
      <c r="BOK6" s="244"/>
      <c r="BOL6" s="244"/>
      <c r="BOM6" s="244"/>
      <c r="BON6" s="244"/>
      <c r="BOO6" s="244"/>
      <c r="BOP6" s="244"/>
      <c r="BOQ6" s="244"/>
      <c r="BOR6" s="244"/>
      <c r="BOS6" s="244"/>
      <c r="BOT6" s="244"/>
      <c r="BOU6" s="244"/>
      <c r="BOV6" s="244"/>
      <c r="BOW6" s="244"/>
      <c r="BOX6" s="244"/>
      <c r="BOY6" s="244"/>
      <c r="BOZ6" s="244"/>
      <c r="BPA6" s="244"/>
      <c r="BPB6" s="244"/>
      <c r="BPC6" s="244"/>
      <c r="BPD6" s="244"/>
      <c r="BPE6" s="244"/>
      <c r="BPF6" s="244"/>
      <c r="BPG6" s="244"/>
      <c r="BPH6" s="244"/>
      <c r="BPI6" s="244"/>
      <c r="BPJ6" s="244"/>
      <c r="BPK6" s="244"/>
      <c r="BPL6" s="244"/>
      <c r="BPM6" s="244"/>
      <c r="BPN6" s="244"/>
      <c r="BPO6" s="244"/>
      <c r="BPP6" s="244"/>
      <c r="BPQ6" s="244"/>
      <c r="BPR6" s="244"/>
      <c r="BPS6" s="244"/>
      <c r="BPT6" s="244"/>
      <c r="BPU6" s="244"/>
      <c r="BPV6" s="244"/>
      <c r="BPW6" s="244"/>
      <c r="BPX6" s="244"/>
      <c r="BPY6" s="244"/>
      <c r="BPZ6" s="244"/>
      <c r="BQA6" s="244"/>
      <c r="BQB6" s="244"/>
      <c r="BQC6" s="244"/>
      <c r="BQD6" s="244"/>
      <c r="BQE6" s="244"/>
      <c r="BQF6" s="244"/>
      <c r="BQG6" s="244"/>
      <c r="BQH6" s="244"/>
      <c r="BQI6" s="244"/>
      <c r="BQJ6" s="244"/>
      <c r="BQK6" s="244"/>
      <c r="BQL6" s="244"/>
      <c r="BQM6" s="244"/>
      <c r="BQN6" s="244"/>
      <c r="BQO6" s="244"/>
      <c r="BQP6" s="244"/>
      <c r="BQQ6" s="244"/>
      <c r="BQR6" s="244"/>
      <c r="BQS6" s="244"/>
      <c r="BQT6" s="244"/>
      <c r="BQU6" s="244"/>
      <c r="BQV6" s="244"/>
      <c r="BQW6" s="244"/>
      <c r="BQX6" s="244"/>
      <c r="BQY6" s="244"/>
      <c r="BQZ6" s="244"/>
      <c r="BRA6" s="244"/>
      <c r="BRB6" s="244"/>
      <c r="BRC6" s="244"/>
      <c r="BRD6" s="244"/>
      <c r="BRE6" s="244"/>
      <c r="BRF6" s="244"/>
      <c r="BRG6" s="244"/>
      <c r="BRH6" s="244"/>
      <c r="BRI6" s="244"/>
      <c r="BRJ6" s="244"/>
      <c r="BRK6" s="244"/>
      <c r="BRL6" s="244"/>
      <c r="BRM6" s="244"/>
      <c r="BRN6" s="244"/>
      <c r="BRO6" s="244"/>
      <c r="BRP6" s="244"/>
      <c r="BRQ6" s="244"/>
      <c r="BRR6" s="244"/>
      <c r="BRS6" s="244"/>
      <c r="BRT6" s="244"/>
      <c r="BRU6" s="244"/>
      <c r="BRV6" s="244"/>
      <c r="BRW6" s="244"/>
      <c r="BRX6" s="244"/>
      <c r="BRY6" s="244"/>
      <c r="BRZ6" s="244"/>
      <c r="BSA6" s="244"/>
      <c r="BSB6" s="244"/>
      <c r="BSC6" s="244"/>
      <c r="BSD6" s="244"/>
      <c r="BSE6" s="244"/>
      <c r="BSF6" s="244"/>
      <c r="BSG6" s="244"/>
      <c r="BSH6" s="244"/>
      <c r="BSI6" s="244"/>
      <c r="BSJ6" s="244"/>
      <c r="BSK6" s="244"/>
      <c r="BSL6" s="244"/>
      <c r="BSM6" s="244"/>
      <c r="BSN6" s="244"/>
      <c r="BSO6" s="244"/>
      <c r="BSP6" s="244"/>
      <c r="BSQ6" s="244"/>
      <c r="BSR6" s="244"/>
      <c r="BSS6" s="244"/>
      <c r="BST6" s="244"/>
      <c r="BSU6" s="244"/>
      <c r="BSV6" s="244"/>
      <c r="BSW6" s="244"/>
      <c r="BSX6" s="244"/>
      <c r="BSY6" s="244"/>
      <c r="BSZ6" s="244"/>
      <c r="BTA6" s="244"/>
      <c r="BTB6" s="244"/>
      <c r="BTC6" s="244"/>
      <c r="BTD6" s="244"/>
      <c r="BTE6" s="244"/>
      <c r="BTF6" s="244"/>
      <c r="BTG6" s="244"/>
      <c r="BTH6" s="244"/>
      <c r="BTI6" s="244"/>
      <c r="BTJ6" s="244"/>
      <c r="BTK6" s="244"/>
      <c r="BTL6" s="244"/>
      <c r="BTM6" s="244"/>
      <c r="BTN6" s="244"/>
      <c r="BTO6" s="244"/>
      <c r="BTP6" s="244"/>
      <c r="BTQ6" s="244"/>
      <c r="BTR6" s="244"/>
      <c r="BTS6" s="244"/>
      <c r="BTT6" s="244"/>
      <c r="BTU6" s="244"/>
      <c r="BTV6" s="244"/>
      <c r="BTW6" s="244"/>
      <c r="BTX6" s="244"/>
      <c r="BTY6" s="244"/>
      <c r="BTZ6" s="244"/>
      <c r="BUA6" s="244"/>
      <c r="BUB6" s="244"/>
      <c r="BUC6" s="244"/>
      <c r="BUD6" s="244"/>
      <c r="BUE6" s="244"/>
      <c r="BUF6" s="244"/>
      <c r="BUG6" s="244"/>
      <c r="BUH6" s="244"/>
      <c r="BUI6" s="244"/>
      <c r="BUJ6" s="244"/>
      <c r="BUK6" s="244"/>
      <c r="BUL6" s="244"/>
      <c r="BUM6" s="244"/>
      <c r="BUN6" s="244"/>
      <c r="BUO6" s="244"/>
      <c r="BUP6" s="244"/>
      <c r="BUQ6" s="244"/>
      <c r="BUR6" s="244"/>
      <c r="BUS6" s="244"/>
      <c r="BUT6" s="244"/>
      <c r="BUU6" s="244"/>
      <c r="BUV6" s="244"/>
      <c r="BUW6" s="244"/>
      <c r="BUX6" s="244"/>
      <c r="BUY6" s="244"/>
      <c r="BUZ6" s="244"/>
      <c r="BVA6" s="244"/>
      <c r="BVB6" s="244"/>
      <c r="BVC6" s="244"/>
      <c r="BVD6" s="244"/>
      <c r="BVE6" s="244"/>
      <c r="BVF6" s="244"/>
      <c r="BVG6" s="244"/>
      <c r="BVH6" s="244"/>
      <c r="BVI6" s="244"/>
      <c r="BVJ6" s="244"/>
      <c r="BVK6" s="244"/>
      <c r="BVL6" s="244"/>
      <c r="BVM6" s="244"/>
      <c r="BVN6" s="244"/>
      <c r="BVO6" s="244"/>
      <c r="BVP6" s="244"/>
      <c r="BVQ6" s="244"/>
      <c r="BVR6" s="244"/>
      <c r="BVS6" s="244"/>
      <c r="BVT6" s="244"/>
      <c r="BVU6" s="244"/>
      <c r="BVV6" s="244"/>
      <c r="BVW6" s="244"/>
      <c r="BVX6" s="244"/>
      <c r="BVY6" s="244"/>
      <c r="BVZ6" s="244"/>
      <c r="BWA6" s="244"/>
      <c r="BWB6" s="244"/>
      <c r="BWC6" s="244"/>
      <c r="BWD6" s="244"/>
      <c r="BWE6" s="244"/>
      <c r="BWF6" s="244"/>
      <c r="BWG6" s="244"/>
      <c r="BWH6" s="244"/>
      <c r="BWI6" s="244"/>
      <c r="BWJ6" s="244"/>
      <c r="BWK6" s="244"/>
      <c r="BWL6" s="244"/>
      <c r="BWM6" s="244"/>
      <c r="BWN6" s="244"/>
      <c r="BWO6" s="244"/>
      <c r="BWP6" s="244"/>
      <c r="BWQ6" s="244"/>
      <c r="BWR6" s="244"/>
      <c r="BWS6" s="244"/>
      <c r="BWT6" s="244"/>
      <c r="BWU6" s="244"/>
      <c r="BWV6" s="244"/>
      <c r="BWW6" s="244"/>
      <c r="BWX6" s="244"/>
      <c r="BWY6" s="244"/>
      <c r="BWZ6" s="244"/>
      <c r="BXA6" s="244"/>
      <c r="BXB6" s="244"/>
      <c r="BXC6" s="244"/>
      <c r="BXD6" s="244"/>
      <c r="BXE6" s="244"/>
      <c r="BXF6" s="244"/>
      <c r="BXG6" s="244"/>
      <c r="BXH6" s="244"/>
      <c r="BXI6" s="244"/>
      <c r="BXJ6" s="244"/>
      <c r="BXK6" s="244"/>
      <c r="BXL6" s="244"/>
      <c r="BXM6" s="244"/>
      <c r="BXN6" s="244"/>
      <c r="BXO6" s="244"/>
      <c r="BXP6" s="244"/>
      <c r="BXQ6" s="244"/>
      <c r="BXR6" s="244"/>
      <c r="BXS6" s="244"/>
      <c r="BXT6" s="244"/>
      <c r="BXU6" s="244"/>
      <c r="BXV6" s="244"/>
      <c r="BXW6" s="244"/>
      <c r="BXX6" s="244"/>
      <c r="BXY6" s="244"/>
      <c r="BXZ6" s="244"/>
      <c r="BYA6" s="244"/>
      <c r="BYB6" s="244"/>
      <c r="BYC6" s="244"/>
      <c r="BYD6" s="244"/>
      <c r="BYE6" s="244"/>
      <c r="BYF6" s="244"/>
      <c r="BYG6" s="244"/>
      <c r="BYH6" s="244"/>
      <c r="BYI6" s="244"/>
      <c r="BYJ6" s="244"/>
      <c r="BYK6" s="244"/>
      <c r="BYL6" s="244"/>
      <c r="BYM6" s="244"/>
      <c r="BYN6" s="244"/>
      <c r="BYO6" s="244"/>
      <c r="BYP6" s="244"/>
      <c r="BYQ6" s="244"/>
      <c r="BYR6" s="244"/>
      <c r="BYS6" s="244"/>
      <c r="BYT6" s="244"/>
      <c r="BYU6" s="244"/>
      <c r="BYV6" s="244"/>
      <c r="BYW6" s="244"/>
      <c r="BYX6" s="244"/>
      <c r="BYY6" s="244"/>
      <c r="BYZ6" s="244"/>
      <c r="BZA6" s="244"/>
      <c r="BZB6" s="244"/>
      <c r="BZC6" s="244"/>
      <c r="BZD6" s="244"/>
      <c r="BZE6" s="244"/>
      <c r="BZF6" s="244"/>
      <c r="BZG6" s="244"/>
      <c r="BZH6" s="244"/>
      <c r="BZI6" s="244"/>
      <c r="BZJ6" s="244"/>
      <c r="BZK6" s="244"/>
      <c r="BZL6" s="244"/>
      <c r="BZM6" s="244"/>
      <c r="BZN6" s="244"/>
      <c r="BZO6" s="244"/>
      <c r="BZP6" s="244"/>
      <c r="BZQ6" s="244"/>
      <c r="BZR6" s="244"/>
      <c r="BZS6" s="244"/>
      <c r="BZT6" s="244"/>
      <c r="BZU6" s="244"/>
      <c r="BZV6" s="244"/>
      <c r="BZW6" s="244"/>
      <c r="BZX6" s="244"/>
      <c r="BZY6" s="244"/>
      <c r="BZZ6" s="244"/>
      <c r="CAA6" s="244"/>
      <c r="CAB6" s="244"/>
      <c r="CAC6" s="244"/>
      <c r="CAD6" s="244"/>
      <c r="CAE6" s="244"/>
      <c r="CAF6" s="244"/>
      <c r="CAG6" s="244"/>
      <c r="CAH6" s="244"/>
      <c r="CAI6" s="244"/>
      <c r="CAJ6" s="244"/>
      <c r="CAK6" s="244"/>
      <c r="CAL6" s="244"/>
      <c r="CAM6" s="244"/>
      <c r="CAN6" s="244"/>
      <c r="CAO6" s="244"/>
      <c r="CAP6" s="244"/>
      <c r="CAQ6" s="244"/>
      <c r="CAR6" s="244"/>
      <c r="CAS6" s="244"/>
      <c r="CAT6" s="244"/>
      <c r="CAU6" s="244"/>
      <c r="CAV6" s="244"/>
      <c r="CAW6" s="244"/>
      <c r="CAX6" s="244"/>
      <c r="CAY6" s="244"/>
      <c r="CAZ6" s="244"/>
      <c r="CBA6" s="244"/>
      <c r="CBB6" s="244"/>
      <c r="CBC6" s="244"/>
      <c r="CBD6" s="244"/>
      <c r="CBE6" s="244"/>
      <c r="CBF6" s="244"/>
      <c r="CBG6" s="244"/>
      <c r="CBH6" s="244"/>
      <c r="CBI6" s="244"/>
      <c r="CBJ6" s="244"/>
      <c r="CBK6" s="244"/>
      <c r="CBL6" s="244"/>
      <c r="CBM6" s="244"/>
      <c r="CBN6" s="244"/>
      <c r="CBO6" s="244"/>
      <c r="CBP6" s="244"/>
      <c r="CBQ6" s="244"/>
      <c r="CBR6" s="244"/>
      <c r="CBS6" s="244"/>
      <c r="CBT6" s="244"/>
      <c r="CBU6" s="244"/>
      <c r="CBV6" s="244"/>
      <c r="CBW6" s="244"/>
      <c r="CBX6" s="244"/>
      <c r="CBY6" s="244"/>
      <c r="CBZ6" s="244"/>
      <c r="CCA6" s="244"/>
      <c r="CCB6" s="244"/>
      <c r="CCC6" s="244"/>
      <c r="CCD6" s="244"/>
      <c r="CCE6" s="244"/>
      <c r="CCF6" s="244"/>
      <c r="CCG6" s="244"/>
      <c r="CCH6" s="244"/>
      <c r="CCI6" s="244"/>
      <c r="CCJ6" s="244"/>
      <c r="CCK6" s="244"/>
      <c r="CCL6" s="244"/>
      <c r="CCM6" s="244"/>
      <c r="CCN6" s="244"/>
      <c r="CCO6" s="244"/>
      <c r="CCP6" s="244"/>
      <c r="CCQ6" s="244"/>
      <c r="CCR6" s="244"/>
      <c r="CCS6" s="244"/>
      <c r="CCT6" s="244"/>
      <c r="CCU6" s="244"/>
      <c r="CCV6" s="244"/>
      <c r="CCW6" s="244"/>
      <c r="CCX6" s="244"/>
      <c r="CCY6" s="244"/>
      <c r="CCZ6" s="244"/>
      <c r="CDA6" s="244"/>
      <c r="CDB6" s="244"/>
      <c r="CDC6" s="244"/>
      <c r="CDD6" s="244"/>
      <c r="CDE6" s="244"/>
      <c r="CDF6" s="244"/>
      <c r="CDG6" s="244"/>
      <c r="CDH6" s="244"/>
      <c r="CDI6" s="244"/>
      <c r="CDJ6" s="244"/>
      <c r="CDK6" s="244"/>
      <c r="CDL6" s="244"/>
      <c r="CDM6" s="244"/>
      <c r="CDN6" s="244"/>
      <c r="CDO6" s="244"/>
      <c r="CDP6" s="244"/>
      <c r="CDQ6" s="244"/>
      <c r="CDR6" s="244"/>
      <c r="CDS6" s="244"/>
      <c r="CDT6" s="244"/>
      <c r="CDU6" s="244"/>
      <c r="CDV6" s="244"/>
      <c r="CDW6" s="244"/>
      <c r="CDX6" s="244"/>
      <c r="CDY6" s="244"/>
      <c r="CDZ6" s="244"/>
      <c r="CEA6" s="244"/>
      <c r="CEB6" s="244"/>
      <c r="CEC6" s="244"/>
      <c r="CED6" s="244"/>
      <c r="CEE6" s="244"/>
      <c r="CEF6" s="244"/>
      <c r="CEG6" s="244"/>
      <c r="CEH6" s="244"/>
      <c r="CEI6" s="244"/>
      <c r="CEJ6" s="244"/>
      <c r="CEK6" s="244"/>
      <c r="CEL6" s="244"/>
      <c r="CEM6" s="244"/>
      <c r="CEN6" s="244"/>
      <c r="CEO6" s="244"/>
      <c r="CEP6" s="244"/>
      <c r="CEQ6" s="244"/>
      <c r="CER6" s="244"/>
      <c r="CES6" s="244"/>
      <c r="CET6" s="244"/>
      <c r="CEU6" s="244"/>
      <c r="CEV6" s="244"/>
      <c r="CEW6" s="244"/>
      <c r="CEX6" s="244"/>
      <c r="CEY6" s="244"/>
      <c r="CEZ6" s="244"/>
      <c r="CFA6" s="244"/>
      <c r="CFB6" s="244"/>
      <c r="CFC6" s="244"/>
      <c r="CFD6" s="244"/>
      <c r="CFE6" s="244"/>
      <c r="CFF6" s="244"/>
      <c r="CFG6" s="244"/>
      <c r="CFH6" s="244"/>
      <c r="CFI6" s="244"/>
      <c r="CFJ6" s="244"/>
      <c r="CFK6" s="244"/>
      <c r="CFL6" s="244"/>
      <c r="CFM6" s="244"/>
      <c r="CFN6" s="244"/>
      <c r="CFO6" s="244"/>
      <c r="CFP6" s="244"/>
      <c r="CFQ6" s="244"/>
      <c r="CFR6" s="244"/>
      <c r="CFS6" s="244"/>
      <c r="CFT6" s="244"/>
      <c r="CFU6" s="244"/>
      <c r="CFV6" s="244"/>
      <c r="CFW6" s="244"/>
      <c r="CFX6" s="244"/>
      <c r="CFY6" s="244"/>
      <c r="CFZ6" s="244"/>
      <c r="CGA6" s="244"/>
      <c r="CGB6" s="244"/>
      <c r="CGC6" s="244"/>
      <c r="CGD6" s="244"/>
      <c r="CGE6" s="244"/>
      <c r="CGF6" s="244"/>
      <c r="CGG6" s="244"/>
      <c r="CGH6" s="244"/>
      <c r="CGI6" s="244"/>
      <c r="CGJ6" s="244"/>
      <c r="CGK6" s="244"/>
      <c r="CGL6" s="244"/>
      <c r="CGM6" s="244"/>
      <c r="CGN6" s="244"/>
      <c r="CGO6" s="244"/>
      <c r="CGP6" s="244"/>
      <c r="CGQ6" s="244"/>
      <c r="CGR6" s="244"/>
      <c r="CGS6" s="244"/>
      <c r="CGT6" s="244"/>
      <c r="CGU6" s="244"/>
      <c r="CGV6" s="244"/>
      <c r="CGW6" s="244"/>
      <c r="CGX6" s="244"/>
      <c r="CGY6" s="244"/>
      <c r="CGZ6" s="244"/>
      <c r="CHA6" s="244"/>
      <c r="CHB6" s="244"/>
      <c r="CHC6" s="244"/>
      <c r="CHD6" s="244"/>
      <c r="CHE6" s="244"/>
      <c r="CHF6" s="244"/>
      <c r="CHG6" s="244"/>
      <c r="CHH6" s="244"/>
      <c r="CHI6" s="244"/>
      <c r="CHJ6" s="244"/>
      <c r="CHK6" s="244"/>
      <c r="CHL6" s="244"/>
      <c r="CHM6" s="244"/>
      <c r="CHN6" s="244"/>
      <c r="CHO6" s="244"/>
      <c r="CHP6" s="244"/>
      <c r="CHQ6" s="244"/>
      <c r="CHR6" s="244"/>
      <c r="CHS6" s="244"/>
      <c r="CHT6" s="244"/>
      <c r="CHU6" s="244"/>
      <c r="CHV6" s="244"/>
      <c r="CHW6" s="244"/>
      <c r="CHX6" s="244"/>
      <c r="CHY6" s="244"/>
      <c r="CHZ6" s="244"/>
      <c r="CIA6" s="244"/>
      <c r="CIB6" s="244"/>
      <c r="CIC6" s="244"/>
      <c r="CID6" s="244"/>
      <c r="CIE6" s="244"/>
      <c r="CIF6" s="244"/>
      <c r="CIG6" s="244"/>
      <c r="CIH6" s="244"/>
      <c r="CII6" s="244"/>
      <c r="CIJ6" s="244"/>
      <c r="CIK6" s="244"/>
      <c r="CIL6" s="244"/>
      <c r="CIM6" s="244"/>
      <c r="CIN6" s="244"/>
      <c r="CIO6" s="244"/>
      <c r="CIP6" s="244"/>
      <c r="CIQ6" s="244"/>
      <c r="CIR6" s="244"/>
      <c r="CIS6" s="244"/>
      <c r="CIT6" s="244"/>
      <c r="CIU6" s="244"/>
      <c r="CIV6" s="244"/>
      <c r="CIW6" s="244"/>
      <c r="CIX6" s="244"/>
      <c r="CIY6" s="244"/>
      <c r="CIZ6" s="244"/>
      <c r="CJA6" s="244"/>
      <c r="CJB6" s="244"/>
      <c r="CJC6" s="244"/>
      <c r="CJD6" s="244"/>
      <c r="CJE6" s="244"/>
      <c r="CJF6" s="244"/>
      <c r="CJG6" s="244"/>
      <c r="CJH6" s="244"/>
      <c r="CJI6" s="244"/>
      <c r="CJJ6" s="244"/>
      <c r="CJK6" s="244"/>
      <c r="CJL6" s="244"/>
      <c r="CJM6" s="244"/>
      <c r="CJN6" s="244"/>
      <c r="CJO6" s="244"/>
      <c r="CJP6" s="244"/>
      <c r="CJQ6" s="244"/>
      <c r="CJR6" s="244"/>
      <c r="CJS6" s="244"/>
      <c r="CJT6" s="244"/>
      <c r="CJU6" s="244"/>
      <c r="CJV6" s="244"/>
      <c r="CJW6" s="244"/>
      <c r="CJX6" s="244"/>
      <c r="CJY6" s="244"/>
      <c r="CJZ6" s="244"/>
      <c r="CKA6" s="244"/>
      <c r="CKB6" s="244"/>
      <c r="CKC6" s="244"/>
      <c r="CKD6" s="244"/>
      <c r="CKE6" s="244"/>
      <c r="CKF6" s="244"/>
      <c r="CKG6" s="244"/>
      <c r="CKH6" s="244"/>
      <c r="CKI6" s="244"/>
      <c r="CKJ6" s="244"/>
      <c r="CKK6" s="244"/>
      <c r="CKL6" s="244"/>
      <c r="CKM6" s="244"/>
      <c r="CKN6" s="244"/>
      <c r="CKO6" s="244"/>
      <c r="CKP6" s="244"/>
      <c r="CKQ6" s="244"/>
      <c r="CKR6" s="244"/>
      <c r="CKS6" s="244"/>
      <c r="CKT6" s="244"/>
      <c r="CKU6" s="244"/>
      <c r="CKV6" s="244"/>
      <c r="CKW6" s="244"/>
      <c r="CKX6" s="244"/>
      <c r="CKY6" s="244"/>
      <c r="CKZ6" s="244"/>
      <c r="CLA6" s="244"/>
      <c r="CLB6" s="244"/>
      <c r="CLC6" s="244"/>
      <c r="CLD6" s="244"/>
      <c r="CLE6" s="244"/>
      <c r="CLF6" s="244"/>
      <c r="CLG6" s="244"/>
      <c r="CLH6" s="244"/>
      <c r="CLI6" s="244"/>
      <c r="CLJ6" s="244"/>
      <c r="CLK6" s="244"/>
      <c r="CLL6" s="244"/>
      <c r="CLM6" s="244"/>
      <c r="CLN6" s="244"/>
      <c r="CLO6" s="244"/>
      <c r="CLP6" s="244"/>
      <c r="CLQ6" s="244"/>
      <c r="CLR6" s="244"/>
      <c r="CLS6" s="244"/>
      <c r="CLT6" s="244"/>
      <c r="CLU6" s="244"/>
      <c r="CLV6" s="244"/>
      <c r="CLW6" s="244"/>
      <c r="CLX6" s="244"/>
      <c r="CLY6" s="244"/>
      <c r="CLZ6" s="244"/>
      <c r="CMA6" s="244"/>
      <c r="CMB6" s="244"/>
      <c r="CMC6" s="244"/>
      <c r="CMD6" s="244"/>
      <c r="CME6" s="244"/>
      <c r="CMF6" s="244"/>
      <c r="CMG6" s="244"/>
      <c r="CMH6" s="244"/>
      <c r="CMI6" s="244"/>
      <c r="CMJ6" s="244"/>
      <c r="CMK6" s="244"/>
      <c r="CML6" s="244"/>
      <c r="CMM6" s="244"/>
      <c r="CMN6" s="244"/>
      <c r="CMO6" s="244"/>
      <c r="CMP6" s="244"/>
      <c r="CMQ6" s="244"/>
      <c r="CMR6" s="244"/>
      <c r="CMS6" s="244"/>
      <c r="CMT6" s="244"/>
      <c r="CMU6" s="244"/>
      <c r="CMV6" s="244"/>
      <c r="CMW6" s="244"/>
      <c r="CMX6" s="244"/>
      <c r="CMY6" s="244"/>
      <c r="CMZ6" s="244"/>
      <c r="CNA6" s="244"/>
      <c r="CNB6" s="244"/>
      <c r="CNC6" s="244"/>
      <c r="CND6" s="244"/>
      <c r="CNE6" s="244"/>
      <c r="CNF6" s="244"/>
      <c r="CNG6" s="244"/>
      <c r="CNH6" s="244"/>
      <c r="CNI6" s="244"/>
      <c r="CNJ6" s="244"/>
      <c r="CNK6" s="244"/>
      <c r="CNL6" s="244"/>
      <c r="CNM6" s="244"/>
      <c r="CNN6" s="244"/>
      <c r="CNO6" s="244"/>
      <c r="CNP6" s="244"/>
      <c r="CNQ6" s="244"/>
      <c r="CNR6" s="244"/>
      <c r="CNS6" s="244"/>
      <c r="CNT6" s="244"/>
      <c r="CNU6" s="244"/>
      <c r="CNV6" s="244"/>
      <c r="CNW6" s="244"/>
      <c r="CNX6" s="244"/>
      <c r="CNY6" s="244"/>
      <c r="CNZ6" s="244"/>
      <c r="COA6" s="244"/>
      <c r="COB6" s="244"/>
      <c r="COC6" s="244"/>
      <c r="COD6" s="244"/>
      <c r="COE6" s="244"/>
      <c r="COF6" s="244"/>
      <c r="COG6" s="244"/>
      <c r="COH6" s="244"/>
      <c r="COI6" s="244"/>
      <c r="COJ6" s="244"/>
      <c r="COK6" s="244"/>
      <c r="COL6" s="244"/>
      <c r="COM6" s="244"/>
      <c r="CON6" s="244"/>
      <c r="COO6" s="244"/>
      <c r="COP6" s="244"/>
      <c r="COQ6" s="244"/>
      <c r="COR6" s="244"/>
      <c r="COS6" s="244"/>
      <c r="COT6" s="244"/>
      <c r="COU6" s="244"/>
      <c r="COV6" s="244"/>
      <c r="COW6" s="244"/>
      <c r="COX6" s="244"/>
      <c r="COY6" s="244"/>
      <c r="COZ6" s="244"/>
      <c r="CPA6" s="244"/>
      <c r="CPB6" s="244"/>
      <c r="CPC6" s="244"/>
      <c r="CPD6" s="244"/>
      <c r="CPE6" s="244"/>
      <c r="CPF6" s="244"/>
      <c r="CPG6" s="244"/>
      <c r="CPH6" s="244"/>
      <c r="CPI6" s="244"/>
      <c r="CPJ6" s="244"/>
      <c r="CPK6" s="244"/>
      <c r="CPL6" s="244"/>
      <c r="CPM6" s="244"/>
      <c r="CPN6" s="244"/>
      <c r="CPO6" s="244"/>
      <c r="CPP6" s="244"/>
      <c r="CPQ6" s="244"/>
      <c r="CPR6" s="244"/>
      <c r="CPS6" s="244"/>
      <c r="CPT6" s="244"/>
      <c r="CPU6" s="244"/>
      <c r="CPV6" s="244"/>
      <c r="CPW6" s="244"/>
      <c r="CPX6" s="244"/>
      <c r="CPY6" s="244"/>
      <c r="CPZ6" s="244"/>
      <c r="CQA6" s="244"/>
      <c r="CQB6" s="244"/>
      <c r="CQC6" s="244"/>
      <c r="CQD6" s="244"/>
      <c r="CQE6" s="244"/>
      <c r="CQF6" s="244"/>
      <c r="CQG6" s="244"/>
      <c r="CQH6" s="244"/>
      <c r="CQI6" s="244"/>
      <c r="CQJ6" s="244"/>
      <c r="CQK6" s="244"/>
      <c r="CQL6" s="244"/>
      <c r="CQM6" s="244"/>
      <c r="CQN6" s="244"/>
      <c r="CQO6" s="244"/>
      <c r="CQP6" s="244"/>
      <c r="CQQ6" s="244"/>
      <c r="CQR6" s="244"/>
      <c r="CQS6" s="244"/>
      <c r="CQT6" s="244"/>
      <c r="CQU6" s="244"/>
      <c r="CQV6" s="244"/>
      <c r="CQW6" s="244"/>
      <c r="CQX6" s="244"/>
      <c r="CQY6" s="244"/>
      <c r="CQZ6" s="244"/>
      <c r="CRA6" s="244"/>
      <c r="CRB6" s="244"/>
      <c r="CRC6" s="244"/>
      <c r="CRD6" s="244"/>
      <c r="CRE6" s="244"/>
      <c r="CRF6" s="244"/>
      <c r="CRG6" s="244"/>
      <c r="CRH6" s="244"/>
      <c r="CRI6" s="244"/>
      <c r="CRJ6" s="244"/>
      <c r="CRK6" s="244"/>
      <c r="CRL6" s="244"/>
      <c r="CRM6" s="244"/>
      <c r="CRN6" s="244"/>
      <c r="CRO6" s="244"/>
      <c r="CRP6" s="244"/>
      <c r="CRQ6" s="244"/>
      <c r="CRR6" s="244"/>
      <c r="CRS6" s="244"/>
      <c r="CRT6" s="244"/>
      <c r="CRU6" s="244"/>
      <c r="CRV6" s="244"/>
      <c r="CRW6" s="244"/>
      <c r="CRX6" s="244"/>
      <c r="CRY6" s="244"/>
      <c r="CRZ6" s="244"/>
      <c r="CSA6" s="244"/>
      <c r="CSB6" s="244"/>
      <c r="CSC6" s="244"/>
      <c r="CSD6" s="244"/>
      <c r="CSE6" s="244"/>
      <c r="CSF6" s="244"/>
      <c r="CSG6" s="244"/>
      <c r="CSH6" s="244"/>
      <c r="CSI6" s="244"/>
      <c r="CSJ6" s="244"/>
      <c r="CSK6" s="244"/>
      <c r="CSL6" s="244"/>
      <c r="CSM6" s="244"/>
      <c r="CSN6" s="244"/>
      <c r="CSO6" s="244"/>
      <c r="CSP6" s="244"/>
      <c r="CSQ6" s="244"/>
      <c r="CSR6" s="244"/>
      <c r="CSS6" s="244"/>
      <c r="CST6" s="244"/>
      <c r="CSU6" s="244"/>
      <c r="CSV6" s="244"/>
      <c r="CSW6" s="244"/>
      <c r="CSX6" s="244"/>
      <c r="CSY6" s="244"/>
      <c r="CSZ6" s="244"/>
      <c r="CTA6" s="244"/>
      <c r="CTB6" s="244"/>
      <c r="CTC6" s="244"/>
      <c r="CTD6" s="244"/>
      <c r="CTE6" s="244"/>
      <c r="CTF6" s="244"/>
      <c r="CTG6" s="244"/>
      <c r="CTH6" s="244"/>
      <c r="CTI6" s="244"/>
      <c r="CTJ6" s="244"/>
      <c r="CTK6" s="244"/>
      <c r="CTL6" s="244"/>
      <c r="CTM6" s="244"/>
      <c r="CTN6" s="244"/>
      <c r="CTO6" s="244"/>
      <c r="CTP6" s="244"/>
      <c r="CTQ6" s="244"/>
      <c r="CTR6" s="244"/>
      <c r="CTS6" s="244"/>
      <c r="CTT6" s="244"/>
      <c r="CTU6" s="244"/>
      <c r="CTV6" s="244"/>
      <c r="CTW6" s="244"/>
      <c r="CTX6" s="244"/>
      <c r="CTY6" s="244"/>
      <c r="CTZ6" s="244"/>
      <c r="CUA6" s="244"/>
      <c r="CUB6" s="244"/>
      <c r="CUC6" s="244"/>
      <c r="CUD6" s="244"/>
      <c r="CUE6" s="244"/>
      <c r="CUF6" s="244"/>
      <c r="CUG6" s="244"/>
      <c r="CUH6" s="244"/>
      <c r="CUI6" s="244"/>
      <c r="CUJ6" s="244"/>
      <c r="CUK6" s="244"/>
      <c r="CUL6" s="244"/>
      <c r="CUM6" s="244"/>
      <c r="CUN6" s="244"/>
      <c r="CUO6" s="244"/>
      <c r="CUP6" s="244"/>
      <c r="CUQ6" s="244"/>
      <c r="CUR6" s="244"/>
      <c r="CUS6" s="244"/>
      <c r="CUT6" s="244"/>
      <c r="CUU6" s="244"/>
      <c r="CUV6" s="244"/>
      <c r="CUW6" s="244"/>
      <c r="CUX6" s="244"/>
      <c r="CUY6" s="244"/>
      <c r="CUZ6" s="244"/>
      <c r="CVA6" s="244"/>
      <c r="CVB6" s="244"/>
      <c r="CVC6" s="244"/>
      <c r="CVD6" s="244"/>
      <c r="CVE6" s="244"/>
      <c r="CVF6" s="244"/>
      <c r="CVG6" s="244"/>
      <c r="CVH6" s="244"/>
      <c r="CVI6" s="244"/>
      <c r="CVJ6" s="244"/>
      <c r="CVK6" s="244"/>
      <c r="CVL6" s="244"/>
      <c r="CVM6" s="244"/>
      <c r="CVN6" s="244"/>
      <c r="CVO6" s="244"/>
      <c r="CVP6" s="244"/>
      <c r="CVQ6" s="244"/>
      <c r="CVR6" s="244"/>
      <c r="CVS6" s="244"/>
      <c r="CVT6" s="244"/>
      <c r="CVU6" s="244"/>
      <c r="CVV6" s="244"/>
      <c r="CVW6" s="244"/>
      <c r="CVX6" s="244"/>
      <c r="CVY6" s="244"/>
      <c r="CVZ6" s="244"/>
      <c r="CWA6" s="244"/>
      <c r="CWB6" s="244"/>
      <c r="CWC6" s="244"/>
      <c r="CWD6" s="244"/>
      <c r="CWE6" s="244"/>
      <c r="CWF6" s="244"/>
      <c r="CWG6" s="244"/>
      <c r="CWH6" s="244"/>
      <c r="CWI6" s="244"/>
      <c r="CWJ6" s="244"/>
      <c r="CWK6" s="244"/>
      <c r="CWL6" s="244"/>
      <c r="CWM6" s="244"/>
      <c r="CWN6" s="244"/>
      <c r="CWO6" s="244"/>
      <c r="CWP6" s="244"/>
      <c r="CWQ6" s="244"/>
      <c r="CWR6" s="244"/>
      <c r="CWS6" s="244"/>
      <c r="CWT6" s="244"/>
      <c r="CWU6" s="244"/>
      <c r="CWV6" s="244"/>
      <c r="CWW6" s="244"/>
      <c r="CWX6" s="244"/>
      <c r="CWY6" s="244"/>
      <c r="CWZ6" s="244"/>
      <c r="CXA6" s="244"/>
      <c r="CXB6" s="244"/>
      <c r="CXC6" s="244"/>
      <c r="CXD6" s="244"/>
      <c r="CXE6" s="244"/>
      <c r="CXF6" s="244"/>
      <c r="CXG6" s="244"/>
      <c r="CXH6" s="244"/>
      <c r="CXI6" s="244"/>
      <c r="CXJ6" s="244"/>
      <c r="CXK6" s="244"/>
      <c r="CXL6" s="244"/>
      <c r="CXM6" s="244"/>
      <c r="CXN6" s="244"/>
      <c r="CXO6" s="244"/>
      <c r="CXP6" s="244"/>
      <c r="CXQ6" s="244"/>
      <c r="CXR6" s="244"/>
      <c r="CXS6" s="244"/>
      <c r="CXT6" s="244"/>
      <c r="CXU6" s="244"/>
      <c r="CXV6" s="244"/>
      <c r="CXW6" s="244"/>
      <c r="CXX6" s="244"/>
      <c r="CXY6" s="244"/>
      <c r="CXZ6" s="244"/>
      <c r="CYA6" s="244"/>
      <c r="CYB6" s="244"/>
      <c r="CYC6" s="244"/>
      <c r="CYD6" s="244"/>
      <c r="CYE6" s="244"/>
      <c r="CYF6" s="244"/>
      <c r="CYG6" s="244"/>
      <c r="CYH6" s="244"/>
      <c r="CYI6" s="244"/>
      <c r="CYJ6" s="244"/>
      <c r="CYK6" s="244"/>
      <c r="CYL6" s="244"/>
      <c r="CYM6" s="244"/>
      <c r="CYN6" s="244"/>
      <c r="CYO6" s="244"/>
      <c r="CYP6" s="244"/>
      <c r="CYQ6" s="244"/>
      <c r="CYR6" s="244"/>
      <c r="CYS6" s="244"/>
      <c r="CYT6" s="244"/>
      <c r="CYU6" s="244"/>
      <c r="CYV6" s="244"/>
      <c r="CYW6" s="244"/>
      <c r="CYX6" s="244"/>
      <c r="CYY6" s="244"/>
      <c r="CYZ6" s="244"/>
      <c r="CZA6" s="244"/>
      <c r="CZB6" s="244"/>
      <c r="CZC6" s="244"/>
      <c r="CZD6" s="244"/>
      <c r="CZE6" s="244"/>
      <c r="CZF6" s="244"/>
      <c r="CZG6" s="244"/>
      <c r="CZH6" s="244"/>
      <c r="CZI6" s="244"/>
      <c r="CZJ6" s="244"/>
      <c r="CZK6" s="244"/>
      <c r="CZL6" s="244"/>
      <c r="CZM6" s="244"/>
      <c r="CZN6" s="244"/>
      <c r="CZO6" s="244"/>
      <c r="CZP6" s="244"/>
      <c r="CZQ6" s="244"/>
      <c r="CZR6" s="244"/>
      <c r="CZS6" s="244"/>
      <c r="CZT6" s="244"/>
      <c r="CZU6" s="244"/>
      <c r="CZV6" s="244"/>
      <c r="CZW6" s="244"/>
      <c r="CZX6" s="244"/>
      <c r="CZY6" s="244"/>
      <c r="CZZ6" s="244"/>
      <c r="DAA6" s="244"/>
      <c r="DAB6" s="244"/>
      <c r="DAC6" s="244"/>
      <c r="DAD6" s="244"/>
      <c r="DAE6" s="244"/>
      <c r="DAF6" s="244"/>
      <c r="DAG6" s="244"/>
      <c r="DAH6" s="244"/>
      <c r="DAI6" s="244"/>
      <c r="DAJ6" s="244"/>
      <c r="DAK6" s="244"/>
      <c r="DAL6" s="244"/>
      <c r="DAM6" s="244"/>
      <c r="DAN6" s="244"/>
      <c r="DAO6" s="244"/>
      <c r="DAP6" s="244"/>
      <c r="DAQ6" s="244"/>
      <c r="DAR6" s="244"/>
      <c r="DAS6" s="244"/>
      <c r="DAT6" s="244"/>
      <c r="DAU6" s="244"/>
      <c r="DAV6" s="244"/>
      <c r="DAW6" s="244"/>
      <c r="DAX6" s="244"/>
      <c r="DAY6" s="244"/>
      <c r="DAZ6" s="244"/>
      <c r="DBA6" s="244"/>
      <c r="DBB6" s="244"/>
      <c r="DBC6" s="244"/>
      <c r="DBD6" s="244"/>
      <c r="DBE6" s="244"/>
      <c r="DBF6" s="244"/>
      <c r="DBG6" s="244"/>
      <c r="DBH6" s="244"/>
      <c r="DBI6" s="244"/>
      <c r="DBJ6" s="244"/>
      <c r="DBK6" s="244"/>
      <c r="DBL6" s="244"/>
      <c r="DBM6" s="244"/>
      <c r="DBN6" s="244"/>
      <c r="DBO6" s="244"/>
      <c r="DBP6" s="244"/>
      <c r="DBQ6" s="244"/>
      <c r="DBR6" s="244"/>
      <c r="DBS6" s="244"/>
      <c r="DBT6" s="244"/>
      <c r="DBU6" s="244"/>
      <c r="DBV6" s="244"/>
      <c r="DBW6" s="244"/>
      <c r="DBX6" s="244"/>
      <c r="DBY6" s="244"/>
      <c r="DBZ6" s="244"/>
      <c r="DCA6" s="244"/>
      <c r="DCB6" s="244"/>
      <c r="DCC6" s="244"/>
      <c r="DCD6" s="244"/>
      <c r="DCE6" s="244"/>
      <c r="DCF6" s="244"/>
      <c r="DCG6" s="244"/>
      <c r="DCH6" s="244"/>
      <c r="DCI6" s="244"/>
      <c r="DCJ6" s="244"/>
      <c r="DCK6" s="244"/>
      <c r="DCL6" s="244"/>
      <c r="DCM6" s="244"/>
      <c r="DCN6" s="244"/>
      <c r="DCO6" s="244"/>
      <c r="DCP6" s="244"/>
      <c r="DCQ6" s="244"/>
      <c r="DCR6" s="244"/>
      <c r="DCS6" s="244"/>
      <c r="DCT6" s="244"/>
      <c r="DCU6" s="244"/>
      <c r="DCV6" s="244"/>
      <c r="DCW6" s="244"/>
      <c r="DCX6" s="244"/>
      <c r="DCY6" s="244"/>
      <c r="DCZ6" s="244"/>
      <c r="DDA6" s="244"/>
      <c r="DDB6" s="244"/>
      <c r="DDC6" s="244"/>
      <c r="DDD6" s="244"/>
      <c r="DDE6" s="244"/>
      <c r="DDF6" s="244"/>
      <c r="DDG6" s="244"/>
      <c r="DDH6" s="244"/>
      <c r="DDI6" s="244"/>
      <c r="DDJ6" s="244"/>
      <c r="DDK6" s="244"/>
      <c r="DDL6" s="244"/>
      <c r="DDM6" s="244"/>
      <c r="DDN6" s="244"/>
      <c r="DDO6" s="244"/>
      <c r="DDP6" s="244"/>
      <c r="DDQ6" s="244"/>
      <c r="DDR6" s="244"/>
      <c r="DDS6" s="244"/>
      <c r="DDT6" s="244"/>
      <c r="DDU6" s="244"/>
      <c r="DDV6" s="244"/>
      <c r="DDW6" s="244"/>
      <c r="DDX6" s="244"/>
      <c r="DDY6" s="244"/>
      <c r="DDZ6" s="244"/>
      <c r="DEA6" s="244"/>
      <c r="DEB6" s="244"/>
      <c r="DEC6" s="244"/>
      <c r="DED6" s="244"/>
      <c r="DEE6" s="244"/>
      <c r="DEF6" s="244"/>
      <c r="DEG6" s="244"/>
      <c r="DEH6" s="244"/>
      <c r="DEI6" s="244"/>
      <c r="DEJ6" s="244"/>
      <c r="DEK6" s="244"/>
      <c r="DEL6" s="244"/>
      <c r="DEM6" s="244"/>
      <c r="DEN6" s="244"/>
      <c r="DEO6" s="244"/>
      <c r="DEP6" s="244"/>
      <c r="DEQ6" s="244"/>
      <c r="DER6" s="244"/>
      <c r="DES6" s="244"/>
      <c r="DET6" s="244"/>
      <c r="DEU6" s="244"/>
      <c r="DEV6" s="244"/>
      <c r="DEW6" s="244"/>
      <c r="DEX6" s="244"/>
      <c r="DEY6" s="244"/>
      <c r="DEZ6" s="244"/>
      <c r="DFA6" s="244"/>
      <c r="DFB6" s="244"/>
      <c r="DFC6" s="244"/>
      <c r="DFD6" s="244"/>
      <c r="DFE6" s="244"/>
      <c r="DFF6" s="244"/>
      <c r="DFG6" s="244"/>
      <c r="DFH6" s="244"/>
      <c r="DFI6" s="244"/>
      <c r="DFJ6" s="244"/>
      <c r="DFK6" s="244"/>
      <c r="DFL6" s="244"/>
      <c r="DFM6" s="244"/>
      <c r="DFN6" s="244"/>
      <c r="DFO6" s="244"/>
      <c r="DFP6" s="244"/>
      <c r="DFQ6" s="244"/>
      <c r="DFR6" s="244"/>
      <c r="DFS6" s="244"/>
      <c r="DFT6" s="244"/>
      <c r="DFU6" s="244"/>
      <c r="DFV6" s="244"/>
      <c r="DFW6" s="244"/>
      <c r="DFX6" s="244"/>
      <c r="DFY6" s="244"/>
      <c r="DFZ6" s="244"/>
      <c r="DGA6" s="244"/>
      <c r="DGB6" s="244"/>
      <c r="DGC6" s="244"/>
      <c r="DGD6" s="244"/>
      <c r="DGE6" s="244"/>
      <c r="DGF6" s="244"/>
      <c r="DGG6" s="244"/>
      <c r="DGH6" s="244"/>
      <c r="DGI6" s="244"/>
      <c r="DGJ6" s="244"/>
      <c r="DGK6" s="244"/>
      <c r="DGL6" s="244"/>
      <c r="DGM6" s="244"/>
      <c r="DGN6" s="244"/>
      <c r="DGO6" s="244"/>
      <c r="DGP6" s="244"/>
      <c r="DGQ6" s="244"/>
      <c r="DGR6" s="244"/>
      <c r="DGS6" s="244"/>
      <c r="DGT6" s="244"/>
      <c r="DGU6" s="244"/>
      <c r="DGV6" s="244"/>
      <c r="DGW6" s="244"/>
      <c r="DGX6" s="244"/>
      <c r="DGY6" s="244"/>
      <c r="DGZ6" s="244"/>
      <c r="DHA6" s="244"/>
      <c r="DHB6" s="244"/>
      <c r="DHC6" s="244"/>
      <c r="DHD6" s="244"/>
      <c r="DHE6" s="244"/>
      <c r="DHF6" s="244"/>
      <c r="DHG6" s="244"/>
      <c r="DHH6" s="244"/>
      <c r="DHI6" s="244"/>
      <c r="DHJ6" s="244"/>
      <c r="DHK6" s="244"/>
      <c r="DHL6" s="244"/>
      <c r="DHM6" s="244"/>
      <c r="DHN6" s="244"/>
      <c r="DHO6" s="244"/>
      <c r="DHP6" s="244"/>
      <c r="DHQ6" s="244"/>
      <c r="DHR6" s="244"/>
      <c r="DHS6" s="244"/>
      <c r="DHT6" s="244"/>
      <c r="DHU6" s="244"/>
      <c r="DHV6" s="244"/>
      <c r="DHW6" s="244"/>
      <c r="DHX6" s="244"/>
      <c r="DHY6" s="244"/>
      <c r="DHZ6" s="244"/>
      <c r="DIA6" s="244"/>
      <c r="DIB6" s="244"/>
      <c r="DIC6" s="244"/>
      <c r="DID6" s="244"/>
      <c r="DIE6" s="244"/>
      <c r="DIF6" s="244"/>
      <c r="DIG6" s="244"/>
      <c r="DIH6" s="244"/>
      <c r="DII6" s="244"/>
      <c r="DIJ6" s="244"/>
      <c r="DIK6" s="244"/>
      <c r="DIL6" s="244"/>
      <c r="DIM6" s="244"/>
      <c r="DIN6" s="244"/>
      <c r="DIO6" s="244"/>
      <c r="DIP6" s="244"/>
      <c r="DIQ6" s="244"/>
      <c r="DIR6" s="244"/>
      <c r="DIS6" s="244"/>
      <c r="DIT6" s="244"/>
      <c r="DIU6" s="244"/>
      <c r="DIV6" s="244"/>
      <c r="DIW6" s="244"/>
      <c r="DIX6" s="244"/>
      <c r="DIY6" s="244"/>
      <c r="DIZ6" s="244"/>
      <c r="DJA6" s="244"/>
      <c r="DJB6" s="244"/>
      <c r="DJC6" s="244"/>
      <c r="DJD6" s="244"/>
      <c r="DJE6" s="244"/>
      <c r="DJF6" s="244"/>
      <c r="DJG6" s="244"/>
      <c r="DJH6" s="244"/>
      <c r="DJI6" s="244"/>
      <c r="DJJ6" s="244"/>
      <c r="DJK6" s="244"/>
      <c r="DJL6" s="244"/>
      <c r="DJM6" s="244"/>
      <c r="DJN6" s="244"/>
      <c r="DJO6" s="244"/>
      <c r="DJP6" s="244"/>
      <c r="DJQ6" s="244"/>
      <c r="DJR6" s="244"/>
      <c r="DJS6" s="244"/>
      <c r="DJT6" s="244"/>
      <c r="DJU6" s="244"/>
      <c r="DJV6" s="244"/>
      <c r="DJW6" s="244"/>
      <c r="DJX6" s="244"/>
      <c r="DJY6" s="244"/>
      <c r="DJZ6" s="244"/>
      <c r="DKA6" s="244"/>
      <c r="DKB6" s="244"/>
      <c r="DKC6" s="244"/>
      <c r="DKD6" s="244"/>
      <c r="DKE6" s="244"/>
      <c r="DKF6" s="244"/>
      <c r="DKG6" s="244"/>
      <c r="DKH6" s="244"/>
      <c r="DKI6" s="244"/>
      <c r="DKJ6" s="244"/>
      <c r="DKK6" s="244"/>
      <c r="DKL6" s="244"/>
      <c r="DKM6" s="244"/>
      <c r="DKN6" s="244"/>
      <c r="DKO6" s="244"/>
      <c r="DKP6" s="244"/>
      <c r="DKQ6" s="244"/>
      <c r="DKR6" s="244"/>
      <c r="DKS6" s="244"/>
      <c r="DKT6" s="244"/>
      <c r="DKU6" s="244"/>
      <c r="DKV6" s="244"/>
      <c r="DKW6" s="244"/>
      <c r="DKX6" s="244"/>
      <c r="DKY6" s="244"/>
      <c r="DKZ6" s="244"/>
      <c r="DLA6" s="244"/>
      <c r="DLB6" s="244"/>
      <c r="DLC6" s="244"/>
      <c r="DLD6" s="244"/>
      <c r="DLE6" s="244"/>
      <c r="DLF6" s="244"/>
      <c r="DLG6" s="244"/>
      <c r="DLH6" s="244"/>
      <c r="DLI6" s="244"/>
      <c r="DLJ6" s="244"/>
      <c r="DLK6" s="244"/>
      <c r="DLL6" s="244"/>
      <c r="DLM6" s="244"/>
      <c r="DLN6" s="244"/>
      <c r="DLO6" s="244"/>
      <c r="DLP6" s="244"/>
      <c r="DLQ6" s="244"/>
      <c r="DLR6" s="244"/>
      <c r="DLS6" s="244"/>
      <c r="DLT6" s="244"/>
      <c r="DLU6" s="244"/>
      <c r="DLV6" s="244"/>
      <c r="DLW6" s="244"/>
      <c r="DLX6" s="244"/>
      <c r="DLY6" s="244"/>
      <c r="DLZ6" s="244"/>
      <c r="DMA6" s="244"/>
      <c r="DMB6" s="244"/>
      <c r="DMC6" s="244"/>
      <c r="DMD6" s="244"/>
      <c r="DME6" s="244"/>
      <c r="DMF6" s="244"/>
      <c r="DMG6" s="244"/>
      <c r="DMH6" s="244"/>
      <c r="DMI6" s="244"/>
      <c r="DMJ6" s="244"/>
      <c r="DMK6" s="244"/>
      <c r="DML6" s="244"/>
      <c r="DMM6" s="244"/>
      <c r="DMN6" s="244"/>
      <c r="DMO6" s="244"/>
      <c r="DMP6" s="244"/>
      <c r="DMQ6" s="244"/>
      <c r="DMR6" s="244"/>
      <c r="DMS6" s="244"/>
      <c r="DMT6" s="244"/>
      <c r="DMU6" s="244"/>
      <c r="DMV6" s="244"/>
      <c r="DMW6" s="244"/>
      <c r="DMX6" s="244"/>
      <c r="DMY6" s="244"/>
      <c r="DMZ6" s="244"/>
      <c r="DNA6" s="244"/>
      <c r="DNB6" s="244"/>
      <c r="DNC6" s="244"/>
      <c r="DND6" s="244"/>
      <c r="DNE6" s="244"/>
      <c r="DNF6" s="244"/>
      <c r="DNG6" s="244"/>
      <c r="DNH6" s="244"/>
      <c r="DNI6" s="244"/>
      <c r="DNJ6" s="244"/>
      <c r="DNK6" s="244"/>
      <c r="DNL6" s="244"/>
      <c r="DNM6" s="244"/>
      <c r="DNN6" s="244"/>
      <c r="DNO6" s="244"/>
      <c r="DNP6" s="244"/>
      <c r="DNQ6" s="244"/>
      <c r="DNR6" s="244"/>
      <c r="DNS6" s="244"/>
      <c r="DNT6" s="244"/>
      <c r="DNU6" s="244"/>
      <c r="DNV6" s="244"/>
      <c r="DNW6" s="244"/>
      <c r="DNX6" s="244"/>
      <c r="DNY6" s="244"/>
      <c r="DNZ6" s="244"/>
      <c r="DOA6" s="244"/>
      <c r="DOB6" s="244"/>
      <c r="DOC6" s="244"/>
      <c r="DOD6" s="244"/>
      <c r="DOE6" s="244"/>
      <c r="DOF6" s="244"/>
      <c r="DOG6" s="244"/>
      <c r="DOH6" s="244"/>
      <c r="DOI6" s="244"/>
      <c r="DOJ6" s="244"/>
      <c r="DOK6" s="244"/>
      <c r="DOL6" s="244"/>
      <c r="DOM6" s="244"/>
      <c r="DON6" s="244"/>
      <c r="DOO6" s="244"/>
      <c r="DOP6" s="244"/>
      <c r="DOQ6" s="244"/>
      <c r="DOR6" s="244"/>
      <c r="DOS6" s="244"/>
      <c r="DOT6" s="244"/>
      <c r="DOU6" s="244"/>
      <c r="DOV6" s="244"/>
      <c r="DOW6" s="244"/>
      <c r="DOX6" s="244"/>
      <c r="DOY6" s="244"/>
      <c r="DOZ6" s="244"/>
      <c r="DPA6" s="244"/>
      <c r="DPB6" s="244"/>
      <c r="DPC6" s="244"/>
      <c r="DPD6" s="244"/>
      <c r="DPE6" s="244"/>
      <c r="DPF6" s="244"/>
      <c r="DPG6" s="244"/>
      <c r="DPH6" s="244"/>
      <c r="DPI6" s="244"/>
      <c r="DPJ6" s="244"/>
      <c r="DPK6" s="244"/>
      <c r="DPL6" s="244"/>
      <c r="DPM6" s="244"/>
      <c r="DPN6" s="244"/>
      <c r="DPO6" s="244"/>
      <c r="DPP6" s="244"/>
      <c r="DPQ6" s="244"/>
      <c r="DPR6" s="244"/>
      <c r="DPS6" s="244"/>
      <c r="DPT6" s="244"/>
      <c r="DPU6" s="244"/>
      <c r="DPV6" s="244"/>
      <c r="DPW6" s="244"/>
      <c r="DPX6" s="244"/>
      <c r="DPY6" s="244"/>
      <c r="DPZ6" s="244"/>
      <c r="DQA6" s="244"/>
      <c r="DQB6" s="244"/>
      <c r="DQC6" s="244"/>
      <c r="DQD6" s="244"/>
      <c r="DQE6" s="244"/>
      <c r="DQF6" s="244"/>
      <c r="DQG6" s="244"/>
      <c r="DQH6" s="244"/>
      <c r="DQI6" s="244"/>
      <c r="DQJ6" s="244"/>
      <c r="DQK6" s="244"/>
      <c r="DQL6" s="244"/>
      <c r="DQM6" s="244"/>
      <c r="DQN6" s="244"/>
      <c r="DQO6" s="244"/>
      <c r="DQP6" s="244"/>
      <c r="DQQ6" s="244"/>
      <c r="DQR6" s="244"/>
      <c r="DQS6" s="244"/>
      <c r="DQT6" s="244"/>
      <c r="DQU6" s="244"/>
      <c r="DQV6" s="244"/>
      <c r="DQW6" s="244"/>
      <c r="DQX6" s="244"/>
      <c r="DQY6" s="244"/>
      <c r="DQZ6" s="244"/>
      <c r="DRA6" s="244"/>
      <c r="DRB6" s="244"/>
      <c r="DRC6" s="244"/>
      <c r="DRD6" s="244"/>
      <c r="DRE6" s="244"/>
      <c r="DRF6" s="244"/>
      <c r="DRG6" s="244"/>
      <c r="DRH6" s="244"/>
      <c r="DRI6" s="244"/>
      <c r="DRJ6" s="244"/>
      <c r="DRK6" s="244"/>
      <c r="DRL6" s="244"/>
      <c r="DRM6" s="244"/>
      <c r="DRN6" s="244"/>
      <c r="DRO6" s="244"/>
      <c r="DRP6" s="244"/>
      <c r="DRQ6" s="244"/>
      <c r="DRR6" s="244"/>
      <c r="DRS6" s="244"/>
      <c r="DRT6" s="244"/>
      <c r="DRU6" s="244"/>
      <c r="DRV6" s="244"/>
      <c r="DRW6" s="244"/>
      <c r="DRX6" s="244"/>
      <c r="DRY6" s="244"/>
      <c r="DRZ6" s="244"/>
      <c r="DSA6" s="244"/>
      <c r="DSB6" s="244"/>
      <c r="DSC6" s="244"/>
      <c r="DSD6" s="244"/>
      <c r="DSE6" s="244"/>
      <c r="DSF6" s="244"/>
      <c r="DSG6" s="244"/>
      <c r="DSH6" s="244"/>
      <c r="DSI6" s="244"/>
      <c r="DSJ6" s="244"/>
      <c r="DSK6" s="244"/>
      <c r="DSL6" s="244"/>
      <c r="DSM6" s="244"/>
      <c r="DSN6" s="244"/>
      <c r="DSO6" s="244"/>
      <c r="DSP6" s="244"/>
      <c r="DSQ6" s="244"/>
      <c r="DSR6" s="244"/>
      <c r="DSS6" s="244"/>
      <c r="DST6" s="244"/>
      <c r="DSU6" s="244"/>
      <c r="DSV6" s="244"/>
      <c r="DSW6" s="244"/>
      <c r="DSX6" s="244"/>
      <c r="DSY6" s="244"/>
      <c r="DSZ6" s="244"/>
      <c r="DTA6" s="244"/>
      <c r="DTB6" s="244"/>
      <c r="DTC6" s="244"/>
      <c r="DTD6" s="244"/>
      <c r="DTE6" s="244"/>
      <c r="DTF6" s="244"/>
      <c r="DTG6" s="244"/>
      <c r="DTH6" s="244"/>
      <c r="DTI6" s="244"/>
      <c r="DTJ6" s="244"/>
      <c r="DTK6" s="244"/>
      <c r="DTL6" s="244"/>
      <c r="DTM6" s="244"/>
      <c r="DTN6" s="244"/>
      <c r="DTO6" s="244"/>
      <c r="DTP6" s="244"/>
      <c r="DTQ6" s="244"/>
      <c r="DTR6" s="244"/>
      <c r="DTS6" s="244"/>
      <c r="DTT6" s="244"/>
      <c r="DTU6" s="244"/>
      <c r="DTV6" s="244"/>
      <c r="DTW6" s="244"/>
      <c r="DTX6" s="244"/>
      <c r="DTY6" s="244"/>
      <c r="DTZ6" s="244"/>
      <c r="DUA6" s="244"/>
      <c r="DUB6" s="244"/>
      <c r="DUC6" s="244"/>
      <c r="DUD6" s="244"/>
      <c r="DUE6" s="244"/>
      <c r="DUF6" s="244"/>
      <c r="DUG6" s="244"/>
      <c r="DUH6" s="244"/>
      <c r="DUI6" s="244"/>
      <c r="DUJ6" s="244"/>
      <c r="DUK6" s="244"/>
      <c r="DUL6" s="244"/>
      <c r="DUM6" s="244"/>
      <c r="DUN6" s="244"/>
      <c r="DUO6" s="244"/>
      <c r="DUP6" s="244"/>
      <c r="DUQ6" s="244"/>
      <c r="DUR6" s="244"/>
      <c r="DUS6" s="244"/>
      <c r="DUT6" s="244"/>
      <c r="DUU6" s="244"/>
      <c r="DUV6" s="244"/>
      <c r="DUW6" s="244"/>
      <c r="DUX6" s="244"/>
      <c r="DUY6" s="244"/>
      <c r="DUZ6" s="244"/>
      <c r="DVA6" s="244"/>
      <c r="DVB6" s="244"/>
      <c r="DVC6" s="244"/>
      <c r="DVD6" s="244"/>
      <c r="DVE6" s="244"/>
      <c r="DVF6" s="244"/>
      <c r="DVG6" s="244"/>
      <c r="DVH6" s="244"/>
      <c r="DVI6" s="244"/>
      <c r="DVJ6" s="244"/>
      <c r="DVK6" s="244"/>
      <c r="DVL6" s="244"/>
      <c r="DVM6" s="244"/>
      <c r="DVN6" s="244"/>
      <c r="DVO6" s="244"/>
      <c r="DVP6" s="244"/>
      <c r="DVQ6" s="244"/>
      <c r="DVR6" s="244"/>
      <c r="DVS6" s="244"/>
      <c r="DVT6" s="244"/>
      <c r="DVU6" s="244"/>
      <c r="DVV6" s="244"/>
      <c r="DVW6" s="244"/>
      <c r="DVX6" s="244"/>
      <c r="DVY6" s="244"/>
      <c r="DVZ6" s="244"/>
      <c r="DWA6" s="244"/>
      <c r="DWB6" s="244"/>
      <c r="DWC6" s="244"/>
      <c r="DWD6" s="244"/>
      <c r="DWE6" s="244"/>
      <c r="DWF6" s="244"/>
      <c r="DWG6" s="244"/>
      <c r="DWH6" s="244"/>
      <c r="DWI6" s="244"/>
      <c r="DWJ6" s="244"/>
      <c r="DWK6" s="244"/>
      <c r="DWL6" s="244"/>
      <c r="DWM6" s="244"/>
      <c r="DWN6" s="244"/>
      <c r="DWO6" s="244"/>
      <c r="DWP6" s="244"/>
      <c r="DWQ6" s="244"/>
      <c r="DWR6" s="244"/>
      <c r="DWS6" s="244"/>
      <c r="DWT6" s="244"/>
      <c r="DWU6" s="244"/>
      <c r="DWV6" s="244"/>
      <c r="DWW6" s="244"/>
      <c r="DWX6" s="244"/>
      <c r="DWY6" s="244"/>
      <c r="DWZ6" s="244"/>
      <c r="DXA6" s="244"/>
      <c r="DXB6" s="244"/>
      <c r="DXC6" s="244"/>
      <c r="DXD6" s="244"/>
      <c r="DXE6" s="244"/>
      <c r="DXF6" s="244"/>
      <c r="DXG6" s="244"/>
      <c r="DXH6" s="244"/>
      <c r="DXI6" s="244"/>
      <c r="DXJ6" s="244"/>
      <c r="DXK6" s="244"/>
      <c r="DXL6" s="244"/>
      <c r="DXM6" s="244"/>
      <c r="DXN6" s="244"/>
      <c r="DXO6" s="244"/>
      <c r="DXP6" s="244"/>
      <c r="DXQ6" s="244"/>
      <c r="DXR6" s="244"/>
      <c r="DXS6" s="244"/>
      <c r="DXT6" s="244"/>
      <c r="DXU6" s="244"/>
      <c r="DXV6" s="244"/>
      <c r="DXW6" s="244"/>
      <c r="DXX6" s="244"/>
      <c r="DXY6" s="244"/>
      <c r="DXZ6" s="244"/>
      <c r="DYA6" s="244"/>
      <c r="DYB6" s="244"/>
      <c r="DYC6" s="244"/>
      <c r="DYD6" s="244"/>
      <c r="DYE6" s="244"/>
      <c r="DYF6" s="244"/>
      <c r="DYG6" s="244"/>
      <c r="DYH6" s="244"/>
      <c r="DYI6" s="244"/>
      <c r="DYJ6" s="244"/>
      <c r="DYK6" s="244"/>
      <c r="DYL6" s="244"/>
      <c r="DYM6" s="244"/>
      <c r="DYN6" s="244"/>
      <c r="DYO6" s="244"/>
      <c r="DYP6" s="244"/>
      <c r="DYQ6" s="244"/>
      <c r="DYR6" s="244"/>
      <c r="DYS6" s="244"/>
      <c r="DYT6" s="244"/>
      <c r="DYU6" s="244"/>
      <c r="DYV6" s="244"/>
      <c r="DYW6" s="244"/>
      <c r="DYX6" s="244"/>
      <c r="DYY6" s="244"/>
      <c r="DYZ6" s="244"/>
      <c r="DZA6" s="244"/>
      <c r="DZB6" s="244"/>
      <c r="DZC6" s="244"/>
      <c r="DZD6" s="244"/>
      <c r="DZE6" s="244"/>
      <c r="DZF6" s="244"/>
      <c r="DZG6" s="244"/>
      <c r="DZH6" s="244"/>
      <c r="DZI6" s="244"/>
      <c r="DZJ6" s="244"/>
      <c r="DZK6" s="244"/>
      <c r="DZL6" s="244"/>
      <c r="DZM6" s="244"/>
      <c r="DZN6" s="244"/>
      <c r="DZO6" s="244"/>
      <c r="DZP6" s="244"/>
      <c r="DZQ6" s="244"/>
      <c r="DZR6" s="244"/>
      <c r="DZS6" s="244"/>
      <c r="DZT6" s="244"/>
      <c r="DZU6" s="244"/>
      <c r="DZV6" s="244"/>
      <c r="DZW6" s="244"/>
      <c r="DZX6" s="244"/>
      <c r="DZY6" s="244"/>
      <c r="DZZ6" s="244"/>
      <c r="EAA6" s="244"/>
      <c r="EAB6" s="244"/>
      <c r="EAC6" s="244"/>
      <c r="EAD6" s="244"/>
      <c r="EAE6" s="244"/>
      <c r="EAF6" s="244"/>
      <c r="EAG6" s="244"/>
      <c r="EAH6" s="244"/>
      <c r="EAI6" s="244"/>
      <c r="EAJ6" s="244"/>
      <c r="EAK6" s="244"/>
      <c r="EAL6" s="244"/>
      <c r="EAM6" s="244"/>
      <c r="EAN6" s="244"/>
      <c r="EAO6" s="244"/>
      <c r="EAP6" s="244"/>
      <c r="EAQ6" s="244"/>
      <c r="EAR6" s="244"/>
      <c r="EAS6" s="244"/>
      <c r="EAT6" s="244"/>
      <c r="EAU6" s="244"/>
      <c r="EAV6" s="244"/>
      <c r="EAW6" s="244"/>
      <c r="EAX6" s="244"/>
      <c r="EAY6" s="244"/>
      <c r="EAZ6" s="244"/>
      <c r="EBA6" s="244"/>
      <c r="EBB6" s="244"/>
      <c r="EBC6" s="244"/>
      <c r="EBD6" s="244"/>
      <c r="EBE6" s="244"/>
      <c r="EBF6" s="244"/>
      <c r="EBG6" s="244"/>
      <c r="EBH6" s="244"/>
      <c r="EBI6" s="244"/>
      <c r="EBJ6" s="244"/>
      <c r="EBK6" s="244"/>
      <c r="EBL6" s="244"/>
      <c r="EBM6" s="244"/>
      <c r="EBN6" s="244"/>
      <c r="EBO6" s="244"/>
      <c r="EBP6" s="244"/>
      <c r="EBQ6" s="244"/>
      <c r="EBR6" s="244"/>
      <c r="EBS6" s="244"/>
      <c r="EBT6" s="244"/>
      <c r="EBU6" s="244"/>
      <c r="EBV6" s="244"/>
      <c r="EBW6" s="244"/>
      <c r="EBX6" s="244"/>
      <c r="EBY6" s="244"/>
      <c r="EBZ6" s="244"/>
      <c r="ECA6" s="244"/>
      <c r="ECB6" s="244"/>
      <c r="ECC6" s="244"/>
      <c r="ECD6" s="244"/>
      <c r="ECE6" s="244"/>
      <c r="ECF6" s="244"/>
      <c r="ECG6" s="244"/>
      <c r="ECH6" s="244"/>
      <c r="ECI6" s="244"/>
      <c r="ECJ6" s="244"/>
      <c r="ECK6" s="244"/>
      <c r="ECL6" s="244"/>
      <c r="ECM6" s="244"/>
      <c r="ECN6" s="244"/>
      <c r="ECO6" s="244"/>
      <c r="ECP6" s="244"/>
      <c r="ECQ6" s="244"/>
      <c r="ECR6" s="244"/>
      <c r="ECS6" s="244"/>
      <c r="ECT6" s="244"/>
      <c r="ECU6" s="244"/>
      <c r="ECV6" s="244"/>
      <c r="ECW6" s="244"/>
      <c r="ECX6" s="244"/>
      <c r="ECY6" s="244"/>
      <c r="ECZ6" s="244"/>
      <c r="EDA6" s="244"/>
      <c r="EDB6" s="244"/>
      <c r="EDC6" s="244"/>
      <c r="EDD6" s="244"/>
      <c r="EDE6" s="244"/>
      <c r="EDF6" s="244"/>
      <c r="EDG6" s="244"/>
      <c r="EDH6" s="244"/>
      <c r="EDI6" s="244"/>
      <c r="EDJ6" s="244"/>
      <c r="EDK6" s="244"/>
      <c r="EDL6" s="244"/>
      <c r="EDM6" s="244"/>
      <c r="EDN6" s="244"/>
      <c r="EDO6" s="244"/>
      <c r="EDP6" s="244"/>
      <c r="EDQ6" s="244"/>
      <c r="EDR6" s="244"/>
      <c r="EDS6" s="244"/>
      <c r="EDT6" s="244"/>
      <c r="EDU6" s="244"/>
      <c r="EDV6" s="244"/>
      <c r="EDW6" s="244"/>
      <c r="EDX6" s="244"/>
      <c r="EDY6" s="244"/>
      <c r="EDZ6" s="244"/>
      <c r="EEA6" s="244"/>
      <c r="EEB6" s="244"/>
      <c r="EEC6" s="244"/>
      <c r="EED6" s="244"/>
      <c r="EEE6" s="244"/>
      <c r="EEF6" s="244"/>
      <c r="EEG6" s="244"/>
      <c r="EEH6" s="244"/>
      <c r="EEI6" s="244"/>
      <c r="EEJ6" s="244"/>
      <c r="EEK6" s="244"/>
      <c r="EEL6" s="244"/>
      <c r="EEM6" s="244"/>
      <c r="EEN6" s="244"/>
      <c r="EEO6" s="244"/>
      <c r="EEP6" s="244"/>
      <c r="EEQ6" s="244"/>
      <c r="EER6" s="244"/>
      <c r="EES6" s="244"/>
      <c r="EET6" s="244"/>
      <c r="EEU6" s="244"/>
      <c r="EEV6" s="244"/>
      <c r="EEW6" s="244"/>
      <c r="EEX6" s="244"/>
      <c r="EEY6" s="244"/>
      <c r="EEZ6" s="244"/>
      <c r="EFA6" s="244"/>
      <c r="EFB6" s="244"/>
      <c r="EFC6" s="244"/>
      <c r="EFD6" s="244"/>
      <c r="EFE6" s="244"/>
      <c r="EFF6" s="244"/>
      <c r="EFG6" s="244"/>
      <c r="EFH6" s="244"/>
      <c r="EFI6" s="244"/>
      <c r="EFJ6" s="244"/>
      <c r="EFK6" s="244"/>
      <c r="EFL6" s="244"/>
      <c r="EFM6" s="244"/>
      <c r="EFN6" s="244"/>
      <c r="EFO6" s="244"/>
      <c r="EFP6" s="244"/>
      <c r="EFQ6" s="244"/>
      <c r="EFR6" s="244"/>
      <c r="EFS6" s="244"/>
      <c r="EFT6" s="244"/>
      <c r="EFU6" s="244"/>
      <c r="EFV6" s="244"/>
      <c r="EFW6" s="244"/>
      <c r="EFX6" s="244"/>
      <c r="EFY6" s="244"/>
      <c r="EFZ6" s="244"/>
      <c r="EGA6" s="244"/>
      <c r="EGB6" s="244"/>
      <c r="EGC6" s="244"/>
      <c r="EGD6" s="244"/>
      <c r="EGE6" s="244"/>
      <c r="EGF6" s="244"/>
      <c r="EGG6" s="244"/>
      <c r="EGH6" s="244"/>
      <c r="EGI6" s="244"/>
      <c r="EGJ6" s="244"/>
      <c r="EGK6" s="244"/>
      <c r="EGL6" s="244"/>
      <c r="EGM6" s="244"/>
      <c r="EGN6" s="244"/>
      <c r="EGO6" s="244"/>
      <c r="EGP6" s="244"/>
      <c r="EGQ6" s="244"/>
      <c r="EGR6" s="244"/>
      <c r="EGS6" s="244"/>
      <c r="EGT6" s="244"/>
      <c r="EGU6" s="244"/>
      <c r="EGV6" s="244"/>
      <c r="EGW6" s="244"/>
      <c r="EGX6" s="244"/>
      <c r="EGY6" s="244"/>
      <c r="EGZ6" s="244"/>
      <c r="EHA6" s="244"/>
      <c r="EHB6" s="244"/>
      <c r="EHC6" s="244"/>
      <c r="EHD6" s="244"/>
      <c r="EHE6" s="244"/>
      <c r="EHF6" s="244"/>
      <c r="EHG6" s="244"/>
      <c r="EHH6" s="244"/>
      <c r="EHI6" s="244"/>
      <c r="EHJ6" s="244"/>
      <c r="EHK6" s="244"/>
      <c r="EHL6" s="244"/>
      <c r="EHM6" s="244"/>
      <c r="EHN6" s="244"/>
      <c r="EHO6" s="244"/>
      <c r="EHP6" s="244"/>
      <c r="EHQ6" s="244"/>
      <c r="EHR6" s="244"/>
      <c r="EHS6" s="244"/>
      <c r="EHT6" s="244"/>
      <c r="EHU6" s="244"/>
      <c r="EHV6" s="244"/>
      <c r="EHW6" s="244"/>
      <c r="EHX6" s="244"/>
      <c r="EHY6" s="244"/>
      <c r="EHZ6" s="244"/>
      <c r="EIA6" s="244"/>
      <c r="EIB6" s="244"/>
      <c r="EIC6" s="244"/>
      <c r="EID6" s="244"/>
      <c r="EIE6" s="244"/>
      <c r="EIF6" s="244"/>
      <c r="EIG6" s="244"/>
      <c r="EIH6" s="244"/>
      <c r="EII6" s="244"/>
      <c r="EIJ6" s="244"/>
      <c r="EIK6" s="244"/>
      <c r="EIL6" s="244"/>
      <c r="EIM6" s="244"/>
      <c r="EIN6" s="244"/>
      <c r="EIO6" s="244"/>
      <c r="EIP6" s="244"/>
      <c r="EIQ6" s="244"/>
      <c r="EIR6" s="244"/>
      <c r="EIS6" s="244"/>
      <c r="EIT6" s="244"/>
      <c r="EIU6" s="244"/>
      <c r="EIV6" s="244"/>
      <c r="EIW6" s="244"/>
      <c r="EIX6" s="244"/>
      <c r="EIY6" s="244"/>
      <c r="EIZ6" s="244"/>
      <c r="EJA6" s="244"/>
      <c r="EJB6" s="244"/>
      <c r="EJC6" s="244"/>
      <c r="EJD6" s="244"/>
      <c r="EJE6" s="244"/>
      <c r="EJF6" s="244"/>
      <c r="EJG6" s="244"/>
      <c r="EJH6" s="244"/>
      <c r="EJI6" s="244"/>
      <c r="EJJ6" s="244"/>
      <c r="EJK6" s="244"/>
      <c r="EJL6" s="244"/>
      <c r="EJM6" s="244"/>
      <c r="EJN6" s="244"/>
      <c r="EJO6" s="244"/>
      <c r="EJP6" s="244"/>
      <c r="EJQ6" s="244"/>
      <c r="EJR6" s="244"/>
      <c r="EJS6" s="244"/>
      <c r="EJT6" s="244"/>
      <c r="EJU6" s="244"/>
      <c r="EJV6" s="244"/>
      <c r="EJW6" s="244"/>
      <c r="EJX6" s="244"/>
      <c r="EJY6" s="244"/>
      <c r="EJZ6" s="244"/>
      <c r="EKA6" s="244"/>
      <c r="EKB6" s="244"/>
      <c r="EKC6" s="244"/>
      <c r="EKD6" s="244"/>
      <c r="EKE6" s="244"/>
      <c r="EKF6" s="244"/>
      <c r="EKG6" s="244"/>
      <c r="EKH6" s="244"/>
      <c r="EKI6" s="244"/>
      <c r="EKJ6" s="244"/>
      <c r="EKK6" s="244"/>
      <c r="EKL6" s="244"/>
      <c r="EKM6" s="244"/>
      <c r="EKN6" s="244"/>
      <c r="EKO6" s="244"/>
      <c r="EKP6" s="244"/>
      <c r="EKQ6" s="244"/>
      <c r="EKR6" s="244"/>
      <c r="EKS6" s="244"/>
      <c r="EKT6" s="244"/>
      <c r="EKU6" s="244"/>
      <c r="EKV6" s="244"/>
      <c r="EKW6" s="244"/>
      <c r="EKX6" s="244"/>
      <c r="EKY6" s="244"/>
      <c r="EKZ6" s="244"/>
      <c r="ELA6" s="244"/>
      <c r="ELB6" s="244"/>
      <c r="ELC6" s="244"/>
      <c r="ELD6" s="244"/>
      <c r="ELE6" s="244"/>
      <c r="ELF6" s="244"/>
      <c r="ELG6" s="244"/>
      <c r="ELH6" s="244"/>
      <c r="ELI6" s="244"/>
      <c r="ELJ6" s="244"/>
      <c r="ELK6" s="244"/>
      <c r="ELL6" s="244"/>
      <c r="ELM6" s="244"/>
      <c r="ELN6" s="244"/>
      <c r="ELO6" s="244"/>
      <c r="ELP6" s="244"/>
      <c r="ELQ6" s="244"/>
      <c r="ELR6" s="244"/>
      <c r="ELS6" s="244"/>
      <c r="ELT6" s="244"/>
      <c r="ELU6" s="244"/>
      <c r="ELV6" s="244"/>
      <c r="ELW6" s="244"/>
      <c r="ELX6" s="244"/>
      <c r="ELY6" s="244"/>
      <c r="ELZ6" s="244"/>
      <c r="EMA6" s="244"/>
      <c r="EMB6" s="244"/>
      <c r="EMC6" s="244"/>
      <c r="EMD6" s="244"/>
      <c r="EME6" s="244"/>
      <c r="EMF6" s="244"/>
      <c r="EMG6" s="244"/>
      <c r="EMH6" s="244"/>
      <c r="EMI6" s="244"/>
      <c r="EMJ6" s="244"/>
      <c r="EMK6" s="244"/>
      <c r="EML6" s="244"/>
      <c r="EMM6" s="244"/>
      <c r="EMN6" s="244"/>
      <c r="EMO6" s="244"/>
      <c r="EMP6" s="244"/>
      <c r="EMQ6" s="244"/>
      <c r="EMR6" s="244"/>
      <c r="EMS6" s="244"/>
      <c r="EMT6" s="244"/>
      <c r="EMU6" s="244"/>
      <c r="EMV6" s="244"/>
      <c r="EMW6" s="244"/>
      <c r="EMX6" s="244"/>
      <c r="EMY6" s="244"/>
      <c r="EMZ6" s="244"/>
      <c r="ENA6" s="244"/>
      <c r="ENB6" s="244"/>
      <c r="ENC6" s="244"/>
      <c r="END6" s="244"/>
      <c r="ENE6" s="244"/>
      <c r="ENF6" s="244"/>
      <c r="ENG6" s="244"/>
      <c r="ENH6" s="244"/>
      <c r="ENI6" s="244"/>
      <c r="ENJ6" s="244"/>
      <c r="ENK6" s="244"/>
      <c r="ENL6" s="244"/>
      <c r="ENM6" s="244"/>
      <c r="ENN6" s="244"/>
      <c r="ENO6" s="244"/>
      <c r="ENP6" s="244"/>
      <c r="ENQ6" s="244"/>
      <c r="ENR6" s="244"/>
      <c r="ENS6" s="244"/>
      <c r="ENT6" s="244"/>
      <c r="ENU6" s="244"/>
      <c r="ENV6" s="244"/>
      <c r="ENW6" s="244"/>
      <c r="ENX6" s="244"/>
      <c r="ENY6" s="244"/>
      <c r="ENZ6" s="244"/>
      <c r="EOA6" s="244"/>
      <c r="EOB6" s="244"/>
      <c r="EOC6" s="244"/>
      <c r="EOD6" s="244"/>
      <c r="EOE6" s="244"/>
      <c r="EOF6" s="244"/>
      <c r="EOG6" s="244"/>
      <c r="EOH6" s="244"/>
      <c r="EOI6" s="244"/>
      <c r="EOJ6" s="244"/>
      <c r="EOK6" s="244"/>
      <c r="EOL6" s="244"/>
      <c r="EOM6" s="244"/>
      <c r="EON6" s="244"/>
      <c r="EOO6" s="244"/>
      <c r="EOP6" s="244"/>
      <c r="EOQ6" s="244"/>
      <c r="EOR6" s="244"/>
      <c r="EOS6" s="244"/>
      <c r="EOT6" s="244"/>
      <c r="EOU6" s="244"/>
      <c r="EOV6" s="244"/>
      <c r="EOW6" s="244"/>
      <c r="EOX6" s="244"/>
      <c r="EOY6" s="244"/>
      <c r="EOZ6" s="244"/>
      <c r="EPA6" s="244"/>
      <c r="EPB6" s="244"/>
      <c r="EPC6" s="244"/>
      <c r="EPD6" s="244"/>
      <c r="EPE6" s="244"/>
      <c r="EPF6" s="244"/>
      <c r="EPG6" s="244"/>
      <c r="EPH6" s="244"/>
      <c r="EPI6" s="244"/>
      <c r="EPJ6" s="244"/>
      <c r="EPK6" s="244"/>
      <c r="EPL6" s="244"/>
      <c r="EPM6" s="244"/>
      <c r="EPN6" s="244"/>
      <c r="EPO6" s="244"/>
      <c r="EPP6" s="244"/>
      <c r="EPQ6" s="244"/>
      <c r="EPR6" s="244"/>
      <c r="EPS6" s="244"/>
      <c r="EPT6" s="244"/>
      <c r="EPU6" s="244"/>
      <c r="EPV6" s="244"/>
      <c r="EPW6" s="244"/>
      <c r="EPX6" s="244"/>
      <c r="EPY6" s="244"/>
      <c r="EPZ6" s="244"/>
      <c r="EQA6" s="244"/>
      <c r="EQB6" s="244"/>
      <c r="EQC6" s="244"/>
      <c r="EQD6" s="244"/>
      <c r="EQE6" s="244"/>
      <c r="EQF6" s="244"/>
      <c r="EQG6" s="244"/>
      <c r="EQH6" s="244"/>
      <c r="EQI6" s="244"/>
      <c r="EQJ6" s="244"/>
      <c r="EQK6" s="244"/>
      <c r="EQL6" s="244"/>
      <c r="EQM6" s="244"/>
      <c r="EQN6" s="244"/>
      <c r="EQO6" s="244"/>
      <c r="EQP6" s="244"/>
      <c r="EQQ6" s="244"/>
      <c r="EQR6" s="244"/>
      <c r="EQS6" s="244"/>
      <c r="EQT6" s="244"/>
      <c r="EQU6" s="244"/>
      <c r="EQV6" s="244"/>
      <c r="EQW6" s="244"/>
      <c r="EQX6" s="244"/>
      <c r="EQY6" s="244"/>
      <c r="EQZ6" s="244"/>
      <c r="ERA6" s="244"/>
      <c r="ERB6" s="244"/>
      <c r="ERC6" s="244"/>
      <c r="ERD6" s="244"/>
      <c r="ERE6" s="244"/>
      <c r="ERF6" s="244"/>
      <c r="ERG6" s="244"/>
      <c r="ERH6" s="244"/>
      <c r="ERI6" s="244"/>
      <c r="ERJ6" s="244"/>
      <c r="ERK6" s="244"/>
      <c r="ERL6" s="244"/>
      <c r="ERM6" s="244"/>
      <c r="ERN6" s="244"/>
      <c r="ERO6" s="244"/>
      <c r="ERP6" s="244"/>
      <c r="ERQ6" s="244"/>
      <c r="ERR6" s="244"/>
      <c r="ERS6" s="244"/>
      <c r="ERT6" s="244"/>
      <c r="ERU6" s="244"/>
      <c r="ERV6" s="244"/>
      <c r="ERW6" s="244"/>
      <c r="ERX6" s="244"/>
      <c r="ERY6" s="244"/>
      <c r="ERZ6" s="244"/>
      <c r="ESA6" s="244"/>
      <c r="ESB6" s="244"/>
      <c r="ESC6" s="244"/>
      <c r="ESD6" s="244"/>
      <c r="ESE6" s="244"/>
      <c r="ESF6" s="244"/>
      <c r="ESG6" s="244"/>
      <c r="ESH6" s="244"/>
      <c r="ESI6" s="244"/>
      <c r="ESJ6" s="244"/>
      <c r="ESK6" s="244"/>
      <c r="ESL6" s="244"/>
      <c r="ESM6" s="244"/>
      <c r="ESN6" s="244"/>
      <c r="ESO6" s="244"/>
      <c r="ESP6" s="244"/>
      <c r="ESQ6" s="244"/>
      <c r="ESR6" s="244"/>
      <c r="ESS6" s="244"/>
      <c r="EST6" s="244"/>
      <c r="ESU6" s="244"/>
      <c r="ESV6" s="244"/>
      <c r="ESW6" s="244"/>
      <c r="ESX6" s="244"/>
      <c r="ESY6" s="244"/>
      <c r="ESZ6" s="244"/>
      <c r="ETA6" s="244"/>
      <c r="ETB6" s="244"/>
      <c r="ETC6" s="244"/>
      <c r="ETD6" s="244"/>
      <c r="ETE6" s="244"/>
      <c r="ETF6" s="244"/>
      <c r="ETG6" s="244"/>
      <c r="ETH6" s="244"/>
      <c r="ETI6" s="244"/>
      <c r="ETJ6" s="244"/>
      <c r="ETK6" s="244"/>
      <c r="ETL6" s="244"/>
      <c r="ETM6" s="244"/>
      <c r="ETN6" s="244"/>
      <c r="ETO6" s="244"/>
      <c r="ETP6" s="244"/>
      <c r="ETQ6" s="244"/>
      <c r="ETR6" s="244"/>
      <c r="ETS6" s="244"/>
      <c r="ETT6" s="244"/>
      <c r="ETU6" s="244"/>
      <c r="ETV6" s="244"/>
      <c r="ETW6" s="244"/>
      <c r="ETX6" s="244"/>
      <c r="ETY6" s="244"/>
      <c r="ETZ6" s="244"/>
      <c r="EUA6" s="244"/>
      <c r="EUB6" s="244"/>
      <c r="EUC6" s="244"/>
      <c r="EUD6" s="244"/>
      <c r="EUE6" s="244"/>
      <c r="EUF6" s="244"/>
      <c r="EUG6" s="244"/>
      <c r="EUH6" s="244"/>
      <c r="EUI6" s="244"/>
      <c r="EUJ6" s="244"/>
      <c r="EUK6" s="244"/>
      <c r="EUL6" s="244"/>
      <c r="EUM6" s="244"/>
      <c r="EUN6" s="244"/>
      <c r="EUO6" s="244"/>
      <c r="EUP6" s="244"/>
      <c r="EUQ6" s="244"/>
      <c r="EUR6" s="244"/>
      <c r="EUS6" s="244"/>
      <c r="EUT6" s="244"/>
      <c r="EUU6" s="244"/>
      <c r="EUV6" s="244"/>
      <c r="EUW6" s="244"/>
      <c r="EUX6" s="244"/>
      <c r="EUY6" s="244"/>
      <c r="EUZ6" s="244"/>
      <c r="EVA6" s="244"/>
      <c r="EVB6" s="244"/>
      <c r="EVC6" s="244"/>
      <c r="EVD6" s="244"/>
      <c r="EVE6" s="244"/>
      <c r="EVF6" s="244"/>
      <c r="EVG6" s="244"/>
      <c r="EVH6" s="244"/>
      <c r="EVI6" s="244"/>
      <c r="EVJ6" s="244"/>
      <c r="EVK6" s="244"/>
      <c r="EVL6" s="244"/>
      <c r="EVM6" s="244"/>
      <c r="EVN6" s="244"/>
      <c r="EVO6" s="244"/>
      <c r="EVP6" s="244"/>
      <c r="EVQ6" s="244"/>
      <c r="EVR6" s="244"/>
      <c r="EVS6" s="244"/>
      <c r="EVT6" s="244"/>
      <c r="EVU6" s="244"/>
      <c r="EVV6" s="244"/>
      <c r="EVW6" s="244"/>
      <c r="EVX6" s="244"/>
      <c r="EVY6" s="244"/>
      <c r="EVZ6" s="244"/>
      <c r="EWA6" s="244"/>
      <c r="EWB6" s="244"/>
      <c r="EWC6" s="244"/>
      <c r="EWD6" s="244"/>
      <c r="EWE6" s="244"/>
      <c r="EWF6" s="244"/>
      <c r="EWG6" s="244"/>
      <c r="EWH6" s="244"/>
      <c r="EWI6" s="244"/>
      <c r="EWJ6" s="244"/>
      <c r="EWK6" s="244"/>
      <c r="EWL6" s="244"/>
      <c r="EWM6" s="244"/>
      <c r="EWN6" s="244"/>
      <c r="EWO6" s="244"/>
      <c r="EWP6" s="244"/>
      <c r="EWQ6" s="244"/>
      <c r="EWR6" s="244"/>
      <c r="EWS6" s="244"/>
      <c r="EWT6" s="244"/>
      <c r="EWU6" s="244"/>
      <c r="EWV6" s="244"/>
      <c r="EWW6" s="244"/>
      <c r="EWX6" s="244"/>
      <c r="EWY6" s="244"/>
      <c r="EWZ6" s="244"/>
      <c r="EXA6" s="244"/>
      <c r="EXB6" s="244"/>
      <c r="EXC6" s="244"/>
      <c r="EXD6" s="244"/>
      <c r="EXE6" s="244"/>
      <c r="EXF6" s="244"/>
      <c r="EXG6" s="244"/>
      <c r="EXH6" s="244"/>
      <c r="EXI6" s="244"/>
      <c r="EXJ6" s="244"/>
      <c r="EXK6" s="244"/>
      <c r="EXL6" s="244"/>
      <c r="EXM6" s="244"/>
      <c r="EXN6" s="244"/>
      <c r="EXO6" s="244"/>
      <c r="EXP6" s="244"/>
      <c r="EXQ6" s="244"/>
      <c r="EXR6" s="244"/>
      <c r="EXS6" s="244"/>
      <c r="EXT6" s="244"/>
      <c r="EXU6" s="244"/>
      <c r="EXV6" s="244"/>
      <c r="EXW6" s="244"/>
      <c r="EXX6" s="244"/>
      <c r="EXY6" s="244"/>
      <c r="EXZ6" s="244"/>
      <c r="EYA6" s="244"/>
      <c r="EYB6" s="244"/>
      <c r="EYC6" s="244"/>
      <c r="EYD6" s="244"/>
      <c r="EYE6" s="244"/>
      <c r="EYF6" s="244"/>
      <c r="EYG6" s="244"/>
      <c r="EYH6" s="244"/>
      <c r="EYI6" s="244"/>
      <c r="EYJ6" s="244"/>
      <c r="EYK6" s="244"/>
      <c r="EYL6" s="244"/>
      <c r="EYM6" s="244"/>
      <c r="EYN6" s="244"/>
      <c r="EYO6" s="244"/>
      <c r="EYP6" s="244"/>
      <c r="EYQ6" s="244"/>
      <c r="EYR6" s="244"/>
      <c r="EYS6" s="244"/>
      <c r="EYT6" s="244"/>
      <c r="EYU6" s="244"/>
      <c r="EYV6" s="244"/>
      <c r="EYW6" s="244"/>
      <c r="EYX6" s="244"/>
      <c r="EYY6" s="244"/>
      <c r="EYZ6" s="244"/>
      <c r="EZA6" s="244"/>
      <c r="EZB6" s="244"/>
      <c r="EZC6" s="244"/>
      <c r="EZD6" s="244"/>
      <c r="EZE6" s="244"/>
      <c r="EZF6" s="244"/>
      <c r="EZG6" s="244"/>
      <c r="EZH6" s="244"/>
      <c r="EZI6" s="244"/>
      <c r="EZJ6" s="244"/>
      <c r="EZK6" s="244"/>
      <c r="EZL6" s="244"/>
      <c r="EZM6" s="244"/>
      <c r="EZN6" s="244"/>
      <c r="EZO6" s="244"/>
      <c r="EZP6" s="244"/>
      <c r="EZQ6" s="244"/>
      <c r="EZR6" s="244"/>
      <c r="EZS6" s="244"/>
      <c r="EZT6" s="244"/>
      <c r="EZU6" s="244"/>
      <c r="EZV6" s="244"/>
      <c r="EZW6" s="244"/>
      <c r="EZX6" s="244"/>
      <c r="EZY6" s="244"/>
      <c r="EZZ6" s="244"/>
      <c r="FAA6" s="244"/>
      <c r="FAB6" s="244"/>
      <c r="FAC6" s="244"/>
      <c r="FAD6" s="244"/>
      <c r="FAE6" s="244"/>
      <c r="FAF6" s="244"/>
      <c r="FAG6" s="244"/>
      <c r="FAH6" s="244"/>
      <c r="FAI6" s="244"/>
      <c r="FAJ6" s="244"/>
      <c r="FAK6" s="244"/>
      <c r="FAL6" s="244"/>
      <c r="FAM6" s="244"/>
      <c r="FAN6" s="244"/>
      <c r="FAO6" s="244"/>
      <c r="FAP6" s="244"/>
      <c r="FAQ6" s="244"/>
      <c r="FAR6" s="244"/>
      <c r="FAS6" s="244"/>
      <c r="FAT6" s="244"/>
      <c r="FAU6" s="244"/>
      <c r="FAV6" s="244"/>
      <c r="FAW6" s="244"/>
      <c r="FAX6" s="244"/>
      <c r="FAY6" s="244"/>
      <c r="FAZ6" s="244"/>
      <c r="FBA6" s="244"/>
      <c r="FBB6" s="244"/>
      <c r="FBC6" s="244"/>
      <c r="FBD6" s="244"/>
      <c r="FBE6" s="244"/>
      <c r="FBF6" s="244"/>
      <c r="FBG6" s="244"/>
      <c r="FBH6" s="244"/>
      <c r="FBI6" s="244"/>
      <c r="FBJ6" s="244"/>
      <c r="FBK6" s="244"/>
      <c r="FBL6" s="244"/>
      <c r="FBM6" s="244"/>
      <c r="FBN6" s="244"/>
      <c r="FBO6" s="244"/>
      <c r="FBP6" s="244"/>
      <c r="FBQ6" s="244"/>
      <c r="FBR6" s="244"/>
      <c r="FBS6" s="244"/>
      <c r="FBT6" s="244"/>
      <c r="FBU6" s="244"/>
      <c r="FBV6" s="244"/>
      <c r="FBW6" s="244"/>
      <c r="FBX6" s="244"/>
      <c r="FBY6" s="244"/>
      <c r="FBZ6" s="244"/>
      <c r="FCA6" s="244"/>
      <c r="FCB6" s="244"/>
      <c r="FCC6" s="244"/>
      <c r="FCD6" s="244"/>
      <c r="FCE6" s="244"/>
      <c r="FCF6" s="244"/>
      <c r="FCG6" s="244"/>
      <c r="FCH6" s="244"/>
      <c r="FCI6" s="244"/>
      <c r="FCJ6" s="244"/>
      <c r="FCK6" s="244"/>
      <c r="FCL6" s="244"/>
      <c r="FCM6" s="244"/>
      <c r="FCN6" s="244"/>
      <c r="FCO6" s="244"/>
      <c r="FCP6" s="244"/>
      <c r="FCQ6" s="244"/>
      <c r="FCR6" s="244"/>
      <c r="FCS6" s="244"/>
      <c r="FCT6" s="244"/>
      <c r="FCU6" s="244"/>
      <c r="FCV6" s="244"/>
      <c r="FCW6" s="244"/>
      <c r="FCX6" s="244"/>
      <c r="FCY6" s="244"/>
      <c r="FCZ6" s="244"/>
      <c r="FDA6" s="244"/>
      <c r="FDB6" s="244"/>
      <c r="FDC6" s="244"/>
      <c r="FDD6" s="244"/>
      <c r="FDE6" s="244"/>
      <c r="FDF6" s="244"/>
      <c r="FDG6" s="244"/>
      <c r="FDH6" s="244"/>
      <c r="FDI6" s="244"/>
      <c r="FDJ6" s="244"/>
      <c r="FDK6" s="244"/>
      <c r="FDL6" s="244"/>
      <c r="FDM6" s="244"/>
      <c r="FDN6" s="244"/>
      <c r="FDO6" s="244"/>
      <c r="FDP6" s="244"/>
      <c r="FDQ6" s="244"/>
      <c r="FDR6" s="244"/>
      <c r="FDS6" s="244"/>
      <c r="FDT6" s="244"/>
      <c r="FDU6" s="244"/>
      <c r="FDV6" s="244"/>
      <c r="FDW6" s="244"/>
      <c r="FDX6" s="244"/>
      <c r="FDY6" s="244"/>
      <c r="FDZ6" s="244"/>
      <c r="FEA6" s="244"/>
      <c r="FEB6" s="244"/>
      <c r="FEC6" s="244"/>
      <c r="FED6" s="244"/>
      <c r="FEE6" s="244"/>
      <c r="FEF6" s="244"/>
      <c r="FEG6" s="244"/>
      <c r="FEH6" s="244"/>
      <c r="FEI6" s="244"/>
      <c r="FEJ6" s="244"/>
      <c r="FEK6" s="244"/>
      <c r="FEL6" s="244"/>
      <c r="FEM6" s="244"/>
      <c r="FEN6" s="244"/>
      <c r="FEO6" s="244"/>
      <c r="FEP6" s="244"/>
      <c r="FEQ6" s="244"/>
      <c r="FER6" s="244"/>
      <c r="FES6" s="244"/>
      <c r="FET6" s="244"/>
      <c r="FEU6" s="244"/>
      <c r="FEV6" s="244"/>
      <c r="FEW6" s="244"/>
      <c r="FEX6" s="244"/>
      <c r="FEY6" s="244"/>
      <c r="FEZ6" s="244"/>
      <c r="FFA6" s="244"/>
      <c r="FFB6" s="244"/>
      <c r="FFC6" s="244"/>
      <c r="FFD6" s="244"/>
      <c r="FFE6" s="244"/>
      <c r="FFF6" s="244"/>
      <c r="FFG6" s="244"/>
      <c r="FFH6" s="244"/>
      <c r="FFI6" s="244"/>
      <c r="FFJ6" s="244"/>
      <c r="FFK6" s="244"/>
      <c r="FFL6" s="244"/>
      <c r="FFM6" s="244"/>
      <c r="FFN6" s="244"/>
      <c r="FFO6" s="244"/>
      <c r="FFP6" s="244"/>
      <c r="FFQ6" s="244"/>
      <c r="FFR6" s="244"/>
      <c r="FFS6" s="244"/>
      <c r="FFT6" s="244"/>
      <c r="FFU6" s="244"/>
      <c r="FFV6" s="244"/>
      <c r="FFW6" s="244"/>
      <c r="FFX6" s="244"/>
      <c r="FFY6" s="244"/>
      <c r="FFZ6" s="244"/>
      <c r="FGA6" s="244"/>
      <c r="FGB6" s="244"/>
      <c r="FGC6" s="244"/>
      <c r="FGD6" s="244"/>
      <c r="FGE6" s="244"/>
      <c r="FGF6" s="244"/>
      <c r="FGG6" s="244"/>
      <c r="FGH6" s="244"/>
      <c r="FGI6" s="244"/>
      <c r="FGJ6" s="244"/>
      <c r="FGK6" s="244"/>
      <c r="FGL6" s="244"/>
      <c r="FGM6" s="244"/>
      <c r="FGN6" s="244"/>
      <c r="FGO6" s="244"/>
      <c r="FGP6" s="244"/>
      <c r="FGQ6" s="244"/>
      <c r="FGR6" s="244"/>
      <c r="FGS6" s="244"/>
      <c r="FGT6" s="244"/>
      <c r="FGU6" s="244"/>
      <c r="FGV6" s="244"/>
      <c r="FGW6" s="244"/>
      <c r="FGX6" s="244"/>
      <c r="FGY6" s="244"/>
      <c r="FGZ6" s="244"/>
      <c r="FHA6" s="244"/>
      <c r="FHB6" s="244"/>
      <c r="FHC6" s="244"/>
      <c r="FHD6" s="244"/>
      <c r="FHE6" s="244"/>
      <c r="FHF6" s="244"/>
      <c r="FHG6" s="244"/>
      <c r="FHH6" s="244"/>
      <c r="FHI6" s="244"/>
      <c r="FHJ6" s="244"/>
      <c r="FHK6" s="244"/>
      <c r="FHL6" s="244"/>
      <c r="FHM6" s="244"/>
      <c r="FHN6" s="244"/>
      <c r="FHO6" s="244"/>
      <c r="FHP6" s="244"/>
      <c r="FHQ6" s="244"/>
      <c r="FHR6" s="244"/>
      <c r="FHS6" s="244"/>
      <c r="FHT6" s="244"/>
      <c r="FHU6" s="244"/>
      <c r="FHV6" s="244"/>
      <c r="FHW6" s="244"/>
      <c r="FHX6" s="244"/>
      <c r="FHY6" s="244"/>
      <c r="FHZ6" s="244"/>
      <c r="FIA6" s="244"/>
      <c r="FIB6" s="244"/>
      <c r="FIC6" s="244"/>
      <c r="FID6" s="244"/>
      <c r="FIE6" s="244"/>
      <c r="FIF6" s="244"/>
      <c r="FIG6" s="244"/>
      <c r="FIH6" s="244"/>
      <c r="FII6" s="244"/>
      <c r="FIJ6" s="244"/>
      <c r="FIK6" s="244"/>
      <c r="FIL6" s="244"/>
      <c r="FIM6" s="244"/>
      <c r="FIN6" s="244"/>
      <c r="FIO6" s="244"/>
      <c r="FIP6" s="244"/>
      <c r="FIQ6" s="244"/>
      <c r="FIR6" s="244"/>
      <c r="FIS6" s="244"/>
      <c r="FIT6" s="244"/>
      <c r="FIU6" s="244"/>
      <c r="FIV6" s="244"/>
      <c r="FIW6" s="244"/>
      <c r="FIX6" s="244"/>
      <c r="FIY6" s="244"/>
      <c r="FIZ6" s="244"/>
      <c r="FJA6" s="244"/>
      <c r="FJB6" s="244"/>
      <c r="FJC6" s="244"/>
      <c r="FJD6" s="244"/>
      <c r="FJE6" s="244"/>
      <c r="FJF6" s="244"/>
      <c r="FJG6" s="244"/>
      <c r="FJH6" s="244"/>
      <c r="FJI6" s="244"/>
      <c r="FJJ6" s="244"/>
      <c r="FJK6" s="244"/>
      <c r="FJL6" s="244"/>
      <c r="FJM6" s="244"/>
      <c r="FJN6" s="244"/>
      <c r="FJO6" s="244"/>
      <c r="FJP6" s="244"/>
      <c r="FJQ6" s="244"/>
      <c r="FJR6" s="244"/>
      <c r="FJS6" s="244"/>
      <c r="FJT6" s="244"/>
      <c r="FJU6" s="244"/>
      <c r="FJV6" s="244"/>
      <c r="FJW6" s="244"/>
      <c r="FJX6" s="244"/>
      <c r="FJY6" s="244"/>
      <c r="FJZ6" s="244"/>
      <c r="FKA6" s="244"/>
      <c r="FKB6" s="244"/>
      <c r="FKC6" s="244"/>
      <c r="FKD6" s="244"/>
      <c r="FKE6" s="244"/>
      <c r="FKF6" s="244"/>
      <c r="FKG6" s="244"/>
      <c r="FKH6" s="244"/>
      <c r="FKI6" s="244"/>
      <c r="FKJ6" s="244"/>
      <c r="FKK6" s="244"/>
      <c r="FKL6" s="244"/>
      <c r="FKM6" s="244"/>
      <c r="FKN6" s="244"/>
      <c r="FKO6" s="244"/>
      <c r="FKP6" s="244"/>
      <c r="FKQ6" s="244"/>
      <c r="FKR6" s="244"/>
      <c r="FKS6" s="244"/>
      <c r="FKT6" s="244"/>
      <c r="FKU6" s="244"/>
      <c r="FKV6" s="244"/>
      <c r="FKW6" s="244"/>
      <c r="FKX6" s="244"/>
      <c r="FKY6" s="244"/>
      <c r="FKZ6" s="244"/>
      <c r="FLA6" s="244"/>
      <c r="FLB6" s="244"/>
      <c r="FLC6" s="244"/>
      <c r="FLD6" s="244"/>
      <c r="FLE6" s="244"/>
      <c r="FLF6" s="244"/>
      <c r="FLG6" s="244"/>
      <c r="FLH6" s="244"/>
      <c r="FLI6" s="244"/>
      <c r="FLJ6" s="244"/>
      <c r="FLK6" s="244"/>
      <c r="FLL6" s="244"/>
      <c r="FLM6" s="244"/>
      <c r="FLN6" s="244"/>
      <c r="FLO6" s="244"/>
      <c r="FLP6" s="244"/>
      <c r="FLQ6" s="244"/>
      <c r="FLR6" s="244"/>
      <c r="FLS6" s="244"/>
      <c r="FLT6" s="244"/>
      <c r="FLU6" s="244"/>
      <c r="FLV6" s="244"/>
      <c r="FLW6" s="244"/>
      <c r="FLX6" s="244"/>
      <c r="FLY6" s="244"/>
      <c r="FLZ6" s="244"/>
      <c r="FMA6" s="244"/>
      <c r="FMB6" s="244"/>
      <c r="FMC6" s="244"/>
      <c r="FMD6" s="244"/>
      <c r="FME6" s="244"/>
      <c r="FMF6" s="244"/>
      <c r="FMG6" s="244"/>
      <c r="FMH6" s="244"/>
      <c r="FMI6" s="244"/>
      <c r="FMJ6" s="244"/>
      <c r="FMK6" s="244"/>
      <c r="FML6" s="244"/>
      <c r="FMM6" s="244"/>
      <c r="FMN6" s="244"/>
      <c r="FMO6" s="244"/>
      <c r="FMP6" s="244"/>
      <c r="FMQ6" s="244"/>
      <c r="FMR6" s="244"/>
      <c r="FMS6" s="244"/>
      <c r="FMT6" s="244"/>
      <c r="FMU6" s="244"/>
      <c r="FMV6" s="244"/>
      <c r="FMW6" s="244"/>
      <c r="FMX6" s="244"/>
      <c r="FMY6" s="244"/>
      <c r="FMZ6" s="244"/>
      <c r="FNA6" s="244"/>
      <c r="FNB6" s="244"/>
      <c r="FNC6" s="244"/>
      <c r="FND6" s="244"/>
      <c r="FNE6" s="244"/>
      <c r="FNF6" s="244"/>
      <c r="FNG6" s="244"/>
      <c r="FNH6" s="244"/>
      <c r="FNI6" s="244"/>
      <c r="FNJ6" s="244"/>
      <c r="FNK6" s="244"/>
      <c r="FNL6" s="244"/>
      <c r="FNM6" s="244"/>
      <c r="FNN6" s="244"/>
      <c r="FNO6" s="244"/>
      <c r="FNP6" s="244"/>
      <c r="FNQ6" s="244"/>
      <c r="FNR6" s="244"/>
      <c r="FNS6" s="244"/>
      <c r="FNT6" s="244"/>
      <c r="FNU6" s="244"/>
      <c r="FNV6" s="244"/>
      <c r="FNW6" s="244"/>
      <c r="FNX6" s="244"/>
      <c r="FNY6" s="244"/>
      <c r="FNZ6" s="244"/>
      <c r="FOA6" s="244"/>
      <c r="FOB6" s="244"/>
      <c r="FOC6" s="244"/>
      <c r="FOD6" s="244"/>
      <c r="FOE6" s="244"/>
      <c r="FOF6" s="244"/>
      <c r="FOG6" s="244"/>
      <c r="FOH6" s="244"/>
      <c r="FOI6" s="244"/>
      <c r="FOJ6" s="244"/>
      <c r="FOK6" s="244"/>
      <c r="FOL6" s="244"/>
      <c r="FOM6" s="244"/>
      <c r="FON6" s="244"/>
      <c r="FOO6" s="244"/>
      <c r="FOP6" s="244"/>
      <c r="FOQ6" s="244"/>
      <c r="FOR6" s="244"/>
      <c r="FOS6" s="244"/>
      <c r="FOT6" s="244"/>
      <c r="FOU6" s="244"/>
      <c r="FOV6" s="244"/>
      <c r="FOW6" s="244"/>
      <c r="FOX6" s="244"/>
      <c r="FOY6" s="244"/>
      <c r="FOZ6" s="244"/>
      <c r="FPA6" s="244"/>
      <c r="FPB6" s="244"/>
      <c r="FPC6" s="244"/>
      <c r="FPD6" s="244"/>
      <c r="FPE6" s="244"/>
      <c r="FPF6" s="244"/>
      <c r="FPG6" s="244"/>
      <c r="FPH6" s="244"/>
      <c r="FPI6" s="244"/>
      <c r="FPJ6" s="244"/>
      <c r="FPK6" s="244"/>
      <c r="FPL6" s="244"/>
      <c r="FPM6" s="244"/>
      <c r="FPN6" s="244"/>
      <c r="FPO6" s="244"/>
      <c r="FPP6" s="244"/>
      <c r="FPQ6" s="244"/>
      <c r="FPR6" s="244"/>
      <c r="FPS6" s="244"/>
      <c r="FPT6" s="244"/>
      <c r="FPU6" s="244"/>
      <c r="FPV6" s="244"/>
      <c r="FPW6" s="244"/>
      <c r="FPX6" s="244"/>
      <c r="FPY6" s="244"/>
      <c r="FPZ6" s="244"/>
      <c r="FQA6" s="244"/>
      <c r="FQB6" s="244"/>
      <c r="FQC6" s="244"/>
      <c r="FQD6" s="244"/>
      <c r="FQE6" s="244"/>
      <c r="FQF6" s="244"/>
      <c r="FQG6" s="244"/>
      <c r="FQH6" s="244"/>
      <c r="FQI6" s="244"/>
      <c r="FQJ6" s="244"/>
      <c r="FQK6" s="244"/>
      <c r="FQL6" s="244"/>
      <c r="FQM6" s="244"/>
      <c r="FQN6" s="244"/>
      <c r="FQO6" s="244"/>
      <c r="FQP6" s="244"/>
      <c r="FQQ6" s="244"/>
      <c r="FQR6" s="244"/>
      <c r="FQS6" s="244"/>
      <c r="FQT6" s="244"/>
      <c r="FQU6" s="244"/>
      <c r="FQV6" s="244"/>
      <c r="FQW6" s="244"/>
      <c r="FQX6" s="244"/>
      <c r="FQY6" s="244"/>
      <c r="FQZ6" s="244"/>
      <c r="FRA6" s="244"/>
      <c r="FRB6" s="244"/>
      <c r="FRC6" s="244"/>
      <c r="FRD6" s="244"/>
      <c r="FRE6" s="244"/>
      <c r="FRF6" s="244"/>
      <c r="FRG6" s="244"/>
      <c r="FRH6" s="244"/>
      <c r="FRI6" s="244"/>
      <c r="FRJ6" s="244"/>
      <c r="FRK6" s="244"/>
      <c r="FRL6" s="244"/>
      <c r="FRM6" s="244"/>
      <c r="FRN6" s="244"/>
      <c r="FRO6" s="244"/>
      <c r="FRP6" s="244"/>
      <c r="FRQ6" s="244"/>
      <c r="FRR6" s="244"/>
      <c r="FRS6" s="244"/>
      <c r="FRT6" s="244"/>
      <c r="FRU6" s="244"/>
      <c r="FRV6" s="244"/>
      <c r="FRW6" s="244"/>
      <c r="FRX6" s="244"/>
      <c r="FRY6" s="244"/>
      <c r="FRZ6" s="244"/>
      <c r="FSA6" s="244"/>
      <c r="FSB6" s="244"/>
      <c r="FSC6" s="244"/>
      <c r="FSD6" s="244"/>
      <c r="FSE6" s="244"/>
      <c r="FSF6" s="244"/>
      <c r="FSG6" s="244"/>
      <c r="FSH6" s="244"/>
      <c r="FSI6" s="244"/>
      <c r="FSJ6" s="244"/>
      <c r="FSK6" s="244"/>
      <c r="FSL6" s="244"/>
      <c r="FSM6" s="244"/>
      <c r="FSN6" s="244"/>
      <c r="FSO6" s="244"/>
      <c r="FSP6" s="244"/>
      <c r="FSQ6" s="244"/>
      <c r="FSR6" s="244"/>
      <c r="FSS6" s="244"/>
      <c r="FST6" s="244"/>
      <c r="FSU6" s="244"/>
      <c r="FSV6" s="244"/>
      <c r="FSW6" s="244"/>
      <c r="FSX6" s="244"/>
      <c r="FSY6" s="244"/>
      <c r="FSZ6" s="244"/>
      <c r="FTA6" s="244"/>
      <c r="FTB6" s="244"/>
      <c r="FTC6" s="244"/>
      <c r="FTD6" s="244"/>
      <c r="FTE6" s="244"/>
      <c r="FTF6" s="244"/>
      <c r="FTG6" s="244"/>
      <c r="FTH6" s="244"/>
      <c r="FTI6" s="244"/>
      <c r="FTJ6" s="244"/>
      <c r="FTK6" s="244"/>
      <c r="FTL6" s="244"/>
      <c r="FTM6" s="244"/>
      <c r="FTN6" s="244"/>
      <c r="FTO6" s="244"/>
      <c r="FTP6" s="244"/>
      <c r="FTQ6" s="244"/>
      <c r="FTR6" s="244"/>
      <c r="FTS6" s="244"/>
      <c r="FTT6" s="244"/>
      <c r="FTU6" s="244"/>
      <c r="FTV6" s="244"/>
      <c r="FTW6" s="244"/>
      <c r="FTX6" s="244"/>
      <c r="FTY6" s="244"/>
      <c r="FTZ6" s="244"/>
      <c r="FUA6" s="244"/>
      <c r="FUB6" s="244"/>
      <c r="FUC6" s="244"/>
      <c r="FUD6" s="244"/>
      <c r="FUE6" s="244"/>
      <c r="FUF6" s="244"/>
      <c r="FUG6" s="244"/>
      <c r="FUH6" s="244"/>
      <c r="FUI6" s="244"/>
      <c r="FUJ6" s="244"/>
      <c r="FUK6" s="244"/>
      <c r="FUL6" s="244"/>
      <c r="FUM6" s="244"/>
      <c r="FUN6" s="244"/>
      <c r="FUO6" s="244"/>
      <c r="FUP6" s="244"/>
      <c r="FUQ6" s="244"/>
      <c r="FUR6" s="244"/>
      <c r="FUS6" s="244"/>
      <c r="FUT6" s="244"/>
      <c r="FUU6" s="244"/>
      <c r="FUV6" s="244"/>
      <c r="FUW6" s="244"/>
      <c r="FUX6" s="244"/>
      <c r="FUY6" s="244"/>
      <c r="FUZ6" s="244"/>
      <c r="FVA6" s="244"/>
      <c r="FVB6" s="244"/>
      <c r="FVC6" s="244"/>
      <c r="FVD6" s="244"/>
      <c r="FVE6" s="244"/>
      <c r="FVF6" s="244"/>
      <c r="FVG6" s="244"/>
      <c r="FVH6" s="244"/>
      <c r="FVI6" s="244"/>
      <c r="FVJ6" s="244"/>
      <c r="FVK6" s="244"/>
      <c r="FVL6" s="244"/>
      <c r="FVM6" s="244"/>
      <c r="FVN6" s="244"/>
      <c r="FVO6" s="244"/>
      <c r="FVP6" s="244"/>
      <c r="FVQ6" s="244"/>
      <c r="FVR6" s="244"/>
      <c r="FVS6" s="244"/>
      <c r="FVT6" s="244"/>
      <c r="FVU6" s="244"/>
      <c r="FVV6" s="244"/>
      <c r="FVW6" s="244"/>
      <c r="FVX6" s="244"/>
      <c r="FVY6" s="244"/>
      <c r="FVZ6" s="244"/>
      <c r="FWA6" s="244"/>
      <c r="FWB6" s="244"/>
      <c r="FWC6" s="244"/>
      <c r="FWD6" s="244"/>
      <c r="FWE6" s="244"/>
      <c r="FWF6" s="244"/>
      <c r="FWG6" s="244"/>
      <c r="FWH6" s="244"/>
      <c r="FWI6" s="244"/>
      <c r="FWJ6" s="244"/>
      <c r="FWK6" s="244"/>
      <c r="FWL6" s="244"/>
      <c r="FWM6" s="244"/>
      <c r="FWN6" s="244"/>
      <c r="FWO6" s="244"/>
      <c r="FWP6" s="244"/>
      <c r="FWQ6" s="244"/>
      <c r="FWR6" s="244"/>
      <c r="FWS6" s="244"/>
      <c r="FWT6" s="244"/>
      <c r="FWU6" s="244"/>
      <c r="FWV6" s="244"/>
      <c r="FWW6" s="244"/>
      <c r="FWX6" s="244"/>
      <c r="FWY6" s="244"/>
      <c r="FWZ6" s="244"/>
      <c r="FXA6" s="244"/>
      <c r="FXB6" s="244"/>
      <c r="FXC6" s="244"/>
      <c r="FXD6" s="244"/>
      <c r="FXE6" s="244"/>
      <c r="FXF6" s="244"/>
      <c r="FXG6" s="244"/>
      <c r="FXH6" s="244"/>
      <c r="FXI6" s="244"/>
      <c r="FXJ6" s="244"/>
      <c r="FXK6" s="244"/>
      <c r="FXL6" s="244"/>
      <c r="FXM6" s="244"/>
      <c r="FXN6" s="244"/>
      <c r="FXO6" s="244"/>
      <c r="FXP6" s="244"/>
      <c r="FXQ6" s="244"/>
      <c r="FXR6" s="244"/>
      <c r="FXS6" s="244"/>
      <c r="FXT6" s="244"/>
      <c r="FXU6" s="244"/>
      <c r="FXV6" s="244"/>
      <c r="FXW6" s="244"/>
      <c r="FXX6" s="244"/>
      <c r="FXY6" s="244"/>
      <c r="FXZ6" s="244"/>
      <c r="FYA6" s="244"/>
      <c r="FYB6" s="244"/>
      <c r="FYC6" s="244"/>
      <c r="FYD6" s="244"/>
      <c r="FYE6" s="244"/>
      <c r="FYF6" s="244"/>
      <c r="FYG6" s="244"/>
      <c r="FYH6" s="244"/>
      <c r="FYI6" s="244"/>
      <c r="FYJ6" s="244"/>
      <c r="FYK6" s="244"/>
      <c r="FYL6" s="244"/>
      <c r="FYM6" s="244"/>
      <c r="FYN6" s="244"/>
      <c r="FYO6" s="244"/>
      <c r="FYP6" s="244"/>
      <c r="FYQ6" s="244"/>
      <c r="FYR6" s="244"/>
      <c r="FYS6" s="244"/>
      <c r="FYT6" s="244"/>
      <c r="FYU6" s="244"/>
      <c r="FYV6" s="244"/>
      <c r="FYW6" s="244"/>
      <c r="FYX6" s="244"/>
      <c r="FYY6" s="244"/>
      <c r="FYZ6" s="244"/>
      <c r="FZA6" s="244"/>
      <c r="FZB6" s="244"/>
      <c r="FZC6" s="244"/>
      <c r="FZD6" s="244"/>
      <c r="FZE6" s="244"/>
      <c r="FZF6" s="244"/>
      <c r="FZG6" s="244"/>
      <c r="FZH6" s="244"/>
      <c r="FZI6" s="244"/>
      <c r="FZJ6" s="244"/>
      <c r="FZK6" s="244"/>
      <c r="FZL6" s="244"/>
      <c r="FZM6" s="244"/>
      <c r="FZN6" s="244"/>
      <c r="FZO6" s="244"/>
      <c r="FZP6" s="244"/>
      <c r="FZQ6" s="244"/>
      <c r="FZR6" s="244"/>
      <c r="FZS6" s="244"/>
      <c r="FZT6" s="244"/>
      <c r="FZU6" s="244"/>
      <c r="FZV6" s="244"/>
      <c r="FZW6" s="244"/>
      <c r="FZX6" s="244"/>
      <c r="FZY6" s="244"/>
      <c r="FZZ6" s="244"/>
      <c r="GAA6" s="244"/>
      <c r="GAB6" s="244"/>
      <c r="GAC6" s="244"/>
      <c r="GAD6" s="244"/>
      <c r="GAE6" s="244"/>
      <c r="GAF6" s="244"/>
      <c r="GAG6" s="244"/>
      <c r="GAH6" s="244"/>
      <c r="GAI6" s="244"/>
      <c r="GAJ6" s="244"/>
      <c r="GAK6" s="244"/>
      <c r="GAL6" s="244"/>
      <c r="GAM6" s="244"/>
      <c r="GAN6" s="244"/>
      <c r="GAO6" s="244"/>
      <c r="GAP6" s="244"/>
      <c r="GAQ6" s="244"/>
      <c r="GAR6" s="244"/>
      <c r="GAS6" s="244"/>
      <c r="GAT6" s="244"/>
      <c r="GAU6" s="244"/>
      <c r="GAV6" s="244"/>
      <c r="GAW6" s="244"/>
      <c r="GAX6" s="244"/>
      <c r="GAY6" s="244"/>
      <c r="GAZ6" s="244"/>
      <c r="GBA6" s="244"/>
      <c r="GBB6" s="244"/>
      <c r="GBC6" s="244"/>
      <c r="GBD6" s="244"/>
      <c r="GBE6" s="244"/>
      <c r="GBF6" s="244"/>
      <c r="GBG6" s="244"/>
      <c r="GBH6" s="244"/>
      <c r="GBI6" s="244"/>
      <c r="GBJ6" s="244"/>
      <c r="GBK6" s="244"/>
      <c r="GBL6" s="244"/>
      <c r="GBM6" s="244"/>
      <c r="GBN6" s="244"/>
      <c r="GBO6" s="244"/>
      <c r="GBP6" s="244"/>
      <c r="GBQ6" s="244"/>
      <c r="GBR6" s="244"/>
      <c r="GBS6" s="244"/>
      <c r="GBT6" s="244"/>
      <c r="GBU6" s="244"/>
      <c r="GBV6" s="244"/>
      <c r="GBW6" s="244"/>
      <c r="GBX6" s="244"/>
      <c r="GBY6" s="244"/>
      <c r="GBZ6" s="244"/>
      <c r="GCA6" s="244"/>
      <c r="GCB6" s="244"/>
      <c r="GCC6" s="244"/>
      <c r="GCD6" s="244"/>
      <c r="GCE6" s="244"/>
      <c r="GCF6" s="244"/>
      <c r="GCG6" s="244"/>
      <c r="GCH6" s="244"/>
      <c r="GCI6" s="244"/>
      <c r="GCJ6" s="244"/>
      <c r="GCK6" s="244"/>
      <c r="GCL6" s="244"/>
      <c r="GCM6" s="244"/>
      <c r="GCN6" s="244"/>
      <c r="GCO6" s="244"/>
      <c r="GCP6" s="244"/>
      <c r="GCQ6" s="244"/>
      <c r="GCR6" s="244"/>
      <c r="GCS6" s="244"/>
      <c r="GCT6" s="244"/>
      <c r="GCU6" s="244"/>
      <c r="GCV6" s="244"/>
      <c r="GCW6" s="244"/>
      <c r="GCX6" s="244"/>
      <c r="GCY6" s="244"/>
      <c r="GCZ6" s="244"/>
      <c r="GDA6" s="244"/>
      <c r="GDB6" s="244"/>
      <c r="GDC6" s="244"/>
      <c r="GDD6" s="244"/>
      <c r="GDE6" s="244"/>
      <c r="GDF6" s="244"/>
      <c r="GDG6" s="244"/>
      <c r="GDH6" s="244"/>
      <c r="GDI6" s="244"/>
      <c r="GDJ6" s="244"/>
      <c r="GDK6" s="244"/>
      <c r="GDL6" s="244"/>
      <c r="GDM6" s="244"/>
      <c r="GDN6" s="244"/>
      <c r="GDO6" s="244"/>
      <c r="GDP6" s="244"/>
      <c r="GDQ6" s="244"/>
      <c r="GDR6" s="244"/>
      <c r="GDS6" s="244"/>
      <c r="GDT6" s="244"/>
      <c r="GDU6" s="244"/>
      <c r="GDV6" s="244"/>
      <c r="GDW6" s="244"/>
      <c r="GDX6" s="244"/>
      <c r="GDY6" s="244"/>
      <c r="GDZ6" s="244"/>
      <c r="GEA6" s="244"/>
      <c r="GEB6" s="244"/>
      <c r="GEC6" s="244"/>
      <c r="GED6" s="244"/>
      <c r="GEE6" s="244"/>
      <c r="GEF6" s="244"/>
      <c r="GEG6" s="244"/>
      <c r="GEH6" s="244"/>
      <c r="GEI6" s="244"/>
      <c r="GEJ6" s="244"/>
      <c r="GEK6" s="244"/>
      <c r="GEL6" s="244"/>
      <c r="GEM6" s="244"/>
      <c r="GEN6" s="244"/>
      <c r="GEO6" s="244"/>
      <c r="GEP6" s="244"/>
      <c r="GEQ6" s="244"/>
      <c r="GER6" s="244"/>
      <c r="GES6" s="244"/>
      <c r="GET6" s="244"/>
      <c r="GEU6" s="244"/>
      <c r="GEV6" s="244"/>
      <c r="GEW6" s="244"/>
      <c r="GEX6" s="244"/>
      <c r="GEY6" s="244"/>
      <c r="GEZ6" s="244"/>
      <c r="GFA6" s="244"/>
      <c r="GFB6" s="244"/>
      <c r="GFC6" s="244"/>
      <c r="GFD6" s="244"/>
      <c r="GFE6" s="244"/>
      <c r="GFF6" s="244"/>
      <c r="GFG6" s="244"/>
      <c r="GFH6" s="244"/>
      <c r="GFI6" s="244"/>
      <c r="GFJ6" s="244"/>
      <c r="GFK6" s="244"/>
      <c r="GFL6" s="244"/>
      <c r="GFM6" s="244"/>
      <c r="GFN6" s="244"/>
      <c r="GFO6" s="244"/>
      <c r="GFP6" s="244"/>
      <c r="GFQ6" s="244"/>
      <c r="GFR6" s="244"/>
      <c r="GFS6" s="244"/>
      <c r="GFT6" s="244"/>
      <c r="GFU6" s="244"/>
      <c r="GFV6" s="244"/>
      <c r="GFW6" s="244"/>
      <c r="GFX6" s="244"/>
      <c r="GFY6" s="244"/>
      <c r="GFZ6" s="244"/>
      <c r="GGA6" s="244"/>
      <c r="GGB6" s="244"/>
      <c r="GGC6" s="244"/>
      <c r="GGD6" s="244"/>
      <c r="GGE6" s="244"/>
      <c r="GGF6" s="244"/>
      <c r="GGG6" s="244"/>
      <c r="GGH6" s="244"/>
      <c r="GGI6" s="244"/>
      <c r="GGJ6" s="244"/>
      <c r="GGK6" s="244"/>
      <c r="GGL6" s="244"/>
      <c r="GGM6" s="244"/>
      <c r="GGN6" s="244"/>
      <c r="GGO6" s="244"/>
      <c r="GGP6" s="244"/>
      <c r="GGQ6" s="244"/>
      <c r="GGR6" s="244"/>
      <c r="GGS6" s="244"/>
      <c r="GGT6" s="244"/>
      <c r="GGU6" s="244"/>
      <c r="GGV6" s="244"/>
      <c r="GGW6" s="244"/>
      <c r="GGX6" s="244"/>
      <c r="GGY6" s="244"/>
      <c r="GGZ6" s="244"/>
      <c r="GHA6" s="244"/>
      <c r="GHB6" s="244"/>
      <c r="GHC6" s="244"/>
      <c r="GHD6" s="244"/>
      <c r="GHE6" s="244"/>
      <c r="GHF6" s="244"/>
      <c r="GHG6" s="244"/>
      <c r="GHH6" s="244"/>
      <c r="GHI6" s="244"/>
      <c r="GHJ6" s="244"/>
      <c r="GHK6" s="244"/>
      <c r="GHL6" s="244"/>
      <c r="GHM6" s="244"/>
      <c r="GHN6" s="244"/>
      <c r="GHO6" s="244"/>
      <c r="GHP6" s="244"/>
      <c r="GHQ6" s="244"/>
      <c r="GHR6" s="244"/>
      <c r="GHS6" s="244"/>
      <c r="GHT6" s="244"/>
      <c r="GHU6" s="244"/>
      <c r="GHV6" s="244"/>
      <c r="GHW6" s="244"/>
      <c r="GHX6" s="244"/>
      <c r="GHY6" s="244"/>
      <c r="GHZ6" s="244"/>
      <c r="GIA6" s="244"/>
      <c r="GIB6" s="244"/>
      <c r="GIC6" s="244"/>
      <c r="GID6" s="244"/>
      <c r="GIE6" s="244"/>
      <c r="GIF6" s="244"/>
      <c r="GIG6" s="244"/>
      <c r="GIH6" s="244"/>
      <c r="GII6" s="244"/>
      <c r="GIJ6" s="244"/>
      <c r="GIK6" s="244"/>
      <c r="GIL6" s="244"/>
      <c r="GIM6" s="244"/>
      <c r="GIN6" s="244"/>
      <c r="GIO6" s="244"/>
      <c r="GIP6" s="244"/>
      <c r="GIQ6" s="244"/>
      <c r="GIR6" s="244"/>
      <c r="GIS6" s="244"/>
      <c r="GIT6" s="244"/>
      <c r="GIU6" s="244"/>
      <c r="GIV6" s="244"/>
      <c r="GIW6" s="244"/>
      <c r="GIX6" s="244"/>
      <c r="GIY6" s="244"/>
      <c r="GIZ6" s="244"/>
      <c r="GJA6" s="244"/>
      <c r="GJB6" s="244"/>
      <c r="GJC6" s="244"/>
      <c r="GJD6" s="244"/>
      <c r="GJE6" s="244"/>
      <c r="GJF6" s="244"/>
      <c r="GJG6" s="244"/>
      <c r="GJH6" s="244"/>
      <c r="GJI6" s="244"/>
      <c r="GJJ6" s="244"/>
      <c r="GJK6" s="244"/>
      <c r="GJL6" s="244"/>
      <c r="GJM6" s="244"/>
      <c r="GJN6" s="244"/>
      <c r="GJO6" s="244"/>
      <c r="GJP6" s="244"/>
      <c r="GJQ6" s="244"/>
      <c r="GJR6" s="244"/>
      <c r="GJS6" s="244"/>
      <c r="GJT6" s="244"/>
      <c r="GJU6" s="244"/>
      <c r="GJV6" s="244"/>
      <c r="GJW6" s="244"/>
      <c r="GJX6" s="244"/>
      <c r="GJY6" s="244"/>
      <c r="GJZ6" s="244"/>
      <c r="GKA6" s="244"/>
      <c r="GKB6" s="244"/>
      <c r="GKC6" s="244"/>
      <c r="GKD6" s="244"/>
      <c r="GKE6" s="244"/>
      <c r="GKF6" s="244"/>
      <c r="GKG6" s="244"/>
      <c r="GKH6" s="244"/>
      <c r="GKI6" s="244"/>
      <c r="GKJ6" s="244"/>
      <c r="GKK6" s="244"/>
      <c r="GKL6" s="244"/>
      <c r="GKM6" s="244"/>
      <c r="GKN6" s="244"/>
      <c r="GKO6" s="244"/>
      <c r="GKP6" s="244"/>
      <c r="GKQ6" s="244"/>
      <c r="GKR6" s="244"/>
      <c r="GKS6" s="244"/>
      <c r="GKT6" s="244"/>
      <c r="GKU6" s="244"/>
      <c r="GKV6" s="244"/>
      <c r="GKW6" s="244"/>
      <c r="GKX6" s="244"/>
      <c r="GKY6" s="244"/>
      <c r="GKZ6" s="244"/>
      <c r="GLA6" s="244"/>
      <c r="GLB6" s="244"/>
      <c r="GLC6" s="244"/>
      <c r="GLD6" s="244"/>
      <c r="GLE6" s="244"/>
      <c r="GLF6" s="244"/>
      <c r="GLG6" s="244"/>
      <c r="GLH6" s="244"/>
      <c r="GLI6" s="244"/>
      <c r="GLJ6" s="244"/>
      <c r="GLK6" s="244"/>
      <c r="GLL6" s="244"/>
      <c r="GLM6" s="244"/>
      <c r="GLN6" s="244"/>
      <c r="GLO6" s="244"/>
      <c r="GLP6" s="244"/>
      <c r="GLQ6" s="244"/>
      <c r="GLR6" s="244"/>
      <c r="GLS6" s="244"/>
      <c r="GLT6" s="244"/>
      <c r="GLU6" s="244"/>
      <c r="GLV6" s="244"/>
      <c r="GLW6" s="244"/>
      <c r="GLX6" s="244"/>
      <c r="GLY6" s="244"/>
      <c r="GLZ6" s="244"/>
      <c r="GMA6" s="244"/>
      <c r="GMB6" s="244"/>
      <c r="GMC6" s="244"/>
      <c r="GMD6" s="244"/>
      <c r="GME6" s="244"/>
      <c r="GMF6" s="244"/>
      <c r="GMG6" s="244"/>
      <c r="GMH6" s="244"/>
      <c r="GMI6" s="244"/>
      <c r="GMJ6" s="244"/>
      <c r="GMK6" s="244"/>
      <c r="GML6" s="244"/>
      <c r="GMM6" s="244"/>
      <c r="GMN6" s="244"/>
      <c r="GMO6" s="244"/>
      <c r="GMP6" s="244"/>
      <c r="GMQ6" s="244"/>
      <c r="GMR6" s="244"/>
      <c r="GMS6" s="244"/>
      <c r="GMT6" s="244"/>
      <c r="GMU6" s="244"/>
      <c r="GMV6" s="244"/>
      <c r="GMW6" s="244"/>
      <c r="GMX6" s="244"/>
      <c r="GMY6" s="244"/>
      <c r="GMZ6" s="244"/>
      <c r="GNA6" s="244"/>
      <c r="GNB6" s="244"/>
      <c r="GNC6" s="244"/>
      <c r="GND6" s="244"/>
      <c r="GNE6" s="244"/>
      <c r="GNF6" s="244"/>
      <c r="GNG6" s="244"/>
      <c r="GNH6" s="244"/>
      <c r="GNI6" s="244"/>
      <c r="GNJ6" s="244"/>
      <c r="GNK6" s="244"/>
      <c r="GNL6" s="244"/>
      <c r="GNM6" s="244"/>
      <c r="GNN6" s="244"/>
      <c r="GNO6" s="244"/>
      <c r="GNP6" s="244"/>
      <c r="GNQ6" s="244"/>
      <c r="GNR6" s="244"/>
      <c r="GNS6" s="244"/>
      <c r="GNT6" s="244"/>
      <c r="GNU6" s="244"/>
      <c r="GNV6" s="244"/>
      <c r="GNW6" s="244"/>
      <c r="GNX6" s="244"/>
      <c r="GNY6" s="244"/>
      <c r="GNZ6" s="244"/>
      <c r="GOA6" s="244"/>
      <c r="GOB6" s="244"/>
      <c r="GOC6" s="244"/>
      <c r="GOD6" s="244"/>
      <c r="GOE6" s="244"/>
      <c r="GOF6" s="244"/>
      <c r="GOG6" s="244"/>
      <c r="GOH6" s="244"/>
      <c r="GOI6" s="244"/>
      <c r="GOJ6" s="244"/>
      <c r="GOK6" s="244"/>
      <c r="GOL6" s="244"/>
      <c r="GOM6" s="244"/>
      <c r="GON6" s="244"/>
      <c r="GOO6" s="244"/>
      <c r="GOP6" s="244"/>
      <c r="GOQ6" s="244"/>
      <c r="GOR6" s="244"/>
      <c r="GOS6" s="244"/>
      <c r="GOT6" s="244"/>
      <c r="GOU6" s="244"/>
      <c r="GOV6" s="244"/>
      <c r="GOW6" s="244"/>
      <c r="GOX6" s="244"/>
      <c r="GOY6" s="244"/>
      <c r="GOZ6" s="244"/>
      <c r="GPA6" s="244"/>
      <c r="GPB6" s="244"/>
      <c r="GPC6" s="244"/>
      <c r="GPD6" s="244"/>
      <c r="GPE6" s="244"/>
      <c r="GPF6" s="244"/>
      <c r="GPG6" s="244"/>
      <c r="GPH6" s="244"/>
      <c r="GPI6" s="244"/>
      <c r="GPJ6" s="244"/>
      <c r="GPK6" s="244"/>
      <c r="GPL6" s="244"/>
      <c r="GPM6" s="244"/>
      <c r="GPN6" s="244"/>
      <c r="GPO6" s="244"/>
      <c r="GPP6" s="244"/>
      <c r="GPQ6" s="244"/>
      <c r="GPR6" s="244"/>
      <c r="GPS6" s="244"/>
      <c r="GPT6" s="244"/>
      <c r="GPU6" s="244"/>
      <c r="GPV6" s="244"/>
      <c r="GPW6" s="244"/>
      <c r="GPX6" s="244"/>
      <c r="GPY6" s="244"/>
      <c r="GPZ6" s="244"/>
      <c r="GQA6" s="244"/>
      <c r="GQB6" s="244"/>
      <c r="GQC6" s="244"/>
      <c r="GQD6" s="244"/>
      <c r="GQE6" s="244"/>
      <c r="GQF6" s="244"/>
      <c r="GQG6" s="244"/>
      <c r="GQH6" s="244"/>
      <c r="GQI6" s="244"/>
      <c r="GQJ6" s="244"/>
      <c r="GQK6" s="244"/>
      <c r="GQL6" s="244"/>
      <c r="GQM6" s="244"/>
      <c r="GQN6" s="244"/>
      <c r="GQO6" s="244"/>
      <c r="GQP6" s="244"/>
      <c r="GQQ6" s="244"/>
      <c r="GQR6" s="244"/>
      <c r="GQS6" s="244"/>
      <c r="GQT6" s="244"/>
      <c r="GQU6" s="244"/>
      <c r="GQV6" s="244"/>
      <c r="GQW6" s="244"/>
      <c r="GQX6" s="244"/>
      <c r="GQY6" s="244"/>
      <c r="GQZ6" s="244"/>
      <c r="GRA6" s="244"/>
      <c r="GRB6" s="244"/>
      <c r="GRC6" s="244"/>
      <c r="GRD6" s="244"/>
      <c r="GRE6" s="244"/>
      <c r="GRF6" s="244"/>
      <c r="GRG6" s="244"/>
      <c r="GRH6" s="244"/>
      <c r="GRI6" s="244"/>
      <c r="GRJ6" s="244"/>
      <c r="GRK6" s="244"/>
      <c r="GRL6" s="244"/>
      <c r="GRM6" s="244"/>
      <c r="GRN6" s="244"/>
      <c r="GRO6" s="244"/>
      <c r="GRP6" s="244"/>
      <c r="GRQ6" s="244"/>
      <c r="GRR6" s="244"/>
      <c r="GRS6" s="244"/>
      <c r="GRT6" s="244"/>
      <c r="GRU6" s="244"/>
      <c r="GRV6" s="244"/>
      <c r="GRW6" s="244"/>
      <c r="GRX6" s="244"/>
      <c r="GRY6" s="244"/>
      <c r="GRZ6" s="244"/>
      <c r="GSA6" s="244"/>
      <c r="GSB6" s="244"/>
      <c r="GSC6" s="244"/>
      <c r="GSD6" s="244"/>
      <c r="GSE6" s="244"/>
      <c r="GSF6" s="244"/>
      <c r="GSG6" s="244"/>
      <c r="GSH6" s="244"/>
      <c r="GSI6" s="244"/>
      <c r="GSJ6" s="244"/>
      <c r="GSK6" s="244"/>
      <c r="GSL6" s="244"/>
      <c r="GSM6" s="244"/>
      <c r="GSN6" s="244"/>
      <c r="GSO6" s="244"/>
      <c r="GSP6" s="244"/>
      <c r="GSQ6" s="244"/>
      <c r="GSR6" s="244"/>
      <c r="GSS6" s="244"/>
      <c r="GST6" s="244"/>
      <c r="GSU6" s="244"/>
      <c r="GSV6" s="244"/>
      <c r="GSW6" s="244"/>
      <c r="GSX6" s="244"/>
      <c r="GSY6" s="244"/>
      <c r="GSZ6" s="244"/>
      <c r="GTA6" s="244"/>
      <c r="GTB6" s="244"/>
      <c r="GTC6" s="244"/>
      <c r="GTD6" s="244"/>
      <c r="GTE6" s="244"/>
      <c r="GTF6" s="244"/>
      <c r="GTG6" s="244"/>
      <c r="GTH6" s="244"/>
      <c r="GTI6" s="244"/>
      <c r="GTJ6" s="244"/>
      <c r="GTK6" s="244"/>
      <c r="GTL6" s="244"/>
      <c r="GTM6" s="244"/>
      <c r="GTN6" s="244"/>
      <c r="GTO6" s="244"/>
      <c r="GTP6" s="244"/>
      <c r="GTQ6" s="244"/>
      <c r="GTR6" s="244"/>
      <c r="GTS6" s="244"/>
      <c r="GTT6" s="244"/>
      <c r="GTU6" s="244"/>
      <c r="GTV6" s="244"/>
      <c r="GTW6" s="244"/>
      <c r="GTX6" s="244"/>
      <c r="GTY6" s="244"/>
      <c r="GTZ6" s="244"/>
      <c r="GUA6" s="244"/>
      <c r="GUB6" s="244"/>
      <c r="GUC6" s="244"/>
      <c r="GUD6" s="244"/>
      <c r="GUE6" s="244"/>
      <c r="GUF6" s="244"/>
      <c r="GUG6" s="244"/>
      <c r="GUH6" s="244"/>
      <c r="GUI6" s="244"/>
      <c r="GUJ6" s="244"/>
      <c r="GUK6" s="244"/>
      <c r="GUL6" s="244"/>
      <c r="GUM6" s="244"/>
      <c r="GUN6" s="244"/>
      <c r="GUO6" s="244"/>
      <c r="GUP6" s="244"/>
      <c r="GUQ6" s="244"/>
      <c r="GUR6" s="244"/>
      <c r="GUS6" s="244"/>
      <c r="GUT6" s="244"/>
      <c r="GUU6" s="244"/>
      <c r="GUV6" s="244"/>
      <c r="GUW6" s="244"/>
      <c r="GUX6" s="244"/>
      <c r="GUY6" s="244"/>
      <c r="GUZ6" s="244"/>
      <c r="GVA6" s="244"/>
      <c r="GVB6" s="244"/>
      <c r="GVC6" s="244"/>
      <c r="GVD6" s="244"/>
      <c r="GVE6" s="244"/>
      <c r="GVF6" s="244"/>
      <c r="GVG6" s="244"/>
      <c r="GVH6" s="244"/>
      <c r="GVI6" s="244"/>
      <c r="GVJ6" s="244"/>
      <c r="GVK6" s="244"/>
      <c r="GVL6" s="244"/>
      <c r="GVM6" s="244"/>
      <c r="GVN6" s="244"/>
      <c r="GVO6" s="244"/>
      <c r="GVP6" s="244"/>
      <c r="GVQ6" s="244"/>
      <c r="GVR6" s="244"/>
      <c r="GVS6" s="244"/>
      <c r="GVT6" s="244"/>
      <c r="GVU6" s="244"/>
      <c r="GVV6" s="244"/>
      <c r="GVW6" s="244"/>
      <c r="GVX6" s="244"/>
      <c r="GVY6" s="244"/>
      <c r="GVZ6" s="244"/>
      <c r="GWA6" s="244"/>
      <c r="GWB6" s="244"/>
      <c r="GWC6" s="244"/>
      <c r="GWD6" s="244"/>
      <c r="GWE6" s="244"/>
      <c r="GWF6" s="244"/>
      <c r="GWG6" s="244"/>
      <c r="GWH6" s="244"/>
      <c r="GWI6" s="244"/>
      <c r="GWJ6" s="244"/>
      <c r="GWK6" s="244"/>
      <c r="GWL6" s="244"/>
      <c r="GWM6" s="244"/>
      <c r="GWN6" s="244"/>
      <c r="GWO6" s="244"/>
      <c r="GWP6" s="244"/>
      <c r="GWQ6" s="244"/>
      <c r="GWR6" s="244"/>
      <c r="GWS6" s="244"/>
      <c r="GWT6" s="244"/>
      <c r="GWU6" s="244"/>
      <c r="GWV6" s="244"/>
      <c r="GWW6" s="244"/>
      <c r="GWX6" s="244"/>
      <c r="GWY6" s="244"/>
      <c r="GWZ6" s="244"/>
      <c r="GXA6" s="244"/>
      <c r="GXB6" s="244"/>
      <c r="GXC6" s="244"/>
      <c r="GXD6" s="244"/>
      <c r="GXE6" s="244"/>
      <c r="GXF6" s="244"/>
      <c r="GXG6" s="244"/>
      <c r="GXH6" s="244"/>
      <c r="GXI6" s="244"/>
      <c r="GXJ6" s="244"/>
      <c r="GXK6" s="244"/>
      <c r="GXL6" s="244"/>
      <c r="GXM6" s="244"/>
      <c r="GXN6" s="244"/>
      <c r="GXO6" s="244"/>
      <c r="GXP6" s="244"/>
      <c r="GXQ6" s="244"/>
      <c r="GXR6" s="244"/>
      <c r="GXS6" s="244"/>
      <c r="GXT6" s="244"/>
      <c r="GXU6" s="244"/>
      <c r="GXV6" s="244"/>
      <c r="GXW6" s="244"/>
      <c r="GXX6" s="244"/>
      <c r="GXY6" s="244"/>
      <c r="GXZ6" s="244"/>
      <c r="GYA6" s="244"/>
      <c r="GYB6" s="244"/>
      <c r="GYC6" s="244"/>
      <c r="GYD6" s="244"/>
      <c r="GYE6" s="244"/>
      <c r="GYF6" s="244"/>
      <c r="GYG6" s="244"/>
      <c r="GYH6" s="244"/>
      <c r="GYI6" s="244"/>
      <c r="GYJ6" s="244"/>
      <c r="GYK6" s="244"/>
      <c r="GYL6" s="244"/>
      <c r="GYM6" s="244"/>
      <c r="GYN6" s="244"/>
      <c r="GYO6" s="244"/>
      <c r="GYP6" s="244"/>
      <c r="GYQ6" s="244"/>
      <c r="GYR6" s="244"/>
      <c r="GYS6" s="244"/>
      <c r="GYT6" s="244"/>
      <c r="GYU6" s="244"/>
      <c r="GYV6" s="244"/>
      <c r="GYW6" s="244"/>
      <c r="GYX6" s="244"/>
      <c r="GYY6" s="244"/>
      <c r="GYZ6" s="244"/>
      <c r="GZA6" s="244"/>
      <c r="GZB6" s="244"/>
      <c r="GZC6" s="244"/>
      <c r="GZD6" s="244"/>
      <c r="GZE6" s="244"/>
      <c r="GZF6" s="244"/>
      <c r="GZG6" s="244"/>
      <c r="GZH6" s="244"/>
      <c r="GZI6" s="244"/>
      <c r="GZJ6" s="244"/>
      <c r="GZK6" s="244"/>
      <c r="GZL6" s="244"/>
      <c r="GZM6" s="244"/>
      <c r="GZN6" s="244"/>
      <c r="GZO6" s="244"/>
      <c r="GZP6" s="244"/>
      <c r="GZQ6" s="244"/>
      <c r="GZR6" s="244"/>
      <c r="GZS6" s="244"/>
      <c r="GZT6" s="244"/>
      <c r="GZU6" s="244"/>
      <c r="GZV6" s="244"/>
      <c r="GZW6" s="244"/>
      <c r="GZX6" s="244"/>
      <c r="GZY6" s="244"/>
      <c r="GZZ6" s="244"/>
      <c r="HAA6" s="244"/>
      <c r="HAB6" s="244"/>
      <c r="HAC6" s="244"/>
      <c r="HAD6" s="244"/>
      <c r="HAE6" s="244"/>
      <c r="HAF6" s="244"/>
      <c r="HAG6" s="244"/>
      <c r="HAH6" s="244"/>
      <c r="HAI6" s="244"/>
      <c r="HAJ6" s="244"/>
      <c r="HAK6" s="244"/>
      <c r="HAL6" s="244"/>
      <c r="HAM6" s="244"/>
      <c r="HAN6" s="244"/>
      <c r="HAO6" s="244"/>
      <c r="HAP6" s="244"/>
      <c r="HAQ6" s="244"/>
      <c r="HAR6" s="244"/>
      <c r="HAS6" s="244"/>
      <c r="HAT6" s="244"/>
      <c r="HAU6" s="244"/>
      <c r="HAV6" s="244"/>
      <c r="HAW6" s="244"/>
      <c r="HAX6" s="244"/>
      <c r="HAY6" s="244"/>
      <c r="HAZ6" s="244"/>
      <c r="HBA6" s="244"/>
      <c r="HBB6" s="244"/>
      <c r="HBC6" s="244"/>
      <c r="HBD6" s="244"/>
      <c r="HBE6" s="244"/>
      <c r="HBF6" s="244"/>
      <c r="HBG6" s="244"/>
      <c r="HBH6" s="244"/>
      <c r="HBI6" s="244"/>
      <c r="HBJ6" s="244"/>
      <c r="HBK6" s="244"/>
      <c r="HBL6" s="244"/>
      <c r="HBM6" s="244"/>
      <c r="HBN6" s="244"/>
      <c r="HBO6" s="244"/>
      <c r="HBP6" s="244"/>
      <c r="HBQ6" s="244"/>
      <c r="HBR6" s="244"/>
      <c r="HBS6" s="244"/>
      <c r="HBT6" s="244"/>
      <c r="HBU6" s="244"/>
      <c r="HBV6" s="244"/>
      <c r="HBW6" s="244"/>
      <c r="HBX6" s="244"/>
      <c r="HBY6" s="244"/>
      <c r="HBZ6" s="244"/>
      <c r="HCA6" s="244"/>
      <c r="HCB6" s="244"/>
      <c r="HCC6" s="244"/>
      <c r="HCD6" s="244"/>
      <c r="HCE6" s="244"/>
      <c r="HCF6" s="244"/>
      <c r="HCG6" s="244"/>
      <c r="HCH6" s="244"/>
      <c r="HCI6" s="244"/>
      <c r="HCJ6" s="244"/>
      <c r="HCK6" s="244"/>
      <c r="HCL6" s="244"/>
      <c r="HCM6" s="244"/>
      <c r="HCN6" s="244"/>
      <c r="HCO6" s="244"/>
      <c r="HCP6" s="244"/>
      <c r="HCQ6" s="244"/>
      <c r="HCR6" s="244"/>
      <c r="HCS6" s="244"/>
      <c r="HCT6" s="244"/>
      <c r="HCU6" s="244"/>
      <c r="HCV6" s="244"/>
      <c r="HCW6" s="244"/>
      <c r="HCX6" s="244"/>
      <c r="HCY6" s="244"/>
      <c r="HCZ6" s="244"/>
      <c r="HDA6" s="244"/>
      <c r="HDB6" s="244"/>
      <c r="HDC6" s="244"/>
      <c r="HDD6" s="244"/>
      <c r="HDE6" s="244"/>
      <c r="HDF6" s="244"/>
      <c r="HDG6" s="244"/>
      <c r="HDH6" s="244"/>
      <c r="HDI6" s="244"/>
      <c r="HDJ6" s="244"/>
      <c r="HDK6" s="244"/>
      <c r="HDL6" s="244"/>
      <c r="HDM6" s="244"/>
      <c r="HDN6" s="244"/>
      <c r="HDO6" s="244"/>
      <c r="HDP6" s="244"/>
      <c r="HDQ6" s="244"/>
      <c r="HDR6" s="244"/>
      <c r="HDS6" s="244"/>
      <c r="HDT6" s="244"/>
      <c r="HDU6" s="244"/>
      <c r="HDV6" s="244"/>
      <c r="HDW6" s="244"/>
      <c r="HDX6" s="244"/>
      <c r="HDY6" s="244"/>
      <c r="HDZ6" s="244"/>
      <c r="HEA6" s="244"/>
      <c r="HEB6" s="244"/>
      <c r="HEC6" s="244"/>
      <c r="HED6" s="244"/>
      <c r="HEE6" s="244"/>
      <c r="HEF6" s="244"/>
      <c r="HEG6" s="244"/>
      <c r="HEH6" s="244"/>
      <c r="HEI6" s="244"/>
      <c r="HEJ6" s="244"/>
      <c r="HEK6" s="244"/>
      <c r="HEL6" s="244"/>
      <c r="HEM6" s="244"/>
      <c r="HEN6" s="244"/>
      <c r="HEO6" s="244"/>
      <c r="HEP6" s="244"/>
      <c r="HEQ6" s="244"/>
      <c r="HER6" s="244"/>
      <c r="HES6" s="244"/>
      <c r="HET6" s="244"/>
      <c r="HEU6" s="244"/>
      <c r="HEV6" s="244"/>
      <c r="HEW6" s="244"/>
      <c r="HEX6" s="244"/>
      <c r="HEY6" s="244"/>
      <c r="HEZ6" s="244"/>
      <c r="HFA6" s="244"/>
      <c r="HFB6" s="244"/>
      <c r="HFC6" s="244"/>
      <c r="HFD6" s="244"/>
      <c r="HFE6" s="244"/>
      <c r="HFF6" s="244"/>
      <c r="HFG6" s="244"/>
      <c r="HFH6" s="244"/>
      <c r="HFI6" s="244"/>
      <c r="HFJ6" s="244"/>
      <c r="HFK6" s="244"/>
      <c r="HFL6" s="244"/>
      <c r="HFM6" s="244"/>
      <c r="HFN6" s="244"/>
      <c r="HFO6" s="244"/>
      <c r="HFP6" s="244"/>
      <c r="HFQ6" s="244"/>
      <c r="HFR6" s="244"/>
      <c r="HFS6" s="244"/>
      <c r="HFT6" s="244"/>
      <c r="HFU6" s="244"/>
      <c r="HFV6" s="244"/>
      <c r="HFW6" s="244"/>
      <c r="HFX6" s="244"/>
      <c r="HFY6" s="244"/>
      <c r="HFZ6" s="244"/>
      <c r="HGA6" s="244"/>
      <c r="HGB6" s="244"/>
      <c r="HGC6" s="244"/>
      <c r="HGD6" s="244"/>
      <c r="HGE6" s="244"/>
      <c r="HGF6" s="244"/>
      <c r="HGG6" s="244"/>
      <c r="HGH6" s="244"/>
      <c r="HGI6" s="244"/>
      <c r="HGJ6" s="244"/>
      <c r="HGK6" s="244"/>
      <c r="HGL6" s="244"/>
      <c r="HGM6" s="244"/>
      <c r="HGN6" s="244"/>
      <c r="HGO6" s="244"/>
      <c r="HGP6" s="244"/>
      <c r="HGQ6" s="244"/>
      <c r="HGR6" s="244"/>
      <c r="HGS6" s="244"/>
      <c r="HGT6" s="244"/>
      <c r="HGU6" s="244"/>
      <c r="HGV6" s="244"/>
      <c r="HGW6" s="244"/>
      <c r="HGX6" s="244"/>
      <c r="HGY6" s="244"/>
      <c r="HGZ6" s="244"/>
      <c r="HHA6" s="244"/>
      <c r="HHB6" s="244"/>
      <c r="HHC6" s="244"/>
      <c r="HHD6" s="244"/>
      <c r="HHE6" s="244"/>
      <c r="HHF6" s="244"/>
      <c r="HHG6" s="244"/>
      <c r="HHH6" s="244"/>
      <c r="HHI6" s="244"/>
      <c r="HHJ6" s="244"/>
      <c r="HHK6" s="244"/>
      <c r="HHL6" s="244"/>
      <c r="HHM6" s="244"/>
      <c r="HHN6" s="244"/>
      <c r="HHO6" s="244"/>
      <c r="HHP6" s="244"/>
      <c r="HHQ6" s="244"/>
      <c r="HHR6" s="244"/>
      <c r="HHS6" s="244"/>
      <c r="HHT6" s="244"/>
      <c r="HHU6" s="244"/>
      <c r="HHV6" s="244"/>
      <c r="HHW6" s="244"/>
      <c r="HHX6" s="244"/>
      <c r="HHY6" s="244"/>
      <c r="HHZ6" s="244"/>
      <c r="HIA6" s="244"/>
      <c r="HIB6" s="244"/>
      <c r="HIC6" s="244"/>
      <c r="HID6" s="244"/>
      <c r="HIE6" s="244"/>
      <c r="HIF6" s="244"/>
      <c r="HIG6" s="244"/>
      <c r="HIH6" s="244"/>
      <c r="HII6" s="244"/>
      <c r="HIJ6" s="244"/>
      <c r="HIK6" s="244"/>
      <c r="HIL6" s="244"/>
      <c r="HIM6" s="244"/>
      <c r="HIN6" s="244"/>
      <c r="HIO6" s="244"/>
      <c r="HIP6" s="244"/>
      <c r="HIQ6" s="244"/>
      <c r="HIR6" s="244"/>
      <c r="HIS6" s="244"/>
      <c r="HIT6" s="244"/>
      <c r="HIU6" s="244"/>
      <c r="HIV6" s="244"/>
      <c r="HIW6" s="244"/>
      <c r="HIX6" s="244"/>
      <c r="HIY6" s="244"/>
      <c r="HIZ6" s="244"/>
      <c r="HJA6" s="244"/>
      <c r="HJB6" s="244"/>
      <c r="HJC6" s="244"/>
      <c r="HJD6" s="244"/>
      <c r="HJE6" s="244"/>
      <c r="HJF6" s="244"/>
      <c r="HJG6" s="244"/>
      <c r="HJH6" s="244"/>
      <c r="HJI6" s="244"/>
      <c r="HJJ6" s="244"/>
      <c r="HJK6" s="244"/>
      <c r="HJL6" s="244"/>
      <c r="HJM6" s="244"/>
      <c r="HJN6" s="244"/>
      <c r="HJO6" s="244"/>
      <c r="HJP6" s="244"/>
      <c r="HJQ6" s="244"/>
      <c r="HJR6" s="244"/>
      <c r="HJS6" s="244"/>
      <c r="HJT6" s="244"/>
      <c r="HJU6" s="244"/>
      <c r="HJV6" s="244"/>
      <c r="HJW6" s="244"/>
      <c r="HJX6" s="244"/>
      <c r="HJY6" s="244"/>
      <c r="HJZ6" s="244"/>
      <c r="HKA6" s="244"/>
      <c r="HKB6" s="244"/>
      <c r="HKC6" s="244"/>
      <c r="HKD6" s="244"/>
      <c r="HKE6" s="244"/>
      <c r="HKF6" s="244"/>
      <c r="HKG6" s="244"/>
      <c r="HKH6" s="244"/>
      <c r="HKI6" s="244"/>
      <c r="HKJ6" s="244"/>
      <c r="HKK6" s="244"/>
      <c r="HKL6" s="244"/>
      <c r="HKM6" s="244"/>
      <c r="HKN6" s="244"/>
      <c r="HKO6" s="244"/>
      <c r="HKP6" s="244"/>
      <c r="HKQ6" s="244"/>
      <c r="HKR6" s="244"/>
      <c r="HKS6" s="244"/>
      <c r="HKT6" s="244"/>
      <c r="HKU6" s="244"/>
      <c r="HKV6" s="244"/>
      <c r="HKW6" s="244"/>
      <c r="HKX6" s="244"/>
      <c r="HKY6" s="244"/>
      <c r="HKZ6" s="244"/>
      <c r="HLA6" s="244"/>
      <c r="HLB6" s="244"/>
      <c r="HLC6" s="244"/>
      <c r="HLD6" s="244"/>
      <c r="HLE6" s="244"/>
      <c r="HLF6" s="244"/>
      <c r="HLG6" s="244"/>
      <c r="HLH6" s="244"/>
      <c r="HLI6" s="244"/>
      <c r="HLJ6" s="244"/>
      <c r="HLK6" s="244"/>
      <c r="HLL6" s="244"/>
      <c r="HLM6" s="244"/>
      <c r="HLN6" s="244"/>
      <c r="HLO6" s="244"/>
      <c r="HLP6" s="244"/>
      <c r="HLQ6" s="244"/>
      <c r="HLR6" s="244"/>
      <c r="HLS6" s="244"/>
      <c r="HLT6" s="244"/>
      <c r="HLU6" s="244"/>
      <c r="HLV6" s="244"/>
      <c r="HLW6" s="244"/>
      <c r="HLX6" s="244"/>
      <c r="HLY6" s="244"/>
      <c r="HLZ6" s="244"/>
      <c r="HMA6" s="244"/>
      <c r="HMB6" s="244"/>
      <c r="HMC6" s="244"/>
      <c r="HMD6" s="244"/>
      <c r="HME6" s="244"/>
      <c r="HMF6" s="244"/>
      <c r="HMG6" s="244"/>
      <c r="HMH6" s="244"/>
      <c r="HMI6" s="244"/>
      <c r="HMJ6" s="244"/>
      <c r="HMK6" s="244"/>
      <c r="HML6" s="244"/>
      <c r="HMM6" s="244"/>
      <c r="HMN6" s="244"/>
      <c r="HMO6" s="244"/>
      <c r="HMP6" s="244"/>
      <c r="HMQ6" s="244"/>
      <c r="HMR6" s="244"/>
      <c r="HMS6" s="244"/>
      <c r="HMT6" s="244"/>
      <c r="HMU6" s="244"/>
      <c r="HMV6" s="244"/>
      <c r="HMW6" s="244"/>
      <c r="HMX6" s="244"/>
      <c r="HMY6" s="244"/>
      <c r="HMZ6" s="244"/>
      <c r="HNA6" s="244"/>
      <c r="HNB6" s="244"/>
      <c r="HNC6" s="244"/>
      <c r="HND6" s="244"/>
      <c r="HNE6" s="244"/>
      <c r="HNF6" s="244"/>
      <c r="HNG6" s="244"/>
      <c r="HNH6" s="244"/>
      <c r="HNI6" s="244"/>
      <c r="HNJ6" s="244"/>
      <c r="HNK6" s="244"/>
      <c r="HNL6" s="244"/>
      <c r="HNM6" s="244"/>
      <c r="HNN6" s="244"/>
      <c r="HNO6" s="244"/>
      <c r="HNP6" s="244"/>
      <c r="HNQ6" s="244"/>
      <c r="HNR6" s="244"/>
      <c r="HNS6" s="244"/>
      <c r="HNT6" s="244"/>
      <c r="HNU6" s="244"/>
      <c r="HNV6" s="244"/>
      <c r="HNW6" s="244"/>
      <c r="HNX6" s="244"/>
      <c r="HNY6" s="244"/>
      <c r="HNZ6" s="244"/>
      <c r="HOA6" s="244"/>
      <c r="HOB6" s="244"/>
      <c r="HOC6" s="244"/>
      <c r="HOD6" s="244"/>
      <c r="HOE6" s="244"/>
      <c r="HOF6" s="244"/>
      <c r="HOG6" s="244"/>
      <c r="HOH6" s="244"/>
      <c r="HOI6" s="244"/>
      <c r="HOJ6" s="244"/>
      <c r="HOK6" s="244"/>
      <c r="HOL6" s="244"/>
      <c r="HOM6" s="244"/>
      <c r="HON6" s="244"/>
      <c r="HOO6" s="244"/>
      <c r="HOP6" s="244"/>
      <c r="HOQ6" s="244"/>
      <c r="HOR6" s="244"/>
      <c r="HOS6" s="244"/>
      <c r="HOT6" s="244"/>
      <c r="HOU6" s="244"/>
      <c r="HOV6" s="244"/>
      <c r="HOW6" s="244"/>
      <c r="HOX6" s="244"/>
      <c r="HOY6" s="244"/>
      <c r="HOZ6" s="244"/>
      <c r="HPA6" s="244"/>
      <c r="HPB6" s="244"/>
      <c r="HPC6" s="244"/>
      <c r="HPD6" s="244"/>
      <c r="HPE6" s="244"/>
      <c r="HPF6" s="244"/>
      <c r="HPG6" s="244"/>
      <c r="HPH6" s="244"/>
      <c r="HPI6" s="244"/>
      <c r="HPJ6" s="244"/>
      <c r="HPK6" s="244"/>
      <c r="HPL6" s="244"/>
      <c r="HPM6" s="244"/>
      <c r="HPN6" s="244"/>
      <c r="HPO6" s="244"/>
      <c r="HPP6" s="244"/>
      <c r="HPQ6" s="244"/>
      <c r="HPR6" s="244"/>
      <c r="HPS6" s="244"/>
      <c r="HPT6" s="244"/>
      <c r="HPU6" s="244"/>
      <c r="HPV6" s="244"/>
      <c r="HPW6" s="244"/>
      <c r="HPX6" s="244"/>
      <c r="HPY6" s="244"/>
      <c r="HPZ6" s="244"/>
      <c r="HQA6" s="244"/>
      <c r="HQB6" s="244"/>
      <c r="HQC6" s="244"/>
      <c r="HQD6" s="244"/>
      <c r="HQE6" s="244"/>
      <c r="HQF6" s="244"/>
      <c r="HQG6" s="244"/>
      <c r="HQH6" s="244"/>
      <c r="HQI6" s="244"/>
      <c r="HQJ6" s="244"/>
      <c r="HQK6" s="244"/>
      <c r="HQL6" s="244"/>
      <c r="HQM6" s="244"/>
      <c r="HQN6" s="244"/>
      <c r="HQO6" s="244"/>
      <c r="HQP6" s="244"/>
      <c r="HQQ6" s="244"/>
      <c r="HQR6" s="244"/>
      <c r="HQS6" s="244"/>
      <c r="HQT6" s="244"/>
      <c r="HQU6" s="244"/>
      <c r="HQV6" s="244"/>
      <c r="HQW6" s="244"/>
      <c r="HQX6" s="244"/>
      <c r="HQY6" s="244"/>
      <c r="HQZ6" s="244"/>
      <c r="HRA6" s="244"/>
      <c r="HRB6" s="244"/>
      <c r="HRC6" s="244"/>
      <c r="HRD6" s="244"/>
      <c r="HRE6" s="244"/>
      <c r="HRF6" s="244"/>
      <c r="HRG6" s="244"/>
      <c r="HRH6" s="244"/>
      <c r="HRI6" s="244"/>
      <c r="HRJ6" s="244"/>
      <c r="HRK6" s="244"/>
      <c r="HRL6" s="244"/>
      <c r="HRM6" s="244"/>
      <c r="HRN6" s="244"/>
      <c r="HRO6" s="244"/>
      <c r="HRP6" s="244"/>
      <c r="HRQ6" s="244"/>
      <c r="HRR6" s="244"/>
      <c r="HRS6" s="244"/>
      <c r="HRT6" s="244"/>
      <c r="HRU6" s="244"/>
      <c r="HRV6" s="244"/>
      <c r="HRW6" s="244"/>
      <c r="HRX6" s="244"/>
      <c r="HRY6" s="244"/>
      <c r="HRZ6" s="244"/>
      <c r="HSA6" s="244"/>
      <c r="HSB6" s="244"/>
      <c r="HSC6" s="244"/>
      <c r="HSD6" s="244"/>
      <c r="HSE6" s="244"/>
      <c r="HSF6" s="244"/>
      <c r="HSG6" s="244"/>
      <c r="HSH6" s="244"/>
      <c r="HSI6" s="244"/>
      <c r="HSJ6" s="244"/>
      <c r="HSK6" s="244"/>
      <c r="HSL6" s="244"/>
      <c r="HSM6" s="244"/>
      <c r="HSN6" s="244"/>
      <c r="HSO6" s="244"/>
      <c r="HSP6" s="244"/>
      <c r="HSQ6" s="244"/>
      <c r="HSR6" s="244"/>
      <c r="HSS6" s="244"/>
      <c r="HST6" s="244"/>
      <c r="HSU6" s="244"/>
      <c r="HSV6" s="244"/>
      <c r="HSW6" s="244"/>
      <c r="HSX6" s="244"/>
      <c r="HSY6" s="244"/>
      <c r="HSZ6" s="244"/>
      <c r="HTA6" s="244"/>
      <c r="HTB6" s="244"/>
      <c r="HTC6" s="244"/>
      <c r="HTD6" s="244"/>
      <c r="HTE6" s="244"/>
      <c r="HTF6" s="244"/>
      <c r="HTG6" s="244"/>
      <c r="HTH6" s="244"/>
      <c r="HTI6" s="244"/>
      <c r="HTJ6" s="244"/>
      <c r="HTK6" s="244"/>
      <c r="HTL6" s="244"/>
      <c r="HTM6" s="244"/>
      <c r="HTN6" s="244"/>
      <c r="HTO6" s="244"/>
      <c r="HTP6" s="244"/>
      <c r="HTQ6" s="244"/>
      <c r="HTR6" s="244"/>
      <c r="HTS6" s="244"/>
      <c r="HTT6" s="244"/>
      <c r="HTU6" s="244"/>
      <c r="HTV6" s="244"/>
      <c r="HTW6" s="244"/>
      <c r="HTX6" s="244"/>
      <c r="HTY6" s="244"/>
      <c r="HTZ6" s="244"/>
      <c r="HUA6" s="244"/>
      <c r="HUB6" s="244"/>
      <c r="HUC6" s="244"/>
      <c r="HUD6" s="244"/>
      <c r="HUE6" s="244"/>
      <c r="HUF6" s="244"/>
      <c r="HUG6" s="244"/>
      <c r="HUH6" s="244"/>
      <c r="HUI6" s="244"/>
      <c r="HUJ6" s="244"/>
      <c r="HUK6" s="244"/>
      <c r="HUL6" s="244"/>
      <c r="HUM6" s="244"/>
      <c r="HUN6" s="244"/>
      <c r="HUO6" s="244"/>
      <c r="HUP6" s="244"/>
      <c r="HUQ6" s="244"/>
      <c r="HUR6" s="244"/>
      <c r="HUS6" s="244"/>
      <c r="HUT6" s="244"/>
      <c r="HUU6" s="244"/>
      <c r="HUV6" s="244"/>
      <c r="HUW6" s="244"/>
      <c r="HUX6" s="244"/>
      <c r="HUY6" s="244"/>
      <c r="HUZ6" s="244"/>
      <c r="HVA6" s="244"/>
      <c r="HVB6" s="244"/>
      <c r="HVC6" s="244"/>
      <c r="HVD6" s="244"/>
      <c r="HVE6" s="244"/>
      <c r="HVF6" s="244"/>
      <c r="HVG6" s="244"/>
      <c r="HVH6" s="244"/>
      <c r="HVI6" s="244"/>
      <c r="HVJ6" s="244"/>
      <c r="HVK6" s="244"/>
      <c r="HVL6" s="244"/>
      <c r="HVM6" s="244"/>
      <c r="HVN6" s="244"/>
      <c r="HVO6" s="244"/>
      <c r="HVP6" s="244"/>
      <c r="HVQ6" s="244"/>
      <c r="HVR6" s="244"/>
      <c r="HVS6" s="244"/>
      <c r="HVT6" s="244"/>
      <c r="HVU6" s="244"/>
      <c r="HVV6" s="244"/>
      <c r="HVW6" s="244"/>
      <c r="HVX6" s="244"/>
      <c r="HVY6" s="244"/>
      <c r="HVZ6" s="244"/>
      <c r="HWA6" s="244"/>
      <c r="HWB6" s="244"/>
      <c r="HWC6" s="244"/>
      <c r="HWD6" s="244"/>
      <c r="HWE6" s="244"/>
      <c r="HWF6" s="244"/>
      <c r="HWG6" s="244"/>
      <c r="HWH6" s="244"/>
      <c r="HWI6" s="244"/>
      <c r="HWJ6" s="244"/>
      <c r="HWK6" s="244"/>
      <c r="HWL6" s="244"/>
      <c r="HWM6" s="244"/>
      <c r="HWN6" s="244"/>
      <c r="HWO6" s="244"/>
      <c r="HWP6" s="244"/>
      <c r="HWQ6" s="244"/>
      <c r="HWR6" s="244"/>
      <c r="HWS6" s="244"/>
      <c r="HWT6" s="244"/>
      <c r="HWU6" s="244"/>
      <c r="HWV6" s="244"/>
      <c r="HWW6" s="244"/>
      <c r="HWX6" s="244"/>
      <c r="HWY6" s="244"/>
      <c r="HWZ6" s="244"/>
      <c r="HXA6" s="244"/>
      <c r="HXB6" s="244"/>
      <c r="HXC6" s="244"/>
      <c r="HXD6" s="244"/>
      <c r="HXE6" s="244"/>
      <c r="HXF6" s="244"/>
      <c r="HXG6" s="244"/>
      <c r="HXH6" s="244"/>
      <c r="HXI6" s="244"/>
      <c r="HXJ6" s="244"/>
      <c r="HXK6" s="244"/>
      <c r="HXL6" s="244"/>
      <c r="HXM6" s="244"/>
      <c r="HXN6" s="244"/>
      <c r="HXO6" s="244"/>
      <c r="HXP6" s="244"/>
      <c r="HXQ6" s="244"/>
      <c r="HXR6" s="244"/>
      <c r="HXS6" s="244"/>
      <c r="HXT6" s="244"/>
      <c r="HXU6" s="244"/>
      <c r="HXV6" s="244"/>
      <c r="HXW6" s="244"/>
      <c r="HXX6" s="244"/>
      <c r="HXY6" s="244"/>
      <c r="HXZ6" s="244"/>
      <c r="HYA6" s="244"/>
      <c r="HYB6" s="244"/>
      <c r="HYC6" s="244"/>
      <c r="HYD6" s="244"/>
      <c r="HYE6" s="244"/>
      <c r="HYF6" s="244"/>
      <c r="HYG6" s="244"/>
      <c r="HYH6" s="244"/>
      <c r="HYI6" s="244"/>
      <c r="HYJ6" s="244"/>
      <c r="HYK6" s="244"/>
      <c r="HYL6" s="244"/>
      <c r="HYM6" s="244"/>
      <c r="HYN6" s="244"/>
      <c r="HYO6" s="244"/>
      <c r="HYP6" s="244"/>
      <c r="HYQ6" s="244"/>
      <c r="HYR6" s="244"/>
      <c r="HYS6" s="244"/>
      <c r="HYT6" s="244"/>
      <c r="HYU6" s="244"/>
      <c r="HYV6" s="244"/>
      <c r="HYW6" s="244"/>
      <c r="HYX6" s="244"/>
      <c r="HYY6" s="244"/>
      <c r="HYZ6" s="244"/>
      <c r="HZA6" s="244"/>
      <c r="HZB6" s="244"/>
      <c r="HZC6" s="244"/>
      <c r="HZD6" s="244"/>
      <c r="HZE6" s="244"/>
      <c r="HZF6" s="244"/>
      <c r="HZG6" s="244"/>
      <c r="HZH6" s="244"/>
      <c r="HZI6" s="244"/>
      <c r="HZJ6" s="244"/>
      <c r="HZK6" s="244"/>
      <c r="HZL6" s="244"/>
      <c r="HZM6" s="244"/>
      <c r="HZN6" s="244"/>
      <c r="HZO6" s="244"/>
      <c r="HZP6" s="244"/>
      <c r="HZQ6" s="244"/>
      <c r="HZR6" s="244"/>
      <c r="HZS6" s="244"/>
      <c r="HZT6" s="244"/>
      <c r="HZU6" s="244"/>
      <c r="HZV6" s="244"/>
      <c r="HZW6" s="244"/>
      <c r="HZX6" s="244"/>
      <c r="HZY6" s="244"/>
      <c r="HZZ6" s="244"/>
      <c r="IAA6" s="244"/>
      <c r="IAB6" s="244"/>
      <c r="IAC6" s="244"/>
      <c r="IAD6" s="244"/>
      <c r="IAE6" s="244"/>
      <c r="IAF6" s="244"/>
      <c r="IAG6" s="244"/>
      <c r="IAH6" s="244"/>
      <c r="IAI6" s="244"/>
      <c r="IAJ6" s="244"/>
      <c r="IAK6" s="244"/>
      <c r="IAL6" s="244"/>
      <c r="IAM6" s="244"/>
      <c r="IAN6" s="244"/>
      <c r="IAO6" s="244"/>
      <c r="IAP6" s="244"/>
      <c r="IAQ6" s="244"/>
      <c r="IAR6" s="244"/>
      <c r="IAS6" s="244"/>
      <c r="IAT6" s="244"/>
      <c r="IAU6" s="244"/>
      <c r="IAV6" s="244"/>
      <c r="IAW6" s="244"/>
      <c r="IAX6" s="244"/>
      <c r="IAY6" s="244"/>
      <c r="IAZ6" s="244"/>
      <c r="IBA6" s="244"/>
      <c r="IBB6" s="244"/>
      <c r="IBC6" s="244"/>
      <c r="IBD6" s="244"/>
      <c r="IBE6" s="244"/>
      <c r="IBF6" s="244"/>
      <c r="IBG6" s="244"/>
      <c r="IBH6" s="244"/>
      <c r="IBI6" s="244"/>
      <c r="IBJ6" s="244"/>
      <c r="IBK6" s="244"/>
      <c r="IBL6" s="244"/>
      <c r="IBM6" s="244"/>
      <c r="IBN6" s="244"/>
      <c r="IBO6" s="244"/>
      <c r="IBP6" s="244"/>
      <c r="IBQ6" s="244"/>
      <c r="IBR6" s="244"/>
      <c r="IBS6" s="244"/>
      <c r="IBT6" s="244"/>
      <c r="IBU6" s="244"/>
      <c r="IBV6" s="244"/>
      <c r="IBW6" s="244"/>
      <c r="IBX6" s="244"/>
      <c r="IBY6" s="244"/>
      <c r="IBZ6" s="244"/>
      <c r="ICA6" s="244"/>
      <c r="ICB6" s="244"/>
      <c r="ICC6" s="244"/>
      <c r="ICD6" s="244"/>
      <c r="ICE6" s="244"/>
      <c r="ICF6" s="244"/>
      <c r="ICG6" s="244"/>
      <c r="ICH6" s="244"/>
      <c r="ICI6" s="244"/>
      <c r="ICJ6" s="244"/>
      <c r="ICK6" s="244"/>
      <c r="ICL6" s="244"/>
      <c r="ICM6" s="244"/>
      <c r="ICN6" s="244"/>
      <c r="ICO6" s="244"/>
      <c r="ICP6" s="244"/>
      <c r="ICQ6" s="244"/>
      <c r="ICR6" s="244"/>
      <c r="ICS6" s="244"/>
      <c r="ICT6" s="244"/>
      <c r="ICU6" s="244"/>
      <c r="ICV6" s="244"/>
      <c r="ICW6" s="244"/>
      <c r="ICX6" s="244"/>
      <c r="ICY6" s="244"/>
      <c r="ICZ6" s="244"/>
      <c r="IDA6" s="244"/>
      <c r="IDB6" s="244"/>
      <c r="IDC6" s="244"/>
      <c r="IDD6" s="244"/>
      <c r="IDE6" s="244"/>
      <c r="IDF6" s="244"/>
      <c r="IDG6" s="244"/>
      <c r="IDH6" s="244"/>
      <c r="IDI6" s="244"/>
      <c r="IDJ6" s="244"/>
      <c r="IDK6" s="244"/>
      <c r="IDL6" s="244"/>
      <c r="IDM6" s="244"/>
      <c r="IDN6" s="244"/>
      <c r="IDO6" s="244"/>
      <c r="IDP6" s="244"/>
      <c r="IDQ6" s="244"/>
      <c r="IDR6" s="244"/>
      <c r="IDS6" s="244"/>
      <c r="IDT6" s="244"/>
      <c r="IDU6" s="244"/>
      <c r="IDV6" s="244"/>
      <c r="IDW6" s="244"/>
      <c r="IDX6" s="244"/>
      <c r="IDY6" s="244"/>
      <c r="IDZ6" s="244"/>
      <c r="IEA6" s="244"/>
      <c r="IEB6" s="244"/>
      <c r="IEC6" s="244"/>
      <c r="IED6" s="244"/>
      <c r="IEE6" s="244"/>
      <c r="IEF6" s="244"/>
      <c r="IEG6" s="244"/>
      <c r="IEH6" s="244"/>
      <c r="IEI6" s="244"/>
      <c r="IEJ6" s="244"/>
      <c r="IEK6" s="244"/>
      <c r="IEL6" s="244"/>
      <c r="IEM6" s="244"/>
      <c r="IEN6" s="244"/>
      <c r="IEO6" s="244"/>
      <c r="IEP6" s="244"/>
      <c r="IEQ6" s="244"/>
      <c r="IER6" s="244"/>
      <c r="IES6" s="244"/>
      <c r="IET6" s="244"/>
      <c r="IEU6" s="244"/>
      <c r="IEV6" s="244"/>
      <c r="IEW6" s="244"/>
      <c r="IEX6" s="244"/>
      <c r="IEY6" s="244"/>
      <c r="IEZ6" s="244"/>
      <c r="IFA6" s="244"/>
      <c r="IFB6" s="244"/>
      <c r="IFC6" s="244"/>
      <c r="IFD6" s="244"/>
      <c r="IFE6" s="244"/>
      <c r="IFF6" s="244"/>
      <c r="IFG6" s="244"/>
      <c r="IFH6" s="244"/>
      <c r="IFI6" s="244"/>
      <c r="IFJ6" s="244"/>
      <c r="IFK6" s="244"/>
      <c r="IFL6" s="244"/>
      <c r="IFM6" s="244"/>
      <c r="IFN6" s="244"/>
      <c r="IFO6" s="244"/>
      <c r="IFP6" s="244"/>
      <c r="IFQ6" s="244"/>
      <c r="IFR6" s="244"/>
      <c r="IFS6" s="244"/>
      <c r="IFT6" s="244"/>
      <c r="IFU6" s="244"/>
      <c r="IFV6" s="244"/>
      <c r="IFW6" s="244"/>
      <c r="IFX6" s="244"/>
      <c r="IFY6" s="244"/>
      <c r="IFZ6" s="244"/>
      <c r="IGA6" s="244"/>
      <c r="IGB6" s="244"/>
      <c r="IGC6" s="244"/>
      <c r="IGD6" s="244"/>
      <c r="IGE6" s="244"/>
      <c r="IGF6" s="244"/>
      <c r="IGG6" s="244"/>
      <c r="IGH6" s="244"/>
      <c r="IGI6" s="244"/>
      <c r="IGJ6" s="244"/>
      <c r="IGK6" s="244"/>
      <c r="IGL6" s="244"/>
      <c r="IGM6" s="244"/>
      <c r="IGN6" s="244"/>
      <c r="IGO6" s="244"/>
      <c r="IGP6" s="244"/>
      <c r="IGQ6" s="244"/>
      <c r="IGR6" s="244"/>
      <c r="IGS6" s="244"/>
      <c r="IGT6" s="244"/>
      <c r="IGU6" s="244"/>
      <c r="IGV6" s="244"/>
      <c r="IGW6" s="244"/>
      <c r="IGX6" s="244"/>
      <c r="IGY6" s="244"/>
      <c r="IGZ6" s="244"/>
      <c r="IHA6" s="244"/>
      <c r="IHB6" s="244"/>
      <c r="IHC6" s="244"/>
      <c r="IHD6" s="244"/>
      <c r="IHE6" s="244"/>
      <c r="IHF6" s="244"/>
      <c r="IHG6" s="244"/>
      <c r="IHH6" s="244"/>
      <c r="IHI6" s="244"/>
      <c r="IHJ6" s="244"/>
      <c r="IHK6" s="244"/>
      <c r="IHL6" s="244"/>
      <c r="IHM6" s="244"/>
      <c r="IHN6" s="244"/>
      <c r="IHO6" s="244"/>
      <c r="IHP6" s="244"/>
      <c r="IHQ6" s="244"/>
      <c r="IHR6" s="244"/>
      <c r="IHS6" s="244"/>
      <c r="IHT6" s="244"/>
      <c r="IHU6" s="244"/>
      <c r="IHV6" s="244"/>
      <c r="IHW6" s="244"/>
      <c r="IHX6" s="244"/>
      <c r="IHY6" s="244"/>
      <c r="IHZ6" s="244"/>
      <c r="IIA6" s="244"/>
      <c r="IIB6" s="244"/>
      <c r="IIC6" s="244"/>
      <c r="IID6" s="244"/>
      <c r="IIE6" s="244"/>
      <c r="IIF6" s="244"/>
      <c r="IIG6" s="244"/>
      <c r="IIH6" s="244"/>
      <c r="III6" s="244"/>
      <c r="IIJ6" s="244"/>
      <c r="IIK6" s="244"/>
      <c r="IIL6" s="244"/>
      <c r="IIM6" s="244"/>
      <c r="IIN6" s="244"/>
      <c r="IIO6" s="244"/>
      <c r="IIP6" s="244"/>
      <c r="IIQ6" s="244"/>
      <c r="IIR6" s="244"/>
      <c r="IIS6" s="244"/>
      <c r="IIT6" s="244"/>
      <c r="IIU6" s="244"/>
      <c r="IIV6" s="244"/>
      <c r="IIW6" s="244"/>
      <c r="IIX6" s="244"/>
      <c r="IIY6" s="244"/>
      <c r="IIZ6" s="244"/>
      <c r="IJA6" s="244"/>
      <c r="IJB6" s="244"/>
      <c r="IJC6" s="244"/>
      <c r="IJD6" s="244"/>
      <c r="IJE6" s="244"/>
      <c r="IJF6" s="244"/>
      <c r="IJG6" s="244"/>
      <c r="IJH6" s="244"/>
      <c r="IJI6" s="244"/>
      <c r="IJJ6" s="244"/>
      <c r="IJK6" s="244"/>
      <c r="IJL6" s="244"/>
      <c r="IJM6" s="244"/>
      <c r="IJN6" s="244"/>
      <c r="IJO6" s="244"/>
      <c r="IJP6" s="244"/>
      <c r="IJQ6" s="244"/>
      <c r="IJR6" s="244"/>
      <c r="IJS6" s="244"/>
      <c r="IJT6" s="244"/>
      <c r="IJU6" s="244"/>
      <c r="IJV6" s="244"/>
      <c r="IJW6" s="244"/>
      <c r="IJX6" s="244"/>
      <c r="IJY6" s="244"/>
      <c r="IJZ6" s="244"/>
      <c r="IKA6" s="244"/>
      <c r="IKB6" s="244"/>
      <c r="IKC6" s="244"/>
      <c r="IKD6" s="244"/>
      <c r="IKE6" s="244"/>
      <c r="IKF6" s="244"/>
      <c r="IKG6" s="244"/>
      <c r="IKH6" s="244"/>
      <c r="IKI6" s="244"/>
      <c r="IKJ6" s="244"/>
      <c r="IKK6" s="244"/>
      <c r="IKL6" s="244"/>
      <c r="IKM6" s="244"/>
      <c r="IKN6" s="244"/>
      <c r="IKO6" s="244"/>
      <c r="IKP6" s="244"/>
      <c r="IKQ6" s="244"/>
      <c r="IKR6" s="244"/>
      <c r="IKS6" s="244"/>
      <c r="IKT6" s="244"/>
      <c r="IKU6" s="244"/>
      <c r="IKV6" s="244"/>
      <c r="IKW6" s="244"/>
      <c r="IKX6" s="244"/>
      <c r="IKY6" s="244"/>
      <c r="IKZ6" s="244"/>
      <c r="ILA6" s="244"/>
      <c r="ILB6" s="244"/>
      <c r="ILC6" s="244"/>
      <c r="ILD6" s="244"/>
      <c r="ILE6" s="244"/>
      <c r="ILF6" s="244"/>
      <c r="ILG6" s="244"/>
      <c r="ILH6" s="244"/>
      <c r="ILI6" s="244"/>
      <c r="ILJ6" s="244"/>
      <c r="ILK6" s="244"/>
      <c r="ILL6" s="244"/>
      <c r="ILM6" s="244"/>
      <c r="ILN6" s="244"/>
      <c r="ILO6" s="244"/>
      <c r="ILP6" s="244"/>
      <c r="ILQ6" s="244"/>
      <c r="ILR6" s="244"/>
      <c r="ILS6" s="244"/>
      <c r="ILT6" s="244"/>
      <c r="ILU6" s="244"/>
      <c r="ILV6" s="244"/>
      <c r="ILW6" s="244"/>
      <c r="ILX6" s="244"/>
      <c r="ILY6" s="244"/>
      <c r="ILZ6" s="244"/>
      <c r="IMA6" s="244"/>
      <c r="IMB6" s="244"/>
      <c r="IMC6" s="244"/>
      <c r="IMD6" s="244"/>
      <c r="IME6" s="244"/>
      <c r="IMF6" s="244"/>
      <c r="IMG6" s="244"/>
      <c r="IMH6" s="244"/>
      <c r="IMI6" s="244"/>
      <c r="IMJ6" s="244"/>
      <c r="IMK6" s="244"/>
      <c r="IML6" s="244"/>
      <c r="IMM6" s="244"/>
      <c r="IMN6" s="244"/>
      <c r="IMO6" s="244"/>
      <c r="IMP6" s="244"/>
      <c r="IMQ6" s="244"/>
      <c r="IMR6" s="244"/>
      <c r="IMS6" s="244"/>
      <c r="IMT6" s="244"/>
      <c r="IMU6" s="244"/>
      <c r="IMV6" s="244"/>
      <c r="IMW6" s="244"/>
      <c r="IMX6" s="244"/>
      <c r="IMY6" s="244"/>
      <c r="IMZ6" s="244"/>
      <c r="INA6" s="244"/>
      <c r="INB6" s="244"/>
      <c r="INC6" s="244"/>
      <c r="IND6" s="244"/>
      <c r="INE6" s="244"/>
      <c r="INF6" s="244"/>
      <c r="ING6" s="244"/>
      <c r="INH6" s="244"/>
      <c r="INI6" s="244"/>
      <c r="INJ6" s="244"/>
      <c r="INK6" s="244"/>
      <c r="INL6" s="244"/>
      <c r="INM6" s="244"/>
      <c r="INN6" s="244"/>
      <c r="INO6" s="244"/>
      <c r="INP6" s="244"/>
      <c r="INQ6" s="244"/>
      <c r="INR6" s="244"/>
      <c r="INS6" s="244"/>
      <c r="INT6" s="244"/>
      <c r="INU6" s="244"/>
      <c r="INV6" s="244"/>
      <c r="INW6" s="244"/>
      <c r="INX6" s="244"/>
      <c r="INY6" s="244"/>
      <c r="INZ6" s="244"/>
      <c r="IOA6" s="244"/>
      <c r="IOB6" s="244"/>
      <c r="IOC6" s="244"/>
      <c r="IOD6" s="244"/>
      <c r="IOE6" s="244"/>
      <c r="IOF6" s="244"/>
      <c r="IOG6" s="244"/>
      <c r="IOH6" s="244"/>
      <c r="IOI6" s="244"/>
      <c r="IOJ6" s="244"/>
      <c r="IOK6" s="244"/>
      <c r="IOL6" s="244"/>
      <c r="IOM6" s="244"/>
      <c r="ION6" s="244"/>
      <c r="IOO6" s="244"/>
      <c r="IOP6" s="244"/>
      <c r="IOQ6" s="244"/>
      <c r="IOR6" s="244"/>
      <c r="IOS6" s="244"/>
      <c r="IOT6" s="244"/>
      <c r="IOU6" s="244"/>
      <c r="IOV6" s="244"/>
      <c r="IOW6" s="244"/>
      <c r="IOX6" s="244"/>
      <c r="IOY6" s="244"/>
      <c r="IOZ6" s="244"/>
      <c r="IPA6" s="244"/>
      <c r="IPB6" s="244"/>
      <c r="IPC6" s="244"/>
      <c r="IPD6" s="244"/>
      <c r="IPE6" s="244"/>
      <c r="IPF6" s="244"/>
      <c r="IPG6" s="244"/>
      <c r="IPH6" s="244"/>
      <c r="IPI6" s="244"/>
      <c r="IPJ6" s="244"/>
      <c r="IPK6" s="244"/>
      <c r="IPL6" s="244"/>
      <c r="IPM6" s="244"/>
      <c r="IPN6" s="244"/>
      <c r="IPO6" s="244"/>
      <c r="IPP6" s="244"/>
      <c r="IPQ6" s="244"/>
      <c r="IPR6" s="244"/>
      <c r="IPS6" s="244"/>
      <c r="IPT6" s="244"/>
      <c r="IPU6" s="244"/>
      <c r="IPV6" s="244"/>
      <c r="IPW6" s="244"/>
      <c r="IPX6" s="244"/>
      <c r="IPY6" s="244"/>
      <c r="IPZ6" s="244"/>
      <c r="IQA6" s="244"/>
      <c r="IQB6" s="244"/>
      <c r="IQC6" s="244"/>
      <c r="IQD6" s="244"/>
      <c r="IQE6" s="244"/>
      <c r="IQF6" s="244"/>
      <c r="IQG6" s="244"/>
      <c r="IQH6" s="244"/>
      <c r="IQI6" s="244"/>
      <c r="IQJ6" s="244"/>
      <c r="IQK6" s="244"/>
      <c r="IQL6" s="244"/>
      <c r="IQM6" s="244"/>
      <c r="IQN6" s="244"/>
      <c r="IQO6" s="244"/>
      <c r="IQP6" s="244"/>
      <c r="IQQ6" s="244"/>
      <c r="IQR6" s="244"/>
      <c r="IQS6" s="244"/>
      <c r="IQT6" s="244"/>
      <c r="IQU6" s="244"/>
      <c r="IQV6" s="244"/>
      <c r="IQW6" s="244"/>
      <c r="IQX6" s="244"/>
      <c r="IQY6" s="244"/>
      <c r="IQZ6" s="244"/>
      <c r="IRA6" s="244"/>
      <c r="IRB6" s="244"/>
      <c r="IRC6" s="244"/>
      <c r="IRD6" s="244"/>
      <c r="IRE6" s="244"/>
      <c r="IRF6" s="244"/>
      <c r="IRG6" s="244"/>
      <c r="IRH6" s="244"/>
      <c r="IRI6" s="244"/>
      <c r="IRJ6" s="244"/>
      <c r="IRK6" s="244"/>
      <c r="IRL6" s="244"/>
      <c r="IRM6" s="244"/>
      <c r="IRN6" s="244"/>
      <c r="IRO6" s="244"/>
      <c r="IRP6" s="244"/>
      <c r="IRQ6" s="244"/>
      <c r="IRR6" s="244"/>
      <c r="IRS6" s="244"/>
      <c r="IRT6" s="244"/>
      <c r="IRU6" s="244"/>
      <c r="IRV6" s="244"/>
      <c r="IRW6" s="244"/>
      <c r="IRX6" s="244"/>
      <c r="IRY6" s="244"/>
      <c r="IRZ6" s="244"/>
      <c r="ISA6" s="244"/>
      <c r="ISB6" s="244"/>
      <c r="ISC6" s="244"/>
      <c r="ISD6" s="244"/>
      <c r="ISE6" s="244"/>
      <c r="ISF6" s="244"/>
      <c r="ISG6" s="244"/>
      <c r="ISH6" s="244"/>
      <c r="ISI6" s="244"/>
      <c r="ISJ6" s="244"/>
      <c r="ISK6" s="244"/>
      <c r="ISL6" s="244"/>
      <c r="ISM6" s="244"/>
      <c r="ISN6" s="244"/>
      <c r="ISO6" s="244"/>
      <c r="ISP6" s="244"/>
      <c r="ISQ6" s="244"/>
      <c r="ISR6" s="244"/>
      <c r="ISS6" s="244"/>
      <c r="IST6" s="244"/>
      <c r="ISU6" s="244"/>
      <c r="ISV6" s="244"/>
      <c r="ISW6" s="244"/>
      <c r="ISX6" s="244"/>
      <c r="ISY6" s="244"/>
      <c r="ISZ6" s="244"/>
      <c r="ITA6" s="244"/>
      <c r="ITB6" s="244"/>
      <c r="ITC6" s="244"/>
      <c r="ITD6" s="244"/>
      <c r="ITE6" s="244"/>
      <c r="ITF6" s="244"/>
      <c r="ITG6" s="244"/>
      <c r="ITH6" s="244"/>
      <c r="ITI6" s="244"/>
      <c r="ITJ6" s="244"/>
      <c r="ITK6" s="244"/>
      <c r="ITL6" s="244"/>
      <c r="ITM6" s="244"/>
      <c r="ITN6" s="244"/>
      <c r="ITO6" s="244"/>
      <c r="ITP6" s="244"/>
      <c r="ITQ6" s="244"/>
      <c r="ITR6" s="244"/>
      <c r="ITS6" s="244"/>
      <c r="ITT6" s="244"/>
      <c r="ITU6" s="244"/>
      <c r="ITV6" s="244"/>
      <c r="ITW6" s="244"/>
      <c r="ITX6" s="244"/>
      <c r="ITY6" s="244"/>
      <c r="ITZ6" s="244"/>
      <c r="IUA6" s="244"/>
      <c r="IUB6" s="244"/>
      <c r="IUC6" s="244"/>
      <c r="IUD6" s="244"/>
      <c r="IUE6" s="244"/>
      <c r="IUF6" s="244"/>
      <c r="IUG6" s="244"/>
      <c r="IUH6" s="244"/>
      <c r="IUI6" s="244"/>
      <c r="IUJ6" s="244"/>
      <c r="IUK6" s="244"/>
      <c r="IUL6" s="244"/>
      <c r="IUM6" s="244"/>
      <c r="IUN6" s="244"/>
      <c r="IUO6" s="244"/>
      <c r="IUP6" s="244"/>
      <c r="IUQ6" s="244"/>
      <c r="IUR6" s="244"/>
      <c r="IUS6" s="244"/>
      <c r="IUT6" s="244"/>
      <c r="IUU6" s="244"/>
      <c r="IUV6" s="244"/>
      <c r="IUW6" s="244"/>
      <c r="IUX6" s="244"/>
      <c r="IUY6" s="244"/>
      <c r="IUZ6" s="244"/>
      <c r="IVA6" s="244"/>
      <c r="IVB6" s="244"/>
      <c r="IVC6" s="244"/>
      <c r="IVD6" s="244"/>
      <c r="IVE6" s="244"/>
      <c r="IVF6" s="244"/>
      <c r="IVG6" s="244"/>
      <c r="IVH6" s="244"/>
      <c r="IVI6" s="244"/>
      <c r="IVJ6" s="244"/>
      <c r="IVK6" s="244"/>
      <c r="IVL6" s="244"/>
      <c r="IVM6" s="244"/>
      <c r="IVN6" s="244"/>
      <c r="IVO6" s="244"/>
      <c r="IVP6" s="244"/>
      <c r="IVQ6" s="244"/>
      <c r="IVR6" s="244"/>
      <c r="IVS6" s="244"/>
      <c r="IVT6" s="244"/>
      <c r="IVU6" s="244"/>
      <c r="IVV6" s="244"/>
      <c r="IVW6" s="244"/>
      <c r="IVX6" s="244"/>
      <c r="IVY6" s="244"/>
      <c r="IVZ6" s="244"/>
      <c r="IWA6" s="244"/>
      <c r="IWB6" s="244"/>
      <c r="IWC6" s="244"/>
      <c r="IWD6" s="244"/>
      <c r="IWE6" s="244"/>
      <c r="IWF6" s="244"/>
      <c r="IWG6" s="244"/>
      <c r="IWH6" s="244"/>
      <c r="IWI6" s="244"/>
      <c r="IWJ6" s="244"/>
      <c r="IWK6" s="244"/>
      <c r="IWL6" s="244"/>
      <c r="IWM6" s="244"/>
      <c r="IWN6" s="244"/>
      <c r="IWO6" s="244"/>
      <c r="IWP6" s="244"/>
      <c r="IWQ6" s="244"/>
      <c r="IWR6" s="244"/>
      <c r="IWS6" s="244"/>
      <c r="IWT6" s="244"/>
      <c r="IWU6" s="244"/>
      <c r="IWV6" s="244"/>
      <c r="IWW6" s="244"/>
      <c r="IWX6" s="244"/>
      <c r="IWY6" s="244"/>
      <c r="IWZ6" s="244"/>
      <c r="IXA6" s="244"/>
      <c r="IXB6" s="244"/>
      <c r="IXC6" s="244"/>
      <c r="IXD6" s="244"/>
      <c r="IXE6" s="244"/>
      <c r="IXF6" s="244"/>
      <c r="IXG6" s="244"/>
      <c r="IXH6" s="244"/>
      <c r="IXI6" s="244"/>
      <c r="IXJ6" s="244"/>
      <c r="IXK6" s="244"/>
      <c r="IXL6" s="244"/>
      <c r="IXM6" s="244"/>
      <c r="IXN6" s="244"/>
      <c r="IXO6" s="244"/>
      <c r="IXP6" s="244"/>
      <c r="IXQ6" s="244"/>
      <c r="IXR6" s="244"/>
      <c r="IXS6" s="244"/>
      <c r="IXT6" s="244"/>
      <c r="IXU6" s="244"/>
      <c r="IXV6" s="244"/>
      <c r="IXW6" s="244"/>
      <c r="IXX6" s="244"/>
      <c r="IXY6" s="244"/>
      <c r="IXZ6" s="244"/>
      <c r="IYA6" s="244"/>
      <c r="IYB6" s="244"/>
      <c r="IYC6" s="244"/>
      <c r="IYD6" s="244"/>
      <c r="IYE6" s="244"/>
      <c r="IYF6" s="244"/>
      <c r="IYG6" s="244"/>
      <c r="IYH6" s="244"/>
      <c r="IYI6" s="244"/>
      <c r="IYJ6" s="244"/>
      <c r="IYK6" s="244"/>
      <c r="IYL6" s="244"/>
      <c r="IYM6" s="244"/>
      <c r="IYN6" s="244"/>
      <c r="IYO6" s="244"/>
      <c r="IYP6" s="244"/>
      <c r="IYQ6" s="244"/>
      <c r="IYR6" s="244"/>
      <c r="IYS6" s="244"/>
      <c r="IYT6" s="244"/>
      <c r="IYU6" s="244"/>
      <c r="IYV6" s="244"/>
      <c r="IYW6" s="244"/>
      <c r="IYX6" s="244"/>
      <c r="IYY6" s="244"/>
      <c r="IYZ6" s="244"/>
      <c r="IZA6" s="244"/>
      <c r="IZB6" s="244"/>
      <c r="IZC6" s="244"/>
      <c r="IZD6" s="244"/>
      <c r="IZE6" s="244"/>
      <c r="IZF6" s="244"/>
      <c r="IZG6" s="244"/>
      <c r="IZH6" s="244"/>
      <c r="IZI6" s="244"/>
      <c r="IZJ6" s="244"/>
      <c r="IZK6" s="244"/>
      <c r="IZL6" s="244"/>
      <c r="IZM6" s="244"/>
      <c r="IZN6" s="244"/>
      <c r="IZO6" s="244"/>
      <c r="IZP6" s="244"/>
      <c r="IZQ6" s="244"/>
      <c r="IZR6" s="244"/>
      <c r="IZS6" s="244"/>
      <c r="IZT6" s="244"/>
      <c r="IZU6" s="244"/>
      <c r="IZV6" s="244"/>
      <c r="IZW6" s="244"/>
      <c r="IZX6" s="244"/>
      <c r="IZY6" s="244"/>
      <c r="IZZ6" s="244"/>
      <c r="JAA6" s="244"/>
      <c r="JAB6" s="244"/>
      <c r="JAC6" s="244"/>
      <c r="JAD6" s="244"/>
      <c r="JAE6" s="244"/>
      <c r="JAF6" s="244"/>
      <c r="JAG6" s="244"/>
      <c r="JAH6" s="244"/>
      <c r="JAI6" s="244"/>
      <c r="JAJ6" s="244"/>
      <c r="JAK6" s="244"/>
      <c r="JAL6" s="244"/>
      <c r="JAM6" s="244"/>
      <c r="JAN6" s="244"/>
      <c r="JAO6" s="244"/>
      <c r="JAP6" s="244"/>
      <c r="JAQ6" s="244"/>
      <c r="JAR6" s="244"/>
      <c r="JAS6" s="244"/>
      <c r="JAT6" s="244"/>
      <c r="JAU6" s="244"/>
      <c r="JAV6" s="244"/>
      <c r="JAW6" s="244"/>
      <c r="JAX6" s="244"/>
      <c r="JAY6" s="244"/>
      <c r="JAZ6" s="244"/>
      <c r="JBA6" s="244"/>
      <c r="JBB6" s="244"/>
      <c r="JBC6" s="244"/>
      <c r="JBD6" s="244"/>
      <c r="JBE6" s="244"/>
      <c r="JBF6" s="244"/>
      <c r="JBG6" s="244"/>
      <c r="JBH6" s="244"/>
      <c r="JBI6" s="244"/>
      <c r="JBJ6" s="244"/>
      <c r="JBK6" s="244"/>
      <c r="JBL6" s="244"/>
      <c r="JBM6" s="244"/>
      <c r="JBN6" s="244"/>
      <c r="JBO6" s="244"/>
      <c r="JBP6" s="244"/>
      <c r="JBQ6" s="244"/>
      <c r="JBR6" s="244"/>
      <c r="JBS6" s="244"/>
      <c r="JBT6" s="244"/>
      <c r="JBU6" s="244"/>
      <c r="JBV6" s="244"/>
      <c r="JBW6" s="244"/>
      <c r="JBX6" s="244"/>
      <c r="JBY6" s="244"/>
      <c r="JBZ6" s="244"/>
      <c r="JCA6" s="244"/>
      <c r="JCB6" s="244"/>
      <c r="JCC6" s="244"/>
      <c r="JCD6" s="244"/>
      <c r="JCE6" s="244"/>
      <c r="JCF6" s="244"/>
      <c r="JCG6" s="244"/>
      <c r="JCH6" s="244"/>
      <c r="JCI6" s="244"/>
      <c r="JCJ6" s="244"/>
      <c r="JCK6" s="244"/>
      <c r="JCL6" s="244"/>
      <c r="JCM6" s="244"/>
      <c r="JCN6" s="244"/>
      <c r="JCO6" s="244"/>
      <c r="JCP6" s="244"/>
      <c r="JCQ6" s="244"/>
      <c r="JCR6" s="244"/>
      <c r="JCS6" s="244"/>
      <c r="JCT6" s="244"/>
      <c r="JCU6" s="244"/>
      <c r="JCV6" s="244"/>
      <c r="JCW6" s="244"/>
      <c r="JCX6" s="244"/>
      <c r="JCY6" s="244"/>
      <c r="JCZ6" s="244"/>
      <c r="JDA6" s="244"/>
      <c r="JDB6" s="244"/>
      <c r="JDC6" s="244"/>
      <c r="JDD6" s="244"/>
      <c r="JDE6" s="244"/>
      <c r="JDF6" s="244"/>
      <c r="JDG6" s="244"/>
      <c r="JDH6" s="244"/>
      <c r="JDI6" s="244"/>
      <c r="JDJ6" s="244"/>
      <c r="JDK6" s="244"/>
      <c r="JDL6" s="244"/>
      <c r="JDM6" s="244"/>
      <c r="JDN6" s="244"/>
      <c r="JDO6" s="244"/>
      <c r="JDP6" s="244"/>
      <c r="JDQ6" s="244"/>
      <c r="JDR6" s="244"/>
      <c r="JDS6" s="244"/>
      <c r="JDT6" s="244"/>
      <c r="JDU6" s="244"/>
      <c r="JDV6" s="244"/>
      <c r="JDW6" s="244"/>
      <c r="JDX6" s="244"/>
      <c r="JDY6" s="244"/>
      <c r="JDZ6" s="244"/>
      <c r="JEA6" s="244"/>
      <c r="JEB6" s="244"/>
      <c r="JEC6" s="244"/>
      <c r="JED6" s="244"/>
      <c r="JEE6" s="244"/>
      <c r="JEF6" s="244"/>
      <c r="JEG6" s="244"/>
      <c r="JEH6" s="244"/>
      <c r="JEI6" s="244"/>
      <c r="JEJ6" s="244"/>
      <c r="JEK6" s="244"/>
      <c r="JEL6" s="244"/>
      <c r="JEM6" s="244"/>
      <c r="JEN6" s="244"/>
      <c r="JEO6" s="244"/>
      <c r="JEP6" s="244"/>
      <c r="JEQ6" s="244"/>
      <c r="JER6" s="244"/>
      <c r="JES6" s="244"/>
      <c r="JET6" s="244"/>
      <c r="JEU6" s="244"/>
      <c r="JEV6" s="244"/>
      <c r="JEW6" s="244"/>
      <c r="JEX6" s="244"/>
      <c r="JEY6" s="244"/>
      <c r="JEZ6" s="244"/>
      <c r="JFA6" s="244"/>
      <c r="JFB6" s="244"/>
      <c r="JFC6" s="244"/>
      <c r="JFD6" s="244"/>
      <c r="JFE6" s="244"/>
      <c r="JFF6" s="244"/>
      <c r="JFG6" s="244"/>
      <c r="JFH6" s="244"/>
      <c r="JFI6" s="244"/>
      <c r="JFJ6" s="244"/>
      <c r="JFK6" s="244"/>
      <c r="JFL6" s="244"/>
      <c r="JFM6" s="244"/>
      <c r="JFN6" s="244"/>
      <c r="JFO6" s="244"/>
      <c r="JFP6" s="244"/>
      <c r="JFQ6" s="244"/>
      <c r="JFR6" s="244"/>
      <c r="JFS6" s="244"/>
      <c r="JFT6" s="244"/>
      <c r="JFU6" s="244"/>
      <c r="JFV6" s="244"/>
      <c r="JFW6" s="244"/>
      <c r="JFX6" s="244"/>
      <c r="JFY6" s="244"/>
      <c r="JFZ6" s="244"/>
      <c r="JGA6" s="244"/>
      <c r="JGB6" s="244"/>
      <c r="JGC6" s="244"/>
      <c r="JGD6" s="244"/>
      <c r="JGE6" s="244"/>
      <c r="JGF6" s="244"/>
      <c r="JGG6" s="244"/>
      <c r="JGH6" s="244"/>
      <c r="JGI6" s="244"/>
      <c r="JGJ6" s="244"/>
      <c r="JGK6" s="244"/>
      <c r="JGL6" s="244"/>
      <c r="JGM6" s="244"/>
      <c r="JGN6" s="244"/>
      <c r="JGO6" s="244"/>
      <c r="JGP6" s="244"/>
      <c r="JGQ6" s="244"/>
      <c r="JGR6" s="244"/>
      <c r="JGS6" s="244"/>
      <c r="JGT6" s="244"/>
      <c r="JGU6" s="244"/>
      <c r="JGV6" s="244"/>
      <c r="JGW6" s="244"/>
      <c r="JGX6" s="244"/>
      <c r="JGY6" s="244"/>
      <c r="JGZ6" s="244"/>
      <c r="JHA6" s="244"/>
      <c r="JHB6" s="244"/>
      <c r="JHC6" s="244"/>
      <c r="JHD6" s="244"/>
      <c r="JHE6" s="244"/>
      <c r="JHF6" s="244"/>
      <c r="JHG6" s="244"/>
      <c r="JHH6" s="244"/>
      <c r="JHI6" s="244"/>
      <c r="JHJ6" s="244"/>
      <c r="JHK6" s="244"/>
      <c r="JHL6" s="244"/>
      <c r="JHM6" s="244"/>
      <c r="JHN6" s="244"/>
      <c r="JHO6" s="244"/>
      <c r="JHP6" s="244"/>
      <c r="JHQ6" s="244"/>
      <c r="JHR6" s="244"/>
      <c r="JHS6" s="244"/>
      <c r="JHT6" s="244"/>
      <c r="JHU6" s="244"/>
      <c r="JHV6" s="244"/>
      <c r="JHW6" s="244"/>
      <c r="JHX6" s="244"/>
      <c r="JHY6" s="244"/>
      <c r="JHZ6" s="244"/>
      <c r="JIA6" s="244"/>
      <c r="JIB6" s="244"/>
      <c r="JIC6" s="244"/>
      <c r="JID6" s="244"/>
      <c r="JIE6" s="244"/>
      <c r="JIF6" s="244"/>
      <c r="JIG6" s="244"/>
      <c r="JIH6" s="244"/>
      <c r="JII6" s="244"/>
      <c r="JIJ6" s="244"/>
      <c r="JIK6" s="244"/>
      <c r="JIL6" s="244"/>
      <c r="JIM6" s="244"/>
      <c r="JIN6" s="244"/>
      <c r="JIO6" s="244"/>
      <c r="JIP6" s="244"/>
      <c r="JIQ6" s="244"/>
      <c r="JIR6" s="244"/>
      <c r="JIS6" s="244"/>
      <c r="JIT6" s="244"/>
      <c r="JIU6" s="244"/>
      <c r="JIV6" s="244"/>
      <c r="JIW6" s="244"/>
      <c r="JIX6" s="244"/>
      <c r="JIY6" s="244"/>
      <c r="JIZ6" s="244"/>
      <c r="JJA6" s="244"/>
      <c r="JJB6" s="244"/>
      <c r="JJC6" s="244"/>
      <c r="JJD6" s="244"/>
      <c r="JJE6" s="244"/>
      <c r="JJF6" s="244"/>
      <c r="JJG6" s="244"/>
      <c r="JJH6" s="244"/>
      <c r="JJI6" s="244"/>
      <c r="JJJ6" s="244"/>
      <c r="JJK6" s="244"/>
      <c r="JJL6" s="244"/>
      <c r="JJM6" s="244"/>
      <c r="JJN6" s="244"/>
      <c r="JJO6" s="244"/>
      <c r="JJP6" s="244"/>
      <c r="JJQ6" s="244"/>
      <c r="JJR6" s="244"/>
      <c r="JJS6" s="244"/>
      <c r="JJT6" s="244"/>
      <c r="JJU6" s="244"/>
      <c r="JJV6" s="244"/>
      <c r="JJW6" s="244"/>
      <c r="JJX6" s="244"/>
      <c r="JJY6" s="244"/>
      <c r="JJZ6" s="244"/>
      <c r="JKA6" s="244"/>
      <c r="JKB6" s="244"/>
      <c r="JKC6" s="244"/>
      <c r="JKD6" s="244"/>
      <c r="JKE6" s="244"/>
      <c r="JKF6" s="244"/>
      <c r="JKG6" s="244"/>
      <c r="JKH6" s="244"/>
      <c r="JKI6" s="244"/>
      <c r="JKJ6" s="244"/>
      <c r="JKK6" s="244"/>
      <c r="JKL6" s="244"/>
      <c r="JKM6" s="244"/>
      <c r="JKN6" s="244"/>
      <c r="JKO6" s="244"/>
      <c r="JKP6" s="244"/>
      <c r="JKQ6" s="244"/>
      <c r="JKR6" s="244"/>
      <c r="JKS6" s="244"/>
      <c r="JKT6" s="244"/>
      <c r="JKU6" s="244"/>
      <c r="JKV6" s="244"/>
      <c r="JKW6" s="244"/>
      <c r="JKX6" s="244"/>
      <c r="JKY6" s="244"/>
      <c r="JKZ6" s="244"/>
      <c r="JLA6" s="244"/>
      <c r="JLB6" s="244"/>
      <c r="JLC6" s="244"/>
      <c r="JLD6" s="244"/>
      <c r="JLE6" s="244"/>
      <c r="JLF6" s="244"/>
      <c r="JLG6" s="244"/>
      <c r="JLH6" s="244"/>
      <c r="JLI6" s="244"/>
      <c r="JLJ6" s="244"/>
      <c r="JLK6" s="244"/>
      <c r="JLL6" s="244"/>
      <c r="JLM6" s="244"/>
      <c r="JLN6" s="244"/>
      <c r="JLO6" s="244"/>
      <c r="JLP6" s="244"/>
      <c r="JLQ6" s="244"/>
      <c r="JLR6" s="244"/>
      <c r="JLS6" s="244"/>
      <c r="JLT6" s="244"/>
      <c r="JLU6" s="244"/>
      <c r="JLV6" s="244"/>
      <c r="JLW6" s="244"/>
      <c r="JLX6" s="244"/>
      <c r="JLY6" s="244"/>
      <c r="JLZ6" s="244"/>
      <c r="JMA6" s="244"/>
      <c r="JMB6" s="244"/>
      <c r="JMC6" s="244"/>
      <c r="JMD6" s="244"/>
      <c r="JME6" s="244"/>
      <c r="JMF6" s="244"/>
      <c r="JMG6" s="244"/>
      <c r="JMH6" s="244"/>
      <c r="JMI6" s="244"/>
      <c r="JMJ6" s="244"/>
      <c r="JMK6" s="244"/>
      <c r="JML6" s="244"/>
      <c r="JMM6" s="244"/>
      <c r="JMN6" s="244"/>
      <c r="JMO6" s="244"/>
      <c r="JMP6" s="244"/>
      <c r="JMQ6" s="244"/>
      <c r="JMR6" s="244"/>
      <c r="JMS6" s="244"/>
      <c r="JMT6" s="244"/>
      <c r="JMU6" s="244"/>
      <c r="JMV6" s="244"/>
      <c r="JMW6" s="244"/>
      <c r="JMX6" s="244"/>
      <c r="JMY6" s="244"/>
      <c r="JMZ6" s="244"/>
      <c r="JNA6" s="244"/>
      <c r="JNB6" s="244"/>
      <c r="JNC6" s="244"/>
      <c r="JND6" s="244"/>
      <c r="JNE6" s="244"/>
      <c r="JNF6" s="244"/>
      <c r="JNG6" s="244"/>
      <c r="JNH6" s="244"/>
      <c r="JNI6" s="244"/>
      <c r="JNJ6" s="244"/>
      <c r="JNK6" s="244"/>
      <c r="JNL6" s="244"/>
      <c r="JNM6" s="244"/>
      <c r="JNN6" s="244"/>
      <c r="JNO6" s="244"/>
      <c r="JNP6" s="244"/>
      <c r="JNQ6" s="244"/>
      <c r="JNR6" s="244"/>
      <c r="JNS6" s="244"/>
      <c r="JNT6" s="244"/>
      <c r="JNU6" s="244"/>
      <c r="JNV6" s="244"/>
      <c r="JNW6" s="244"/>
      <c r="JNX6" s="244"/>
      <c r="JNY6" s="244"/>
      <c r="JNZ6" s="244"/>
      <c r="JOA6" s="244"/>
      <c r="JOB6" s="244"/>
      <c r="JOC6" s="244"/>
      <c r="JOD6" s="244"/>
      <c r="JOE6" s="244"/>
      <c r="JOF6" s="244"/>
      <c r="JOG6" s="244"/>
      <c r="JOH6" s="244"/>
      <c r="JOI6" s="244"/>
      <c r="JOJ6" s="244"/>
      <c r="JOK6" s="244"/>
      <c r="JOL6" s="244"/>
      <c r="JOM6" s="244"/>
      <c r="JON6" s="244"/>
      <c r="JOO6" s="244"/>
      <c r="JOP6" s="244"/>
      <c r="JOQ6" s="244"/>
      <c r="JOR6" s="244"/>
      <c r="JOS6" s="244"/>
      <c r="JOT6" s="244"/>
      <c r="JOU6" s="244"/>
      <c r="JOV6" s="244"/>
      <c r="JOW6" s="244"/>
      <c r="JOX6" s="244"/>
      <c r="JOY6" s="244"/>
      <c r="JOZ6" s="244"/>
      <c r="JPA6" s="244"/>
      <c r="JPB6" s="244"/>
      <c r="JPC6" s="244"/>
      <c r="JPD6" s="244"/>
      <c r="JPE6" s="244"/>
      <c r="JPF6" s="244"/>
      <c r="JPG6" s="244"/>
      <c r="JPH6" s="244"/>
      <c r="JPI6" s="244"/>
      <c r="JPJ6" s="244"/>
      <c r="JPK6" s="244"/>
      <c r="JPL6" s="244"/>
      <c r="JPM6" s="244"/>
      <c r="JPN6" s="244"/>
      <c r="JPO6" s="244"/>
      <c r="JPP6" s="244"/>
      <c r="JPQ6" s="244"/>
      <c r="JPR6" s="244"/>
      <c r="JPS6" s="244"/>
      <c r="JPT6" s="244"/>
      <c r="JPU6" s="244"/>
      <c r="JPV6" s="244"/>
      <c r="JPW6" s="244"/>
      <c r="JPX6" s="244"/>
      <c r="JPY6" s="244"/>
      <c r="JPZ6" s="244"/>
      <c r="JQA6" s="244"/>
      <c r="JQB6" s="244"/>
      <c r="JQC6" s="244"/>
      <c r="JQD6" s="244"/>
      <c r="JQE6" s="244"/>
      <c r="JQF6" s="244"/>
      <c r="JQG6" s="244"/>
      <c r="JQH6" s="244"/>
      <c r="JQI6" s="244"/>
      <c r="JQJ6" s="244"/>
      <c r="JQK6" s="244"/>
      <c r="JQL6" s="244"/>
      <c r="JQM6" s="244"/>
      <c r="JQN6" s="244"/>
      <c r="JQO6" s="244"/>
      <c r="JQP6" s="244"/>
      <c r="JQQ6" s="244"/>
      <c r="JQR6" s="244"/>
      <c r="JQS6" s="244"/>
      <c r="JQT6" s="244"/>
      <c r="JQU6" s="244"/>
      <c r="JQV6" s="244"/>
      <c r="JQW6" s="244"/>
      <c r="JQX6" s="244"/>
      <c r="JQY6" s="244"/>
      <c r="JQZ6" s="244"/>
      <c r="JRA6" s="244"/>
      <c r="JRB6" s="244"/>
      <c r="JRC6" s="244"/>
      <c r="JRD6" s="244"/>
      <c r="JRE6" s="244"/>
      <c r="JRF6" s="244"/>
      <c r="JRG6" s="244"/>
      <c r="JRH6" s="244"/>
      <c r="JRI6" s="244"/>
      <c r="JRJ6" s="244"/>
      <c r="JRK6" s="244"/>
      <c r="JRL6" s="244"/>
      <c r="JRM6" s="244"/>
      <c r="JRN6" s="244"/>
      <c r="JRO6" s="244"/>
      <c r="JRP6" s="244"/>
      <c r="JRQ6" s="244"/>
      <c r="JRR6" s="244"/>
      <c r="JRS6" s="244"/>
      <c r="JRT6" s="244"/>
      <c r="JRU6" s="244"/>
      <c r="JRV6" s="244"/>
      <c r="JRW6" s="244"/>
      <c r="JRX6" s="244"/>
      <c r="JRY6" s="244"/>
      <c r="JRZ6" s="244"/>
      <c r="JSA6" s="244"/>
      <c r="JSB6" s="244"/>
      <c r="JSC6" s="244"/>
      <c r="JSD6" s="244"/>
      <c r="JSE6" s="244"/>
      <c r="JSF6" s="244"/>
      <c r="JSG6" s="244"/>
      <c r="JSH6" s="244"/>
      <c r="JSI6" s="244"/>
      <c r="JSJ6" s="244"/>
      <c r="JSK6" s="244"/>
      <c r="JSL6" s="244"/>
      <c r="JSM6" s="244"/>
      <c r="JSN6" s="244"/>
      <c r="JSO6" s="244"/>
      <c r="JSP6" s="244"/>
      <c r="JSQ6" s="244"/>
      <c r="JSR6" s="244"/>
      <c r="JSS6" s="244"/>
      <c r="JST6" s="244"/>
      <c r="JSU6" s="244"/>
      <c r="JSV6" s="244"/>
      <c r="JSW6" s="244"/>
      <c r="JSX6" s="244"/>
      <c r="JSY6" s="244"/>
      <c r="JSZ6" s="244"/>
      <c r="JTA6" s="244"/>
      <c r="JTB6" s="244"/>
      <c r="JTC6" s="244"/>
      <c r="JTD6" s="244"/>
      <c r="JTE6" s="244"/>
      <c r="JTF6" s="244"/>
      <c r="JTG6" s="244"/>
      <c r="JTH6" s="244"/>
      <c r="JTI6" s="244"/>
      <c r="JTJ6" s="244"/>
      <c r="JTK6" s="244"/>
      <c r="JTL6" s="244"/>
      <c r="JTM6" s="244"/>
      <c r="JTN6" s="244"/>
      <c r="JTO6" s="244"/>
      <c r="JTP6" s="244"/>
      <c r="JTQ6" s="244"/>
      <c r="JTR6" s="244"/>
      <c r="JTS6" s="244"/>
      <c r="JTT6" s="244"/>
      <c r="JTU6" s="244"/>
      <c r="JTV6" s="244"/>
      <c r="JTW6" s="244"/>
      <c r="JTX6" s="244"/>
      <c r="JTY6" s="244"/>
      <c r="JTZ6" s="244"/>
      <c r="JUA6" s="244"/>
      <c r="JUB6" s="244"/>
      <c r="JUC6" s="244"/>
      <c r="JUD6" s="244"/>
      <c r="JUE6" s="244"/>
      <c r="JUF6" s="244"/>
      <c r="JUG6" s="244"/>
      <c r="JUH6" s="244"/>
      <c r="JUI6" s="244"/>
      <c r="JUJ6" s="244"/>
      <c r="JUK6" s="244"/>
      <c r="JUL6" s="244"/>
      <c r="JUM6" s="244"/>
      <c r="JUN6" s="244"/>
      <c r="JUO6" s="244"/>
      <c r="JUP6" s="244"/>
      <c r="JUQ6" s="244"/>
      <c r="JUR6" s="244"/>
      <c r="JUS6" s="244"/>
      <c r="JUT6" s="244"/>
      <c r="JUU6" s="244"/>
      <c r="JUV6" s="244"/>
      <c r="JUW6" s="244"/>
      <c r="JUX6" s="244"/>
      <c r="JUY6" s="244"/>
      <c r="JUZ6" s="244"/>
      <c r="JVA6" s="244"/>
      <c r="JVB6" s="244"/>
      <c r="JVC6" s="244"/>
      <c r="JVD6" s="244"/>
      <c r="JVE6" s="244"/>
      <c r="JVF6" s="244"/>
      <c r="JVG6" s="244"/>
      <c r="JVH6" s="244"/>
      <c r="JVI6" s="244"/>
      <c r="JVJ6" s="244"/>
      <c r="JVK6" s="244"/>
      <c r="JVL6" s="244"/>
      <c r="JVM6" s="244"/>
      <c r="JVN6" s="244"/>
      <c r="JVO6" s="244"/>
      <c r="JVP6" s="244"/>
      <c r="JVQ6" s="244"/>
      <c r="JVR6" s="244"/>
      <c r="JVS6" s="244"/>
      <c r="JVT6" s="244"/>
      <c r="JVU6" s="244"/>
      <c r="JVV6" s="244"/>
      <c r="JVW6" s="244"/>
      <c r="JVX6" s="244"/>
      <c r="JVY6" s="244"/>
      <c r="JVZ6" s="244"/>
      <c r="JWA6" s="244"/>
      <c r="JWB6" s="244"/>
      <c r="JWC6" s="244"/>
      <c r="JWD6" s="244"/>
      <c r="JWE6" s="244"/>
      <c r="JWF6" s="244"/>
      <c r="JWG6" s="244"/>
      <c r="JWH6" s="244"/>
      <c r="JWI6" s="244"/>
      <c r="JWJ6" s="244"/>
      <c r="JWK6" s="244"/>
      <c r="JWL6" s="244"/>
      <c r="JWM6" s="244"/>
      <c r="JWN6" s="244"/>
      <c r="JWO6" s="244"/>
      <c r="JWP6" s="244"/>
      <c r="JWQ6" s="244"/>
      <c r="JWR6" s="244"/>
      <c r="JWS6" s="244"/>
      <c r="JWT6" s="244"/>
      <c r="JWU6" s="244"/>
      <c r="JWV6" s="244"/>
      <c r="JWW6" s="244"/>
      <c r="JWX6" s="244"/>
      <c r="JWY6" s="244"/>
      <c r="JWZ6" s="244"/>
      <c r="JXA6" s="244"/>
      <c r="JXB6" s="244"/>
      <c r="JXC6" s="244"/>
      <c r="JXD6" s="244"/>
      <c r="JXE6" s="244"/>
      <c r="JXF6" s="244"/>
      <c r="JXG6" s="244"/>
      <c r="JXH6" s="244"/>
      <c r="JXI6" s="244"/>
      <c r="JXJ6" s="244"/>
      <c r="JXK6" s="244"/>
      <c r="JXL6" s="244"/>
      <c r="JXM6" s="244"/>
      <c r="JXN6" s="244"/>
      <c r="JXO6" s="244"/>
      <c r="JXP6" s="244"/>
      <c r="JXQ6" s="244"/>
      <c r="JXR6" s="244"/>
      <c r="JXS6" s="244"/>
      <c r="JXT6" s="244"/>
      <c r="JXU6" s="244"/>
      <c r="JXV6" s="244"/>
      <c r="JXW6" s="244"/>
      <c r="JXX6" s="244"/>
      <c r="JXY6" s="244"/>
      <c r="JXZ6" s="244"/>
      <c r="JYA6" s="244"/>
      <c r="JYB6" s="244"/>
      <c r="JYC6" s="244"/>
      <c r="JYD6" s="244"/>
      <c r="JYE6" s="244"/>
      <c r="JYF6" s="244"/>
      <c r="JYG6" s="244"/>
      <c r="JYH6" s="244"/>
      <c r="JYI6" s="244"/>
      <c r="JYJ6" s="244"/>
      <c r="JYK6" s="244"/>
      <c r="JYL6" s="244"/>
      <c r="JYM6" s="244"/>
      <c r="JYN6" s="244"/>
      <c r="JYO6" s="244"/>
      <c r="JYP6" s="244"/>
      <c r="JYQ6" s="244"/>
      <c r="JYR6" s="244"/>
      <c r="JYS6" s="244"/>
      <c r="JYT6" s="244"/>
      <c r="JYU6" s="244"/>
      <c r="JYV6" s="244"/>
      <c r="JYW6" s="244"/>
      <c r="JYX6" s="244"/>
      <c r="JYY6" s="244"/>
      <c r="JYZ6" s="244"/>
      <c r="JZA6" s="244"/>
      <c r="JZB6" s="244"/>
      <c r="JZC6" s="244"/>
      <c r="JZD6" s="244"/>
      <c r="JZE6" s="244"/>
      <c r="JZF6" s="244"/>
      <c r="JZG6" s="244"/>
      <c r="JZH6" s="244"/>
      <c r="JZI6" s="244"/>
      <c r="JZJ6" s="244"/>
      <c r="JZK6" s="244"/>
      <c r="JZL6" s="244"/>
      <c r="JZM6" s="244"/>
      <c r="JZN6" s="244"/>
      <c r="JZO6" s="244"/>
      <c r="JZP6" s="244"/>
      <c r="JZQ6" s="244"/>
      <c r="JZR6" s="244"/>
      <c r="JZS6" s="244"/>
      <c r="JZT6" s="244"/>
      <c r="JZU6" s="244"/>
      <c r="JZV6" s="244"/>
      <c r="JZW6" s="244"/>
      <c r="JZX6" s="244"/>
      <c r="JZY6" s="244"/>
      <c r="JZZ6" s="244"/>
      <c r="KAA6" s="244"/>
      <c r="KAB6" s="244"/>
      <c r="KAC6" s="244"/>
      <c r="KAD6" s="244"/>
      <c r="KAE6" s="244"/>
      <c r="KAF6" s="244"/>
      <c r="KAG6" s="244"/>
      <c r="KAH6" s="244"/>
      <c r="KAI6" s="244"/>
      <c r="KAJ6" s="244"/>
      <c r="KAK6" s="244"/>
      <c r="KAL6" s="244"/>
      <c r="KAM6" s="244"/>
      <c r="KAN6" s="244"/>
      <c r="KAO6" s="244"/>
      <c r="KAP6" s="244"/>
      <c r="KAQ6" s="244"/>
      <c r="KAR6" s="244"/>
      <c r="KAS6" s="244"/>
      <c r="KAT6" s="244"/>
      <c r="KAU6" s="244"/>
      <c r="KAV6" s="244"/>
      <c r="KAW6" s="244"/>
      <c r="KAX6" s="244"/>
      <c r="KAY6" s="244"/>
      <c r="KAZ6" s="244"/>
      <c r="KBA6" s="244"/>
      <c r="KBB6" s="244"/>
      <c r="KBC6" s="244"/>
      <c r="KBD6" s="244"/>
      <c r="KBE6" s="244"/>
      <c r="KBF6" s="244"/>
      <c r="KBG6" s="244"/>
      <c r="KBH6" s="244"/>
      <c r="KBI6" s="244"/>
      <c r="KBJ6" s="244"/>
      <c r="KBK6" s="244"/>
      <c r="KBL6" s="244"/>
      <c r="KBM6" s="244"/>
      <c r="KBN6" s="244"/>
      <c r="KBO6" s="244"/>
      <c r="KBP6" s="244"/>
      <c r="KBQ6" s="244"/>
      <c r="KBR6" s="244"/>
      <c r="KBS6" s="244"/>
      <c r="KBT6" s="244"/>
      <c r="KBU6" s="244"/>
      <c r="KBV6" s="244"/>
      <c r="KBW6" s="244"/>
      <c r="KBX6" s="244"/>
      <c r="KBY6" s="244"/>
      <c r="KBZ6" s="244"/>
      <c r="KCA6" s="244"/>
      <c r="KCB6" s="244"/>
      <c r="KCC6" s="244"/>
      <c r="KCD6" s="244"/>
      <c r="KCE6" s="244"/>
      <c r="KCF6" s="244"/>
      <c r="KCG6" s="244"/>
      <c r="KCH6" s="244"/>
      <c r="KCI6" s="244"/>
      <c r="KCJ6" s="244"/>
      <c r="KCK6" s="244"/>
      <c r="KCL6" s="244"/>
      <c r="KCM6" s="244"/>
      <c r="KCN6" s="244"/>
      <c r="KCO6" s="244"/>
      <c r="KCP6" s="244"/>
      <c r="KCQ6" s="244"/>
      <c r="KCR6" s="244"/>
      <c r="KCS6" s="244"/>
      <c r="KCT6" s="244"/>
      <c r="KCU6" s="244"/>
      <c r="KCV6" s="244"/>
      <c r="KCW6" s="244"/>
      <c r="KCX6" s="244"/>
      <c r="KCY6" s="244"/>
      <c r="KCZ6" s="244"/>
      <c r="KDA6" s="244"/>
      <c r="KDB6" s="244"/>
      <c r="KDC6" s="244"/>
      <c r="KDD6" s="244"/>
      <c r="KDE6" s="244"/>
      <c r="KDF6" s="244"/>
      <c r="KDG6" s="244"/>
      <c r="KDH6" s="244"/>
      <c r="KDI6" s="244"/>
      <c r="KDJ6" s="244"/>
      <c r="KDK6" s="244"/>
      <c r="KDL6" s="244"/>
      <c r="KDM6" s="244"/>
      <c r="KDN6" s="244"/>
      <c r="KDO6" s="244"/>
      <c r="KDP6" s="244"/>
      <c r="KDQ6" s="244"/>
      <c r="KDR6" s="244"/>
      <c r="KDS6" s="244"/>
      <c r="KDT6" s="244"/>
      <c r="KDU6" s="244"/>
      <c r="KDV6" s="244"/>
      <c r="KDW6" s="244"/>
      <c r="KDX6" s="244"/>
      <c r="KDY6" s="244"/>
      <c r="KDZ6" s="244"/>
      <c r="KEA6" s="244"/>
      <c r="KEB6" s="244"/>
      <c r="KEC6" s="244"/>
      <c r="KED6" s="244"/>
      <c r="KEE6" s="244"/>
      <c r="KEF6" s="244"/>
      <c r="KEG6" s="244"/>
      <c r="KEH6" s="244"/>
      <c r="KEI6" s="244"/>
      <c r="KEJ6" s="244"/>
      <c r="KEK6" s="244"/>
      <c r="KEL6" s="244"/>
      <c r="KEM6" s="244"/>
      <c r="KEN6" s="244"/>
      <c r="KEO6" s="244"/>
      <c r="KEP6" s="244"/>
      <c r="KEQ6" s="244"/>
      <c r="KER6" s="244"/>
      <c r="KES6" s="244"/>
      <c r="KET6" s="244"/>
      <c r="KEU6" s="244"/>
      <c r="KEV6" s="244"/>
      <c r="KEW6" s="244"/>
      <c r="KEX6" s="244"/>
      <c r="KEY6" s="244"/>
      <c r="KEZ6" s="244"/>
      <c r="KFA6" s="244"/>
      <c r="KFB6" s="244"/>
      <c r="KFC6" s="244"/>
      <c r="KFD6" s="244"/>
      <c r="KFE6" s="244"/>
      <c r="KFF6" s="244"/>
      <c r="KFG6" s="244"/>
      <c r="KFH6" s="244"/>
      <c r="KFI6" s="244"/>
      <c r="KFJ6" s="244"/>
      <c r="KFK6" s="244"/>
      <c r="KFL6" s="244"/>
      <c r="KFM6" s="244"/>
      <c r="KFN6" s="244"/>
      <c r="KFO6" s="244"/>
      <c r="KFP6" s="244"/>
      <c r="KFQ6" s="244"/>
      <c r="KFR6" s="244"/>
      <c r="KFS6" s="244"/>
      <c r="KFT6" s="244"/>
      <c r="KFU6" s="244"/>
      <c r="KFV6" s="244"/>
      <c r="KFW6" s="244"/>
      <c r="KFX6" s="244"/>
      <c r="KFY6" s="244"/>
      <c r="KFZ6" s="244"/>
      <c r="KGA6" s="244"/>
      <c r="KGB6" s="244"/>
      <c r="KGC6" s="244"/>
      <c r="KGD6" s="244"/>
      <c r="KGE6" s="244"/>
      <c r="KGF6" s="244"/>
      <c r="KGG6" s="244"/>
      <c r="KGH6" s="244"/>
      <c r="KGI6" s="244"/>
      <c r="KGJ6" s="244"/>
      <c r="KGK6" s="244"/>
      <c r="KGL6" s="244"/>
      <c r="KGM6" s="244"/>
      <c r="KGN6" s="244"/>
      <c r="KGO6" s="244"/>
      <c r="KGP6" s="244"/>
      <c r="KGQ6" s="244"/>
      <c r="KGR6" s="244"/>
      <c r="KGS6" s="244"/>
      <c r="KGT6" s="244"/>
      <c r="KGU6" s="244"/>
      <c r="KGV6" s="244"/>
      <c r="KGW6" s="244"/>
      <c r="KGX6" s="244"/>
      <c r="KGY6" s="244"/>
      <c r="KGZ6" s="244"/>
      <c r="KHA6" s="244"/>
      <c r="KHB6" s="244"/>
      <c r="KHC6" s="244"/>
      <c r="KHD6" s="244"/>
      <c r="KHE6" s="244"/>
      <c r="KHF6" s="244"/>
      <c r="KHG6" s="244"/>
      <c r="KHH6" s="244"/>
      <c r="KHI6" s="244"/>
      <c r="KHJ6" s="244"/>
      <c r="KHK6" s="244"/>
      <c r="KHL6" s="244"/>
      <c r="KHM6" s="244"/>
      <c r="KHN6" s="244"/>
      <c r="KHO6" s="244"/>
      <c r="KHP6" s="244"/>
      <c r="KHQ6" s="244"/>
      <c r="KHR6" s="244"/>
      <c r="KHS6" s="244"/>
      <c r="KHT6" s="244"/>
      <c r="KHU6" s="244"/>
      <c r="KHV6" s="244"/>
      <c r="KHW6" s="244"/>
      <c r="KHX6" s="244"/>
      <c r="KHY6" s="244"/>
      <c r="KHZ6" s="244"/>
      <c r="KIA6" s="244"/>
      <c r="KIB6" s="244"/>
      <c r="KIC6" s="244"/>
      <c r="KID6" s="244"/>
      <c r="KIE6" s="244"/>
      <c r="KIF6" s="244"/>
      <c r="KIG6" s="244"/>
      <c r="KIH6" s="244"/>
      <c r="KII6" s="244"/>
      <c r="KIJ6" s="244"/>
      <c r="KIK6" s="244"/>
      <c r="KIL6" s="244"/>
      <c r="KIM6" s="244"/>
      <c r="KIN6" s="244"/>
      <c r="KIO6" s="244"/>
      <c r="KIP6" s="244"/>
      <c r="KIQ6" s="244"/>
      <c r="KIR6" s="244"/>
      <c r="KIS6" s="244"/>
      <c r="KIT6" s="244"/>
      <c r="KIU6" s="244"/>
      <c r="KIV6" s="244"/>
      <c r="KIW6" s="244"/>
      <c r="KIX6" s="244"/>
      <c r="KIY6" s="244"/>
      <c r="KIZ6" s="244"/>
      <c r="KJA6" s="244"/>
      <c r="KJB6" s="244"/>
      <c r="KJC6" s="244"/>
      <c r="KJD6" s="244"/>
      <c r="KJE6" s="244"/>
      <c r="KJF6" s="244"/>
      <c r="KJG6" s="244"/>
      <c r="KJH6" s="244"/>
      <c r="KJI6" s="244"/>
      <c r="KJJ6" s="244"/>
      <c r="KJK6" s="244"/>
      <c r="KJL6" s="244"/>
      <c r="KJM6" s="244"/>
      <c r="KJN6" s="244"/>
      <c r="KJO6" s="244"/>
      <c r="KJP6" s="244"/>
      <c r="KJQ6" s="244"/>
      <c r="KJR6" s="244"/>
      <c r="KJS6" s="244"/>
      <c r="KJT6" s="244"/>
      <c r="KJU6" s="244"/>
      <c r="KJV6" s="244"/>
      <c r="KJW6" s="244"/>
      <c r="KJX6" s="244"/>
      <c r="KJY6" s="244"/>
      <c r="KJZ6" s="244"/>
      <c r="KKA6" s="244"/>
      <c r="KKB6" s="244"/>
      <c r="KKC6" s="244"/>
      <c r="KKD6" s="244"/>
      <c r="KKE6" s="244"/>
      <c r="KKF6" s="244"/>
      <c r="KKG6" s="244"/>
      <c r="KKH6" s="244"/>
      <c r="KKI6" s="244"/>
      <c r="KKJ6" s="244"/>
      <c r="KKK6" s="244"/>
      <c r="KKL6" s="244"/>
      <c r="KKM6" s="244"/>
      <c r="KKN6" s="244"/>
      <c r="KKO6" s="244"/>
      <c r="KKP6" s="244"/>
      <c r="KKQ6" s="244"/>
      <c r="KKR6" s="244"/>
      <c r="KKS6" s="244"/>
      <c r="KKT6" s="244"/>
      <c r="KKU6" s="244"/>
      <c r="KKV6" s="244"/>
      <c r="KKW6" s="244"/>
      <c r="KKX6" s="244"/>
      <c r="KKY6" s="244"/>
      <c r="KKZ6" s="244"/>
      <c r="KLA6" s="244"/>
      <c r="KLB6" s="244"/>
      <c r="KLC6" s="244"/>
      <c r="KLD6" s="244"/>
      <c r="KLE6" s="244"/>
      <c r="KLF6" s="244"/>
      <c r="KLG6" s="244"/>
      <c r="KLH6" s="244"/>
      <c r="KLI6" s="244"/>
      <c r="KLJ6" s="244"/>
      <c r="KLK6" s="244"/>
      <c r="KLL6" s="244"/>
      <c r="KLM6" s="244"/>
      <c r="KLN6" s="244"/>
      <c r="KLO6" s="244"/>
      <c r="KLP6" s="244"/>
      <c r="KLQ6" s="244"/>
      <c r="KLR6" s="244"/>
      <c r="KLS6" s="244"/>
      <c r="KLT6" s="244"/>
      <c r="KLU6" s="244"/>
      <c r="KLV6" s="244"/>
      <c r="KLW6" s="244"/>
      <c r="KLX6" s="244"/>
      <c r="KLY6" s="244"/>
      <c r="KLZ6" s="244"/>
      <c r="KMA6" s="244"/>
      <c r="KMB6" s="244"/>
      <c r="KMC6" s="244"/>
      <c r="KMD6" s="244"/>
      <c r="KME6" s="244"/>
      <c r="KMF6" s="244"/>
      <c r="KMG6" s="244"/>
      <c r="KMH6" s="244"/>
      <c r="KMI6" s="244"/>
      <c r="KMJ6" s="244"/>
      <c r="KMK6" s="244"/>
      <c r="KML6" s="244"/>
      <c r="KMM6" s="244"/>
      <c r="KMN6" s="244"/>
      <c r="KMO6" s="244"/>
      <c r="KMP6" s="244"/>
      <c r="KMQ6" s="244"/>
      <c r="KMR6" s="244"/>
      <c r="KMS6" s="244"/>
      <c r="KMT6" s="244"/>
      <c r="KMU6" s="244"/>
      <c r="KMV6" s="244"/>
      <c r="KMW6" s="244"/>
      <c r="KMX6" s="244"/>
      <c r="KMY6" s="244"/>
      <c r="KMZ6" s="244"/>
      <c r="KNA6" s="244"/>
      <c r="KNB6" s="244"/>
      <c r="KNC6" s="244"/>
      <c r="KND6" s="244"/>
      <c r="KNE6" s="244"/>
      <c r="KNF6" s="244"/>
      <c r="KNG6" s="244"/>
      <c r="KNH6" s="244"/>
      <c r="KNI6" s="244"/>
      <c r="KNJ6" s="244"/>
      <c r="KNK6" s="244"/>
      <c r="KNL6" s="244"/>
      <c r="KNM6" s="244"/>
      <c r="KNN6" s="244"/>
      <c r="KNO6" s="244"/>
      <c r="KNP6" s="244"/>
      <c r="KNQ6" s="244"/>
      <c r="KNR6" s="244"/>
      <c r="KNS6" s="244"/>
      <c r="KNT6" s="244"/>
      <c r="KNU6" s="244"/>
      <c r="KNV6" s="244"/>
      <c r="KNW6" s="244"/>
      <c r="KNX6" s="244"/>
      <c r="KNY6" s="244"/>
      <c r="KNZ6" s="244"/>
      <c r="KOA6" s="244"/>
      <c r="KOB6" s="244"/>
      <c r="KOC6" s="244"/>
      <c r="KOD6" s="244"/>
      <c r="KOE6" s="244"/>
      <c r="KOF6" s="244"/>
      <c r="KOG6" s="244"/>
      <c r="KOH6" s="244"/>
      <c r="KOI6" s="244"/>
      <c r="KOJ6" s="244"/>
      <c r="KOK6" s="244"/>
      <c r="KOL6" s="244"/>
      <c r="KOM6" s="244"/>
      <c r="KON6" s="244"/>
      <c r="KOO6" s="244"/>
      <c r="KOP6" s="244"/>
      <c r="KOQ6" s="244"/>
      <c r="KOR6" s="244"/>
      <c r="KOS6" s="244"/>
      <c r="KOT6" s="244"/>
      <c r="KOU6" s="244"/>
      <c r="KOV6" s="244"/>
      <c r="KOW6" s="244"/>
      <c r="KOX6" s="244"/>
      <c r="KOY6" s="244"/>
      <c r="KOZ6" s="244"/>
      <c r="KPA6" s="244"/>
      <c r="KPB6" s="244"/>
      <c r="KPC6" s="244"/>
      <c r="KPD6" s="244"/>
      <c r="KPE6" s="244"/>
      <c r="KPF6" s="244"/>
      <c r="KPG6" s="244"/>
      <c r="KPH6" s="244"/>
      <c r="KPI6" s="244"/>
      <c r="KPJ6" s="244"/>
      <c r="KPK6" s="244"/>
      <c r="KPL6" s="244"/>
      <c r="KPM6" s="244"/>
      <c r="KPN6" s="244"/>
      <c r="KPO6" s="244"/>
      <c r="KPP6" s="244"/>
      <c r="KPQ6" s="244"/>
      <c r="KPR6" s="244"/>
      <c r="KPS6" s="244"/>
      <c r="KPT6" s="244"/>
      <c r="KPU6" s="244"/>
      <c r="KPV6" s="244"/>
      <c r="KPW6" s="244"/>
      <c r="KPX6" s="244"/>
      <c r="KPY6" s="244"/>
      <c r="KPZ6" s="244"/>
      <c r="KQA6" s="244"/>
      <c r="KQB6" s="244"/>
      <c r="KQC6" s="244"/>
      <c r="KQD6" s="244"/>
      <c r="KQE6" s="244"/>
      <c r="KQF6" s="244"/>
      <c r="KQG6" s="244"/>
      <c r="KQH6" s="244"/>
      <c r="KQI6" s="244"/>
      <c r="KQJ6" s="244"/>
      <c r="KQK6" s="244"/>
      <c r="KQL6" s="244"/>
      <c r="KQM6" s="244"/>
      <c r="KQN6" s="244"/>
      <c r="KQO6" s="244"/>
      <c r="KQP6" s="244"/>
      <c r="KQQ6" s="244"/>
      <c r="KQR6" s="244"/>
      <c r="KQS6" s="244"/>
      <c r="KQT6" s="244"/>
      <c r="KQU6" s="244"/>
      <c r="KQV6" s="244"/>
      <c r="KQW6" s="244"/>
      <c r="KQX6" s="244"/>
      <c r="KQY6" s="244"/>
      <c r="KQZ6" s="244"/>
      <c r="KRA6" s="244"/>
      <c r="KRB6" s="244"/>
      <c r="KRC6" s="244"/>
      <c r="KRD6" s="244"/>
      <c r="KRE6" s="244"/>
      <c r="KRF6" s="244"/>
      <c r="KRG6" s="244"/>
      <c r="KRH6" s="244"/>
      <c r="KRI6" s="244"/>
      <c r="KRJ6" s="244"/>
      <c r="KRK6" s="244"/>
      <c r="KRL6" s="244"/>
      <c r="KRM6" s="244"/>
      <c r="KRN6" s="244"/>
      <c r="KRO6" s="244"/>
      <c r="KRP6" s="244"/>
      <c r="KRQ6" s="244"/>
      <c r="KRR6" s="244"/>
      <c r="KRS6" s="244"/>
      <c r="KRT6" s="244"/>
      <c r="KRU6" s="244"/>
      <c r="KRV6" s="244"/>
      <c r="KRW6" s="244"/>
      <c r="KRX6" s="244"/>
      <c r="KRY6" s="244"/>
      <c r="KRZ6" s="244"/>
      <c r="KSA6" s="244"/>
      <c r="KSB6" s="244"/>
      <c r="KSC6" s="244"/>
      <c r="KSD6" s="244"/>
      <c r="KSE6" s="244"/>
      <c r="KSF6" s="244"/>
      <c r="KSG6" s="244"/>
      <c r="KSH6" s="244"/>
      <c r="KSI6" s="244"/>
      <c r="KSJ6" s="244"/>
      <c r="KSK6" s="244"/>
      <c r="KSL6" s="244"/>
      <c r="KSM6" s="244"/>
      <c r="KSN6" s="244"/>
      <c r="KSO6" s="244"/>
      <c r="KSP6" s="244"/>
      <c r="KSQ6" s="244"/>
      <c r="KSR6" s="244"/>
      <c r="KSS6" s="244"/>
      <c r="KST6" s="244"/>
      <c r="KSU6" s="244"/>
      <c r="KSV6" s="244"/>
      <c r="KSW6" s="244"/>
      <c r="KSX6" s="244"/>
      <c r="KSY6" s="244"/>
      <c r="KSZ6" s="244"/>
      <c r="KTA6" s="244"/>
      <c r="KTB6" s="244"/>
      <c r="KTC6" s="244"/>
      <c r="KTD6" s="244"/>
      <c r="KTE6" s="244"/>
      <c r="KTF6" s="244"/>
      <c r="KTG6" s="244"/>
      <c r="KTH6" s="244"/>
      <c r="KTI6" s="244"/>
      <c r="KTJ6" s="244"/>
      <c r="KTK6" s="244"/>
      <c r="KTL6" s="244"/>
      <c r="KTM6" s="244"/>
      <c r="KTN6" s="244"/>
      <c r="KTO6" s="244"/>
      <c r="KTP6" s="244"/>
      <c r="KTQ6" s="244"/>
      <c r="KTR6" s="244"/>
      <c r="KTS6" s="244"/>
      <c r="KTT6" s="244"/>
      <c r="KTU6" s="244"/>
      <c r="KTV6" s="244"/>
      <c r="KTW6" s="244"/>
      <c r="KTX6" s="244"/>
      <c r="KTY6" s="244"/>
      <c r="KTZ6" s="244"/>
      <c r="KUA6" s="244"/>
      <c r="KUB6" s="244"/>
      <c r="KUC6" s="244"/>
      <c r="KUD6" s="244"/>
      <c r="KUE6" s="244"/>
      <c r="KUF6" s="244"/>
      <c r="KUG6" s="244"/>
      <c r="KUH6" s="244"/>
      <c r="KUI6" s="244"/>
      <c r="KUJ6" s="244"/>
      <c r="KUK6" s="244"/>
      <c r="KUL6" s="244"/>
      <c r="KUM6" s="244"/>
      <c r="KUN6" s="244"/>
      <c r="KUO6" s="244"/>
      <c r="KUP6" s="244"/>
      <c r="KUQ6" s="244"/>
      <c r="KUR6" s="244"/>
      <c r="KUS6" s="244"/>
      <c r="KUT6" s="244"/>
      <c r="KUU6" s="244"/>
      <c r="KUV6" s="244"/>
      <c r="KUW6" s="244"/>
      <c r="KUX6" s="244"/>
      <c r="KUY6" s="244"/>
      <c r="KUZ6" s="244"/>
      <c r="KVA6" s="244"/>
      <c r="KVB6" s="244"/>
      <c r="KVC6" s="244"/>
      <c r="KVD6" s="244"/>
      <c r="KVE6" s="244"/>
      <c r="KVF6" s="244"/>
      <c r="KVG6" s="244"/>
      <c r="KVH6" s="244"/>
      <c r="KVI6" s="244"/>
      <c r="KVJ6" s="244"/>
      <c r="KVK6" s="244"/>
      <c r="KVL6" s="244"/>
      <c r="KVM6" s="244"/>
      <c r="KVN6" s="244"/>
      <c r="KVO6" s="244"/>
      <c r="KVP6" s="244"/>
      <c r="KVQ6" s="244"/>
      <c r="KVR6" s="244"/>
      <c r="KVS6" s="244"/>
      <c r="KVT6" s="244"/>
      <c r="KVU6" s="244"/>
      <c r="KVV6" s="244"/>
      <c r="KVW6" s="244"/>
      <c r="KVX6" s="244"/>
      <c r="KVY6" s="244"/>
      <c r="KVZ6" s="244"/>
      <c r="KWA6" s="244"/>
      <c r="KWB6" s="244"/>
      <c r="KWC6" s="244"/>
      <c r="KWD6" s="244"/>
      <c r="KWE6" s="244"/>
      <c r="KWF6" s="244"/>
      <c r="KWG6" s="244"/>
      <c r="KWH6" s="244"/>
      <c r="KWI6" s="244"/>
      <c r="KWJ6" s="244"/>
      <c r="KWK6" s="244"/>
      <c r="KWL6" s="244"/>
      <c r="KWM6" s="244"/>
      <c r="KWN6" s="244"/>
      <c r="KWO6" s="244"/>
      <c r="KWP6" s="244"/>
      <c r="KWQ6" s="244"/>
      <c r="KWR6" s="244"/>
      <c r="KWS6" s="244"/>
      <c r="KWT6" s="244"/>
      <c r="KWU6" s="244"/>
      <c r="KWV6" s="244"/>
      <c r="KWW6" s="244"/>
      <c r="KWX6" s="244"/>
      <c r="KWY6" s="244"/>
      <c r="KWZ6" s="244"/>
      <c r="KXA6" s="244"/>
      <c r="KXB6" s="244"/>
      <c r="KXC6" s="244"/>
      <c r="KXD6" s="244"/>
      <c r="KXE6" s="244"/>
      <c r="KXF6" s="244"/>
      <c r="KXG6" s="244"/>
      <c r="KXH6" s="244"/>
      <c r="KXI6" s="244"/>
      <c r="KXJ6" s="244"/>
      <c r="KXK6" s="244"/>
      <c r="KXL6" s="244"/>
      <c r="KXM6" s="244"/>
      <c r="KXN6" s="244"/>
      <c r="KXO6" s="244"/>
      <c r="KXP6" s="244"/>
      <c r="KXQ6" s="244"/>
      <c r="KXR6" s="244"/>
      <c r="KXS6" s="244"/>
      <c r="KXT6" s="244"/>
      <c r="KXU6" s="244"/>
      <c r="KXV6" s="244"/>
      <c r="KXW6" s="244"/>
      <c r="KXX6" s="244"/>
      <c r="KXY6" s="244"/>
      <c r="KXZ6" s="244"/>
      <c r="KYA6" s="244"/>
      <c r="KYB6" s="244"/>
      <c r="KYC6" s="244"/>
      <c r="KYD6" s="244"/>
      <c r="KYE6" s="244"/>
      <c r="KYF6" s="244"/>
      <c r="KYG6" s="244"/>
      <c r="KYH6" s="244"/>
      <c r="KYI6" s="244"/>
      <c r="KYJ6" s="244"/>
      <c r="KYK6" s="244"/>
      <c r="KYL6" s="244"/>
      <c r="KYM6" s="244"/>
      <c r="KYN6" s="244"/>
      <c r="KYO6" s="244"/>
      <c r="KYP6" s="244"/>
      <c r="KYQ6" s="244"/>
      <c r="KYR6" s="244"/>
      <c r="KYS6" s="244"/>
      <c r="KYT6" s="244"/>
      <c r="KYU6" s="244"/>
      <c r="KYV6" s="244"/>
      <c r="KYW6" s="244"/>
      <c r="KYX6" s="244"/>
      <c r="KYY6" s="244"/>
      <c r="KYZ6" s="244"/>
      <c r="KZA6" s="244"/>
      <c r="KZB6" s="244"/>
      <c r="KZC6" s="244"/>
      <c r="KZD6" s="244"/>
      <c r="KZE6" s="244"/>
      <c r="KZF6" s="244"/>
      <c r="KZG6" s="244"/>
      <c r="KZH6" s="244"/>
      <c r="KZI6" s="244"/>
      <c r="KZJ6" s="244"/>
      <c r="KZK6" s="244"/>
      <c r="KZL6" s="244"/>
      <c r="KZM6" s="244"/>
      <c r="KZN6" s="244"/>
      <c r="KZO6" s="244"/>
      <c r="KZP6" s="244"/>
      <c r="KZQ6" s="244"/>
      <c r="KZR6" s="244"/>
      <c r="KZS6" s="244"/>
      <c r="KZT6" s="244"/>
      <c r="KZU6" s="244"/>
      <c r="KZV6" s="244"/>
      <c r="KZW6" s="244"/>
      <c r="KZX6" s="244"/>
      <c r="KZY6" s="244"/>
      <c r="KZZ6" s="244"/>
      <c r="LAA6" s="244"/>
      <c r="LAB6" s="244"/>
      <c r="LAC6" s="244"/>
      <c r="LAD6" s="244"/>
      <c r="LAE6" s="244"/>
      <c r="LAF6" s="244"/>
      <c r="LAG6" s="244"/>
      <c r="LAH6" s="244"/>
      <c r="LAI6" s="244"/>
      <c r="LAJ6" s="244"/>
      <c r="LAK6" s="244"/>
      <c r="LAL6" s="244"/>
      <c r="LAM6" s="244"/>
      <c r="LAN6" s="244"/>
      <c r="LAO6" s="244"/>
      <c r="LAP6" s="244"/>
      <c r="LAQ6" s="244"/>
      <c r="LAR6" s="244"/>
      <c r="LAS6" s="244"/>
      <c r="LAT6" s="244"/>
      <c r="LAU6" s="244"/>
      <c r="LAV6" s="244"/>
      <c r="LAW6" s="244"/>
      <c r="LAX6" s="244"/>
      <c r="LAY6" s="244"/>
      <c r="LAZ6" s="244"/>
      <c r="LBA6" s="244"/>
      <c r="LBB6" s="244"/>
      <c r="LBC6" s="244"/>
      <c r="LBD6" s="244"/>
      <c r="LBE6" s="244"/>
      <c r="LBF6" s="244"/>
      <c r="LBG6" s="244"/>
      <c r="LBH6" s="244"/>
      <c r="LBI6" s="244"/>
      <c r="LBJ6" s="244"/>
      <c r="LBK6" s="244"/>
      <c r="LBL6" s="244"/>
      <c r="LBM6" s="244"/>
      <c r="LBN6" s="244"/>
      <c r="LBO6" s="244"/>
      <c r="LBP6" s="244"/>
      <c r="LBQ6" s="244"/>
      <c r="LBR6" s="244"/>
      <c r="LBS6" s="244"/>
      <c r="LBT6" s="244"/>
      <c r="LBU6" s="244"/>
      <c r="LBV6" s="244"/>
      <c r="LBW6" s="244"/>
      <c r="LBX6" s="244"/>
      <c r="LBY6" s="244"/>
      <c r="LBZ6" s="244"/>
      <c r="LCA6" s="244"/>
      <c r="LCB6" s="244"/>
      <c r="LCC6" s="244"/>
      <c r="LCD6" s="244"/>
      <c r="LCE6" s="244"/>
      <c r="LCF6" s="244"/>
      <c r="LCG6" s="244"/>
      <c r="LCH6" s="244"/>
      <c r="LCI6" s="244"/>
      <c r="LCJ6" s="244"/>
      <c r="LCK6" s="244"/>
      <c r="LCL6" s="244"/>
      <c r="LCM6" s="244"/>
      <c r="LCN6" s="244"/>
      <c r="LCO6" s="244"/>
      <c r="LCP6" s="244"/>
      <c r="LCQ6" s="244"/>
      <c r="LCR6" s="244"/>
      <c r="LCS6" s="244"/>
      <c r="LCT6" s="244"/>
      <c r="LCU6" s="244"/>
      <c r="LCV6" s="244"/>
      <c r="LCW6" s="244"/>
      <c r="LCX6" s="244"/>
      <c r="LCY6" s="244"/>
      <c r="LCZ6" s="244"/>
      <c r="LDA6" s="244"/>
      <c r="LDB6" s="244"/>
      <c r="LDC6" s="244"/>
      <c r="LDD6" s="244"/>
      <c r="LDE6" s="244"/>
      <c r="LDF6" s="244"/>
      <c r="LDG6" s="244"/>
      <c r="LDH6" s="244"/>
      <c r="LDI6" s="244"/>
      <c r="LDJ6" s="244"/>
      <c r="LDK6" s="244"/>
      <c r="LDL6" s="244"/>
      <c r="LDM6" s="244"/>
      <c r="LDN6" s="244"/>
      <c r="LDO6" s="244"/>
      <c r="LDP6" s="244"/>
      <c r="LDQ6" s="244"/>
      <c r="LDR6" s="244"/>
      <c r="LDS6" s="244"/>
      <c r="LDT6" s="244"/>
      <c r="LDU6" s="244"/>
      <c r="LDV6" s="244"/>
      <c r="LDW6" s="244"/>
      <c r="LDX6" s="244"/>
      <c r="LDY6" s="244"/>
      <c r="LDZ6" s="244"/>
      <c r="LEA6" s="244"/>
      <c r="LEB6" s="244"/>
      <c r="LEC6" s="244"/>
      <c r="LED6" s="244"/>
      <c r="LEE6" s="244"/>
      <c r="LEF6" s="244"/>
      <c r="LEG6" s="244"/>
      <c r="LEH6" s="244"/>
      <c r="LEI6" s="244"/>
      <c r="LEJ6" s="244"/>
      <c r="LEK6" s="244"/>
      <c r="LEL6" s="244"/>
      <c r="LEM6" s="244"/>
      <c r="LEN6" s="244"/>
      <c r="LEO6" s="244"/>
      <c r="LEP6" s="244"/>
      <c r="LEQ6" s="244"/>
      <c r="LER6" s="244"/>
      <c r="LES6" s="244"/>
      <c r="LET6" s="244"/>
      <c r="LEU6" s="244"/>
      <c r="LEV6" s="244"/>
      <c r="LEW6" s="244"/>
      <c r="LEX6" s="244"/>
      <c r="LEY6" s="244"/>
      <c r="LEZ6" s="244"/>
      <c r="LFA6" s="244"/>
      <c r="LFB6" s="244"/>
      <c r="LFC6" s="244"/>
      <c r="LFD6" s="244"/>
      <c r="LFE6" s="244"/>
      <c r="LFF6" s="244"/>
      <c r="LFG6" s="244"/>
      <c r="LFH6" s="244"/>
      <c r="LFI6" s="244"/>
      <c r="LFJ6" s="244"/>
      <c r="LFK6" s="244"/>
      <c r="LFL6" s="244"/>
      <c r="LFM6" s="244"/>
      <c r="LFN6" s="244"/>
      <c r="LFO6" s="244"/>
      <c r="LFP6" s="244"/>
      <c r="LFQ6" s="244"/>
      <c r="LFR6" s="244"/>
      <c r="LFS6" s="244"/>
      <c r="LFT6" s="244"/>
      <c r="LFU6" s="244"/>
      <c r="LFV6" s="244"/>
      <c r="LFW6" s="244"/>
      <c r="LFX6" s="244"/>
      <c r="LFY6" s="244"/>
      <c r="LFZ6" s="244"/>
      <c r="LGA6" s="244"/>
      <c r="LGB6" s="244"/>
      <c r="LGC6" s="244"/>
      <c r="LGD6" s="244"/>
      <c r="LGE6" s="244"/>
      <c r="LGF6" s="244"/>
      <c r="LGG6" s="244"/>
      <c r="LGH6" s="244"/>
      <c r="LGI6" s="244"/>
      <c r="LGJ6" s="244"/>
      <c r="LGK6" s="244"/>
      <c r="LGL6" s="244"/>
      <c r="LGM6" s="244"/>
      <c r="LGN6" s="244"/>
      <c r="LGO6" s="244"/>
      <c r="LGP6" s="244"/>
      <c r="LGQ6" s="244"/>
      <c r="LGR6" s="244"/>
      <c r="LGS6" s="244"/>
      <c r="LGT6" s="244"/>
      <c r="LGU6" s="244"/>
      <c r="LGV6" s="244"/>
      <c r="LGW6" s="244"/>
      <c r="LGX6" s="244"/>
      <c r="LGY6" s="244"/>
      <c r="LGZ6" s="244"/>
      <c r="LHA6" s="244"/>
      <c r="LHB6" s="244"/>
      <c r="LHC6" s="244"/>
      <c r="LHD6" s="244"/>
      <c r="LHE6" s="244"/>
      <c r="LHF6" s="244"/>
      <c r="LHG6" s="244"/>
      <c r="LHH6" s="244"/>
      <c r="LHI6" s="244"/>
      <c r="LHJ6" s="244"/>
      <c r="LHK6" s="244"/>
      <c r="LHL6" s="244"/>
      <c r="LHM6" s="244"/>
      <c r="LHN6" s="244"/>
      <c r="LHO6" s="244"/>
      <c r="LHP6" s="244"/>
      <c r="LHQ6" s="244"/>
      <c r="LHR6" s="244"/>
      <c r="LHS6" s="244"/>
      <c r="LHT6" s="244"/>
      <c r="LHU6" s="244"/>
      <c r="LHV6" s="244"/>
      <c r="LHW6" s="244"/>
      <c r="LHX6" s="244"/>
      <c r="LHY6" s="244"/>
      <c r="LHZ6" s="244"/>
      <c r="LIA6" s="244"/>
      <c r="LIB6" s="244"/>
      <c r="LIC6" s="244"/>
      <c r="LID6" s="244"/>
      <c r="LIE6" s="244"/>
      <c r="LIF6" s="244"/>
      <c r="LIG6" s="244"/>
      <c r="LIH6" s="244"/>
      <c r="LII6" s="244"/>
      <c r="LIJ6" s="244"/>
      <c r="LIK6" s="244"/>
      <c r="LIL6" s="244"/>
      <c r="LIM6" s="244"/>
      <c r="LIN6" s="244"/>
      <c r="LIO6" s="244"/>
      <c r="LIP6" s="244"/>
      <c r="LIQ6" s="244"/>
      <c r="LIR6" s="244"/>
      <c r="LIS6" s="244"/>
      <c r="LIT6" s="244"/>
      <c r="LIU6" s="244"/>
      <c r="LIV6" s="244"/>
      <c r="LIW6" s="244"/>
      <c r="LIX6" s="244"/>
      <c r="LIY6" s="244"/>
      <c r="LIZ6" s="244"/>
      <c r="LJA6" s="244"/>
      <c r="LJB6" s="244"/>
      <c r="LJC6" s="244"/>
      <c r="LJD6" s="244"/>
      <c r="LJE6" s="244"/>
      <c r="LJF6" s="244"/>
      <c r="LJG6" s="244"/>
      <c r="LJH6" s="244"/>
      <c r="LJI6" s="244"/>
      <c r="LJJ6" s="244"/>
      <c r="LJK6" s="244"/>
      <c r="LJL6" s="244"/>
      <c r="LJM6" s="244"/>
      <c r="LJN6" s="244"/>
      <c r="LJO6" s="244"/>
      <c r="LJP6" s="244"/>
      <c r="LJQ6" s="244"/>
      <c r="LJR6" s="244"/>
      <c r="LJS6" s="244"/>
      <c r="LJT6" s="244"/>
      <c r="LJU6" s="244"/>
      <c r="LJV6" s="244"/>
      <c r="LJW6" s="244"/>
      <c r="LJX6" s="244"/>
      <c r="LJY6" s="244"/>
      <c r="LJZ6" s="244"/>
      <c r="LKA6" s="244"/>
      <c r="LKB6" s="244"/>
      <c r="LKC6" s="244"/>
      <c r="LKD6" s="244"/>
      <c r="LKE6" s="244"/>
      <c r="LKF6" s="244"/>
      <c r="LKG6" s="244"/>
      <c r="LKH6" s="244"/>
      <c r="LKI6" s="244"/>
      <c r="LKJ6" s="244"/>
      <c r="LKK6" s="244"/>
      <c r="LKL6" s="244"/>
      <c r="LKM6" s="244"/>
      <c r="LKN6" s="244"/>
      <c r="LKO6" s="244"/>
      <c r="LKP6" s="244"/>
      <c r="LKQ6" s="244"/>
      <c r="LKR6" s="244"/>
      <c r="LKS6" s="244"/>
      <c r="LKT6" s="244"/>
      <c r="LKU6" s="244"/>
      <c r="LKV6" s="244"/>
      <c r="LKW6" s="244"/>
      <c r="LKX6" s="244"/>
      <c r="LKY6" s="244"/>
      <c r="LKZ6" s="244"/>
      <c r="LLA6" s="244"/>
      <c r="LLB6" s="244"/>
      <c r="LLC6" s="244"/>
      <c r="LLD6" s="244"/>
      <c r="LLE6" s="244"/>
      <c r="LLF6" s="244"/>
      <c r="LLG6" s="244"/>
      <c r="LLH6" s="244"/>
      <c r="LLI6" s="244"/>
      <c r="LLJ6" s="244"/>
      <c r="LLK6" s="244"/>
      <c r="LLL6" s="244"/>
      <c r="LLM6" s="244"/>
      <c r="LLN6" s="244"/>
      <c r="LLO6" s="244"/>
      <c r="LLP6" s="244"/>
      <c r="LLQ6" s="244"/>
      <c r="LLR6" s="244"/>
      <c r="LLS6" s="244"/>
      <c r="LLT6" s="244"/>
      <c r="LLU6" s="244"/>
      <c r="LLV6" s="244"/>
      <c r="LLW6" s="244"/>
      <c r="LLX6" s="244"/>
      <c r="LLY6" s="244"/>
      <c r="LLZ6" s="244"/>
      <c r="LMA6" s="244"/>
      <c r="LMB6" s="244"/>
      <c r="LMC6" s="244"/>
      <c r="LMD6" s="244"/>
      <c r="LME6" s="244"/>
      <c r="LMF6" s="244"/>
      <c r="LMG6" s="244"/>
      <c r="LMH6" s="244"/>
      <c r="LMI6" s="244"/>
      <c r="LMJ6" s="244"/>
      <c r="LMK6" s="244"/>
      <c r="LML6" s="244"/>
      <c r="LMM6" s="244"/>
      <c r="LMN6" s="244"/>
      <c r="LMO6" s="244"/>
      <c r="LMP6" s="244"/>
      <c r="LMQ6" s="244"/>
      <c r="LMR6" s="244"/>
      <c r="LMS6" s="244"/>
      <c r="LMT6" s="244"/>
      <c r="LMU6" s="244"/>
      <c r="LMV6" s="244"/>
      <c r="LMW6" s="244"/>
      <c r="LMX6" s="244"/>
      <c r="LMY6" s="244"/>
      <c r="LMZ6" s="244"/>
      <c r="LNA6" s="244"/>
      <c r="LNB6" s="244"/>
      <c r="LNC6" s="244"/>
      <c r="LND6" s="244"/>
      <c r="LNE6" s="244"/>
      <c r="LNF6" s="244"/>
      <c r="LNG6" s="244"/>
      <c r="LNH6" s="244"/>
      <c r="LNI6" s="244"/>
      <c r="LNJ6" s="244"/>
      <c r="LNK6" s="244"/>
      <c r="LNL6" s="244"/>
      <c r="LNM6" s="244"/>
      <c r="LNN6" s="244"/>
      <c r="LNO6" s="244"/>
      <c r="LNP6" s="244"/>
      <c r="LNQ6" s="244"/>
      <c r="LNR6" s="244"/>
      <c r="LNS6" s="244"/>
      <c r="LNT6" s="244"/>
      <c r="LNU6" s="244"/>
      <c r="LNV6" s="244"/>
      <c r="LNW6" s="244"/>
      <c r="LNX6" s="244"/>
      <c r="LNY6" s="244"/>
      <c r="LNZ6" s="244"/>
      <c r="LOA6" s="244"/>
      <c r="LOB6" s="244"/>
      <c r="LOC6" s="244"/>
      <c r="LOD6" s="244"/>
      <c r="LOE6" s="244"/>
      <c r="LOF6" s="244"/>
      <c r="LOG6" s="244"/>
      <c r="LOH6" s="244"/>
      <c r="LOI6" s="244"/>
      <c r="LOJ6" s="244"/>
      <c r="LOK6" s="244"/>
      <c r="LOL6" s="244"/>
      <c r="LOM6" s="244"/>
      <c r="LON6" s="244"/>
      <c r="LOO6" s="244"/>
      <c r="LOP6" s="244"/>
      <c r="LOQ6" s="244"/>
      <c r="LOR6" s="244"/>
      <c r="LOS6" s="244"/>
      <c r="LOT6" s="244"/>
      <c r="LOU6" s="244"/>
      <c r="LOV6" s="244"/>
      <c r="LOW6" s="244"/>
      <c r="LOX6" s="244"/>
      <c r="LOY6" s="244"/>
      <c r="LOZ6" s="244"/>
      <c r="LPA6" s="244"/>
      <c r="LPB6" s="244"/>
      <c r="LPC6" s="244"/>
      <c r="LPD6" s="244"/>
      <c r="LPE6" s="244"/>
      <c r="LPF6" s="244"/>
      <c r="LPG6" s="244"/>
      <c r="LPH6" s="244"/>
      <c r="LPI6" s="244"/>
      <c r="LPJ6" s="244"/>
      <c r="LPK6" s="244"/>
      <c r="LPL6" s="244"/>
      <c r="LPM6" s="244"/>
      <c r="LPN6" s="244"/>
      <c r="LPO6" s="244"/>
      <c r="LPP6" s="244"/>
      <c r="LPQ6" s="244"/>
      <c r="LPR6" s="244"/>
      <c r="LPS6" s="244"/>
      <c r="LPT6" s="244"/>
      <c r="LPU6" s="244"/>
      <c r="LPV6" s="244"/>
      <c r="LPW6" s="244"/>
      <c r="LPX6" s="244"/>
      <c r="LPY6" s="244"/>
      <c r="LPZ6" s="244"/>
      <c r="LQA6" s="244"/>
      <c r="LQB6" s="244"/>
      <c r="LQC6" s="244"/>
      <c r="LQD6" s="244"/>
      <c r="LQE6" s="244"/>
      <c r="LQF6" s="244"/>
      <c r="LQG6" s="244"/>
      <c r="LQH6" s="244"/>
      <c r="LQI6" s="244"/>
      <c r="LQJ6" s="244"/>
      <c r="LQK6" s="244"/>
      <c r="LQL6" s="244"/>
      <c r="LQM6" s="244"/>
      <c r="LQN6" s="244"/>
      <c r="LQO6" s="244"/>
      <c r="LQP6" s="244"/>
      <c r="LQQ6" s="244"/>
      <c r="LQR6" s="244"/>
      <c r="LQS6" s="244"/>
      <c r="LQT6" s="244"/>
      <c r="LQU6" s="244"/>
      <c r="LQV6" s="244"/>
      <c r="LQW6" s="244"/>
      <c r="LQX6" s="244"/>
      <c r="LQY6" s="244"/>
      <c r="LQZ6" s="244"/>
      <c r="LRA6" s="244"/>
      <c r="LRB6" s="244"/>
      <c r="LRC6" s="244"/>
      <c r="LRD6" s="244"/>
      <c r="LRE6" s="244"/>
      <c r="LRF6" s="244"/>
      <c r="LRG6" s="244"/>
      <c r="LRH6" s="244"/>
      <c r="LRI6" s="244"/>
      <c r="LRJ6" s="244"/>
      <c r="LRK6" s="244"/>
      <c r="LRL6" s="244"/>
      <c r="LRM6" s="244"/>
      <c r="LRN6" s="244"/>
      <c r="LRO6" s="244"/>
      <c r="LRP6" s="244"/>
      <c r="LRQ6" s="244"/>
      <c r="LRR6" s="244"/>
      <c r="LRS6" s="244"/>
      <c r="LRT6" s="244"/>
      <c r="LRU6" s="244"/>
      <c r="LRV6" s="244"/>
      <c r="LRW6" s="244"/>
      <c r="LRX6" s="244"/>
      <c r="LRY6" s="244"/>
      <c r="LRZ6" s="244"/>
      <c r="LSA6" s="244"/>
      <c r="LSB6" s="244"/>
      <c r="LSC6" s="244"/>
      <c r="LSD6" s="244"/>
      <c r="LSE6" s="244"/>
      <c r="LSF6" s="244"/>
      <c r="LSG6" s="244"/>
      <c r="LSH6" s="244"/>
      <c r="LSI6" s="244"/>
      <c r="LSJ6" s="244"/>
      <c r="LSK6" s="244"/>
      <c r="LSL6" s="244"/>
      <c r="LSM6" s="244"/>
      <c r="LSN6" s="244"/>
      <c r="LSO6" s="244"/>
      <c r="LSP6" s="244"/>
      <c r="LSQ6" s="244"/>
      <c r="LSR6" s="244"/>
      <c r="LSS6" s="244"/>
      <c r="LST6" s="244"/>
      <c r="LSU6" s="244"/>
      <c r="LSV6" s="244"/>
      <c r="LSW6" s="244"/>
      <c r="LSX6" s="244"/>
      <c r="LSY6" s="244"/>
      <c r="LSZ6" s="244"/>
      <c r="LTA6" s="244"/>
      <c r="LTB6" s="244"/>
      <c r="LTC6" s="244"/>
      <c r="LTD6" s="244"/>
      <c r="LTE6" s="244"/>
      <c r="LTF6" s="244"/>
      <c r="LTG6" s="244"/>
      <c r="LTH6" s="244"/>
      <c r="LTI6" s="244"/>
      <c r="LTJ6" s="244"/>
      <c r="LTK6" s="244"/>
      <c r="LTL6" s="244"/>
      <c r="LTM6" s="244"/>
      <c r="LTN6" s="244"/>
      <c r="LTO6" s="244"/>
      <c r="LTP6" s="244"/>
      <c r="LTQ6" s="244"/>
      <c r="LTR6" s="244"/>
      <c r="LTS6" s="244"/>
      <c r="LTT6" s="244"/>
      <c r="LTU6" s="244"/>
      <c r="LTV6" s="244"/>
      <c r="LTW6" s="244"/>
      <c r="LTX6" s="244"/>
      <c r="LTY6" s="244"/>
      <c r="LTZ6" s="244"/>
      <c r="LUA6" s="244"/>
      <c r="LUB6" s="244"/>
      <c r="LUC6" s="244"/>
      <c r="LUD6" s="244"/>
      <c r="LUE6" s="244"/>
      <c r="LUF6" s="244"/>
      <c r="LUG6" s="244"/>
      <c r="LUH6" s="244"/>
      <c r="LUI6" s="244"/>
      <c r="LUJ6" s="244"/>
      <c r="LUK6" s="244"/>
      <c r="LUL6" s="244"/>
      <c r="LUM6" s="244"/>
      <c r="LUN6" s="244"/>
      <c r="LUO6" s="244"/>
      <c r="LUP6" s="244"/>
      <c r="LUQ6" s="244"/>
      <c r="LUR6" s="244"/>
      <c r="LUS6" s="244"/>
      <c r="LUT6" s="244"/>
      <c r="LUU6" s="244"/>
      <c r="LUV6" s="244"/>
      <c r="LUW6" s="244"/>
      <c r="LUX6" s="244"/>
      <c r="LUY6" s="244"/>
      <c r="LUZ6" s="244"/>
      <c r="LVA6" s="244"/>
      <c r="LVB6" s="244"/>
      <c r="LVC6" s="244"/>
      <c r="LVD6" s="244"/>
      <c r="LVE6" s="244"/>
      <c r="LVF6" s="244"/>
      <c r="LVG6" s="244"/>
      <c r="LVH6" s="244"/>
      <c r="LVI6" s="244"/>
      <c r="LVJ6" s="244"/>
      <c r="LVK6" s="244"/>
      <c r="LVL6" s="244"/>
      <c r="LVM6" s="244"/>
      <c r="LVN6" s="244"/>
      <c r="LVO6" s="244"/>
      <c r="LVP6" s="244"/>
      <c r="LVQ6" s="244"/>
      <c r="LVR6" s="244"/>
      <c r="LVS6" s="244"/>
      <c r="LVT6" s="244"/>
      <c r="LVU6" s="244"/>
      <c r="LVV6" s="244"/>
      <c r="LVW6" s="244"/>
      <c r="LVX6" s="244"/>
      <c r="LVY6" s="244"/>
      <c r="LVZ6" s="244"/>
      <c r="LWA6" s="244"/>
      <c r="LWB6" s="244"/>
      <c r="LWC6" s="244"/>
      <c r="LWD6" s="244"/>
      <c r="LWE6" s="244"/>
      <c r="LWF6" s="244"/>
      <c r="LWG6" s="244"/>
      <c r="LWH6" s="244"/>
      <c r="LWI6" s="244"/>
      <c r="LWJ6" s="244"/>
      <c r="LWK6" s="244"/>
      <c r="LWL6" s="244"/>
      <c r="LWM6" s="244"/>
      <c r="LWN6" s="244"/>
      <c r="LWO6" s="244"/>
      <c r="LWP6" s="244"/>
      <c r="LWQ6" s="244"/>
      <c r="LWR6" s="244"/>
      <c r="LWS6" s="244"/>
      <c r="LWT6" s="244"/>
      <c r="LWU6" s="244"/>
      <c r="LWV6" s="244"/>
      <c r="LWW6" s="244"/>
      <c r="LWX6" s="244"/>
      <c r="LWY6" s="244"/>
      <c r="LWZ6" s="244"/>
      <c r="LXA6" s="244"/>
      <c r="LXB6" s="244"/>
      <c r="LXC6" s="244"/>
      <c r="LXD6" s="244"/>
      <c r="LXE6" s="244"/>
      <c r="LXF6" s="244"/>
      <c r="LXG6" s="244"/>
      <c r="LXH6" s="244"/>
      <c r="LXI6" s="244"/>
      <c r="LXJ6" s="244"/>
      <c r="LXK6" s="244"/>
      <c r="LXL6" s="244"/>
      <c r="LXM6" s="244"/>
      <c r="LXN6" s="244"/>
      <c r="LXO6" s="244"/>
      <c r="LXP6" s="244"/>
      <c r="LXQ6" s="244"/>
      <c r="LXR6" s="244"/>
      <c r="LXS6" s="244"/>
      <c r="LXT6" s="244"/>
      <c r="LXU6" s="244"/>
      <c r="LXV6" s="244"/>
      <c r="LXW6" s="244"/>
      <c r="LXX6" s="244"/>
      <c r="LXY6" s="244"/>
      <c r="LXZ6" s="244"/>
      <c r="LYA6" s="244"/>
      <c r="LYB6" s="244"/>
      <c r="LYC6" s="244"/>
      <c r="LYD6" s="244"/>
      <c r="LYE6" s="244"/>
      <c r="LYF6" s="244"/>
      <c r="LYG6" s="244"/>
      <c r="LYH6" s="244"/>
      <c r="LYI6" s="244"/>
      <c r="LYJ6" s="244"/>
      <c r="LYK6" s="244"/>
      <c r="LYL6" s="244"/>
      <c r="LYM6" s="244"/>
      <c r="LYN6" s="244"/>
      <c r="LYO6" s="244"/>
      <c r="LYP6" s="244"/>
      <c r="LYQ6" s="244"/>
      <c r="LYR6" s="244"/>
      <c r="LYS6" s="244"/>
      <c r="LYT6" s="244"/>
      <c r="LYU6" s="244"/>
      <c r="LYV6" s="244"/>
      <c r="LYW6" s="244"/>
      <c r="LYX6" s="244"/>
      <c r="LYY6" s="244"/>
      <c r="LYZ6" s="244"/>
      <c r="LZA6" s="244"/>
      <c r="LZB6" s="244"/>
      <c r="LZC6" s="244"/>
      <c r="LZD6" s="244"/>
      <c r="LZE6" s="244"/>
      <c r="LZF6" s="244"/>
      <c r="LZG6" s="244"/>
      <c r="LZH6" s="244"/>
      <c r="LZI6" s="244"/>
      <c r="LZJ6" s="244"/>
      <c r="LZK6" s="244"/>
      <c r="LZL6" s="244"/>
      <c r="LZM6" s="244"/>
      <c r="LZN6" s="244"/>
      <c r="LZO6" s="244"/>
      <c r="LZP6" s="244"/>
      <c r="LZQ6" s="244"/>
      <c r="LZR6" s="244"/>
      <c r="LZS6" s="244"/>
      <c r="LZT6" s="244"/>
      <c r="LZU6" s="244"/>
      <c r="LZV6" s="244"/>
      <c r="LZW6" s="244"/>
      <c r="LZX6" s="244"/>
      <c r="LZY6" s="244"/>
      <c r="LZZ6" s="244"/>
      <c r="MAA6" s="244"/>
      <c r="MAB6" s="244"/>
      <c r="MAC6" s="244"/>
      <c r="MAD6" s="244"/>
      <c r="MAE6" s="244"/>
      <c r="MAF6" s="244"/>
      <c r="MAG6" s="244"/>
      <c r="MAH6" s="244"/>
      <c r="MAI6" s="244"/>
      <c r="MAJ6" s="244"/>
      <c r="MAK6" s="244"/>
      <c r="MAL6" s="244"/>
      <c r="MAM6" s="244"/>
      <c r="MAN6" s="244"/>
      <c r="MAO6" s="244"/>
      <c r="MAP6" s="244"/>
      <c r="MAQ6" s="244"/>
      <c r="MAR6" s="244"/>
      <c r="MAS6" s="244"/>
      <c r="MAT6" s="244"/>
      <c r="MAU6" s="244"/>
      <c r="MAV6" s="244"/>
      <c r="MAW6" s="244"/>
      <c r="MAX6" s="244"/>
      <c r="MAY6" s="244"/>
      <c r="MAZ6" s="244"/>
      <c r="MBA6" s="244"/>
      <c r="MBB6" s="244"/>
      <c r="MBC6" s="244"/>
      <c r="MBD6" s="244"/>
      <c r="MBE6" s="244"/>
      <c r="MBF6" s="244"/>
      <c r="MBG6" s="244"/>
      <c r="MBH6" s="244"/>
      <c r="MBI6" s="244"/>
      <c r="MBJ6" s="244"/>
      <c r="MBK6" s="244"/>
      <c r="MBL6" s="244"/>
      <c r="MBM6" s="244"/>
      <c r="MBN6" s="244"/>
      <c r="MBO6" s="244"/>
      <c r="MBP6" s="244"/>
      <c r="MBQ6" s="244"/>
      <c r="MBR6" s="244"/>
      <c r="MBS6" s="244"/>
      <c r="MBT6" s="244"/>
      <c r="MBU6" s="244"/>
      <c r="MBV6" s="244"/>
      <c r="MBW6" s="244"/>
      <c r="MBX6" s="244"/>
      <c r="MBY6" s="244"/>
      <c r="MBZ6" s="244"/>
      <c r="MCA6" s="244"/>
      <c r="MCB6" s="244"/>
      <c r="MCC6" s="244"/>
      <c r="MCD6" s="244"/>
      <c r="MCE6" s="244"/>
      <c r="MCF6" s="244"/>
      <c r="MCG6" s="244"/>
      <c r="MCH6" s="244"/>
      <c r="MCI6" s="244"/>
      <c r="MCJ6" s="244"/>
      <c r="MCK6" s="244"/>
      <c r="MCL6" s="244"/>
      <c r="MCM6" s="244"/>
      <c r="MCN6" s="244"/>
      <c r="MCO6" s="244"/>
      <c r="MCP6" s="244"/>
      <c r="MCQ6" s="244"/>
      <c r="MCR6" s="244"/>
      <c r="MCS6" s="244"/>
      <c r="MCT6" s="244"/>
      <c r="MCU6" s="244"/>
      <c r="MCV6" s="244"/>
      <c r="MCW6" s="244"/>
      <c r="MCX6" s="244"/>
      <c r="MCY6" s="244"/>
      <c r="MCZ6" s="244"/>
      <c r="MDA6" s="244"/>
      <c r="MDB6" s="244"/>
      <c r="MDC6" s="244"/>
      <c r="MDD6" s="244"/>
      <c r="MDE6" s="244"/>
      <c r="MDF6" s="244"/>
      <c r="MDG6" s="244"/>
      <c r="MDH6" s="244"/>
      <c r="MDI6" s="244"/>
      <c r="MDJ6" s="244"/>
      <c r="MDK6" s="244"/>
      <c r="MDL6" s="244"/>
      <c r="MDM6" s="244"/>
      <c r="MDN6" s="244"/>
      <c r="MDO6" s="244"/>
      <c r="MDP6" s="244"/>
      <c r="MDQ6" s="244"/>
      <c r="MDR6" s="244"/>
      <c r="MDS6" s="244"/>
      <c r="MDT6" s="244"/>
      <c r="MDU6" s="244"/>
      <c r="MDV6" s="244"/>
      <c r="MDW6" s="244"/>
      <c r="MDX6" s="244"/>
      <c r="MDY6" s="244"/>
      <c r="MDZ6" s="244"/>
      <c r="MEA6" s="244"/>
      <c r="MEB6" s="244"/>
      <c r="MEC6" s="244"/>
      <c r="MED6" s="244"/>
      <c r="MEE6" s="244"/>
      <c r="MEF6" s="244"/>
      <c r="MEG6" s="244"/>
      <c r="MEH6" s="244"/>
      <c r="MEI6" s="244"/>
      <c r="MEJ6" s="244"/>
      <c r="MEK6" s="244"/>
      <c r="MEL6" s="244"/>
      <c r="MEM6" s="244"/>
      <c r="MEN6" s="244"/>
      <c r="MEO6" s="244"/>
      <c r="MEP6" s="244"/>
      <c r="MEQ6" s="244"/>
      <c r="MER6" s="244"/>
      <c r="MES6" s="244"/>
      <c r="MET6" s="244"/>
      <c r="MEU6" s="244"/>
      <c r="MEV6" s="244"/>
      <c r="MEW6" s="244"/>
      <c r="MEX6" s="244"/>
      <c r="MEY6" s="244"/>
      <c r="MEZ6" s="244"/>
      <c r="MFA6" s="244"/>
      <c r="MFB6" s="244"/>
      <c r="MFC6" s="244"/>
      <c r="MFD6" s="244"/>
      <c r="MFE6" s="244"/>
      <c r="MFF6" s="244"/>
      <c r="MFG6" s="244"/>
      <c r="MFH6" s="244"/>
      <c r="MFI6" s="244"/>
      <c r="MFJ6" s="244"/>
      <c r="MFK6" s="244"/>
      <c r="MFL6" s="244"/>
      <c r="MFM6" s="244"/>
      <c r="MFN6" s="244"/>
      <c r="MFO6" s="244"/>
      <c r="MFP6" s="244"/>
      <c r="MFQ6" s="244"/>
      <c r="MFR6" s="244"/>
      <c r="MFS6" s="244"/>
      <c r="MFT6" s="244"/>
      <c r="MFU6" s="244"/>
      <c r="MFV6" s="244"/>
      <c r="MFW6" s="244"/>
      <c r="MFX6" s="244"/>
      <c r="MFY6" s="244"/>
      <c r="MFZ6" s="244"/>
      <c r="MGA6" s="244"/>
      <c r="MGB6" s="244"/>
      <c r="MGC6" s="244"/>
      <c r="MGD6" s="244"/>
      <c r="MGE6" s="244"/>
      <c r="MGF6" s="244"/>
      <c r="MGG6" s="244"/>
      <c r="MGH6" s="244"/>
      <c r="MGI6" s="244"/>
      <c r="MGJ6" s="244"/>
      <c r="MGK6" s="244"/>
      <c r="MGL6" s="244"/>
      <c r="MGM6" s="244"/>
      <c r="MGN6" s="244"/>
      <c r="MGO6" s="244"/>
      <c r="MGP6" s="244"/>
      <c r="MGQ6" s="244"/>
      <c r="MGR6" s="244"/>
      <c r="MGS6" s="244"/>
      <c r="MGT6" s="244"/>
      <c r="MGU6" s="244"/>
      <c r="MGV6" s="244"/>
      <c r="MGW6" s="244"/>
      <c r="MGX6" s="244"/>
      <c r="MGY6" s="244"/>
      <c r="MGZ6" s="244"/>
      <c r="MHA6" s="244"/>
      <c r="MHB6" s="244"/>
      <c r="MHC6" s="244"/>
      <c r="MHD6" s="244"/>
      <c r="MHE6" s="244"/>
      <c r="MHF6" s="244"/>
      <c r="MHG6" s="244"/>
      <c r="MHH6" s="244"/>
      <c r="MHI6" s="244"/>
      <c r="MHJ6" s="244"/>
      <c r="MHK6" s="244"/>
      <c r="MHL6" s="244"/>
      <c r="MHM6" s="244"/>
      <c r="MHN6" s="244"/>
      <c r="MHO6" s="244"/>
      <c r="MHP6" s="244"/>
      <c r="MHQ6" s="244"/>
      <c r="MHR6" s="244"/>
      <c r="MHS6" s="244"/>
      <c r="MHT6" s="244"/>
      <c r="MHU6" s="244"/>
      <c r="MHV6" s="244"/>
      <c r="MHW6" s="244"/>
      <c r="MHX6" s="244"/>
      <c r="MHY6" s="244"/>
      <c r="MHZ6" s="244"/>
      <c r="MIA6" s="244"/>
      <c r="MIB6" s="244"/>
      <c r="MIC6" s="244"/>
      <c r="MID6" s="244"/>
      <c r="MIE6" s="244"/>
      <c r="MIF6" s="244"/>
      <c r="MIG6" s="244"/>
      <c r="MIH6" s="244"/>
      <c r="MII6" s="244"/>
      <c r="MIJ6" s="244"/>
      <c r="MIK6" s="244"/>
      <c r="MIL6" s="244"/>
      <c r="MIM6" s="244"/>
      <c r="MIN6" s="244"/>
      <c r="MIO6" s="244"/>
      <c r="MIP6" s="244"/>
      <c r="MIQ6" s="244"/>
      <c r="MIR6" s="244"/>
      <c r="MIS6" s="244"/>
      <c r="MIT6" s="244"/>
      <c r="MIU6" s="244"/>
      <c r="MIV6" s="244"/>
      <c r="MIW6" s="244"/>
      <c r="MIX6" s="244"/>
      <c r="MIY6" s="244"/>
      <c r="MIZ6" s="244"/>
      <c r="MJA6" s="244"/>
      <c r="MJB6" s="244"/>
      <c r="MJC6" s="244"/>
      <c r="MJD6" s="244"/>
      <c r="MJE6" s="244"/>
      <c r="MJF6" s="244"/>
      <c r="MJG6" s="244"/>
      <c r="MJH6" s="244"/>
      <c r="MJI6" s="244"/>
      <c r="MJJ6" s="244"/>
      <c r="MJK6" s="244"/>
      <c r="MJL6" s="244"/>
      <c r="MJM6" s="244"/>
      <c r="MJN6" s="244"/>
      <c r="MJO6" s="244"/>
      <c r="MJP6" s="244"/>
      <c r="MJQ6" s="244"/>
      <c r="MJR6" s="244"/>
      <c r="MJS6" s="244"/>
      <c r="MJT6" s="244"/>
      <c r="MJU6" s="244"/>
      <c r="MJV6" s="244"/>
      <c r="MJW6" s="244"/>
      <c r="MJX6" s="244"/>
      <c r="MJY6" s="244"/>
      <c r="MJZ6" s="244"/>
      <c r="MKA6" s="244"/>
      <c r="MKB6" s="244"/>
      <c r="MKC6" s="244"/>
      <c r="MKD6" s="244"/>
      <c r="MKE6" s="244"/>
      <c r="MKF6" s="244"/>
      <c r="MKG6" s="244"/>
      <c r="MKH6" s="244"/>
      <c r="MKI6" s="244"/>
      <c r="MKJ6" s="244"/>
      <c r="MKK6" s="244"/>
      <c r="MKL6" s="244"/>
      <c r="MKM6" s="244"/>
      <c r="MKN6" s="244"/>
      <c r="MKO6" s="244"/>
      <c r="MKP6" s="244"/>
      <c r="MKQ6" s="244"/>
      <c r="MKR6" s="244"/>
      <c r="MKS6" s="244"/>
      <c r="MKT6" s="244"/>
      <c r="MKU6" s="244"/>
      <c r="MKV6" s="244"/>
      <c r="MKW6" s="244"/>
      <c r="MKX6" s="244"/>
      <c r="MKY6" s="244"/>
      <c r="MKZ6" s="244"/>
      <c r="MLA6" s="244"/>
      <c r="MLB6" s="244"/>
      <c r="MLC6" s="244"/>
      <c r="MLD6" s="244"/>
      <c r="MLE6" s="244"/>
      <c r="MLF6" s="244"/>
      <c r="MLG6" s="244"/>
      <c r="MLH6" s="244"/>
      <c r="MLI6" s="244"/>
      <c r="MLJ6" s="244"/>
      <c r="MLK6" s="244"/>
      <c r="MLL6" s="244"/>
      <c r="MLM6" s="244"/>
      <c r="MLN6" s="244"/>
      <c r="MLO6" s="244"/>
      <c r="MLP6" s="244"/>
      <c r="MLQ6" s="244"/>
      <c r="MLR6" s="244"/>
      <c r="MLS6" s="244"/>
      <c r="MLT6" s="244"/>
      <c r="MLU6" s="244"/>
      <c r="MLV6" s="244"/>
      <c r="MLW6" s="244"/>
      <c r="MLX6" s="244"/>
      <c r="MLY6" s="244"/>
      <c r="MLZ6" s="244"/>
      <c r="MMA6" s="244"/>
      <c r="MMB6" s="244"/>
      <c r="MMC6" s="244"/>
      <c r="MMD6" s="244"/>
      <c r="MME6" s="244"/>
      <c r="MMF6" s="244"/>
      <c r="MMG6" s="244"/>
      <c r="MMH6" s="244"/>
      <c r="MMI6" s="244"/>
      <c r="MMJ6" s="244"/>
      <c r="MMK6" s="244"/>
      <c r="MML6" s="244"/>
      <c r="MMM6" s="244"/>
      <c r="MMN6" s="244"/>
      <c r="MMO6" s="244"/>
      <c r="MMP6" s="244"/>
      <c r="MMQ6" s="244"/>
      <c r="MMR6" s="244"/>
      <c r="MMS6" s="244"/>
      <c r="MMT6" s="244"/>
      <c r="MMU6" s="244"/>
      <c r="MMV6" s="244"/>
      <c r="MMW6" s="244"/>
      <c r="MMX6" s="244"/>
      <c r="MMY6" s="244"/>
      <c r="MMZ6" s="244"/>
      <c r="MNA6" s="244"/>
      <c r="MNB6" s="244"/>
      <c r="MNC6" s="244"/>
      <c r="MND6" s="244"/>
      <c r="MNE6" s="244"/>
      <c r="MNF6" s="244"/>
      <c r="MNG6" s="244"/>
      <c r="MNH6" s="244"/>
      <c r="MNI6" s="244"/>
      <c r="MNJ6" s="244"/>
      <c r="MNK6" s="244"/>
      <c r="MNL6" s="244"/>
      <c r="MNM6" s="244"/>
      <c r="MNN6" s="244"/>
      <c r="MNO6" s="244"/>
      <c r="MNP6" s="244"/>
      <c r="MNQ6" s="244"/>
      <c r="MNR6" s="244"/>
      <c r="MNS6" s="244"/>
      <c r="MNT6" s="244"/>
      <c r="MNU6" s="244"/>
      <c r="MNV6" s="244"/>
      <c r="MNW6" s="244"/>
      <c r="MNX6" s="244"/>
      <c r="MNY6" s="244"/>
      <c r="MNZ6" s="244"/>
      <c r="MOA6" s="244"/>
      <c r="MOB6" s="244"/>
      <c r="MOC6" s="244"/>
      <c r="MOD6" s="244"/>
      <c r="MOE6" s="244"/>
      <c r="MOF6" s="244"/>
      <c r="MOG6" s="244"/>
      <c r="MOH6" s="244"/>
      <c r="MOI6" s="244"/>
      <c r="MOJ6" s="244"/>
      <c r="MOK6" s="244"/>
      <c r="MOL6" s="244"/>
      <c r="MOM6" s="244"/>
      <c r="MON6" s="244"/>
      <c r="MOO6" s="244"/>
      <c r="MOP6" s="244"/>
      <c r="MOQ6" s="244"/>
      <c r="MOR6" s="244"/>
      <c r="MOS6" s="244"/>
      <c r="MOT6" s="244"/>
      <c r="MOU6" s="244"/>
      <c r="MOV6" s="244"/>
      <c r="MOW6" s="244"/>
      <c r="MOX6" s="244"/>
      <c r="MOY6" s="244"/>
      <c r="MOZ6" s="244"/>
      <c r="MPA6" s="244"/>
      <c r="MPB6" s="244"/>
      <c r="MPC6" s="244"/>
      <c r="MPD6" s="244"/>
      <c r="MPE6" s="244"/>
      <c r="MPF6" s="244"/>
      <c r="MPG6" s="244"/>
      <c r="MPH6" s="244"/>
      <c r="MPI6" s="244"/>
      <c r="MPJ6" s="244"/>
      <c r="MPK6" s="244"/>
      <c r="MPL6" s="244"/>
      <c r="MPM6" s="244"/>
      <c r="MPN6" s="244"/>
      <c r="MPO6" s="244"/>
      <c r="MPP6" s="244"/>
      <c r="MPQ6" s="244"/>
      <c r="MPR6" s="244"/>
      <c r="MPS6" s="244"/>
      <c r="MPT6" s="244"/>
      <c r="MPU6" s="244"/>
      <c r="MPV6" s="244"/>
      <c r="MPW6" s="244"/>
      <c r="MPX6" s="244"/>
      <c r="MPY6" s="244"/>
      <c r="MPZ6" s="244"/>
      <c r="MQA6" s="244"/>
      <c r="MQB6" s="244"/>
      <c r="MQC6" s="244"/>
      <c r="MQD6" s="244"/>
      <c r="MQE6" s="244"/>
      <c r="MQF6" s="244"/>
      <c r="MQG6" s="244"/>
      <c r="MQH6" s="244"/>
      <c r="MQI6" s="244"/>
      <c r="MQJ6" s="244"/>
      <c r="MQK6" s="244"/>
      <c r="MQL6" s="244"/>
      <c r="MQM6" s="244"/>
      <c r="MQN6" s="244"/>
      <c r="MQO6" s="244"/>
      <c r="MQP6" s="244"/>
      <c r="MQQ6" s="244"/>
      <c r="MQR6" s="244"/>
      <c r="MQS6" s="244"/>
      <c r="MQT6" s="244"/>
      <c r="MQU6" s="244"/>
      <c r="MQV6" s="244"/>
      <c r="MQW6" s="244"/>
      <c r="MQX6" s="244"/>
      <c r="MQY6" s="244"/>
      <c r="MQZ6" s="244"/>
      <c r="MRA6" s="244"/>
      <c r="MRB6" s="244"/>
      <c r="MRC6" s="244"/>
      <c r="MRD6" s="244"/>
      <c r="MRE6" s="244"/>
      <c r="MRF6" s="244"/>
      <c r="MRG6" s="244"/>
      <c r="MRH6" s="244"/>
      <c r="MRI6" s="244"/>
      <c r="MRJ6" s="244"/>
      <c r="MRK6" s="244"/>
      <c r="MRL6" s="244"/>
      <c r="MRM6" s="244"/>
      <c r="MRN6" s="244"/>
      <c r="MRO6" s="244"/>
      <c r="MRP6" s="244"/>
      <c r="MRQ6" s="244"/>
      <c r="MRR6" s="244"/>
      <c r="MRS6" s="244"/>
      <c r="MRT6" s="244"/>
      <c r="MRU6" s="244"/>
      <c r="MRV6" s="244"/>
      <c r="MRW6" s="244"/>
      <c r="MRX6" s="244"/>
      <c r="MRY6" s="244"/>
      <c r="MRZ6" s="244"/>
      <c r="MSA6" s="244"/>
      <c r="MSB6" s="244"/>
      <c r="MSC6" s="244"/>
      <c r="MSD6" s="244"/>
      <c r="MSE6" s="244"/>
      <c r="MSF6" s="244"/>
      <c r="MSG6" s="244"/>
      <c r="MSH6" s="244"/>
      <c r="MSI6" s="244"/>
      <c r="MSJ6" s="244"/>
      <c r="MSK6" s="244"/>
      <c r="MSL6" s="244"/>
      <c r="MSM6" s="244"/>
      <c r="MSN6" s="244"/>
      <c r="MSO6" s="244"/>
      <c r="MSP6" s="244"/>
      <c r="MSQ6" s="244"/>
      <c r="MSR6" s="244"/>
      <c r="MSS6" s="244"/>
      <c r="MST6" s="244"/>
      <c r="MSU6" s="244"/>
      <c r="MSV6" s="244"/>
      <c r="MSW6" s="244"/>
      <c r="MSX6" s="244"/>
      <c r="MSY6" s="244"/>
      <c r="MSZ6" s="244"/>
      <c r="MTA6" s="244"/>
      <c r="MTB6" s="244"/>
      <c r="MTC6" s="244"/>
      <c r="MTD6" s="244"/>
      <c r="MTE6" s="244"/>
      <c r="MTF6" s="244"/>
      <c r="MTG6" s="244"/>
      <c r="MTH6" s="244"/>
      <c r="MTI6" s="244"/>
      <c r="MTJ6" s="244"/>
      <c r="MTK6" s="244"/>
      <c r="MTL6" s="244"/>
      <c r="MTM6" s="244"/>
      <c r="MTN6" s="244"/>
      <c r="MTO6" s="244"/>
      <c r="MTP6" s="244"/>
      <c r="MTQ6" s="244"/>
      <c r="MTR6" s="244"/>
      <c r="MTS6" s="244"/>
      <c r="MTT6" s="244"/>
      <c r="MTU6" s="244"/>
      <c r="MTV6" s="244"/>
      <c r="MTW6" s="244"/>
      <c r="MTX6" s="244"/>
      <c r="MTY6" s="244"/>
      <c r="MTZ6" s="244"/>
      <c r="MUA6" s="244"/>
      <c r="MUB6" s="244"/>
      <c r="MUC6" s="244"/>
      <c r="MUD6" s="244"/>
      <c r="MUE6" s="244"/>
      <c r="MUF6" s="244"/>
      <c r="MUG6" s="244"/>
      <c r="MUH6" s="244"/>
      <c r="MUI6" s="244"/>
      <c r="MUJ6" s="244"/>
      <c r="MUK6" s="244"/>
      <c r="MUL6" s="244"/>
      <c r="MUM6" s="244"/>
      <c r="MUN6" s="244"/>
      <c r="MUO6" s="244"/>
      <c r="MUP6" s="244"/>
      <c r="MUQ6" s="244"/>
      <c r="MUR6" s="244"/>
      <c r="MUS6" s="244"/>
      <c r="MUT6" s="244"/>
      <c r="MUU6" s="244"/>
      <c r="MUV6" s="244"/>
      <c r="MUW6" s="244"/>
      <c r="MUX6" s="244"/>
      <c r="MUY6" s="244"/>
      <c r="MUZ6" s="244"/>
      <c r="MVA6" s="244"/>
      <c r="MVB6" s="244"/>
      <c r="MVC6" s="244"/>
      <c r="MVD6" s="244"/>
      <c r="MVE6" s="244"/>
      <c r="MVF6" s="244"/>
      <c r="MVG6" s="244"/>
      <c r="MVH6" s="244"/>
      <c r="MVI6" s="244"/>
      <c r="MVJ6" s="244"/>
      <c r="MVK6" s="244"/>
      <c r="MVL6" s="244"/>
      <c r="MVM6" s="244"/>
      <c r="MVN6" s="244"/>
      <c r="MVO6" s="244"/>
      <c r="MVP6" s="244"/>
      <c r="MVQ6" s="244"/>
      <c r="MVR6" s="244"/>
      <c r="MVS6" s="244"/>
      <c r="MVT6" s="244"/>
      <c r="MVU6" s="244"/>
      <c r="MVV6" s="244"/>
      <c r="MVW6" s="244"/>
      <c r="MVX6" s="244"/>
      <c r="MVY6" s="244"/>
      <c r="MVZ6" s="244"/>
      <c r="MWA6" s="244"/>
      <c r="MWB6" s="244"/>
      <c r="MWC6" s="244"/>
      <c r="MWD6" s="244"/>
      <c r="MWE6" s="244"/>
      <c r="MWF6" s="244"/>
      <c r="MWG6" s="244"/>
      <c r="MWH6" s="244"/>
      <c r="MWI6" s="244"/>
      <c r="MWJ6" s="244"/>
      <c r="MWK6" s="244"/>
      <c r="MWL6" s="244"/>
      <c r="MWM6" s="244"/>
      <c r="MWN6" s="244"/>
      <c r="MWO6" s="244"/>
      <c r="MWP6" s="244"/>
      <c r="MWQ6" s="244"/>
      <c r="MWR6" s="244"/>
      <c r="MWS6" s="244"/>
      <c r="MWT6" s="244"/>
      <c r="MWU6" s="244"/>
      <c r="MWV6" s="244"/>
      <c r="MWW6" s="244"/>
      <c r="MWX6" s="244"/>
      <c r="MWY6" s="244"/>
      <c r="MWZ6" s="244"/>
      <c r="MXA6" s="244"/>
      <c r="MXB6" s="244"/>
      <c r="MXC6" s="244"/>
      <c r="MXD6" s="244"/>
      <c r="MXE6" s="244"/>
      <c r="MXF6" s="244"/>
      <c r="MXG6" s="244"/>
      <c r="MXH6" s="244"/>
      <c r="MXI6" s="244"/>
      <c r="MXJ6" s="244"/>
      <c r="MXK6" s="244"/>
      <c r="MXL6" s="244"/>
      <c r="MXM6" s="244"/>
      <c r="MXN6" s="244"/>
      <c r="MXO6" s="244"/>
      <c r="MXP6" s="244"/>
      <c r="MXQ6" s="244"/>
      <c r="MXR6" s="244"/>
      <c r="MXS6" s="244"/>
      <c r="MXT6" s="244"/>
      <c r="MXU6" s="244"/>
      <c r="MXV6" s="244"/>
      <c r="MXW6" s="244"/>
      <c r="MXX6" s="244"/>
      <c r="MXY6" s="244"/>
      <c r="MXZ6" s="244"/>
      <c r="MYA6" s="244"/>
      <c r="MYB6" s="244"/>
      <c r="MYC6" s="244"/>
      <c r="MYD6" s="244"/>
      <c r="MYE6" s="244"/>
      <c r="MYF6" s="244"/>
      <c r="MYG6" s="244"/>
      <c r="MYH6" s="244"/>
      <c r="MYI6" s="244"/>
      <c r="MYJ6" s="244"/>
      <c r="MYK6" s="244"/>
      <c r="MYL6" s="244"/>
      <c r="MYM6" s="244"/>
      <c r="MYN6" s="244"/>
      <c r="MYO6" s="244"/>
      <c r="MYP6" s="244"/>
      <c r="MYQ6" s="244"/>
      <c r="MYR6" s="244"/>
      <c r="MYS6" s="244"/>
      <c r="MYT6" s="244"/>
      <c r="MYU6" s="244"/>
      <c r="MYV6" s="244"/>
      <c r="MYW6" s="244"/>
      <c r="MYX6" s="244"/>
      <c r="MYY6" s="244"/>
      <c r="MYZ6" s="244"/>
      <c r="MZA6" s="244"/>
      <c r="MZB6" s="244"/>
      <c r="MZC6" s="244"/>
      <c r="MZD6" s="244"/>
      <c r="MZE6" s="244"/>
      <c r="MZF6" s="244"/>
      <c r="MZG6" s="244"/>
      <c r="MZH6" s="244"/>
      <c r="MZI6" s="244"/>
      <c r="MZJ6" s="244"/>
      <c r="MZK6" s="244"/>
      <c r="MZL6" s="244"/>
      <c r="MZM6" s="244"/>
      <c r="MZN6" s="244"/>
      <c r="MZO6" s="244"/>
      <c r="MZP6" s="244"/>
      <c r="MZQ6" s="244"/>
      <c r="MZR6" s="244"/>
      <c r="MZS6" s="244"/>
      <c r="MZT6" s="244"/>
      <c r="MZU6" s="244"/>
      <c r="MZV6" s="244"/>
      <c r="MZW6" s="244"/>
      <c r="MZX6" s="244"/>
      <c r="MZY6" s="244"/>
      <c r="MZZ6" s="244"/>
      <c r="NAA6" s="244"/>
      <c r="NAB6" s="244"/>
      <c r="NAC6" s="244"/>
      <c r="NAD6" s="244"/>
      <c r="NAE6" s="244"/>
      <c r="NAF6" s="244"/>
      <c r="NAG6" s="244"/>
      <c r="NAH6" s="244"/>
      <c r="NAI6" s="244"/>
      <c r="NAJ6" s="244"/>
      <c r="NAK6" s="244"/>
      <c r="NAL6" s="244"/>
      <c r="NAM6" s="244"/>
      <c r="NAN6" s="244"/>
      <c r="NAO6" s="244"/>
      <c r="NAP6" s="244"/>
      <c r="NAQ6" s="244"/>
      <c r="NAR6" s="244"/>
      <c r="NAS6" s="244"/>
      <c r="NAT6" s="244"/>
      <c r="NAU6" s="244"/>
      <c r="NAV6" s="244"/>
      <c r="NAW6" s="244"/>
      <c r="NAX6" s="244"/>
      <c r="NAY6" s="244"/>
      <c r="NAZ6" s="244"/>
      <c r="NBA6" s="244"/>
      <c r="NBB6" s="244"/>
      <c r="NBC6" s="244"/>
      <c r="NBD6" s="244"/>
      <c r="NBE6" s="244"/>
      <c r="NBF6" s="244"/>
      <c r="NBG6" s="244"/>
      <c r="NBH6" s="244"/>
      <c r="NBI6" s="244"/>
      <c r="NBJ6" s="244"/>
      <c r="NBK6" s="244"/>
      <c r="NBL6" s="244"/>
      <c r="NBM6" s="244"/>
      <c r="NBN6" s="244"/>
      <c r="NBO6" s="244"/>
      <c r="NBP6" s="244"/>
      <c r="NBQ6" s="244"/>
      <c r="NBR6" s="244"/>
      <c r="NBS6" s="244"/>
      <c r="NBT6" s="244"/>
      <c r="NBU6" s="244"/>
      <c r="NBV6" s="244"/>
      <c r="NBW6" s="244"/>
      <c r="NBX6" s="244"/>
      <c r="NBY6" s="244"/>
      <c r="NBZ6" s="244"/>
      <c r="NCA6" s="244"/>
      <c r="NCB6" s="244"/>
      <c r="NCC6" s="244"/>
      <c r="NCD6" s="244"/>
      <c r="NCE6" s="244"/>
      <c r="NCF6" s="244"/>
      <c r="NCG6" s="244"/>
      <c r="NCH6" s="244"/>
      <c r="NCI6" s="244"/>
      <c r="NCJ6" s="244"/>
      <c r="NCK6" s="244"/>
      <c r="NCL6" s="244"/>
      <c r="NCM6" s="244"/>
      <c r="NCN6" s="244"/>
      <c r="NCO6" s="244"/>
      <c r="NCP6" s="244"/>
      <c r="NCQ6" s="244"/>
      <c r="NCR6" s="244"/>
      <c r="NCS6" s="244"/>
      <c r="NCT6" s="244"/>
      <c r="NCU6" s="244"/>
      <c r="NCV6" s="244"/>
      <c r="NCW6" s="244"/>
      <c r="NCX6" s="244"/>
      <c r="NCY6" s="244"/>
      <c r="NCZ6" s="244"/>
      <c r="NDA6" s="244"/>
      <c r="NDB6" s="244"/>
      <c r="NDC6" s="244"/>
      <c r="NDD6" s="244"/>
      <c r="NDE6" s="244"/>
      <c r="NDF6" s="244"/>
      <c r="NDG6" s="244"/>
      <c r="NDH6" s="244"/>
      <c r="NDI6" s="244"/>
      <c r="NDJ6" s="244"/>
      <c r="NDK6" s="244"/>
      <c r="NDL6" s="244"/>
      <c r="NDM6" s="244"/>
      <c r="NDN6" s="244"/>
      <c r="NDO6" s="244"/>
      <c r="NDP6" s="244"/>
      <c r="NDQ6" s="244"/>
      <c r="NDR6" s="244"/>
      <c r="NDS6" s="244"/>
      <c r="NDT6" s="244"/>
      <c r="NDU6" s="244"/>
      <c r="NDV6" s="244"/>
      <c r="NDW6" s="244"/>
      <c r="NDX6" s="244"/>
      <c r="NDY6" s="244"/>
      <c r="NDZ6" s="244"/>
      <c r="NEA6" s="244"/>
      <c r="NEB6" s="244"/>
      <c r="NEC6" s="244"/>
      <c r="NED6" s="244"/>
      <c r="NEE6" s="244"/>
      <c r="NEF6" s="244"/>
      <c r="NEG6" s="244"/>
      <c r="NEH6" s="244"/>
      <c r="NEI6" s="244"/>
      <c r="NEJ6" s="244"/>
      <c r="NEK6" s="244"/>
      <c r="NEL6" s="244"/>
      <c r="NEM6" s="244"/>
      <c r="NEN6" s="244"/>
      <c r="NEO6" s="244"/>
      <c r="NEP6" s="244"/>
      <c r="NEQ6" s="244"/>
      <c r="NER6" s="244"/>
      <c r="NES6" s="244"/>
      <c r="NET6" s="244"/>
      <c r="NEU6" s="244"/>
      <c r="NEV6" s="244"/>
      <c r="NEW6" s="244"/>
      <c r="NEX6" s="244"/>
      <c r="NEY6" s="244"/>
      <c r="NEZ6" s="244"/>
      <c r="NFA6" s="244"/>
      <c r="NFB6" s="244"/>
      <c r="NFC6" s="244"/>
      <c r="NFD6" s="244"/>
      <c r="NFE6" s="244"/>
      <c r="NFF6" s="244"/>
      <c r="NFG6" s="244"/>
      <c r="NFH6" s="244"/>
      <c r="NFI6" s="244"/>
      <c r="NFJ6" s="244"/>
      <c r="NFK6" s="244"/>
      <c r="NFL6" s="244"/>
      <c r="NFM6" s="244"/>
      <c r="NFN6" s="244"/>
      <c r="NFO6" s="244"/>
      <c r="NFP6" s="244"/>
      <c r="NFQ6" s="244"/>
      <c r="NFR6" s="244"/>
      <c r="NFS6" s="244"/>
      <c r="NFT6" s="244"/>
      <c r="NFU6" s="244"/>
      <c r="NFV6" s="244"/>
      <c r="NFW6" s="244"/>
      <c r="NFX6" s="244"/>
      <c r="NFY6" s="244"/>
      <c r="NFZ6" s="244"/>
      <c r="NGA6" s="244"/>
      <c r="NGB6" s="244"/>
      <c r="NGC6" s="244"/>
      <c r="NGD6" s="244"/>
      <c r="NGE6" s="244"/>
      <c r="NGF6" s="244"/>
      <c r="NGG6" s="244"/>
      <c r="NGH6" s="244"/>
      <c r="NGI6" s="244"/>
      <c r="NGJ6" s="244"/>
      <c r="NGK6" s="244"/>
      <c r="NGL6" s="244"/>
      <c r="NGM6" s="244"/>
      <c r="NGN6" s="244"/>
      <c r="NGO6" s="244"/>
      <c r="NGP6" s="244"/>
      <c r="NGQ6" s="244"/>
      <c r="NGR6" s="244"/>
      <c r="NGS6" s="244"/>
      <c r="NGT6" s="244"/>
      <c r="NGU6" s="244"/>
      <c r="NGV6" s="244"/>
      <c r="NGW6" s="244"/>
      <c r="NGX6" s="244"/>
      <c r="NGY6" s="244"/>
      <c r="NGZ6" s="244"/>
      <c r="NHA6" s="244"/>
      <c r="NHB6" s="244"/>
      <c r="NHC6" s="244"/>
      <c r="NHD6" s="244"/>
      <c r="NHE6" s="244"/>
      <c r="NHF6" s="244"/>
      <c r="NHG6" s="244"/>
      <c r="NHH6" s="244"/>
      <c r="NHI6" s="244"/>
      <c r="NHJ6" s="244"/>
      <c r="NHK6" s="244"/>
      <c r="NHL6" s="244"/>
      <c r="NHM6" s="244"/>
      <c r="NHN6" s="244"/>
      <c r="NHO6" s="244"/>
      <c r="NHP6" s="244"/>
      <c r="NHQ6" s="244"/>
      <c r="NHR6" s="244"/>
      <c r="NHS6" s="244"/>
      <c r="NHT6" s="244"/>
      <c r="NHU6" s="244"/>
      <c r="NHV6" s="244"/>
      <c r="NHW6" s="244"/>
      <c r="NHX6" s="244"/>
      <c r="NHY6" s="244"/>
      <c r="NHZ6" s="244"/>
      <c r="NIA6" s="244"/>
      <c r="NIB6" s="244"/>
      <c r="NIC6" s="244"/>
      <c r="NID6" s="244"/>
      <c r="NIE6" s="244"/>
      <c r="NIF6" s="244"/>
      <c r="NIG6" s="244"/>
      <c r="NIH6" s="244"/>
      <c r="NII6" s="244"/>
      <c r="NIJ6" s="244"/>
      <c r="NIK6" s="244"/>
      <c r="NIL6" s="244"/>
      <c r="NIM6" s="244"/>
      <c r="NIN6" s="244"/>
      <c r="NIO6" s="244"/>
      <c r="NIP6" s="244"/>
      <c r="NIQ6" s="244"/>
      <c r="NIR6" s="244"/>
      <c r="NIS6" s="244"/>
      <c r="NIT6" s="244"/>
      <c r="NIU6" s="244"/>
      <c r="NIV6" s="244"/>
      <c r="NIW6" s="244"/>
      <c r="NIX6" s="244"/>
      <c r="NIY6" s="244"/>
      <c r="NIZ6" s="244"/>
      <c r="NJA6" s="244"/>
      <c r="NJB6" s="244"/>
      <c r="NJC6" s="244"/>
      <c r="NJD6" s="244"/>
      <c r="NJE6" s="244"/>
      <c r="NJF6" s="244"/>
      <c r="NJG6" s="244"/>
      <c r="NJH6" s="244"/>
      <c r="NJI6" s="244"/>
      <c r="NJJ6" s="244"/>
      <c r="NJK6" s="244"/>
      <c r="NJL6" s="244"/>
      <c r="NJM6" s="244"/>
      <c r="NJN6" s="244"/>
      <c r="NJO6" s="244"/>
      <c r="NJP6" s="244"/>
      <c r="NJQ6" s="244"/>
      <c r="NJR6" s="244"/>
      <c r="NJS6" s="244"/>
      <c r="NJT6" s="244"/>
      <c r="NJU6" s="244"/>
      <c r="NJV6" s="244"/>
      <c r="NJW6" s="244"/>
      <c r="NJX6" s="244"/>
      <c r="NJY6" s="244"/>
      <c r="NJZ6" s="244"/>
      <c r="NKA6" s="244"/>
      <c r="NKB6" s="244"/>
      <c r="NKC6" s="244"/>
      <c r="NKD6" s="244"/>
      <c r="NKE6" s="244"/>
      <c r="NKF6" s="244"/>
      <c r="NKG6" s="244"/>
      <c r="NKH6" s="244"/>
      <c r="NKI6" s="244"/>
      <c r="NKJ6" s="244"/>
      <c r="NKK6" s="244"/>
      <c r="NKL6" s="244"/>
      <c r="NKM6" s="244"/>
      <c r="NKN6" s="244"/>
      <c r="NKO6" s="244"/>
      <c r="NKP6" s="244"/>
      <c r="NKQ6" s="244"/>
      <c r="NKR6" s="244"/>
      <c r="NKS6" s="244"/>
      <c r="NKT6" s="244"/>
      <c r="NKU6" s="244"/>
      <c r="NKV6" s="244"/>
      <c r="NKW6" s="244"/>
      <c r="NKX6" s="244"/>
      <c r="NKY6" s="244"/>
      <c r="NKZ6" s="244"/>
      <c r="NLA6" s="244"/>
      <c r="NLB6" s="244"/>
      <c r="NLC6" s="244"/>
      <c r="NLD6" s="244"/>
      <c r="NLE6" s="244"/>
      <c r="NLF6" s="244"/>
      <c r="NLG6" s="244"/>
      <c r="NLH6" s="244"/>
      <c r="NLI6" s="244"/>
      <c r="NLJ6" s="244"/>
      <c r="NLK6" s="244"/>
      <c r="NLL6" s="244"/>
      <c r="NLM6" s="244"/>
      <c r="NLN6" s="244"/>
      <c r="NLO6" s="244"/>
      <c r="NLP6" s="244"/>
      <c r="NLQ6" s="244"/>
      <c r="NLR6" s="244"/>
      <c r="NLS6" s="244"/>
      <c r="NLT6" s="244"/>
      <c r="NLU6" s="244"/>
      <c r="NLV6" s="244"/>
      <c r="NLW6" s="244"/>
      <c r="NLX6" s="244"/>
      <c r="NLY6" s="244"/>
      <c r="NLZ6" s="244"/>
      <c r="NMA6" s="244"/>
      <c r="NMB6" s="244"/>
      <c r="NMC6" s="244"/>
      <c r="NMD6" s="244"/>
      <c r="NME6" s="244"/>
      <c r="NMF6" s="244"/>
      <c r="NMG6" s="244"/>
      <c r="NMH6" s="244"/>
      <c r="NMI6" s="244"/>
      <c r="NMJ6" s="244"/>
      <c r="NMK6" s="244"/>
      <c r="NML6" s="244"/>
      <c r="NMM6" s="244"/>
      <c r="NMN6" s="244"/>
      <c r="NMO6" s="244"/>
      <c r="NMP6" s="244"/>
      <c r="NMQ6" s="244"/>
      <c r="NMR6" s="244"/>
      <c r="NMS6" s="244"/>
      <c r="NMT6" s="244"/>
      <c r="NMU6" s="244"/>
      <c r="NMV6" s="244"/>
      <c r="NMW6" s="244"/>
      <c r="NMX6" s="244"/>
      <c r="NMY6" s="244"/>
      <c r="NMZ6" s="244"/>
      <c r="NNA6" s="244"/>
      <c r="NNB6" s="244"/>
      <c r="NNC6" s="244"/>
      <c r="NND6" s="244"/>
      <c r="NNE6" s="244"/>
      <c r="NNF6" s="244"/>
      <c r="NNG6" s="244"/>
      <c r="NNH6" s="244"/>
      <c r="NNI6" s="244"/>
      <c r="NNJ6" s="244"/>
      <c r="NNK6" s="244"/>
      <c r="NNL6" s="244"/>
      <c r="NNM6" s="244"/>
      <c r="NNN6" s="244"/>
      <c r="NNO6" s="244"/>
      <c r="NNP6" s="244"/>
      <c r="NNQ6" s="244"/>
      <c r="NNR6" s="244"/>
      <c r="NNS6" s="244"/>
      <c r="NNT6" s="244"/>
      <c r="NNU6" s="244"/>
      <c r="NNV6" s="244"/>
      <c r="NNW6" s="244"/>
      <c r="NNX6" s="244"/>
      <c r="NNY6" s="244"/>
      <c r="NNZ6" s="244"/>
      <c r="NOA6" s="244"/>
      <c r="NOB6" s="244"/>
      <c r="NOC6" s="244"/>
      <c r="NOD6" s="244"/>
      <c r="NOE6" s="244"/>
      <c r="NOF6" s="244"/>
      <c r="NOG6" s="244"/>
      <c r="NOH6" s="244"/>
      <c r="NOI6" s="244"/>
      <c r="NOJ6" s="244"/>
      <c r="NOK6" s="244"/>
      <c r="NOL6" s="244"/>
      <c r="NOM6" s="244"/>
      <c r="NON6" s="244"/>
      <c r="NOO6" s="244"/>
      <c r="NOP6" s="244"/>
      <c r="NOQ6" s="244"/>
      <c r="NOR6" s="244"/>
      <c r="NOS6" s="244"/>
      <c r="NOT6" s="244"/>
      <c r="NOU6" s="244"/>
      <c r="NOV6" s="244"/>
      <c r="NOW6" s="244"/>
      <c r="NOX6" s="244"/>
      <c r="NOY6" s="244"/>
      <c r="NOZ6" s="244"/>
      <c r="NPA6" s="244"/>
      <c r="NPB6" s="244"/>
      <c r="NPC6" s="244"/>
      <c r="NPD6" s="244"/>
      <c r="NPE6" s="244"/>
      <c r="NPF6" s="244"/>
      <c r="NPG6" s="244"/>
      <c r="NPH6" s="244"/>
      <c r="NPI6" s="244"/>
      <c r="NPJ6" s="244"/>
      <c r="NPK6" s="244"/>
      <c r="NPL6" s="244"/>
      <c r="NPM6" s="244"/>
      <c r="NPN6" s="244"/>
      <c r="NPO6" s="244"/>
      <c r="NPP6" s="244"/>
      <c r="NPQ6" s="244"/>
      <c r="NPR6" s="244"/>
      <c r="NPS6" s="244"/>
      <c r="NPT6" s="244"/>
      <c r="NPU6" s="244"/>
      <c r="NPV6" s="244"/>
      <c r="NPW6" s="244"/>
      <c r="NPX6" s="244"/>
      <c r="NPY6" s="244"/>
      <c r="NPZ6" s="244"/>
      <c r="NQA6" s="244"/>
      <c r="NQB6" s="244"/>
      <c r="NQC6" s="244"/>
      <c r="NQD6" s="244"/>
      <c r="NQE6" s="244"/>
      <c r="NQF6" s="244"/>
      <c r="NQG6" s="244"/>
      <c r="NQH6" s="244"/>
      <c r="NQI6" s="244"/>
      <c r="NQJ6" s="244"/>
      <c r="NQK6" s="244"/>
      <c r="NQL6" s="244"/>
      <c r="NQM6" s="244"/>
      <c r="NQN6" s="244"/>
      <c r="NQO6" s="244"/>
      <c r="NQP6" s="244"/>
      <c r="NQQ6" s="244"/>
      <c r="NQR6" s="244"/>
      <c r="NQS6" s="244"/>
      <c r="NQT6" s="244"/>
      <c r="NQU6" s="244"/>
      <c r="NQV6" s="244"/>
      <c r="NQW6" s="244"/>
      <c r="NQX6" s="244"/>
      <c r="NQY6" s="244"/>
      <c r="NQZ6" s="244"/>
      <c r="NRA6" s="244"/>
      <c r="NRB6" s="244"/>
      <c r="NRC6" s="244"/>
      <c r="NRD6" s="244"/>
      <c r="NRE6" s="244"/>
      <c r="NRF6" s="244"/>
      <c r="NRG6" s="244"/>
      <c r="NRH6" s="244"/>
      <c r="NRI6" s="244"/>
      <c r="NRJ6" s="244"/>
      <c r="NRK6" s="244"/>
      <c r="NRL6" s="244"/>
      <c r="NRM6" s="244"/>
      <c r="NRN6" s="244"/>
      <c r="NRO6" s="244"/>
      <c r="NRP6" s="244"/>
      <c r="NRQ6" s="244"/>
      <c r="NRR6" s="244"/>
      <c r="NRS6" s="244"/>
      <c r="NRT6" s="244"/>
      <c r="NRU6" s="244"/>
      <c r="NRV6" s="244"/>
      <c r="NRW6" s="244"/>
      <c r="NRX6" s="244"/>
      <c r="NRY6" s="244"/>
      <c r="NRZ6" s="244"/>
      <c r="NSA6" s="244"/>
      <c r="NSB6" s="244"/>
      <c r="NSC6" s="244"/>
      <c r="NSD6" s="244"/>
      <c r="NSE6" s="244"/>
      <c r="NSF6" s="244"/>
      <c r="NSG6" s="244"/>
      <c r="NSH6" s="244"/>
      <c r="NSI6" s="244"/>
      <c r="NSJ6" s="244"/>
      <c r="NSK6" s="244"/>
      <c r="NSL6" s="244"/>
      <c r="NSM6" s="244"/>
      <c r="NSN6" s="244"/>
      <c r="NSO6" s="244"/>
      <c r="NSP6" s="244"/>
      <c r="NSQ6" s="244"/>
      <c r="NSR6" s="244"/>
      <c r="NSS6" s="244"/>
      <c r="NST6" s="244"/>
      <c r="NSU6" s="244"/>
      <c r="NSV6" s="244"/>
      <c r="NSW6" s="244"/>
      <c r="NSX6" s="244"/>
      <c r="NSY6" s="244"/>
      <c r="NSZ6" s="244"/>
      <c r="NTA6" s="244"/>
      <c r="NTB6" s="244"/>
      <c r="NTC6" s="244"/>
      <c r="NTD6" s="244"/>
      <c r="NTE6" s="244"/>
      <c r="NTF6" s="244"/>
      <c r="NTG6" s="244"/>
      <c r="NTH6" s="244"/>
      <c r="NTI6" s="244"/>
      <c r="NTJ6" s="244"/>
      <c r="NTK6" s="244"/>
      <c r="NTL6" s="244"/>
      <c r="NTM6" s="244"/>
      <c r="NTN6" s="244"/>
      <c r="NTO6" s="244"/>
      <c r="NTP6" s="244"/>
      <c r="NTQ6" s="244"/>
      <c r="NTR6" s="244"/>
      <c r="NTS6" s="244"/>
      <c r="NTT6" s="244"/>
      <c r="NTU6" s="244"/>
      <c r="NTV6" s="244"/>
      <c r="NTW6" s="244"/>
      <c r="NTX6" s="244"/>
      <c r="NTY6" s="244"/>
      <c r="NTZ6" s="244"/>
      <c r="NUA6" s="244"/>
      <c r="NUB6" s="244"/>
      <c r="NUC6" s="244"/>
      <c r="NUD6" s="244"/>
      <c r="NUE6" s="244"/>
      <c r="NUF6" s="244"/>
      <c r="NUG6" s="244"/>
      <c r="NUH6" s="244"/>
      <c r="NUI6" s="244"/>
      <c r="NUJ6" s="244"/>
      <c r="NUK6" s="244"/>
      <c r="NUL6" s="244"/>
      <c r="NUM6" s="244"/>
      <c r="NUN6" s="244"/>
      <c r="NUO6" s="244"/>
      <c r="NUP6" s="244"/>
      <c r="NUQ6" s="244"/>
      <c r="NUR6" s="244"/>
      <c r="NUS6" s="244"/>
      <c r="NUT6" s="244"/>
      <c r="NUU6" s="244"/>
      <c r="NUV6" s="244"/>
      <c r="NUW6" s="244"/>
      <c r="NUX6" s="244"/>
      <c r="NUY6" s="244"/>
      <c r="NUZ6" s="244"/>
      <c r="NVA6" s="244"/>
      <c r="NVB6" s="244"/>
      <c r="NVC6" s="244"/>
      <c r="NVD6" s="244"/>
      <c r="NVE6" s="244"/>
      <c r="NVF6" s="244"/>
      <c r="NVG6" s="244"/>
      <c r="NVH6" s="244"/>
      <c r="NVI6" s="244"/>
      <c r="NVJ6" s="244"/>
      <c r="NVK6" s="244"/>
      <c r="NVL6" s="244"/>
      <c r="NVM6" s="244"/>
      <c r="NVN6" s="244"/>
      <c r="NVO6" s="244"/>
      <c r="NVP6" s="244"/>
      <c r="NVQ6" s="244"/>
      <c r="NVR6" s="244"/>
      <c r="NVS6" s="244"/>
      <c r="NVT6" s="244"/>
      <c r="NVU6" s="244"/>
      <c r="NVV6" s="244"/>
      <c r="NVW6" s="244"/>
      <c r="NVX6" s="244"/>
      <c r="NVY6" s="244"/>
      <c r="NVZ6" s="244"/>
      <c r="NWA6" s="244"/>
      <c r="NWB6" s="244"/>
      <c r="NWC6" s="244"/>
      <c r="NWD6" s="244"/>
      <c r="NWE6" s="244"/>
      <c r="NWF6" s="244"/>
      <c r="NWG6" s="244"/>
      <c r="NWH6" s="244"/>
      <c r="NWI6" s="244"/>
      <c r="NWJ6" s="244"/>
      <c r="NWK6" s="244"/>
      <c r="NWL6" s="244"/>
      <c r="NWM6" s="244"/>
      <c r="NWN6" s="244"/>
      <c r="NWO6" s="244"/>
      <c r="NWP6" s="244"/>
      <c r="NWQ6" s="244"/>
      <c r="NWR6" s="244"/>
      <c r="NWS6" s="244"/>
      <c r="NWT6" s="244"/>
      <c r="NWU6" s="244"/>
      <c r="NWV6" s="244"/>
      <c r="NWW6" s="244"/>
      <c r="NWX6" s="244"/>
      <c r="NWY6" s="244"/>
      <c r="NWZ6" s="244"/>
      <c r="NXA6" s="244"/>
      <c r="NXB6" s="244"/>
      <c r="NXC6" s="244"/>
      <c r="NXD6" s="244"/>
      <c r="NXE6" s="244"/>
      <c r="NXF6" s="244"/>
      <c r="NXG6" s="244"/>
      <c r="NXH6" s="244"/>
      <c r="NXI6" s="244"/>
      <c r="NXJ6" s="244"/>
      <c r="NXK6" s="244"/>
      <c r="NXL6" s="244"/>
      <c r="NXM6" s="244"/>
      <c r="NXN6" s="244"/>
      <c r="NXO6" s="244"/>
      <c r="NXP6" s="244"/>
      <c r="NXQ6" s="244"/>
      <c r="NXR6" s="244"/>
      <c r="NXS6" s="244"/>
      <c r="NXT6" s="244"/>
      <c r="NXU6" s="244"/>
      <c r="NXV6" s="244"/>
      <c r="NXW6" s="244"/>
      <c r="NXX6" s="244"/>
      <c r="NXY6" s="244"/>
      <c r="NXZ6" s="244"/>
      <c r="NYA6" s="244"/>
      <c r="NYB6" s="244"/>
      <c r="NYC6" s="244"/>
      <c r="NYD6" s="244"/>
      <c r="NYE6" s="244"/>
      <c r="NYF6" s="244"/>
      <c r="NYG6" s="244"/>
      <c r="NYH6" s="244"/>
      <c r="NYI6" s="244"/>
      <c r="NYJ6" s="244"/>
      <c r="NYK6" s="244"/>
      <c r="NYL6" s="244"/>
      <c r="NYM6" s="244"/>
      <c r="NYN6" s="244"/>
      <c r="NYO6" s="244"/>
      <c r="NYP6" s="244"/>
      <c r="NYQ6" s="244"/>
      <c r="NYR6" s="244"/>
      <c r="NYS6" s="244"/>
      <c r="NYT6" s="244"/>
      <c r="NYU6" s="244"/>
      <c r="NYV6" s="244"/>
      <c r="NYW6" s="244"/>
      <c r="NYX6" s="244"/>
      <c r="NYY6" s="244"/>
      <c r="NYZ6" s="244"/>
      <c r="NZA6" s="244"/>
      <c r="NZB6" s="244"/>
      <c r="NZC6" s="244"/>
      <c r="NZD6" s="244"/>
      <c r="NZE6" s="244"/>
      <c r="NZF6" s="244"/>
      <c r="NZG6" s="244"/>
      <c r="NZH6" s="244"/>
      <c r="NZI6" s="244"/>
      <c r="NZJ6" s="244"/>
      <c r="NZK6" s="244"/>
      <c r="NZL6" s="244"/>
      <c r="NZM6" s="244"/>
      <c r="NZN6" s="244"/>
      <c r="NZO6" s="244"/>
      <c r="NZP6" s="244"/>
      <c r="NZQ6" s="244"/>
      <c r="NZR6" s="244"/>
      <c r="NZS6" s="244"/>
      <c r="NZT6" s="244"/>
      <c r="NZU6" s="244"/>
      <c r="NZV6" s="244"/>
      <c r="NZW6" s="244"/>
      <c r="NZX6" s="244"/>
      <c r="NZY6" s="244"/>
      <c r="NZZ6" s="244"/>
      <c r="OAA6" s="244"/>
      <c r="OAB6" s="244"/>
      <c r="OAC6" s="244"/>
      <c r="OAD6" s="244"/>
      <c r="OAE6" s="244"/>
      <c r="OAF6" s="244"/>
      <c r="OAG6" s="244"/>
      <c r="OAH6" s="244"/>
      <c r="OAI6" s="244"/>
      <c r="OAJ6" s="244"/>
      <c r="OAK6" s="244"/>
      <c r="OAL6" s="244"/>
      <c r="OAM6" s="244"/>
      <c r="OAN6" s="244"/>
      <c r="OAO6" s="244"/>
      <c r="OAP6" s="244"/>
      <c r="OAQ6" s="244"/>
      <c r="OAR6" s="244"/>
      <c r="OAS6" s="244"/>
      <c r="OAT6" s="244"/>
      <c r="OAU6" s="244"/>
      <c r="OAV6" s="244"/>
      <c r="OAW6" s="244"/>
      <c r="OAX6" s="244"/>
      <c r="OAY6" s="244"/>
      <c r="OAZ6" s="244"/>
      <c r="OBA6" s="244"/>
      <c r="OBB6" s="244"/>
      <c r="OBC6" s="244"/>
      <c r="OBD6" s="244"/>
      <c r="OBE6" s="244"/>
      <c r="OBF6" s="244"/>
      <c r="OBG6" s="244"/>
      <c r="OBH6" s="244"/>
      <c r="OBI6" s="244"/>
      <c r="OBJ6" s="244"/>
      <c r="OBK6" s="244"/>
      <c r="OBL6" s="244"/>
      <c r="OBM6" s="244"/>
      <c r="OBN6" s="244"/>
      <c r="OBO6" s="244"/>
      <c r="OBP6" s="244"/>
      <c r="OBQ6" s="244"/>
      <c r="OBR6" s="244"/>
      <c r="OBS6" s="244"/>
      <c r="OBT6" s="244"/>
      <c r="OBU6" s="244"/>
      <c r="OBV6" s="244"/>
      <c r="OBW6" s="244"/>
      <c r="OBX6" s="244"/>
      <c r="OBY6" s="244"/>
      <c r="OBZ6" s="244"/>
      <c r="OCA6" s="244"/>
      <c r="OCB6" s="244"/>
      <c r="OCC6" s="244"/>
      <c r="OCD6" s="244"/>
      <c r="OCE6" s="244"/>
      <c r="OCF6" s="244"/>
      <c r="OCG6" s="244"/>
      <c r="OCH6" s="244"/>
      <c r="OCI6" s="244"/>
      <c r="OCJ6" s="244"/>
      <c r="OCK6" s="244"/>
      <c r="OCL6" s="244"/>
      <c r="OCM6" s="244"/>
      <c r="OCN6" s="244"/>
      <c r="OCO6" s="244"/>
      <c r="OCP6" s="244"/>
      <c r="OCQ6" s="244"/>
      <c r="OCR6" s="244"/>
      <c r="OCS6" s="244"/>
      <c r="OCT6" s="244"/>
      <c r="OCU6" s="244"/>
      <c r="OCV6" s="244"/>
      <c r="OCW6" s="244"/>
      <c r="OCX6" s="244"/>
      <c r="OCY6" s="244"/>
      <c r="OCZ6" s="244"/>
      <c r="ODA6" s="244"/>
      <c r="ODB6" s="244"/>
      <c r="ODC6" s="244"/>
      <c r="ODD6" s="244"/>
      <c r="ODE6" s="244"/>
      <c r="ODF6" s="244"/>
      <c r="ODG6" s="244"/>
      <c r="ODH6" s="244"/>
      <c r="ODI6" s="244"/>
      <c r="ODJ6" s="244"/>
      <c r="ODK6" s="244"/>
      <c r="ODL6" s="244"/>
      <c r="ODM6" s="244"/>
      <c r="ODN6" s="244"/>
      <c r="ODO6" s="244"/>
      <c r="ODP6" s="244"/>
      <c r="ODQ6" s="244"/>
      <c r="ODR6" s="244"/>
      <c r="ODS6" s="244"/>
      <c r="ODT6" s="244"/>
      <c r="ODU6" s="244"/>
      <c r="ODV6" s="244"/>
      <c r="ODW6" s="244"/>
      <c r="ODX6" s="244"/>
      <c r="ODY6" s="244"/>
      <c r="ODZ6" s="244"/>
      <c r="OEA6" s="244"/>
      <c r="OEB6" s="244"/>
      <c r="OEC6" s="244"/>
      <c r="OED6" s="244"/>
      <c r="OEE6" s="244"/>
      <c r="OEF6" s="244"/>
      <c r="OEG6" s="244"/>
      <c r="OEH6" s="244"/>
      <c r="OEI6" s="244"/>
      <c r="OEJ6" s="244"/>
      <c r="OEK6" s="244"/>
      <c r="OEL6" s="244"/>
      <c r="OEM6" s="244"/>
      <c r="OEN6" s="244"/>
      <c r="OEO6" s="244"/>
      <c r="OEP6" s="244"/>
      <c r="OEQ6" s="244"/>
      <c r="OER6" s="244"/>
      <c r="OES6" s="244"/>
      <c r="OET6" s="244"/>
      <c r="OEU6" s="244"/>
      <c r="OEV6" s="244"/>
      <c r="OEW6" s="244"/>
      <c r="OEX6" s="244"/>
      <c r="OEY6" s="244"/>
      <c r="OEZ6" s="244"/>
      <c r="OFA6" s="244"/>
      <c r="OFB6" s="244"/>
      <c r="OFC6" s="244"/>
      <c r="OFD6" s="244"/>
      <c r="OFE6" s="244"/>
      <c r="OFF6" s="244"/>
      <c r="OFG6" s="244"/>
      <c r="OFH6" s="244"/>
      <c r="OFI6" s="244"/>
      <c r="OFJ6" s="244"/>
      <c r="OFK6" s="244"/>
      <c r="OFL6" s="244"/>
      <c r="OFM6" s="244"/>
      <c r="OFN6" s="244"/>
      <c r="OFO6" s="244"/>
      <c r="OFP6" s="244"/>
      <c r="OFQ6" s="244"/>
      <c r="OFR6" s="244"/>
      <c r="OFS6" s="244"/>
      <c r="OFT6" s="244"/>
      <c r="OFU6" s="244"/>
      <c r="OFV6" s="244"/>
      <c r="OFW6" s="244"/>
      <c r="OFX6" s="244"/>
      <c r="OFY6" s="244"/>
      <c r="OFZ6" s="244"/>
      <c r="OGA6" s="244"/>
      <c r="OGB6" s="244"/>
      <c r="OGC6" s="244"/>
      <c r="OGD6" s="244"/>
      <c r="OGE6" s="244"/>
      <c r="OGF6" s="244"/>
      <c r="OGG6" s="244"/>
      <c r="OGH6" s="244"/>
      <c r="OGI6" s="244"/>
      <c r="OGJ6" s="244"/>
      <c r="OGK6" s="244"/>
      <c r="OGL6" s="244"/>
      <c r="OGM6" s="244"/>
      <c r="OGN6" s="244"/>
      <c r="OGO6" s="244"/>
      <c r="OGP6" s="244"/>
      <c r="OGQ6" s="244"/>
      <c r="OGR6" s="244"/>
      <c r="OGS6" s="244"/>
      <c r="OGT6" s="244"/>
      <c r="OGU6" s="244"/>
      <c r="OGV6" s="244"/>
      <c r="OGW6" s="244"/>
      <c r="OGX6" s="244"/>
      <c r="OGY6" s="244"/>
      <c r="OGZ6" s="244"/>
      <c r="OHA6" s="244"/>
      <c r="OHB6" s="244"/>
      <c r="OHC6" s="244"/>
      <c r="OHD6" s="244"/>
      <c r="OHE6" s="244"/>
      <c r="OHF6" s="244"/>
      <c r="OHG6" s="244"/>
      <c r="OHH6" s="244"/>
      <c r="OHI6" s="244"/>
      <c r="OHJ6" s="244"/>
      <c r="OHK6" s="244"/>
      <c r="OHL6" s="244"/>
      <c r="OHM6" s="244"/>
      <c r="OHN6" s="244"/>
      <c r="OHO6" s="244"/>
      <c r="OHP6" s="244"/>
      <c r="OHQ6" s="244"/>
      <c r="OHR6" s="244"/>
      <c r="OHS6" s="244"/>
      <c r="OHT6" s="244"/>
      <c r="OHU6" s="244"/>
      <c r="OHV6" s="244"/>
      <c r="OHW6" s="244"/>
      <c r="OHX6" s="244"/>
      <c r="OHY6" s="244"/>
      <c r="OHZ6" s="244"/>
      <c r="OIA6" s="244"/>
      <c r="OIB6" s="244"/>
      <c r="OIC6" s="244"/>
      <c r="OID6" s="244"/>
      <c r="OIE6" s="244"/>
      <c r="OIF6" s="244"/>
      <c r="OIG6" s="244"/>
      <c r="OIH6" s="244"/>
      <c r="OII6" s="244"/>
      <c r="OIJ6" s="244"/>
      <c r="OIK6" s="244"/>
      <c r="OIL6" s="244"/>
      <c r="OIM6" s="244"/>
      <c r="OIN6" s="244"/>
      <c r="OIO6" s="244"/>
      <c r="OIP6" s="244"/>
      <c r="OIQ6" s="244"/>
      <c r="OIR6" s="244"/>
      <c r="OIS6" s="244"/>
      <c r="OIT6" s="244"/>
      <c r="OIU6" s="244"/>
      <c r="OIV6" s="244"/>
      <c r="OIW6" s="244"/>
      <c r="OIX6" s="244"/>
      <c r="OIY6" s="244"/>
      <c r="OIZ6" s="244"/>
      <c r="OJA6" s="244"/>
      <c r="OJB6" s="244"/>
      <c r="OJC6" s="244"/>
      <c r="OJD6" s="244"/>
      <c r="OJE6" s="244"/>
      <c r="OJF6" s="244"/>
      <c r="OJG6" s="244"/>
      <c r="OJH6" s="244"/>
      <c r="OJI6" s="244"/>
      <c r="OJJ6" s="244"/>
      <c r="OJK6" s="244"/>
      <c r="OJL6" s="244"/>
      <c r="OJM6" s="244"/>
      <c r="OJN6" s="244"/>
      <c r="OJO6" s="244"/>
      <c r="OJP6" s="244"/>
      <c r="OJQ6" s="244"/>
      <c r="OJR6" s="244"/>
      <c r="OJS6" s="244"/>
      <c r="OJT6" s="244"/>
      <c r="OJU6" s="244"/>
      <c r="OJV6" s="244"/>
      <c r="OJW6" s="244"/>
      <c r="OJX6" s="244"/>
      <c r="OJY6" s="244"/>
      <c r="OJZ6" s="244"/>
      <c r="OKA6" s="244"/>
      <c r="OKB6" s="244"/>
      <c r="OKC6" s="244"/>
      <c r="OKD6" s="244"/>
      <c r="OKE6" s="244"/>
      <c r="OKF6" s="244"/>
      <c r="OKG6" s="244"/>
      <c r="OKH6" s="244"/>
      <c r="OKI6" s="244"/>
      <c r="OKJ6" s="244"/>
      <c r="OKK6" s="244"/>
      <c r="OKL6" s="244"/>
      <c r="OKM6" s="244"/>
      <c r="OKN6" s="244"/>
      <c r="OKO6" s="244"/>
      <c r="OKP6" s="244"/>
      <c r="OKQ6" s="244"/>
      <c r="OKR6" s="244"/>
      <c r="OKS6" s="244"/>
      <c r="OKT6" s="244"/>
      <c r="OKU6" s="244"/>
      <c r="OKV6" s="244"/>
      <c r="OKW6" s="244"/>
      <c r="OKX6" s="244"/>
      <c r="OKY6" s="244"/>
      <c r="OKZ6" s="244"/>
      <c r="OLA6" s="244"/>
      <c r="OLB6" s="244"/>
      <c r="OLC6" s="244"/>
      <c r="OLD6" s="244"/>
      <c r="OLE6" s="244"/>
      <c r="OLF6" s="244"/>
      <c r="OLG6" s="244"/>
      <c r="OLH6" s="244"/>
      <c r="OLI6" s="244"/>
      <c r="OLJ6" s="244"/>
      <c r="OLK6" s="244"/>
      <c r="OLL6" s="244"/>
      <c r="OLM6" s="244"/>
      <c r="OLN6" s="244"/>
      <c r="OLO6" s="244"/>
      <c r="OLP6" s="244"/>
      <c r="OLQ6" s="244"/>
      <c r="OLR6" s="244"/>
      <c r="OLS6" s="244"/>
      <c r="OLT6" s="244"/>
      <c r="OLU6" s="244"/>
      <c r="OLV6" s="244"/>
      <c r="OLW6" s="244"/>
      <c r="OLX6" s="244"/>
      <c r="OLY6" s="244"/>
      <c r="OLZ6" s="244"/>
      <c r="OMA6" s="244"/>
      <c r="OMB6" s="244"/>
      <c r="OMC6" s="244"/>
      <c r="OMD6" s="244"/>
      <c r="OME6" s="244"/>
      <c r="OMF6" s="244"/>
      <c r="OMG6" s="244"/>
      <c r="OMH6" s="244"/>
      <c r="OMI6" s="244"/>
      <c r="OMJ6" s="244"/>
      <c r="OMK6" s="244"/>
      <c r="OML6" s="244"/>
      <c r="OMM6" s="244"/>
      <c r="OMN6" s="244"/>
      <c r="OMO6" s="244"/>
      <c r="OMP6" s="244"/>
      <c r="OMQ6" s="244"/>
      <c r="OMR6" s="244"/>
      <c r="OMS6" s="244"/>
      <c r="OMT6" s="244"/>
      <c r="OMU6" s="244"/>
      <c r="OMV6" s="244"/>
      <c r="OMW6" s="244"/>
      <c r="OMX6" s="244"/>
      <c r="OMY6" s="244"/>
      <c r="OMZ6" s="244"/>
      <c r="ONA6" s="244"/>
      <c r="ONB6" s="244"/>
      <c r="ONC6" s="244"/>
      <c r="OND6" s="244"/>
      <c r="ONE6" s="244"/>
      <c r="ONF6" s="244"/>
      <c r="ONG6" s="244"/>
      <c r="ONH6" s="244"/>
      <c r="ONI6" s="244"/>
      <c r="ONJ6" s="244"/>
      <c r="ONK6" s="244"/>
      <c r="ONL6" s="244"/>
      <c r="ONM6" s="244"/>
      <c r="ONN6" s="244"/>
      <c r="ONO6" s="244"/>
      <c r="ONP6" s="244"/>
      <c r="ONQ6" s="244"/>
      <c r="ONR6" s="244"/>
      <c r="ONS6" s="244"/>
      <c r="ONT6" s="244"/>
      <c r="ONU6" s="244"/>
      <c r="ONV6" s="244"/>
      <c r="ONW6" s="244"/>
      <c r="ONX6" s="244"/>
      <c r="ONY6" s="244"/>
      <c r="ONZ6" s="244"/>
      <c r="OOA6" s="244"/>
      <c r="OOB6" s="244"/>
      <c r="OOC6" s="244"/>
      <c r="OOD6" s="244"/>
      <c r="OOE6" s="244"/>
      <c r="OOF6" s="244"/>
      <c r="OOG6" s="244"/>
      <c r="OOH6" s="244"/>
      <c r="OOI6" s="244"/>
      <c r="OOJ6" s="244"/>
      <c r="OOK6" s="244"/>
      <c r="OOL6" s="244"/>
      <c r="OOM6" s="244"/>
      <c r="OON6" s="244"/>
      <c r="OOO6" s="244"/>
      <c r="OOP6" s="244"/>
      <c r="OOQ6" s="244"/>
      <c r="OOR6" s="244"/>
      <c r="OOS6" s="244"/>
      <c r="OOT6" s="244"/>
      <c r="OOU6" s="244"/>
      <c r="OOV6" s="244"/>
      <c r="OOW6" s="244"/>
      <c r="OOX6" s="244"/>
      <c r="OOY6" s="244"/>
      <c r="OOZ6" s="244"/>
      <c r="OPA6" s="244"/>
      <c r="OPB6" s="244"/>
      <c r="OPC6" s="244"/>
      <c r="OPD6" s="244"/>
      <c r="OPE6" s="244"/>
      <c r="OPF6" s="244"/>
      <c r="OPG6" s="244"/>
      <c r="OPH6" s="244"/>
      <c r="OPI6" s="244"/>
      <c r="OPJ6" s="244"/>
      <c r="OPK6" s="244"/>
      <c r="OPL6" s="244"/>
      <c r="OPM6" s="244"/>
      <c r="OPN6" s="244"/>
      <c r="OPO6" s="244"/>
      <c r="OPP6" s="244"/>
      <c r="OPQ6" s="244"/>
      <c r="OPR6" s="244"/>
      <c r="OPS6" s="244"/>
      <c r="OPT6" s="244"/>
      <c r="OPU6" s="244"/>
      <c r="OPV6" s="244"/>
      <c r="OPW6" s="244"/>
      <c r="OPX6" s="244"/>
      <c r="OPY6" s="244"/>
      <c r="OPZ6" s="244"/>
      <c r="OQA6" s="244"/>
      <c r="OQB6" s="244"/>
      <c r="OQC6" s="244"/>
      <c r="OQD6" s="244"/>
      <c r="OQE6" s="244"/>
      <c r="OQF6" s="244"/>
      <c r="OQG6" s="244"/>
      <c r="OQH6" s="244"/>
      <c r="OQI6" s="244"/>
      <c r="OQJ6" s="244"/>
      <c r="OQK6" s="244"/>
      <c r="OQL6" s="244"/>
      <c r="OQM6" s="244"/>
      <c r="OQN6" s="244"/>
      <c r="OQO6" s="244"/>
      <c r="OQP6" s="244"/>
      <c r="OQQ6" s="244"/>
      <c r="OQR6" s="244"/>
      <c r="OQS6" s="244"/>
      <c r="OQT6" s="244"/>
      <c r="OQU6" s="244"/>
      <c r="OQV6" s="244"/>
      <c r="OQW6" s="244"/>
      <c r="OQX6" s="244"/>
      <c r="OQY6" s="244"/>
      <c r="OQZ6" s="244"/>
      <c r="ORA6" s="244"/>
      <c r="ORB6" s="244"/>
      <c r="ORC6" s="244"/>
      <c r="ORD6" s="244"/>
      <c r="ORE6" s="244"/>
      <c r="ORF6" s="244"/>
      <c r="ORG6" s="244"/>
      <c r="ORH6" s="244"/>
      <c r="ORI6" s="244"/>
      <c r="ORJ6" s="244"/>
      <c r="ORK6" s="244"/>
      <c r="ORL6" s="244"/>
      <c r="ORM6" s="244"/>
      <c r="ORN6" s="244"/>
      <c r="ORO6" s="244"/>
      <c r="ORP6" s="244"/>
      <c r="ORQ6" s="244"/>
      <c r="ORR6" s="244"/>
      <c r="ORS6" s="244"/>
      <c r="ORT6" s="244"/>
      <c r="ORU6" s="244"/>
      <c r="ORV6" s="244"/>
      <c r="ORW6" s="244"/>
      <c r="ORX6" s="244"/>
      <c r="ORY6" s="244"/>
      <c r="ORZ6" s="244"/>
      <c r="OSA6" s="244"/>
      <c r="OSB6" s="244"/>
      <c r="OSC6" s="244"/>
      <c r="OSD6" s="244"/>
      <c r="OSE6" s="244"/>
      <c r="OSF6" s="244"/>
      <c r="OSG6" s="244"/>
      <c r="OSH6" s="244"/>
      <c r="OSI6" s="244"/>
      <c r="OSJ6" s="244"/>
      <c r="OSK6" s="244"/>
      <c r="OSL6" s="244"/>
      <c r="OSM6" s="244"/>
      <c r="OSN6" s="244"/>
      <c r="OSO6" s="244"/>
      <c r="OSP6" s="244"/>
      <c r="OSQ6" s="244"/>
      <c r="OSR6" s="244"/>
      <c r="OSS6" s="244"/>
      <c r="OST6" s="244"/>
      <c r="OSU6" s="244"/>
      <c r="OSV6" s="244"/>
      <c r="OSW6" s="244"/>
      <c r="OSX6" s="244"/>
      <c r="OSY6" s="244"/>
      <c r="OSZ6" s="244"/>
      <c r="OTA6" s="244"/>
      <c r="OTB6" s="244"/>
      <c r="OTC6" s="244"/>
      <c r="OTD6" s="244"/>
      <c r="OTE6" s="244"/>
      <c r="OTF6" s="244"/>
      <c r="OTG6" s="244"/>
      <c r="OTH6" s="244"/>
      <c r="OTI6" s="244"/>
      <c r="OTJ6" s="244"/>
      <c r="OTK6" s="244"/>
      <c r="OTL6" s="244"/>
      <c r="OTM6" s="244"/>
      <c r="OTN6" s="244"/>
      <c r="OTO6" s="244"/>
      <c r="OTP6" s="244"/>
      <c r="OTQ6" s="244"/>
      <c r="OTR6" s="244"/>
      <c r="OTS6" s="244"/>
      <c r="OTT6" s="244"/>
      <c r="OTU6" s="244"/>
      <c r="OTV6" s="244"/>
      <c r="OTW6" s="244"/>
      <c r="OTX6" s="244"/>
      <c r="OTY6" s="244"/>
      <c r="OTZ6" s="244"/>
      <c r="OUA6" s="244"/>
      <c r="OUB6" s="244"/>
      <c r="OUC6" s="244"/>
      <c r="OUD6" s="244"/>
      <c r="OUE6" s="244"/>
      <c r="OUF6" s="244"/>
      <c r="OUG6" s="244"/>
      <c r="OUH6" s="244"/>
      <c r="OUI6" s="244"/>
      <c r="OUJ6" s="244"/>
      <c r="OUK6" s="244"/>
      <c r="OUL6" s="244"/>
      <c r="OUM6" s="244"/>
      <c r="OUN6" s="244"/>
      <c r="OUO6" s="244"/>
      <c r="OUP6" s="244"/>
      <c r="OUQ6" s="244"/>
      <c r="OUR6" s="244"/>
      <c r="OUS6" s="244"/>
      <c r="OUT6" s="244"/>
      <c r="OUU6" s="244"/>
      <c r="OUV6" s="244"/>
      <c r="OUW6" s="244"/>
      <c r="OUX6" s="244"/>
      <c r="OUY6" s="244"/>
      <c r="OUZ6" s="244"/>
      <c r="OVA6" s="244"/>
      <c r="OVB6" s="244"/>
      <c r="OVC6" s="244"/>
      <c r="OVD6" s="244"/>
      <c r="OVE6" s="244"/>
      <c r="OVF6" s="244"/>
      <c r="OVG6" s="244"/>
      <c r="OVH6" s="244"/>
      <c r="OVI6" s="244"/>
      <c r="OVJ6" s="244"/>
      <c r="OVK6" s="244"/>
      <c r="OVL6" s="244"/>
      <c r="OVM6" s="244"/>
      <c r="OVN6" s="244"/>
      <c r="OVO6" s="244"/>
      <c r="OVP6" s="244"/>
      <c r="OVQ6" s="244"/>
      <c r="OVR6" s="244"/>
      <c r="OVS6" s="244"/>
      <c r="OVT6" s="244"/>
      <c r="OVU6" s="244"/>
      <c r="OVV6" s="244"/>
      <c r="OVW6" s="244"/>
      <c r="OVX6" s="244"/>
      <c r="OVY6" s="244"/>
      <c r="OVZ6" s="244"/>
      <c r="OWA6" s="244"/>
      <c r="OWB6" s="244"/>
      <c r="OWC6" s="244"/>
      <c r="OWD6" s="244"/>
      <c r="OWE6" s="244"/>
      <c r="OWF6" s="244"/>
      <c r="OWG6" s="244"/>
      <c r="OWH6" s="244"/>
      <c r="OWI6" s="244"/>
      <c r="OWJ6" s="244"/>
      <c r="OWK6" s="244"/>
      <c r="OWL6" s="244"/>
      <c r="OWM6" s="244"/>
      <c r="OWN6" s="244"/>
      <c r="OWO6" s="244"/>
      <c r="OWP6" s="244"/>
      <c r="OWQ6" s="244"/>
      <c r="OWR6" s="244"/>
      <c r="OWS6" s="244"/>
      <c r="OWT6" s="244"/>
      <c r="OWU6" s="244"/>
      <c r="OWV6" s="244"/>
      <c r="OWW6" s="244"/>
      <c r="OWX6" s="244"/>
      <c r="OWY6" s="244"/>
      <c r="OWZ6" s="244"/>
      <c r="OXA6" s="244"/>
      <c r="OXB6" s="244"/>
      <c r="OXC6" s="244"/>
      <c r="OXD6" s="244"/>
      <c r="OXE6" s="244"/>
      <c r="OXF6" s="244"/>
      <c r="OXG6" s="244"/>
      <c r="OXH6" s="244"/>
      <c r="OXI6" s="244"/>
      <c r="OXJ6" s="244"/>
      <c r="OXK6" s="244"/>
      <c r="OXL6" s="244"/>
      <c r="OXM6" s="244"/>
      <c r="OXN6" s="244"/>
      <c r="OXO6" s="244"/>
      <c r="OXP6" s="244"/>
      <c r="OXQ6" s="244"/>
      <c r="OXR6" s="244"/>
      <c r="OXS6" s="244"/>
      <c r="OXT6" s="244"/>
      <c r="OXU6" s="244"/>
      <c r="OXV6" s="244"/>
      <c r="OXW6" s="244"/>
      <c r="OXX6" s="244"/>
      <c r="OXY6" s="244"/>
      <c r="OXZ6" s="244"/>
      <c r="OYA6" s="244"/>
      <c r="OYB6" s="244"/>
      <c r="OYC6" s="244"/>
      <c r="OYD6" s="244"/>
      <c r="OYE6" s="244"/>
      <c r="OYF6" s="244"/>
      <c r="OYG6" s="244"/>
      <c r="OYH6" s="244"/>
      <c r="OYI6" s="244"/>
      <c r="OYJ6" s="244"/>
      <c r="OYK6" s="244"/>
      <c r="OYL6" s="244"/>
      <c r="OYM6" s="244"/>
      <c r="OYN6" s="244"/>
      <c r="OYO6" s="244"/>
      <c r="OYP6" s="244"/>
      <c r="OYQ6" s="244"/>
      <c r="OYR6" s="244"/>
      <c r="OYS6" s="244"/>
      <c r="OYT6" s="244"/>
      <c r="OYU6" s="244"/>
      <c r="OYV6" s="244"/>
      <c r="OYW6" s="244"/>
      <c r="OYX6" s="244"/>
      <c r="OYY6" s="244"/>
      <c r="OYZ6" s="244"/>
      <c r="OZA6" s="244"/>
      <c r="OZB6" s="244"/>
      <c r="OZC6" s="244"/>
      <c r="OZD6" s="244"/>
      <c r="OZE6" s="244"/>
      <c r="OZF6" s="244"/>
      <c r="OZG6" s="244"/>
      <c r="OZH6" s="244"/>
      <c r="OZI6" s="244"/>
      <c r="OZJ6" s="244"/>
      <c r="OZK6" s="244"/>
      <c r="OZL6" s="244"/>
      <c r="OZM6" s="244"/>
      <c r="OZN6" s="244"/>
      <c r="OZO6" s="244"/>
      <c r="OZP6" s="244"/>
      <c r="OZQ6" s="244"/>
      <c r="OZR6" s="244"/>
      <c r="OZS6" s="244"/>
      <c r="OZT6" s="244"/>
      <c r="OZU6" s="244"/>
      <c r="OZV6" s="244"/>
      <c r="OZW6" s="244"/>
      <c r="OZX6" s="244"/>
      <c r="OZY6" s="244"/>
      <c r="OZZ6" s="244"/>
      <c r="PAA6" s="244"/>
      <c r="PAB6" s="244"/>
      <c r="PAC6" s="244"/>
      <c r="PAD6" s="244"/>
      <c r="PAE6" s="244"/>
      <c r="PAF6" s="244"/>
      <c r="PAG6" s="244"/>
      <c r="PAH6" s="244"/>
      <c r="PAI6" s="244"/>
      <c r="PAJ6" s="244"/>
      <c r="PAK6" s="244"/>
      <c r="PAL6" s="244"/>
      <c r="PAM6" s="244"/>
      <c r="PAN6" s="244"/>
      <c r="PAO6" s="244"/>
      <c r="PAP6" s="244"/>
      <c r="PAQ6" s="244"/>
      <c r="PAR6" s="244"/>
      <c r="PAS6" s="244"/>
      <c r="PAT6" s="244"/>
      <c r="PAU6" s="244"/>
      <c r="PAV6" s="244"/>
      <c r="PAW6" s="244"/>
      <c r="PAX6" s="244"/>
      <c r="PAY6" s="244"/>
      <c r="PAZ6" s="244"/>
      <c r="PBA6" s="244"/>
      <c r="PBB6" s="244"/>
      <c r="PBC6" s="244"/>
      <c r="PBD6" s="244"/>
      <c r="PBE6" s="244"/>
      <c r="PBF6" s="244"/>
      <c r="PBG6" s="244"/>
      <c r="PBH6" s="244"/>
      <c r="PBI6" s="244"/>
      <c r="PBJ6" s="244"/>
      <c r="PBK6" s="244"/>
      <c r="PBL6" s="244"/>
      <c r="PBM6" s="244"/>
      <c r="PBN6" s="244"/>
      <c r="PBO6" s="244"/>
      <c r="PBP6" s="244"/>
      <c r="PBQ6" s="244"/>
      <c r="PBR6" s="244"/>
      <c r="PBS6" s="244"/>
      <c r="PBT6" s="244"/>
      <c r="PBU6" s="244"/>
      <c r="PBV6" s="244"/>
      <c r="PBW6" s="244"/>
      <c r="PBX6" s="244"/>
      <c r="PBY6" s="244"/>
      <c r="PBZ6" s="244"/>
      <c r="PCA6" s="244"/>
      <c r="PCB6" s="244"/>
      <c r="PCC6" s="244"/>
      <c r="PCD6" s="244"/>
      <c r="PCE6" s="244"/>
      <c r="PCF6" s="244"/>
      <c r="PCG6" s="244"/>
      <c r="PCH6" s="244"/>
      <c r="PCI6" s="244"/>
      <c r="PCJ6" s="244"/>
      <c r="PCK6" s="244"/>
      <c r="PCL6" s="244"/>
      <c r="PCM6" s="244"/>
      <c r="PCN6" s="244"/>
      <c r="PCO6" s="244"/>
      <c r="PCP6" s="244"/>
      <c r="PCQ6" s="244"/>
      <c r="PCR6" s="244"/>
      <c r="PCS6" s="244"/>
      <c r="PCT6" s="244"/>
      <c r="PCU6" s="244"/>
      <c r="PCV6" s="244"/>
      <c r="PCW6" s="244"/>
      <c r="PCX6" s="244"/>
      <c r="PCY6" s="244"/>
      <c r="PCZ6" s="244"/>
      <c r="PDA6" s="244"/>
      <c r="PDB6" s="244"/>
      <c r="PDC6" s="244"/>
      <c r="PDD6" s="244"/>
      <c r="PDE6" s="244"/>
      <c r="PDF6" s="244"/>
      <c r="PDG6" s="244"/>
      <c r="PDH6" s="244"/>
      <c r="PDI6" s="244"/>
      <c r="PDJ6" s="244"/>
      <c r="PDK6" s="244"/>
      <c r="PDL6" s="244"/>
      <c r="PDM6" s="244"/>
      <c r="PDN6" s="244"/>
      <c r="PDO6" s="244"/>
      <c r="PDP6" s="244"/>
      <c r="PDQ6" s="244"/>
      <c r="PDR6" s="244"/>
      <c r="PDS6" s="244"/>
      <c r="PDT6" s="244"/>
      <c r="PDU6" s="244"/>
      <c r="PDV6" s="244"/>
      <c r="PDW6" s="244"/>
      <c r="PDX6" s="244"/>
      <c r="PDY6" s="244"/>
      <c r="PDZ6" s="244"/>
      <c r="PEA6" s="244"/>
      <c r="PEB6" s="244"/>
      <c r="PEC6" s="244"/>
      <c r="PED6" s="244"/>
      <c r="PEE6" s="244"/>
      <c r="PEF6" s="244"/>
      <c r="PEG6" s="244"/>
      <c r="PEH6" s="244"/>
      <c r="PEI6" s="244"/>
      <c r="PEJ6" s="244"/>
      <c r="PEK6" s="244"/>
      <c r="PEL6" s="244"/>
      <c r="PEM6" s="244"/>
      <c r="PEN6" s="244"/>
      <c r="PEO6" s="244"/>
      <c r="PEP6" s="244"/>
      <c r="PEQ6" s="244"/>
      <c r="PER6" s="244"/>
      <c r="PES6" s="244"/>
      <c r="PET6" s="244"/>
      <c r="PEU6" s="244"/>
      <c r="PEV6" s="244"/>
      <c r="PEW6" s="244"/>
      <c r="PEX6" s="244"/>
      <c r="PEY6" s="244"/>
      <c r="PEZ6" s="244"/>
      <c r="PFA6" s="244"/>
      <c r="PFB6" s="244"/>
      <c r="PFC6" s="244"/>
      <c r="PFD6" s="244"/>
      <c r="PFE6" s="244"/>
      <c r="PFF6" s="244"/>
      <c r="PFG6" s="244"/>
      <c r="PFH6" s="244"/>
      <c r="PFI6" s="244"/>
      <c r="PFJ6" s="244"/>
      <c r="PFK6" s="244"/>
      <c r="PFL6" s="244"/>
      <c r="PFM6" s="244"/>
      <c r="PFN6" s="244"/>
      <c r="PFO6" s="244"/>
      <c r="PFP6" s="244"/>
      <c r="PFQ6" s="244"/>
      <c r="PFR6" s="244"/>
      <c r="PFS6" s="244"/>
      <c r="PFT6" s="244"/>
      <c r="PFU6" s="244"/>
      <c r="PFV6" s="244"/>
      <c r="PFW6" s="244"/>
      <c r="PFX6" s="244"/>
      <c r="PFY6" s="244"/>
      <c r="PFZ6" s="244"/>
      <c r="PGA6" s="244"/>
      <c r="PGB6" s="244"/>
      <c r="PGC6" s="244"/>
      <c r="PGD6" s="244"/>
      <c r="PGE6" s="244"/>
      <c r="PGF6" s="244"/>
      <c r="PGG6" s="244"/>
      <c r="PGH6" s="244"/>
      <c r="PGI6" s="244"/>
      <c r="PGJ6" s="244"/>
      <c r="PGK6" s="244"/>
      <c r="PGL6" s="244"/>
      <c r="PGM6" s="244"/>
      <c r="PGN6" s="244"/>
      <c r="PGO6" s="244"/>
      <c r="PGP6" s="244"/>
      <c r="PGQ6" s="244"/>
      <c r="PGR6" s="244"/>
      <c r="PGS6" s="244"/>
      <c r="PGT6" s="244"/>
      <c r="PGU6" s="244"/>
      <c r="PGV6" s="244"/>
      <c r="PGW6" s="244"/>
      <c r="PGX6" s="244"/>
      <c r="PGY6" s="244"/>
      <c r="PGZ6" s="244"/>
      <c r="PHA6" s="244"/>
      <c r="PHB6" s="244"/>
      <c r="PHC6" s="244"/>
      <c r="PHD6" s="244"/>
      <c r="PHE6" s="244"/>
      <c r="PHF6" s="244"/>
      <c r="PHG6" s="244"/>
      <c r="PHH6" s="244"/>
      <c r="PHI6" s="244"/>
      <c r="PHJ6" s="244"/>
      <c r="PHK6" s="244"/>
      <c r="PHL6" s="244"/>
      <c r="PHM6" s="244"/>
      <c r="PHN6" s="244"/>
      <c r="PHO6" s="244"/>
      <c r="PHP6" s="244"/>
      <c r="PHQ6" s="244"/>
      <c r="PHR6" s="244"/>
      <c r="PHS6" s="244"/>
      <c r="PHT6" s="244"/>
      <c r="PHU6" s="244"/>
      <c r="PHV6" s="244"/>
      <c r="PHW6" s="244"/>
      <c r="PHX6" s="244"/>
      <c r="PHY6" s="244"/>
      <c r="PHZ6" s="244"/>
      <c r="PIA6" s="244"/>
      <c r="PIB6" s="244"/>
      <c r="PIC6" s="244"/>
      <c r="PID6" s="244"/>
      <c r="PIE6" s="244"/>
      <c r="PIF6" s="244"/>
      <c r="PIG6" s="244"/>
      <c r="PIH6" s="244"/>
      <c r="PII6" s="244"/>
      <c r="PIJ6" s="244"/>
      <c r="PIK6" s="244"/>
      <c r="PIL6" s="244"/>
      <c r="PIM6" s="244"/>
      <c r="PIN6" s="244"/>
      <c r="PIO6" s="244"/>
      <c r="PIP6" s="244"/>
      <c r="PIQ6" s="244"/>
      <c r="PIR6" s="244"/>
      <c r="PIS6" s="244"/>
      <c r="PIT6" s="244"/>
      <c r="PIU6" s="244"/>
      <c r="PIV6" s="244"/>
      <c r="PIW6" s="244"/>
      <c r="PIX6" s="244"/>
      <c r="PIY6" s="244"/>
      <c r="PIZ6" s="244"/>
      <c r="PJA6" s="244"/>
      <c r="PJB6" s="244"/>
      <c r="PJC6" s="244"/>
      <c r="PJD6" s="244"/>
      <c r="PJE6" s="244"/>
      <c r="PJF6" s="244"/>
      <c r="PJG6" s="244"/>
      <c r="PJH6" s="244"/>
      <c r="PJI6" s="244"/>
      <c r="PJJ6" s="244"/>
      <c r="PJK6" s="244"/>
      <c r="PJL6" s="244"/>
      <c r="PJM6" s="244"/>
      <c r="PJN6" s="244"/>
      <c r="PJO6" s="244"/>
      <c r="PJP6" s="244"/>
      <c r="PJQ6" s="244"/>
      <c r="PJR6" s="244"/>
      <c r="PJS6" s="244"/>
      <c r="PJT6" s="244"/>
      <c r="PJU6" s="244"/>
      <c r="PJV6" s="244"/>
      <c r="PJW6" s="244"/>
      <c r="PJX6" s="244"/>
      <c r="PJY6" s="244"/>
      <c r="PJZ6" s="244"/>
      <c r="PKA6" s="244"/>
      <c r="PKB6" s="244"/>
      <c r="PKC6" s="244"/>
      <c r="PKD6" s="244"/>
      <c r="PKE6" s="244"/>
      <c r="PKF6" s="244"/>
      <c r="PKG6" s="244"/>
      <c r="PKH6" s="244"/>
      <c r="PKI6" s="244"/>
      <c r="PKJ6" s="244"/>
      <c r="PKK6" s="244"/>
      <c r="PKL6" s="244"/>
      <c r="PKM6" s="244"/>
      <c r="PKN6" s="244"/>
      <c r="PKO6" s="244"/>
      <c r="PKP6" s="244"/>
      <c r="PKQ6" s="244"/>
      <c r="PKR6" s="244"/>
      <c r="PKS6" s="244"/>
      <c r="PKT6" s="244"/>
      <c r="PKU6" s="244"/>
      <c r="PKV6" s="244"/>
      <c r="PKW6" s="244"/>
      <c r="PKX6" s="244"/>
      <c r="PKY6" s="244"/>
      <c r="PKZ6" s="244"/>
      <c r="PLA6" s="244"/>
      <c r="PLB6" s="244"/>
      <c r="PLC6" s="244"/>
      <c r="PLD6" s="244"/>
      <c r="PLE6" s="244"/>
      <c r="PLF6" s="244"/>
      <c r="PLG6" s="244"/>
      <c r="PLH6" s="244"/>
      <c r="PLI6" s="244"/>
      <c r="PLJ6" s="244"/>
      <c r="PLK6" s="244"/>
      <c r="PLL6" s="244"/>
      <c r="PLM6" s="244"/>
      <c r="PLN6" s="244"/>
      <c r="PLO6" s="244"/>
      <c r="PLP6" s="244"/>
      <c r="PLQ6" s="244"/>
      <c r="PLR6" s="244"/>
      <c r="PLS6" s="244"/>
      <c r="PLT6" s="244"/>
      <c r="PLU6" s="244"/>
      <c r="PLV6" s="244"/>
      <c r="PLW6" s="244"/>
      <c r="PLX6" s="244"/>
      <c r="PLY6" s="244"/>
      <c r="PLZ6" s="244"/>
      <c r="PMA6" s="244"/>
      <c r="PMB6" s="244"/>
      <c r="PMC6" s="244"/>
      <c r="PMD6" s="244"/>
      <c r="PME6" s="244"/>
      <c r="PMF6" s="244"/>
      <c r="PMG6" s="244"/>
      <c r="PMH6" s="244"/>
      <c r="PMI6" s="244"/>
      <c r="PMJ6" s="244"/>
      <c r="PMK6" s="244"/>
      <c r="PML6" s="244"/>
      <c r="PMM6" s="244"/>
      <c r="PMN6" s="244"/>
      <c r="PMO6" s="244"/>
      <c r="PMP6" s="244"/>
      <c r="PMQ6" s="244"/>
      <c r="PMR6" s="244"/>
      <c r="PMS6" s="244"/>
      <c r="PMT6" s="244"/>
      <c r="PMU6" s="244"/>
      <c r="PMV6" s="244"/>
      <c r="PMW6" s="244"/>
      <c r="PMX6" s="244"/>
      <c r="PMY6" s="244"/>
      <c r="PMZ6" s="244"/>
      <c r="PNA6" s="244"/>
      <c r="PNB6" s="244"/>
      <c r="PNC6" s="244"/>
      <c r="PND6" s="244"/>
      <c r="PNE6" s="244"/>
      <c r="PNF6" s="244"/>
      <c r="PNG6" s="244"/>
      <c r="PNH6" s="244"/>
      <c r="PNI6" s="244"/>
      <c r="PNJ6" s="244"/>
      <c r="PNK6" s="244"/>
      <c r="PNL6" s="244"/>
      <c r="PNM6" s="244"/>
      <c r="PNN6" s="244"/>
      <c r="PNO6" s="244"/>
      <c r="PNP6" s="244"/>
      <c r="PNQ6" s="244"/>
      <c r="PNR6" s="244"/>
      <c r="PNS6" s="244"/>
      <c r="PNT6" s="244"/>
      <c r="PNU6" s="244"/>
      <c r="PNV6" s="244"/>
      <c r="PNW6" s="244"/>
      <c r="PNX6" s="244"/>
      <c r="PNY6" s="244"/>
      <c r="PNZ6" s="244"/>
      <c r="POA6" s="244"/>
      <c r="POB6" s="244"/>
      <c r="POC6" s="244"/>
      <c r="POD6" s="244"/>
      <c r="POE6" s="244"/>
      <c r="POF6" s="244"/>
      <c r="POG6" s="244"/>
      <c r="POH6" s="244"/>
      <c r="POI6" s="244"/>
      <c r="POJ6" s="244"/>
      <c r="POK6" s="244"/>
      <c r="POL6" s="244"/>
      <c r="POM6" s="244"/>
      <c r="PON6" s="244"/>
      <c r="POO6" s="244"/>
      <c r="POP6" s="244"/>
      <c r="POQ6" s="244"/>
      <c r="POR6" s="244"/>
      <c r="POS6" s="244"/>
      <c r="POT6" s="244"/>
      <c r="POU6" s="244"/>
      <c r="POV6" s="244"/>
      <c r="POW6" s="244"/>
      <c r="POX6" s="244"/>
      <c r="POY6" s="244"/>
      <c r="POZ6" s="244"/>
      <c r="PPA6" s="244"/>
      <c r="PPB6" s="244"/>
      <c r="PPC6" s="244"/>
      <c r="PPD6" s="244"/>
      <c r="PPE6" s="244"/>
      <c r="PPF6" s="244"/>
      <c r="PPG6" s="244"/>
      <c r="PPH6" s="244"/>
      <c r="PPI6" s="244"/>
      <c r="PPJ6" s="244"/>
      <c r="PPK6" s="244"/>
      <c r="PPL6" s="244"/>
      <c r="PPM6" s="244"/>
      <c r="PPN6" s="244"/>
      <c r="PPO6" s="244"/>
      <c r="PPP6" s="244"/>
      <c r="PPQ6" s="244"/>
      <c r="PPR6" s="244"/>
      <c r="PPS6" s="244"/>
      <c r="PPT6" s="244"/>
      <c r="PPU6" s="244"/>
      <c r="PPV6" s="244"/>
      <c r="PPW6" s="244"/>
      <c r="PPX6" s="244"/>
      <c r="PPY6" s="244"/>
      <c r="PPZ6" s="244"/>
      <c r="PQA6" s="244"/>
      <c r="PQB6" s="244"/>
      <c r="PQC6" s="244"/>
      <c r="PQD6" s="244"/>
      <c r="PQE6" s="244"/>
      <c r="PQF6" s="244"/>
      <c r="PQG6" s="244"/>
      <c r="PQH6" s="244"/>
      <c r="PQI6" s="244"/>
      <c r="PQJ6" s="244"/>
      <c r="PQK6" s="244"/>
      <c r="PQL6" s="244"/>
      <c r="PQM6" s="244"/>
      <c r="PQN6" s="244"/>
      <c r="PQO6" s="244"/>
      <c r="PQP6" s="244"/>
      <c r="PQQ6" s="244"/>
      <c r="PQR6" s="244"/>
      <c r="PQS6" s="244"/>
      <c r="PQT6" s="244"/>
      <c r="PQU6" s="244"/>
      <c r="PQV6" s="244"/>
      <c r="PQW6" s="244"/>
      <c r="PQX6" s="244"/>
      <c r="PQY6" s="244"/>
      <c r="PQZ6" s="244"/>
      <c r="PRA6" s="244"/>
      <c r="PRB6" s="244"/>
      <c r="PRC6" s="244"/>
      <c r="PRD6" s="244"/>
      <c r="PRE6" s="244"/>
      <c r="PRF6" s="244"/>
      <c r="PRG6" s="244"/>
      <c r="PRH6" s="244"/>
      <c r="PRI6" s="244"/>
      <c r="PRJ6" s="244"/>
      <c r="PRK6" s="244"/>
      <c r="PRL6" s="244"/>
      <c r="PRM6" s="244"/>
      <c r="PRN6" s="244"/>
      <c r="PRO6" s="244"/>
      <c r="PRP6" s="244"/>
      <c r="PRQ6" s="244"/>
      <c r="PRR6" s="244"/>
      <c r="PRS6" s="244"/>
      <c r="PRT6" s="244"/>
      <c r="PRU6" s="244"/>
      <c r="PRV6" s="244"/>
      <c r="PRW6" s="244"/>
      <c r="PRX6" s="244"/>
      <c r="PRY6" s="244"/>
      <c r="PRZ6" s="244"/>
      <c r="PSA6" s="244"/>
      <c r="PSB6" s="244"/>
      <c r="PSC6" s="244"/>
      <c r="PSD6" s="244"/>
      <c r="PSE6" s="244"/>
      <c r="PSF6" s="244"/>
      <c r="PSG6" s="244"/>
      <c r="PSH6" s="244"/>
      <c r="PSI6" s="244"/>
      <c r="PSJ6" s="244"/>
      <c r="PSK6" s="244"/>
      <c r="PSL6" s="244"/>
      <c r="PSM6" s="244"/>
      <c r="PSN6" s="244"/>
      <c r="PSO6" s="244"/>
      <c r="PSP6" s="244"/>
      <c r="PSQ6" s="244"/>
      <c r="PSR6" s="244"/>
      <c r="PSS6" s="244"/>
      <c r="PST6" s="244"/>
      <c r="PSU6" s="244"/>
      <c r="PSV6" s="244"/>
      <c r="PSW6" s="244"/>
      <c r="PSX6" s="244"/>
      <c r="PSY6" s="244"/>
      <c r="PSZ6" s="244"/>
      <c r="PTA6" s="244"/>
      <c r="PTB6" s="244"/>
      <c r="PTC6" s="244"/>
      <c r="PTD6" s="244"/>
      <c r="PTE6" s="244"/>
      <c r="PTF6" s="244"/>
      <c r="PTG6" s="244"/>
      <c r="PTH6" s="244"/>
      <c r="PTI6" s="244"/>
      <c r="PTJ6" s="244"/>
      <c r="PTK6" s="244"/>
      <c r="PTL6" s="244"/>
      <c r="PTM6" s="244"/>
      <c r="PTN6" s="244"/>
      <c r="PTO6" s="244"/>
      <c r="PTP6" s="244"/>
      <c r="PTQ6" s="244"/>
      <c r="PTR6" s="244"/>
      <c r="PTS6" s="244"/>
      <c r="PTT6" s="244"/>
      <c r="PTU6" s="244"/>
      <c r="PTV6" s="244"/>
      <c r="PTW6" s="244"/>
      <c r="PTX6" s="244"/>
      <c r="PTY6" s="244"/>
      <c r="PTZ6" s="244"/>
      <c r="PUA6" s="244"/>
      <c r="PUB6" s="244"/>
      <c r="PUC6" s="244"/>
      <c r="PUD6" s="244"/>
      <c r="PUE6" s="244"/>
      <c r="PUF6" s="244"/>
      <c r="PUG6" s="244"/>
      <c r="PUH6" s="244"/>
      <c r="PUI6" s="244"/>
      <c r="PUJ6" s="244"/>
      <c r="PUK6" s="244"/>
      <c r="PUL6" s="244"/>
      <c r="PUM6" s="244"/>
      <c r="PUN6" s="244"/>
      <c r="PUO6" s="244"/>
      <c r="PUP6" s="244"/>
      <c r="PUQ6" s="244"/>
      <c r="PUR6" s="244"/>
      <c r="PUS6" s="244"/>
      <c r="PUT6" s="244"/>
      <c r="PUU6" s="244"/>
      <c r="PUV6" s="244"/>
      <c r="PUW6" s="244"/>
      <c r="PUX6" s="244"/>
      <c r="PUY6" s="244"/>
      <c r="PUZ6" s="244"/>
      <c r="PVA6" s="244"/>
      <c r="PVB6" s="244"/>
      <c r="PVC6" s="244"/>
      <c r="PVD6" s="244"/>
      <c r="PVE6" s="244"/>
      <c r="PVF6" s="244"/>
      <c r="PVG6" s="244"/>
      <c r="PVH6" s="244"/>
      <c r="PVI6" s="244"/>
      <c r="PVJ6" s="244"/>
      <c r="PVK6" s="244"/>
      <c r="PVL6" s="244"/>
      <c r="PVM6" s="244"/>
      <c r="PVN6" s="244"/>
      <c r="PVO6" s="244"/>
      <c r="PVP6" s="244"/>
      <c r="PVQ6" s="244"/>
      <c r="PVR6" s="244"/>
      <c r="PVS6" s="244"/>
      <c r="PVT6" s="244"/>
      <c r="PVU6" s="244"/>
      <c r="PVV6" s="244"/>
      <c r="PVW6" s="244"/>
      <c r="PVX6" s="244"/>
      <c r="PVY6" s="244"/>
      <c r="PVZ6" s="244"/>
      <c r="PWA6" s="244"/>
      <c r="PWB6" s="244"/>
      <c r="PWC6" s="244"/>
      <c r="PWD6" s="244"/>
      <c r="PWE6" s="244"/>
      <c r="PWF6" s="244"/>
      <c r="PWG6" s="244"/>
      <c r="PWH6" s="244"/>
      <c r="PWI6" s="244"/>
      <c r="PWJ6" s="244"/>
      <c r="PWK6" s="244"/>
      <c r="PWL6" s="244"/>
      <c r="PWM6" s="244"/>
      <c r="PWN6" s="244"/>
      <c r="PWO6" s="244"/>
      <c r="PWP6" s="244"/>
      <c r="PWQ6" s="244"/>
      <c r="PWR6" s="244"/>
      <c r="PWS6" s="244"/>
      <c r="PWT6" s="244"/>
      <c r="PWU6" s="244"/>
      <c r="PWV6" s="244"/>
      <c r="PWW6" s="244"/>
      <c r="PWX6" s="244"/>
      <c r="PWY6" s="244"/>
      <c r="PWZ6" s="244"/>
      <c r="PXA6" s="244"/>
      <c r="PXB6" s="244"/>
      <c r="PXC6" s="244"/>
      <c r="PXD6" s="244"/>
      <c r="PXE6" s="244"/>
      <c r="PXF6" s="244"/>
      <c r="PXG6" s="244"/>
      <c r="PXH6" s="244"/>
      <c r="PXI6" s="244"/>
      <c r="PXJ6" s="244"/>
      <c r="PXK6" s="244"/>
      <c r="PXL6" s="244"/>
      <c r="PXM6" s="244"/>
      <c r="PXN6" s="244"/>
      <c r="PXO6" s="244"/>
      <c r="PXP6" s="244"/>
      <c r="PXQ6" s="244"/>
      <c r="PXR6" s="244"/>
      <c r="PXS6" s="244"/>
      <c r="PXT6" s="244"/>
      <c r="PXU6" s="244"/>
      <c r="PXV6" s="244"/>
      <c r="PXW6" s="244"/>
      <c r="PXX6" s="244"/>
      <c r="PXY6" s="244"/>
      <c r="PXZ6" s="244"/>
      <c r="PYA6" s="244"/>
      <c r="PYB6" s="244"/>
      <c r="PYC6" s="244"/>
      <c r="PYD6" s="244"/>
      <c r="PYE6" s="244"/>
      <c r="PYF6" s="244"/>
      <c r="PYG6" s="244"/>
      <c r="PYH6" s="244"/>
      <c r="PYI6" s="244"/>
      <c r="PYJ6" s="244"/>
      <c r="PYK6" s="244"/>
      <c r="PYL6" s="244"/>
      <c r="PYM6" s="244"/>
      <c r="PYN6" s="244"/>
      <c r="PYO6" s="244"/>
      <c r="PYP6" s="244"/>
      <c r="PYQ6" s="244"/>
      <c r="PYR6" s="244"/>
      <c r="PYS6" s="244"/>
      <c r="PYT6" s="244"/>
      <c r="PYU6" s="244"/>
      <c r="PYV6" s="244"/>
      <c r="PYW6" s="244"/>
      <c r="PYX6" s="244"/>
      <c r="PYY6" s="244"/>
      <c r="PYZ6" s="244"/>
      <c r="PZA6" s="244"/>
      <c r="PZB6" s="244"/>
      <c r="PZC6" s="244"/>
      <c r="PZD6" s="244"/>
      <c r="PZE6" s="244"/>
      <c r="PZF6" s="244"/>
      <c r="PZG6" s="244"/>
      <c r="PZH6" s="244"/>
      <c r="PZI6" s="244"/>
      <c r="PZJ6" s="244"/>
      <c r="PZK6" s="244"/>
      <c r="PZL6" s="244"/>
      <c r="PZM6" s="244"/>
      <c r="PZN6" s="244"/>
      <c r="PZO6" s="244"/>
      <c r="PZP6" s="244"/>
      <c r="PZQ6" s="244"/>
      <c r="PZR6" s="244"/>
      <c r="PZS6" s="244"/>
      <c r="PZT6" s="244"/>
      <c r="PZU6" s="244"/>
      <c r="PZV6" s="244"/>
      <c r="PZW6" s="244"/>
      <c r="PZX6" s="244"/>
      <c r="PZY6" s="244"/>
      <c r="PZZ6" s="244"/>
      <c r="QAA6" s="244"/>
      <c r="QAB6" s="244"/>
      <c r="QAC6" s="244"/>
      <c r="QAD6" s="244"/>
      <c r="QAE6" s="244"/>
      <c r="QAF6" s="244"/>
      <c r="QAG6" s="244"/>
      <c r="QAH6" s="244"/>
      <c r="QAI6" s="244"/>
      <c r="QAJ6" s="244"/>
      <c r="QAK6" s="244"/>
      <c r="QAL6" s="244"/>
      <c r="QAM6" s="244"/>
      <c r="QAN6" s="244"/>
      <c r="QAO6" s="244"/>
      <c r="QAP6" s="244"/>
      <c r="QAQ6" s="244"/>
      <c r="QAR6" s="244"/>
      <c r="QAS6" s="244"/>
      <c r="QAT6" s="244"/>
      <c r="QAU6" s="244"/>
      <c r="QAV6" s="244"/>
      <c r="QAW6" s="244"/>
      <c r="QAX6" s="244"/>
      <c r="QAY6" s="244"/>
      <c r="QAZ6" s="244"/>
      <c r="QBA6" s="244"/>
      <c r="QBB6" s="244"/>
      <c r="QBC6" s="244"/>
      <c r="QBD6" s="244"/>
      <c r="QBE6" s="244"/>
      <c r="QBF6" s="244"/>
      <c r="QBG6" s="244"/>
      <c r="QBH6" s="244"/>
      <c r="QBI6" s="244"/>
      <c r="QBJ6" s="244"/>
      <c r="QBK6" s="244"/>
      <c r="QBL6" s="244"/>
      <c r="QBM6" s="244"/>
      <c r="QBN6" s="244"/>
      <c r="QBO6" s="244"/>
      <c r="QBP6" s="244"/>
      <c r="QBQ6" s="244"/>
      <c r="QBR6" s="244"/>
      <c r="QBS6" s="244"/>
      <c r="QBT6" s="244"/>
      <c r="QBU6" s="244"/>
      <c r="QBV6" s="244"/>
      <c r="QBW6" s="244"/>
      <c r="QBX6" s="244"/>
      <c r="QBY6" s="244"/>
      <c r="QBZ6" s="244"/>
      <c r="QCA6" s="244"/>
      <c r="QCB6" s="244"/>
      <c r="QCC6" s="244"/>
      <c r="QCD6" s="244"/>
      <c r="QCE6" s="244"/>
      <c r="QCF6" s="244"/>
      <c r="QCG6" s="244"/>
      <c r="QCH6" s="244"/>
      <c r="QCI6" s="244"/>
      <c r="QCJ6" s="244"/>
      <c r="QCK6" s="244"/>
      <c r="QCL6" s="244"/>
      <c r="QCM6" s="244"/>
      <c r="QCN6" s="244"/>
      <c r="QCO6" s="244"/>
      <c r="QCP6" s="244"/>
      <c r="QCQ6" s="244"/>
      <c r="QCR6" s="244"/>
      <c r="QCS6" s="244"/>
      <c r="QCT6" s="244"/>
      <c r="QCU6" s="244"/>
      <c r="QCV6" s="244"/>
      <c r="QCW6" s="244"/>
      <c r="QCX6" s="244"/>
      <c r="QCY6" s="244"/>
      <c r="QCZ6" s="244"/>
      <c r="QDA6" s="244"/>
      <c r="QDB6" s="244"/>
      <c r="QDC6" s="244"/>
      <c r="QDD6" s="244"/>
      <c r="QDE6" s="244"/>
      <c r="QDF6" s="244"/>
      <c r="QDG6" s="244"/>
      <c r="QDH6" s="244"/>
      <c r="QDI6" s="244"/>
      <c r="QDJ6" s="244"/>
      <c r="QDK6" s="244"/>
      <c r="QDL6" s="244"/>
      <c r="QDM6" s="244"/>
      <c r="QDN6" s="244"/>
      <c r="QDO6" s="244"/>
      <c r="QDP6" s="244"/>
      <c r="QDQ6" s="244"/>
      <c r="QDR6" s="244"/>
      <c r="QDS6" s="244"/>
      <c r="QDT6" s="244"/>
      <c r="QDU6" s="244"/>
      <c r="QDV6" s="244"/>
      <c r="QDW6" s="244"/>
      <c r="QDX6" s="244"/>
      <c r="QDY6" s="244"/>
      <c r="QDZ6" s="244"/>
      <c r="QEA6" s="244"/>
      <c r="QEB6" s="244"/>
      <c r="QEC6" s="244"/>
      <c r="QED6" s="244"/>
      <c r="QEE6" s="244"/>
      <c r="QEF6" s="244"/>
      <c r="QEG6" s="244"/>
      <c r="QEH6" s="244"/>
      <c r="QEI6" s="244"/>
      <c r="QEJ6" s="244"/>
      <c r="QEK6" s="244"/>
      <c r="QEL6" s="244"/>
      <c r="QEM6" s="244"/>
      <c r="QEN6" s="244"/>
      <c r="QEO6" s="244"/>
      <c r="QEP6" s="244"/>
      <c r="QEQ6" s="244"/>
      <c r="QER6" s="244"/>
      <c r="QES6" s="244"/>
      <c r="QET6" s="244"/>
      <c r="QEU6" s="244"/>
      <c r="QEV6" s="244"/>
      <c r="QEW6" s="244"/>
      <c r="QEX6" s="244"/>
      <c r="QEY6" s="244"/>
      <c r="QEZ6" s="244"/>
      <c r="QFA6" s="244"/>
      <c r="QFB6" s="244"/>
      <c r="QFC6" s="244"/>
      <c r="QFD6" s="244"/>
      <c r="QFE6" s="244"/>
      <c r="QFF6" s="244"/>
      <c r="QFG6" s="244"/>
      <c r="QFH6" s="244"/>
      <c r="QFI6" s="244"/>
      <c r="QFJ6" s="244"/>
      <c r="QFK6" s="244"/>
      <c r="QFL6" s="244"/>
      <c r="QFM6" s="244"/>
      <c r="QFN6" s="244"/>
      <c r="QFO6" s="244"/>
      <c r="QFP6" s="244"/>
      <c r="QFQ6" s="244"/>
      <c r="QFR6" s="244"/>
      <c r="QFS6" s="244"/>
      <c r="QFT6" s="244"/>
      <c r="QFU6" s="244"/>
      <c r="QFV6" s="244"/>
      <c r="QFW6" s="244"/>
      <c r="QFX6" s="244"/>
      <c r="QFY6" s="244"/>
      <c r="QFZ6" s="244"/>
      <c r="QGA6" s="244"/>
      <c r="QGB6" s="244"/>
      <c r="QGC6" s="244"/>
      <c r="QGD6" s="244"/>
      <c r="QGE6" s="244"/>
      <c r="QGF6" s="244"/>
      <c r="QGG6" s="244"/>
      <c r="QGH6" s="244"/>
      <c r="QGI6" s="244"/>
      <c r="QGJ6" s="244"/>
      <c r="QGK6" s="244"/>
      <c r="QGL6" s="244"/>
      <c r="QGM6" s="244"/>
      <c r="QGN6" s="244"/>
      <c r="QGO6" s="244"/>
      <c r="QGP6" s="244"/>
      <c r="QGQ6" s="244"/>
      <c r="QGR6" s="244"/>
      <c r="QGS6" s="244"/>
      <c r="QGT6" s="244"/>
      <c r="QGU6" s="244"/>
      <c r="QGV6" s="244"/>
      <c r="QGW6" s="244"/>
      <c r="QGX6" s="244"/>
      <c r="QGY6" s="244"/>
      <c r="QGZ6" s="244"/>
      <c r="QHA6" s="244"/>
      <c r="QHB6" s="244"/>
      <c r="QHC6" s="244"/>
      <c r="QHD6" s="244"/>
      <c r="QHE6" s="244"/>
      <c r="QHF6" s="244"/>
      <c r="QHG6" s="244"/>
      <c r="QHH6" s="244"/>
      <c r="QHI6" s="244"/>
      <c r="QHJ6" s="244"/>
      <c r="QHK6" s="244"/>
      <c r="QHL6" s="244"/>
      <c r="QHM6" s="244"/>
      <c r="QHN6" s="244"/>
      <c r="QHO6" s="244"/>
      <c r="QHP6" s="244"/>
      <c r="QHQ6" s="244"/>
      <c r="QHR6" s="244"/>
      <c r="QHS6" s="244"/>
      <c r="QHT6" s="244"/>
      <c r="QHU6" s="244"/>
      <c r="QHV6" s="244"/>
      <c r="QHW6" s="244"/>
      <c r="QHX6" s="244"/>
      <c r="QHY6" s="244"/>
      <c r="QHZ6" s="244"/>
      <c r="QIA6" s="244"/>
      <c r="QIB6" s="244"/>
      <c r="QIC6" s="244"/>
      <c r="QID6" s="244"/>
      <c r="QIE6" s="244"/>
      <c r="QIF6" s="244"/>
      <c r="QIG6" s="244"/>
      <c r="QIH6" s="244"/>
      <c r="QII6" s="244"/>
      <c r="QIJ6" s="244"/>
      <c r="QIK6" s="244"/>
      <c r="QIL6" s="244"/>
      <c r="QIM6" s="244"/>
      <c r="QIN6" s="244"/>
      <c r="QIO6" s="244"/>
      <c r="QIP6" s="244"/>
      <c r="QIQ6" s="244"/>
      <c r="QIR6" s="244"/>
      <c r="QIS6" s="244"/>
      <c r="QIT6" s="244"/>
      <c r="QIU6" s="244"/>
      <c r="QIV6" s="244"/>
      <c r="QIW6" s="244"/>
      <c r="QIX6" s="244"/>
      <c r="QIY6" s="244"/>
      <c r="QIZ6" s="244"/>
      <c r="QJA6" s="244"/>
      <c r="QJB6" s="244"/>
      <c r="QJC6" s="244"/>
      <c r="QJD6" s="244"/>
      <c r="QJE6" s="244"/>
      <c r="QJF6" s="244"/>
      <c r="QJG6" s="244"/>
      <c r="QJH6" s="244"/>
      <c r="QJI6" s="244"/>
      <c r="QJJ6" s="244"/>
      <c r="QJK6" s="244"/>
      <c r="QJL6" s="244"/>
      <c r="QJM6" s="244"/>
      <c r="QJN6" s="244"/>
      <c r="QJO6" s="244"/>
      <c r="QJP6" s="244"/>
      <c r="QJQ6" s="244"/>
      <c r="QJR6" s="244"/>
      <c r="QJS6" s="244"/>
      <c r="QJT6" s="244"/>
      <c r="QJU6" s="244"/>
      <c r="QJV6" s="244"/>
      <c r="QJW6" s="244"/>
      <c r="QJX6" s="244"/>
      <c r="QJY6" s="244"/>
      <c r="QJZ6" s="244"/>
      <c r="QKA6" s="244"/>
      <c r="QKB6" s="244"/>
      <c r="QKC6" s="244"/>
      <c r="QKD6" s="244"/>
      <c r="QKE6" s="244"/>
      <c r="QKF6" s="244"/>
      <c r="QKG6" s="244"/>
      <c r="QKH6" s="244"/>
      <c r="QKI6" s="244"/>
      <c r="QKJ6" s="244"/>
      <c r="QKK6" s="244"/>
      <c r="QKL6" s="244"/>
      <c r="QKM6" s="244"/>
      <c r="QKN6" s="244"/>
      <c r="QKO6" s="244"/>
      <c r="QKP6" s="244"/>
      <c r="QKQ6" s="244"/>
      <c r="QKR6" s="244"/>
      <c r="QKS6" s="244"/>
      <c r="QKT6" s="244"/>
      <c r="QKU6" s="244"/>
      <c r="QKV6" s="244"/>
      <c r="QKW6" s="244"/>
      <c r="QKX6" s="244"/>
      <c r="QKY6" s="244"/>
      <c r="QKZ6" s="244"/>
      <c r="QLA6" s="244"/>
      <c r="QLB6" s="244"/>
      <c r="QLC6" s="244"/>
      <c r="QLD6" s="244"/>
      <c r="QLE6" s="244"/>
      <c r="QLF6" s="244"/>
      <c r="QLG6" s="244"/>
      <c r="QLH6" s="244"/>
      <c r="QLI6" s="244"/>
      <c r="QLJ6" s="244"/>
      <c r="QLK6" s="244"/>
      <c r="QLL6" s="244"/>
      <c r="QLM6" s="244"/>
      <c r="QLN6" s="244"/>
      <c r="QLO6" s="244"/>
      <c r="QLP6" s="244"/>
      <c r="QLQ6" s="244"/>
      <c r="QLR6" s="244"/>
      <c r="QLS6" s="244"/>
      <c r="QLT6" s="244"/>
      <c r="QLU6" s="244"/>
      <c r="QLV6" s="244"/>
      <c r="QLW6" s="244"/>
      <c r="QLX6" s="244"/>
      <c r="QLY6" s="244"/>
      <c r="QLZ6" s="244"/>
      <c r="QMA6" s="244"/>
      <c r="QMB6" s="244"/>
      <c r="QMC6" s="244"/>
      <c r="QMD6" s="244"/>
      <c r="QME6" s="244"/>
      <c r="QMF6" s="244"/>
      <c r="QMG6" s="244"/>
      <c r="QMH6" s="244"/>
      <c r="QMI6" s="244"/>
      <c r="QMJ6" s="244"/>
      <c r="QMK6" s="244"/>
      <c r="QML6" s="244"/>
      <c r="QMM6" s="244"/>
      <c r="QMN6" s="244"/>
      <c r="QMO6" s="244"/>
      <c r="QMP6" s="244"/>
      <c r="QMQ6" s="244"/>
      <c r="QMR6" s="244"/>
      <c r="QMS6" s="244"/>
      <c r="QMT6" s="244"/>
      <c r="QMU6" s="244"/>
      <c r="QMV6" s="244"/>
      <c r="QMW6" s="244"/>
      <c r="QMX6" s="244"/>
      <c r="QMY6" s="244"/>
      <c r="QMZ6" s="244"/>
      <c r="QNA6" s="244"/>
      <c r="QNB6" s="244"/>
      <c r="QNC6" s="244"/>
      <c r="QND6" s="244"/>
      <c r="QNE6" s="244"/>
      <c r="QNF6" s="244"/>
      <c r="QNG6" s="244"/>
      <c r="QNH6" s="244"/>
      <c r="QNI6" s="244"/>
      <c r="QNJ6" s="244"/>
      <c r="QNK6" s="244"/>
      <c r="QNL6" s="244"/>
      <c r="QNM6" s="244"/>
      <c r="QNN6" s="244"/>
      <c r="QNO6" s="244"/>
      <c r="QNP6" s="244"/>
      <c r="QNQ6" s="244"/>
      <c r="QNR6" s="244"/>
      <c r="QNS6" s="244"/>
      <c r="QNT6" s="244"/>
      <c r="QNU6" s="244"/>
      <c r="QNV6" s="244"/>
      <c r="QNW6" s="244"/>
      <c r="QNX6" s="244"/>
      <c r="QNY6" s="244"/>
      <c r="QNZ6" s="244"/>
      <c r="QOA6" s="244"/>
      <c r="QOB6" s="244"/>
      <c r="QOC6" s="244"/>
      <c r="QOD6" s="244"/>
      <c r="QOE6" s="244"/>
      <c r="QOF6" s="244"/>
      <c r="QOG6" s="244"/>
      <c r="QOH6" s="244"/>
      <c r="QOI6" s="244"/>
      <c r="QOJ6" s="244"/>
      <c r="QOK6" s="244"/>
      <c r="QOL6" s="244"/>
      <c r="QOM6" s="244"/>
      <c r="QON6" s="244"/>
      <c r="QOO6" s="244"/>
      <c r="QOP6" s="244"/>
      <c r="QOQ6" s="244"/>
      <c r="QOR6" s="244"/>
      <c r="QOS6" s="244"/>
      <c r="QOT6" s="244"/>
      <c r="QOU6" s="244"/>
      <c r="QOV6" s="244"/>
      <c r="QOW6" s="244"/>
      <c r="QOX6" s="244"/>
      <c r="QOY6" s="244"/>
      <c r="QOZ6" s="244"/>
      <c r="QPA6" s="244"/>
      <c r="QPB6" s="244"/>
      <c r="QPC6" s="244"/>
      <c r="QPD6" s="244"/>
      <c r="QPE6" s="244"/>
      <c r="QPF6" s="244"/>
      <c r="QPG6" s="244"/>
      <c r="QPH6" s="244"/>
      <c r="QPI6" s="244"/>
      <c r="QPJ6" s="244"/>
      <c r="QPK6" s="244"/>
      <c r="QPL6" s="244"/>
      <c r="QPM6" s="244"/>
      <c r="QPN6" s="244"/>
      <c r="QPO6" s="244"/>
      <c r="QPP6" s="244"/>
      <c r="QPQ6" s="244"/>
      <c r="QPR6" s="244"/>
      <c r="QPS6" s="244"/>
      <c r="QPT6" s="244"/>
      <c r="QPU6" s="244"/>
      <c r="QPV6" s="244"/>
      <c r="QPW6" s="244"/>
      <c r="QPX6" s="244"/>
      <c r="QPY6" s="244"/>
      <c r="QPZ6" s="244"/>
      <c r="QQA6" s="244"/>
      <c r="QQB6" s="244"/>
      <c r="QQC6" s="244"/>
      <c r="QQD6" s="244"/>
      <c r="QQE6" s="244"/>
      <c r="QQF6" s="244"/>
      <c r="QQG6" s="244"/>
      <c r="QQH6" s="244"/>
      <c r="QQI6" s="244"/>
      <c r="QQJ6" s="244"/>
      <c r="QQK6" s="244"/>
      <c r="QQL6" s="244"/>
      <c r="QQM6" s="244"/>
      <c r="QQN6" s="244"/>
      <c r="QQO6" s="244"/>
      <c r="QQP6" s="244"/>
      <c r="QQQ6" s="244"/>
      <c r="QQR6" s="244"/>
      <c r="QQS6" s="244"/>
      <c r="QQT6" s="244"/>
      <c r="QQU6" s="244"/>
      <c r="QQV6" s="244"/>
      <c r="QQW6" s="244"/>
      <c r="QQX6" s="244"/>
      <c r="QQY6" s="244"/>
      <c r="QQZ6" s="244"/>
      <c r="QRA6" s="244"/>
      <c r="QRB6" s="244"/>
      <c r="QRC6" s="244"/>
      <c r="QRD6" s="244"/>
      <c r="QRE6" s="244"/>
      <c r="QRF6" s="244"/>
      <c r="QRG6" s="244"/>
      <c r="QRH6" s="244"/>
      <c r="QRI6" s="244"/>
      <c r="QRJ6" s="244"/>
      <c r="QRK6" s="244"/>
      <c r="QRL6" s="244"/>
      <c r="QRM6" s="244"/>
      <c r="QRN6" s="244"/>
      <c r="QRO6" s="244"/>
      <c r="QRP6" s="244"/>
      <c r="QRQ6" s="244"/>
      <c r="QRR6" s="244"/>
      <c r="QRS6" s="244"/>
      <c r="QRT6" s="244"/>
      <c r="QRU6" s="244"/>
      <c r="QRV6" s="244"/>
      <c r="QRW6" s="244"/>
      <c r="QRX6" s="244"/>
      <c r="QRY6" s="244"/>
      <c r="QRZ6" s="244"/>
      <c r="QSA6" s="244"/>
      <c r="QSB6" s="244"/>
      <c r="QSC6" s="244"/>
      <c r="QSD6" s="244"/>
      <c r="QSE6" s="244"/>
      <c r="QSF6" s="244"/>
      <c r="QSG6" s="244"/>
      <c r="QSH6" s="244"/>
      <c r="QSI6" s="244"/>
      <c r="QSJ6" s="244"/>
      <c r="QSK6" s="244"/>
      <c r="QSL6" s="244"/>
      <c r="QSM6" s="244"/>
      <c r="QSN6" s="244"/>
      <c r="QSO6" s="244"/>
      <c r="QSP6" s="244"/>
      <c r="QSQ6" s="244"/>
      <c r="QSR6" s="244"/>
      <c r="QSS6" s="244"/>
      <c r="QST6" s="244"/>
      <c r="QSU6" s="244"/>
      <c r="QSV6" s="244"/>
      <c r="QSW6" s="244"/>
      <c r="QSX6" s="244"/>
      <c r="QSY6" s="244"/>
      <c r="QSZ6" s="244"/>
      <c r="QTA6" s="244"/>
      <c r="QTB6" s="244"/>
      <c r="QTC6" s="244"/>
      <c r="QTD6" s="244"/>
      <c r="QTE6" s="244"/>
      <c r="QTF6" s="244"/>
      <c r="QTG6" s="244"/>
      <c r="QTH6" s="244"/>
      <c r="QTI6" s="244"/>
      <c r="QTJ6" s="244"/>
      <c r="QTK6" s="244"/>
      <c r="QTL6" s="244"/>
      <c r="QTM6" s="244"/>
      <c r="QTN6" s="244"/>
      <c r="QTO6" s="244"/>
      <c r="QTP6" s="244"/>
      <c r="QTQ6" s="244"/>
      <c r="QTR6" s="244"/>
      <c r="QTS6" s="244"/>
      <c r="QTT6" s="244"/>
      <c r="QTU6" s="244"/>
      <c r="QTV6" s="244"/>
      <c r="QTW6" s="244"/>
      <c r="QTX6" s="244"/>
      <c r="QTY6" s="244"/>
      <c r="QTZ6" s="244"/>
      <c r="QUA6" s="244"/>
      <c r="QUB6" s="244"/>
      <c r="QUC6" s="244"/>
      <c r="QUD6" s="244"/>
      <c r="QUE6" s="244"/>
      <c r="QUF6" s="244"/>
      <c r="QUG6" s="244"/>
      <c r="QUH6" s="244"/>
      <c r="QUI6" s="244"/>
      <c r="QUJ6" s="244"/>
      <c r="QUK6" s="244"/>
      <c r="QUL6" s="244"/>
      <c r="QUM6" s="244"/>
      <c r="QUN6" s="244"/>
      <c r="QUO6" s="244"/>
      <c r="QUP6" s="244"/>
      <c r="QUQ6" s="244"/>
      <c r="QUR6" s="244"/>
      <c r="QUS6" s="244"/>
      <c r="QUT6" s="244"/>
      <c r="QUU6" s="244"/>
      <c r="QUV6" s="244"/>
      <c r="QUW6" s="244"/>
      <c r="QUX6" s="244"/>
      <c r="QUY6" s="244"/>
      <c r="QUZ6" s="244"/>
      <c r="QVA6" s="244"/>
      <c r="QVB6" s="244"/>
      <c r="QVC6" s="244"/>
      <c r="QVD6" s="244"/>
      <c r="QVE6" s="244"/>
      <c r="QVF6" s="244"/>
      <c r="QVG6" s="244"/>
      <c r="QVH6" s="244"/>
      <c r="QVI6" s="244"/>
      <c r="QVJ6" s="244"/>
      <c r="QVK6" s="244"/>
      <c r="QVL6" s="244"/>
      <c r="QVM6" s="244"/>
      <c r="QVN6" s="244"/>
      <c r="QVO6" s="244"/>
      <c r="QVP6" s="244"/>
      <c r="QVQ6" s="244"/>
      <c r="QVR6" s="244"/>
      <c r="QVS6" s="244"/>
      <c r="QVT6" s="244"/>
      <c r="QVU6" s="244"/>
      <c r="QVV6" s="244"/>
      <c r="QVW6" s="244"/>
      <c r="QVX6" s="244"/>
      <c r="QVY6" s="244"/>
      <c r="QVZ6" s="244"/>
      <c r="QWA6" s="244"/>
      <c r="QWB6" s="244"/>
      <c r="QWC6" s="244"/>
      <c r="QWD6" s="244"/>
      <c r="QWE6" s="244"/>
      <c r="QWF6" s="244"/>
      <c r="QWG6" s="244"/>
      <c r="QWH6" s="244"/>
      <c r="QWI6" s="244"/>
      <c r="QWJ6" s="244"/>
      <c r="QWK6" s="244"/>
      <c r="QWL6" s="244"/>
      <c r="QWM6" s="244"/>
      <c r="QWN6" s="244"/>
      <c r="QWO6" s="244"/>
      <c r="QWP6" s="244"/>
      <c r="QWQ6" s="244"/>
      <c r="QWR6" s="244"/>
      <c r="QWS6" s="244"/>
      <c r="QWT6" s="244"/>
      <c r="QWU6" s="244"/>
      <c r="QWV6" s="244"/>
      <c r="QWW6" s="244"/>
      <c r="QWX6" s="244"/>
      <c r="QWY6" s="244"/>
      <c r="QWZ6" s="244"/>
      <c r="QXA6" s="244"/>
      <c r="QXB6" s="244"/>
      <c r="QXC6" s="244"/>
      <c r="QXD6" s="244"/>
      <c r="QXE6" s="244"/>
      <c r="QXF6" s="244"/>
      <c r="QXG6" s="244"/>
      <c r="QXH6" s="244"/>
      <c r="QXI6" s="244"/>
      <c r="QXJ6" s="244"/>
      <c r="QXK6" s="244"/>
      <c r="QXL6" s="244"/>
      <c r="QXM6" s="244"/>
      <c r="QXN6" s="244"/>
      <c r="QXO6" s="244"/>
      <c r="QXP6" s="244"/>
      <c r="QXQ6" s="244"/>
      <c r="QXR6" s="244"/>
      <c r="QXS6" s="244"/>
      <c r="QXT6" s="244"/>
      <c r="QXU6" s="244"/>
      <c r="QXV6" s="244"/>
      <c r="QXW6" s="244"/>
      <c r="QXX6" s="244"/>
      <c r="QXY6" s="244"/>
      <c r="QXZ6" s="244"/>
      <c r="QYA6" s="244"/>
      <c r="QYB6" s="244"/>
      <c r="QYC6" s="244"/>
      <c r="QYD6" s="244"/>
      <c r="QYE6" s="244"/>
      <c r="QYF6" s="244"/>
      <c r="QYG6" s="244"/>
      <c r="QYH6" s="244"/>
      <c r="QYI6" s="244"/>
      <c r="QYJ6" s="244"/>
      <c r="QYK6" s="244"/>
      <c r="QYL6" s="244"/>
      <c r="QYM6" s="244"/>
      <c r="QYN6" s="244"/>
      <c r="QYO6" s="244"/>
      <c r="QYP6" s="244"/>
      <c r="QYQ6" s="244"/>
      <c r="QYR6" s="244"/>
      <c r="QYS6" s="244"/>
      <c r="QYT6" s="244"/>
      <c r="QYU6" s="244"/>
      <c r="QYV6" s="244"/>
      <c r="QYW6" s="244"/>
      <c r="QYX6" s="244"/>
      <c r="QYY6" s="244"/>
      <c r="QYZ6" s="244"/>
      <c r="QZA6" s="244"/>
      <c r="QZB6" s="244"/>
      <c r="QZC6" s="244"/>
      <c r="QZD6" s="244"/>
      <c r="QZE6" s="244"/>
      <c r="QZF6" s="244"/>
      <c r="QZG6" s="244"/>
      <c r="QZH6" s="244"/>
      <c r="QZI6" s="244"/>
      <c r="QZJ6" s="244"/>
      <c r="QZK6" s="244"/>
      <c r="QZL6" s="244"/>
      <c r="QZM6" s="244"/>
      <c r="QZN6" s="244"/>
      <c r="QZO6" s="244"/>
      <c r="QZP6" s="244"/>
      <c r="QZQ6" s="244"/>
      <c r="QZR6" s="244"/>
      <c r="QZS6" s="244"/>
      <c r="QZT6" s="244"/>
      <c r="QZU6" s="244"/>
      <c r="QZV6" s="244"/>
      <c r="QZW6" s="244"/>
      <c r="QZX6" s="244"/>
      <c r="QZY6" s="244"/>
      <c r="QZZ6" s="244"/>
      <c r="RAA6" s="244"/>
      <c r="RAB6" s="244"/>
      <c r="RAC6" s="244"/>
      <c r="RAD6" s="244"/>
      <c r="RAE6" s="244"/>
      <c r="RAF6" s="244"/>
      <c r="RAG6" s="244"/>
      <c r="RAH6" s="244"/>
      <c r="RAI6" s="244"/>
      <c r="RAJ6" s="244"/>
      <c r="RAK6" s="244"/>
      <c r="RAL6" s="244"/>
      <c r="RAM6" s="244"/>
      <c r="RAN6" s="244"/>
      <c r="RAO6" s="244"/>
      <c r="RAP6" s="244"/>
      <c r="RAQ6" s="244"/>
      <c r="RAR6" s="244"/>
      <c r="RAS6" s="244"/>
      <c r="RAT6" s="244"/>
      <c r="RAU6" s="244"/>
      <c r="RAV6" s="244"/>
      <c r="RAW6" s="244"/>
      <c r="RAX6" s="244"/>
      <c r="RAY6" s="244"/>
      <c r="RAZ6" s="244"/>
      <c r="RBA6" s="244"/>
      <c r="RBB6" s="244"/>
      <c r="RBC6" s="244"/>
      <c r="RBD6" s="244"/>
      <c r="RBE6" s="244"/>
      <c r="RBF6" s="244"/>
      <c r="RBG6" s="244"/>
      <c r="RBH6" s="244"/>
      <c r="RBI6" s="244"/>
      <c r="RBJ6" s="244"/>
      <c r="RBK6" s="244"/>
      <c r="RBL6" s="244"/>
      <c r="RBM6" s="244"/>
      <c r="RBN6" s="244"/>
      <c r="RBO6" s="244"/>
      <c r="RBP6" s="244"/>
      <c r="RBQ6" s="244"/>
      <c r="RBR6" s="244"/>
      <c r="RBS6" s="244"/>
      <c r="RBT6" s="244"/>
      <c r="RBU6" s="244"/>
      <c r="RBV6" s="244"/>
      <c r="RBW6" s="244"/>
      <c r="RBX6" s="244"/>
      <c r="RBY6" s="244"/>
      <c r="RBZ6" s="244"/>
      <c r="RCA6" s="244"/>
      <c r="RCB6" s="244"/>
      <c r="RCC6" s="244"/>
      <c r="RCD6" s="244"/>
      <c r="RCE6" s="244"/>
      <c r="RCF6" s="244"/>
      <c r="RCG6" s="244"/>
      <c r="RCH6" s="244"/>
      <c r="RCI6" s="244"/>
      <c r="RCJ6" s="244"/>
      <c r="RCK6" s="244"/>
      <c r="RCL6" s="244"/>
      <c r="RCM6" s="244"/>
      <c r="RCN6" s="244"/>
      <c r="RCO6" s="244"/>
      <c r="RCP6" s="244"/>
      <c r="RCQ6" s="244"/>
      <c r="RCR6" s="244"/>
      <c r="RCS6" s="244"/>
      <c r="RCT6" s="244"/>
      <c r="RCU6" s="244"/>
      <c r="RCV6" s="244"/>
      <c r="RCW6" s="244"/>
      <c r="RCX6" s="244"/>
      <c r="RCY6" s="244"/>
      <c r="RCZ6" s="244"/>
      <c r="RDA6" s="244"/>
      <c r="RDB6" s="244"/>
      <c r="RDC6" s="244"/>
      <c r="RDD6" s="244"/>
      <c r="RDE6" s="244"/>
      <c r="RDF6" s="244"/>
      <c r="RDG6" s="244"/>
      <c r="RDH6" s="244"/>
      <c r="RDI6" s="244"/>
      <c r="RDJ6" s="244"/>
      <c r="RDK6" s="244"/>
      <c r="RDL6" s="244"/>
      <c r="RDM6" s="244"/>
      <c r="RDN6" s="244"/>
      <c r="RDO6" s="244"/>
      <c r="RDP6" s="244"/>
      <c r="RDQ6" s="244"/>
      <c r="RDR6" s="244"/>
      <c r="RDS6" s="244"/>
      <c r="RDT6" s="244"/>
      <c r="RDU6" s="244"/>
      <c r="RDV6" s="244"/>
      <c r="RDW6" s="244"/>
      <c r="RDX6" s="244"/>
      <c r="RDY6" s="244"/>
      <c r="RDZ6" s="244"/>
      <c r="REA6" s="244"/>
      <c r="REB6" s="244"/>
      <c r="REC6" s="244"/>
      <c r="RED6" s="244"/>
      <c r="REE6" s="244"/>
      <c r="REF6" s="244"/>
      <c r="REG6" s="244"/>
      <c r="REH6" s="244"/>
      <c r="REI6" s="244"/>
      <c r="REJ6" s="244"/>
      <c r="REK6" s="244"/>
      <c r="REL6" s="244"/>
      <c r="REM6" s="244"/>
      <c r="REN6" s="244"/>
      <c r="REO6" s="244"/>
      <c r="REP6" s="244"/>
      <c r="REQ6" s="244"/>
      <c r="RER6" s="244"/>
      <c r="RES6" s="244"/>
      <c r="RET6" s="244"/>
      <c r="REU6" s="244"/>
      <c r="REV6" s="244"/>
      <c r="REW6" s="244"/>
      <c r="REX6" s="244"/>
      <c r="REY6" s="244"/>
      <c r="REZ6" s="244"/>
      <c r="RFA6" s="244"/>
      <c r="RFB6" s="244"/>
      <c r="RFC6" s="244"/>
      <c r="RFD6" s="244"/>
      <c r="RFE6" s="244"/>
      <c r="RFF6" s="244"/>
      <c r="RFG6" s="244"/>
      <c r="RFH6" s="244"/>
      <c r="RFI6" s="244"/>
      <c r="RFJ6" s="244"/>
      <c r="RFK6" s="244"/>
      <c r="RFL6" s="244"/>
      <c r="RFM6" s="244"/>
      <c r="RFN6" s="244"/>
      <c r="RFO6" s="244"/>
      <c r="RFP6" s="244"/>
      <c r="RFQ6" s="244"/>
      <c r="RFR6" s="244"/>
      <c r="RFS6" s="244"/>
      <c r="RFT6" s="244"/>
      <c r="RFU6" s="244"/>
      <c r="RFV6" s="244"/>
      <c r="RFW6" s="244"/>
      <c r="RFX6" s="244"/>
      <c r="RFY6" s="244"/>
      <c r="RFZ6" s="244"/>
      <c r="RGA6" s="244"/>
      <c r="RGB6" s="244"/>
      <c r="RGC6" s="244"/>
      <c r="RGD6" s="244"/>
      <c r="RGE6" s="244"/>
      <c r="RGF6" s="244"/>
      <c r="RGG6" s="244"/>
      <c r="RGH6" s="244"/>
      <c r="RGI6" s="244"/>
      <c r="RGJ6" s="244"/>
      <c r="RGK6" s="244"/>
      <c r="RGL6" s="244"/>
      <c r="RGM6" s="244"/>
      <c r="RGN6" s="244"/>
      <c r="RGO6" s="244"/>
      <c r="RGP6" s="244"/>
      <c r="RGQ6" s="244"/>
      <c r="RGR6" s="244"/>
      <c r="RGS6" s="244"/>
      <c r="RGT6" s="244"/>
      <c r="RGU6" s="244"/>
      <c r="RGV6" s="244"/>
      <c r="RGW6" s="244"/>
      <c r="RGX6" s="244"/>
      <c r="RGY6" s="244"/>
      <c r="RGZ6" s="244"/>
      <c r="RHA6" s="244"/>
      <c r="RHB6" s="244"/>
      <c r="RHC6" s="244"/>
      <c r="RHD6" s="244"/>
      <c r="RHE6" s="244"/>
      <c r="RHF6" s="244"/>
      <c r="RHG6" s="244"/>
      <c r="RHH6" s="244"/>
      <c r="RHI6" s="244"/>
      <c r="RHJ6" s="244"/>
      <c r="RHK6" s="244"/>
      <c r="RHL6" s="244"/>
      <c r="RHM6" s="244"/>
      <c r="RHN6" s="244"/>
      <c r="RHO6" s="244"/>
      <c r="RHP6" s="244"/>
      <c r="RHQ6" s="244"/>
      <c r="RHR6" s="244"/>
      <c r="RHS6" s="244"/>
      <c r="RHT6" s="244"/>
      <c r="RHU6" s="244"/>
      <c r="RHV6" s="244"/>
      <c r="RHW6" s="244"/>
      <c r="RHX6" s="244"/>
      <c r="RHY6" s="244"/>
      <c r="RHZ6" s="244"/>
      <c r="RIA6" s="244"/>
      <c r="RIB6" s="244"/>
      <c r="RIC6" s="244"/>
      <c r="RID6" s="244"/>
      <c r="RIE6" s="244"/>
      <c r="RIF6" s="244"/>
      <c r="RIG6" s="244"/>
      <c r="RIH6" s="244"/>
      <c r="RII6" s="244"/>
      <c r="RIJ6" s="244"/>
      <c r="RIK6" s="244"/>
      <c r="RIL6" s="244"/>
      <c r="RIM6" s="244"/>
      <c r="RIN6" s="244"/>
      <c r="RIO6" s="244"/>
      <c r="RIP6" s="244"/>
      <c r="RIQ6" s="244"/>
      <c r="RIR6" s="244"/>
      <c r="RIS6" s="244"/>
      <c r="RIT6" s="244"/>
      <c r="RIU6" s="244"/>
      <c r="RIV6" s="244"/>
      <c r="RIW6" s="244"/>
      <c r="RIX6" s="244"/>
      <c r="RIY6" s="244"/>
      <c r="RIZ6" s="244"/>
      <c r="RJA6" s="244"/>
      <c r="RJB6" s="244"/>
      <c r="RJC6" s="244"/>
      <c r="RJD6" s="244"/>
      <c r="RJE6" s="244"/>
      <c r="RJF6" s="244"/>
      <c r="RJG6" s="244"/>
      <c r="RJH6" s="244"/>
      <c r="RJI6" s="244"/>
      <c r="RJJ6" s="244"/>
      <c r="RJK6" s="244"/>
      <c r="RJL6" s="244"/>
      <c r="RJM6" s="244"/>
      <c r="RJN6" s="244"/>
      <c r="RJO6" s="244"/>
      <c r="RJP6" s="244"/>
      <c r="RJQ6" s="244"/>
      <c r="RJR6" s="244"/>
      <c r="RJS6" s="244"/>
      <c r="RJT6" s="244"/>
      <c r="RJU6" s="244"/>
      <c r="RJV6" s="244"/>
      <c r="RJW6" s="244"/>
      <c r="RJX6" s="244"/>
      <c r="RJY6" s="244"/>
      <c r="RJZ6" s="244"/>
      <c r="RKA6" s="244"/>
      <c r="RKB6" s="244"/>
      <c r="RKC6" s="244"/>
      <c r="RKD6" s="244"/>
      <c r="RKE6" s="244"/>
      <c r="RKF6" s="244"/>
      <c r="RKG6" s="244"/>
      <c r="RKH6" s="244"/>
      <c r="RKI6" s="244"/>
      <c r="RKJ6" s="244"/>
      <c r="RKK6" s="244"/>
      <c r="RKL6" s="244"/>
      <c r="RKM6" s="244"/>
      <c r="RKN6" s="244"/>
      <c r="RKO6" s="244"/>
      <c r="RKP6" s="244"/>
      <c r="RKQ6" s="244"/>
      <c r="RKR6" s="244"/>
      <c r="RKS6" s="244"/>
      <c r="RKT6" s="244"/>
      <c r="RKU6" s="244"/>
      <c r="RKV6" s="244"/>
      <c r="RKW6" s="244"/>
      <c r="RKX6" s="244"/>
      <c r="RKY6" s="244"/>
      <c r="RKZ6" s="244"/>
      <c r="RLA6" s="244"/>
      <c r="RLB6" s="244"/>
      <c r="RLC6" s="244"/>
      <c r="RLD6" s="244"/>
      <c r="RLE6" s="244"/>
      <c r="RLF6" s="244"/>
      <c r="RLG6" s="244"/>
      <c r="RLH6" s="244"/>
      <c r="RLI6" s="244"/>
      <c r="RLJ6" s="244"/>
      <c r="RLK6" s="244"/>
      <c r="RLL6" s="244"/>
      <c r="RLM6" s="244"/>
      <c r="RLN6" s="244"/>
      <c r="RLO6" s="244"/>
      <c r="RLP6" s="244"/>
      <c r="RLQ6" s="244"/>
      <c r="RLR6" s="244"/>
      <c r="RLS6" s="244"/>
      <c r="RLT6" s="244"/>
      <c r="RLU6" s="244"/>
      <c r="RLV6" s="244"/>
      <c r="RLW6" s="244"/>
      <c r="RLX6" s="244"/>
      <c r="RLY6" s="244"/>
      <c r="RLZ6" s="244"/>
      <c r="RMA6" s="244"/>
      <c r="RMB6" s="244"/>
      <c r="RMC6" s="244"/>
      <c r="RMD6" s="244"/>
      <c r="RME6" s="244"/>
      <c r="RMF6" s="244"/>
      <c r="RMG6" s="244"/>
      <c r="RMH6" s="244"/>
      <c r="RMI6" s="244"/>
      <c r="RMJ6" s="244"/>
      <c r="RMK6" s="244"/>
      <c r="RML6" s="244"/>
      <c r="RMM6" s="244"/>
      <c r="RMN6" s="244"/>
      <c r="RMO6" s="244"/>
      <c r="RMP6" s="244"/>
      <c r="RMQ6" s="244"/>
      <c r="RMR6" s="244"/>
      <c r="RMS6" s="244"/>
      <c r="RMT6" s="244"/>
      <c r="RMU6" s="244"/>
      <c r="RMV6" s="244"/>
      <c r="RMW6" s="244"/>
      <c r="RMX6" s="244"/>
      <c r="RMY6" s="244"/>
      <c r="RMZ6" s="244"/>
      <c r="RNA6" s="244"/>
      <c r="RNB6" s="244"/>
      <c r="RNC6" s="244"/>
      <c r="RND6" s="244"/>
      <c r="RNE6" s="244"/>
      <c r="RNF6" s="244"/>
      <c r="RNG6" s="244"/>
      <c r="RNH6" s="244"/>
      <c r="RNI6" s="244"/>
      <c r="RNJ6" s="244"/>
      <c r="RNK6" s="244"/>
      <c r="RNL6" s="244"/>
      <c r="RNM6" s="244"/>
      <c r="RNN6" s="244"/>
      <c r="RNO6" s="244"/>
      <c r="RNP6" s="244"/>
      <c r="RNQ6" s="244"/>
      <c r="RNR6" s="244"/>
      <c r="RNS6" s="244"/>
      <c r="RNT6" s="244"/>
      <c r="RNU6" s="244"/>
      <c r="RNV6" s="244"/>
      <c r="RNW6" s="244"/>
      <c r="RNX6" s="244"/>
      <c r="RNY6" s="244"/>
      <c r="RNZ6" s="244"/>
      <c r="ROA6" s="244"/>
      <c r="ROB6" s="244"/>
      <c r="ROC6" s="244"/>
      <c r="ROD6" s="244"/>
      <c r="ROE6" s="244"/>
      <c r="ROF6" s="244"/>
      <c r="ROG6" s="244"/>
      <c r="ROH6" s="244"/>
      <c r="ROI6" s="244"/>
      <c r="ROJ6" s="244"/>
      <c r="ROK6" s="244"/>
      <c r="ROL6" s="244"/>
      <c r="ROM6" s="244"/>
      <c r="RON6" s="244"/>
      <c r="ROO6" s="244"/>
      <c r="ROP6" s="244"/>
      <c r="ROQ6" s="244"/>
      <c r="ROR6" s="244"/>
      <c r="ROS6" s="244"/>
      <c r="ROT6" s="244"/>
      <c r="ROU6" s="244"/>
      <c r="ROV6" s="244"/>
      <c r="ROW6" s="244"/>
      <c r="ROX6" s="244"/>
      <c r="ROY6" s="244"/>
      <c r="ROZ6" s="244"/>
      <c r="RPA6" s="244"/>
      <c r="RPB6" s="244"/>
      <c r="RPC6" s="244"/>
      <c r="RPD6" s="244"/>
      <c r="RPE6" s="244"/>
      <c r="RPF6" s="244"/>
      <c r="RPG6" s="244"/>
      <c r="RPH6" s="244"/>
      <c r="RPI6" s="244"/>
      <c r="RPJ6" s="244"/>
      <c r="RPK6" s="244"/>
      <c r="RPL6" s="244"/>
      <c r="RPM6" s="244"/>
      <c r="RPN6" s="244"/>
      <c r="RPO6" s="244"/>
      <c r="RPP6" s="244"/>
      <c r="RPQ6" s="244"/>
      <c r="RPR6" s="244"/>
      <c r="RPS6" s="244"/>
      <c r="RPT6" s="244"/>
      <c r="RPU6" s="244"/>
      <c r="RPV6" s="244"/>
      <c r="RPW6" s="244"/>
      <c r="RPX6" s="244"/>
      <c r="RPY6" s="244"/>
      <c r="RPZ6" s="244"/>
      <c r="RQA6" s="244"/>
      <c r="RQB6" s="244"/>
      <c r="RQC6" s="244"/>
      <c r="RQD6" s="244"/>
      <c r="RQE6" s="244"/>
      <c r="RQF6" s="244"/>
      <c r="RQG6" s="244"/>
      <c r="RQH6" s="244"/>
      <c r="RQI6" s="244"/>
      <c r="RQJ6" s="244"/>
      <c r="RQK6" s="244"/>
      <c r="RQL6" s="244"/>
      <c r="RQM6" s="244"/>
      <c r="RQN6" s="244"/>
      <c r="RQO6" s="244"/>
      <c r="RQP6" s="244"/>
      <c r="RQQ6" s="244"/>
      <c r="RQR6" s="244"/>
      <c r="RQS6" s="244"/>
      <c r="RQT6" s="244"/>
      <c r="RQU6" s="244"/>
      <c r="RQV6" s="244"/>
      <c r="RQW6" s="244"/>
      <c r="RQX6" s="244"/>
      <c r="RQY6" s="244"/>
      <c r="RQZ6" s="244"/>
      <c r="RRA6" s="244"/>
      <c r="RRB6" s="244"/>
      <c r="RRC6" s="244"/>
      <c r="RRD6" s="244"/>
      <c r="RRE6" s="244"/>
      <c r="RRF6" s="244"/>
      <c r="RRG6" s="244"/>
      <c r="RRH6" s="244"/>
      <c r="RRI6" s="244"/>
      <c r="RRJ6" s="244"/>
      <c r="RRK6" s="244"/>
      <c r="RRL6" s="244"/>
      <c r="RRM6" s="244"/>
      <c r="RRN6" s="244"/>
      <c r="RRO6" s="244"/>
      <c r="RRP6" s="244"/>
      <c r="RRQ6" s="244"/>
      <c r="RRR6" s="244"/>
      <c r="RRS6" s="244"/>
      <c r="RRT6" s="244"/>
      <c r="RRU6" s="244"/>
      <c r="RRV6" s="244"/>
      <c r="RRW6" s="244"/>
      <c r="RRX6" s="244"/>
      <c r="RRY6" s="244"/>
      <c r="RRZ6" s="244"/>
      <c r="RSA6" s="244"/>
      <c r="RSB6" s="244"/>
      <c r="RSC6" s="244"/>
      <c r="RSD6" s="244"/>
      <c r="RSE6" s="244"/>
      <c r="RSF6" s="244"/>
      <c r="RSG6" s="244"/>
      <c r="RSH6" s="244"/>
      <c r="RSI6" s="244"/>
      <c r="RSJ6" s="244"/>
      <c r="RSK6" s="244"/>
      <c r="RSL6" s="244"/>
      <c r="RSM6" s="244"/>
      <c r="RSN6" s="244"/>
      <c r="RSO6" s="244"/>
      <c r="RSP6" s="244"/>
      <c r="RSQ6" s="244"/>
      <c r="RSR6" s="244"/>
      <c r="RSS6" s="244"/>
      <c r="RST6" s="244"/>
      <c r="RSU6" s="244"/>
      <c r="RSV6" s="244"/>
      <c r="RSW6" s="244"/>
      <c r="RSX6" s="244"/>
      <c r="RSY6" s="244"/>
      <c r="RSZ6" s="244"/>
      <c r="RTA6" s="244"/>
      <c r="RTB6" s="244"/>
      <c r="RTC6" s="244"/>
      <c r="RTD6" s="244"/>
      <c r="RTE6" s="244"/>
      <c r="RTF6" s="244"/>
      <c r="RTG6" s="244"/>
      <c r="RTH6" s="244"/>
      <c r="RTI6" s="244"/>
      <c r="RTJ6" s="244"/>
      <c r="RTK6" s="244"/>
      <c r="RTL6" s="244"/>
      <c r="RTM6" s="244"/>
      <c r="RTN6" s="244"/>
      <c r="RTO6" s="244"/>
      <c r="RTP6" s="244"/>
      <c r="RTQ6" s="244"/>
      <c r="RTR6" s="244"/>
      <c r="RTS6" s="244"/>
      <c r="RTT6" s="244"/>
      <c r="RTU6" s="244"/>
      <c r="RTV6" s="244"/>
      <c r="RTW6" s="244"/>
      <c r="RTX6" s="244"/>
      <c r="RTY6" s="244"/>
      <c r="RTZ6" s="244"/>
      <c r="RUA6" s="244"/>
      <c r="RUB6" s="244"/>
      <c r="RUC6" s="244"/>
      <c r="RUD6" s="244"/>
      <c r="RUE6" s="244"/>
      <c r="RUF6" s="244"/>
      <c r="RUG6" s="244"/>
      <c r="RUH6" s="244"/>
      <c r="RUI6" s="244"/>
      <c r="RUJ6" s="244"/>
      <c r="RUK6" s="244"/>
      <c r="RUL6" s="244"/>
      <c r="RUM6" s="244"/>
      <c r="RUN6" s="244"/>
      <c r="RUO6" s="244"/>
      <c r="RUP6" s="244"/>
      <c r="RUQ6" s="244"/>
      <c r="RUR6" s="244"/>
      <c r="RUS6" s="244"/>
      <c r="RUT6" s="244"/>
      <c r="RUU6" s="244"/>
      <c r="RUV6" s="244"/>
      <c r="RUW6" s="244"/>
      <c r="RUX6" s="244"/>
      <c r="RUY6" s="244"/>
      <c r="RUZ6" s="244"/>
      <c r="RVA6" s="244"/>
      <c r="RVB6" s="244"/>
      <c r="RVC6" s="244"/>
      <c r="RVD6" s="244"/>
      <c r="RVE6" s="244"/>
      <c r="RVF6" s="244"/>
      <c r="RVG6" s="244"/>
      <c r="RVH6" s="244"/>
      <c r="RVI6" s="244"/>
      <c r="RVJ6" s="244"/>
      <c r="RVK6" s="244"/>
      <c r="RVL6" s="244"/>
      <c r="RVM6" s="244"/>
      <c r="RVN6" s="244"/>
      <c r="RVO6" s="244"/>
      <c r="RVP6" s="244"/>
      <c r="RVQ6" s="244"/>
      <c r="RVR6" s="244"/>
      <c r="RVS6" s="244"/>
      <c r="RVT6" s="244"/>
      <c r="RVU6" s="244"/>
      <c r="RVV6" s="244"/>
      <c r="RVW6" s="244"/>
      <c r="RVX6" s="244"/>
      <c r="RVY6" s="244"/>
      <c r="RVZ6" s="244"/>
      <c r="RWA6" s="244"/>
      <c r="RWB6" s="244"/>
      <c r="RWC6" s="244"/>
      <c r="RWD6" s="244"/>
      <c r="RWE6" s="244"/>
      <c r="RWF6" s="244"/>
      <c r="RWG6" s="244"/>
      <c r="RWH6" s="244"/>
      <c r="RWI6" s="244"/>
      <c r="RWJ6" s="244"/>
      <c r="RWK6" s="244"/>
      <c r="RWL6" s="244"/>
      <c r="RWM6" s="244"/>
      <c r="RWN6" s="244"/>
      <c r="RWO6" s="244"/>
      <c r="RWP6" s="244"/>
      <c r="RWQ6" s="244"/>
      <c r="RWR6" s="244"/>
      <c r="RWS6" s="244"/>
      <c r="RWT6" s="244"/>
      <c r="RWU6" s="244"/>
      <c r="RWV6" s="244"/>
      <c r="RWW6" s="244"/>
      <c r="RWX6" s="244"/>
      <c r="RWY6" s="244"/>
      <c r="RWZ6" s="244"/>
      <c r="RXA6" s="244"/>
      <c r="RXB6" s="244"/>
      <c r="RXC6" s="244"/>
      <c r="RXD6" s="244"/>
      <c r="RXE6" s="244"/>
      <c r="RXF6" s="244"/>
      <c r="RXG6" s="244"/>
      <c r="RXH6" s="244"/>
      <c r="RXI6" s="244"/>
      <c r="RXJ6" s="244"/>
      <c r="RXK6" s="244"/>
      <c r="RXL6" s="244"/>
      <c r="RXM6" s="244"/>
      <c r="RXN6" s="244"/>
      <c r="RXO6" s="244"/>
      <c r="RXP6" s="244"/>
      <c r="RXQ6" s="244"/>
      <c r="RXR6" s="244"/>
      <c r="RXS6" s="244"/>
      <c r="RXT6" s="244"/>
      <c r="RXU6" s="244"/>
      <c r="RXV6" s="244"/>
      <c r="RXW6" s="244"/>
      <c r="RXX6" s="244"/>
      <c r="RXY6" s="244"/>
      <c r="RXZ6" s="244"/>
      <c r="RYA6" s="244"/>
      <c r="RYB6" s="244"/>
      <c r="RYC6" s="244"/>
      <c r="RYD6" s="244"/>
      <c r="RYE6" s="244"/>
      <c r="RYF6" s="244"/>
      <c r="RYG6" s="244"/>
      <c r="RYH6" s="244"/>
      <c r="RYI6" s="244"/>
      <c r="RYJ6" s="244"/>
      <c r="RYK6" s="244"/>
      <c r="RYL6" s="244"/>
      <c r="RYM6" s="244"/>
      <c r="RYN6" s="244"/>
      <c r="RYO6" s="244"/>
      <c r="RYP6" s="244"/>
      <c r="RYQ6" s="244"/>
      <c r="RYR6" s="244"/>
      <c r="RYS6" s="244"/>
      <c r="RYT6" s="244"/>
      <c r="RYU6" s="244"/>
      <c r="RYV6" s="244"/>
      <c r="RYW6" s="244"/>
      <c r="RYX6" s="244"/>
      <c r="RYY6" s="244"/>
      <c r="RYZ6" s="244"/>
      <c r="RZA6" s="244"/>
      <c r="RZB6" s="244"/>
      <c r="RZC6" s="244"/>
      <c r="RZD6" s="244"/>
      <c r="RZE6" s="244"/>
      <c r="RZF6" s="244"/>
      <c r="RZG6" s="244"/>
      <c r="RZH6" s="244"/>
      <c r="RZI6" s="244"/>
      <c r="RZJ6" s="244"/>
      <c r="RZK6" s="244"/>
      <c r="RZL6" s="244"/>
      <c r="RZM6" s="244"/>
      <c r="RZN6" s="244"/>
      <c r="RZO6" s="244"/>
      <c r="RZP6" s="244"/>
      <c r="RZQ6" s="244"/>
      <c r="RZR6" s="244"/>
      <c r="RZS6" s="244"/>
      <c r="RZT6" s="244"/>
      <c r="RZU6" s="244"/>
      <c r="RZV6" s="244"/>
      <c r="RZW6" s="244"/>
      <c r="RZX6" s="244"/>
      <c r="RZY6" s="244"/>
      <c r="RZZ6" s="244"/>
      <c r="SAA6" s="244"/>
      <c r="SAB6" s="244"/>
      <c r="SAC6" s="244"/>
      <c r="SAD6" s="244"/>
      <c r="SAE6" s="244"/>
      <c r="SAF6" s="244"/>
      <c r="SAG6" s="244"/>
      <c r="SAH6" s="244"/>
      <c r="SAI6" s="244"/>
      <c r="SAJ6" s="244"/>
      <c r="SAK6" s="244"/>
      <c r="SAL6" s="244"/>
      <c r="SAM6" s="244"/>
      <c r="SAN6" s="244"/>
      <c r="SAO6" s="244"/>
      <c r="SAP6" s="244"/>
      <c r="SAQ6" s="244"/>
      <c r="SAR6" s="244"/>
      <c r="SAS6" s="244"/>
      <c r="SAT6" s="244"/>
      <c r="SAU6" s="244"/>
      <c r="SAV6" s="244"/>
      <c r="SAW6" s="244"/>
      <c r="SAX6" s="244"/>
      <c r="SAY6" s="244"/>
      <c r="SAZ6" s="244"/>
      <c r="SBA6" s="244"/>
      <c r="SBB6" s="244"/>
      <c r="SBC6" s="244"/>
      <c r="SBD6" s="244"/>
      <c r="SBE6" s="244"/>
      <c r="SBF6" s="244"/>
      <c r="SBG6" s="244"/>
      <c r="SBH6" s="244"/>
      <c r="SBI6" s="244"/>
      <c r="SBJ6" s="244"/>
      <c r="SBK6" s="244"/>
      <c r="SBL6" s="244"/>
      <c r="SBM6" s="244"/>
      <c r="SBN6" s="244"/>
      <c r="SBO6" s="244"/>
      <c r="SBP6" s="244"/>
      <c r="SBQ6" s="244"/>
      <c r="SBR6" s="244"/>
      <c r="SBS6" s="244"/>
      <c r="SBT6" s="244"/>
      <c r="SBU6" s="244"/>
      <c r="SBV6" s="244"/>
      <c r="SBW6" s="244"/>
      <c r="SBX6" s="244"/>
      <c r="SBY6" s="244"/>
      <c r="SBZ6" s="244"/>
      <c r="SCA6" s="244"/>
      <c r="SCB6" s="244"/>
      <c r="SCC6" s="244"/>
      <c r="SCD6" s="244"/>
      <c r="SCE6" s="244"/>
      <c r="SCF6" s="244"/>
      <c r="SCG6" s="244"/>
      <c r="SCH6" s="244"/>
      <c r="SCI6" s="244"/>
      <c r="SCJ6" s="244"/>
      <c r="SCK6" s="244"/>
      <c r="SCL6" s="244"/>
      <c r="SCM6" s="244"/>
      <c r="SCN6" s="244"/>
      <c r="SCO6" s="244"/>
      <c r="SCP6" s="244"/>
      <c r="SCQ6" s="244"/>
      <c r="SCR6" s="244"/>
      <c r="SCS6" s="244"/>
      <c r="SCT6" s="244"/>
      <c r="SCU6" s="244"/>
      <c r="SCV6" s="244"/>
      <c r="SCW6" s="244"/>
      <c r="SCX6" s="244"/>
      <c r="SCY6" s="244"/>
      <c r="SCZ6" s="244"/>
      <c r="SDA6" s="244"/>
      <c r="SDB6" s="244"/>
      <c r="SDC6" s="244"/>
      <c r="SDD6" s="244"/>
      <c r="SDE6" s="244"/>
      <c r="SDF6" s="244"/>
      <c r="SDG6" s="244"/>
      <c r="SDH6" s="244"/>
      <c r="SDI6" s="244"/>
      <c r="SDJ6" s="244"/>
      <c r="SDK6" s="244"/>
      <c r="SDL6" s="244"/>
      <c r="SDM6" s="244"/>
      <c r="SDN6" s="244"/>
      <c r="SDO6" s="244"/>
      <c r="SDP6" s="244"/>
      <c r="SDQ6" s="244"/>
      <c r="SDR6" s="244"/>
      <c r="SDS6" s="244"/>
      <c r="SDT6" s="244"/>
      <c r="SDU6" s="244"/>
      <c r="SDV6" s="244"/>
      <c r="SDW6" s="244"/>
      <c r="SDX6" s="244"/>
      <c r="SDY6" s="244"/>
      <c r="SDZ6" s="244"/>
      <c r="SEA6" s="244"/>
      <c r="SEB6" s="244"/>
      <c r="SEC6" s="244"/>
      <c r="SED6" s="244"/>
      <c r="SEE6" s="244"/>
      <c r="SEF6" s="244"/>
      <c r="SEG6" s="244"/>
      <c r="SEH6" s="244"/>
      <c r="SEI6" s="244"/>
      <c r="SEJ6" s="244"/>
      <c r="SEK6" s="244"/>
      <c r="SEL6" s="244"/>
      <c r="SEM6" s="244"/>
      <c r="SEN6" s="244"/>
      <c r="SEO6" s="244"/>
      <c r="SEP6" s="244"/>
      <c r="SEQ6" s="244"/>
      <c r="SER6" s="244"/>
      <c r="SES6" s="244"/>
      <c r="SET6" s="244"/>
      <c r="SEU6" s="244"/>
      <c r="SEV6" s="244"/>
      <c r="SEW6" s="244"/>
      <c r="SEX6" s="244"/>
      <c r="SEY6" s="244"/>
      <c r="SEZ6" s="244"/>
      <c r="SFA6" s="244"/>
      <c r="SFB6" s="244"/>
      <c r="SFC6" s="244"/>
      <c r="SFD6" s="244"/>
      <c r="SFE6" s="244"/>
      <c r="SFF6" s="244"/>
      <c r="SFG6" s="244"/>
      <c r="SFH6" s="244"/>
      <c r="SFI6" s="244"/>
      <c r="SFJ6" s="244"/>
      <c r="SFK6" s="244"/>
      <c r="SFL6" s="244"/>
      <c r="SFM6" s="244"/>
      <c r="SFN6" s="244"/>
      <c r="SFO6" s="244"/>
      <c r="SFP6" s="244"/>
      <c r="SFQ6" s="244"/>
      <c r="SFR6" s="244"/>
      <c r="SFS6" s="244"/>
      <c r="SFT6" s="244"/>
      <c r="SFU6" s="244"/>
      <c r="SFV6" s="244"/>
      <c r="SFW6" s="244"/>
      <c r="SFX6" s="244"/>
      <c r="SFY6" s="244"/>
      <c r="SFZ6" s="244"/>
      <c r="SGA6" s="244"/>
      <c r="SGB6" s="244"/>
      <c r="SGC6" s="244"/>
      <c r="SGD6" s="244"/>
      <c r="SGE6" s="244"/>
      <c r="SGF6" s="244"/>
      <c r="SGG6" s="244"/>
      <c r="SGH6" s="244"/>
      <c r="SGI6" s="244"/>
      <c r="SGJ6" s="244"/>
      <c r="SGK6" s="244"/>
      <c r="SGL6" s="244"/>
      <c r="SGM6" s="244"/>
      <c r="SGN6" s="244"/>
      <c r="SGO6" s="244"/>
      <c r="SGP6" s="244"/>
      <c r="SGQ6" s="244"/>
      <c r="SGR6" s="244"/>
      <c r="SGS6" s="244"/>
      <c r="SGT6" s="244"/>
      <c r="SGU6" s="244"/>
      <c r="SGV6" s="244"/>
      <c r="SGW6" s="244"/>
      <c r="SGX6" s="244"/>
      <c r="SGY6" s="244"/>
      <c r="SGZ6" s="244"/>
      <c r="SHA6" s="244"/>
      <c r="SHB6" s="244"/>
      <c r="SHC6" s="244"/>
      <c r="SHD6" s="244"/>
      <c r="SHE6" s="244"/>
      <c r="SHF6" s="244"/>
      <c r="SHG6" s="244"/>
      <c r="SHH6" s="244"/>
      <c r="SHI6" s="244"/>
      <c r="SHJ6" s="244"/>
      <c r="SHK6" s="244"/>
      <c r="SHL6" s="244"/>
      <c r="SHM6" s="244"/>
      <c r="SHN6" s="244"/>
      <c r="SHO6" s="244"/>
      <c r="SHP6" s="244"/>
      <c r="SHQ6" s="244"/>
      <c r="SHR6" s="244"/>
      <c r="SHS6" s="244"/>
      <c r="SHT6" s="244"/>
      <c r="SHU6" s="244"/>
      <c r="SHV6" s="244"/>
      <c r="SHW6" s="244"/>
      <c r="SHX6" s="244"/>
      <c r="SHY6" s="244"/>
      <c r="SHZ6" s="244"/>
      <c r="SIA6" s="244"/>
      <c r="SIB6" s="244"/>
      <c r="SIC6" s="244"/>
      <c r="SID6" s="244"/>
      <c r="SIE6" s="244"/>
      <c r="SIF6" s="244"/>
      <c r="SIG6" s="244"/>
      <c r="SIH6" s="244"/>
      <c r="SII6" s="244"/>
      <c r="SIJ6" s="244"/>
      <c r="SIK6" s="244"/>
      <c r="SIL6" s="244"/>
      <c r="SIM6" s="244"/>
      <c r="SIN6" s="244"/>
      <c r="SIO6" s="244"/>
      <c r="SIP6" s="244"/>
      <c r="SIQ6" s="244"/>
      <c r="SIR6" s="244"/>
      <c r="SIS6" s="244"/>
      <c r="SIT6" s="244"/>
      <c r="SIU6" s="244"/>
      <c r="SIV6" s="244"/>
      <c r="SIW6" s="244"/>
      <c r="SIX6" s="244"/>
      <c r="SIY6" s="244"/>
      <c r="SIZ6" s="244"/>
      <c r="SJA6" s="244"/>
      <c r="SJB6" s="244"/>
      <c r="SJC6" s="244"/>
      <c r="SJD6" s="244"/>
      <c r="SJE6" s="244"/>
      <c r="SJF6" s="244"/>
      <c r="SJG6" s="244"/>
      <c r="SJH6" s="244"/>
      <c r="SJI6" s="244"/>
      <c r="SJJ6" s="244"/>
      <c r="SJK6" s="244"/>
      <c r="SJL6" s="244"/>
      <c r="SJM6" s="244"/>
      <c r="SJN6" s="244"/>
      <c r="SJO6" s="244"/>
      <c r="SJP6" s="244"/>
      <c r="SJQ6" s="244"/>
      <c r="SJR6" s="244"/>
      <c r="SJS6" s="244"/>
      <c r="SJT6" s="244"/>
      <c r="SJU6" s="244"/>
      <c r="SJV6" s="244"/>
      <c r="SJW6" s="244"/>
      <c r="SJX6" s="244"/>
      <c r="SJY6" s="244"/>
      <c r="SJZ6" s="244"/>
      <c r="SKA6" s="244"/>
      <c r="SKB6" s="244"/>
      <c r="SKC6" s="244"/>
      <c r="SKD6" s="244"/>
      <c r="SKE6" s="244"/>
      <c r="SKF6" s="244"/>
      <c r="SKG6" s="244"/>
      <c r="SKH6" s="244"/>
      <c r="SKI6" s="244"/>
      <c r="SKJ6" s="244"/>
      <c r="SKK6" s="244"/>
      <c r="SKL6" s="244"/>
      <c r="SKM6" s="244"/>
      <c r="SKN6" s="244"/>
      <c r="SKO6" s="244"/>
      <c r="SKP6" s="244"/>
      <c r="SKQ6" s="244"/>
      <c r="SKR6" s="244"/>
      <c r="SKS6" s="244"/>
      <c r="SKT6" s="244"/>
      <c r="SKU6" s="244"/>
      <c r="SKV6" s="244"/>
      <c r="SKW6" s="244"/>
      <c r="SKX6" s="244"/>
      <c r="SKY6" s="244"/>
      <c r="SKZ6" s="244"/>
      <c r="SLA6" s="244"/>
      <c r="SLB6" s="244"/>
      <c r="SLC6" s="244"/>
      <c r="SLD6" s="244"/>
      <c r="SLE6" s="244"/>
      <c r="SLF6" s="244"/>
      <c r="SLG6" s="244"/>
      <c r="SLH6" s="244"/>
      <c r="SLI6" s="244"/>
      <c r="SLJ6" s="244"/>
      <c r="SLK6" s="244"/>
      <c r="SLL6" s="244"/>
      <c r="SLM6" s="244"/>
      <c r="SLN6" s="244"/>
      <c r="SLO6" s="244"/>
      <c r="SLP6" s="244"/>
      <c r="SLQ6" s="244"/>
      <c r="SLR6" s="244"/>
      <c r="SLS6" s="244"/>
      <c r="SLT6" s="244"/>
      <c r="SLU6" s="244"/>
      <c r="SLV6" s="244"/>
      <c r="SLW6" s="244"/>
      <c r="SLX6" s="244"/>
      <c r="SLY6" s="244"/>
      <c r="SLZ6" s="244"/>
      <c r="SMA6" s="244"/>
      <c r="SMB6" s="244"/>
      <c r="SMC6" s="244"/>
      <c r="SMD6" s="244"/>
      <c r="SME6" s="244"/>
      <c r="SMF6" s="244"/>
      <c r="SMG6" s="244"/>
      <c r="SMH6" s="244"/>
      <c r="SMI6" s="244"/>
      <c r="SMJ6" s="244"/>
      <c r="SMK6" s="244"/>
      <c r="SML6" s="244"/>
      <c r="SMM6" s="244"/>
      <c r="SMN6" s="244"/>
      <c r="SMO6" s="244"/>
      <c r="SMP6" s="244"/>
      <c r="SMQ6" s="244"/>
      <c r="SMR6" s="244"/>
      <c r="SMS6" s="244"/>
      <c r="SMT6" s="244"/>
      <c r="SMU6" s="244"/>
      <c r="SMV6" s="244"/>
      <c r="SMW6" s="244"/>
      <c r="SMX6" s="244"/>
      <c r="SMY6" s="244"/>
      <c r="SMZ6" s="244"/>
      <c r="SNA6" s="244"/>
      <c r="SNB6" s="244"/>
      <c r="SNC6" s="244"/>
      <c r="SND6" s="244"/>
      <c r="SNE6" s="244"/>
      <c r="SNF6" s="244"/>
      <c r="SNG6" s="244"/>
      <c r="SNH6" s="244"/>
      <c r="SNI6" s="244"/>
      <c r="SNJ6" s="244"/>
      <c r="SNK6" s="244"/>
      <c r="SNL6" s="244"/>
      <c r="SNM6" s="244"/>
      <c r="SNN6" s="244"/>
      <c r="SNO6" s="244"/>
      <c r="SNP6" s="244"/>
      <c r="SNQ6" s="244"/>
      <c r="SNR6" s="244"/>
      <c r="SNS6" s="244"/>
      <c r="SNT6" s="244"/>
      <c r="SNU6" s="244"/>
      <c r="SNV6" s="244"/>
      <c r="SNW6" s="244"/>
      <c r="SNX6" s="244"/>
      <c r="SNY6" s="244"/>
      <c r="SNZ6" s="244"/>
      <c r="SOA6" s="244"/>
      <c r="SOB6" s="244"/>
      <c r="SOC6" s="244"/>
      <c r="SOD6" s="244"/>
      <c r="SOE6" s="244"/>
      <c r="SOF6" s="244"/>
      <c r="SOG6" s="244"/>
      <c r="SOH6" s="244"/>
      <c r="SOI6" s="244"/>
      <c r="SOJ6" s="244"/>
      <c r="SOK6" s="244"/>
      <c r="SOL6" s="244"/>
      <c r="SOM6" s="244"/>
      <c r="SON6" s="244"/>
      <c r="SOO6" s="244"/>
      <c r="SOP6" s="244"/>
      <c r="SOQ6" s="244"/>
      <c r="SOR6" s="244"/>
      <c r="SOS6" s="244"/>
      <c r="SOT6" s="244"/>
      <c r="SOU6" s="244"/>
      <c r="SOV6" s="244"/>
      <c r="SOW6" s="244"/>
      <c r="SOX6" s="244"/>
      <c r="SOY6" s="244"/>
      <c r="SOZ6" s="244"/>
      <c r="SPA6" s="244"/>
      <c r="SPB6" s="244"/>
      <c r="SPC6" s="244"/>
      <c r="SPD6" s="244"/>
      <c r="SPE6" s="244"/>
      <c r="SPF6" s="244"/>
      <c r="SPG6" s="244"/>
      <c r="SPH6" s="244"/>
      <c r="SPI6" s="244"/>
      <c r="SPJ6" s="244"/>
      <c r="SPK6" s="244"/>
      <c r="SPL6" s="244"/>
      <c r="SPM6" s="244"/>
      <c r="SPN6" s="244"/>
      <c r="SPO6" s="244"/>
      <c r="SPP6" s="244"/>
      <c r="SPQ6" s="244"/>
      <c r="SPR6" s="244"/>
      <c r="SPS6" s="244"/>
      <c r="SPT6" s="244"/>
      <c r="SPU6" s="244"/>
      <c r="SPV6" s="244"/>
      <c r="SPW6" s="244"/>
      <c r="SPX6" s="244"/>
      <c r="SPY6" s="244"/>
      <c r="SPZ6" s="244"/>
      <c r="SQA6" s="244"/>
      <c r="SQB6" s="244"/>
      <c r="SQC6" s="244"/>
      <c r="SQD6" s="244"/>
      <c r="SQE6" s="244"/>
      <c r="SQF6" s="244"/>
      <c r="SQG6" s="244"/>
      <c r="SQH6" s="244"/>
      <c r="SQI6" s="244"/>
      <c r="SQJ6" s="244"/>
      <c r="SQK6" s="244"/>
      <c r="SQL6" s="244"/>
      <c r="SQM6" s="244"/>
      <c r="SQN6" s="244"/>
      <c r="SQO6" s="244"/>
      <c r="SQP6" s="244"/>
      <c r="SQQ6" s="244"/>
      <c r="SQR6" s="244"/>
      <c r="SQS6" s="244"/>
      <c r="SQT6" s="244"/>
      <c r="SQU6" s="244"/>
      <c r="SQV6" s="244"/>
      <c r="SQW6" s="244"/>
      <c r="SQX6" s="244"/>
      <c r="SQY6" s="244"/>
      <c r="SQZ6" s="244"/>
      <c r="SRA6" s="244"/>
      <c r="SRB6" s="244"/>
      <c r="SRC6" s="244"/>
      <c r="SRD6" s="244"/>
      <c r="SRE6" s="244"/>
      <c r="SRF6" s="244"/>
      <c r="SRG6" s="244"/>
      <c r="SRH6" s="244"/>
      <c r="SRI6" s="244"/>
      <c r="SRJ6" s="244"/>
      <c r="SRK6" s="244"/>
      <c r="SRL6" s="244"/>
      <c r="SRM6" s="244"/>
      <c r="SRN6" s="244"/>
      <c r="SRO6" s="244"/>
      <c r="SRP6" s="244"/>
      <c r="SRQ6" s="244"/>
      <c r="SRR6" s="244"/>
      <c r="SRS6" s="244"/>
      <c r="SRT6" s="244"/>
      <c r="SRU6" s="244"/>
      <c r="SRV6" s="244"/>
      <c r="SRW6" s="244"/>
      <c r="SRX6" s="244"/>
      <c r="SRY6" s="244"/>
      <c r="SRZ6" s="244"/>
      <c r="SSA6" s="244"/>
      <c r="SSB6" s="244"/>
      <c r="SSC6" s="244"/>
      <c r="SSD6" s="244"/>
      <c r="SSE6" s="244"/>
      <c r="SSF6" s="244"/>
      <c r="SSG6" s="244"/>
      <c r="SSH6" s="244"/>
      <c r="SSI6" s="244"/>
      <c r="SSJ6" s="244"/>
      <c r="SSK6" s="244"/>
      <c r="SSL6" s="244"/>
      <c r="SSM6" s="244"/>
      <c r="SSN6" s="244"/>
      <c r="SSO6" s="244"/>
      <c r="SSP6" s="244"/>
      <c r="SSQ6" s="244"/>
      <c r="SSR6" s="244"/>
      <c r="SSS6" s="244"/>
      <c r="SST6" s="244"/>
      <c r="SSU6" s="244"/>
      <c r="SSV6" s="244"/>
      <c r="SSW6" s="244"/>
      <c r="SSX6" s="244"/>
      <c r="SSY6" s="244"/>
      <c r="SSZ6" s="244"/>
      <c r="STA6" s="244"/>
      <c r="STB6" s="244"/>
      <c r="STC6" s="244"/>
      <c r="STD6" s="244"/>
      <c r="STE6" s="244"/>
      <c r="STF6" s="244"/>
      <c r="STG6" s="244"/>
      <c r="STH6" s="244"/>
      <c r="STI6" s="244"/>
      <c r="STJ6" s="244"/>
      <c r="STK6" s="244"/>
      <c r="STL6" s="244"/>
      <c r="STM6" s="244"/>
      <c r="STN6" s="244"/>
      <c r="STO6" s="244"/>
      <c r="STP6" s="244"/>
      <c r="STQ6" s="244"/>
      <c r="STR6" s="244"/>
      <c r="STS6" s="244"/>
      <c r="STT6" s="244"/>
      <c r="STU6" s="244"/>
      <c r="STV6" s="244"/>
      <c r="STW6" s="244"/>
      <c r="STX6" s="244"/>
      <c r="STY6" s="244"/>
      <c r="STZ6" s="244"/>
      <c r="SUA6" s="244"/>
      <c r="SUB6" s="244"/>
      <c r="SUC6" s="244"/>
      <c r="SUD6" s="244"/>
      <c r="SUE6" s="244"/>
      <c r="SUF6" s="244"/>
      <c r="SUG6" s="244"/>
      <c r="SUH6" s="244"/>
      <c r="SUI6" s="244"/>
      <c r="SUJ6" s="244"/>
      <c r="SUK6" s="244"/>
      <c r="SUL6" s="244"/>
      <c r="SUM6" s="244"/>
      <c r="SUN6" s="244"/>
      <c r="SUO6" s="244"/>
      <c r="SUP6" s="244"/>
      <c r="SUQ6" s="244"/>
      <c r="SUR6" s="244"/>
      <c r="SUS6" s="244"/>
      <c r="SUT6" s="244"/>
      <c r="SUU6" s="244"/>
      <c r="SUV6" s="244"/>
      <c r="SUW6" s="244"/>
      <c r="SUX6" s="244"/>
      <c r="SUY6" s="244"/>
      <c r="SUZ6" s="244"/>
      <c r="SVA6" s="244"/>
      <c r="SVB6" s="244"/>
      <c r="SVC6" s="244"/>
      <c r="SVD6" s="244"/>
      <c r="SVE6" s="244"/>
      <c r="SVF6" s="244"/>
      <c r="SVG6" s="244"/>
      <c r="SVH6" s="244"/>
      <c r="SVI6" s="244"/>
      <c r="SVJ6" s="244"/>
      <c r="SVK6" s="244"/>
      <c r="SVL6" s="244"/>
      <c r="SVM6" s="244"/>
      <c r="SVN6" s="244"/>
      <c r="SVO6" s="244"/>
      <c r="SVP6" s="244"/>
      <c r="SVQ6" s="244"/>
      <c r="SVR6" s="244"/>
      <c r="SVS6" s="244"/>
      <c r="SVT6" s="244"/>
      <c r="SVU6" s="244"/>
      <c r="SVV6" s="244"/>
      <c r="SVW6" s="244"/>
      <c r="SVX6" s="244"/>
      <c r="SVY6" s="244"/>
      <c r="SVZ6" s="244"/>
      <c r="SWA6" s="244"/>
      <c r="SWB6" s="244"/>
      <c r="SWC6" s="244"/>
      <c r="SWD6" s="244"/>
      <c r="SWE6" s="244"/>
      <c r="SWF6" s="244"/>
      <c r="SWG6" s="244"/>
      <c r="SWH6" s="244"/>
      <c r="SWI6" s="244"/>
      <c r="SWJ6" s="244"/>
      <c r="SWK6" s="244"/>
      <c r="SWL6" s="244"/>
      <c r="SWM6" s="244"/>
      <c r="SWN6" s="244"/>
      <c r="SWO6" s="244"/>
      <c r="SWP6" s="244"/>
      <c r="SWQ6" s="244"/>
      <c r="SWR6" s="244"/>
      <c r="SWS6" s="244"/>
      <c r="SWT6" s="244"/>
      <c r="SWU6" s="244"/>
      <c r="SWV6" s="244"/>
      <c r="SWW6" s="244"/>
      <c r="SWX6" s="244"/>
      <c r="SWY6" s="244"/>
      <c r="SWZ6" s="244"/>
      <c r="SXA6" s="244"/>
      <c r="SXB6" s="244"/>
      <c r="SXC6" s="244"/>
      <c r="SXD6" s="244"/>
      <c r="SXE6" s="244"/>
      <c r="SXF6" s="244"/>
      <c r="SXG6" s="244"/>
      <c r="SXH6" s="244"/>
      <c r="SXI6" s="244"/>
      <c r="SXJ6" s="244"/>
      <c r="SXK6" s="244"/>
      <c r="SXL6" s="244"/>
      <c r="SXM6" s="244"/>
      <c r="SXN6" s="244"/>
      <c r="SXO6" s="244"/>
      <c r="SXP6" s="244"/>
      <c r="SXQ6" s="244"/>
      <c r="SXR6" s="244"/>
      <c r="SXS6" s="244"/>
      <c r="SXT6" s="244"/>
      <c r="SXU6" s="244"/>
      <c r="SXV6" s="244"/>
      <c r="SXW6" s="244"/>
      <c r="SXX6" s="244"/>
      <c r="SXY6" s="244"/>
      <c r="SXZ6" s="244"/>
      <c r="SYA6" s="244"/>
      <c r="SYB6" s="244"/>
      <c r="SYC6" s="244"/>
      <c r="SYD6" s="244"/>
      <c r="SYE6" s="244"/>
      <c r="SYF6" s="244"/>
      <c r="SYG6" s="244"/>
      <c r="SYH6" s="244"/>
      <c r="SYI6" s="244"/>
      <c r="SYJ6" s="244"/>
      <c r="SYK6" s="244"/>
      <c r="SYL6" s="244"/>
      <c r="SYM6" s="244"/>
      <c r="SYN6" s="244"/>
      <c r="SYO6" s="244"/>
      <c r="SYP6" s="244"/>
      <c r="SYQ6" s="244"/>
      <c r="SYR6" s="244"/>
      <c r="SYS6" s="244"/>
      <c r="SYT6" s="244"/>
      <c r="SYU6" s="244"/>
      <c r="SYV6" s="244"/>
      <c r="SYW6" s="244"/>
      <c r="SYX6" s="244"/>
      <c r="SYY6" s="244"/>
      <c r="SYZ6" s="244"/>
      <c r="SZA6" s="244"/>
      <c r="SZB6" s="244"/>
      <c r="SZC6" s="244"/>
      <c r="SZD6" s="244"/>
      <c r="SZE6" s="244"/>
      <c r="SZF6" s="244"/>
      <c r="SZG6" s="244"/>
      <c r="SZH6" s="244"/>
      <c r="SZI6" s="244"/>
      <c r="SZJ6" s="244"/>
      <c r="SZK6" s="244"/>
      <c r="SZL6" s="244"/>
      <c r="SZM6" s="244"/>
      <c r="SZN6" s="244"/>
      <c r="SZO6" s="244"/>
      <c r="SZP6" s="244"/>
      <c r="SZQ6" s="244"/>
      <c r="SZR6" s="244"/>
      <c r="SZS6" s="244"/>
      <c r="SZT6" s="244"/>
      <c r="SZU6" s="244"/>
      <c r="SZV6" s="244"/>
      <c r="SZW6" s="244"/>
      <c r="SZX6" s="244"/>
      <c r="SZY6" s="244"/>
      <c r="SZZ6" s="244"/>
      <c r="TAA6" s="244"/>
      <c r="TAB6" s="244"/>
      <c r="TAC6" s="244"/>
      <c r="TAD6" s="244"/>
      <c r="TAE6" s="244"/>
      <c r="TAF6" s="244"/>
      <c r="TAG6" s="244"/>
      <c r="TAH6" s="244"/>
      <c r="TAI6" s="244"/>
      <c r="TAJ6" s="244"/>
      <c r="TAK6" s="244"/>
      <c r="TAL6" s="244"/>
      <c r="TAM6" s="244"/>
      <c r="TAN6" s="244"/>
      <c r="TAO6" s="244"/>
      <c r="TAP6" s="244"/>
      <c r="TAQ6" s="244"/>
      <c r="TAR6" s="244"/>
      <c r="TAS6" s="244"/>
      <c r="TAT6" s="244"/>
      <c r="TAU6" s="244"/>
      <c r="TAV6" s="244"/>
      <c r="TAW6" s="244"/>
      <c r="TAX6" s="244"/>
      <c r="TAY6" s="244"/>
      <c r="TAZ6" s="244"/>
      <c r="TBA6" s="244"/>
      <c r="TBB6" s="244"/>
      <c r="TBC6" s="244"/>
      <c r="TBD6" s="244"/>
      <c r="TBE6" s="244"/>
      <c r="TBF6" s="244"/>
      <c r="TBG6" s="244"/>
      <c r="TBH6" s="244"/>
      <c r="TBI6" s="244"/>
      <c r="TBJ6" s="244"/>
      <c r="TBK6" s="244"/>
      <c r="TBL6" s="244"/>
      <c r="TBM6" s="244"/>
      <c r="TBN6" s="244"/>
      <c r="TBO6" s="244"/>
      <c r="TBP6" s="244"/>
      <c r="TBQ6" s="244"/>
      <c r="TBR6" s="244"/>
      <c r="TBS6" s="244"/>
      <c r="TBT6" s="244"/>
      <c r="TBU6" s="244"/>
      <c r="TBV6" s="244"/>
      <c r="TBW6" s="244"/>
      <c r="TBX6" s="244"/>
      <c r="TBY6" s="244"/>
      <c r="TBZ6" s="244"/>
      <c r="TCA6" s="244"/>
      <c r="TCB6" s="244"/>
      <c r="TCC6" s="244"/>
      <c r="TCD6" s="244"/>
      <c r="TCE6" s="244"/>
      <c r="TCF6" s="244"/>
      <c r="TCG6" s="244"/>
      <c r="TCH6" s="244"/>
      <c r="TCI6" s="244"/>
      <c r="TCJ6" s="244"/>
      <c r="TCK6" s="244"/>
      <c r="TCL6" s="244"/>
      <c r="TCM6" s="244"/>
      <c r="TCN6" s="244"/>
      <c r="TCO6" s="244"/>
      <c r="TCP6" s="244"/>
      <c r="TCQ6" s="244"/>
      <c r="TCR6" s="244"/>
      <c r="TCS6" s="244"/>
      <c r="TCT6" s="244"/>
      <c r="TCU6" s="244"/>
      <c r="TCV6" s="244"/>
      <c r="TCW6" s="244"/>
      <c r="TCX6" s="244"/>
      <c r="TCY6" s="244"/>
      <c r="TCZ6" s="244"/>
      <c r="TDA6" s="244"/>
      <c r="TDB6" s="244"/>
      <c r="TDC6" s="244"/>
      <c r="TDD6" s="244"/>
      <c r="TDE6" s="244"/>
      <c r="TDF6" s="244"/>
      <c r="TDG6" s="244"/>
      <c r="TDH6" s="244"/>
      <c r="TDI6" s="244"/>
      <c r="TDJ6" s="244"/>
      <c r="TDK6" s="244"/>
      <c r="TDL6" s="244"/>
      <c r="TDM6" s="244"/>
      <c r="TDN6" s="244"/>
      <c r="TDO6" s="244"/>
      <c r="TDP6" s="244"/>
      <c r="TDQ6" s="244"/>
      <c r="TDR6" s="244"/>
      <c r="TDS6" s="244"/>
      <c r="TDT6" s="244"/>
      <c r="TDU6" s="244"/>
      <c r="TDV6" s="244"/>
      <c r="TDW6" s="244"/>
      <c r="TDX6" s="244"/>
      <c r="TDY6" s="244"/>
      <c r="TDZ6" s="244"/>
      <c r="TEA6" s="244"/>
      <c r="TEB6" s="244"/>
      <c r="TEC6" s="244"/>
      <c r="TED6" s="244"/>
      <c r="TEE6" s="244"/>
      <c r="TEF6" s="244"/>
      <c r="TEG6" s="244"/>
      <c r="TEH6" s="244"/>
      <c r="TEI6" s="244"/>
      <c r="TEJ6" s="244"/>
      <c r="TEK6" s="244"/>
      <c r="TEL6" s="244"/>
      <c r="TEM6" s="244"/>
      <c r="TEN6" s="244"/>
      <c r="TEO6" s="244"/>
      <c r="TEP6" s="244"/>
      <c r="TEQ6" s="244"/>
      <c r="TER6" s="244"/>
      <c r="TES6" s="244"/>
      <c r="TET6" s="244"/>
      <c r="TEU6" s="244"/>
      <c r="TEV6" s="244"/>
      <c r="TEW6" s="244"/>
      <c r="TEX6" s="244"/>
      <c r="TEY6" s="244"/>
      <c r="TEZ6" s="244"/>
      <c r="TFA6" s="244"/>
      <c r="TFB6" s="244"/>
      <c r="TFC6" s="244"/>
      <c r="TFD6" s="244"/>
      <c r="TFE6" s="244"/>
      <c r="TFF6" s="244"/>
      <c r="TFG6" s="244"/>
      <c r="TFH6" s="244"/>
      <c r="TFI6" s="244"/>
      <c r="TFJ6" s="244"/>
      <c r="TFK6" s="244"/>
      <c r="TFL6" s="244"/>
      <c r="TFM6" s="244"/>
      <c r="TFN6" s="244"/>
      <c r="TFO6" s="244"/>
      <c r="TFP6" s="244"/>
      <c r="TFQ6" s="244"/>
      <c r="TFR6" s="244"/>
      <c r="TFS6" s="244"/>
      <c r="TFT6" s="244"/>
      <c r="TFU6" s="244"/>
      <c r="TFV6" s="244"/>
      <c r="TFW6" s="244"/>
      <c r="TFX6" s="244"/>
      <c r="TFY6" s="244"/>
      <c r="TFZ6" s="244"/>
      <c r="TGA6" s="244"/>
      <c r="TGB6" s="244"/>
      <c r="TGC6" s="244"/>
      <c r="TGD6" s="244"/>
      <c r="TGE6" s="244"/>
      <c r="TGF6" s="244"/>
      <c r="TGG6" s="244"/>
      <c r="TGH6" s="244"/>
      <c r="TGI6" s="244"/>
      <c r="TGJ6" s="244"/>
      <c r="TGK6" s="244"/>
      <c r="TGL6" s="244"/>
      <c r="TGM6" s="244"/>
      <c r="TGN6" s="244"/>
      <c r="TGO6" s="244"/>
      <c r="TGP6" s="244"/>
      <c r="TGQ6" s="244"/>
      <c r="TGR6" s="244"/>
      <c r="TGS6" s="244"/>
      <c r="TGT6" s="244"/>
      <c r="TGU6" s="244"/>
      <c r="TGV6" s="244"/>
      <c r="TGW6" s="244"/>
      <c r="TGX6" s="244"/>
      <c r="TGY6" s="244"/>
      <c r="TGZ6" s="244"/>
      <c r="THA6" s="244"/>
      <c r="THB6" s="244"/>
      <c r="THC6" s="244"/>
      <c r="THD6" s="244"/>
      <c r="THE6" s="244"/>
      <c r="THF6" s="244"/>
      <c r="THG6" s="244"/>
      <c r="THH6" s="244"/>
      <c r="THI6" s="244"/>
      <c r="THJ6" s="244"/>
      <c r="THK6" s="244"/>
      <c r="THL6" s="244"/>
      <c r="THM6" s="244"/>
      <c r="THN6" s="244"/>
      <c r="THO6" s="244"/>
      <c r="THP6" s="244"/>
      <c r="THQ6" s="244"/>
      <c r="THR6" s="244"/>
      <c r="THS6" s="244"/>
      <c r="THT6" s="244"/>
      <c r="THU6" s="244"/>
      <c r="THV6" s="244"/>
      <c r="THW6" s="244"/>
      <c r="THX6" s="244"/>
      <c r="THY6" s="244"/>
      <c r="THZ6" s="244"/>
      <c r="TIA6" s="244"/>
      <c r="TIB6" s="244"/>
      <c r="TIC6" s="244"/>
      <c r="TID6" s="244"/>
      <c r="TIE6" s="244"/>
      <c r="TIF6" s="244"/>
      <c r="TIG6" s="244"/>
      <c r="TIH6" s="244"/>
      <c r="TII6" s="244"/>
      <c r="TIJ6" s="244"/>
      <c r="TIK6" s="244"/>
      <c r="TIL6" s="244"/>
      <c r="TIM6" s="244"/>
      <c r="TIN6" s="244"/>
      <c r="TIO6" s="244"/>
      <c r="TIP6" s="244"/>
      <c r="TIQ6" s="244"/>
      <c r="TIR6" s="244"/>
      <c r="TIS6" s="244"/>
      <c r="TIT6" s="244"/>
      <c r="TIU6" s="244"/>
      <c r="TIV6" s="244"/>
      <c r="TIW6" s="244"/>
      <c r="TIX6" s="244"/>
      <c r="TIY6" s="244"/>
      <c r="TIZ6" s="244"/>
      <c r="TJA6" s="244"/>
      <c r="TJB6" s="244"/>
      <c r="TJC6" s="244"/>
      <c r="TJD6" s="244"/>
      <c r="TJE6" s="244"/>
      <c r="TJF6" s="244"/>
      <c r="TJG6" s="244"/>
      <c r="TJH6" s="244"/>
      <c r="TJI6" s="244"/>
      <c r="TJJ6" s="244"/>
      <c r="TJK6" s="244"/>
      <c r="TJL6" s="244"/>
      <c r="TJM6" s="244"/>
      <c r="TJN6" s="244"/>
      <c r="TJO6" s="244"/>
      <c r="TJP6" s="244"/>
      <c r="TJQ6" s="244"/>
      <c r="TJR6" s="244"/>
      <c r="TJS6" s="244"/>
      <c r="TJT6" s="244"/>
      <c r="TJU6" s="244"/>
      <c r="TJV6" s="244"/>
      <c r="TJW6" s="244"/>
      <c r="TJX6" s="244"/>
      <c r="TJY6" s="244"/>
      <c r="TJZ6" s="244"/>
      <c r="TKA6" s="244"/>
      <c r="TKB6" s="244"/>
      <c r="TKC6" s="244"/>
      <c r="TKD6" s="244"/>
      <c r="TKE6" s="244"/>
      <c r="TKF6" s="244"/>
      <c r="TKG6" s="244"/>
      <c r="TKH6" s="244"/>
      <c r="TKI6" s="244"/>
      <c r="TKJ6" s="244"/>
      <c r="TKK6" s="244"/>
      <c r="TKL6" s="244"/>
      <c r="TKM6" s="244"/>
      <c r="TKN6" s="244"/>
      <c r="TKO6" s="244"/>
      <c r="TKP6" s="244"/>
      <c r="TKQ6" s="244"/>
      <c r="TKR6" s="244"/>
      <c r="TKS6" s="244"/>
      <c r="TKT6" s="244"/>
      <c r="TKU6" s="244"/>
      <c r="TKV6" s="244"/>
      <c r="TKW6" s="244"/>
      <c r="TKX6" s="244"/>
      <c r="TKY6" s="244"/>
      <c r="TKZ6" s="244"/>
      <c r="TLA6" s="244"/>
      <c r="TLB6" s="244"/>
      <c r="TLC6" s="244"/>
      <c r="TLD6" s="244"/>
      <c r="TLE6" s="244"/>
      <c r="TLF6" s="244"/>
      <c r="TLG6" s="244"/>
      <c r="TLH6" s="244"/>
      <c r="TLI6" s="244"/>
      <c r="TLJ6" s="244"/>
      <c r="TLK6" s="244"/>
      <c r="TLL6" s="244"/>
      <c r="TLM6" s="244"/>
      <c r="TLN6" s="244"/>
      <c r="TLO6" s="244"/>
      <c r="TLP6" s="244"/>
      <c r="TLQ6" s="244"/>
      <c r="TLR6" s="244"/>
      <c r="TLS6" s="244"/>
      <c r="TLT6" s="244"/>
      <c r="TLU6" s="244"/>
      <c r="TLV6" s="244"/>
      <c r="TLW6" s="244"/>
      <c r="TLX6" s="244"/>
      <c r="TLY6" s="244"/>
      <c r="TLZ6" s="244"/>
      <c r="TMA6" s="244"/>
      <c r="TMB6" s="244"/>
      <c r="TMC6" s="244"/>
      <c r="TMD6" s="244"/>
      <c r="TME6" s="244"/>
      <c r="TMF6" s="244"/>
      <c r="TMG6" s="244"/>
      <c r="TMH6" s="244"/>
      <c r="TMI6" s="244"/>
      <c r="TMJ6" s="244"/>
      <c r="TMK6" s="244"/>
      <c r="TML6" s="244"/>
      <c r="TMM6" s="244"/>
      <c r="TMN6" s="244"/>
      <c r="TMO6" s="244"/>
      <c r="TMP6" s="244"/>
      <c r="TMQ6" s="244"/>
      <c r="TMR6" s="244"/>
      <c r="TMS6" s="244"/>
      <c r="TMT6" s="244"/>
      <c r="TMU6" s="244"/>
      <c r="TMV6" s="244"/>
      <c r="TMW6" s="244"/>
      <c r="TMX6" s="244"/>
      <c r="TMY6" s="244"/>
      <c r="TMZ6" s="244"/>
      <c r="TNA6" s="244"/>
      <c r="TNB6" s="244"/>
      <c r="TNC6" s="244"/>
      <c r="TND6" s="244"/>
      <c r="TNE6" s="244"/>
      <c r="TNF6" s="244"/>
      <c r="TNG6" s="244"/>
      <c r="TNH6" s="244"/>
      <c r="TNI6" s="244"/>
      <c r="TNJ6" s="244"/>
      <c r="TNK6" s="244"/>
      <c r="TNL6" s="244"/>
      <c r="TNM6" s="244"/>
      <c r="TNN6" s="244"/>
      <c r="TNO6" s="244"/>
      <c r="TNP6" s="244"/>
      <c r="TNQ6" s="244"/>
      <c r="TNR6" s="244"/>
      <c r="TNS6" s="244"/>
      <c r="TNT6" s="244"/>
      <c r="TNU6" s="244"/>
      <c r="TNV6" s="244"/>
      <c r="TNW6" s="244"/>
      <c r="TNX6" s="244"/>
      <c r="TNY6" s="244"/>
      <c r="TNZ6" s="244"/>
      <c r="TOA6" s="244"/>
      <c r="TOB6" s="244"/>
      <c r="TOC6" s="244"/>
      <c r="TOD6" s="244"/>
      <c r="TOE6" s="244"/>
      <c r="TOF6" s="244"/>
      <c r="TOG6" s="244"/>
      <c r="TOH6" s="244"/>
      <c r="TOI6" s="244"/>
      <c r="TOJ6" s="244"/>
      <c r="TOK6" s="244"/>
      <c r="TOL6" s="244"/>
      <c r="TOM6" s="244"/>
      <c r="TON6" s="244"/>
      <c r="TOO6" s="244"/>
      <c r="TOP6" s="244"/>
      <c r="TOQ6" s="244"/>
      <c r="TOR6" s="244"/>
      <c r="TOS6" s="244"/>
      <c r="TOT6" s="244"/>
      <c r="TOU6" s="244"/>
      <c r="TOV6" s="244"/>
      <c r="TOW6" s="244"/>
      <c r="TOX6" s="244"/>
      <c r="TOY6" s="244"/>
      <c r="TOZ6" s="244"/>
      <c r="TPA6" s="244"/>
      <c r="TPB6" s="244"/>
      <c r="TPC6" s="244"/>
      <c r="TPD6" s="244"/>
      <c r="TPE6" s="244"/>
      <c r="TPF6" s="244"/>
      <c r="TPG6" s="244"/>
      <c r="TPH6" s="244"/>
      <c r="TPI6" s="244"/>
      <c r="TPJ6" s="244"/>
      <c r="TPK6" s="244"/>
      <c r="TPL6" s="244"/>
      <c r="TPM6" s="244"/>
      <c r="TPN6" s="244"/>
      <c r="TPO6" s="244"/>
      <c r="TPP6" s="244"/>
      <c r="TPQ6" s="244"/>
      <c r="TPR6" s="244"/>
      <c r="TPS6" s="244"/>
      <c r="TPT6" s="244"/>
      <c r="TPU6" s="244"/>
      <c r="TPV6" s="244"/>
      <c r="TPW6" s="244"/>
      <c r="TPX6" s="244"/>
      <c r="TPY6" s="244"/>
      <c r="TPZ6" s="244"/>
      <c r="TQA6" s="244"/>
      <c r="TQB6" s="244"/>
      <c r="TQC6" s="244"/>
      <c r="TQD6" s="244"/>
      <c r="TQE6" s="244"/>
      <c r="TQF6" s="244"/>
      <c r="TQG6" s="244"/>
      <c r="TQH6" s="244"/>
      <c r="TQI6" s="244"/>
      <c r="TQJ6" s="244"/>
      <c r="TQK6" s="244"/>
      <c r="TQL6" s="244"/>
      <c r="TQM6" s="244"/>
      <c r="TQN6" s="244"/>
      <c r="TQO6" s="244"/>
      <c r="TQP6" s="244"/>
      <c r="TQQ6" s="244"/>
      <c r="TQR6" s="244"/>
      <c r="TQS6" s="244"/>
      <c r="TQT6" s="244"/>
      <c r="TQU6" s="244"/>
      <c r="TQV6" s="244"/>
      <c r="TQW6" s="244"/>
      <c r="TQX6" s="244"/>
      <c r="TQY6" s="244"/>
      <c r="TQZ6" s="244"/>
      <c r="TRA6" s="244"/>
      <c r="TRB6" s="244"/>
      <c r="TRC6" s="244"/>
      <c r="TRD6" s="244"/>
      <c r="TRE6" s="244"/>
      <c r="TRF6" s="244"/>
      <c r="TRG6" s="244"/>
      <c r="TRH6" s="244"/>
      <c r="TRI6" s="244"/>
      <c r="TRJ6" s="244"/>
      <c r="TRK6" s="244"/>
      <c r="TRL6" s="244"/>
      <c r="TRM6" s="244"/>
      <c r="TRN6" s="244"/>
      <c r="TRO6" s="244"/>
      <c r="TRP6" s="244"/>
      <c r="TRQ6" s="244"/>
      <c r="TRR6" s="244"/>
      <c r="TRS6" s="244"/>
      <c r="TRT6" s="244"/>
      <c r="TRU6" s="244"/>
      <c r="TRV6" s="244"/>
      <c r="TRW6" s="244"/>
      <c r="TRX6" s="244"/>
      <c r="TRY6" s="244"/>
      <c r="TRZ6" s="244"/>
      <c r="TSA6" s="244"/>
      <c r="TSB6" s="244"/>
      <c r="TSC6" s="244"/>
      <c r="TSD6" s="244"/>
      <c r="TSE6" s="244"/>
      <c r="TSF6" s="244"/>
      <c r="TSG6" s="244"/>
      <c r="TSH6" s="244"/>
      <c r="TSI6" s="244"/>
      <c r="TSJ6" s="244"/>
      <c r="TSK6" s="244"/>
      <c r="TSL6" s="244"/>
      <c r="TSM6" s="244"/>
      <c r="TSN6" s="244"/>
      <c r="TSO6" s="244"/>
      <c r="TSP6" s="244"/>
      <c r="TSQ6" s="244"/>
      <c r="TSR6" s="244"/>
      <c r="TSS6" s="244"/>
      <c r="TST6" s="244"/>
      <c r="TSU6" s="244"/>
      <c r="TSV6" s="244"/>
      <c r="TSW6" s="244"/>
      <c r="TSX6" s="244"/>
      <c r="TSY6" s="244"/>
      <c r="TSZ6" s="244"/>
      <c r="TTA6" s="244"/>
      <c r="TTB6" s="244"/>
      <c r="TTC6" s="244"/>
      <c r="TTD6" s="244"/>
      <c r="TTE6" s="244"/>
      <c r="TTF6" s="244"/>
      <c r="TTG6" s="244"/>
      <c r="TTH6" s="244"/>
      <c r="TTI6" s="244"/>
      <c r="TTJ6" s="244"/>
      <c r="TTK6" s="244"/>
      <c r="TTL6" s="244"/>
      <c r="TTM6" s="244"/>
      <c r="TTN6" s="244"/>
      <c r="TTO6" s="244"/>
      <c r="TTP6" s="244"/>
      <c r="TTQ6" s="244"/>
      <c r="TTR6" s="244"/>
      <c r="TTS6" s="244"/>
      <c r="TTT6" s="244"/>
      <c r="TTU6" s="244"/>
      <c r="TTV6" s="244"/>
      <c r="TTW6" s="244"/>
      <c r="TTX6" s="244"/>
      <c r="TTY6" s="244"/>
      <c r="TTZ6" s="244"/>
      <c r="TUA6" s="244"/>
      <c r="TUB6" s="244"/>
      <c r="TUC6" s="244"/>
      <c r="TUD6" s="244"/>
      <c r="TUE6" s="244"/>
      <c r="TUF6" s="244"/>
      <c r="TUG6" s="244"/>
      <c r="TUH6" s="244"/>
      <c r="TUI6" s="244"/>
      <c r="TUJ6" s="244"/>
      <c r="TUK6" s="244"/>
      <c r="TUL6" s="244"/>
      <c r="TUM6" s="244"/>
      <c r="TUN6" s="244"/>
      <c r="TUO6" s="244"/>
      <c r="TUP6" s="244"/>
      <c r="TUQ6" s="244"/>
      <c r="TUR6" s="244"/>
      <c r="TUS6" s="244"/>
      <c r="TUT6" s="244"/>
      <c r="TUU6" s="244"/>
      <c r="TUV6" s="244"/>
      <c r="TUW6" s="244"/>
      <c r="TUX6" s="244"/>
      <c r="TUY6" s="244"/>
      <c r="TUZ6" s="244"/>
      <c r="TVA6" s="244"/>
      <c r="TVB6" s="244"/>
      <c r="TVC6" s="244"/>
      <c r="TVD6" s="244"/>
      <c r="TVE6" s="244"/>
      <c r="TVF6" s="244"/>
      <c r="TVG6" s="244"/>
      <c r="TVH6" s="244"/>
      <c r="TVI6" s="244"/>
      <c r="TVJ6" s="244"/>
      <c r="TVK6" s="244"/>
      <c r="TVL6" s="244"/>
      <c r="TVM6" s="244"/>
      <c r="TVN6" s="244"/>
      <c r="TVO6" s="244"/>
      <c r="TVP6" s="244"/>
      <c r="TVQ6" s="244"/>
      <c r="TVR6" s="244"/>
      <c r="TVS6" s="244"/>
      <c r="TVT6" s="244"/>
      <c r="TVU6" s="244"/>
      <c r="TVV6" s="244"/>
      <c r="TVW6" s="244"/>
      <c r="TVX6" s="244"/>
      <c r="TVY6" s="244"/>
      <c r="TVZ6" s="244"/>
      <c r="TWA6" s="244"/>
      <c r="TWB6" s="244"/>
      <c r="TWC6" s="244"/>
      <c r="TWD6" s="244"/>
      <c r="TWE6" s="244"/>
      <c r="TWF6" s="244"/>
      <c r="TWG6" s="244"/>
      <c r="TWH6" s="244"/>
      <c r="TWI6" s="244"/>
      <c r="TWJ6" s="244"/>
      <c r="TWK6" s="244"/>
      <c r="TWL6" s="244"/>
      <c r="TWM6" s="244"/>
      <c r="TWN6" s="244"/>
      <c r="TWO6" s="244"/>
      <c r="TWP6" s="244"/>
      <c r="TWQ6" s="244"/>
      <c r="TWR6" s="244"/>
      <c r="TWS6" s="244"/>
      <c r="TWT6" s="244"/>
      <c r="TWU6" s="244"/>
      <c r="TWV6" s="244"/>
      <c r="TWW6" s="244"/>
      <c r="TWX6" s="244"/>
      <c r="TWY6" s="244"/>
      <c r="TWZ6" s="244"/>
      <c r="TXA6" s="244"/>
      <c r="TXB6" s="244"/>
      <c r="TXC6" s="244"/>
      <c r="TXD6" s="244"/>
      <c r="TXE6" s="244"/>
      <c r="TXF6" s="244"/>
      <c r="TXG6" s="244"/>
      <c r="TXH6" s="244"/>
      <c r="TXI6" s="244"/>
      <c r="TXJ6" s="244"/>
      <c r="TXK6" s="244"/>
      <c r="TXL6" s="244"/>
      <c r="TXM6" s="244"/>
      <c r="TXN6" s="244"/>
      <c r="TXO6" s="244"/>
      <c r="TXP6" s="244"/>
      <c r="TXQ6" s="244"/>
      <c r="TXR6" s="244"/>
      <c r="TXS6" s="244"/>
      <c r="TXT6" s="244"/>
      <c r="TXU6" s="244"/>
      <c r="TXV6" s="244"/>
      <c r="TXW6" s="244"/>
      <c r="TXX6" s="244"/>
      <c r="TXY6" s="244"/>
      <c r="TXZ6" s="244"/>
      <c r="TYA6" s="244"/>
      <c r="TYB6" s="244"/>
      <c r="TYC6" s="244"/>
      <c r="TYD6" s="244"/>
      <c r="TYE6" s="244"/>
      <c r="TYF6" s="244"/>
      <c r="TYG6" s="244"/>
      <c r="TYH6" s="244"/>
      <c r="TYI6" s="244"/>
      <c r="TYJ6" s="244"/>
      <c r="TYK6" s="244"/>
      <c r="TYL6" s="244"/>
      <c r="TYM6" s="244"/>
      <c r="TYN6" s="244"/>
      <c r="TYO6" s="244"/>
      <c r="TYP6" s="244"/>
      <c r="TYQ6" s="244"/>
      <c r="TYR6" s="244"/>
      <c r="TYS6" s="244"/>
      <c r="TYT6" s="244"/>
      <c r="TYU6" s="244"/>
      <c r="TYV6" s="244"/>
      <c r="TYW6" s="244"/>
      <c r="TYX6" s="244"/>
      <c r="TYY6" s="244"/>
      <c r="TYZ6" s="244"/>
      <c r="TZA6" s="244"/>
      <c r="TZB6" s="244"/>
      <c r="TZC6" s="244"/>
      <c r="TZD6" s="244"/>
      <c r="TZE6" s="244"/>
      <c r="TZF6" s="244"/>
      <c r="TZG6" s="244"/>
      <c r="TZH6" s="244"/>
      <c r="TZI6" s="244"/>
      <c r="TZJ6" s="244"/>
      <c r="TZK6" s="244"/>
      <c r="TZL6" s="244"/>
      <c r="TZM6" s="244"/>
      <c r="TZN6" s="244"/>
      <c r="TZO6" s="244"/>
      <c r="TZP6" s="244"/>
      <c r="TZQ6" s="244"/>
      <c r="TZR6" s="244"/>
      <c r="TZS6" s="244"/>
      <c r="TZT6" s="244"/>
      <c r="TZU6" s="244"/>
      <c r="TZV6" s="244"/>
      <c r="TZW6" s="244"/>
      <c r="TZX6" s="244"/>
      <c r="TZY6" s="244"/>
      <c r="TZZ6" s="244"/>
      <c r="UAA6" s="244"/>
      <c r="UAB6" s="244"/>
      <c r="UAC6" s="244"/>
      <c r="UAD6" s="244"/>
      <c r="UAE6" s="244"/>
      <c r="UAF6" s="244"/>
      <c r="UAG6" s="244"/>
      <c r="UAH6" s="244"/>
      <c r="UAI6" s="244"/>
      <c r="UAJ6" s="244"/>
      <c r="UAK6" s="244"/>
      <c r="UAL6" s="244"/>
      <c r="UAM6" s="244"/>
      <c r="UAN6" s="244"/>
      <c r="UAO6" s="244"/>
      <c r="UAP6" s="244"/>
      <c r="UAQ6" s="244"/>
      <c r="UAR6" s="244"/>
      <c r="UAS6" s="244"/>
      <c r="UAT6" s="244"/>
      <c r="UAU6" s="244"/>
      <c r="UAV6" s="244"/>
      <c r="UAW6" s="244"/>
      <c r="UAX6" s="244"/>
      <c r="UAY6" s="244"/>
      <c r="UAZ6" s="244"/>
      <c r="UBA6" s="244"/>
      <c r="UBB6" s="244"/>
      <c r="UBC6" s="244"/>
      <c r="UBD6" s="244"/>
      <c r="UBE6" s="244"/>
      <c r="UBF6" s="244"/>
      <c r="UBG6" s="244"/>
      <c r="UBH6" s="244"/>
      <c r="UBI6" s="244"/>
      <c r="UBJ6" s="244"/>
      <c r="UBK6" s="244"/>
      <c r="UBL6" s="244"/>
      <c r="UBM6" s="244"/>
      <c r="UBN6" s="244"/>
      <c r="UBO6" s="244"/>
      <c r="UBP6" s="244"/>
      <c r="UBQ6" s="244"/>
      <c r="UBR6" s="244"/>
      <c r="UBS6" s="244"/>
      <c r="UBT6" s="244"/>
      <c r="UBU6" s="244"/>
      <c r="UBV6" s="244"/>
      <c r="UBW6" s="244"/>
      <c r="UBX6" s="244"/>
      <c r="UBY6" s="244"/>
      <c r="UBZ6" s="244"/>
      <c r="UCA6" s="244"/>
      <c r="UCB6" s="244"/>
      <c r="UCC6" s="244"/>
      <c r="UCD6" s="244"/>
      <c r="UCE6" s="244"/>
      <c r="UCF6" s="244"/>
      <c r="UCG6" s="244"/>
      <c r="UCH6" s="244"/>
      <c r="UCI6" s="244"/>
      <c r="UCJ6" s="244"/>
      <c r="UCK6" s="244"/>
      <c r="UCL6" s="244"/>
      <c r="UCM6" s="244"/>
      <c r="UCN6" s="244"/>
      <c r="UCO6" s="244"/>
      <c r="UCP6" s="244"/>
      <c r="UCQ6" s="244"/>
      <c r="UCR6" s="244"/>
      <c r="UCS6" s="244"/>
      <c r="UCT6" s="244"/>
      <c r="UCU6" s="244"/>
      <c r="UCV6" s="244"/>
      <c r="UCW6" s="244"/>
      <c r="UCX6" s="244"/>
      <c r="UCY6" s="244"/>
      <c r="UCZ6" s="244"/>
      <c r="UDA6" s="244"/>
      <c r="UDB6" s="244"/>
      <c r="UDC6" s="244"/>
      <c r="UDD6" s="244"/>
      <c r="UDE6" s="244"/>
      <c r="UDF6" s="244"/>
      <c r="UDG6" s="244"/>
      <c r="UDH6" s="244"/>
      <c r="UDI6" s="244"/>
      <c r="UDJ6" s="244"/>
      <c r="UDK6" s="244"/>
      <c r="UDL6" s="244"/>
      <c r="UDM6" s="244"/>
      <c r="UDN6" s="244"/>
      <c r="UDO6" s="244"/>
      <c r="UDP6" s="244"/>
      <c r="UDQ6" s="244"/>
      <c r="UDR6" s="244"/>
      <c r="UDS6" s="244"/>
      <c r="UDT6" s="244"/>
      <c r="UDU6" s="244"/>
      <c r="UDV6" s="244"/>
      <c r="UDW6" s="244"/>
      <c r="UDX6" s="244"/>
      <c r="UDY6" s="244"/>
      <c r="UDZ6" s="244"/>
      <c r="UEA6" s="244"/>
      <c r="UEB6" s="244"/>
      <c r="UEC6" s="244"/>
      <c r="UED6" s="244"/>
      <c r="UEE6" s="244"/>
      <c r="UEF6" s="244"/>
      <c r="UEG6" s="244"/>
      <c r="UEH6" s="244"/>
      <c r="UEI6" s="244"/>
      <c r="UEJ6" s="244"/>
      <c r="UEK6" s="244"/>
      <c r="UEL6" s="244"/>
      <c r="UEM6" s="244"/>
      <c r="UEN6" s="244"/>
      <c r="UEO6" s="244"/>
      <c r="UEP6" s="244"/>
      <c r="UEQ6" s="244"/>
      <c r="UER6" s="244"/>
      <c r="UES6" s="244"/>
      <c r="UET6" s="244"/>
      <c r="UEU6" s="244"/>
      <c r="UEV6" s="244"/>
      <c r="UEW6" s="244"/>
      <c r="UEX6" s="244"/>
      <c r="UEY6" s="244"/>
      <c r="UEZ6" s="244"/>
      <c r="UFA6" s="244"/>
      <c r="UFB6" s="244"/>
      <c r="UFC6" s="244"/>
      <c r="UFD6" s="244"/>
      <c r="UFE6" s="244"/>
      <c r="UFF6" s="244"/>
      <c r="UFG6" s="244"/>
      <c r="UFH6" s="244"/>
      <c r="UFI6" s="244"/>
      <c r="UFJ6" s="244"/>
      <c r="UFK6" s="244"/>
      <c r="UFL6" s="244"/>
      <c r="UFM6" s="244"/>
      <c r="UFN6" s="244"/>
      <c r="UFO6" s="244"/>
      <c r="UFP6" s="244"/>
      <c r="UFQ6" s="244"/>
      <c r="UFR6" s="244"/>
      <c r="UFS6" s="244"/>
      <c r="UFT6" s="244"/>
      <c r="UFU6" s="244"/>
      <c r="UFV6" s="244"/>
      <c r="UFW6" s="244"/>
      <c r="UFX6" s="244"/>
      <c r="UFY6" s="244"/>
      <c r="UFZ6" s="244"/>
      <c r="UGA6" s="244"/>
      <c r="UGB6" s="244"/>
      <c r="UGC6" s="244"/>
      <c r="UGD6" s="244"/>
      <c r="UGE6" s="244"/>
      <c r="UGF6" s="244"/>
      <c r="UGG6" s="244"/>
      <c r="UGH6" s="244"/>
      <c r="UGI6" s="244"/>
      <c r="UGJ6" s="244"/>
      <c r="UGK6" s="244"/>
      <c r="UGL6" s="244"/>
      <c r="UGM6" s="244"/>
      <c r="UGN6" s="244"/>
      <c r="UGO6" s="244"/>
      <c r="UGP6" s="244"/>
      <c r="UGQ6" s="244"/>
      <c r="UGR6" s="244"/>
      <c r="UGS6" s="244"/>
      <c r="UGT6" s="244"/>
      <c r="UGU6" s="244"/>
      <c r="UGV6" s="244"/>
      <c r="UGW6" s="244"/>
      <c r="UGX6" s="244"/>
      <c r="UGY6" s="244"/>
      <c r="UGZ6" s="244"/>
      <c r="UHA6" s="244"/>
      <c r="UHB6" s="244"/>
      <c r="UHC6" s="244"/>
      <c r="UHD6" s="244"/>
      <c r="UHE6" s="244"/>
      <c r="UHF6" s="244"/>
      <c r="UHG6" s="244"/>
      <c r="UHH6" s="244"/>
      <c r="UHI6" s="244"/>
      <c r="UHJ6" s="244"/>
      <c r="UHK6" s="244"/>
      <c r="UHL6" s="244"/>
      <c r="UHM6" s="244"/>
      <c r="UHN6" s="244"/>
      <c r="UHO6" s="244"/>
      <c r="UHP6" s="244"/>
      <c r="UHQ6" s="244"/>
      <c r="UHR6" s="244"/>
      <c r="UHS6" s="244"/>
      <c r="UHT6" s="244"/>
      <c r="UHU6" s="244"/>
      <c r="UHV6" s="244"/>
      <c r="UHW6" s="244"/>
      <c r="UHX6" s="244"/>
      <c r="UHY6" s="244"/>
      <c r="UHZ6" s="244"/>
      <c r="UIA6" s="244"/>
      <c r="UIB6" s="244"/>
      <c r="UIC6" s="244"/>
      <c r="UID6" s="244"/>
      <c r="UIE6" s="244"/>
      <c r="UIF6" s="244"/>
      <c r="UIG6" s="244"/>
      <c r="UIH6" s="244"/>
      <c r="UII6" s="244"/>
      <c r="UIJ6" s="244"/>
      <c r="UIK6" s="244"/>
      <c r="UIL6" s="244"/>
      <c r="UIM6" s="244"/>
      <c r="UIN6" s="244"/>
      <c r="UIO6" s="244"/>
      <c r="UIP6" s="244"/>
      <c r="UIQ6" s="244"/>
      <c r="UIR6" s="244"/>
      <c r="UIS6" s="244"/>
      <c r="UIT6" s="244"/>
      <c r="UIU6" s="244"/>
      <c r="UIV6" s="244"/>
      <c r="UIW6" s="244"/>
      <c r="UIX6" s="244"/>
      <c r="UIY6" s="244"/>
      <c r="UIZ6" s="244"/>
      <c r="UJA6" s="244"/>
      <c r="UJB6" s="244"/>
      <c r="UJC6" s="244"/>
      <c r="UJD6" s="244"/>
      <c r="UJE6" s="244"/>
      <c r="UJF6" s="244"/>
      <c r="UJG6" s="244"/>
      <c r="UJH6" s="244"/>
      <c r="UJI6" s="244"/>
      <c r="UJJ6" s="244"/>
      <c r="UJK6" s="244"/>
      <c r="UJL6" s="244"/>
      <c r="UJM6" s="244"/>
      <c r="UJN6" s="244"/>
      <c r="UJO6" s="244"/>
      <c r="UJP6" s="244"/>
      <c r="UJQ6" s="244"/>
      <c r="UJR6" s="244"/>
      <c r="UJS6" s="244"/>
      <c r="UJT6" s="244"/>
      <c r="UJU6" s="244"/>
      <c r="UJV6" s="244"/>
      <c r="UJW6" s="244"/>
      <c r="UJX6" s="244"/>
      <c r="UJY6" s="244"/>
      <c r="UJZ6" s="244"/>
      <c r="UKA6" s="244"/>
      <c r="UKB6" s="244"/>
      <c r="UKC6" s="244"/>
      <c r="UKD6" s="244"/>
      <c r="UKE6" s="244"/>
      <c r="UKF6" s="244"/>
      <c r="UKG6" s="244"/>
      <c r="UKH6" s="244"/>
      <c r="UKI6" s="244"/>
      <c r="UKJ6" s="244"/>
      <c r="UKK6" s="244"/>
      <c r="UKL6" s="244"/>
      <c r="UKM6" s="244"/>
      <c r="UKN6" s="244"/>
      <c r="UKO6" s="244"/>
      <c r="UKP6" s="244"/>
      <c r="UKQ6" s="244"/>
      <c r="UKR6" s="244"/>
      <c r="UKS6" s="244"/>
      <c r="UKT6" s="244"/>
      <c r="UKU6" s="244"/>
      <c r="UKV6" s="244"/>
      <c r="UKW6" s="244"/>
      <c r="UKX6" s="244"/>
      <c r="UKY6" s="244"/>
      <c r="UKZ6" s="244"/>
      <c r="ULA6" s="244"/>
      <c r="ULB6" s="244"/>
      <c r="ULC6" s="244"/>
      <c r="ULD6" s="244"/>
      <c r="ULE6" s="244"/>
      <c r="ULF6" s="244"/>
      <c r="ULG6" s="244"/>
      <c r="ULH6" s="244"/>
      <c r="ULI6" s="244"/>
      <c r="ULJ6" s="244"/>
      <c r="ULK6" s="244"/>
      <c r="ULL6" s="244"/>
      <c r="ULM6" s="244"/>
      <c r="ULN6" s="244"/>
      <c r="ULO6" s="244"/>
      <c r="ULP6" s="244"/>
      <c r="ULQ6" s="244"/>
      <c r="ULR6" s="244"/>
      <c r="ULS6" s="244"/>
      <c r="ULT6" s="244"/>
      <c r="ULU6" s="244"/>
      <c r="ULV6" s="244"/>
      <c r="ULW6" s="244"/>
      <c r="ULX6" s="244"/>
      <c r="ULY6" s="244"/>
      <c r="ULZ6" s="244"/>
      <c r="UMA6" s="244"/>
      <c r="UMB6" s="244"/>
      <c r="UMC6" s="244"/>
      <c r="UMD6" s="244"/>
      <c r="UME6" s="244"/>
      <c r="UMF6" s="244"/>
      <c r="UMG6" s="244"/>
      <c r="UMH6" s="244"/>
      <c r="UMI6" s="244"/>
      <c r="UMJ6" s="244"/>
      <c r="UMK6" s="244"/>
      <c r="UML6" s="244"/>
      <c r="UMM6" s="244"/>
      <c r="UMN6" s="244"/>
      <c r="UMO6" s="244"/>
      <c r="UMP6" s="244"/>
      <c r="UMQ6" s="244"/>
      <c r="UMR6" s="244"/>
      <c r="UMS6" s="244"/>
      <c r="UMT6" s="244"/>
      <c r="UMU6" s="244"/>
      <c r="UMV6" s="244"/>
      <c r="UMW6" s="244"/>
      <c r="UMX6" s="244"/>
      <c r="UMY6" s="244"/>
      <c r="UMZ6" s="244"/>
      <c r="UNA6" s="244"/>
      <c r="UNB6" s="244"/>
      <c r="UNC6" s="244"/>
      <c r="UND6" s="244"/>
      <c r="UNE6" s="244"/>
      <c r="UNF6" s="244"/>
      <c r="UNG6" s="244"/>
      <c r="UNH6" s="244"/>
      <c r="UNI6" s="244"/>
      <c r="UNJ6" s="244"/>
      <c r="UNK6" s="244"/>
      <c r="UNL6" s="244"/>
      <c r="UNM6" s="244"/>
      <c r="UNN6" s="244"/>
      <c r="UNO6" s="244"/>
      <c r="UNP6" s="244"/>
      <c r="UNQ6" s="244"/>
      <c r="UNR6" s="244"/>
      <c r="UNS6" s="244"/>
      <c r="UNT6" s="244"/>
      <c r="UNU6" s="244"/>
      <c r="UNV6" s="244"/>
      <c r="UNW6" s="244"/>
      <c r="UNX6" s="244"/>
      <c r="UNY6" s="244"/>
      <c r="UNZ6" s="244"/>
      <c r="UOA6" s="244"/>
      <c r="UOB6" s="244"/>
      <c r="UOC6" s="244"/>
      <c r="UOD6" s="244"/>
      <c r="UOE6" s="244"/>
      <c r="UOF6" s="244"/>
      <c r="UOG6" s="244"/>
      <c r="UOH6" s="244"/>
      <c r="UOI6" s="244"/>
      <c r="UOJ6" s="244"/>
      <c r="UOK6" s="244"/>
      <c r="UOL6" s="244"/>
      <c r="UOM6" s="244"/>
      <c r="UON6" s="244"/>
      <c r="UOO6" s="244"/>
      <c r="UOP6" s="244"/>
      <c r="UOQ6" s="244"/>
      <c r="UOR6" s="244"/>
      <c r="UOS6" s="244"/>
      <c r="UOT6" s="244"/>
      <c r="UOU6" s="244"/>
      <c r="UOV6" s="244"/>
      <c r="UOW6" s="244"/>
      <c r="UOX6" s="244"/>
      <c r="UOY6" s="244"/>
      <c r="UOZ6" s="244"/>
      <c r="UPA6" s="244"/>
      <c r="UPB6" s="244"/>
      <c r="UPC6" s="244"/>
      <c r="UPD6" s="244"/>
      <c r="UPE6" s="244"/>
      <c r="UPF6" s="244"/>
      <c r="UPG6" s="244"/>
      <c r="UPH6" s="244"/>
      <c r="UPI6" s="244"/>
      <c r="UPJ6" s="244"/>
      <c r="UPK6" s="244"/>
      <c r="UPL6" s="244"/>
      <c r="UPM6" s="244"/>
      <c r="UPN6" s="244"/>
      <c r="UPO6" s="244"/>
      <c r="UPP6" s="244"/>
      <c r="UPQ6" s="244"/>
      <c r="UPR6" s="244"/>
      <c r="UPS6" s="244"/>
      <c r="UPT6" s="244"/>
      <c r="UPU6" s="244"/>
      <c r="UPV6" s="244"/>
      <c r="UPW6" s="244"/>
      <c r="UPX6" s="244"/>
      <c r="UPY6" s="244"/>
      <c r="UPZ6" s="244"/>
      <c r="UQA6" s="244"/>
      <c r="UQB6" s="244"/>
      <c r="UQC6" s="244"/>
      <c r="UQD6" s="244"/>
      <c r="UQE6" s="244"/>
      <c r="UQF6" s="244"/>
      <c r="UQG6" s="244"/>
      <c r="UQH6" s="244"/>
      <c r="UQI6" s="244"/>
      <c r="UQJ6" s="244"/>
      <c r="UQK6" s="244"/>
      <c r="UQL6" s="244"/>
      <c r="UQM6" s="244"/>
      <c r="UQN6" s="244"/>
      <c r="UQO6" s="244"/>
      <c r="UQP6" s="244"/>
      <c r="UQQ6" s="244"/>
      <c r="UQR6" s="244"/>
      <c r="UQS6" s="244"/>
      <c r="UQT6" s="244"/>
      <c r="UQU6" s="244"/>
      <c r="UQV6" s="244"/>
      <c r="UQW6" s="244"/>
      <c r="UQX6" s="244"/>
      <c r="UQY6" s="244"/>
      <c r="UQZ6" s="244"/>
      <c r="URA6" s="244"/>
      <c r="URB6" s="244"/>
      <c r="URC6" s="244"/>
      <c r="URD6" s="244"/>
      <c r="URE6" s="244"/>
      <c r="URF6" s="244"/>
      <c r="URG6" s="244"/>
      <c r="URH6" s="244"/>
      <c r="URI6" s="244"/>
      <c r="URJ6" s="244"/>
      <c r="URK6" s="244"/>
      <c r="URL6" s="244"/>
      <c r="URM6" s="244"/>
      <c r="URN6" s="244"/>
      <c r="URO6" s="244"/>
      <c r="URP6" s="244"/>
      <c r="URQ6" s="244"/>
      <c r="URR6" s="244"/>
      <c r="URS6" s="244"/>
      <c r="URT6" s="244"/>
      <c r="URU6" s="244"/>
      <c r="URV6" s="244"/>
      <c r="URW6" s="244"/>
      <c r="URX6" s="244"/>
      <c r="URY6" s="244"/>
      <c r="URZ6" s="244"/>
      <c r="USA6" s="244"/>
      <c r="USB6" s="244"/>
      <c r="USC6" s="244"/>
      <c r="USD6" s="244"/>
      <c r="USE6" s="244"/>
      <c r="USF6" s="244"/>
      <c r="USG6" s="244"/>
      <c r="USH6" s="244"/>
      <c r="USI6" s="244"/>
      <c r="USJ6" s="244"/>
      <c r="USK6" s="244"/>
      <c r="USL6" s="244"/>
      <c r="USM6" s="244"/>
      <c r="USN6" s="244"/>
      <c r="USO6" s="244"/>
      <c r="USP6" s="244"/>
      <c r="USQ6" s="244"/>
      <c r="USR6" s="244"/>
      <c r="USS6" s="244"/>
      <c r="UST6" s="244"/>
      <c r="USU6" s="244"/>
      <c r="USV6" s="244"/>
      <c r="USW6" s="244"/>
      <c r="USX6" s="244"/>
      <c r="USY6" s="244"/>
      <c r="USZ6" s="244"/>
      <c r="UTA6" s="244"/>
      <c r="UTB6" s="244"/>
      <c r="UTC6" s="244"/>
      <c r="UTD6" s="244"/>
      <c r="UTE6" s="244"/>
      <c r="UTF6" s="244"/>
      <c r="UTG6" s="244"/>
      <c r="UTH6" s="244"/>
      <c r="UTI6" s="244"/>
      <c r="UTJ6" s="244"/>
      <c r="UTK6" s="244"/>
      <c r="UTL6" s="244"/>
      <c r="UTM6" s="244"/>
      <c r="UTN6" s="244"/>
      <c r="UTO6" s="244"/>
      <c r="UTP6" s="244"/>
      <c r="UTQ6" s="244"/>
      <c r="UTR6" s="244"/>
      <c r="UTS6" s="244"/>
      <c r="UTT6" s="244"/>
      <c r="UTU6" s="244"/>
      <c r="UTV6" s="244"/>
      <c r="UTW6" s="244"/>
      <c r="UTX6" s="244"/>
      <c r="UTY6" s="244"/>
      <c r="UTZ6" s="244"/>
      <c r="UUA6" s="244"/>
      <c r="UUB6" s="244"/>
      <c r="UUC6" s="244"/>
      <c r="UUD6" s="244"/>
      <c r="UUE6" s="244"/>
      <c r="UUF6" s="244"/>
      <c r="UUG6" s="244"/>
      <c r="UUH6" s="244"/>
      <c r="UUI6" s="244"/>
      <c r="UUJ6" s="244"/>
      <c r="UUK6" s="244"/>
      <c r="UUL6" s="244"/>
      <c r="UUM6" s="244"/>
      <c r="UUN6" s="244"/>
      <c r="UUO6" s="244"/>
      <c r="UUP6" s="244"/>
      <c r="UUQ6" s="244"/>
      <c r="UUR6" s="244"/>
      <c r="UUS6" s="244"/>
      <c r="UUT6" s="244"/>
      <c r="UUU6" s="244"/>
      <c r="UUV6" s="244"/>
      <c r="UUW6" s="244"/>
      <c r="UUX6" s="244"/>
      <c r="UUY6" s="244"/>
      <c r="UUZ6" s="244"/>
      <c r="UVA6" s="244"/>
      <c r="UVB6" s="244"/>
      <c r="UVC6" s="244"/>
      <c r="UVD6" s="244"/>
      <c r="UVE6" s="244"/>
      <c r="UVF6" s="244"/>
      <c r="UVG6" s="244"/>
      <c r="UVH6" s="244"/>
      <c r="UVI6" s="244"/>
      <c r="UVJ6" s="244"/>
      <c r="UVK6" s="244"/>
      <c r="UVL6" s="244"/>
      <c r="UVM6" s="244"/>
      <c r="UVN6" s="244"/>
      <c r="UVO6" s="244"/>
      <c r="UVP6" s="244"/>
      <c r="UVQ6" s="244"/>
      <c r="UVR6" s="244"/>
      <c r="UVS6" s="244"/>
      <c r="UVT6" s="244"/>
      <c r="UVU6" s="244"/>
      <c r="UVV6" s="244"/>
      <c r="UVW6" s="244"/>
      <c r="UVX6" s="244"/>
      <c r="UVY6" s="244"/>
      <c r="UVZ6" s="244"/>
      <c r="UWA6" s="244"/>
      <c r="UWB6" s="244"/>
      <c r="UWC6" s="244"/>
      <c r="UWD6" s="244"/>
      <c r="UWE6" s="244"/>
      <c r="UWF6" s="244"/>
      <c r="UWG6" s="244"/>
      <c r="UWH6" s="244"/>
      <c r="UWI6" s="244"/>
      <c r="UWJ6" s="244"/>
      <c r="UWK6" s="244"/>
      <c r="UWL6" s="244"/>
      <c r="UWM6" s="244"/>
      <c r="UWN6" s="244"/>
      <c r="UWO6" s="244"/>
      <c r="UWP6" s="244"/>
      <c r="UWQ6" s="244"/>
      <c r="UWR6" s="244"/>
      <c r="UWS6" s="244"/>
      <c r="UWT6" s="244"/>
      <c r="UWU6" s="244"/>
      <c r="UWV6" s="244"/>
      <c r="UWW6" s="244"/>
      <c r="UWX6" s="244"/>
      <c r="UWY6" s="244"/>
      <c r="UWZ6" s="244"/>
      <c r="UXA6" s="244"/>
      <c r="UXB6" s="244"/>
      <c r="UXC6" s="244"/>
      <c r="UXD6" s="244"/>
      <c r="UXE6" s="244"/>
      <c r="UXF6" s="244"/>
      <c r="UXG6" s="244"/>
      <c r="UXH6" s="244"/>
      <c r="UXI6" s="244"/>
      <c r="UXJ6" s="244"/>
      <c r="UXK6" s="244"/>
      <c r="UXL6" s="244"/>
      <c r="UXM6" s="244"/>
      <c r="UXN6" s="244"/>
      <c r="UXO6" s="244"/>
      <c r="UXP6" s="244"/>
      <c r="UXQ6" s="244"/>
      <c r="UXR6" s="244"/>
      <c r="UXS6" s="244"/>
      <c r="UXT6" s="244"/>
      <c r="UXU6" s="244"/>
      <c r="UXV6" s="244"/>
      <c r="UXW6" s="244"/>
      <c r="UXX6" s="244"/>
      <c r="UXY6" s="244"/>
      <c r="UXZ6" s="244"/>
      <c r="UYA6" s="244"/>
      <c r="UYB6" s="244"/>
      <c r="UYC6" s="244"/>
      <c r="UYD6" s="244"/>
      <c r="UYE6" s="244"/>
      <c r="UYF6" s="244"/>
      <c r="UYG6" s="244"/>
      <c r="UYH6" s="244"/>
      <c r="UYI6" s="244"/>
      <c r="UYJ6" s="244"/>
      <c r="UYK6" s="244"/>
      <c r="UYL6" s="244"/>
      <c r="UYM6" s="244"/>
      <c r="UYN6" s="244"/>
      <c r="UYO6" s="244"/>
      <c r="UYP6" s="244"/>
      <c r="UYQ6" s="244"/>
      <c r="UYR6" s="244"/>
      <c r="UYS6" s="244"/>
      <c r="UYT6" s="244"/>
      <c r="UYU6" s="244"/>
      <c r="UYV6" s="244"/>
      <c r="UYW6" s="244"/>
      <c r="UYX6" s="244"/>
      <c r="UYY6" s="244"/>
      <c r="UYZ6" s="244"/>
      <c r="UZA6" s="244"/>
      <c r="UZB6" s="244"/>
      <c r="UZC6" s="244"/>
      <c r="UZD6" s="244"/>
      <c r="UZE6" s="244"/>
      <c r="UZF6" s="244"/>
      <c r="UZG6" s="244"/>
      <c r="UZH6" s="244"/>
      <c r="UZI6" s="244"/>
      <c r="UZJ6" s="244"/>
      <c r="UZK6" s="244"/>
      <c r="UZL6" s="244"/>
      <c r="UZM6" s="244"/>
      <c r="UZN6" s="244"/>
      <c r="UZO6" s="244"/>
      <c r="UZP6" s="244"/>
      <c r="UZQ6" s="244"/>
      <c r="UZR6" s="244"/>
      <c r="UZS6" s="244"/>
      <c r="UZT6" s="244"/>
      <c r="UZU6" s="244"/>
      <c r="UZV6" s="244"/>
      <c r="UZW6" s="244"/>
      <c r="UZX6" s="244"/>
      <c r="UZY6" s="244"/>
      <c r="UZZ6" s="244"/>
      <c r="VAA6" s="244"/>
      <c r="VAB6" s="244"/>
      <c r="VAC6" s="244"/>
      <c r="VAD6" s="244"/>
      <c r="VAE6" s="244"/>
      <c r="VAF6" s="244"/>
      <c r="VAG6" s="244"/>
      <c r="VAH6" s="244"/>
      <c r="VAI6" s="244"/>
      <c r="VAJ6" s="244"/>
      <c r="VAK6" s="244"/>
      <c r="VAL6" s="244"/>
      <c r="VAM6" s="244"/>
      <c r="VAN6" s="244"/>
      <c r="VAO6" s="244"/>
      <c r="VAP6" s="244"/>
      <c r="VAQ6" s="244"/>
      <c r="VAR6" s="244"/>
      <c r="VAS6" s="244"/>
      <c r="VAT6" s="244"/>
      <c r="VAU6" s="244"/>
      <c r="VAV6" s="244"/>
      <c r="VAW6" s="244"/>
      <c r="VAX6" s="244"/>
      <c r="VAY6" s="244"/>
      <c r="VAZ6" s="244"/>
      <c r="VBA6" s="244"/>
      <c r="VBB6" s="244"/>
      <c r="VBC6" s="244"/>
      <c r="VBD6" s="244"/>
      <c r="VBE6" s="244"/>
      <c r="VBF6" s="244"/>
      <c r="VBG6" s="244"/>
      <c r="VBH6" s="244"/>
      <c r="VBI6" s="244"/>
      <c r="VBJ6" s="244"/>
      <c r="VBK6" s="244"/>
      <c r="VBL6" s="244"/>
      <c r="VBM6" s="244"/>
      <c r="VBN6" s="244"/>
      <c r="VBO6" s="244"/>
      <c r="VBP6" s="244"/>
      <c r="VBQ6" s="244"/>
      <c r="VBR6" s="244"/>
      <c r="VBS6" s="244"/>
      <c r="VBT6" s="244"/>
      <c r="VBU6" s="244"/>
      <c r="VBV6" s="244"/>
      <c r="VBW6" s="244"/>
      <c r="VBX6" s="244"/>
      <c r="VBY6" s="244"/>
      <c r="VBZ6" s="244"/>
      <c r="VCA6" s="244"/>
      <c r="VCB6" s="244"/>
      <c r="VCC6" s="244"/>
      <c r="VCD6" s="244"/>
      <c r="VCE6" s="244"/>
      <c r="VCF6" s="244"/>
      <c r="VCG6" s="244"/>
      <c r="VCH6" s="244"/>
      <c r="VCI6" s="244"/>
      <c r="VCJ6" s="244"/>
      <c r="VCK6" s="244"/>
      <c r="VCL6" s="244"/>
      <c r="VCM6" s="244"/>
      <c r="VCN6" s="244"/>
      <c r="VCO6" s="244"/>
      <c r="VCP6" s="244"/>
      <c r="VCQ6" s="244"/>
      <c r="VCR6" s="244"/>
      <c r="VCS6" s="244"/>
      <c r="VCT6" s="244"/>
      <c r="VCU6" s="244"/>
      <c r="VCV6" s="244"/>
      <c r="VCW6" s="244"/>
      <c r="VCX6" s="244"/>
      <c r="VCY6" s="244"/>
      <c r="VCZ6" s="244"/>
      <c r="VDA6" s="244"/>
      <c r="VDB6" s="244"/>
      <c r="VDC6" s="244"/>
      <c r="VDD6" s="244"/>
      <c r="VDE6" s="244"/>
      <c r="VDF6" s="244"/>
      <c r="VDG6" s="244"/>
      <c r="VDH6" s="244"/>
      <c r="VDI6" s="244"/>
      <c r="VDJ6" s="244"/>
      <c r="VDK6" s="244"/>
      <c r="VDL6" s="244"/>
      <c r="VDM6" s="244"/>
      <c r="VDN6" s="244"/>
      <c r="VDO6" s="244"/>
      <c r="VDP6" s="244"/>
      <c r="VDQ6" s="244"/>
      <c r="VDR6" s="244"/>
      <c r="VDS6" s="244"/>
      <c r="VDT6" s="244"/>
      <c r="VDU6" s="244"/>
      <c r="VDV6" s="244"/>
      <c r="VDW6" s="244"/>
      <c r="VDX6" s="244"/>
      <c r="VDY6" s="244"/>
      <c r="VDZ6" s="244"/>
      <c r="VEA6" s="244"/>
      <c r="VEB6" s="244"/>
      <c r="VEC6" s="244"/>
      <c r="VED6" s="244"/>
      <c r="VEE6" s="244"/>
      <c r="VEF6" s="244"/>
      <c r="VEG6" s="244"/>
      <c r="VEH6" s="244"/>
      <c r="VEI6" s="244"/>
      <c r="VEJ6" s="244"/>
      <c r="VEK6" s="244"/>
      <c r="VEL6" s="244"/>
      <c r="VEM6" s="244"/>
      <c r="VEN6" s="244"/>
      <c r="VEO6" s="244"/>
      <c r="VEP6" s="244"/>
      <c r="VEQ6" s="244"/>
      <c r="VER6" s="244"/>
      <c r="VES6" s="244"/>
      <c r="VET6" s="244"/>
      <c r="VEU6" s="244"/>
      <c r="VEV6" s="244"/>
      <c r="VEW6" s="244"/>
      <c r="VEX6" s="244"/>
      <c r="VEY6" s="244"/>
      <c r="VEZ6" s="244"/>
      <c r="VFA6" s="244"/>
      <c r="VFB6" s="244"/>
      <c r="VFC6" s="244"/>
      <c r="VFD6" s="244"/>
      <c r="VFE6" s="244"/>
      <c r="VFF6" s="244"/>
      <c r="VFG6" s="244"/>
      <c r="VFH6" s="244"/>
      <c r="VFI6" s="244"/>
      <c r="VFJ6" s="244"/>
      <c r="VFK6" s="244"/>
      <c r="VFL6" s="244"/>
      <c r="VFM6" s="244"/>
      <c r="VFN6" s="244"/>
      <c r="VFO6" s="244"/>
      <c r="VFP6" s="244"/>
      <c r="VFQ6" s="244"/>
      <c r="VFR6" s="244"/>
      <c r="VFS6" s="244"/>
      <c r="VFT6" s="244"/>
      <c r="VFU6" s="244"/>
      <c r="VFV6" s="244"/>
      <c r="VFW6" s="244"/>
      <c r="VFX6" s="244"/>
      <c r="VFY6" s="244"/>
      <c r="VFZ6" s="244"/>
      <c r="VGA6" s="244"/>
      <c r="VGB6" s="244"/>
      <c r="VGC6" s="244"/>
      <c r="VGD6" s="244"/>
      <c r="VGE6" s="244"/>
      <c r="VGF6" s="244"/>
      <c r="VGG6" s="244"/>
      <c r="VGH6" s="244"/>
      <c r="VGI6" s="244"/>
      <c r="VGJ6" s="244"/>
      <c r="VGK6" s="244"/>
      <c r="VGL6" s="244"/>
      <c r="VGM6" s="244"/>
      <c r="VGN6" s="244"/>
      <c r="VGO6" s="244"/>
      <c r="VGP6" s="244"/>
      <c r="VGQ6" s="244"/>
      <c r="VGR6" s="244"/>
      <c r="VGS6" s="244"/>
      <c r="VGT6" s="244"/>
      <c r="VGU6" s="244"/>
      <c r="VGV6" s="244"/>
      <c r="VGW6" s="244"/>
      <c r="VGX6" s="244"/>
      <c r="VGY6" s="244"/>
      <c r="VGZ6" s="244"/>
      <c r="VHA6" s="244"/>
      <c r="VHB6" s="244"/>
      <c r="VHC6" s="244"/>
      <c r="VHD6" s="244"/>
      <c r="VHE6" s="244"/>
      <c r="VHF6" s="244"/>
      <c r="VHG6" s="244"/>
      <c r="VHH6" s="244"/>
      <c r="VHI6" s="244"/>
      <c r="VHJ6" s="244"/>
      <c r="VHK6" s="244"/>
      <c r="VHL6" s="244"/>
      <c r="VHM6" s="244"/>
      <c r="VHN6" s="244"/>
      <c r="VHO6" s="244"/>
      <c r="VHP6" s="244"/>
      <c r="VHQ6" s="244"/>
      <c r="VHR6" s="244"/>
      <c r="VHS6" s="244"/>
      <c r="VHT6" s="244"/>
      <c r="VHU6" s="244"/>
      <c r="VHV6" s="244"/>
      <c r="VHW6" s="244"/>
      <c r="VHX6" s="244"/>
      <c r="VHY6" s="244"/>
      <c r="VHZ6" s="244"/>
      <c r="VIA6" s="244"/>
      <c r="VIB6" s="244"/>
      <c r="VIC6" s="244"/>
      <c r="VID6" s="244"/>
      <c r="VIE6" s="244"/>
      <c r="VIF6" s="244"/>
      <c r="VIG6" s="244"/>
      <c r="VIH6" s="244"/>
      <c r="VII6" s="244"/>
      <c r="VIJ6" s="244"/>
      <c r="VIK6" s="244"/>
      <c r="VIL6" s="244"/>
      <c r="VIM6" s="244"/>
      <c r="VIN6" s="244"/>
      <c r="VIO6" s="244"/>
      <c r="VIP6" s="244"/>
      <c r="VIQ6" s="244"/>
      <c r="VIR6" s="244"/>
      <c r="VIS6" s="244"/>
      <c r="VIT6" s="244"/>
      <c r="VIU6" s="244"/>
      <c r="VIV6" s="244"/>
      <c r="VIW6" s="244"/>
      <c r="VIX6" s="244"/>
      <c r="VIY6" s="244"/>
      <c r="VIZ6" s="244"/>
      <c r="VJA6" s="244"/>
      <c r="VJB6" s="244"/>
      <c r="VJC6" s="244"/>
      <c r="VJD6" s="244"/>
      <c r="VJE6" s="244"/>
      <c r="VJF6" s="244"/>
      <c r="VJG6" s="244"/>
      <c r="VJH6" s="244"/>
      <c r="VJI6" s="244"/>
      <c r="VJJ6" s="244"/>
      <c r="VJK6" s="244"/>
      <c r="VJL6" s="244"/>
      <c r="VJM6" s="244"/>
      <c r="VJN6" s="244"/>
      <c r="VJO6" s="244"/>
      <c r="VJP6" s="244"/>
      <c r="VJQ6" s="244"/>
      <c r="VJR6" s="244"/>
      <c r="VJS6" s="244"/>
      <c r="VJT6" s="244"/>
      <c r="VJU6" s="244"/>
      <c r="VJV6" s="244"/>
      <c r="VJW6" s="244"/>
      <c r="VJX6" s="244"/>
      <c r="VJY6" s="244"/>
      <c r="VJZ6" s="244"/>
      <c r="VKA6" s="244"/>
      <c r="VKB6" s="244"/>
      <c r="VKC6" s="244"/>
      <c r="VKD6" s="244"/>
      <c r="VKE6" s="244"/>
      <c r="VKF6" s="244"/>
      <c r="VKG6" s="244"/>
      <c r="VKH6" s="244"/>
      <c r="VKI6" s="244"/>
      <c r="VKJ6" s="244"/>
      <c r="VKK6" s="244"/>
      <c r="VKL6" s="244"/>
      <c r="VKM6" s="244"/>
      <c r="VKN6" s="244"/>
      <c r="VKO6" s="244"/>
      <c r="VKP6" s="244"/>
      <c r="VKQ6" s="244"/>
      <c r="VKR6" s="244"/>
      <c r="VKS6" s="244"/>
      <c r="VKT6" s="244"/>
      <c r="VKU6" s="244"/>
      <c r="VKV6" s="244"/>
      <c r="VKW6" s="244"/>
      <c r="VKX6" s="244"/>
      <c r="VKY6" s="244"/>
      <c r="VKZ6" s="244"/>
      <c r="VLA6" s="244"/>
      <c r="VLB6" s="244"/>
      <c r="VLC6" s="244"/>
      <c r="VLD6" s="244"/>
      <c r="VLE6" s="244"/>
      <c r="VLF6" s="244"/>
      <c r="VLG6" s="244"/>
      <c r="VLH6" s="244"/>
      <c r="VLI6" s="244"/>
      <c r="VLJ6" s="244"/>
      <c r="VLK6" s="244"/>
      <c r="VLL6" s="244"/>
      <c r="VLM6" s="244"/>
      <c r="VLN6" s="244"/>
      <c r="VLO6" s="244"/>
      <c r="VLP6" s="244"/>
      <c r="VLQ6" s="244"/>
      <c r="VLR6" s="244"/>
      <c r="VLS6" s="244"/>
      <c r="VLT6" s="244"/>
      <c r="VLU6" s="244"/>
      <c r="VLV6" s="244"/>
      <c r="VLW6" s="244"/>
      <c r="VLX6" s="244"/>
      <c r="VLY6" s="244"/>
      <c r="VLZ6" s="244"/>
      <c r="VMA6" s="244"/>
      <c r="VMB6" s="244"/>
      <c r="VMC6" s="244"/>
      <c r="VMD6" s="244"/>
      <c r="VME6" s="244"/>
      <c r="VMF6" s="244"/>
      <c r="VMG6" s="244"/>
      <c r="VMH6" s="244"/>
      <c r="VMI6" s="244"/>
      <c r="VMJ6" s="244"/>
      <c r="VMK6" s="244"/>
      <c r="VML6" s="244"/>
      <c r="VMM6" s="244"/>
      <c r="VMN6" s="244"/>
      <c r="VMO6" s="244"/>
      <c r="VMP6" s="244"/>
      <c r="VMQ6" s="244"/>
      <c r="VMR6" s="244"/>
      <c r="VMS6" s="244"/>
      <c r="VMT6" s="244"/>
      <c r="VMU6" s="244"/>
      <c r="VMV6" s="244"/>
      <c r="VMW6" s="244"/>
      <c r="VMX6" s="244"/>
      <c r="VMY6" s="244"/>
      <c r="VMZ6" s="244"/>
      <c r="VNA6" s="244"/>
      <c r="VNB6" s="244"/>
      <c r="VNC6" s="244"/>
      <c r="VND6" s="244"/>
      <c r="VNE6" s="244"/>
      <c r="VNF6" s="244"/>
      <c r="VNG6" s="244"/>
      <c r="VNH6" s="244"/>
      <c r="VNI6" s="244"/>
      <c r="VNJ6" s="244"/>
      <c r="VNK6" s="244"/>
      <c r="VNL6" s="244"/>
      <c r="VNM6" s="244"/>
      <c r="VNN6" s="244"/>
      <c r="VNO6" s="244"/>
      <c r="VNP6" s="244"/>
      <c r="VNQ6" s="244"/>
      <c r="VNR6" s="244"/>
      <c r="VNS6" s="244"/>
      <c r="VNT6" s="244"/>
      <c r="VNU6" s="244"/>
      <c r="VNV6" s="244"/>
      <c r="VNW6" s="244"/>
      <c r="VNX6" s="244"/>
      <c r="VNY6" s="244"/>
      <c r="VNZ6" s="244"/>
      <c r="VOA6" s="244"/>
      <c r="VOB6" s="244"/>
      <c r="VOC6" s="244"/>
      <c r="VOD6" s="244"/>
      <c r="VOE6" s="244"/>
      <c r="VOF6" s="244"/>
      <c r="VOG6" s="244"/>
      <c r="VOH6" s="244"/>
      <c r="VOI6" s="244"/>
      <c r="VOJ6" s="244"/>
      <c r="VOK6" s="244"/>
      <c r="VOL6" s="244"/>
      <c r="VOM6" s="244"/>
      <c r="VON6" s="244"/>
      <c r="VOO6" s="244"/>
      <c r="VOP6" s="244"/>
      <c r="VOQ6" s="244"/>
      <c r="VOR6" s="244"/>
      <c r="VOS6" s="244"/>
      <c r="VOT6" s="244"/>
      <c r="VOU6" s="244"/>
      <c r="VOV6" s="244"/>
      <c r="VOW6" s="244"/>
      <c r="VOX6" s="244"/>
      <c r="VOY6" s="244"/>
      <c r="VOZ6" s="244"/>
      <c r="VPA6" s="244"/>
      <c r="VPB6" s="244"/>
      <c r="VPC6" s="244"/>
      <c r="VPD6" s="244"/>
      <c r="VPE6" s="244"/>
      <c r="VPF6" s="244"/>
      <c r="VPG6" s="244"/>
      <c r="VPH6" s="244"/>
      <c r="VPI6" s="244"/>
      <c r="VPJ6" s="244"/>
      <c r="VPK6" s="244"/>
      <c r="VPL6" s="244"/>
      <c r="VPM6" s="244"/>
      <c r="VPN6" s="244"/>
      <c r="VPO6" s="244"/>
      <c r="VPP6" s="244"/>
      <c r="VPQ6" s="244"/>
      <c r="VPR6" s="244"/>
      <c r="VPS6" s="244"/>
      <c r="VPT6" s="244"/>
      <c r="VPU6" s="244"/>
      <c r="VPV6" s="244"/>
      <c r="VPW6" s="244"/>
      <c r="VPX6" s="244"/>
      <c r="VPY6" s="244"/>
      <c r="VPZ6" s="244"/>
      <c r="VQA6" s="244"/>
      <c r="VQB6" s="244"/>
      <c r="VQC6" s="244"/>
      <c r="VQD6" s="244"/>
      <c r="VQE6" s="244"/>
      <c r="VQF6" s="244"/>
      <c r="VQG6" s="244"/>
      <c r="VQH6" s="244"/>
      <c r="VQI6" s="244"/>
      <c r="VQJ6" s="244"/>
      <c r="VQK6" s="244"/>
      <c r="VQL6" s="244"/>
      <c r="VQM6" s="244"/>
      <c r="VQN6" s="244"/>
      <c r="VQO6" s="244"/>
      <c r="VQP6" s="244"/>
      <c r="VQQ6" s="244"/>
      <c r="VQR6" s="244"/>
      <c r="VQS6" s="244"/>
      <c r="VQT6" s="244"/>
      <c r="VQU6" s="244"/>
      <c r="VQV6" s="244"/>
      <c r="VQW6" s="244"/>
      <c r="VQX6" s="244"/>
      <c r="VQY6" s="244"/>
      <c r="VQZ6" s="244"/>
      <c r="VRA6" s="244"/>
      <c r="VRB6" s="244"/>
      <c r="VRC6" s="244"/>
      <c r="VRD6" s="244"/>
      <c r="VRE6" s="244"/>
      <c r="VRF6" s="244"/>
      <c r="VRG6" s="244"/>
      <c r="VRH6" s="244"/>
      <c r="VRI6" s="244"/>
      <c r="VRJ6" s="244"/>
      <c r="VRK6" s="244"/>
      <c r="VRL6" s="244"/>
      <c r="VRM6" s="244"/>
      <c r="VRN6" s="244"/>
      <c r="VRO6" s="244"/>
      <c r="VRP6" s="244"/>
      <c r="VRQ6" s="244"/>
      <c r="VRR6" s="244"/>
      <c r="VRS6" s="244"/>
      <c r="VRT6" s="244"/>
      <c r="VRU6" s="244"/>
      <c r="VRV6" s="244"/>
      <c r="VRW6" s="244"/>
      <c r="VRX6" s="244"/>
      <c r="VRY6" s="244"/>
      <c r="VRZ6" s="244"/>
      <c r="VSA6" s="244"/>
      <c r="VSB6" s="244"/>
      <c r="VSC6" s="244"/>
      <c r="VSD6" s="244"/>
      <c r="VSE6" s="244"/>
      <c r="VSF6" s="244"/>
      <c r="VSG6" s="244"/>
      <c r="VSH6" s="244"/>
      <c r="VSI6" s="244"/>
      <c r="VSJ6" s="244"/>
      <c r="VSK6" s="244"/>
      <c r="VSL6" s="244"/>
      <c r="VSM6" s="244"/>
      <c r="VSN6" s="244"/>
      <c r="VSO6" s="244"/>
      <c r="VSP6" s="244"/>
      <c r="VSQ6" s="244"/>
      <c r="VSR6" s="244"/>
      <c r="VSS6" s="244"/>
      <c r="VST6" s="244"/>
      <c r="VSU6" s="244"/>
      <c r="VSV6" s="244"/>
      <c r="VSW6" s="244"/>
      <c r="VSX6" s="244"/>
      <c r="VSY6" s="244"/>
      <c r="VSZ6" s="244"/>
      <c r="VTA6" s="244"/>
      <c r="VTB6" s="244"/>
      <c r="VTC6" s="244"/>
      <c r="VTD6" s="244"/>
      <c r="VTE6" s="244"/>
      <c r="VTF6" s="244"/>
      <c r="VTG6" s="244"/>
      <c r="VTH6" s="244"/>
      <c r="VTI6" s="244"/>
      <c r="VTJ6" s="244"/>
      <c r="VTK6" s="244"/>
      <c r="VTL6" s="244"/>
      <c r="VTM6" s="244"/>
      <c r="VTN6" s="244"/>
      <c r="VTO6" s="244"/>
      <c r="VTP6" s="244"/>
      <c r="VTQ6" s="244"/>
      <c r="VTR6" s="244"/>
      <c r="VTS6" s="244"/>
      <c r="VTT6" s="244"/>
      <c r="VTU6" s="244"/>
      <c r="VTV6" s="244"/>
      <c r="VTW6" s="244"/>
      <c r="VTX6" s="244"/>
      <c r="VTY6" s="244"/>
      <c r="VTZ6" s="244"/>
      <c r="VUA6" s="244"/>
      <c r="VUB6" s="244"/>
      <c r="VUC6" s="244"/>
      <c r="VUD6" s="244"/>
      <c r="VUE6" s="244"/>
      <c r="VUF6" s="244"/>
      <c r="VUG6" s="244"/>
      <c r="VUH6" s="244"/>
      <c r="VUI6" s="244"/>
      <c r="VUJ6" s="244"/>
      <c r="VUK6" s="244"/>
      <c r="VUL6" s="244"/>
      <c r="VUM6" s="244"/>
      <c r="VUN6" s="244"/>
      <c r="VUO6" s="244"/>
      <c r="VUP6" s="244"/>
      <c r="VUQ6" s="244"/>
      <c r="VUR6" s="244"/>
      <c r="VUS6" s="244"/>
      <c r="VUT6" s="244"/>
      <c r="VUU6" s="244"/>
      <c r="VUV6" s="244"/>
      <c r="VUW6" s="244"/>
      <c r="VUX6" s="244"/>
      <c r="VUY6" s="244"/>
      <c r="VUZ6" s="244"/>
      <c r="VVA6" s="244"/>
      <c r="VVB6" s="244"/>
      <c r="VVC6" s="244"/>
      <c r="VVD6" s="244"/>
      <c r="VVE6" s="244"/>
      <c r="VVF6" s="244"/>
      <c r="VVG6" s="244"/>
      <c r="VVH6" s="244"/>
      <c r="VVI6" s="244"/>
      <c r="VVJ6" s="244"/>
      <c r="VVK6" s="244"/>
      <c r="VVL6" s="244"/>
      <c r="VVM6" s="244"/>
      <c r="VVN6" s="244"/>
      <c r="VVO6" s="244"/>
      <c r="VVP6" s="244"/>
      <c r="VVQ6" s="244"/>
      <c r="VVR6" s="244"/>
      <c r="VVS6" s="244"/>
      <c r="VVT6" s="244"/>
      <c r="VVU6" s="244"/>
      <c r="VVV6" s="244"/>
      <c r="VVW6" s="244"/>
      <c r="VVX6" s="244"/>
      <c r="VVY6" s="244"/>
      <c r="VVZ6" s="244"/>
      <c r="VWA6" s="244"/>
      <c r="VWB6" s="244"/>
      <c r="VWC6" s="244"/>
      <c r="VWD6" s="244"/>
      <c r="VWE6" s="244"/>
      <c r="VWF6" s="244"/>
      <c r="VWG6" s="244"/>
      <c r="VWH6" s="244"/>
      <c r="VWI6" s="244"/>
      <c r="VWJ6" s="244"/>
      <c r="VWK6" s="244"/>
      <c r="VWL6" s="244"/>
      <c r="VWM6" s="244"/>
      <c r="VWN6" s="244"/>
      <c r="VWO6" s="244"/>
      <c r="VWP6" s="244"/>
      <c r="VWQ6" s="244"/>
      <c r="VWR6" s="244"/>
      <c r="VWS6" s="244"/>
      <c r="VWT6" s="244"/>
      <c r="VWU6" s="244"/>
      <c r="VWV6" s="244"/>
      <c r="VWW6" s="244"/>
      <c r="VWX6" s="244"/>
      <c r="VWY6" s="244"/>
      <c r="VWZ6" s="244"/>
      <c r="VXA6" s="244"/>
      <c r="VXB6" s="244"/>
      <c r="VXC6" s="244"/>
      <c r="VXD6" s="244"/>
      <c r="VXE6" s="244"/>
      <c r="VXF6" s="244"/>
      <c r="VXG6" s="244"/>
      <c r="VXH6" s="244"/>
      <c r="VXI6" s="244"/>
      <c r="VXJ6" s="244"/>
      <c r="VXK6" s="244"/>
      <c r="VXL6" s="244"/>
      <c r="VXM6" s="244"/>
      <c r="VXN6" s="244"/>
      <c r="VXO6" s="244"/>
      <c r="VXP6" s="244"/>
      <c r="VXQ6" s="244"/>
      <c r="VXR6" s="244"/>
      <c r="VXS6" s="244"/>
      <c r="VXT6" s="244"/>
      <c r="VXU6" s="244"/>
      <c r="VXV6" s="244"/>
      <c r="VXW6" s="244"/>
      <c r="VXX6" s="244"/>
      <c r="VXY6" s="244"/>
      <c r="VXZ6" s="244"/>
      <c r="VYA6" s="244"/>
      <c r="VYB6" s="244"/>
      <c r="VYC6" s="244"/>
      <c r="VYD6" s="244"/>
      <c r="VYE6" s="244"/>
      <c r="VYF6" s="244"/>
      <c r="VYG6" s="244"/>
      <c r="VYH6" s="244"/>
      <c r="VYI6" s="244"/>
      <c r="VYJ6" s="244"/>
      <c r="VYK6" s="244"/>
      <c r="VYL6" s="244"/>
      <c r="VYM6" s="244"/>
      <c r="VYN6" s="244"/>
      <c r="VYO6" s="244"/>
      <c r="VYP6" s="244"/>
      <c r="VYQ6" s="244"/>
      <c r="VYR6" s="244"/>
      <c r="VYS6" s="244"/>
      <c r="VYT6" s="244"/>
      <c r="VYU6" s="244"/>
      <c r="VYV6" s="244"/>
      <c r="VYW6" s="244"/>
      <c r="VYX6" s="244"/>
      <c r="VYY6" s="244"/>
      <c r="VYZ6" s="244"/>
      <c r="VZA6" s="244"/>
      <c r="VZB6" s="244"/>
      <c r="VZC6" s="244"/>
      <c r="VZD6" s="244"/>
      <c r="VZE6" s="244"/>
      <c r="VZF6" s="244"/>
      <c r="VZG6" s="244"/>
      <c r="VZH6" s="244"/>
      <c r="VZI6" s="244"/>
      <c r="VZJ6" s="244"/>
      <c r="VZK6" s="244"/>
      <c r="VZL6" s="244"/>
      <c r="VZM6" s="244"/>
      <c r="VZN6" s="244"/>
      <c r="VZO6" s="244"/>
      <c r="VZP6" s="244"/>
      <c r="VZQ6" s="244"/>
      <c r="VZR6" s="244"/>
      <c r="VZS6" s="244"/>
      <c r="VZT6" s="244"/>
      <c r="VZU6" s="244"/>
      <c r="VZV6" s="244"/>
      <c r="VZW6" s="244"/>
      <c r="VZX6" s="244"/>
      <c r="VZY6" s="244"/>
      <c r="VZZ6" s="244"/>
      <c r="WAA6" s="244"/>
      <c r="WAB6" s="244"/>
      <c r="WAC6" s="244"/>
      <c r="WAD6" s="244"/>
      <c r="WAE6" s="244"/>
      <c r="WAF6" s="244"/>
      <c r="WAG6" s="244"/>
      <c r="WAH6" s="244"/>
      <c r="WAI6" s="244"/>
      <c r="WAJ6" s="244"/>
      <c r="WAK6" s="244"/>
      <c r="WAL6" s="244"/>
      <c r="WAM6" s="244"/>
      <c r="WAN6" s="244"/>
      <c r="WAO6" s="244"/>
      <c r="WAP6" s="244"/>
      <c r="WAQ6" s="244"/>
      <c r="WAR6" s="244"/>
      <c r="WAS6" s="244"/>
      <c r="WAT6" s="244"/>
      <c r="WAU6" s="244"/>
      <c r="WAV6" s="244"/>
      <c r="WAW6" s="244"/>
      <c r="WAX6" s="244"/>
      <c r="WAY6" s="244"/>
      <c r="WAZ6" s="244"/>
      <c r="WBA6" s="244"/>
      <c r="WBB6" s="244"/>
      <c r="WBC6" s="244"/>
      <c r="WBD6" s="244"/>
      <c r="WBE6" s="244"/>
      <c r="WBF6" s="244"/>
      <c r="WBG6" s="244"/>
      <c r="WBH6" s="244"/>
      <c r="WBI6" s="244"/>
      <c r="WBJ6" s="244"/>
      <c r="WBK6" s="244"/>
      <c r="WBL6" s="244"/>
      <c r="WBM6" s="244"/>
      <c r="WBN6" s="244"/>
      <c r="WBO6" s="244"/>
      <c r="WBP6" s="244"/>
      <c r="WBQ6" s="244"/>
      <c r="WBR6" s="244"/>
      <c r="WBS6" s="244"/>
      <c r="WBT6" s="244"/>
      <c r="WBU6" s="244"/>
      <c r="WBV6" s="244"/>
      <c r="WBW6" s="244"/>
      <c r="WBX6" s="244"/>
      <c r="WBY6" s="244"/>
      <c r="WBZ6" s="244"/>
      <c r="WCA6" s="244"/>
      <c r="WCB6" s="244"/>
      <c r="WCC6" s="244"/>
      <c r="WCD6" s="244"/>
      <c r="WCE6" s="244"/>
      <c r="WCF6" s="244"/>
      <c r="WCG6" s="244"/>
      <c r="WCH6" s="244"/>
      <c r="WCI6" s="244"/>
      <c r="WCJ6" s="244"/>
      <c r="WCK6" s="244"/>
      <c r="WCL6" s="244"/>
      <c r="WCM6" s="244"/>
      <c r="WCN6" s="244"/>
      <c r="WCO6" s="244"/>
      <c r="WCP6" s="244"/>
      <c r="WCQ6" s="244"/>
      <c r="WCR6" s="244"/>
      <c r="WCS6" s="244"/>
      <c r="WCT6" s="244"/>
      <c r="WCU6" s="244"/>
      <c r="WCV6" s="244"/>
      <c r="WCW6" s="244"/>
      <c r="WCX6" s="244"/>
      <c r="WCY6" s="244"/>
      <c r="WCZ6" s="244"/>
      <c r="WDA6" s="244"/>
      <c r="WDB6" s="244"/>
      <c r="WDC6" s="244"/>
      <c r="WDD6" s="244"/>
      <c r="WDE6" s="244"/>
      <c r="WDF6" s="244"/>
      <c r="WDG6" s="244"/>
      <c r="WDH6" s="244"/>
      <c r="WDI6" s="244"/>
      <c r="WDJ6" s="244"/>
      <c r="WDK6" s="244"/>
      <c r="WDL6" s="244"/>
      <c r="WDM6" s="244"/>
      <c r="WDN6" s="244"/>
      <c r="WDO6" s="244"/>
      <c r="WDP6" s="244"/>
      <c r="WDQ6" s="244"/>
      <c r="WDR6" s="244"/>
      <c r="WDS6" s="244"/>
      <c r="WDT6" s="244"/>
      <c r="WDU6" s="244"/>
      <c r="WDV6" s="244"/>
      <c r="WDW6" s="244"/>
      <c r="WDX6" s="244"/>
      <c r="WDY6" s="244"/>
      <c r="WDZ6" s="244"/>
      <c r="WEA6" s="244"/>
      <c r="WEB6" s="244"/>
      <c r="WEC6" s="244"/>
      <c r="WED6" s="244"/>
      <c r="WEE6" s="244"/>
      <c r="WEF6" s="244"/>
      <c r="WEG6" s="244"/>
      <c r="WEH6" s="244"/>
      <c r="WEI6" s="244"/>
      <c r="WEJ6" s="244"/>
      <c r="WEK6" s="244"/>
      <c r="WEL6" s="244"/>
      <c r="WEM6" s="244"/>
      <c r="WEN6" s="244"/>
      <c r="WEO6" s="244"/>
      <c r="WEP6" s="244"/>
      <c r="WEQ6" s="244"/>
      <c r="WER6" s="244"/>
      <c r="WES6" s="244"/>
      <c r="WET6" s="244"/>
      <c r="WEU6" s="244"/>
      <c r="WEV6" s="244"/>
      <c r="WEW6" s="244"/>
      <c r="WEX6" s="244"/>
      <c r="WEY6" s="244"/>
      <c r="WEZ6" s="244"/>
      <c r="WFA6" s="244"/>
      <c r="WFB6" s="244"/>
      <c r="WFC6" s="244"/>
      <c r="WFD6" s="244"/>
      <c r="WFE6" s="244"/>
      <c r="WFF6" s="244"/>
      <c r="WFG6" s="244"/>
      <c r="WFH6" s="244"/>
      <c r="WFI6" s="244"/>
      <c r="WFJ6" s="244"/>
      <c r="WFK6" s="244"/>
      <c r="WFL6" s="244"/>
      <c r="WFM6" s="244"/>
      <c r="WFN6" s="244"/>
      <c r="WFO6" s="244"/>
      <c r="WFP6" s="244"/>
      <c r="WFQ6" s="244"/>
      <c r="WFR6" s="244"/>
      <c r="WFS6" s="244"/>
      <c r="WFT6" s="244"/>
      <c r="WFU6" s="244"/>
      <c r="WFV6" s="244"/>
      <c r="WFW6" s="244"/>
      <c r="WFX6" s="244"/>
      <c r="WFY6" s="244"/>
      <c r="WFZ6" s="244"/>
      <c r="WGA6" s="244"/>
      <c r="WGB6" s="244"/>
      <c r="WGC6" s="244"/>
      <c r="WGD6" s="244"/>
      <c r="WGE6" s="244"/>
      <c r="WGF6" s="244"/>
      <c r="WGG6" s="244"/>
      <c r="WGH6" s="244"/>
      <c r="WGI6" s="244"/>
      <c r="WGJ6" s="244"/>
      <c r="WGK6" s="244"/>
      <c r="WGL6" s="244"/>
      <c r="WGM6" s="244"/>
      <c r="WGN6" s="244"/>
      <c r="WGO6" s="244"/>
      <c r="WGP6" s="244"/>
      <c r="WGQ6" s="244"/>
      <c r="WGR6" s="244"/>
      <c r="WGS6" s="244"/>
      <c r="WGT6" s="244"/>
      <c r="WGU6" s="244"/>
      <c r="WGV6" s="244"/>
      <c r="WGW6" s="244"/>
      <c r="WGX6" s="244"/>
      <c r="WGY6" s="244"/>
      <c r="WGZ6" s="244"/>
      <c r="WHA6" s="244"/>
      <c r="WHB6" s="244"/>
      <c r="WHC6" s="244"/>
      <c r="WHD6" s="244"/>
      <c r="WHE6" s="244"/>
      <c r="WHF6" s="244"/>
      <c r="WHG6" s="244"/>
      <c r="WHH6" s="244"/>
      <c r="WHI6" s="244"/>
      <c r="WHJ6" s="244"/>
      <c r="WHK6" s="244"/>
      <c r="WHL6" s="244"/>
      <c r="WHM6" s="244"/>
      <c r="WHN6" s="244"/>
      <c r="WHO6" s="244"/>
      <c r="WHP6" s="244"/>
      <c r="WHQ6" s="244"/>
      <c r="WHR6" s="244"/>
      <c r="WHS6" s="244"/>
      <c r="WHT6" s="244"/>
      <c r="WHU6" s="244"/>
      <c r="WHV6" s="244"/>
      <c r="WHW6" s="244"/>
      <c r="WHX6" s="244"/>
      <c r="WHY6" s="244"/>
      <c r="WHZ6" s="244"/>
      <c r="WIA6" s="244"/>
      <c r="WIB6" s="244"/>
      <c r="WIC6" s="244"/>
      <c r="WID6" s="244"/>
      <c r="WIE6" s="244"/>
      <c r="WIF6" s="244"/>
      <c r="WIG6" s="244"/>
      <c r="WIH6" s="244"/>
      <c r="WII6" s="244"/>
      <c r="WIJ6" s="244"/>
      <c r="WIK6" s="244"/>
      <c r="WIL6" s="244"/>
      <c r="WIM6" s="244"/>
      <c r="WIN6" s="244"/>
      <c r="WIO6" s="244"/>
      <c r="WIP6" s="244"/>
      <c r="WIQ6" s="244"/>
      <c r="WIR6" s="244"/>
      <c r="WIS6" s="244"/>
      <c r="WIT6" s="244"/>
      <c r="WIU6" s="244"/>
      <c r="WIV6" s="244"/>
      <c r="WIW6" s="244"/>
      <c r="WIX6" s="244"/>
      <c r="WIY6" s="244"/>
      <c r="WIZ6" s="244"/>
      <c r="WJA6" s="244"/>
      <c r="WJB6" s="244"/>
      <c r="WJC6" s="244"/>
      <c r="WJD6" s="244"/>
      <c r="WJE6" s="244"/>
      <c r="WJF6" s="244"/>
      <c r="WJG6" s="244"/>
      <c r="WJH6" s="244"/>
      <c r="WJI6" s="244"/>
      <c r="WJJ6" s="244"/>
      <c r="WJK6" s="244"/>
      <c r="WJL6" s="244"/>
      <c r="WJM6" s="244"/>
      <c r="WJN6" s="244"/>
      <c r="WJO6" s="244"/>
      <c r="WJP6" s="244"/>
      <c r="WJQ6" s="244"/>
      <c r="WJR6" s="244"/>
      <c r="WJS6" s="244"/>
      <c r="WJT6" s="244"/>
      <c r="WJU6" s="244"/>
      <c r="WJV6" s="244"/>
      <c r="WJW6" s="244"/>
      <c r="WJX6" s="244"/>
      <c r="WJY6" s="244"/>
      <c r="WJZ6" s="244"/>
      <c r="WKA6" s="244"/>
      <c r="WKB6" s="244"/>
      <c r="WKC6" s="244"/>
      <c r="WKD6" s="244"/>
      <c r="WKE6" s="244"/>
      <c r="WKF6" s="244"/>
      <c r="WKG6" s="244"/>
      <c r="WKH6" s="244"/>
      <c r="WKI6" s="244"/>
      <c r="WKJ6" s="244"/>
      <c r="WKK6" s="244"/>
      <c r="WKL6" s="244"/>
      <c r="WKM6" s="244"/>
      <c r="WKN6" s="244"/>
      <c r="WKO6" s="244"/>
      <c r="WKP6" s="244"/>
      <c r="WKQ6" s="244"/>
      <c r="WKR6" s="244"/>
      <c r="WKS6" s="244"/>
      <c r="WKT6" s="244"/>
      <c r="WKU6" s="244"/>
      <c r="WKV6" s="244"/>
      <c r="WKW6" s="244"/>
      <c r="WKX6" s="244"/>
      <c r="WKY6" s="244"/>
      <c r="WKZ6" s="244"/>
      <c r="WLA6" s="244"/>
      <c r="WLB6" s="244"/>
      <c r="WLC6" s="244"/>
      <c r="WLD6" s="244"/>
      <c r="WLE6" s="244"/>
      <c r="WLF6" s="244"/>
      <c r="WLG6" s="244"/>
      <c r="WLH6" s="244"/>
      <c r="WLI6" s="244"/>
      <c r="WLJ6" s="244"/>
      <c r="WLK6" s="244"/>
      <c r="WLL6" s="244"/>
      <c r="WLM6" s="244"/>
      <c r="WLN6" s="244"/>
      <c r="WLO6" s="244"/>
      <c r="WLP6" s="244"/>
      <c r="WLQ6" s="244"/>
      <c r="WLR6" s="244"/>
      <c r="WLS6" s="244"/>
      <c r="WLT6" s="244"/>
      <c r="WLU6" s="244"/>
      <c r="WLV6" s="244"/>
      <c r="WLW6" s="244"/>
      <c r="WLX6" s="244"/>
      <c r="WLY6" s="244"/>
      <c r="WLZ6" s="244"/>
      <c r="WMA6" s="244"/>
      <c r="WMB6" s="244"/>
      <c r="WMC6" s="244"/>
      <c r="WMD6" s="244"/>
      <c r="WME6" s="244"/>
      <c r="WMF6" s="244"/>
      <c r="WMG6" s="244"/>
      <c r="WMH6" s="244"/>
      <c r="WMI6" s="244"/>
      <c r="WMJ6" s="244"/>
      <c r="WMK6" s="244"/>
      <c r="WML6" s="244"/>
      <c r="WMM6" s="244"/>
      <c r="WMN6" s="244"/>
      <c r="WMO6" s="244"/>
      <c r="WMP6" s="244"/>
      <c r="WMQ6" s="244"/>
      <c r="WMR6" s="244"/>
      <c r="WMS6" s="244"/>
      <c r="WMT6" s="244"/>
      <c r="WMU6" s="244"/>
      <c r="WMV6" s="244"/>
      <c r="WMW6" s="244"/>
      <c r="WMX6" s="244"/>
      <c r="WMY6" s="244"/>
      <c r="WMZ6" s="244"/>
      <c r="WNA6" s="244"/>
      <c r="WNB6" s="244"/>
      <c r="WNC6" s="244"/>
      <c r="WND6" s="244"/>
      <c r="WNE6" s="244"/>
      <c r="WNF6" s="244"/>
      <c r="WNG6" s="244"/>
      <c r="WNH6" s="244"/>
      <c r="WNI6" s="244"/>
      <c r="WNJ6" s="244"/>
      <c r="WNK6" s="244"/>
      <c r="WNL6" s="244"/>
      <c r="WNM6" s="244"/>
      <c r="WNN6" s="244"/>
      <c r="WNO6" s="244"/>
      <c r="WNP6" s="244"/>
      <c r="WNQ6" s="244"/>
      <c r="WNR6" s="244"/>
      <c r="WNS6" s="244"/>
      <c r="WNT6" s="244"/>
      <c r="WNU6" s="244"/>
      <c r="WNV6" s="244"/>
      <c r="WNW6" s="244"/>
      <c r="WNX6" s="244"/>
      <c r="WNY6" s="244"/>
      <c r="WNZ6" s="244"/>
      <c r="WOA6" s="244"/>
      <c r="WOB6" s="244"/>
      <c r="WOC6" s="244"/>
      <c r="WOD6" s="244"/>
      <c r="WOE6" s="244"/>
      <c r="WOF6" s="244"/>
      <c r="WOG6" s="244"/>
      <c r="WOH6" s="244"/>
      <c r="WOI6" s="244"/>
      <c r="WOJ6" s="244"/>
      <c r="WOK6" s="244"/>
      <c r="WOL6" s="244"/>
      <c r="WOM6" s="244"/>
      <c r="WON6" s="244"/>
      <c r="WOO6" s="244"/>
      <c r="WOP6" s="244"/>
      <c r="WOQ6" s="244"/>
      <c r="WOR6" s="244"/>
      <c r="WOS6" s="244"/>
      <c r="WOT6" s="244"/>
      <c r="WOU6" s="244"/>
      <c r="WOV6" s="244"/>
      <c r="WOW6" s="244"/>
      <c r="WOX6" s="244"/>
      <c r="WOY6" s="244"/>
      <c r="WOZ6" s="244"/>
      <c r="WPA6" s="244"/>
      <c r="WPB6" s="244"/>
      <c r="WPC6" s="244"/>
      <c r="WPD6" s="244"/>
      <c r="WPE6" s="244"/>
      <c r="WPF6" s="244"/>
      <c r="WPG6" s="244"/>
      <c r="WPH6" s="244"/>
      <c r="WPI6" s="244"/>
      <c r="WPJ6" s="244"/>
      <c r="WPK6" s="244"/>
      <c r="WPL6" s="244"/>
      <c r="WPM6" s="244"/>
      <c r="WPN6" s="244"/>
      <c r="WPO6" s="244"/>
      <c r="WPP6" s="244"/>
      <c r="WPQ6" s="244"/>
      <c r="WPR6" s="244"/>
      <c r="WPS6" s="244"/>
      <c r="WPT6" s="244"/>
      <c r="WPU6" s="244"/>
      <c r="WPV6" s="244"/>
      <c r="WPW6" s="244"/>
      <c r="WPX6" s="244"/>
      <c r="WPY6" s="244"/>
      <c r="WPZ6" s="244"/>
      <c r="WQA6" s="244"/>
      <c r="WQB6" s="244"/>
      <c r="WQC6" s="244"/>
      <c r="WQD6" s="244"/>
      <c r="WQE6" s="244"/>
      <c r="WQF6" s="244"/>
      <c r="WQG6" s="244"/>
      <c r="WQH6" s="244"/>
      <c r="WQI6" s="244"/>
      <c r="WQJ6" s="244"/>
      <c r="WQK6" s="244"/>
      <c r="WQL6" s="244"/>
      <c r="WQM6" s="244"/>
      <c r="WQN6" s="244"/>
      <c r="WQO6" s="244"/>
      <c r="WQP6" s="244"/>
      <c r="WQQ6" s="244"/>
      <c r="WQR6" s="244"/>
      <c r="WQS6" s="244"/>
      <c r="WQT6" s="244"/>
      <c r="WQU6" s="244"/>
      <c r="WQV6" s="244"/>
      <c r="WQW6" s="244"/>
      <c r="WQX6" s="244"/>
      <c r="WQY6" s="244"/>
      <c r="WQZ6" s="244"/>
      <c r="WRA6" s="244"/>
      <c r="WRB6" s="244"/>
      <c r="WRC6" s="244"/>
      <c r="WRD6" s="244"/>
      <c r="WRE6" s="244"/>
      <c r="WRF6" s="244"/>
      <c r="WRG6" s="244"/>
      <c r="WRH6" s="244"/>
      <c r="WRI6" s="244"/>
      <c r="WRJ6" s="244"/>
      <c r="WRK6" s="244"/>
      <c r="WRL6" s="244"/>
      <c r="WRM6" s="244"/>
      <c r="WRN6" s="244"/>
      <c r="WRO6" s="244"/>
      <c r="WRP6" s="244"/>
      <c r="WRQ6" s="244"/>
      <c r="WRR6" s="244"/>
      <c r="WRS6" s="244"/>
      <c r="WRT6" s="244"/>
      <c r="WRU6" s="244"/>
      <c r="WRV6" s="244"/>
      <c r="WRW6" s="244"/>
      <c r="WRX6" s="244"/>
      <c r="WRY6" s="244"/>
      <c r="WRZ6" s="244"/>
      <c r="WSA6" s="244"/>
      <c r="WSB6" s="244"/>
      <c r="WSC6" s="244"/>
      <c r="WSD6" s="244"/>
      <c r="WSE6" s="244"/>
      <c r="WSF6" s="244"/>
      <c r="WSG6" s="244"/>
      <c r="WSH6" s="244"/>
      <c r="WSI6" s="244"/>
      <c r="WSJ6" s="244"/>
      <c r="WSK6" s="244"/>
      <c r="WSL6" s="244"/>
      <c r="WSM6" s="244"/>
      <c r="WSN6" s="244"/>
      <c r="WSO6" s="244"/>
      <c r="WSP6" s="244"/>
      <c r="WSQ6" s="244"/>
      <c r="WSR6" s="244"/>
      <c r="WSS6" s="244"/>
      <c r="WST6" s="244"/>
      <c r="WSU6" s="244"/>
      <c r="WSV6" s="244"/>
      <c r="WSW6" s="244"/>
      <c r="WSX6" s="244"/>
      <c r="WSY6" s="244"/>
      <c r="WSZ6" s="244"/>
      <c r="WTA6" s="244"/>
      <c r="WTB6" s="244"/>
      <c r="WTC6" s="244"/>
      <c r="WTD6" s="244"/>
      <c r="WTE6" s="244"/>
      <c r="WTF6" s="244"/>
      <c r="WTG6" s="244"/>
      <c r="WTH6" s="244"/>
      <c r="WTI6" s="244"/>
      <c r="WTJ6" s="244"/>
      <c r="WTK6" s="244"/>
      <c r="WTL6" s="244"/>
      <c r="WTM6" s="244"/>
      <c r="WTN6" s="244"/>
      <c r="WTO6" s="244"/>
      <c r="WTP6" s="244"/>
      <c r="WTQ6" s="244"/>
      <c r="WTR6" s="244"/>
      <c r="WTS6" s="244"/>
      <c r="WTT6" s="244"/>
      <c r="WTU6" s="244"/>
      <c r="WTV6" s="244"/>
      <c r="WTW6" s="244"/>
      <c r="WTX6" s="244"/>
      <c r="WTY6" s="244"/>
      <c r="WTZ6" s="244"/>
      <c r="WUA6" s="244"/>
      <c r="WUB6" s="244"/>
      <c r="WUC6" s="244"/>
      <c r="WUD6" s="244"/>
      <c r="WUE6" s="244"/>
      <c r="WUF6" s="244"/>
      <c r="WUG6" s="244"/>
      <c r="WUH6" s="244"/>
      <c r="WUI6" s="244"/>
      <c r="WUJ6" s="244"/>
      <c r="WUK6" s="244"/>
      <c r="WUL6" s="244"/>
      <c r="WUM6" s="244"/>
      <c r="WUN6" s="244"/>
      <c r="WUO6" s="244"/>
      <c r="WUP6" s="244"/>
      <c r="WUQ6" s="244"/>
      <c r="WUR6" s="244"/>
      <c r="WUS6" s="244"/>
      <c r="WUT6" s="244"/>
      <c r="WUU6" s="244"/>
      <c r="WUV6" s="244"/>
      <c r="WUW6" s="244"/>
      <c r="WUX6" s="244"/>
      <c r="WUY6" s="244"/>
      <c r="WUZ6" s="244"/>
      <c r="WVA6" s="244"/>
      <c r="WVB6" s="244"/>
      <c r="WVC6" s="244"/>
      <c r="WVD6" s="244"/>
      <c r="WVE6" s="244"/>
      <c r="WVF6" s="244"/>
      <c r="WVG6" s="244"/>
      <c r="WVH6" s="244"/>
      <c r="WVI6" s="244"/>
      <c r="WVJ6" s="244"/>
      <c r="WVK6" s="244"/>
      <c r="WVL6" s="244"/>
      <c r="WVM6" s="244"/>
      <c r="WVN6" s="244"/>
      <c r="WVO6" s="244"/>
      <c r="WVP6" s="244"/>
      <c r="WVQ6" s="244"/>
      <c r="WVR6" s="244"/>
      <c r="WVS6" s="244"/>
      <c r="WVT6" s="244"/>
      <c r="WVU6" s="244"/>
      <c r="WVV6" s="244"/>
      <c r="WVW6" s="244"/>
      <c r="WVX6" s="244"/>
      <c r="WVY6" s="244"/>
      <c r="WVZ6" s="244"/>
      <c r="WWA6" s="244"/>
      <c r="WWB6" s="244"/>
      <c r="WWC6" s="244"/>
      <c r="WWD6" s="244"/>
      <c r="WWE6" s="244"/>
      <c r="WWF6" s="244"/>
      <c r="WWG6" s="244"/>
      <c r="WWH6" s="244"/>
      <c r="WWI6" s="244"/>
      <c r="WWJ6" s="244"/>
      <c r="WWK6" s="244"/>
      <c r="WWL6" s="244"/>
      <c r="WWM6" s="244"/>
      <c r="WWN6" s="244"/>
      <c r="WWO6" s="244"/>
      <c r="WWP6" s="244"/>
      <c r="WWQ6" s="244"/>
      <c r="WWR6" s="244"/>
      <c r="WWS6" s="244"/>
      <c r="WWT6" s="244"/>
      <c r="WWU6" s="244"/>
      <c r="WWV6" s="244"/>
      <c r="WWW6" s="244"/>
      <c r="WWX6" s="244"/>
      <c r="WWY6" s="244"/>
      <c r="WWZ6" s="244"/>
      <c r="WXA6" s="244"/>
      <c r="WXB6" s="244"/>
      <c r="WXC6" s="244"/>
      <c r="WXD6" s="244"/>
      <c r="WXE6" s="244"/>
      <c r="WXF6" s="244"/>
      <c r="WXG6" s="244"/>
      <c r="WXH6" s="244"/>
      <c r="WXI6" s="244"/>
      <c r="WXJ6" s="244"/>
      <c r="WXK6" s="244"/>
      <c r="WXL6" s="244"/>
      <c r="WXM6" s="244"/>
      <c r="WXN6" s="244"/>
      <c r="WXO6" s="244"/>
      <c r="WXP6" s="244"/>
      <c r="WXQ6" s="244"/>
      <c r="WXR6" s="244"/>
      <c r="WXS6" s="244"/>
      <c r="WXT6" s="244"/>
      <c r="WXU6" s="244"/>
      <c r="WXV6" s="244"/>
      <c r="WXW6" s="244"/>
      <c r="WXX6" s="244"/>
      <c r="WXY6" s="244"/>
      <c r="WXZ6" s="244"/>
      <c r="WYA6" s="244"/>
      <c r="WYB6" s="244"/>
      <c r="WYC6" s="244"/>
      <c r="WYD6" s="244"/>
      <c r="WYE6" s="244"/>
      <c r="WYF6" s="244"/>
      <c r="WYG6" s="244"/>
      <c r="WYH6" s="244"/>
      <c r="WYI6" s="244"/>
      <c r="WYJ6" s="244"/>
      <c r="WYK6" s="244"/>
      <c r="WYL6" s="244"/>
      <c r="WYM6" s="244"/>
      <c r="WYN6" s="244"/>
      <c r="WYO6" s="244"/>
      <c r="WYP6" s="244"/>
      <c r="WYQ6" s="244"/>
      <c r="WYR6" s="244"/>
      <c r="WYS6" s="244"/>
      <c r="WYT6" s="244"/>
      <c r="WYU6" s="244"/>
      <c r="WYV6" s="244"/>
      <c r="WYW6" s="244"/>
      <c r="WYX6" s="244"/>
      <c r="WYY6" s="244"/>
      <c r="WYZ6" s="244"/>
      <c r="WZA6" s="244"/>
      <c r="WZB6" s="244"/>
      <c r="WZC6" s="244"/>
      <c r="WZD6" s="244"/>
      <c r="WZE6" s="244"/>
      <c r="WZF6" s="244"/>
      <c r="WZG6" s="244"/>
      <c r="WZH6" s="244"/>
      <c r="WZI6" s="244"/>
      <c r="WZJ6" s="244"/>
      <c r="WZK6" s="244"/>
      <c r="WZL6" s="244"/>
      <c r="WZM6" s="244"/>
      <c r="WZN6" s="244"/>
      <c r="WZO6" s="244"/>
      <c r="WZP6" s="244"/>
      <c r="WZQ6" s="244"/>
      <c r="WZR6" s="244"/>
      <c r="WZS6" s="244"/>
      <c r="WZT6" s="244"/>
      <c r="WZU6" s="244"/>
      <c r="WZV6" s="244"/>
      <c r="WZW6" s="244"/>
      <c r="WZX6" s="244"/>
      <c r="WZY6" s="244"/>
      <c r="WZZ6" s="244"/>
      <c r="XAA6" s="244"/>
      <c r="XAB6" s="244"/>
      <c r="XAC6" s="244"/>
      <c r="XAD6" s="244"/>
      <c r="XAE6" s="244"/>
      <c r="XAF6" s="244"/>
      <c r="XAG6" s="244"/>
      <c r="XAH6" s="244"/>
      <c r="XAI6" s="244"/>
      <c r="XAJ6" s="244"/>
      <c r="XAK6" s="244"/>
      <c r="XAL6" s="244"/>
      <c r="XAM6" s="244"/>
      <c r="XAN6" s="244"/>
      <c r="XAO6" s="244"/>
      <c r="XAP6" s="244"/>
      <c r="XAQ6" s="244"/>
      <c r="XAR6" s="244"/>
      <c r="XAS6" s="244"/>
      <c r="XAT6" s="244"/>
      <c r="XAU6" s="244"/>
      <c r="XAV6" s="244"/>
      <c r="XAW6" s="244"/>
      <c r="XAX6" s="244"/>
      <c r="XAY6" s="244"/>
      <c r="XAZ6" s="244"/>
      <c r="XBA6" s="244"/>
      <c r="XBB6" s="244"/>
      <c r="XBC6" s="244"/>
      <c r="XBD6" s="244"/>
      <c r="XBE6" s="244"/>
      <c r="XBF6" s="244"/>
      <c r="XBG6" s="244"/>
      <c r="XBH6" s="244"/>
      <c r="XBI6" s="244"/>
      <c r="XBJ6" s="244"/>
      <c r="XBK6" s="244"/>
      <c r="XBL6" s="244"/>
      <c r="XBM6" s="244"/>
      <c r="XBN6" s="244"/>
      <c r="XBO6" s="244"/>
      <c r="XBP6" s="244"/>
      <c r="XBQ6" s="244"/>
      <c r="XBR6" s="244"/>
      <c r="XBS6" s="244"/>
      <c r="XBT6" s="244"/>
      <c r="XBU6" s="244"/>
      <c r="XBV6" s="244"/>
      <c r="XBW6" s="244"/>
      <c r="XBX6" s="244"/>
      <c r="XBY6" s="244"/>
      <c r="XBZ6" s="244"/>
      <c r="XCA6" s="244"/>
      <c r="XCB6" s="244"/>
      <c r="XCC6" s="244"/>
      <c r="XCD6" s="244"/>
      <c r="XCE6" s="244"/>
      <c r="XCF6" s="244"/>
      <c r="XCG6" s="244"/>
      <c r="XCH6" s="244"/>
      <c r="XCI6" s="244"/>
      <c r="XCJ6" s="244"/>
      <c r="XCK6" s="244"/>
      <c r="XCL6" s="244"/>
      <c r="XCM6" s="244"/>
      <c r="XCN6" s="244"/>
      <c r="XCO6" s="244"/>
      <c r="XCP6" s="244"/>
      <c r="XCQ6" s="244"/>
      <c r="XCR6" s="244"/>
      <c r="XCS6" s="244"/>
      <c r="XCT6" s="244"/>
      <c r="XCU6" s="244"/>
      <c r="XCV6" s="244"/>
      <c r="XCW6" s="244"/>
      <c r="XCX6" s="244"/>
      <c r="XCY6" s="244"/>
      <c r="XCZ6" s="244"/>
      <c r="XDA6" s="244"/>
      <c r="XDB6" s="244"/>
      <c r="XDC6" s="244"/>
      <c r="XDD6" s="244"/>
      <c r="XDE6" s="244"/>
      <c r="XDF6" s="244"/>
      <c r="XDG6" s="244"/>
      <c r="XDH6" s="244"/>
      <c r="XDI6" s="244"/>
      <c r="XDJ6" s="244"/>
      <c r="XDK6" s="244"/>
      <c r="XDL6" s="244"/>
      <c r="XDM6" s="244"/>
      <c r="XDN6" s="244"/>
      <c r="XDO6" s="244"/>
      <c r="XDP6" s="244"/>
      <c r="XDQ6" s="244"/>
      <c r="XDR6" s="244"/>
      <c r="XDS6" s="244"/>
      <c r="XDT6" s="244"/>
      <c r="XDU6" s="244"/>
      <c r="XDV6" s="244"/>
      <c r="XDW6" s="244"/>
      <c r="XDX6" s="244"/>
      <c r="XDY6" s="244"/>
      <c r="XDZ6" s="244"/>
      <c r="XEA6" s="244"/>
      <c r="XEB6" s="244"/>
      <c r="XEC6" s="244"/>
      <c r="XED6" s="244"/>
      <c r="XEE6" s="244"/>
      <c r="XEF6" s="244"/>
      <c r="XEG6" s="244"/>
      <c r="XEH6" s="244"/>
      <c r="XEI6" s="244"/>
      <c r="XEJ6" s="244"/>
      <c r="XEK6" s="244"/>
      <c r="XEL6" s="244"/>
      <c r="XEM6" s="244"/>
      <c r="XEN6" s="244"/>
      <c r="XEO6" s="244"/>
      <c r="XEP6" s="244"/>
      <c r="XEQ6" s="244"/>
      <c r="XER6" s="244"/>
      <c r="XES6" s="244"/>
      <c r="XET6" s="244"/>
      <c r="XEU6" s="244"/>
      <c r="XEV6" s="244"/>
      <c r="XEW6" s="244"/>
      <c r="XEX6" s="244"/>
      <c r="XEY6" s="244"/>
      <c r="XEZ6" s="244"/>
      <c r="XFA6" s="244"/>
      <c r="XFB6" s="244"/>
      <c r="XFC6" s="244"/>
      <c r="XFD6" s="244"/>
    </row>
    <row r="7" spans="1:16384" s="244" customFormat="1" x14ac:dyDescent="0.35">
      <c r="A7" s="245"/>
      <c r="B7" s="307"/>
      <c r="C7" s="240" t="s">
        <v>168</v>
      </c>
      <c r="D7" s="240" t="s">
        <v>499</v>
      </c>
      <c r="E7" s="284" t="s">
        <v>738</v>
      </c>
      <c r="F7" s="241"/>
      <c r="G7" s="166" t="s">
        <v>235</v>
      </c>
      <c r="H7" s="166" t="s">
        <v>235</v>
      </c>
      <c r="I7" s="166" t="s">
        <v>235</v>
      </c>
      <c r="J7" s="242" t="s">
        <v>228</v>
      </c>
      <c r="K7" s="242">
        <v>1</v>
      </c>
      <c r="L7" s="242">
        <v>2</v>
      </c>
      <c r="M7" s="242" t="s">
        <v>73</v>
      </c>
      <c r="N7" s="242">
        <v>988</v>
      </c>
      <c r="O7" s="242">
        <v>2</v>
      </c>
      <c r="P7" s="166">
        <v>0.9</v>
      </c>
      <c r="Q7" s="166" t="s">
        <v>477</v>
      </c>
      <c r="R7" s="166">
        <v>31.536000000000001</v>
      </c>
      <c r="S7" s="166">
        <v>50</v>
      </c>
      <c r="T7" s="166">
        <v>0.5</v>
      </c>
      <c r="U7" s="166"/>
      <c r="V7" s="166">
        <f>T7</f>
        <v>0.5</v>
      </c>
      <c r="W7" s="166" t="s">
        <v>235</v>
      </c>
      <c r="X7" s="231">
        <v>99999</v>
      </c>
      <c r="Y7" s="166">
        <v>0.66</v>
      </c>
      <c r="Z7" s="166">
        <v>3.4</v>
      </c>
      <c r="AA7" s="166"/>
      <c r="AB7" s="166"/>
      <c r="AC7" s="166"/>
      <c r="AD7" s="166"/>
      <c r="AE7" s="243"/>
      <c r="AH7" s="173">
        <f t="shared" si="0"/>
        <v>0</v>
      </c>
    </row>
    <row r="8" spans="1:16384" s="244" customFormat="1" x14ac:dyDescent="0.35">
      <c r="A8" s="245"/>
      <c r="B8" s="307"/>
      <c r="C8" s="240" t="s">
        <v>169</v>
      </c>
      <c r="D8" s="240" t="s">
        <v>500</v>
      </c>
      <c r="E8" s="284" t="s">
        <v>739</v>
      </c>
      <c r="F8" s="241"/>
      <c r="G8" s="166" t="s">
        <v>235</v>
      </c>
      <c r="H8" s="166" t="s">
        <v>235</v>
      </c>
      <c r="I8" s="166" t="s">
        <v>235</v>
      </c>
      <c r="J8" s="242" t="s">
        <v>228</v>
      </c>
      <c r="K8" s="242">
        <v>1</v>
      </c>
      <c r="L8" s="242">
        <v>2</v>
      </c>
      <c r="M8" s="242" t="s">
        <v>74</v>
      </c>
      <c r="N8" s="242">
        <v>1200</v>
      </c>
      <c r="O8" s="242">
        <v>2</v>
      </c>
      <c r="P8" s="166">
        <v>0.9</v>
      </c>
      <c r="Q8" s="166" t="s">
        <v>477</v>
      </c>
      <c r="R8" s="166">
        <v>31.536000000000001</v>
      </c>
      <c r="S8" s="166">
        <v>50</v>
      </c>
      <c r="T8" s="166">
        <v>0.6</v>
      </c>
      <c r="U8" s="166"/>
      <c r="V8" s="166">
        <f>T8</f>
        <v>0.6</v>
      </c>
      <c r="W8" s="166" t="s">
        <v>235</v>
      </c>
      <c r="X8" s="231">
        <v>99999</v>
      </c>
      <c r="Y8" s="166">
        <v>0.66</v>
      </c>
      <c r="Z8" s="166">
        <v>3.4</v>
      </c>
      <c r="AA8" s="166"/>
      <c r="AB8" s="166"/>
      <c r="AC8" s="166"/>
      <c r="AD8" s="166"/>
      <c r="AE8" s="243"/>
      <c r="AH8" s="173">
        <f t="shared" si="0"/>
        <v>0</v>
      </c>
    </row>
    <row r="9" spans="1:16384" s="244" customFormat="1" x14ac:dyDescent="0.35">
      <c r="A9" s="245"/>
      <c r="B9" s="307"/>
      <c r="C9" s="240" t="s">
        <v>170</v>
      </c>
      <c r="D9" s="240" t="s">
        <v>656</v>
      </c>
      <c r="E9" s="284" t="s">
        <v>740</v>
      </c>
      <c r="F9" s="241"/>
      <c r="G9" s="166" t="s">
        <v>235</v>
      </c>
      <c r="H9" s="166" t="s">
        <v>235</v>
      </c>
      <c r="I9" s="166" t="s">
        <v>235</v>
      </c>
      <c r="J9" s="242" t="s">
        <v>228</v>
      </c>
      <c r="K9" s="242">
        <v>1</v>
      </c>
      <c r="L9" s="242">
        <v>2</v>
      </c>
      <c r="M9" s="242" t="s">
        <v>75</v>
      </c>
      <c r="N9" s="242">
        <v>2260</v>
      </c>
      <c r="O9" s="242">
        <v>2</v>
      </c>
      <c r="P9" s="166">
        <v>0.9</v>
      </c>
      <c r="Q9" s="166" t="s">
        <v>477</v>
      </c>
      <c r="R9" s="166">
        <v>31.536000000000001</v>
      </c>
      <c r="S9" s="166">
        <v>50</v>
      </c>
      <c r="T9" s="166">
        <v>0.25</v>
      </c>
      <c r="U9" s="166"/>
      <c r="V9" s="166">
        <f>T9</f>
        <v>0.25</v>
      </c>
      <c r="W9" s="166" t="s">
        <v>235</v>
      </c>
      <c r="X9" s="231">
        <v>99999</v>
      </c>
      <c r="Y9" s="166">
        <v>0.66</v>
      </c>
      <c r="Z9" s="166">
        <v>3.4</v>
      </c>
      <c r="AA9" s="166"/>
      <c r="AB9" s="166"/>
      <c r="AC9" s="166"/>
      <c r="AD9" s="166"/>
      <c r="AE9" s="243"/>
      <c r="AH9" s="173">
        <f t="shared" si="0"/>
        <v>0</v>
      </c>
    </row>
    <row r="10" spans="1:16384" ht="29" x14ac:dyDescent="0.35">
      <c r="A10" s="239"/>
      <c r="B10" s="307"/>
      <c r="C10" s="152" t="s">
        <v>171</v>
      </c>
      <c r="D10" s="152" t="s">
        <v>488</v>
      </c>
      <c r="E10" s="283" t="s">
        <v>741</v>
      </c>
      <c r="F10" s="235" t="s">
        <v>742</v>
      </c>
      <c r="G10" s="171" t="s">
        <v>235</v>
      </c>
      <c r="H10" s="171" t="s">
        <v>235</v>
      </c>
      <c r="I10" s="171" t="s">
        <v>235</v>
      </c>
      <c r="J10" s="37" t="s">
        <v>228</v>
      </c>
      <c r="K10" s="37">
        <v>1</v>
      </c>
      <c r="L10" s="37">
        <v>1</v>
      </c>
      <c r="M10" s="37"/>
      <c r="N10" s="37"/>
      <c r="O10" s="37"/>
      <c r="P10" s="37">
        <v>0.9</v>
      </c>
      <c r="Q10" s="37">
        <v>0.39</v>
      </c>
      <c r="R10" s="37">
        <v>31.536000000000001</v>
      </c>
      <c r="S10" s="37">
        <v>50</v>
      </c>
      <c r="T10" s="37">
        <f>(25.2+25+73)/1000</f>
        <v>0.1232</v>
      </c>
      <c r="U10" s="37"/>
      <c r="V10" s="37">
        <f>T10</f>
        <v>0.1232</v>
      </c>
      <c r="W10" s="37" t="s">
        <v>235</v>
      </c>
      <c r="X10" s="37">
        <v>0.66</v>
      </c>
      <c r="Y10" s="37">
        <v>9999</v>
      </c>
      <c r="Z10" s="37">
        <v>3.4</v>
      </c>
      <c r="AA10" s="37"/>
      <c r="AB10" s="153"/>
      <c r="AC10" s="37"/>
      <c r="AD10" s="37"/>
      <c r="AE10" s="237"/>
      <c r="AH10" s="173">
        <f t="shared" si="0"/>
        <v>0</v>
      </c>
    </row>
    <row r="11" spans="1:16384" ht="87" x14ac:dyDescent="0.35">
      <c r="A11" s="239" t="s">
        <v>662</v>
      </c>
      <c r="B11" s="307"/>
      <c r="C11" s="262" t="s">
        <v>711</v>
      </c>
      <c r="D11" s="152" t="s">
        <v>663</v>
      </c>
      <c r="E11" s="287" t="s">
        <v>743</v>
      </c>
      <c r="F11" s="235" t="s">
        <v>744</v>
      </c>
      <c r="G11" s="171" t="s">
        <v>235</v>
      </c>
      <c r="H11" s="171" t="s">
        <v>235</v>
      </c>
      <c r="I11" s="171" t="s">
        <v>235</v>
      </c>
      <c r="J11" s="37" t="s">
        <v>228</v>
      </c>
      <c r="K11" s="37">
        <v>1</v>
      </c>
      <c r="L11" s="37">
        <v>1</v>
      </c>
      <c r="M11" s="37"/>
      <c r="N11" s="37"/>
      <c r="O11" s="37"/>
      <c r="P11" s="37">
        <v>0.9</v>
      </c>
      <c r="Q11" s="37">
        <v>0.39</v>
      </c>
      <c r="R11" s="37">
        <v>31.536000000000001</v>
      </c>
      <c r="S11" s="37">
        <v>50</v>
      </c>
      <c r="T11" s="37">
        <v>0</v>
      </c>
      <c r="U11" s="37">
        <f>(192+120+83.5)/1000</f>
        <v>0.39550000000000002</v>
      </c>
      <c r="V11" s="37">
        <f>U11</f>
        <v>0.39550000000000002</v>
      </c>
      <c r="W11" s="37">
        <v>1169</v>
      </c>
      <c r="X11" s="37">
        <v>0.66</v>
      </c>
      <c r="Y11" s="37">
        <v>9999</v>
      </c>
      <c r="Z11" s="37">
        <v>3.4</v>
      </c>
      <c r="AA11" s="37"/>
      <c r="AB11" s="153"/>
      <c r="AC11" s="37"/>
      <c r="AD11" s="37"/>
      <c r="AE11" s="237"/>
      <c r="AH11" s="173">
        <f t="shared" si="0"/>
        <v>0.39550000000000002</v>
      </c>
    </row>
    <row r="12" spans="1:16384" x14ac:dyDescent="0.35">
      <c r="A12" s="239"/>
      <c r="B12" s="307"/>
      <c r="C12" s="152" t="s">
        <v>172</v>
      </c>
      <c r="D12" s="152" t="s">
        <v>489</v>
      </c>
      <c r="E12" s="283" t="s">
        <v>745</v>
      </c>
      <c r="F12" s="235" t="s">
        <v>914</v>
      </c>
      <c r="G12" s="171" t="s">
        <v>235</v>
      </c>
      <c r="H12" s="171" t="s">
        <v>235</v>
      </c>
      <c r="I12" s="171" t="s">
        <v>235</v>
      </c>
      <c r="J12" s="37" t="s">
        <v>228</v>
      </c>
      <c r="K12" s="37">
        <v>1</v>
      </c>
      <c r="L12" s="37">
        <v>1</v>
      </c>
      <c r="M12" s="37"/>
      <c r="N12" s="37"/>
      <c r="O12" s="37"/>
      <c r="P12" s="37">
        <v>0.9</v>
      </c>
      <c r="Q12" s="37">
        <v>0.28999999999999998</v>
      </c>
      <c r="R12" s="37">
        <v>31.536000000000001</v>
      </c>
      <c r="S12" s="37">
        <v>50</v>
      </c>
      <c r="T12" s="37">
        <f>91.92/1000</f>
        <v>9.1920000000000002E-2</v>
      </c>
      <c r="U12" s="37"/>
      <c r="V12" s="37">
        <f>T12</f>
        <v>9.1920000000000002E-2</v>
      </c>
      <c r="W12" s="37" t="s">
        <v>235</v>
      </c>
      <c r="X12" s="37">
        <v>0.66</v>
      </c>
      <c r="Y12" s="37">
        <v>9999</v>
      </c>
      <c r="Z12" s="37">
        <v>3.4</v>
      </c>
      <c r="AA12" s="37"/>
      <c r="AB12" s="153"/>
      <c r="AC12" s="37"/>
      <c r="AD12" s="37"/>
      <c r="AE12" s="237"/>
      <c r="AH12" s="173">
        <f t="shared" si="0"/>
        <v>0</v>
      </c>
    </row>
    <row r="13" spans="1:16384" ht="29" x14ac:dyDescent="0.35">
      <c r="A13" s="239"/>
      <c r="B13" s="307"/>
      <c r="C13" s="152" t="s">
        <v>173</v>
      </c>
      <c r="D13" s="152" t="s">
        <v>490</v>
      </c>
      <c r="E13" s="283" t="s">
        <v>746</v>
      </c>
      <c r="F13" s="235" t="s">
        <v>1328</v>
      </c>
      <c r="G13" s="171" t="s">
        <v>235</v>
      </c>
      <c r="H13" s="171" t="s">
        <v>235</v>
      </c>
      <c r="I13" s="171" t="s">
        <v>235</v>
      </c>
      <c r="J13" s="37" t="s">
        <v>228</v>
      </c>
      <c r="K13" s="37">
        <v>1</v>
      </c>
      <c r="L13" s="37">
        <v>1</v>
      </c>
      <c r="M13" s="37"/>
      <c r="N13" s="37"/>
      <c r="O13" s="37"/>
      <c r="P13" s="37">
        <v>0.9</v>
      </c>
      <c r="Q13" s="37">
        <v>0.28999999999999998</v>
      </c>
      <c r="R13" s="37">
        <v>31.536000000000001</v>
      </c>
      <c r="S13" s="37">
        <v>50</v>
      </c>
      <c r="T13" s="40">
        <f>(48.3+191.4)/1000</f>
        <v>0.2397</v>
      </c>
      <c r="U13" s="37"/>
      <c r="V13" s="40">
        <f t="shared" ref="V13:V15" si="1">T13</f>
        <v>0.2397</v>
      </c>
      <c r="W13" s="37" t="s">
        <v>235</v>
      </c>
      <c r="X13" s="37">
        <v>0.66</v>
      </c>
      <c r="Y13" s="37">
        <v>9999</v>
      </c>
      <c r="Z13" s="37">
        <v>3.4</v>
      </c>
      <c r="AA13" s="37"/>
      <c r="AB13" s="153"/>
      <c r="AC13" s="37"/>
      <c r="AD13" s="37"/>
      <c r="AE13" s="237"/>
      <c r="AH13" s="173">
        <f t="shared" si="0"/>
        <v>0</v>
      </c>
    </row>
    <row r="14" spans="1:16384" x14ac:dyDescent="0.35">
      <c r="A14" s="239"/>
      <c r="B14" s="307"/>
      <c r="C14" s="152" t="s">
        <v>174</v>
      </c>
      <c r="D14" s="152" t="s">
        <v>491</v>
      </c>
      <c r="E14" s="283" t="s">
        <v>747</v>
      </c>
      <c r="F14" s="235"/>
      <c r="G14" s="171" t="s">
        <v>235</v>
      </c>
      <c r="H14" s="171" t="s">
        <v>235</v>
      </c>
      <c r="I14" s="171" t="s">
        <v>235</v>
      </c>
      <c r="J14" s="37" t="s">
        <v>228</v>
      </c>
      <c r="K14" s="37">
        <v>1</v>
      </c>
      <c r="L14" s="37">
        <v>1</v>
      </c>
      <c r="M14" s="37"/>
      <c r="N14" s="37"/>
      <c r="O14" s="37"/>
      <c r="P14" s="37">
        <v>0.9</v>
      </c>
      <c r="Q14" s="37">
        <v>0.11</v>
      </c>
      <c r="R14" s="37">
        <v>31.536000000000001</v>
      </c>
      <c r="S14" s="37">
        <v>50</v>
      </c>
      <c r="T14" s="37">
        <f>12.7/1000</f>
        <v>1.2699999999999999E-2</v>
      </c>
      <c r="U14" s="37"/>
      <c r="V14" s="37">
        <f t="shared" si="1"/>
        <v>1.2699999999999999E-2</v>
      </c>
      <c r="W14" s="37" t="s">
        <v>235</v>
      </c>
      <c r="X14" s="37">
        <v>0.66</v>
      </c>
      <c r="Y14" s="37">
        <v>9999</v>
      </c>
      <c r="Z14" s="37">
        <v>3.4</v>
      </c>
      <c r="AA14" s="37"/>
      <c r="AB14" s="153"/>
      <c r="AC14" s="37"/>
      <c r="AD14" s="37"/>
      <c r="AE14" s="237"/>
      <c r="AH14" s="173">
        <f t="shared" si="0"/>
        <v>0</v>
      </c>
    </row>
    <row r="15" spans="1:16384" x14ac:dyDescent="0.35">
      <c r="A15" s="239"/>
      <c r="B15" s="307"/>
      <c r="C15" s="152" t="s">
        <v>175</v>
      </c>
      <c r="D15" s="152" t="s">
        <v>492</v>
      </c>
      <c r="E15" s="283" t="s">
        <v>748</v>
      </c>
      <c r="F15" s="235"/>
      <c r="G15" s="171" t="s">
        <v>235</v>
      </c>
      <c r="H15" s="171" t="s">
        <v>235</v>
      </c>
      <c r="I15" s="171" t="s">
        <v>235</v>
      </c>
      <c r="J15" s="37" t="s">
        <v>228</v>
      </c>
      <c r="K15" s="37">
        <v>1</v>
      </c>
      <c r="L15" s="37">
        <v>1</v>
      </c>
      <c r="M15" s="37"/>
      <c r="N15" s="37"/>
      <c r="O15" s="37"/>
      <c r="P15" s="37">
        <v>0.9</v>
      </c>
      <c r="Q15" s="37">
        <v>0.11</v>
      </c>
      <c r="R15" s="37">
        <v>31.536000000000001</v>
      </c>
      <c r="S15" s="37">
        <v>50</v>
      </c>
      <c r="T15" s="37">
        <f>287.71/1000</f>
        <v>0.28770999999999997</v>
      </c>
      <c r="U15" s="37"/>
      <c r="V15" s="37">
        <f t="shared" si="1"/>
        <v>0.28770999999999997</v>
      </c>
      <c r="W15" s="37" t="s">
        <v>235</v>
      </c>
      <c r="X15" s="37">
        <v>0.66</v>
      </c>
      <c r="Y15" s="37">
        <v>9999</v>
      </c>
      <c r="Z15" s="37">
        <v>3.4</v>
      </c>
      <c r="AA15" s="37"/>
      <c r="AB15" s="153"/>
      <c r="AC15" s="37"/>
      <c r="AD15" s="37"/>
      <c r="AE15" s="237"/>
      <c r="AH15" s="173">
        <f t="shared" si="0"/>
        <v>0</v>
      </c>
    </row>
    <row r="16" spans="1:16384" s="238" customFormat="1" ht="87" x14ac:dyDescent="0.35">
      <c r="A16" s="246"/>
      <c r="B16" s="307"/>
      <c r="C16" s="201" t="s">
        <v>711</v>
      </c>
      <c r="D16" s="201" t="s">
        <v>665</v>
      </c>
      <c r="E16" s="282" t="s">
        <v>892</v>
      </c>
      <c r="F16" s="234" t="s">
        <v>1406</v>
      </c>
      <c r="G16" s="153" t="s">
        <v>229</v>
      </c>
      <c r="H16" s="248">
        <f>1/0.52</f>
        <v>1.9230769230769229</v>
      </c>
      <c r="I16" s="153">
        <v>1</v>
      </c>
      <c r="J16" s="153" t="s">
        <v>228</v>
      </c>
      <c r="K16" s="153">
        <v>1</v>
      </c>
      <c r="L16" s="153">
        <v>1</v>
      </c>
      <c r="M16" s="153"/>
      <c r="N16" s="153"/>
      <c r="O16" s="153"/>
      <c r="P16" s="153">
        <v>0.9</v>
      </c>
      <c r="Q16" s="257">
        <v>0.3</v>
      </c>
      <c r="R16" s="153">
        <v>31.536000000000001</v>
      </c>
      <c r="S16" s="230">
        <v>30</v>
      </c>
      <c r="T16" s="153">
        <f>98/1000</f>
        <v>9.8000000000000004E-2</v>
      </c>
      <c r="U16" s="153"/>
      <c r="V16" s="37">
        <f>T16</f>
        <v>9.8000000000000004E-2</v>
      </c>
      <c r="W16" s="153" t="s">
        <v>235</v>
      </c>
      <c r="X16" s="153" t="s">
        <v>666</v>
      </c>
      <c r="Y16" s="37">
        <v>9999</v>
      </c>
      <c r="Z16" s="153">
        <v>9.1999999999999993</v>
      </c>
      <c r="AA16" s="153"/>
      <c r="AB16" s="153"/>
      <c r="AC16" s="153"/>
      <c r="AD16" s="153"/>
      <c r="AE16" s="249"/>
      <c r="AH16" s="173">
        <f t="shared" si="0"/>
        <v>0</v>
      </c>
    </row>
    <row r="17" spans="1:34" s="254" customFormat="1" ht="43.5" x14ac:dyDescent="0.35">
      <c r="A17" s="250"/>
      <c r="B17" s="307"/>
      <c r="C17" s="169" t="s">
        <v>178</v>
      </c>
      <c r="D17" s="169" t="s">
        <v>718</v>
      </c>
      <c r="E17" s="285" t="s">
        <v>893</v>
      </c>
      <c r="F17" s="252" t="s">
        <v>1330</v>
      </c>
      <c r="G17" s="168" t="s">
        <v>229</v>
      </c>
      <c r="H17" s="300">
        <f>1/0.6</f>
        <v>1.6666666666666667</v>
      </c>
      <c r="I17" s="168">
        <v>1</v>
      </c>
      <c r="J17" s="168" t="s">
        <v>228</v>
      </c>
      <c r="K17" s="168">
        <v>1</v>
      </c>
      <c r="L17" s="168">
        <v>1</v>
      </c>
      <c r="M17" s="168"/>
      <c r="N17" s="168"/>
      <c r="O17" s="168"/>
      <c r="P17" s="168">
        <v>0.9</v>
      </c>
      <c r="Q17" s="168">
        <v>0.65</v>
      </c>
      <c r="R17" s="168">
        <v>31.536000000000001</v>
      </c>
      <c r="S17" s="167">
        <v>30</v>
      </c>
      <c r="T17" s="168">
        <v>0</v>
      </c>
      <c r="U17" s="168">
        <v>0</v>
      </c>
      <c r="V17" s="168">
        <f>500/1000</f>
        <v>0.5</v>
      </c>
      <c r="W17" s="168">
        <v>1501</v>
      </c>
      <c r="X17" s="168" t="s">
        <v>666</v>
      </c>
      <c r="Y17" s="168">
        <v>99999</v>
      </c>
      <c r="Z17" s="168">
        <v>9.1999999999999993</v>
      </c>
      <c r="AA17" s="168"/>
      <c r="AB17" s="168"/>
      <c r="AC17" s="168"/>
      <c r="AD17" s="168"/>
      <c r="AE17" s="253"/>
      <c r="AH17" s="173">
        <f t="shared" si="0"/>
        <v>0.5</v>
      </c>
    </row>
    <row r="18" spans="1:34" ht="43.5" x14ac:dyDescent="0.35">
      <c r="A18" s="239"/>
      <c r="B18" s="307"/>
      <c r="C18" s="152" t="s">
        <v>425</v>
      </c>
      <c r="D18" s="152" t="s">
        <v>516</v>
      </c>
      <c r="E18" s="283" t="s">
        <v>902</v>
      </c>
      <c r="F18" s="235" t="s">
        <v>1329</v>
      </c>
      <c r="G18" s="171" t="s">
        <v>235</v>
      </c>
      <c r="H18" s="171" t="s">
        <v>235</v>
      </c>
      <c r="I18" s="171" t="s">
        <v>235</v>
      </c>
      <c r="J18" s="37" t="s">
        <v>228</v>
      </c>
      <c r="K18" s="37">
        <v>1</v>
      </c>
      <c r="L18" s="37">
        <v>1</v>
      </c>
      <c r="M18" s="37"/>
      <c r="N18" s="37"/>
      <c r="O18" s="37"/>
      <c r="P18" s="37">
        <v>0.9</v>
      </c>
      <c r="Q18" s="37" t="s">
        <v>478</v>
      </c>
      <c r="R18" s="37">
        <v>31.536000000000001</v>
      </c>
      <c r="S18" s="37">
        <v>20</v>
      </c>
      <c r="T18" s="153">
        <v>1E-3</v>
      </c>
      <c r="U18" s="37">
        <f>T18+((140+2.5+2)/1000)</f>
        <v>0.14549999999999999</v>
      </c>
      <c r="V18" s="324">
        <f>U18</f>
        <v>0.14549999999999999</v>
      </c>
      <c r="W18" s="37">
        <v>905</v>
      </c>
      <c r="X18" s="232">
        <f>24.89*((1.13*277778)/1000000)</f>
        <v>7.8127006945999993</v>
      </c>
      <c r="Y18" s="37">
        <v>99999</v>
      </c>
      <c r="Z18" s="153">
        <v>35.5</v>
      </c>
      <c r="AA18" s="37"/>
      <c r="AB18" s="153"/>
      <c r="AC18" s="37"/>
      <c r="AD18" s="37"/>
      <c r="AE18" s="237"/>
      <c r="AH18" s="173">
        <f t="shared" si="0"/>
        <v>0.14449999999999999</v>
      </c>
    </row>
    <row r="19" spans="1:34" x14ac:dyDescent="0.35">
      <c r="A19" s="239"/>
      <c r="B19" s="307"/>
      <c r="C19" s="230" t="s">
        <v>424</v>
      </c>
      <c r="D19" s="230" t="s">
        <v>517</v>
      </c>
      <c r="E19" s="283" t="s">
        <v>903</v>
      </c>
      <c r="F19" s="235" t="s">
        <v>413</v>
      </c>
      <c r="G19" s="171" t="s">
        <v>235</v>
      </c>
      <c r="H19" s="171" t="s">
        <v>235</v>
      </c>
      <c r="I19" s="171" t="s">
        <v>235</v>
      </c>
      <c r="J19" s="37" t="s">
        <v>228</v>
      </c>
      <c r="K19" s="37">
        <v>1</v>
      </c>
      <c r="L19" s="37">
        <v>1</v>
      </c>
      <c r="M19" s="37"/>
      <c r="N19" s="37"/>
      <c r="O19" s="37"/>
      <c r="P19" s="37">
        <v>0.9</v>
      </c>
      <c r="Q19" s="37" t="s">
        <v>478</v>
      </c>
      <c r="R19" s="37">
        <v>31.536000000000001</v>
      </c>
      <c r="S19" s="37">
        <v>20</v>
      </c>
      <c r="T19" s="153"/>
      <c r="U19" s="37"/>
      <c r="V19" s="324"/>
      <c r="W19" s="37">
        <v>905</v>
      </c>
      <c r="X19" s="233">
        <f>X18</f>
        <v>7.8127006945999993</v>
      </c>
      <c r="Y19" s="37">
        <v>99999</v>
      </c>
      <c r="Z19" s="153">
        <v>35.5</v>
      </c>
      <c r="AA19" s="37"/>
      <c r="AB19" s="153"/>
      <c r="AC19" s="37"/>
      <c r="AD19" s="37"/>
      <c r="AE19" s="237"/>
      <c r="AH19" s="173">
        <f t="shared" si="0"/>
        <v>0</v>
      </c>
    </row>
    <row r="20" spans="1:34" x14ac:dyDescent="0.35">
      <c r="A20" s="239"/>
      <c r="B20" s="307"/>
      <c r="C20" s="152" t="s">
        <v>423</v>
      </c>
      <c r="D20" s="152" t="s">
        <v>518</v>
      </c>
      <c r="E20" s="283" t="s">
        <v>896</v>
      </c>
      <c r="F20" s="235"/>
      <c r="G20" s="171" t="s">
        <v>235</v>
      </c>
      <c r="H20" s="171" t="s">
        <v>235</v>
      </c>
      <c r="I20" s="171" t="s">
        <v>235</v>
      </c>
      <c r="J20" s="37" t="s">
        <v>228</v>
      </c>
      <c r="K20" s="37">
        <v>1</v>
      </c>
      <c r="L20" s="37">
        <v>1</v>
      </c>
      <c r="M20" s="37"/>
      <c r="N20" s="37"/>
      <c r="O20" s="37"/>
      <c r="P20" s="37">
        <v>0.9</v>
      </c>
      <c r="Q20" s="37" t="s">
        <v>478</v>
      </c>
      <c r="R20" s="37">
        <v>31.536000000000001</v>
      </c>
      <c r="S20" s="37">
        <v>25</v>
      </c>
      <c r="T20" s="153">
        <f>(12+3)/1000</f>
        <v>1.4999999999999999E-2</v>
      </c>
      <c r="U20" s="37"/>
      <c r="V20" s="324">
        <f>T20</f>
        <v>1.4999999999999999E-2</v>
      </c>
      <c r="W20" s="37">
        <v>1288</v>
      </c>
      <c r="X20" s="233">
        <f>W20*0.01</f>
        <v>12.88</v>
      </c>
      <c r="Y20" s="37">
        <v>99999</v>
      </c>
      <c r="Z20" s="153">
        <v>29</v>
      </c>
      <c r="AA20" s="37"/>
      <c r="AB20" s="153"/>
      <c r="AC20" s="37"/>
      <c r="AD20" s="37"/>
      <c r="AE20" s="237"/>
      <c r="AH20" s="173">
        <f t="shared" si="0"/>
        <v>0</v>
      </c>
    </row>
    <row r="21" spans="1:34" x14ac:dyDescent="0.35">
      <c r="A21" s="239"/>
      <c r="B21" s="307"/>
      <c r="C21" s="230" t="s">
        <v>422</v>
      </c>
      <c r="D21" s="230" t="s">
        <v>519</v>
      </c>
      <c r="E21" s="283" t="s">
        <v>897</v>
      </c>
      <c r="F21" s="235" t="s">
        <v>413</v>
      </c>
      <c r="G21" s="171" t="s">
        <v>235</v>
      </c>
      <c r="H21" s="171" t="s">
        <v>235</v>
      </c>
      <c r="I21" s="171" t="s">
        <v>235</v>
      </c>
      <c r="J21" s="37" t="s">
        <v>228</v>
      </c>
      <c r="K21" s="37">
        <v>1</v>
      </c>
      <c r="L21" s="37">
        <v>1</v>
      </c>
      <c r="M21" s="37"/>
      <c r="N21" s="37"/>
      <c r="O21" s="37"/>
      <c r="P21" s="37">
        <v>0.9</v>
      </c>
      <c r="Q21" s="37" t="s">
        <v>478</v>
      </c>
      <c r="R21" s="37">
        <v>31.536000000000001</v>
      </c>
      <c r="S21" s="37">
        <v>25</v>
      </c>
      <c r="T21" s="153">
        <v>0</v>
      </c>
      <c r="U21" s="37"/>
      <c r="V21" s="324"/>
      <c r="W21" s="37">
        <v>1288</v>
      </c>
      <c r="X21" s="233">
        <f>X20</f>
        <v>12.88</v>
      </c>
      <c r="Y21" s="37">
        <v>99999</v>
      </c>
      <c r="Z21" s="153">
        <v>29</v>
      </c>
      <c r="AA21" s="37"/>
      <c r="AB21" s="153"/>
      <c r="AC21" s="37"/>
      <c r="AD21" s="37"/>
      <c r="AE21" s="237"/>
      <c r="AH21" s="173">
        <f t="shared" si="0"/>
        <v>0</v>
      </c>
    </row>
    <row r="22" spans="1:34" x14ac:dyDescent="0.35">
      <c r="A22" s="246" t="s">
        <v>193</v>
      </c>
      <c r="B22" s="307" t="s">
        <v>193</v>
      </c>
      <c r="C22" s="230" t="s">
        <v>195</v>
      </c>
      <c r="D22" s="230" t="s">
        <v>501</v>
      </c>
      <c r="E22" s="282" t="s">
        <v>749</v>
      </c>
      <c r="F22" s="235"/>
      <c r="G22" s="37" t="s">
        <v>228</v>
      </c>
      <c r="H22" s="37">
        <v>1</v>
      </c>
      <c r="I22" s="37">
        <v>1</v>
      </c>
      <c r="J22" s="37" t="s">
        <v>227</v>
      </c>
      <c r="K22" s="37">
        <v>0.9788</v>
      </c>
      <c r="L22" s="37">
        <v>1</v>
      </c>
      <c r="M22" s="37"/>
      <c r="N22" s="37"/>
      <c r="O22" s="37"/>
      <c r="P22" s="37">
        <v>0.9</v>
      </c>
      <c r="Q22" s="37">
        <v>1</v>
      </c>
      <c r="R22" s="37">
        <v>1</v>
      </c>
      <c r="S22" s="153">
        <v>25</v>
      </c>
      <c r="T22" s="236">
        <v>80</v>
      </c>
      <c r="U22" s="37"/>
      <c r="V22" s="37">
        <v>9999</v>
      </c>
      <c r="W22" s="37"/>
      <c r="X22" s="37"/>
      <c r="Y22" s="37"/>
      <c r="Z22" s="24"/>
      <c r="AA22" s="37"/>
      <c r="AB22" s="153"/>
      <c r="AC22" s="37"/>
      <c r="AD22" s="37"/>
      <c r="AE22" s="237"/>
      <c r="AH22" s="173">
        <f t="shared" si="0"/>
        <v>9919</v>
      </c>
    </row>
    <row r="23" spans="1:34" x14ac:dyDescent="0.35">
      <c r="A23" s="246"/>
      <c r="B23" s="307"/>
      <c r="C23" s="230" t="s">
        <v>196</v>
      </c>
      <c r="D23" s="230" t="s">
        <v>502</v>
      </c>
      <c r="E23" s="282" t="s">
        <v>750</v>
      </c>
      <c r="F23" s="235"/>
      <c r="G23" s="37" t="s">
        <v>227</v>
      </c>
      <c r="H23" s="37">
        <v>1</v>
      </c>
      <c r="I23" s="37">
        <v>1</v>
      </c>
      <c r="J23" s="37" t="s">
        <v>236</v>
      </c>
      <c r="K23" s="37">
        <v>0.76900000000000002</v>
      </c>
      <c r="L23" s="37">
        <v>1</v>
      </c>
      <c r="M23" s="37"/>
      <c r="N23" s="37"/>
      <c r="O23" s="37"/>
      <c r="P23" s="37">
        <v>0.9</v>
      </c>
      <c r="Q23" s="37">
        <v>1</v>
      </c>
      <c r="R23" s="37">
        <v>1</v>
      </c>
      <c r="S23" s="153">
        <v>25</v>
      </c>
      <c r="T23" s="236">
        <v>80</v>
      </c>
      <c r="U23" s="37"/>
      <c r="V23" s="37">
        <v>9999</v>
      </c>
      <c r="W23" s="37"/>
      <c r="X23" s="37"/>
      <c r="Y23" s="37"/>
      <c r="Z23" s="24"/>
      <c r="AA23" s="37"/>
      <c r="AB23" s="153"/>
      <c r="AC23" s="37"/>
      <c r="AD23" s="37"/>
      <c r="AE23" s="237"/>
      <c r="AH23" s="173">
        <f t="shared" si="0"/>
        <v>9919</v>
      </c>
    </row>
    <row r="24" spans="1:34" x14ac:dyDescent="0.35">
      <c r="A24" s="246"/>
      <c r="B24" s="307" t="s">
        <v>207</v>
      </c>
      <c r="C24" s="247" t="s">
        <v>450</v>
      </c>
      <c r="D24" s="247" t="s">
        <v>520</v>
      </c>
      <c r="E24" s="286" t="s">
        <v>751</v>
      </c>
      <c r="F24" s="235"/>
      <c r="G24" s="37" t="s">
        <v>235</v>
      </c>
      <c r="H24" s="37" t="s">
        <v>235</v>
      </c>
      <c r="I24" s="37" t="s">
        <v>235</v>
      </c>
      <c r="J24" s="37" t="s">
        <v>228</v>
      </c>
      <c r="K24" s="37">
        <v>1</v>
      </c>
      <c r="L24" s="37">
        <v>1</v>
      </c>
      <c r="M24" s="37"/>
      <c r="N24" s="37"/>
      <c r="O24" s="37"/>
      <c r="P24" s="37">
        <v>0.9</v>
      </c>
      <c r="Q24" s="37">
        <v>1</v>
      </c>
      <c r="R24" s="37">
        <v>1</v>
      </c>
      <c r="S24" s="153">
        <v>25</v>
      </c>
      <c r="T24" s="236">
        <v>1</v>
      </c>
      <c r="U24" s="37"/>
      <c r="V24" s="37">
        <v>9999</v>
      </c>
      <c r="W24" s="37"/>
      <c r="X24" s="37"/>
      <c r="Y24" s="37"/>
      <c r="Z24" s="24"/>
      <c r="AA24" s="37"/>
      <c r="AB24" s="153"/>
      <c r="AC24" s="37"/>
      <c r="AD24" s="37"/>
      <c r="AE24" s="237"/>
      <c r="AH24" s="173">
        <f t="shared" si="0"/>
        <v>9998</v>
      </c>
    </row>
    <row r="25" spans="1:34" x14ac:dyDescent="0.35">
      <c r="A25" s="246"/>
      <c r="B25" s="307"/>
      <c r="C25" s="247" t="s">
        <v>451</v>
      </c>
      <c r="D25" s="247" t="s">
        <v>504</v>
      </c>
      <c r="E25" s="286" t="s">
        <v>752</v>
      </c>
      <c r="F25" s="235"/>
      <c r="G25" s="37" t="s">
        <v>228</v>
      </c>
      <c r="H25" s="37">
        <v>1</v>
      </c>
      <c r="I25" s="37">
        <v>1</v>
      </c>
      <c r="J25" s="37" t="s">
        <v>446</v>
      </c>
      <c r="K25" s="37">
        <v>1</v>
      </c>
      <c r="L25" s="37">
        <v>1</v>
      </c>
      <c r="M25" s="37"/>
      <c r="N25" s="37"/>
      <c r="O25" s="37"/>
      <c r="P25" s="37">
        <v>0.9</v>
      </c>
      <c r="Q25" s="37">
        <v>1</v>
      </c>
      <c r="R25" s="37">
        <v>1</v>
      </c>
      <c r="S25" s="153">
        <v>25</v>
      </c>
      <c r="T25" s="236">
        <v>1</v>
      </c>
      <c r="U25" s="37"/>
      <c r="V25" s="37">
        <v>9999</v>
      </c>
      <c r="W25" s="37"/>
      <c r="X25" s="37"/>
      <c r="Y25" s="37"/>
      <c r="Z25" s="24"/>
      <c r="AA25" s="37"/>
      <c r="AB25" s="153"/>
      <c r="AC25" s="37"/>
      <c r="AD25" s="37"/>
      <c r="AE25" s="237"/>
      <c r="AH25" s="173">
        <f t="shared" si="0"/>
        <v>9998</v>
      </c>
    </row>
    <row r="26" spans="1:34" s="254" customFormat="1" x14ac:dyDescent="0.35">
      <c r="A26" s="246"/>
      <c r="B26" s="307"/>
      <c r="C26" s="251" t="s">
        <v>208</v>
      </c>
      <c r="D26" s="251" t="s">
        <v>564</v>
      </c>
      <c r="E26" s="285" t="s">
        <v>753</v>
      </c>
      <c r="F26" s="252" t="s">
        <v>78</v>
      </c>
      <c r="G26" s="168" t="s">
        <v>228</v>
      </c>
      <c r="H26" s="168">
        <v>1</v>
      </c>
      <c r="I26" s="168">
        <v>1</v>
      </c>
      <c r="J26" s="168" t="s">
        <v>232</v>
      </c>
      <c r="K26" s="168">
        <v>1</v>
      </c>
      <c r="L26" s="168">
        <v>1</v>
      </c>
      <c r="M26" s="168"/>
      <c r="N26" s="168"/>
      <c r="O26" s="168"/>
      <c r="P26" s="168">
        <v>0.9</v>
      </c>
      <c r="Q26" s="168">
        <v>1</v>
      </c>
      <c r="R26" s="168">
        <v>1</v>
      </c>
      <c r="S26" s="168">
        <v>25</v>
      </c>
      <c r="T26" s="168">
        <v>0</v>
      </c>
      <c r="U26" s="168"/>
      <c r="V26" s="168">
        <v>9999</v>
      </c>
      <c r="W26" s="168"/>
      <c r="X26" s="168"/>
      <c r="Y26" s="168"/>
      <c r="Z26" s="168"/>
      <c r="AA26" s="168"/>
      <c r="AB26" s="168">
        <v>0</v>
      </c>
      <c r="AC26" s="168"/>
      <c r="AD26" s="168"/>
      <c r="AE26" s="253"/>
      <c r="AH26" s="173">
        <f t="shared" si="0"/>
        <v>9999</v>
      </c>
    </row>
    <row r="27" spans="1:34" x14ac:dyDescent="0.35">
      <c r="A27" s="246"/>
      <c r="B27" s="307"/>
      <c r="C27" s="230" t="s">
        <v>209</v>
      </c>
      <c r="D27" s="230" t="s">
        <v>562</v>
      </c>
      <c r="E27" s="282" t="s">
        <v>754</v>
      </c>
      <c r="F27" s="235" t="s">
        <v>79</v>
      </c>
      <c r="G27" s="37" t="s">
        <v>228</v>
      </c>
      <c r="H27" s="37">
        <v>1</v>
      </c>
      <c r="I27" s="37">
        <v>1</v>
      </c>
      <c r="J27" s="37" t="s">
        <v>238</v>
      </c>
      <c r="K27" s="37">
        <v>1</v>
      </c>
      <c r="L27" s="37">
        <v>1</v>
      </c>
      <c r="M27" s="37"/>
      <c r="N27" s="37"/>
      <c r="O27" s="37"/>
      <c r="P27" s="37">
        <v>0.9</v>
      </c>
      <c r="Q27" s="37">
        <v>1</v>
      </c>
      <c r="R27" s="37">
        <v>1</v>
      </c>
      <c r="S27" s="153">
        <v>25</v>
      </c>
      <c r="T27" s="37">
        <v>0.3</v>
      </c>
      <c r="U27" s="37"/>
      <c r="V27" s="37">
        <v>9999</v>
      </c>
      <c r="W27" s="37"/>
      <c r="X27" s="37"/>
      <c r="Y27" s="37"/>
      <c r="Z27" s="24"/>
      <c r="AA27" s="37"/>
      <c r="AB27" s="308"/>
      <c r="AC27" s="37"/>
      <c r="AD27" s="37"/>
      <c r="AE27" s="237"/>
      <c r="AH27" s="173">
        <f t="shared" si="0"/>
        <v>9998.7000000000007</v>
      </c>
    </row>
    <row r="28" spans="1:34" x14ac:dyDescent="0.35">
      <c r="A28" s="246"/>
      <c r="B28" s="307"/>
      <c r="C28" s="230" t="s">
        <v>458</v>
      </c>
      <c r="D28" s="201" t="s">
        <v>561</v>
      </c>
      <c r="E28" s="282" t="s">
        <v>755</v>
      </c>
      <c r="F28" s="235" t="s">
        <v>77</v>
      </c>
      <c r="G28" s="37" t="s">
        <v>228</v>
      </c>
      <c r="H28" s="37">
        <v>1</v>
      </c>
      <c r="I28" s="37">
        <v>1</v>
      </c>
      <c r="J28" s="37" t="s">
        <v>442</v>
      </c>
      <c r="K28" s="37">
        <v>1</v>
      </c>
      <c r="L28" s="37">
        <v>1</v>
      </c>
      <c r="M28" s="37"/>
      <c r="N28" s="37"/>
      <c r="O28" s="37"/>
      <c r="P28" s="37">
        <v>0.9</v>
      </c>
      <c r="Q28" s="37">
        <v>1</v>
      </c>
      <c r="R28" s="37">
        <v>1</v>
      </c>
      <c r="S28" s="153">
        <v>25</v>
      </c>
      <c r="T28" s="37">
        <v>0.3</v>
      </c>
      <c r="U28" s="37"/>
      <c r="V28" s="37">
        <v>9999</v>
      </c>
      <c r="W28" s="37"/>
      <c r="X28" s="37"/>
      <c r="Y28" s="37"/>
      <c r="Z28" s="24"/>
      <c r="AA28" s="37"/>
      <c r="AB28" s="308"/>
      <c r="AC28" s="37"/>
      <c r="AD28" s="37"/>
      <c r="AE28" s="237"/>
      <c r="AH28" s="173">
        <f t="shared" si="0"/>
        <v>9998.7000000000007</v>
      </c>
    </row>
    <row r="29" spans="1:34" x14ac:dyDescent="0.35">
      <c r="A29" s="246" t="s">
        <v>207</v>
      </c>
      <c r="B29" s="307"/>
      <c r="C29" s="230" t="s">
        <v>211</v>
      </c>
      <c r="D29" s="230" t="s">
        <v>503</v>
      </c>
      <c r="E29" s="282" t="s">
        <v>756</v>
      </c>
      <c r="F29" s="235" t="s">
        <v>76</v>
      </c>
      <c r="G29" s="37" t="s">
        <v>228</v>
      </c>
      <c r="H29" s="37">
        <v>1</v>
      </c>
      <c r="I29" s="37">
        <v>1</v>
      </c>
      <c r="J29" s="37" t="s">
        <v>237</v>
      </c>
      <c r="K29" s="37">
        <v>1</v>
      </c>
      <c r="L29" s="37">
        <v>1</v>
      </c>
      <c r="M29" s="37"/>
      <c r="N29" s="37"/>
      <c r="O29" s="37"/>
      <c r="P29" s="37">
        <v>0.9</v>
      </c>
      <c r="Q29" s="37">
        <v>1</v>
      </c>
      <c r="R29" s="37">
        <v>1</v>
      </c>
      <c r="S29" s="153">
        <v>25</v>
      </c>
      <c r="T29" s="37">
        <v>0.2</v>
      </c>
      <c r="U29" s="37"/>
      <c r="V29" s="37">
        <v>9999</v>
      </c>
      <c r="W29" s="37"/>
      <c r="X29" s="37"/>
      <c r="Y29" s="37"/>
      <c r="Z29" s="24"/>
      <c r="AA29" s="37"/>
      <c r="AB29" s="308">
        <f>79/277.78</f>
        <v>0.28439772481820147</v>
      </c>
      <c r="AC29" s="37"/>
      <c r="AD29" s="37"/>
      <c r="AE29" s="237"/>
      <c r="AH29" s="173">
        <f t="shared" si="0"/>
        <v>9998.7999999999993</v>
      </c>
    </row>
    <row r="30" spans="1:34" x14ac:dyDescent="0.35">
      <c r="A30" s="246"/>
      <c r="B30" s="307"/>
      <c r="C30" s="152" t="s">
        <v>213</v>
      </c>
      <c r="D30" s="152" t="s">
        <v>563</v>
      </c>
      <c r="E30" s="282" t="s">
        <v>757</v>
      </c>
      <c r="F30" s="235" t="s">
        <v>81</v>
      </c>
      <c r="G30" s="37" t="s">
        <v>240</v>
      </c>
      <c r="H30" s="37">
        <v>1</v>
      </c>
      <c r="I30" s="37">
        <v>1</v>
      </c>
      <c r="J30" s="37" t="s">
        <v>228</v>
      </c>
      <c r="K30" s="37">
        <v>1</v>
      </c>
      <c r="L30" s="37">
        <v>1</v>
      </c>
      <c r="M30" s="37"/>
      <c r="N30" s="37"/>
      <c r="O30" s="37"/>
      <c r="P30" s="37">
        <v>0.9</v>
      </c>
      <c r="Q30" s="37">
        <v>1</v>
      </c>
      <c r="R30" s="37">
        <v>1</v>
      </c>
      <c r="S30" s="37">
        <v>25</v>
      </c>
      <c r="T30" s="37">
        <v>0.2</v>
      </c>
      <c r="U30" s="37"/>
      <c r="V30" s="37">
        <v>9999</v>
      </c>
      <c r="W30" s="37"/>
      <c r="X30" s="37"/>
      <c r="Y30" s="37"/>
      <c r="Z30" s="24"/>
      <c r="AA30" s="37"/>
      <c r="AB30" s="308">
        <f>1692/277.78</f>
        <v>6.0911512707898341</v>
      </c>
      <c r="AC30" s="37"/>
      <c r="AD30" s="37"/>
      <c r="AE30" s="237"/>
      <c r="AH30" s="173">
        <f t="shared" si="0"/>
        <v>9998.7999999999993</v>
      </c>
    </row>
    <row r="31" spans="1:34" x14ac:dyDescent="0.35">
      <c r="A31" s="255"/>
      <c r="B31" s="309" t="s">
        <v>395</v>
      </c>
      <c r="C31" s="152" t="s">
        <v>154</v>
      </c>
      <c r="D31" s="152" t="s">
        <v>567</v>
      </c>
      <c r="E31" s="282" t="s">
        <v>758</v>
      </c>
      <c r="F31" s="235"/>
      <c r="G31" s="171" t="s">
        <v>235</v>
      </c>
      <c r="H31" s="171" t="s">
        <v>235</v>
      </c>
      <c r="I31" s="171" t="s">
        <v>235</v>
      </c>
      <c r="J31" s="37" t="s">
        <v>232</v>
      </c>
      <c r="K31" s="37">
        <v>1</v>
      </c>
      <c r="L31" s="37">
        <v>1</v>
      </c>
      <c r="M31" s="37"/>
      <c r="N31" s="37"/>
      <c r="O31" s="37"/>
      <c r="P31" s="37">
        <v>0.9</v>
      </c>
      <c r="Q31" s="37">
        <v>1</v>
      </c>
      <c r="R31" s="37">
        <v>31.536000000000001</v>
      </c>
      <c r="S31" s="37">
        <v>50</v>
      </c>
      <c r="T31" s="236">
        <v>0</v>
      </c>
      <c r="U31" s="37"/>
      <c r="V31" s="37">
        <v>99999</v>
      </c>
      <c r="W31" s="37">
        <v>999999</v>
      </c>
      <c r="X31" s="37">
        <v>9999</v>
      </c>
      <c r="Y31" s="37">
        <v>9999</v>
      </c>
      <c r="Z31" s="37">
        <v>9999</v>
      </c>
      <c r="AA31" s="37" t="s">
        <v>235</v>
      </c>
      <c r="AB31" s="153"/>
      <c r="AC31" s="37"/>
      <c r="AD31" s="37"/>
      <c r="AE31" s="237"/>
      <c r="AH31" s="173">
        <f t="shared" si="0"/>
        <v>99999</v>
      </c>
    </row>
    <row r="32" spans="1:34" x14ac:dyDescent="0.35">
      <c r="A32" s="255" t="s">
        <v>200</v>
      </c>
      <c r="B32" s="309" t="s">
        <v>200</v>
      </c>
      <c r="C32" s="152" t="s">
        <v>203</v>
      </c>
      <c r="D32" s="152" t="s">
        <v>570</v>
      </c>
      <c r="E32" s="282" t="s">
        <v>759</v>
      </c>
      <c r="F32" s="235"/>
      <c r="G32" s="171" t="s">
        <v>235</v>
      </c>
      <c r="H32" s="171" t="s">
        <v>235</v>
      </c>
      <c r="I32" s="171" t="s">
        <v>235</v>
      </c>
      <c r="J32" s="37" t="s">
        <v>230</v>
      </c>
      <c r="K32" s="37">
        <v>1</v>
      </c>
      <c r="L32" s="37">
        <v>1</v>
      </c>
      <c r="M32" s="37"/>
      <c r="N32" s="37"/>
      <c r="O32" s="37"/>
      <c r="P32" s="37">
        <v>0.9</v>
      </c>
      <c r="Q32" s="37">
        <v>1</v>
      </c>
      <c r="R32" s="37">
        <v>1</v>
      </c>
      <c r="S32" s="37">
        <v>50</v>
      </c>
      <c r="T32" s="236">
        <v>1</v>
      </c>
      <c r="U32" s="37"/>
      <c r="V32" s="37">
        <v>99999</v>
      </c>
      <c r="W32" s="37"/>
      <c r="X32" s="37">
        <v>1.1599999999999999</v>
      </c>
      <c r="Y32" s="37">
        <v>9999</v>
      </c>
      <c r="Z32" s="24"/>
      <c r="AA32" s="37"/>
      <c r="AB32" s="153"/>
      <c r="AC32" s="37"/>
      <c r="AD32" s="37"/>
      <c r="AE32" s="237"/>
      <c r="AH32" s="173">
        <f t="shared" si="0"/>
        <v>99998</v>
      </c>
    </row>
    <row r="33" spans="1:34" x14ac:dyDescent="0.35">
      <c r="A33" s="255"/>
      <c r="B33" s="309"/>
      <c r="C33" s="152" t="s">
        <v>204</v>
      </c>
      <c r="D33" s="152" t="s">
        <v>571</v>
      </c>
      <c r="E33" s="282" t="s">
        <v>760</v>
      </c>
      <c r="F33" s="235"/>
      <c r="G33" s="171" t="s">
        <v>235</v>
      </c>
      <c r="H33" s="171" t="s">
        <v>235</v>
      </c>
      <c r="I33" s="171" t="s">
        <v>235</v>
      </c>
      <c r="J33" s="37" t="s">
        <v>230</v>
      </c>
      <c r="K33" s="37">
        <v>1</v>
      </c>
      <c r="L33" s="37">
        <v>1</v>
      </c>
      <c r="M33" s="37"/>
      <c r="N33" s="37"/>
      <c r="O33" s="37"/>
      <c r="P33" s="37">
        <v>0.9</v>
      </c>
      <c r="Q33" s="37">
        <v>1</v>
      </c>
      <c r="R33" s="37">
        <v>1</v>
      </c>
      <c r="S33" s="37">
        <v>50</v>
      </c>
      <c r="T33" s="236">
        <v>1</v>
      </c>
      <c r="U33" s="37"/>
      <c r="V33" s="37">
        <v>99999</v>
      </c>
      <c r="W33" s="37"/>
      <c r="X33" s="37">
        <v>1.44</v>
      </c>
      <c r="Y33" s="37">
        <v>9999</v>
      </c>
      <c r="Z33" s="24"/>
      <c r="AA33" s="37"/>
      <c r="AB33" s="153"/>
      <c r="AC33" s="37"/>
      <c r="AD33" s="37"/>
      <c r="AE33" s="237"/>
      <c r="AH33" s="173">
        <f t="shared" si="0"/>
        <v>99998</v>
      </c>
    </row>
    <row r="34" spans="1:34" x14ac:dyDescent="0.35">
      <c r="A34" s="255"/>
      <c r="B34" s="309"/>
      <c r="C34" s="152" t="s">
        <v>205</v>
      </c>
      <c r="D34" s="152" t="s">
        <v>572</v>
      </c>
      <c r="E34" s="282" t="s">
        <v>761</v>
      </c>
      <c r="F34" s="235"/>
      <c r="G34" s="171" t="s">
        <v>235</v>
      </c>
      <c r="H34" s="171" t="s">
        <v>235</v>
      </c>
      <c r="I34" s="171" t="s">
        <v>235</v>
      </c>
      <c r="J34" s="37" t="s">
        <v>233</v>
      </c>
      <c r="K34" s="37">
        <v>1</v>
      </c>
      <c r="L34" s="37">
        <v>1</v>
      </c>
      <c r="M34" s="37"/>
      <c r="N34" s="37"/>
      <c r="O34" s="37"/>
      <c r="P34" s="37">
        <v>0.9</v>
      </c>
      <c r="Q34" s="37">
        <v>1</v>
      </c>
      <c r="R34" s="37">
        <v>1</v>
      </c>
      <c r="S34" s="37">
        <v>50</v>
      </c>
      <c r="T34" s="236">
        <v>1</v>
      </c>
      <c r="U34" s="37"/>
      <c r="V34" s="37">
        <v>99999</v>
      </c>
      <c r="W34" s="37"/>
      <c r="X34" s="37">
        <v>0.44</v>
      </c>
      <c r="Y34" s="37">
        <v>9999</v>
      </c>
      <c r="Z34" s="24"/>
      <c r="AA34" s="37"/>
      <c r="AB34" s="153"/>
      <c r="AC34" s="37"/>
      <c r="AD34" s="37"/>
      <c r="AE34" s="237"/>
      <c r="AH34" s="173">
        <f t="shared" si="0"/>
        <v>99998</v>
      </c>
    </row>
    <row r="35" spans="1:34" x14ac:dyDescent="0.35">
      <c r="A35" s="255"/>
      <c r="B35" s="309"/>
      <c r="C35" s="152" t="s">
        <v>206</v>
      </c>
      <c r="D35" s="152" t="s">
        <v>573</v>
      </c>
      <c r="E35" s="282" t="s">
        <v>762</v>
      </c>
      <c r="F35" s="235"/>
      <c r="G35" s="171" t="s">
        <v>235</v>
      </c>
      <c r="H35" s="171" t="s">
        <v>235</v>
      </c>
      <c r="I35" s="171" t="s">
        <v>235</v>
      </c>
      <c r="J35" s="37" t="s">
        <v>234</v>
      </c>
      <c r="K35" s="37">
        <v>1</v>
      </c>
      <c r="L35" s="37">
        <v>1</v>
      </c>
      <c r="M35" s="37"/>
      <c r="N35" s="37"/>
      <c r="O35" s="37"/>
      <c r="P35" s="37">
        <v>0.9</v>
      </c>
      <c r="Q35" s="37">
        <v>1</v>
      </c>
      <c r="R35" s="37">
        <v>1</v>
      </c>
      <c r="S35" s="37">
        <v>50</v>
      </c>
      <c r="T35" s="236">
        <v>1</v>
      </c>
      <c r="U35" s="37"/>
      <c r="V35" s="37">
        <v>99999</v>
      </c>
      <c r="W35" s="37"/>
      <c r="X35" s="37">
        <v>0.44</v>
      </c>
      <c r="Y35" s="37">
        <v>9999</v>
      </c>
      <c r="Z35" s="24"/>
      <c r="AA35" s="37"/>
      <c r="AB35" s="153"/>
      <c r="AC35" s="37"/>
      <c r="AD35" s="37"/>
      <c r="AE35" s="237"/>
      <c r="AH35" s="173">
        <f t="shared" si="0"/>
        <v>99998</v>
      </c>
    </row>
    <row r="36" spans="1:34" ht="58" x14ac:dyDescent="0.35">
      <c r="A36" s="255" t="s">
        <v>192</v>
      </c>
      <c r="B36" s="309" t="s">
        <v>192</v>
      </c>
      <c r="C36" s="152" t="s">
        <v>179</v>
      </c>
      <c r="D36" s="152" t="s">
        <v>494</v>
      </c>
      <c r="E36" s="283" t="s">
        <v>763</v>
      </c>
      <c r="F36" s="235" t="s">
        <v>764</v>
      </c>
      <c r="G36" s="37" t="s">
        <v>230</v>
      </c>
      <c r="H36" s="37">
        <v>3.33</v>
      </c>
      <c r="I36" s="37">
        <v>1</v>
      </c>
      <c r="J36" s="37" t="s">
        <v>232</v>
      </c>
      <c r="K36" s="37">
        <v>1</v>
      </c>
      <c r="L36" s="37">
        <v>1</v>
      </c>
      <c r="M36" s="37"/>
      <c r="N36" s="37"/>
      <c r="O36" s="37"/>
      <c r="P36" s="37">
        <v>0.9</v>
      </c>
      <c r="Q36" s="37">
        <v>0.65</v>
      </c>
      <c r="R36" s="37">
        <v>31.536000000000001</v>
      </c>
      <c r="S36" s="37">
        <v>30</v>
      </c>
      <c r="T36" s="37">
        <f>(699)/1000</f>
        <v>0.69899999999999995</v>
      </c>
      <c r="U36" s="37"/>
      <c r="V36" s="37">
        <f>T36</f>
        <v>0.69899999999999995</v>
      </c>
      <c r="W36" s="37"/>
      <c r="X36" s="37" t="s">
        <v>667</v>
      </c>
      <c r="Y36" s="37">
        <v>9999</v>
      </c>
      <c r="Z36" s="37">
        <v>29</v>
      </c>
      <c r="AA36" s="37"/>
      <c r="AB36" s="153"/>
      <c r="AC36" s="37"/>
      <c r="AD36" s="37"/>
      <c r="AE36" s="237"/>
      <c r="AH36" s="173">
        <f t="shared" si="0"/>
        <v>0</v>
      </c>
    </row>
    <row r="37" spans="1:34" ht="58" x14ac:dyDescent="0.35">
      <c r="A37" s="255"/>
      <c r="B37" s="309"/>
      <c r="C37" s="296" t="s">
        <v>662</v>
      </c>
      <c r="D37" s="152" t="s">
        <v>668</v>
      </c>
      <c r="E37" s="283" t="s">
        <v>765</v>
      </c>
      <c r="F37" s="235" t="s">
        <v>669</v>
      </c>
      <c r="G37" s="37" t="s">
        <v>230</v>
      </c>
      <c r="H37" s="295">
        <f>1/0.34</f>
        <v>2.9411764705882351</v>
      </c>
      <c r="I37" s="37">
        <v>1</v>
      </c>
      <c r="J37" s="37" t="s">
        <v>232</v>
      </c>
      <c r="K37" s="37">
        <v>1</v>
      </c>
      <c r="L37" s="37">
        <v>1</v>
      </c>
      <c r="M37" s="37"/>
      <c r="N37" s="37"/>
      <c r="O37" s="37"/>
      <c r="P37" s="37">
        <v>0.9</v>
      </c>
      <c r="Q37" s="37">
        <v>0.75</v>
      </c>
      <c r="R37" s="37">
        <v>31.536000000000001</v>
      </c>
      <c r="S37" s="37">
        <v>30</v>
      </c>
      <c r="T37" s="37">
        <v>0</v>
      </c>
      <c r="U37" s="37">
        <v>0</v>
      </c>
      <c r="V37" s="324">
        <f>(650+109+300)/1000</f>
        <v>1.0589999999999999</v>
      </c>
      <c r="W37" s="37">
        <v>1555</v>
      </c>
      <c r="X37" s="37" t="s">
        <v>667</v>
      </c>
      <c r="Y37" s="37">
        <v>9999</v>
      </c>
      <c r="Z37" s="37">
        <v>29</v>
      </c>
      <c r="AA37" s="37"/>
      <c r="AB37" s="153"/>
      <c r="AC37" s="37"/>
      <c r="AD37" s="37"/>
      <c r="AE37" s="237"/>
      <c r="AH37" s="173">
        <f t="shared" si="0"/>
        <v>1.0589999999999999</v>
      </c>
    </row>
    <row r="38" spans="1:34" ht="43.5" x14ac:dyDescent="0.35">
      <c r="A38" s="255"/>
      <c r="B38" s="309"/>
      <c r="C38" s="152" t="s">
        <v>180</v>
      </c>
      <c r="D38" s="152" t="s">
        <v>495</v>
      </c>
      <c r="E38" s="283" t="s">
        <v>766</v>
      </c>
      <c r="F38" s="256" t="s">
        <v>1407</v>
      </c>
      <c r="G38" s="37" t="s">
        <v>233</v>
      </c>
      <c r="H38" s="37">
        <v>3.125</v>
      </c>
      <c r="I38" s="37">
        <v>1</v>
      </c>
      <c r="J38" s="37" t="s">
        <v>232</v>
      </c>
      <c r="K38" s="37">
        <v>1</v>
      </c>
      <c r="L38" s="37">
        <v>1</v>
      </c>
      <c r="M38" s="37"/>
      <c r="N38" s="37"/>
      <c r="O38" s="37"/>
      <c r="P38" s="37">
        <v>0.9</v>
      </c>
      <c r="Q38" s="37">
        <v>0.65</v>
      </c>
      <c r="R38" s="37">
        <v>31.536000000000001</v>
      </c>
      <c r="S38" s="37">
        <v>30</v>
      </c>
      <c r="T38" s="37">
        <f>198/1000</f>
        <v>0.19800000000000001</v>
      </c>
      <c r="U38" s="37"/>
      <c r="V38" s="37">
        <f>T38</f>
        <v>0.19800000000000001</v>
      </c>
      <c r="W38" s="37"/>
      <c r="X38" s="37" t="s">
        <v>667</v>
      </c>
      <c r="Y38" s="37">
        <v>9999</v>
      </c>
      <c r="Z38" s="37">
        <v>9.1999999999999993</v>
      </c>
      <c r="AA38" s="37"/>
      <c r="AB38" s="153"/>
      <c r="AC38" s="37"/>
      <c r="AD38" s="37"/>
      <c r="AE38" s="237"/>
      <c r="AH38" s="173">
        <f t="shared" si="0"/>
        <v>0</v>
      </c>
    </row>
    <row r="39" spans="1:34" s="244" customFormat="1" x14ac:dyDescent="0.35">
      <c r="A39" s="245"/>
      <c r="B39" s="166"/>
      <c r="C39" s="240" t="s">
        <v>181</v>
      </c>
      <c r="D39" s="240" t="s">
        <v>578</v>
      </c>
      <c r="E39" s="284" t="s">
        <v>767</v>
      </c>
      <c r="F39" s="241"/>
      <c r="G39" s="166" t="s">
        <v>235</v>
      </c>
      <c r="H39" s="166" t="s">
        <v>235</v>
      </c>
      <c r="I39" s="166" t="s">
        <v>235</v>
      </c>
      <c r="J39" s="242" t="s">
        <v>232</v>
      </c>
      <c r="K39" s="242">
        <v>1</v>
      </c>
      <c r="L39" s="242">
        <v>2</v>
      </c>
      <c r="M39" s="242" t="s">
        <v>71</v>
      </c>
      <c r="N39" s="242">
        <v>1190</v>
      </c>
      <c r="O39" s="242">
        <v>2</v>
      </c>
      <c r="P39" s="166">
        <v>0.9</v>
      </c>
      <c r="Q39" s="166" t="s">
        <v>477</v>
      </c>
      <c r="R39" s="166">
        <v>31.536000000000001</v>
      </c>
      <c r="S39" s="166">
        <v>50</v>
      </c>
      <c r="T39" s="166">
        <f>42/1000</f>
        <v>4.2000000000000003E-2</v>
      </c>
      <c r="U39" s="166"/>
      <c r="V39" s="166">
        <f>T39</f>
        <v>4.2000000000000003E-2</v>
      </c>
      <c r="W39" s="166"/>
      <c r="X39" s="166">
        <v>9999</v>
      </c>
      <c r="Y39" s="166">
        <v>0.66</v>
      </c>
      <c r="Z39" s="166">
        <v>3.4</v>
      </c>
      <c r="AA39" s="166"/>
      <c r="AB39" s="166"/>
      <c r="AC39" s="166"/>
      <c r="AD39" s="166"/>
      <c r="AE39" s="243"/>
      <c r="AH39" s="173">
        <f t="shared" si="0"/>
        <v>0</v>
      </c>
    </row>
    <row r="40" spans="1:34" s="244" customFormat="1" x14ac:dyDescent="0.35">
      <c r="A40" s="245"/>
      <c r="B40" s="166"/>
      <c r="C40" s="240" t="s">
        <v>182</v>
      </c>
      <c r="D40" s="240" t="s">
        <v>579</v>
      </c>
      <c r="E40" s="284" t="s">
        <v>768</v>
      </c>
      <c r="F40" s="241"/>
      <c r="G40" s="166" t="s">
        <v>235</v>
      </c>
      <c r="H40" s="166" t="s">
        <v>235</v>
      </c>
      <c r="I40" s="166" t="s">
        <v>235</v>
      </c>
      <c r="J40" s="242" t="s">
        <v>232</v>
      </c>
      <c r="K40" s="242">
        <v>1</v>
      </c>
      <c r="L40" s="242">
        <v>2</v>
      </c>
      <c r="M40" s="242" t="s">
        <v>127</v>
      </c>
      <c r="N40" s="242">
        <v>1286</v>
      </c>
      <c r="O40" s="242">
        <v>2</v>
      </c>
      <c r="P40" s="166">
        <v>0.9</v>
      </c>
      <c r="Q40" s="166" t="s">
        <v>477</v>
      </c>
      <c r="R40" s="166">
        <v>31.536000000000001</v>
      </c>
      <c r="S40" s="166">
        <v>50</v>
      </c>
      <c r="T40" s="166">
        <f>84/1000</f>
        <v>8.4000000000000005E-2</v>
      </c>
      <c r="U40" s="166"/>
      <c r="V40" s="166">
        <f>T40</f>
        <v>8.4000000000000005E-2</v>
      </c>
      <c r="W40" s="166"/>
      <c r="X40" s="166">
        <v>9999</v>
      </c>
      <c r="Y40" s="166">
        <v>0.66</v>
      </c>
      <c r="Z40" s="166">
        <v>3.4</v>
      </c>
      <c r="AA40" s="166"/>
      <c r="AB40" s="166"/>
      <c r="AC40" s="166"/>
      <c r="AD40" s="166"/>
      <c r="AE40" s="243"/>
      <c r="AH40" s="173">
        <f t="shared" si="0"/>
        <v>0</v>
      </c>
    </row>
    <row r="41" spans="1:34" x14ac:dyDescent="0.35">
      <c r="A41" s="255"/>
      <c r="B41" s="309"/>
      <c r="C41" s="152" t="s">
        <v>183</v>
      </c>
      <c r="D41" s="152" t="s">
        <v>671</v>
      </c>
      <c r="E41" s="283" t="s">
        <v>769</v>
      </c>
      <c r="F41" s="235"/>
      <c r="G41" s="171" t="s">
        <v>235</v>
      </c>
      <c r="H41" s="171" t="s">
        <v>235</v>
      </c>
      <c r="I41" s="171" t="s">
        <v>235</v>
      </c>
      <c r="J41" s="37" t="s">
        <v>232</v>
      </c>
      <c r="K41" s="37">
        <v>1</v>
      </c>
      <c r="L41" s="37">
        <v>1</v>
      </c>
      <c r="M41" s="37"/>
      <c r="N41" s="37"/>
      <c r="O41" s="37"/>
      <c r="P41" s="37">
        <v>0.9</v>
      </c>
      <c r="Q41" s="37">
        <v>0.21</v>
      </c>
      <c r="R41" s="37">
        <v>31.536000000000001</v>
      </c>
      <c r="S41" s="37">
        <v>50</v>
      </c>
      <c r="T41" s="37">
        <f>409.7/1000</f>
        <v>0.40970000000000001</v>
      </c>
      <c r="U41" s="37"/>
      <c r="V41" s="37">
        <f>T41</f>
        <v>0.40970000000000001</v>
      </c>
      <c r="W41" s="37"/>
      <c r="X41" s="37">
        <v>0.66</v>
      </c>
      <c r="Y41" s="37">
        <v>9999</v>
      </c>
      <c r="Z41" s="37">
        <v>3.4</v>
      </c>
      <c r="AA41" s="37"/>
      <c r="AB41" s="153"/>
      <c r="AC41" s="37"/>
      <c r="AD41" s="37"/>
      <c r="AE41" s="237"/>
      <c r="AH41" s="173">
        <f t="shared" si="0"/>
        <v>0</v>
      </c>
    </row>
    <row r="42" spans="1:34" ht="58" x14ac:dyDescent="0.35">
      <c r="A42" s="255"/>
      <c r="B42" s="309"/>
      <c r="C42" s="296" t="s">
        <v>662</v>
      </c>
      <c r="D42" s="152" t="s">
        <v>672</v>
      </c>
      <c r="E42" s="283" t="s">
        <v>770</v>
      </c>
      <c r="F42" s="235" t="s">
        <v>675</v>
      </c>
      <c r="G42" s="171" t="s">
        <v>235</v>
      </c>
      <c r="H42" s="171" t="s">
        <v>235</v>
      </c>
      <c r="I42" s="171" t="s">
        <v>235</v>
      </c>
      <c r="J42" s="37" t="s">
        <v>232</v>
      </c>
      <c r="K42" s="37">
        <v>1</v>
      </c>
      <c r="L42" s="37">
        <v>1</v>
      </c>
      <c r="M42" s="37"/>
      <c r="N42" s="37"/>
      <c r="O42" s="37"/>
      <c r="P42" s="37">
        <v>0.9</v>
      </c>
      <c r="Q42" s="37">
        <v>0.21</v>
      </c>
      <c r="R42" s="37">
        <v>31.536000000000001</v>
      </c>
      <c r="S42" s="37">
        <v>50</v>
      </c>
      <c r="T42" s="37">
        <v>0</v>
      </c>
      <c r="U42" s="37"/>
      <c r="V42" s="325">
        <f>(20+96+458+75.34+77.9)/1000</f>
        <v>0.72724</v>
      </c>
      <c r="W42" s="37">
        <v>2552</v>
      </c>
      <c r="X42" s="37">
        <v>0.66</v>
      </c>
      <c r="Y42" s="37">
        <v>9999</v>
      </c>
      <c r="Z42" s="37">
        <v>3.4</v>
      </c>
      <c r="AA42" s="37"/>
      <c r="AB42" s="153"/>
      <c r="AC42" s="37"/>
      <c r="AD42" s="37"/>
      <c r="AE42" s="237"/>
      <c r="AH42" s="173">
        <f t="shared" si="0"/>
        <v>0.72724</v>
      </c>
    </row>
    <row r="43" spans="1:34" x14ac:dyDescent="0.35">
      <c r="A43" s="255"/>
      <c r="B43" s="309"/>
      <c r="C43" s="152" t="s">
        <v>184</v>
      </c>
      <c r="D43" s="152" t="s">
        <v>496</v>
      </c>
      <c r="E43" s="283" t="s">
        <v>771</v>
      </c>
      <c r="F43" s="235"/>
      <c r="G43" s="171" t="s">
        <v>235</v>
      </c>
      <c r="H43" s="171" t="s">
        <v>235</v>
      </c>
      <c r="I43" s="171" t="s">
        <v>235</v>
      </c>
      <c r="J43" s="37" t="s">
        <v>232</v>
      </c>
      <c r="K43" s="37">
        <v>1</v>
      </c>
      <c r="L43" s="37">
        <v>1</v>
      </c>
      <c r="M43" s="37"/>
      <c r="N43" s="37"/>
      <c r="O43" s="37"/>
      <c r="P43" s="37">
        <v>0.9</v>
      </c>
      <c r="Q43" s="37">
        <v>0.26</v>
      </c>
      <c r="R43" s="37">
        <v>31.536000000000001</v>
      </c>
      <c r="S43" s="37">
        <v>50</v>
      </c>
      <c r="T43" s="37">
        <f>33.8/1000</f>
        <v>3.3799999999999997E-2</v>
      </c>
      <c r="U43" s="37"/>
      <c r="V43" s="37">
        <f>T43</f>
        <v>3.3799999999999997E-2</v>
      </c>
      <c r="W43" s="37"/>
      <c r="X43" s="37">
        <v>0.66</v>
      </c>
      <c r="Y43" s="37">
        <v>9999</v>
      </c>
      <c r="Z43" s="37">
        <v>3.4</v>
      </c>
      <c r="AA43" s="37"/>
      <c r="AB43" s="153"/>
      <c r="AC43" s="37"/>
      <c r="AD43" s="37"/>
      <c r="AE43" s="237"/>
      <c r="AH43" s="173">
        <f t="shared" si="0"/>
        <v>0</v>
      </c>
    </row>
    <row r="44" spans="1:34" ht="43.5" x14ac:dyDescent="0.35">
      <c r="A44" s="255"/>
      <c r="B44" s="309"/>
      <c r="C44" s="296" t="s">
        <v>662</v>
      </c>
      <c r="D44" s="152" t="s">
        <v>673</v>
      </c>
      <c r="E44" s="283" t="s">
        <v>772</v>
      </c>
      <c r="F44" s="235" t="s">
        <v>674</v>
      </c>
      <c r="G44" s="171" t="s">
        <v>235</v>
      </c>
      <c r="H44" s="171" t="s">
        <v>235</v>
      </c>
      <c r="I44" s="171" t="s">
        <v>235</v>
      </c>
      <c r="J44" s="37" t="s">
        <v>232</v>
      </c>
      <c r="K44" s="37">
        <v>1</v>
      </c>
      <c r="L44" s="37">
        <v>1</v>
      </c>
      <c r="M44" s="37"/>
      <c r="N44" s="37"/>
      <c r="O44" s="37"/>
      <c r="P44" s="37">
        <v>0.9</v>
      </c>
      <c r="Q44" s="37">
        <v>0.26</v>
      </c>
      <c r="R44" s="37">
        <v>31.536000000000001</v>
      </c>
      <c r="S44" s="37">
        <v>50</v>
      </c>
      <c r="T44" s="37">
        <v>0</v>
      </c>
      <c r="U44" s="37"/>
      <c r="V44" s="324">
        <f>(45+152.5+160)/1000</f>
        <v>0.35749999999999998</v>
      </c>
      <c r="W44" s="37">
        <v>2355</v>
      </c>
      <c r="X44" s="37">
        <v>0.66</v>
      </c>
      <c r="Y44" s="37">
        <v>9999</v>
      </c>
      <c r="Z44" s="37">
        <v>3.4</v>
      </c>
      <c r="AA44" s="37"/>
      <c r="AB44" s="153"/>
      <c r="AC44" s="37"/>
      <c r="AD44" s="37"/>
      <c r="AE44" s="237"/>
      <c r="AH44" s="173">
        <f t="shared" si="0"/>
        <v>0.35749999999999998</v>
      </c>
    </row>
    <row r="45" spans="1:34" x14ac:dyDescent="0.35">
      <c r="A45" s="255"/>
      <c r="B45" s="309"/>
      <c r="C45" s="152" t="s">
        <v>185</v>
      </c>
      <c r="D45" s="152" t="s">
        <v>497</v>
      </c>
      <c r="E45" s="283" t="s">
        <v>773</v>
      </c>
      <c r="F45" s="235"/>
      <c r="G45" s="171" t="s">
        <v>235</v>
      </c>
      <c r="H45" s="171" t="s">
        <v>235</v>
      </c>
      <c r="I45" s="171" t="s">
        <v>235</v>
      </c>
      <c r="J45" s="37" t="s">
        <v>232</v>
      </c>
      <c r="K45" s="37">
        <v>1</v>
      </c>
      <c r="L45" s="37">
        <v>1</v>
      </c>
      <c r="M45" s="37"/>
      <c r="N45" s="37"/>
      <c r="O45" s="37"/>
      <c r="P45" s="37">
        <v>0.9</v>
      </c>
      <c r="Q45" s="37">
        <v>0.11</v>
      </c>
      <c r="R45" s="37">
        <v>31.536000000000001</v>
      </c>
      <c r="S45" s="37">
        <v>50</v>
      </c>
      <c r="T45" s="37">
        <f>97/1000</f>
        <v>9.7000000000000003E-2</v>
      </c>
      <c r="U45" s="37"/>
      <c r="V45" s="37">
        <f>T45</f>
        <v>9.7000000000000003E-2</v>
      </c>
      <c r="W45" s="37"/>
      <c r="X45" s="37">
        <v>0.66</v>
      </c>
      <c r="Y45" s="37">
        <v>9999</v>
      </c>
      <c r="Z45" s="37">
        <v>3.4</v>
      </c>
      <c r="AA45" s="37"/>
      <c r="AB45" s="153"/>
      <c r="AC45" s="37"/>
      <c r="AD45" s="37"/>
      <c r="AE45" s="237"/>
      <c r="AH45" s="173">
        <f t="shared" si="0"/>
        <v>0</v>
      </c>
    </row>
    <row r="46" spans="1:34" x14ac:dyDescent="0.35">
      <c r="A46" s="255"/>
      <c r="B46" s="309"/>
      <c r="C46" s="152" t="s">
        <v>186</v>
      </c>
      <c r="D46" s="152" t="s">
        <v>498</v>
      </c>
      <c r="E46" s="283" t="s">
        <v>774</v>
      </c>
      <c r="F46" s="235" t="s">
        <v>775</v>
      </c>
      <c r="G46" s="171" t="s">
        <v>235</v>
      </c>
      <c r="H46" s="171" t="s">
        <v>235</v>
      </c>
      <c r="I46" s="171" t="s">
        <v>235</v>
      </c>
      <c r="J46" s="37" t="s">
        <v>232</v>
      </c>
      <c r="K46" s="37">
        <v>1</v>
      </c>
      <c r="L46" s="37">
        <v>1</v>
      </c>
      <c r="M46" s="37"/>
      <c r="N46" s="37"/>
      <c r="O46" s="37"/>
      <c r="P46" s="37">
        <v>0.9</v>
      </c>
      <c r="Q46" s="257">
        <v>0.65</v>
      </c>
      <c r="R46" s="37">
        <v>31.536000000000001</v>
      </c>
      <c r="S46" s="37">
        <v>30</v>
      </c>
      <c r="T46" s="37">
        <f>290/1000</f>
        <v>0.28999999999999998</v>
      </c>
      <c r="U46" s="37"/>
      <c r="V46" s="37">
        <f>T46</f>
        <v>0.28999999999999998</v>
      </c>
      <c r="W46" s="37"/>
      <c r="X46" s="37">
        <v>0.44</v>
      </c>
      <c r="Y46" s="37">
        <v>9.1999999999999993</v>
      </c>
      <c r="Z46" s="37">
        <v>9.1999999999999993</v>
      </c>
      <c r="AA46" s="37"/>
      <c r="AB46" s="153"/>
      <c r="AC46" s="37"/>
      <c r="AD46" s="37"/>
      <c r="AE46" s="237"/>
      <c r="AH46" s="173">
        <f t="shared" si="0"/>
        <v>0</v>
      </c>
    </row>
    <row r="47" spans="1:34" ht="72.5" x14ac:dyDescent="0.35">
      <c r="A47" s="255"/>
      <c r="B47" s="309"/>
      <c r="C47" s="296" t="s">
        <v>662</v>
      </c>
      <c r="D47" s="152" t="s">
        <v>678</v>
      </c>
      <c r="E47" s="283" t="s">
        <v>776</v>
      </c>
      <c r="F47" s="235" t="s">
        <v>679</v>
      </c>
      <c r="G47" s="171" t="s">
        <v>235</v>
      </c>
      <c r="H47" s="171" t="s">
        <v>235</v>
      </c>
      <c r="I47" s="171" t="s">
        <v>235</v>
      </c>
      <c r="J47" s="37" t="s">
        <v>232</v>
      </c>
      <c r="K47" s="37">
        <v>1</v>
      </c>
      <c r="L47" s="37">
        <v>1</v>
      </c>
      <c r="M47" s="37"/>
      <c r="N47" s="37"/>
      <c r="O47" s="37"/>
      <c r="P47" s="37">
        <v>0.9</v>
      </c>
      <c r="Q47" s="257">
        <v>0.65</v>
      </c>
      <c r="R47" s="37">
        <v>31.536000000000001</v>
      </c>
      <c r="S47" s="37">
        <v>30</v>
      </c>
      <c r="T47" s="37">
        <v>0</v>
      </c>
      <c r="U47" s="37"/>
      <c r="V47" s="324">
        <f>(450+260+40+30+30)/1000</f>
        <v>0.81</v>
      </c>
      <c r="W47" s="37">
        <v>733</v>
      </c>
      <c r="X47" s="37" t="s">
        <v>677</v>
      </c>
      <c r="Y47" s="37">
        <v>9999</v>
      </c>
      <c r="Z47" s="37">
        <v>9.1999999999999993</v>
      </c>
      <c r="AA47" s="37"/>
      <c r="AB47" s="153"/>
      <c r="AC47" s="37"/>
      <c r="AD47" s="37"/>
      <c r="AE47" s="237"/>
      <c r="AH47" s="173">
        <f t="shared" si="0"/>
        <v>0.81</v>
      </c>
    </row>
    <row r="48" spans="1:34" s="254" customFormat="1" x14ac:dyDescent="0.35">
      <c r="A48" s="250"/>
      <c r="B48" s="168"/>
      <c r="C48" s="310" t="s">
        <v>676</v>
      </c>
      <c r="D48" s="167" t="s">
        <v>680</v>
      </c>
      <c r="E48" s="285" t="s">
        <v>777</v>
      </c>
      <c r="F48" s="252" t="s">
        <v>778</v>
      </c>
      <c r="G48" s="168" t="s">
        <v>235</v>
      </c>
      <c r="H48" s="168" t="s">
        <v>235</v>
      </c>
      <c r="I48" s="168" t="s">
        <v>235</v>
      </c>
      <c r="J48" s="168" t="s">
        <v>231</v>
      </c>
      <c r="K48" s="168">
        <v>1</v>
      </c>
      <c r="L48" s="168">
        <v>1</v>
      </c>
      <c r="M48" s="168"/>
      <c r="N48" s="168"/>
      <c r="O48" s="168"/>
      <c r="P48" s="168">
        <v>0.9</v>
      </c>
      <c r="Q48" s="168">
        <v>0.65</v>
      </c>
      <c r="R48" s="168">
        <v>31.536000000000001</v>
      </c>
      <c r="S48" s="167">
        <v>30</v>
      </c>
      <c r="T48" s="168">
        <v>0</v>
      </c>
      <c r="U48" s="168"/>
      <c r="V48" s="324">
        <f>230/1000</f>
        <v>0.23</v>
      </c>
      <c r="W48" s="168">
        <v>1232</v>
      </c>
      <c r="X48" s="168" t="s">
        <v>677</v>
      </c>
      <c r="Y48" s="168">
        <v>99999</v>
      </c>
      <c r="Z48" s="168">
        <v>9.1999999999999993</v>
      </c>
      <c r="AA48" s="168"/>
      <c r="AB48" s="168"/>
      <c r="AC48" s="168"/>
      <c r="AD48" s="168"/>
      <c r="AE48" s="253"/>
      <c r="AH48" s="173">
        <f t="shared" si="0"/>
        <v>0.23</v>
      </c>
    </row>
    <row r="49" spans="1:34" x14ac:dyDescent="0.35">
      <c r="A49" s="255"/>
      <c r="B49" s="309"/>
      <c r="C49" s="152" t="s">
        <v>421</v>
      </c>
      <c r="D49" s="152" t="s">
        <v>683</v>
      </c>
      <c r="E49" s="283" t="s">
        <v>905</v>
      </c>
      <c r="F49" s="235"/>
      <c r="G49" s="171" t="s">
        <v>235</v>
      </c>
      <c r="H49" s="171" t="s">
        <v>235</v>
      </c>
      <c r="I49" s="171" t="s">
        <v>235</v>
      </c>
      <c r="J49" s="37" t="s">
        <v>232</v>
      </c>
      <c r="K49" s="37">
        <v>1</v>
      </c>
      <c r="L49" s="37">
        <v>1</v>
      </c>
      <c r="M49" s="37"/>
      <c r="N49" s="37"/>
      <c r="O49" s="37"/>
      <c r="P49" s="37">
        <v>0.9</v>
      </c>
      <c r="Q49" s="37" t="s">
        <v>478</v>
      </c>
      <c r="R49" s="37">
        <v>31.536000000000001</v>
      </c>
      <c r="S49" s="37">
        <v>20</v>
      </c>
      <c r="T49" s="258">
        <f>(2398/1000)/1000</f>
        <v>2.398E-3</v>
      </c>
      <c r="U49" s="37"/>
      <c r="V49" s="324">
        <f>(10+200+800+400)/1000</f>
        <v>1.41</v>
      </c>
      <c r="W49" s="37">
        <v>975</v>
      </c>
      <c r="X49" s="37">
        <f>W49*0.01</f>
        <v>9.75</v>
      </c>
      <c r="Y49" s="37">
        <v>99999</v>
      </c>
      <c r="Z49" s="37">
        <v>35.5</v>
      </c>
      <c r="AA49" s="37"/>
      <c r="AB49" s="153"/>
      <c r="AC49" s="37"/>
      <c r="AD49" s="37"/>
      <c r="AE49" s="237"/>
      <c r="AH49" s="173">
        <f t="shared" si="0"/>
        <v>1.407602</v>
      </c>
    </row>
    <row r="50" spans="1:34" x14ac:dyDescent="0.35">
      <c r="A50" s="255"/>
      <c r="B50" s="309"/>
      <c r="C50" s="230" t="s">
        <v>419</v>
      </c>
      <c r="D50" s="230" t="s">
        <v>681</v>
      </c>
      <c r="E50" s="283" t="s">
        <v>904</v>
      </c>
      <c r="F50" s="235" t="s">
        <v>413</v>
      </c>
      <c r="G50" s="171" t="s">
        <v>235</v>
      </c>
      <c r="H50" s="171" t="s">
        <v>235</v>
      </c>
      <c r="I50" s="171" t="s">
        <v>235</v>
      </c>
      <c r="J50" s="37" t="s">
        <v>231</v>
      </c>
      <c r="K50" s="37">
        <v>1</v>
      </c>
      <c r="L50" s="37">
        <v>1</v>
      </c>
      <c r="M50" s="37"/>
      <c r="N50" s="37"/>
      <c r="O50" s="37"/>
      <c r="P50" s="37">
        <v>0.9</v>
      </c>
      <c r="Q50" s="37" t="s">
        <v>478</v>
      </c>
      <c r="R50" s="37">
        <v>31.536000000000001</v>
      </c>
      <c r="S50" s="37">
        <v>20</v>
      </c>
      <c r="T50" s="258">
        <v>0</v>
      </c>
      <c r="U50" s="37"/>
      <c r="V50" s="324"/>
      <c r="W50" s="37">
        <v>975</v>
      </c>
      <c r="X50" s="37">
        <f>W50*0.01</f>
        <v>9.75</v>
      </c>
      <c r="Y50" s="37">
        <v>99999</v>
      </c>
      <c r="Z50" s="37">
        <v>35.5</v>
      </c>
      <c r="AA50" s="37"/>
      <c r="AB50" s="153"/>
      <c r="AC50" s="37"/>
      <c r="AD50" s="37"/>
      <c r="AE50" s="237"/>
      <c r="AH50" s="173">
        <f t="shared" si="0"/>
        <v>0</v>
      </c>
    </row>
    <row r="51" spans="1:34" ht="43.5" x14ac:dyDescent="0.35">
      <c r="A51" s="255"/>
      <c r="B51" s="309"/>
      <c r="C51" s="310" t="s">
        <v>676</v>
      </c>
      <c r="D51" s="152" t="s">
        <v>682</v>
      </c>
      <c r="E51" s="283" t="s">
        <v>899</v>
      </c>
      <c r="F51" s="235" t="s">
        <v>685</v>
      </c>
      <c r="G51" s="171" t="s">
        <v>235</v>
      </c>
      <c r="H51" s="171" t="s">
        <v>235</v>
      </c>
      <c r="I51" s="171" t="s">
        <v>235</v>
      </c>
      <c r="J51" s="37" t="s">
        <v>232</v>
      </c>
      <c r="K51" s="37">
        <v>1</v>
      </c>
      <c r="L51" s="37">
        <v>1</v>
      </c>
      <c r="M51" s="37"/>
      <c r="N51" s="37"/>
      <c r="O51" s="37"/>
      <c r="P51" s="37">
        <v>0.9</v>
      </c>
      <c r="Q51" s="37" t="s">
        <v>478</v>
      </c>
      <c r="R51" s="37">
        <v>31.536000000000001</v>
      </c>
      <c r="S51" s="152">
        <v>25</v>
      </c>
      <c r="T51" s="236">
        <v>3.6799999999999999E-2</v>
      </c>
      <c r="U51" s="37"/>
      <c r="V51" s="324">
        <f>(64+50+500)/1000</f>
        <v>0.61399999999999999</v>
      </c>
      <c r="W51" s="37">
        <v>1700</v>
      </c>
      <c r="X51" s="37">
        <f>W51*0.01</f>
        <v>17</v>
      </c>
      <c r="Y51" s="37">
        <v>99999</v>
      </c>
      <c r="Z51" s="37">
        <v>29</v>
      </c>
      <c r="AA51" s="37"/>
      <c r="AB51" s="153"/>
      <c r="AC51" s="37"/>
      <c r="AD51" s="37"/>
      <c r="AE51" s="237"/>
      <c r="AH51" s="173">
        <f t="shared" si="0"/>
        <v>0.57719999999999994</v>
      </c>
    </row>
    <row r="52" spans="1:34" s="254" customFormat="1" x14ac:dyDescent="0.35">
      <c r="A52" s="250"/>
      <c r="B52" s="168"/>
      <c r="C52" s="252" t="s">
        <v>418</v>
      </c>
      <c r="D52" s="252" t="s">
        <v>684</v>
      </c>
      <c r="E52" s="285" t="s">
        <v>898</v>
      </c>
      <c r="F52" s="235" t="s">
        <v>413</v>
      </c>
      <c r="G52" s="168" t="s">
        <v>235</v>
      </c>
      <c r="H52" s="168" t="s">
        <v>235</v>
      </c>
      <c r="I52" s="168" t="s">
        <v>235</v>
      </c>
      <c r="J52" s="168" t="s">
        <v>232</v>
      </c>
      <c r="K52" s="168">
        <v>1</v>
      </c>
      <c r="L52" s="168">
        <v>1</v>
      </c>
      <c r="M52" s="168"/>
      <c r="N52" s="168"/>
      <c r="O52" s="168"/>
      <c r="P52" s="168">
        <v>0.9</v>
      </c>
      <c r="Q52" s="168" t="s">
        <v>478</v>
      </c>
      <c r="R52" s="168">
        <v>31.536000000000001</v>
      </c>
      <c r="S52" s="168">
        <v>25</v>
      </c>
      <c r="T52" s="168">
        <v>0</v>
      </c>
      <c r="U52" s="168"/>
      <c r="V52" s="324"/>
      <c r="W52" s="37">
        <v>1700</v>
      </c>
      <c r="X52" s="37">
        <f>W52*0.01</f>
        <v>17</v>
      </c>
      <c r="Y52" s="37">
        <v>99999</v>
      </c>
      <c r="Z52" s="168">
        <v>29</v>
      </c>
      <c r="AA52" s="168"/>
      <c r="AB52" s="168"/>
      <c r="AC52" s="168"/>
      <c r="AD52" s="168"/>
      <c r="AE52" s="253"/>
      <c r="AH52" s="173">
        <f t="shared" si="0"/>
        <v>0</v>
      </c>
    </row>
    <row r="53" spans="1:34" x14ac:dyDescent="0.35">
      <c r="A53" s="239" t="s">
        <v>194</v>
      </c>
      <c r="B53" s="309" t="s">
        <v>194</v>
      </c>
      <c r="C53" s="230" t="s">
        <v>197</v>
      </c>
      <c r="D53" s="230" t="s">
        <v>585</v>
      </c>
      <c r="E53" s="282" t="s">
        <v>779</v>
      </c>
      <c r="F53" s="235"/>
      <c r="G53" s="37" t="s">
        <v>232</v>
      </c>
      <c r="H53" s="37">
        <v>1</v>
      </c>
      <c r="I53" s="37">
        <v>1</v>
      </c>
      <c r="J53" s="37" t="s">
        <v>231</v>
      </c>
      <c r="K53" s="37">
        <v>0.98440000000000005</v>
      </c>
      <c r="L53" s="37">
        <v>1</v>
      </c>
      <c r="M53" s="37"/>
      <c r="N53" s="37"/>
      <c r="O53" s="37"/>
      <c r="P53" s="37">
        <v>0.9</v>
      </c>
      <c r="Q53" s="37">
        <v>1</v>
      </c>
      <c r="R53" s="37">
        <v>1</v>
      </c>
      <c r="S53" s="153">
        <v>25</v>
      </c>
      <c r="T53" s="236">
        <v>50</v>
      </c>
      <c r="U53" s="37"/>
      <c r="V53" s="37">
        <v>9999</v>
      </c>
      <c r="W53" s="37"/>
      <c r="X53" s="37"/>
      <c r="Y53" s="37"/>
      <c r="Z53" s="37"/>
      <c r="AA53" s="37"/>
      <c r="AB53" s="153"/>
      <c r="AC53" s="37"/>
      <c r="AD53" s="37"/>
      <c r="AE53" s="237"/>
      <c r="AH53" s="301">
        <f t="shared" si="0"/>
        <v>9949</v>
      </c>
    </row>
    <row r="54" spans="1:34" x14ac:dyDescent="0.35">
      <c r="A54" s="239"/>
      <c r="B54" s="309"/>
      <c r="C54" s="230" t="s">
        <v>198</v>
      </c>
      <c r="D54" s="230" t="s">
        <v>586</v>
      </c>
      <c r="E54" s="282" t="s">
        <v>780</v>
      </c>
      <c r="F54" s="235"/>
      <c r="G54" s="37" t="s">
        <v>231</v>
      </c>
      <c r="H54" s="37">
        <v>1</v>
      </c>
      <c r="I54" s="37">
        <v>1</v>
      </c>
      <c r="J54" s="37" t="s">
        <v>239</v>
      </c>
      <c r="K54" s="37">
        <v>0.88080000000000003</v>
      </c>
      <c r="L54" s="37">
        <v>1</v>
      </c>
      <c r="M54" s="37"/>
      <c r="N54" s="37"/>
      <c r="O54" s="37"/>
      <c r="P54" s="37">
        <v>0.9</v>
      </c>
      <c r="Q54" s="37">
        <v>1</v>
      </c>
      <c r="R54" s="37">
        <v>1</v>
      </c>
      <c r="S54" s="153">
        <v>25</v>
      </c>
      <c r="T54" s="236">
        <v>50</v>
      </c>
      <c r="U54" s="37"/>
      <c r="V54" s="37">
        <v>9999</v>
      </c>
      <c r="W54" s="37"/>
      <c r="X54" s="37"/>
      <c r="Y54" s="37"/>
      <c r="Z54" s="37"/>
      <c r="AA54" s="37"/>
      <c r="AB54" s="153"/>
      <c r="AC54" s="37"/>
      <c r="AD54" s="37"/>
      <c r="AE54" s="237"/>
      <c r="AH54" s="301">
        <f t="shared" si="0"/>
        <v>9949</v>
      </c>
    </row>
    <row r="55" spans="1:34" x14ac:dyDescent="0.35">
      <c r="A55" s="239"/>
      <c r="B55" s="309" t="s">
        <v>285</v>
      </c>
      <c r="C55" s="247" t="s">
        <v>452</v>
      </c>
      <c r="D55" s="247" t="s">
        <v>604</v>
      </c>
      <c r="E55" s="286" t="s">
        <v>781</v>
      </c>
      <c r="F55" s="235"/>
      <c r="G55" s="37" t="s">
        <v>235</v>
      </c>
      <c r="H55" s="37" t="s">
        <v>235</v>
      </c>
      <c r="I55" s="37" t="s">
        <v>235</v>
      </c>
      <c r="J55" s="37" t="s">
        <v>232</v>
      </c>
      <c r="K55" s="37">
        <v>1</v>
      </c>
      <c r="L55" s="37">
        <v>1</v>
      </c>
      <c r="M55" s="37"/>
      <c r="N55" s="37"/>
      <c r="O55" s="37"/>
      <c r="P55" s="37">
        <v>0.9</v>
      </c>
      <c r="Q55" s="37">
        <v>1</v>
      </c>
      <c r="R55" s="37">
        <v>1</v>
      </c>
      <c r="S55" s="153">
        <v>25</v>
      </c>
      <c r="T55" s="236">
        <v>1</v>
      </c>
      <c r="U55" s="37"/>
      <c r="V55" s="37">
        <v>9999</v>
      </c>
      <c r="W55" s="37"/>
      <c r="X55" s="37"/>
      <c r="Y55" s="37"/>
      <c r="Z55" s="37"/>
      <c r="AA55" s="37"/>
      <c r="AB55" s="153"/>
      <c r="AC55" s="37"/>
      <c r="AD55" s="37"/>
      <c r="AE55" s="237"/>
      <c r="AH55" s="301">
        <f t="shared" si="0"/>
        <v>9998</v>
      </c>
    </row>
    <row r="56" spans="1:34" x14ac:dyDescent="0.35">
      <c r="A56" s="239"/>
      <c r="B56" s="309"/>
      <c r="C56" s="247" t="s">
        <v>453</v>
      </c>
      <c r="D56" s="247" t="s">
        <v>605</v>
      </c>
      <c r="E56" s="286" t="s">
        <v>782</v>
      </c>
      <c r="F56" s="235"/>
      <c r="G56" s="37" t="s">
        <v>232</v>
      </c>
      <c r="H56" s="37">
        <v>1</v>
      </c>
      <c r="I56" s="37">
        <v>1</v>
      </c>
      <c r="J56" s="37" t="s">
        <v>447</v>
      </c>
      <c r="K56" s="37">
        <v>1</v>
      </c>
      <c r="L56" s="37">
        <v>1</v>
      </c>
      <c r="M56" s="37"/>
      <c r="N56" s="37"/>
      <c r="O56" s="37"/>
      <c r="P56" s="37">
        <v>0.9</v>
      </c>
      <c r="Q56" s="37">
        <v>1</v>
      </c>
      <c r="R56" s="37">
        <v>1</v>
      </c>
      <c r="S56" s="153">
        <v>25</v>
      </c>
      <c r="T56" s="236">
        <v>1</v>
      </c>
      <c r="U56" s="37"/>
      <c r="V56" s="37">
        <v>9999</v>
      </c>
      <c r="W56" s="37"/>
      <c r="X56" s="37"/>
      <c r="Y56" s="37"/>
      <c r="Z56" s="37"/>
      <c r="AA56" s="37"/>
      <c r="AB56" s="153"/>
      <c r="AC56" s="37"/>
      <c r="AD56" s="37"/>
      <c r="AE56" s="237"/>
      <c r="AH56" s="301">
        <f t="shared" si="0"/>
        <v>9998</v>
      </c>
    </row>
    <row r="57" spans="1:34" s="254" customFormat="1" x14ac:dyDescent="0.35">
      <c r="A57" s="250"/>
      <c r="B57" s="309"/>
      <c r="C57" s="251" t="s">
        <v>215</v>
      </c>
      <c r="D57" s="251" t="s">
        <v>566</v>
      </c>
      <c r="E57" s="311" t="s">
        <v>783</v>
      </c>
      <c r="F57" s="252" t="s">
        <v>86</v>
      </c>
      <c r="G57" s="168" t="s">
        <v>232</v>
      </c>
      <c r="H57" s="168">
        <v>1</v>
      </c>
      <c r="I57" s="168">
        <v>1</v>
      </c>
      <c r="J57" s="168" t="s">
        <v>228</v>
      </c>
      <c r="K57" s="168">
        <v>1</v>
      </c>
      <c r="L57" s="168">
        <v>1</v>
      </c>
      <c r="M57" s="168"/>
      <c r="N57" s="168"/>
      <c r="O57" s="168"/>
      <c r="P57" s="168">
        <v>0.9</v>
      </c>
      <c r="Q57" s="168">
        <v>1</v>
      </c>
      <c r="R57" s="168">
        <v>1</v>
      </c>
      <c r="S57" s="168">
        <v>25</v>
      </c>
      <c r="T57" s="168">
        <v>0</v>
      </c>
      <c r="U57" s="168"/>
      <c r="V57" s="37">
        <v>9999</v>
      </c>
      <c r="W57" s="168"/>
      <c r="X57" s="168"/>
      <c r="Y57" s="168"/>
      <c r="Z57" s="168"/>
      <c r="AA57" s="168"/>
      <c r="AB57" s="168">
        <v>0</v>
      </c>
      <c r="AC57" s="168"/>
      <c r="AD57" s="168"/>
      <c r="AE57" s="253"/>
      <c r="AH57" s="301">
        <f t="shared" si="0"/>
        <v>9999</v>
      </c>
    </row>
    <row r="58" spans="1:34" x14ac:dyDescent="0.35">
      <c r="A58" s="239"/>
      <c r="B58" s="309"/>
      <c r="C58" s="251" t="s">
        <v>460</v>
      </c>
      <c r="D58" s="251" t="s">
        <v>596</v>
      </c>
      <c r="E58" s="312" t="s">
        <v>784</v>
      </c>
      <c r="F58" s="235" t="s">
        <v>89</v>
      </c>
      <c r="G58" s="37" t="s">
        <v>232</v>
      </c>
      <c r="H58" s="37">
        <v>1</v>
      </c>
      <c r="I58" s="37">
        <v>1</v>
      </c>
      <c r="J58" s="37" t="s">
        <v>442</v>
      </c>
      <c r="K58" s="37">
        <v>1</v>
      </c>
      <c r="L58" s="37">
        <v>1</v>
      </c>
      <c r="M58" s="37"/>
      <c r="N58" s="37"/>
      <c r="O58" s="37"/>
      <c r="P58" s="37">
        <v>0.9</v>
      </c>
      <c r="Q58" s="37">
        <v>1</v>
      </c>
      <c r="R58" s="37">
        <v>1</v>
      </c>
      <c r="S58" s="37">
        <v>25</v>
      </c>
      <c r="T58" s="37">
        <v>0.15</v>
      </c>
      <c r="U58" s="37"/>
      <c r="V58" s="37">
        <v>9999</v>
      </c>
      <c r="W58" s="37"/>
      <c r="X58" s="37"/>
      <c r="Y58" s="37"/>
      <c r="Z58" s="37"/>
      <c r="AA58" s="37"/>
      <c r="AB58" s="313">
        <v>0</v>
      </c>
      <c r="AC58" s="37"/>
      <c r="AD58" s="37"/>
      <c r="AE58" s="237"/>
      <c r="AH58" s="301">
        <f t="shared" si="0"/>
        <v>9998.85</v>
      </c>
    </row>
    <row r="59" spans="1:34" x14ac:dyDescent="0.35">
      <c r="A59" s="239"/>
      <c r="B59" s="309"/>
      <c r="C59" s="251" t="s">
        <v>461</v>
      </c>
      <c r="D59" s="251" t="s">
        <v>597</v>
      </c>
      <c r="E59" s="312" t="s">
        <v>785</v>
      </c>
      <c r="F59" s="235" t="s">
        <v>84</v>
      </c>
      <c r="G59" s="37" t="s">
        <v>442</v>
      </c>
      <c r="H59" s="37">
        <v>1</v>
      </c>
      <c r="I59" s="37">
        <v>1</v>
      </c>
      <c r="J59" s="37" t="s">
        <v>232</v>
      </c>
      <c r="K59" s="37">
        <v>1</v>
      </c>
      <c r="L59" s="37">
        <v>1</v>
      </c>
      <c r="M59" s="37"/>
      <c r="N59" s="37"/>
      <c r="O59" s="37"/>
      <c r="P59" s="37">
        <v>0.9</v>
      </c>
      <c r="Q59" s="37">
        <v>1</v>
      </c>
      <c r="R59" s="37">
        <v>1</v>
      </c>
      <c r="S59" s="37">
        <v>25</v>
      </c>
      <c r="T59" s="37">
        <v>0.15</v>
      </c>
      <c r="U59" s="37"/>
      <c r="V59" s="37">
        <v>9999</v>
      </c>
      <c r="W59" s="37"/>
      <c r="X59" s="37"/>
      <c r="Y59" s="37"/>
      <c r="Z59" s="37"/>
      <c r="AA59" s="37"/>
      <c r="AB59" s="153">
        <v>0</v>
      </c>
      <c r="AC59" s="37"/>
      <c r="AD59" s="37"/>
      <c r="AE59" s="237"/>
      <c r="AH59" s="301">
        <f t="shared" si="0"/>
        <v>9998.85</v>
      </c>
    </row>
    <row r="60" spans="1:34" x14ac:dyDescent="0.35">
      <c r="A60" s="246" t="s">
        <v>286</v>
      </c>
      <c r="B60" s="309"/>
      <c r="C60" s="152" t="s">
        <v>216</v>
      </c>
      <c r="D60" s="152" t="s">
        <v>587</v>
      </c>
      <c r="E60" s="283" t="s">
        <v>786</v>
      </c>
      <c r="F60" s="235" t="s">
        <v>87</v>
      </c>
      <c r="G60" s="37" t="s">
        <v>232</v>
      </c>
      <c r="H60" s="37">
        <v>1</v>
      </c>
      <c r="I60" s="37">
        <v>1</v>
      </c>
      <c r="J60" s="37" t="s">
        <v>243</v>
      </c>
      <c r="K60" s="37">
        <v>1</v>
      </c>
      <c r="L60" s="37">
        <v>1</v>
      </c>
      <c r="M60" s="37"/>
      <c r="N60" s="37"/>
      <c r="O60" s="37"/>
      <c r="P60" s="37">
        <v>0.9</v>
      </c>
      <c r="Q60" s="37">
        <v>1</v>
      </c>
      <c r="R60" s="37">
        <v>1</v>
      </c>
      <c r="S60" s="37">
        <v>25</v>
      </c>
      <c r="T60" s="37">
        <v>0.15</v>
      </c>
      <c r="U60" s="37"/>
      <c r="V60" s="37">
        <v>9999</v>
      </c>
      <c r="W60" s="37"/>
      <c r="X60" s="37"/>
      <c r="Y60" s="37"/>
      <c r="Z60" s="37"/>
      <c r="AA60" s="37"/>
      <c r="AB60" s="313">
        <f>1/277.78</f>
        <v>3.5999712002303987E-3</v>
      </c>
      <c r="AC60" s="37"/>
      <c r="AD60" s="37"/>
      <c r="AE60" s="237"/>
      <c r="AH60" s="301">
        <f t="shared" si="0"/>
        <v>9998.85</v>
      </c>
    </row>
    <row r="61" spans="1:34" x14ac:dyDescent="0.35">
      <c r="A61" s="239"/>
      <c r="B61" s="309"/>
      <c r="C61" s="152" t="s">
        <v>212</v>
      </c>
      <c r="D61" s="152" t="s">
        <v>588</v>
      </c>
      <c r="E61" s="283" t="s">
        <v>787</v>
      </c>
      <c r="F61" s="235" t="s">
        <v>80</v>
      </c>
      <c r="G61" s="37" t="s">
        <v>243</v>
      </c>
      <c r="H61" s="37">
        <v>1</v>
      </c>
      <c r="I61" s="37">
        <v>1</v>
      </c>
      <c r="J61" s="37" t="s">
        <v>232</v>
      </c>
      <c r="K61" s="37">
        <v>1</v>
      </c>
      <c r="L61" s="37">
        <v>1</v>
      </c>
      <c r="M61" s="37"/>
      <c r="N61" s="37"/>
      <c r="O61" s="37"/>
      <c r="P61" s="37">
        <v>0.9</v>
      </c>
      <c r="Q61" s="37">
        <v>1</v>
      </c>
      <c r="R61" s="37">
        <v>1</v>
      </c>
      <c r="S61" s="37">
        <v>25</v>
      </c>
      <c r="T61" s="37">
        <v>0.15</v>
      </c>
      <c r="U61" s="37"/>
      <c r="V61" s="37">
        <v>9999</v>
      </c>
      <c r="W61" s="37"/>
      <c r="X61" s="37"/>
      <c r="Y61" s="37"/>
      <c r="Z61" s="37"/>
      <c r="AA61" s="37"/>
      <c r="AB61" s="313">
        <f>2340/277.78</f>
        <v>8.4239326085391326</v>
      </c>
      <c r="AC61" s="37"/>
      <c r="AD61" s="37"/>
      <c r="AE61" s="237"/>
      <c r="AH61" s="301">
        <f t="shared" si="0"/>
        <v>9998.85</v>
      </c>
    </row>
    <row r="62" spans="1:34" x14ac:dyDescent="0.35">
      <c r="A62" s="239"/>
      <c r="B62" s="309"/>
      <c r="C62" s="152" t="s">
        <v>217</v>
      </c>
      <c r="D62" s="152" t="s">
        <v>589</v>
      </c>
      <c r="E62" s="283" t="s">
        <v>788</v>
      </c>
      <c r="F62" s="235" t="s">
        <v>88</v>
      </c>
      <c r="G62" s="37" t="s">
        <v>232</v>
      </c>
      <c r="H62" s="37">
        <v>1</v>
      </c>
      <c r="I62" s="37">
        <v>1</v>
      </c>
      <c r="J62" s="37" t="s">
        <v>237</v>
      </c>
      <c r="K62" s="37">
        <v>1</v>
      </c>
      <c r="L62" s="37">
        <v>1</v>
      </c>
      <c r="M62" s="37"/>
      <c r="N62" s="37"/>
      <c r="O62" s="37"/>
      <c r="P62" s="37">
        <v>0.9</v>
      </c>
      <c r="Q62" s="37">
        <v>1</v>
      </c>
      <c r="R62" s="37">
        <v>1</v>
      </c>
      <c r="S62" s="37">
        <v>25</v>
      </c>
      <c r="T62" s="37">
        <v>0.15</v>
      </c>
      <c r="U62" s="37"/>
      <c r="V62" s="37">
        <v>9999</v>
      </c>
      <c r="W62" s="37"/>
      <c r="X62" s="37"/>
      <c r="Y62" s="37"/>
      <c r="Z62" s="37"/>
      <c r="AA62" s="37"/>
      <c r="AB62" s="313">
        <f>1195/277.778</f>
        <v>4.3019965584027533</v>
      </c>
      <c r="AC62" s="37"/>
      <c r="AD62" s="37"/>
      <c r="AE62" s="237"/>
      <c r="AH62" s="301">
        <f t="shared" si="0"/>
        <v>9998.85</v>
      </c>
    </row>
    <row r="63" spans="1:34" x14ac:dyDescent="0.35">
      <c r="A63" s="239"/>
      <c r="B63" s="309"/>
      <c r="C63" s="152" t="s">
        <v>218</v>
      </c>
      <c r="D63" s="152" t="s">
        <v>590</v>
      </c>
      <c r="E63" s="283" t="s">
        <v>789</v>
      </c>
      <c r="F63" s="235" t="s">
        <v>82</v>
      </c>
      <c r="G63" s="37" t="s">
        <v>237</v>
      </c>
      <c r="H63" s="37">
        <v>1</v>
      </c>
      <c r="I63" s="37">
        <v>1</v>
      </c>
      <c r="J63" s="37" t="s">
        <v>232</v>
      </c>
      <c r="K63" s="37">
        <v>1</v>
      </c>
      <c r="L63" s="37">
        <v>1</v>
      </c>
      <c r="M63" s="37"/>
      <c r="N63" s="37"/>
      <c r="O63" s="37"/>
      <c r="P63" s="37">
        <v>0.9</v>
      </c>
      <c r="Q63" s="37">
        <v>1</v>
      </c>
      <c r="R63" s="37">
        <v>1</v>
      </c>
      <c r="S63" s="37">
        <v>25</v>
      </c>
      <c r="T63" s="37">
        <v>0.15</v>
      </c>
      <c r="U63" s="37"/>
      <c r="V63" s="37">
        <v>9999</v>
      </c>
      <c r="W63" s="37"/>
      <c r="X63" s="37"/>
      <c r="Y63" s="37"/>
      <c r="Z63" s="37"/>
      <c r="AA63" s="37"/>
      <c r="AB63" s="313">
        <f>1250/277.778</f>
        <v>4.49999640000288</v>
      </c>
      <c r="AC63" s="37"/>
      <c r="AD63" s="37"/>
      <c r="AE63" s="237"/>
      <c r="AH63" s="301">
        <f t="shared" si="0"/>
        <v>9998.85</v>
      </c>
    </row>
    <row r="64" spans="1:34" x14ac:dyDescent="0.35">
      <c r="A64" s="239"/>
      <c r="B64" s="309"/>
      <c r="C64" s="152" t="s">
        <v>219</v>
      </c>
      <c r="D64" s="152" t="s">
        <v>591</v>
      </c>
      <c r="E64" s="283" t="s">
        <v>790</v>
      </c>
      <c r="F64" s="235" t="s">
        <v>90</v>
      </c>
      <c r="G64" s="37" t="s">
        <v>232</v>
      </c>
      <c r="H64" s="37">
        <v>1</v>
      </c>
      <c r="I64" s="37">
        <v>1</v>
      </c>
      <c r="J64" s="37" t="s">
        <v>244</v>
      </c>
      <c r="K64" s="37">
        <v>1</v>
      </c>
      <c r="L64" s="37">
        <v>1</v>
      </c>
      <c r="M64" s="37"/>
      <c r="N64" s="37"/>
      <c r="O64" s="37"/>
      <c r="P64" s="37">
        <v>0.9</v>
      </c>
      <c r="Q64" s="37">
        <v>1</v>
      </c>
      <c r="R64" s="37">
        <v>1</v>
      </c>
      <c r="S64" s="37">
        <v>25</v>
      </c>
      <c r="T64" s="236">
        <v>0</v>
      </c>
      <c r="U64" s="37"/>
      <c r="V64" s="37">
        <v>9999</v>
      </c>
      <c r="W64" s="37"/>
      <c r="X64" s="37"/>
      <c r="Y64" s="37"/>
      <c r="Z64" s="37"/>
      <c r="AA64" s="37"/>
      <c r="AB64" s="313">
        <f>210/277.778</f>
        <v>0.75599939520048376</v>
      </c>
      <c r="AC64" s="37"/>
      <c r="AD64" s="37"/>
      <c r="AE64" s="237"/>
      <c r="AH64" s="301">
        <f t="shared" si="0"/>
        <v>9999</v>
      </c>
    </row>
    <row r="65" spans="1:34" x14ac:dyDescent="0.35">
      <c r="A65" s="239"/>
      <c r="B65" s="309"/>
      <c r="C65" s="152" t="s">
        <v>220</v>
      </c>
      <c r="D65" s="152" t="s">
        <v>592</v>
      </c>
      <c r="E65" s="283" t="s">
        <v>791</v>
      </c>
      <c r="F65" s="235" t="s">
        <v>91</v>
      </c>
      <c r="G65" s="37" t="s">
        <v>244</v>
      </c>
      <c r="H65" s="37">
        <v>1</v>
      </c>
      <c r="I65" s="37">
        <v>1</v>
      </c>
      <c r="J65" s="37" t="s">
        <v>232</v>
      </c>
      <c r="K65" s="37">
        <v>1</v>
      </c>
      <c r="L65" s="37">
        <v>1</v>
      </c>
      <c r="M65" s="37"/>
      <c r="N65" s="37"/>
      <c r="O65" s="37"/>
      <c r="P65" s="37">
        <v>0.9</v>
      </c>
      <c r="Q65" s="37">
        <v>1</v>
      </c>
      <c r="R65" s="37">
        <v>1</v>
      </c>
      <c r="S65" s="37">
        <v>25</v>
      </c>
      <c r="T65" s="236">
        <v>0</v>
      </c>
      <c r="U65" s="37"/>
      <c r="V65" s="37">
        <v>9999</v>
      </c>
      <c r="W65" s="37"/>
      <c r="X65" s="37"/>
      <c r="Y65" s="37"/>
      <c r="Z65" s="37"/>
      <c r="AA65" s="37"/>
      <c r="AB65" s="313">
        <f>1966/277.778</f>
        <v>7.0775943379245287</v>
      </c>
      <c r="AC65" s="37"/>
      <c r="AD65" s="37"/>
      <c r="AE65" s="237"/>
      <c r="AH65" s="301">
        <f t="shared" si="0"/>
        <v>9999</v>
      </c>
    </row>
    <row r="66" spans="1:34" x14ac:dyDescent="0.35">
      <c r="A66" s="160"/>
      <c r="B66" s="314" t="s">
        <v>294</v>
      </c>
      <c r="C66" s="152" t="s">
        <v>382</v>
      </c>
      <c r="D66" s="152" t="s">
        <v>568</v>
      </c>
      <c r="E66" s="282" t="s">
        <v>792</v>
      </c>
      <c r="F66" s="235"/>
      <c r="G66" s="171" t="s">
        <v>235</v>
      </c>
      <c r="H66" s="171" t="s">
        <v>235</v>
      </c>
      <c r="I66" s="171" t="s">
        <v>235</v>
      </c>
      <c r="J66" s="37" t="s">
        <v>238</v>
      </c>
      <c r="K66" s="37">
        <v>1</v>
      </c>
      <c r="L66" s="37">
        <v>1</v>
      </c>
      <c r="M66" s="37"/>
      <c r="N66" s="37"/>
      <c r="O66" s="37"/>
      <c r="P66" s="37">
        <v>0.9</v>
      </c>
      <c r="Q66" s="37">
        <v>1</v>
      </c>
      <c r="R66" s="37">
        <v>31.536000000000001</v>
      </c>
      <c r="S66" s="37">
        <v>50</v>
      </c>
      <c r="T66" s="236">
        <v>0</v>
      </c>
      <c r="U66" s="37"/>
      <c r="V66" s="37">
        <v>99999</v>
      </c>
      <c r="W66" s="37">
        <v>999999</v>
      </c>
      <c r="X66" s="37">
        <v>9999</v>
      </c>
      <c r="Y66" s="37">
        <v>9999</v>
      </c>
      <c r="Z66" s="37">
        <v>9999</v>
      </c>
      <c r="AA66" s="37" t="s">
        <v>235</v>
      </c>
      <c r="AB66" s="153"/>
      <c r="AC66" s="37"/>
      <c r="AD66" s="37"/>
      <c r="AE66" s="237"/>
      <c r="AH66" s="301">
        <f t="shared" si="0"/>
        <v>99999</v>
      </c>
    </row>
    <row r="67" spans="1:34" x14ac:dyDescent="0.35">
      <c r="A67" s="239" t="s">
        <v>246</v>
      </c>
      <c r="B67" s="314" t="s">
        <v>246</v>
      </c>
      <c r="C67" s="152" t="s">
        <v>275</v>
      </c>
      <c r="D67" s="152" t="s">
        <v>574</v>
      </c>
      <c r="E67" s="282" t="s">
        <v>793</v>
      </c>
      <c r="F67" s="235"/>
      <c r="G67" s="171" t="s">
        <v>235</v>
      </c>
      <c r="H67" s="171" t="s">
        <v>235</v>
      </c>
      <c r="I67" s="171" t="s">
        <v>235</v>
      </c>
      <c r="J67" s="37" t="s">
        <v>287</v>
      </c>
      <c r="K67" s="37">
        <v>1</v>
      </c>
      <c r="L67" s="37">
        <v>1</v>
      </c>
      <c r="M67" s="37"/>
      <c r="N67" s="37"/>
      <c r="O67" s="37"/>
      <c r="P67" s="37">
        <v>0.9</v>
      </c>
      <c r="Q67" s="37">
        <v>1</v>
      </c>
      <c r="R67" s="37">
        <v>1</v>
      </c>
      <c r="S67" s="37">
        <v>50</v>
      </c>
      <c r="T67" s="236">
        <v>1</v>
      </c>
      <c r="U67" s="37"/>
      <c r="V67" s="37">
        <v>99999</v>
      </c>
      <c r="W67" s="37" t="s">
        <v>235</v>
      </c>
      <c r="X67" s="37">
        <v>1.1599999999999999</v>
      </c>
      <c r="Y67" s="37">
        <v>9999</v>
      </c>
      <c r="Z67" s="37"/>
      <c r="AA67" s="37"/>
      <c r="AB67" s="153"/>
      <c r="AC67" s="37"/>
      <c r="AD67" s="37"/>
      <c r="AE67" s="237"/>
      <c r="AH67" s="301">
        <f t="shared" ref="AH67:AH130" si="2">V67-T67</f>
        <v>99998</v>
      </c>
    </row>
    <row r="68" spans="1:34" x14ac:dyDescent="0.35">
      <c r="A68" s="239"/>
      <c r="B68" s="314"/>
      <c r="C68" s="152" t="s">
        <v>276</v>
      </c>
      <c r="D68" s="152" t="s">
        <v>575</v>
      </c>
      <c r="E68" s="282" t="s">
        <v>794</v>
      </c>
      <c r="F68" s="235"/>
      <c r="G68" s="171" t="s">
        <v>235</v>
      </c>
      <c r="H68" s="171" t="s">
        <v>235</v>
      </c>
      <c r="I68" s="171" t="s">
        <v>235</v>
      </c>
      <c r="J68" s="37" t="s">
        <v>287</v>
      </c>
      <c r="K68" s="37">
        <v>1</v>
      </c>
      <c r="L68" s="37">
        <v>1</v>
      </c>
      <c r="M68" s="37"/>
      <c r="N68" s="37"/>
      <c r="O68" s="37"/>
      <c r="P68" s="37">
        <v>0.9</v>
      </c>
      <c r="Q68" s="37">
        <v>1</v>
      </c>
      <c r="R68" s="37">
        <v>1</v>
      </c>
      <c r="S68" s="37">
        <v>50</v>
      </c>
      <c r="T68" s="236">
        <v>1</v>
      </c>
      <c r="U68" s="37"/>
      <c r="V68" s="37">
        <v>99999</v>
      </c>
      <c r="W68" s="37" t="s">
        <v>235</v>
      </c>
      <c r="X68" s="37">
        <v>1.44</v>
      </c>
      <c r="Y68" s="37">
        <v>9999</v>
      </c>
      <c r="Z68" s="37"/>
      <c r="AA68" s="37"/>
      <c r="AB68" s="153"/>
      <c r="AC68" s="37"/>
      <c r="AD68" s="37"/>
      <c r="AE68" s="237"/>
      <c r="AH68" s="301">
        <f t="shared" si="2"/>
        <v>99998</v>
      </c>
    </row>
    <row r="69" spans="1:34" x14ac:dyDescent="0.35">
      <c r="A69" s="239" t="s">
        <v>247</v>
      </c>
      <c r="B69" s="314" t="s">
        <v>247</v>
      </c>
      <c r="C69" s="262" t="s">
        <v>385</v>
      </c>
      <c r="D69" s="262" t="s">
        <v>593</v>
      </c>
      <c r="E69" s="283" t="s">
        <v>795</v>
      </c>
      <c r="F69" s="235" t="s">
        <v>796</v>
      </c>
      <c r="G69" s="171" t="s">
        <v>235</v>
      </c>
      <c r="H69" s="171" t="s">
        <v>235</v>
      </c>
      <c r="I69" s="171" t="s">
        <v>235</v>
      </c>
      <c r="J69" s="37" t="s">
        <v>238</v>
      </c>
      <c r="K69" s="37">
        <v>1</v>
      </c>
      <c r="L69" s="37">
        <v>1</v>
      </c>
      <c r="M69" s="37"/>
      <c r="N69" s="37"/>
      <c r="O69" s="37"/>
      <c r="P69" s="37">
        <v>0.9</v>
      </c>
      <c r="Q69" s="37">
        <v>0.34599999999999997</v>
      </c>
      <c r="R69" s="37">
        <v>31.536000000000001</v>
      </c>
      <c r="S69" s="154">
        <v>50</v>
      </c>
      <c r="T69" s="37" t="s">
        <v>260</v>
      </c>
      <c r="U69" s="37"/>
      <c r="V69" s="37" t="str">
        <f>T69</f>
        <v>0.307</v>
      </c>
      <c r="W69" s="37" t="s">
        <v>235</v>
      </c>
      <c r="X69" s="37">
        <v>0.66</v>
      </c>
      <c r="Y69" s="37">
        <v>9999</v>
      </c>
      <c r="Z69" s="37">
        <v>3.4</v>
      </c>
      <c r="AA69" s="37"/>
      <c r="AB69" s="153"/>
      <c r="AC69" s="37"/>
      <c r="AD69" s="37"/>
      <c r="AE69" s="237"/>
      <c r="AH69" s="301">
        <f t="shared" si="2"/>
        <v>0</v>
      </c>
    </row>
    <row r="70" spans="1:34" x14ac:dyDescent="0.35">
      <c r="A70" s="239"/>
      <c r="B70" s="314"/>
      <c r="C70" s="262" t="s">
        <v>363</v>
      </c>
      <c r="D70" s="262" t="s">
        <v>594</v>
      </c>
      <c r="E70" s="283" t="s">
        <v>797</v>
      </c>
      <c r="F70" s="235" t="s">
        <v>798</v>
      </c>
      <c r="G70" s="171" t="s">
        <v>235</v>
      </c>
      <c r="H70" s="171" t="s">
        <v>235</v>
      </c>
      <c r="I70" s="171" t="s">
        <v>235</v>
      </c>
      <c r="J70" s="37" t="s">
        <v>238</v>
      </c>
      <c r="K70" s="37">
        <v>1</v>
      </c>
      <c r="L70" s="37">
        <v>1</v>
      </c>
      <c r="M70" s="37"/>
      <c r="N70" s="37"/>
      <c r="O70" s="37"/>
      <c r="P70" s="37">
        <v>0.9</v>
      </c>
      <c r="Q70" s="37" t="s">
        <v>479</v>
      </c>
      <c r="R70" s="37">
        <v>31.536000000000001</v>
      </c>
      <c r="S70" s="154">
        <v>50</v>
      </c>
      <c r="T70" s="37" t="s">
        <v>262</v>
      </c>
      <c r="U70" s="37"/>
      <c r="V70" s="37" t="str">
        <f>T70</f>
        <v>0.342</v>
      </c>
      <c r="W70" s="37" t="s">
        <v>235</v>
      </c>
      <c r="X70" s="37">
        <v>0.66</v>
      </c>
      <c r="Y70" s="37">
        <v>9999</v>
      </c>
      <c r="Z70" s="37">
        <v>3.4</v>
      </c>
      <c r="AA70" s="37"/>
      <c r="AB70" s="153"/>
      <c r="AC70" s="37"/>
      <c r="AD70" s="37"/>
      <c r="AE70" s="237"/>
      <c r="AH70" s="301">
        <f t="shared" si="2"/>
        <v>0</v>
      </c>
    </row>
    <row r="71" spans="1:34" ht="116" x14ac:dyDescent="0.35">
      <c r="A71" s="239"/>
      <c r="B71" s="314"/>
      <c r="C71" s="296" t="s">
        <v>696</v>
      </c>
      <c r="D71" s="262" t="s">
        <v>697</v>
      </c>
      <c r="E71" s="283" t="s">
        <v>797</v>
      </c>
      <c r="F71" s="235" t="s">
        <v>799</v>
      </c>
      <c r="G71" s="171" t="s">
        <v>235</v>
      </c>
      <c r="H71" s="171" t="s">
        <v>235</v>
      </c>
      <c r="I71" s="171" t="s">
        <v>235</v>
      </c>
      <c r="J71" s="37" t="s">
        <v>238</v>
      </c>
      <c r="K71" s="37">
        <v>1</v>
      </c>
      <c r="L71" s="37">
        <v>1</v>
      </c>
      <c r="M71" s="37"/>
      <c r="N71" s="37"/>
      <c r="O71" s="37"/>
      <c r="P71" s="37">
        <v>0.9</v>
      </c>
      <c r="Q71" s="37" t="s">
        <v>479</v>
      </c>
      <c r="R71" s="37">
        <v>31.536000000000001</v>
      </c>
      <c r="S71" s="154">
        <v>50</v>
      </c>
      <c r="T71" s="37">
        <v>0</v>
      </c>
      <c r="U71" s="37"/>
      <c r="V71" s="324">
        <f>(162+238.4)/1000</f>
        <v>0.40039999999999998</v>
      </c>
      <c r="W71" s="37">
        <v>3453</v>
      </c>
      <c r="X71" s="37">
        <v>0.66</v>
      </c>
      <c r="Y71" s="37">
        <v>9999</v>
      </c>
      <c r="Z71" s="37">
        <v>3.4</v>
      </c>
      <c r="AA71" s="37"/>
      <c r="AB71" s="153"/>
      <c r="AC71" s="37"/>
      <c r="AD71" s="37"/>
      <c r="AE71" s="237"/>
      <c r="AH71" s="301">
        <f t="shared" si="2"/>
        <v>0.40039999999999998</v>
      </c>
    </row>
    <row r="72" spans="1:34" x14ac:dyDescent="0.35">
      <c r="A72" s="239"/>
      <c r="B72" s="314"/>
      <c r="C72" s="262" t="s">
        <v>364</v>
      </c>
      <c r="D72" s="262" t="s">
        <v>595</v>
      </c>
      <c r="E72" s="283" t="s">
        <v>800</v>
      </c>
      <c r="F72" s="235"/>
      <c r="G72" s="171" t="s">
        <v>235</v>
      </c>
      <c r="H72" s="171" t="s">
        <v>235</v>
      </c>
      <c r="I72" s="171" t="s">
        <v>235</v>
      </c>
      <c r="J72" s="37" t="s">
        <v>238</v>
      </c>
      <c r="K72" s="37">
        <v>1</v>
      </c>
      <c r="L72" s="37">
        <v>1</v>
      </c>
      <c r="M72" s="37"/>
      <c r="N72" s="37"/>
      <c r="O72" s="37"/>
      <c r="P72" s="37">
        <v>0.9</v>
      </c>
      <c r="Q72" s="37" t="s">
        <v>480</v>
      </c>
      <c r="R72" s="37">
        <v>31.536000000000001</v>
      </c>
      <c r="S72" s="154">
        <v>50</v>
      </c>
      <c r="T72" s="37" t="s">
        <v>264</v>
      </c>
      <c r="U72" s="37"/>
      <c r="V72" s="324" t="str">
        <f>T72</f>
        <v>0.05</v>
      </c>
      <c r="W72" s="37">
        <v>2355</v>
      </c>
      <c r="X72" s="37">
        <v>0.66</v>
      </c>
      <c r="Y72" s="37">
        <v>9999</v>
      </c>
      <c r="Z72" s="37">
        <v>3.4</v>
      </c>
      <c r="AA72" s="37"/>
      <c r="AB72" s="153"/>
      <c r="AC72" s="37"/>
      <c r="AD72" s="37"/>
      <c r="AE72" s="237"/>
      <c r="AH72" s="301">
        <f t="shared" si="2"/>
        <v>0</v>
      </c>
    </row>
    <row r="73" spans="1:34" x14ac:dyDescent="0.35">
      <c r="A73" s="239"/>
      <c r="B73" s="314"/>
      <c r="C73" s="262" t="s">
        <v>386</v>
      </c>
      <c r="D73" s="262" t="s">
        <v>598</v>
      </c>
      <c r="E73" s="283" t="s">
        <v>801</v>
      </c>
      <c r="F73" s="235"/>
      <c r="G73" s="171" t="s">
        <v>235</v>
      </c>
      <c r="H73" s="171" t="s">
        <v>235</v>
      </c>
      <c r="I73" s="171" t="s">
        <v>235</v>
      </c>
      <c r="J73" s="37" t="s">
        <v>238</v>
      </c>
      <c r="K73" s="37">
        <v>1</v>
      </c>
      <c r="L73" s="37">
        <v>1</v>
      </c>
      <c r="M73" s="37"/>
      <c r="N73" s="37"/>
      <c r="O73" s="37"/>
      <c r="P73" s="37">
        <v>0.9</v>
      </c>
      <c r="Q73" s="37" t="s">
        <v>480</v>
      </c>
      <c r="R73" s="37">
        <v>31.536000000000001</v>
      </c>
      <c r="S73" s="154">
        <v>50</v>
      </c>
      <c r="T73" s="37" t="s">
        <v>266</v>
      </c>
      <c r="U73" s="37"/>
      <c r="V73" s="324" t="str">
        <f>T73</f>
        <v>0.02</v>
      </c>
      <c r="W73" s="37">
        <v>2355</v>
      </c>
      <c r="X73" s="37">
        <v>0.66</v>
      </c>
      <c r="Y73" s="37">
        <v>9999</v>
      </c>
      <c r="Z73" s="37">
        <v>3.4</v>
      </c>
      <c r="AA73" s="37"/>
      <c r="AB73" s="153"/>
      <c r="AC73" s="37"/>
      <c r="AD73" s="37"/>
      <c r="AE73" s="237"/>
      <c r="AH73" s="301">
        <f t="shared" si="2"/>
        <v>0</v>
      </c>
    </row>
    <row r="74" spans="1:34" s="238" customFormat="1" x14ac:dyDescent="0.35">
      <c r="A74" s="246"/>
      <c r="B74" s="314"/>
      <c r="C74" s="201" t="s">
        <v>428</v>
      </c>
      <c r="D74" s="201" t="s">
        <v>694</v>
      </c>
      <c r="E74" s="282" t="s">
        <v>906</v>
      </c>
      <c r="F74" s="234" t="s">
        <v>695</v>
      </c>
      <c r="G74" s="153" t="s">
        <v>235</v>
      </c>
      <c r="H74" s="153" t="s">
        <v>235</v>
      </c>
      <c r="I74" s="153" t="s">
        <v>235</v>
      </c>
      <c r="J74" s="153" t="s">
        <v>238</v>
      </c>
      <c r="K74" s="153">
        <v>1</v>
      </c>
      <c r="L74" s="153">
        <v>1</v>
      </c>
      <c r="M74" s="153"/>
      <c r="N74" s="153"/>
      <c r="O74" s="153"/>
      <c r="P74" s="153">
        <v>0.9</v>
      </c>
      <c r="Q74" s="153" t="s">
        <v>478</v>
      </c>
      <c r="R74" s="153">
        <v>31.536000000000001</v>
      </c>
      <c r="S74" s="201">
        <v>20</v>
      </c>
      <c r="T74" s="153">
        <v>0</v>
      </c>
      <c r="U74" s="153"/>
      <c r="V74" s="324">
        <f>450/1000</f>
        <v>0.45</v>
      </c>
      <c r="W74" s="153">
        <v>900</v>
      </c>
      <c r="X74" s="153">
        <f>W74*0.01</f>
        <v>9</v>
      </c>
      <c r="Y74" s="153">
        <v>99999</v>
      </c>
      <c r="Z74" s="153">
        <v>35</v>
      </c>
      <c r="AA74" s="153"/>
      <c r="AB74" s="153"/>
      <c r="AC74" s="153"/>
      <c r="AD74" s="153"/>
      <c r="AE74" s="249"/>
      <c r="AH74" s="301">
        <f t="shared" si="2"/>
        <v>0.45</v>
      </c>
    </row>
    <row r="75" spans="1:34" x14ac:dyDescent="0.35">
      <c r="A75" s="239"/>
      <c r="B75" s="314"/>
      <c r="C75" s="262" t="s">
        <v>429</v>
      </c>
      <c r="D75" s="262" t="s">
        <v>693</v>
      </c>
      <c r="E75" s="283" t="s">
        <v>907</v>
      </c>
      <c r="F75" s="235"/>
      <c r="G75" s="171" t="s">
        <v>235</v>
      </c>
      <c r="H75" s="171" t="s">
        <v>235</v>
      </c>
      <c r="I75" s="171" t="s">
        <v>235</v>
      </c>
      <c r="J75" s="37" t="s">
        <v>288</v>
      </c>
      <c r="K75" s="37">
        <v>2</v>
      </c>
      <c r="L75" s="37">
        <v>1</v>
      </c>
      <c r="M75" s="37"/>
      <c r="N75" s="37"/>
      <c r="O75" s="37"/>
      <c r="P75" s="37">
        <v>0.9</v>
      </c>
      <c r="Q75" s="37" t="s">
        <v>478</v>
      </c>
      <c r="R75" s="37">
        <v>31.536000000000001</v>
      </c>
      <c r="S75" s="155">
        <v>20</v>
      </c>
      <c r="T75" s="37" t="s">
        <v>268</v>
      </c>
      <c r="U75" s="37"/>
      <c r="V75" s="324" t="str">
        <f>T75</f>
        <v>0.1</v>
      </c>
      <c r="W75" s="37">
        <v>900</v>
      </c>
      <c r="X75" s="153">
        <f>W75*0.01</f>
        <v>9</v>
      </c>
      <c r="Y75" s="37">
        <v>99999</v>
      </c>
      <c r="Z75" s="37">
        <v>35</v>
      </c>
      <c r="AA75" s="37"/>
      <c r="AB75" s="153"/>
      <c r="AC75" s="37"/>
      <c r="AD75" s="37"/>
      <c r="AE75" s="237"/>
      <c r="AH75" s="355">
        <f t="shared" si="2"/>
        <v>0</v>
      </c>
    </row>
    <row r="76" spans="1:34" x14ac:dyDescent="0.35">
      <c r="A76" s="239"/>
      <c r="B76" s="314"/>
      <c r="C76" s="262" t="s">
        <v>365</v>
      </c>
      <c r="D76" s="262" t="s">
        <v>599</v>
      </c>
      <c r="E76" s="283" t="s">
        <v>802</v>
      </c>
      <c r="F76" s="235" t="s">
        <v>803</v>
      </c>
      <c r="G76" s="37" t="s">
        <v>287</v>
      </c>
      <c r="H76" s="37">
        <v>3.125</v>
      </c>
      <c r="I76" s="37">
        <v>1</v>
      </c>
      <c r="J76" s="37" t="s">
        <v>238</v>
      </c>
      <c r="K76" s="37">
        <v>1</v>
      </c>
      <c r="L76" s="37">
        <v>1</v>
      </c>
      <c r="M76" s="37"/>
      <c r="N76" s="37"/>
      <c r="O76" s="37"/>
      <c r="P76" s="37">
        <v>0.9</v>
      </c>
      <c r="Q76" s="37">
        <v>0.55800000000000005</v>
      </c>
      <c r="R76" s="37">
        <v>31.536000000000001</v>
      </c>
      <c r="S76" s="154">
        <v>30</v>
      </c>
      <c r="T76" s="37" t="s">
        <v>270</v>
      </c>
      <c r="U76" s="37"/>
      <c r="V76" s="37" t="str">
        <f>T76</f>
        <v>0.225</v>
      </c>
      <c r="W76" s="37" t="s">
        <v>235</v>
      </c>
      <c r="X76" s="37" t="s">
        <v>667</v>
      </c>
      <c r="Y76" s="37">
        <v>9999</v>
      </c>
      <c r="Z76" s="37">
        <v>37</v>
      </c>
      <c r="AA76" s="37"/>
      <c r="AB76" s="153"/>
      <c r="AC76" s="37"/>
      <c r="AD76" s="37"/>
      <c r="AE76" s="237"/>
      <c r="AH76" s="301">
        <f t="shared" si="2"/>
        <v>0</v>
      </c>
    </row>
    <row r="77" spans="1:34" x14ac:dyDescent="0.35">
      <c r="A77" s="239"/>
      <c r="B77" s="314"/>
      <c r="C77" s="262" t="s">
        <v>366</v>
      </c>
      <c r="D77" s="262" t="s">
        <v>692</v>
      </c>
      <c r="E77" s="283" t="s">
        <v>804</v>
      </c>
      <c r="F77" s="235"/>
      <c r="G77" s="37" t="s">
        <v>287</v>
      </c>
      <c r="H77" s="37">
        <v>2.94</v>
      </c>
      <c r="I77" s="37">
        <v>1</v>
      </c>
      <c r="J77" s="37" t="s">
        <v>238</v>
      </c>
      <c r="K77" s="37">
        <v>1</v>
      </c>
      <c r="L77" s="37">
        <v>1</v>
      </c>
      <c r="M77" s="37"/>
      <c r="N77" s="37"/>
      <c r="O77" s="37"/>
      <c r="P77" s="37">
        <v>0.9</v>
      </c>
      <c r="Q77" s="37">
        <v>0.71</v>
      </c>
      <c r="R77" s="37">
        <v>31.536000000000001</v>
      </c>
      <c r="S77" s="154">
        <v>30</v>
      </c>
      <c r="T77" s="37" t="s">
        <v>272</v>
      </c>
      <c r="U77" s="37"/>
      <c r="V77" s="324" t="str">
        <f>T77</f>
        <v>0.22</v>
      </c>
      <c r="W77" s="153">
        <v>1490</v>
      </c>
      <c r="X77" s="37" t="s">
        <v>667</v>
      </c>
      <c r="Y77" s="37">
        <v>9999</v>
      </c>
      <c r="Z77" s="37">
        <v>29</v>
      </c>
      <c r="AA77" s="37"/>
      <c r="AB77" s="153"/>
      <c r="AC77" s="37"/>
      <c r="AD77" s="37"/>
      <c r="AE77" s="237"/>
      <c r="AH77" s="355">
        <f t="shared" si="2"/>
        <v>0</v>
      </c>
    </row>
    <row r="78" spans="1:34" s="238" customFormat="1" x14ac:dyDescent="0.35">
      <c r="A78" s="246"/>
      <c r="B78" s="314"/>
      <c r="C78" s="201" t="s">
        <v>371</v>
      </c>
      <c r="D78" s="201" t="s">
        <v>691</v>
      </c>
      <c r="E78" s="282" t="s">
        <v>805</v>
      </c>
      <c r="F78" s="234"/>
      <c r="G78" s="153" t="s">
        <v>287</v>
      </c>
      <c r="H78" s="153">
        <v>2.94</v>
      </c>
      <c r="I78" s="153">
        <v>1</v>
      </c>
      <c r="J78" s="153" t="s">
        <v>238</v>
      </c>
      <c r="K78" s="153">
        <v>1</v>
      </c>
      <c r="L78" s="153">
        <v>1</v>
      </c>
      <c r="M78" s="153"/>
      <c r="N78" s="153"/>
      <c r="O78" s="153"/>
      <c r="P78" s="153">
        <v>0.9</v>
      </c>
      <c r="Q78" s="153">
        <v>0.71</v>
      </c>
      <c r="R78" s="153">
        <v>31.536000000000001</v>
      </c>
      <c r="S78" s="201">
        <v>30</v>
      </c>
      <c r="T78" s="153">
        <v>0</v>
      </c>
      <c r="U78" s="153"/>
      <c r="V78" s="324"/>
      <c r="W78" s="153">
        <v>1490</v>
      </c>
      <c r="X78" s="153" t="s">
        <v>667</v>
      </c>
      <c r="Y78" s="153">
        <v>9999</v>
      </c>
      <c r="Z78" s="153">
        <v>29</v>
      </c>
      <c r="AA78" s="153"/>
      <c r="AB78" s="153"/>
      <c r="AC78" s="153"/>
      <c r="AD78" s="153"/>
      <c r="AE78" s="249"/>
      <c r="AH78" s="301">
        <f t="shared" si="2"/>
        <v>0</v>
      </c>
    </row>
    <row r="79" spans="1:34" s="238" customFormat="1" x14ac:dyDescent="0.35">
      <c r="A79" s="246"/>
      <c r="B79" s="315" t="s">
        <v>686</v>
      </c>
      <c r="C79" s="201" t="s">
        <v>426</v>
      </c>
      <c r="D79" s="201" t="s">
        <v>689</v>
      </c>
      <c r="E79" s="282" t="s">
        <v>894</v>
      </c>
      <c r="F79" s="234" t="s">
        <v>806</v>
      </c>
      <c r="G79" s="153" t="s">
        <v>235</v>
      </c>
      <c r="H79" s="153" t="s">
        <v>235</v>
      </c>
      <c r="I79" s="153" t="s">
        <v>235</v>
      </c>
      <c r="J79" s="153" t="s">
        <v>238</v>
      </c>
      <c r="K79" s="153">
        <v>1</v>
      </c>
      <c r="L79" s="153">
        <v>1</v>
      </c>
      <c r="M79" s="153"/>
      <c r="N79" s="153"/>
      <c r="O79" s="153"/>
      <c r="P79" s="153">
        <v>0.9</v>
      </c>
      <c r="Q79" s="153" t="s">
        <v>478</v>
      </c>
      <c r="R79" s="153">
        <v>31.536000000000001</v>
      </c>
      <c r="S79" s="201">
        <v>25</v>
      </c>
      <c r="T79" s="153">
        <f>(46)/1000</f>
        <v>4.5999999999999999E-2</v>
      </c>
      <c r="U79" s="153"/>
      <c r="V79" s="324">
        <f>T79</f>
        <v>4.5999999999999999E-2</v>
      </c>
      <c r="W79" s="153">
        <v>2191</v>
      </c>
      <c r="X79" s="316">
        <f>W79*0.01</f>
        <v>21.91</v>
      </c>
      <c r="Y79" s="153">
        <v>99999</v>
      </c>
      <c r="Z79" s="153">
        <v>29</v>
      </c>
      <c r="AA79" s="153"/>
      <c r="AB79" s="153"/>
      <c r="AC79" s="153"/>
      <c r="AD79" s="153"/>
      <c r="AE79" s="249"/>
      <c r="AH79" s="355">
        <f t="shared" si="2"/>
        <v>0</v>
      </c>
    </row>
    <row r="80" spans="1:34" s="238" customFormat="1" ht="29" x14ac:dyDescent="0.35">
      <c r="A80" s="246"/>
      <c r="B80" s="315" t="s">
        <v>686</v>
      </c>
      <c r="C80" s="201" t="s">
        <v>427</v>
      </c>
      <c r="D80" s="201" t="s">
        <v>690</v>
      </c>
      <c r="E80" s="282" t="s">
        <v>895</v>
      </c>
      <c r="F80" s="234" t="s">
        <v>807</v>
      </c>
      <c r="G80" s="153" t="s">
        <v>235</v>
      </c>
      <c r="H80" s="153" t="s">
        <v>235</v>
      </c>
      <c r="I80" s="153" t="s">
        <v>235</v>
      </c>
      <c r="J80" s="153" t="s">
        <v>238</v>
      </c>
      <c r="K80" s="153">
        <v>1</v>
      </c>
      <c r="L80" s="153">
        <v>1</v>
      </c>
      <c r="M80" s="153"/>
      <c r="N80" s="153"/>
      <c r="O80" s="153"/>
      <c r="P80" s="153">
        <v>0.9</v>
      </c>
      <c r="Q80" s="153" t="s">
        <v>478</v>
      </c>
      <c r="R80" s="153">
        <v>31.536000000000001</v>
      </c>
      <c r="S80" s="297">
        <v>25</v>
      </c>
      <c r="T80" s="153">
        <f>(72)/1000</f>
        <v>7.1999999999999995E-2</v>
      </c>
      <c r="U80" s="153">
        <f>50/1000</f>
        <v>0.05</v>
      </c>
      <c r="V80" s="324">
        <f>T80</f>
        <v>7.1999999999999995E-2</v>
      </c>
      <c r="W80" s="153">
        <v>1866</v>
      </c>
      <c r="X80" s="316">
        <f>W80*0.01</f>
        <v>18.66</v>
      </c>
      <c r="Y80" s="153">
        <v>99999</v>
      </c>
      <c r="Z80" s="153">
        <v>29</v>
      </c>
      <c r="AA80" s="153"/>
      <c r="AB80" s="153"/>
      <c r="AC80" s="153"/>
      <c r="AD80" s="153"/>
      <c r="AE80" s="249"/>
      <c r="AH80" s="301">
        <f t="shared" si="2"/>
        <v>0</v>
      </c>
    </row>
    <row r="81" spans="1:34" x14ac:dyDescent="0.35">
      <c r="A81" s="239" t="s">
        <v>248</v>
      </c>
      <c r="B81" s="314" t="s">
        <v>248</v>
      </c>
      <c r="C81" s="262" t="s">
        <v>277</v>
      </c>
      <c r="D81" s="230" t="s">
        <v>650</v>
      </c>
      <c r="E81" s="283" t="s">
        <v>808</v>
      </c>
      <c r="F81" s="235"/>
      <c r="G81" s="37" t="s">
        <v>238</v>
      </c>
      <c r="H81" s="37">
        <v>1</v>
      </c>
      <c r="I81" s="37">
        <v>1</v>
      </c>
      <c r="J81" s="37" t="s">
        <v>288</v>
      </c>
      <c r="K81" s="37">
        <v>0.98199999999999998</v>
      </c>
      <c r="L81" s="37">
        <v>1</v>
      </c>
      <c r="M81" s="37"/>
      <c r="N81" s="37"/>
      <c r="O81" s="37"/>
      <c r="P81" s="37">
        <v>0.9</v>
      </c>
      <c r="Q81" s="37">
        <v>1</v>
      </c>
      <c r="R81" s="37">
        <v>1</v>
      </c>
      <c r="S81" s="154">
        <v>25</v>
      </c>
      <c r="T81" s="236">
        <v>30</v>
      </c>
      <c r="U81" s="37"/>
      <c r="V81" s="37">
        <v>9999</v>
      </c>
      <c r="W81" s="37" t="s">
        <v>235</v>
      </c>
      <c r="X81" s="37"/>
      <c r="Y81" s="37">
        <v>99999</v>
      </c>
      <c r="Z81" s="37"/>
      <c r="AA81" s="37"/>
      <c r="AB81" s="153"/>
      <c r="AC81" s="37"/>
      <c r="AD81" s="37"/>
      <c r="AE81" s="237"/>
      <c r="AH81" s="301">
        <f t="shared" si="2"/>
        <v>9969</v>
      </c>
    </row>
    <row r="82" spans="1:34" x14ac:dyDescent="0.35">
      <c r="A82" s="239"/>
      <c r="B82" s="314"/>
      <c r="C82" s="262" t="s">
        <v>278</v>
      </c>
      <c r="D82" s="230" t="s">
        <v>651</v>
      </c>
      <c r="E82" s="283" t="s">
        <v>809</v>
      </c>
      <c r="F82" s="235"/>
      <c r="G82" s="37" t="s">
        <v>288</v>
      </c>
      <c r="H82" s="37">
        <v>1</v>
      </c>
      <c r="I82" s="37">
        <v>1</v>
      </c>
      <c r="J82" s="37" t="s">
        <v>289</v>
      </c>
      <c r="K82" s="37">
        <v>0.88</v>
      </c>
      <c r="L82" s="37">
        <v>1</v>
      </c>
      <c r="M82" s="37"/>
      <c r="N82" s="37"/>
      <c r="O82" s="37"/>
      <c r="P82" s="37">
        <v>0.9</v>
      </c>
      <c r="Q82" s="37">
        <v>1</v>
      </c>
      <c r="R82" s="37">
        <v>1</v>
      </c>
      <c r="S82" s="154">
        <v>25</v>
      </c>
      <c r="T82" s="236">
        <v>30</v>
      </c>
      <c r="U82" s="37"/>
      <c r="V82" s="37">
        <v>9999</v>
      </c>
      <c r="W82" s="37" t="s">
        <v>235</v>
      </c>
      <c r="X82" s="37"/>
      <c r="Y82" s="37">
        <v>99999</v>
      </c>
      <c r="Z82" s="37"/>
      <c r="AA82" s="37"/>
      <c r="AB82" s="153"/>
      <c r="AC82" s="37"/>
      <c r="AD82" s="37"/>
      <c r="AE82" s="237"/>
      <c r="AH82" s="301">
        <f t="shared" si="2"/>
        <v>9969</v>
      </c>
    </row>
    <row r="83" spans="1:34" x14ac:dyDescent="0.35">
      <c r="A83" s="239"/>
      <c r="B83" s="314" t="s">
        <v>249</v>
      </c>
      <c r="C83" s="247" t="s">
        <v>454</v>
      </c>
      <c r="D83" s="247" t="s">
        <v>606</v>
      </c>
      <c r="E83" s="286" t="s">
        <v>810</v>
      </c>
      <c r="F83" s="235"/>
      <c r="G83" s="37" t="s">
        <v>235</v>
      </c>
      <c r="H83" s="37" t="s">
        <v>235</v>
      </c>
      <c r="I83" s="37" t="s">
        <v>235</v>
      </c>
      <c r="J83" s="37" t="s">
        <v>238</v>
      </c>
      <c r="K83" s="37">
        <v>1</v>
      </c>
      <c r="L83" s="37">
        <v>1</v>
      </c>
      <c r="M83" s="37"/>
      <c r="N83" s="37"/>
      <c r="O83" s="37"/>
      <c r="P83" s="37">
        <v>0.9</v>
      </c>
      <c r="Q83" s="37">
        <v>1</v>
      </c>
      <c r="R83" s="37">
        <v>1</v>
      </c>
      <c r="S83" s="154">
        <v>25</v>
      </c>
      <c r="T83" s="236">
        <v>1</v>
      </c>
      <c r="U83" s="37"/>
      <c r="V83" s="37">
        <v>9999</v>
      </c>
      <c r="W83" s="37" t="s">
        <v>235</v>
      </c>
      <c r="X83" s="37"/>
      <c r="Y83" s="37">
        <v>99999</v>
      </c>
      <c r="Z83" s="37"/>
      <c r="AA83" s="37"/>
      <c r="AB83" s="153"/>
      <c r="AC83" s="37"/>
      <c r="AD83" s="37"/>
      <c r="AE83" s="237"/>
      <c r="AH83" s="301">
        <f t="shared" si="2"/>
        <v>9998</v>
      </c>
    </row>
    <row r="84" spans="1:34" x14ac:dyDescent="0.35">
      <c r="A84" s="239"/>
      <c r="B84" s="314"/>
      <c r="C84" s="247" t="s">
        <v>455</v>
      </c>
      <c r="D84" s="247" t="s">
        <v>607</v>
      </c>
      <c r="E84" s="286" t="s">
        <v>811</v>
      </c>
      <c r="F84" s="235"/>
      <c r="G84" s="37" t="s">
        <v>238</v>
      </c>
      <c r="H84" s="37">
        <v>1</v>
      </c>
      <c r="I84" s="37">
        <v>1</v>
      </c>
      <c r="J84" s="37" t="s">
        <v>448</v>
      </c>
      <c r="K84" s="37">
        <v>1</v>
      </c>
      <c r="L84" s="37">
        <v>1</v>
      </c>
      <c r="M84" s="37"/>
      <c r="N84" s="37"/>
      <c r="O84" s="37"/>
      <c r="P84" s="37">
        <v>0.9</v>
      </c>
      <c r="Q84" s="37">
        <v>1</v>
      </c>
      <c r="R84" s="37">
        <v>1</v>
      </c>
      <c r="S84" s="154">
        <v>25</v>
      </c>
      <c r="T84" s="236">
        <v>1</v>
      </c>
      <c r="U84" s="37"/>
      <c r="V84" s="37">
        <v>9999</v>
      </c>
      <c r="W84" s="37" t="s">
        <v>235</v>
      </c>
      <c r="X84" s="37"/>
      <c r="Y84" s="37">
        <v>99999</v>
      </c>
      <c r="Z84" s="37"/>
      <c r="AA84" s="37"/>
      <c r="AB84" s="153"/>
      <c r="AC84" s="37"/>
      <c r="AD84" s="37"/>
      <c r="AE84" s="237"/>
      <c r="AH84" s="301">
        <f t="shared" si="2"/>
        <v>9998</v>
      </c>
    </row>
    <row r="85" spans="1:34" s="238" customFormat="1" x14ac:dyDescent="0.35">
      <c r="A85" s="246"/>
      <c r="B85" s="314"/>
      <c r="C85" s="230" t="s">
        <v>214</v>
      </c>
      <c r="D85" s="230" t="s">
        <v>608</v>
      </c>
      <c r="E85" s="282" t="s">
        <v>812</v>
      </c>
      <c r="F85" s="234"/>
      <c r="G85" s="153" t="s">
        <v>238</v>
      </c>
      <c r="H85" s="153">
        <v>1</v>
      </c>
      <c r="I85" s="153">
        <v>1</v>
      </c>
      <c r="J85" s="153" t="s">
        <v>291</v>
      </c>
      <c r="K85" s="153">
        <v>1</v>
      </c>
      <c r="L85" s="153">
        <v>1</v>
      </c>
      <c r="M85" s="153"/>
      <c r="N85" s="153"/>
      <c r="O85" s="153"/>
      <c r="P85" s="153">
        <v>0.9</v>
      </c>
      <c r="Q85" s="153">
        <v>1</v>
      </c>
      <c r="R85" s="153">
        <v>1</v>
      </c>
      <c r="S85" s="153">
        <v>25</v>
      </c>
      <c r="T85" s="153" t="s">
        <v>252</v>
      </c>
      <c r="U85" s="153"/>
      <c r="V85" s="37">
        <v>9999</v>
      </c>
      <c r="W85" s="37" t="s">
        <v>235</v>
      </c>
      <c r="X85" s="153"/>
      <c r="Y85" s="37">
        <v>99999</v>
      </c>
      <c r="Z85" s="153"/>
      <c r="AA85" s="153"/>
      <c r="AB85" s="153"/>
      <c r="AC85" s="153"/>
      <c r="AD85" s="153"/>
      <c r="AE85" s="249"/>
      <c r="AH85" s="301">
        <f t="shared" si="2"/>
        <v>9998.57</v>
      </c>
    </row>
    <row r="86" spans="1:34" x14ac:dyDescent="0.35">
      <c r="A86" s="239"/>
      <c r="B86" s="314"/>
      <c r="C86" s="152" t="s">
        <v>462</v>
      </c>
      <c r="D86" s="230" t="s">
        <v>612</v>
      </c>
      <c r="E86" s="283" t="s">
        <v>813</v>
      </c>
      <c r="F86" s="235"/>
      <c r="G86" s="37" t="s">
        <v>238</v>
      </c>
      <c r="H86" s="37">
        <v>1</v>
      </c>
      <c r="I86" s="37">
        <v>1</v>
      </c>
      <c r="J86" s="37" t="s">
        <v>442</v>
      </c>
      <c r="K86" s="37">
        <v>1</v>
      </c>
      <c r="L86" s="37">
        <v>1</v>
      </c>
      <c r="M86" s="37"/>
      <c r="N86" s="37"/>
      <c r="O86" s="37"/>
      <c r="P86" s="37">
        <v>0.9</v>
      </c>
      <c r="Q86" s="37">
        <v>1</v>
      </c>
      <c r="R86" s="37">
        <v>1</v>
      </c>
      <c r="S86" s="37">
        <v>25</v>
      </c>
      <c r="T86" s="37" t="s">
        <v>258</v>
      </c>
      <c r="U86" s="37"/>
      <c r="V86" s="37">
        <v>9999</v>
      </c>
      <c r="W86" s="37" t="s">
        <v>235</v>
      </c>
      <c r="X86" s="37"/>
      <c r="Y86" s="37">
        <v>99999</v>
      </c>
      <c r="Z86" s="37"/>
      <c r="AA86" s="37"/>
      <c r="AB86" s="153"/>
      <c r="AC86" s="37"/>
      <c r="AD86" s="37"/>
      <c r="AE86" s="237"/>
      <c r="AH86" s="301">
        <f t="shared" si="2"/>
        <v>9998.56</v>
      </c>
    </row>
    <row r="87" spans="1:34" x14ac:dyDescent="0.35">
      <c r="A87" s="239"/>
      <c r="B87" s="314"/>
      <c r="C87" s="152" t="s">
        <v>255</v>
      </c>
      <c r="D87" s="230" t="s">
        <v>609</v>
      </c>
      <c r="E87" s="283" t="s">
        <v>814</v>
      </c>
      <c r="F87" s="235"/>
      <c r="G87" s="37" t="s">
        <v>238</v>
      </c>
      <c r="H87" s="37">
        <v>1</v>
      </c>
      <c r="I87" s="37">
        <v>1</v>
      </c>
      <c r="J87" s="37" t="s">
        <v>290</v>
      </c>
      <c r="K87" s="37">
        <v>1</v>
      </c>
      <c r="L87" s="37">
        <v>1</v>
      </c>
      <c r="M87" s="37"/>
      <c r="N87" s="37"/>
      <c r="O87" s="37"/>
      <c r="P87" s="37">
        <v>0.9</v>
      </c>
      <c r="Q87" s="37">
        <v>1</v>
      </c>
      <c r="R87" s="37">
        <v>1</v>
      </c>
      <c r="S87" s="37">
        <v>25</v>
      </c>
      <c r="T87" s="37" t="s">
        <v>251</v>
      </c>
      <c r="U87" s="37"/>
      <c r="V87" s="37">
        <v>9999</v>
      </c>
      <c r="W87" s="37" t="s">
        <v>235</v>
      </c>
      <c r="X87" s="37"/>
      <c r="Y87" s="37">
        <v>99999</v>
      </c>
      <c r="Z87" s="37"/>
      <c r="AA87" s="37"/>
      <c r="AB87" s="153"/>
      <c r="AC87" s="37"/>
      <c r="AD87" s="37"/>
      <c r="AE87" s="237"/>
      <c r="AH87" s="301">
        <f t="shared" si="2"/>
        <v>9998.4</v>
      </c>
    </row>
    <row r="88" spans="1:34" x14ac:dyDescent="0.35">
      <c r="A88" s="239" t="s">
        <v>249</v>
      </c>
      <c r="B88" s="314"/>
      <c r="C88" s="152" t="s">
        <v>250</v>
      </c>
      <c r="D88" s="230" t="s">
        <v>613</v>
      </c>
      <c r="E88" s="283" t="s">
        <v>815</v>
      </c>
      <c r="F88" s="235"/>
      <c r="G88" s="37" t="s">
        <v>290</v>
      </c>
      <c r="H88" s="37">
        <v>1</v>
      </c>
      <c r="I88" s="37">
        <v>1</v>
      </c>
      <c r="J88" s="37" t="s">
        <v>238</v>
      </c>
      <c r="K88" s="37">
        <v>1</v>
      </c>
      <c r="L88" s="37">
        <v>1</v>
      </c>
      <c r="M88" s="37"/>
      <c r="N88" s="37"/>
      <c r="O88" s="37"/>
      <c r="P88" s="37">
        <v>0.9</v>
      </c>
      <c r="Q88" s="37">
        <v>1</v>
      </c>
      <c r="R88" s="37">
        <v>1</v>
      </c>
      <c r="S88" s="37">
        <v>25</v>
      </c>
      <c r="T88" s="37" t="s">
        <v>251</v>
      </c>
      <c r="U88" s="37"/>
      <c r="V88" s="37">
        <v>9999</v>
      </c>
      <c r="W88" s="37" t="s">
        <v>235</v>
      </c>
      <c r="X88" s="37"/>
      <c r="Y88" s="37">
        <v>99999</v>
      </c>
      <c r="Z88" s="37"/>
      <c r="AA88" s="37"/>
      <c r="AB88" s="153"/>
      <c r="AC88" s="37"/>
      <c r="AD88" s="37"/>
      <c r="AE88" s="237"/>
      <c r="AH88" s="301">
        <f t="shared" si="2"/>
        <v>9998.4</v>
      </c>
    </row>
    <row r="89" spans="1:34" x14ac:dyDescent="0.35">
      <c r="A89" s="239"/>
      <c r="B89" s="314"/>
      <c r="C89" s="152" t="s">
        <v>253</v>
      </c>
      <c r="D89" s="230" t="s">
        <v>614</v>
      </c>
      <c r="E89" s="283" t="s">
        <v>816</v>
      </c>
      <c r="F89" s="235"/>
      <c r="G89" s="37" t="s">
        <v>238</v>
      </c>
      <c r="H89" s="37">
        <v>1</v>
      </c>
      <c r="I89" s="37">
        <v>1</v>
      </c>
      <c r="J89" s="37" t="s">
        <v>296</v>
      </c>
      <c r="K89" s="37">
        <v>1</v>
      </c>
      <c r="L89" s="37">
        <v>1</v>
      </c>
      <c r="M89" s="37"/>
      <c r="N89" s="37"/>
      <c r="O89" s="37"/>
      <c r="P89" s="37">
        <v>0.9</v>
      </c>
      <c r="Q89" s="37">
        <v>1</v>
      </c>
      <c r="R89" s="37">
        <v>1</v>
      </c>
      <c r="S89" s="37">
        <v>25</v>
      </c>
      <c r="T89" s="37" t="s">
        <v>254</v>
      </c>
      <c r="U89" s="37"/>
      <c r="V89" s="37">
        <v>9999</v>
      </c>
      <c r="W89" s="37" t="s">
        <v>235</v>
      </c>
      <c r="X89" s="37"/>
      <c r="Y89" s="37">
        <v>99999</v>
      </c>
      <c r="Z89" s="37"/>
      <c r="AA89" s="37"/>
      <c r="AB89" s="153"/>
      <c r="AC89" s="37"/>
      <c r="AD89" s="37"/>
      <c r="AE89" s="237"/>
      <c r="AH89" s="301">
        <f t="shared" si="2"/>
        <v>9997.9120000000003</v>
      </c>
    </row>
    <row r="90" spans="1:34" x14ac:dyDescent="0.35">
      <c r="A90" s="239"/>
      <c r="B90" s="314"/>
      <c r="C90" s="263" t="s">
        <v>430</v>
      </c>
      <c r="D90" s="263" t="s">
        <v>615</v>
      </c>
      <c r="E90" s="283" t="s">
        <v>817</v>
      </c>
      <c r="F90" s="235"/>
      <c r="G90" s="37" t="s">
        <v>296</v>
      </c>
      <c r="H90" s="37">
        <v>1</v>
      </c>
      <c r="I90" s="37">
        <v>1</v>
      </c>
      <c r="J90" s="37" t="s">
        <v>238</v>
      </c>
      <c r="K90" s="37">
        <v>1</v>
      </c>
      <c r="L90" s="37">
        <v>1</v>
      </c>
      <c r="M90" s="37"/>
      <c r="N90" s="37"/>
      <c r="O90" s="37"/>
      <c r="P90" s="37">
        <v>0.9</v>
      </c>
      <c r="Q90" s="37">
        <v>1</v>
      </c>
      <c r="R90" s="37">
        <v>1</v>
      </c>
      <c r="S90" s="37">
        <v>25</v>
      </c>
      <c r="T90" s="37" t="s">
        <v>254</v>
      </c>
      <c r="U90" s="37"/>
      <c r="V90" s="37">
        <v>9999</v>
      </c>
      <c r="W90" s="37" t="s">
        <v>235</v>
      </c>
      <c r="X90" s="37"/>
      <c r="Y90" s="37">
        <v>99999</v>
      </c>
      <c r="Z90" s="37"/>
      <c r="AA90" s="37"/>
      <c r="AB90" s="153"/>
      <c r="AC90" s="37"/>
      <c r="AD90" s="37"/>
      <c r="AE90" s="237"/>
      <c r="AH90" s="301">
        <f t="shared" si="2"/>
        <v>9997.9120000000003</v>
      </c>
    </row>
    <row r="91" spans="1:34" x14ac:dyDescent="0.35">
      <c r="A91" s="239"/>
      <c r="B91" s="314"/>
      <c r="C91" s="152" t="s">
        <v>256</v>
      </c>
      <c r="D91" s="230" t="s">
        <v>616</v>
      </c>
      <c r="E91" s="283" t="s">
        <v>818</v>
      </c>
      <c r="F91" s="235"/>
      <c r="G91" s="37" t="s">
        <v>238</v>
      </c>
      <c r="H91" s="37">
        <v>1</v>
      </c>
      <c r="I91" s="37">
        <v>1</v>
      </c>
      <c r="J91" s="37" t="s">
        <v>244</v>
      </c>
      <c r="K91" s="37">
        <v>1</v>
      </c>
      <c r="L91" s="37">
        <v>1</v>
      </c>
      <c r="M91" s="37"/>
      <c r="N91" s="37"/>
      <c r="O91" s="37"/>
      <c r="P91" s="37">
        <v>0.9</v>
      </c>
      <c r="Q91" s="37">
        <v>1</v>
      </c>
      <c r="R91" s="37">
        <v>1</v>
      </c>
      <c r="S91" s="37">
        <v>25</v>
      </c>
      <c r="T91" s="37" t="s">
        <v>257</v>
      </c>
      <c r="U91" s="37"/>
      <c r="V91" s="37">
        <v>9999</v>
      </c>
      <c r="W91" s="37" t="s">
        <v>235</v>
      </c>
      <c r="X91" s="37"/>
      <c r="Y91" s="37">
        <v>99999</v>
      </c>
      <c r="Z91" s="37"/>
      <c r="AA91" s="37"/>
      <c r="AB91" s="153"/>
      <c r="AC91" s="37"/>
      <c r="AD91" s="37"/>
      <c r="AE91" s="237"/>
      <c r="AH91" s="301">
        <f t="shared" si="2"/>
        <v>9998.6689999999999</v>
      </c>
    </row>
    <row r="92" spans="1:34" x14ac:dyDescent="0.35">
      <c r="A92" s="239"/>
      <c r="B92" s="314"/>
      <c r="C92" s="263" t="s">
        <v>644</v>
      </c>
      <c r="D92" s="263" t="s">
        <v>643</v>
      </c>
      <c r="E92" s="283" t="s">
        <v>819</v>
      </c>
      <c r="F92" s="235"/>
      <c r="G92" s="37" t="s">
        <v>244</v>
      </c>
      <c r="H92" s="37">
        <v>1</v>
      </c>
      <c r="I92" s="37">
        <v>1</v>
      </c>
      <c r="J92" s="37" t="s">
        <v>238</v>
      </c>
      <c r="K92" s="37">
        <v>1</v>
      </c>
      <c r="L92" s="37">
        <v>1</v>
      </c>
      <c r="M92" s="37"/>
      <c r="N92" s="37"/>
      <c r="O92" s="37"/>
      <c r="P92" s="37">
        <v>0.9</v>
      </c>
      <c r="Q92" s="37">
        <v>1</v>
      </c>
      <c r="R92" s="37">
        <v>1</v>
      </c>
      <c r="S92" s="37">
        <v>25</v>
      </c>
      <c r="T92" s="37">
        <v>0</v>
      </c>
      <c r="U92" s="37"/>
      <c r="V92" s="37">
        <v>9999</v>
      </c>
      <c r="W92" s="37" t="s">
        <v>235</v>
      </c>
      <c r="X92" s="37"/>
      <c r="Y92" s="37">
        <v>99999</v>
      </c>
      <c r="Z92" s="37"/>
      <c r="AA92" s="37"/>
      <c r="AB92" s="153"/>
      <c r="AC92" s="37"/>
      <c r="AD92" s="37"/>
      <c r="AE92" s="237"/>
      <c r="AH92" s="301">
        <f t="shared" si="2"/>
        <v>9999</v>
      </c>
    </row>
    <row r="93" spans="1:34" x14ac:dyDescent="0.35">
      <c r="A93" s="160"/>
      <c r="B93" s="317" t="s">
        <v>396</v>
      </c>
      <c r="C93" s="152" t="s">
        <v>383</v>
      </c>
      <c r="D93" s="152" t="s">
        <v>569</v>
      </c>
      <c r="E93" s="282" t="s">
        <v>820</v>
      </c>
      <c r="F93" s="235"/>
      <c r="G93" s="171" t="s">
        <v>235</v>
      </c>
      <c r="H93" s="171" t="s">
        <v>235</v>
      </c>
      <c r="I93" s="171" t="s">
        <v>235</v>
      </c>
      <c r="J93" s="37" t="s">
        <v>442</v>
      </c>
      <c r="K93" s="37">
        <v>1</v>
      </c>
      <c r="L93" s="37">
        <v>1</v>
      </c>
      <c r="M93" s="37"/>
      <c r="N93" s="37"/>
      <c r="O93" s="37"/>
      <c r="P93" s="37">
        <v>0.9</v>
      </c>
      <c r="Q93" s="37">
        <v>1</v>
      </c>
      <c r="R93" s="37">
        <v>31.536000000000001</v>
      </c>
      <c r="S93" s="37">
        <v>50</v>
      </c>
      <c r="T93" s="236">
        <v>0</v>
      </c>
      <c r="U93" s="37"/>
      <c r="V93" s="37">
        <v>9999</v>
      </c>
      <c r="W93" s="37">
        <v>999999</v>
      </c>
      <c r="X93" s="37">
        <v>9999</v>
      </c>
      <c r="Y93" s="37">
        <v>9999</v>
      </c>
      <c r="Z93" s="37"/>
      <c r="AA93" s="37" t="s">
        <v>235</v>
      </c>
      <c r="AB93" s="153"/>
      <c r="AC93" s="37"/>
      <c r="AD93" s="37"/>
      <c r="AE93" s="237"/>
      <c r="AH93" s="301">
        <f t="shared" si="2"/>
        <v>9999</v>
      </c>
    </row>
    <row r="94" spans="1:34" x14ac:dyDescent="0.35">
      <c r="A94" s="239" t="s">
        <v>481</v>
      </c>
      <c r="B94" s="317" t="s">
        <v>481</v>
      </c>
      <c r="C94" s="152" t="s">
        <v>463</v>
      </c>
      <c r="D94" s="152" t="s">
        <v>576</v>
      </c>
      <c r="E94" s="282" t="s">
        <v>821</v>
      </c>
      <c r="F94" s="235"/>
      <c r="G94" s="171" t="s">
        <v>235</v>
      </c>
      <c r="H94" s="171" t="s">
        <v>235</v>
      </c>
      <c r="I94" s="171" t="s">
        <v>235</v>
      </c>
      <c r="J94" s="37" t="s">
        <v>482</v>
      </c>
      <c r="K94" s="37">
        <v>1</v>
      </c>
      <c r="L94" s="37">
        <v>1</v>
      </c>
      <c r="M94" s="37"/>
      <c r="N94" s="37"/>
      <c r="O94" s="37"/>
      <c r="P94" s="37">
        <v>0.9</v>
      </c>
      <c r="Q94" s="37">
        <v>1</v>
      </c>
      <c r="R94" s="37">
        <v>1</v>
      </c>
      <c r="S94" s="37">
        <v>50</v>
      </c>
      <c r="T94" s="236">
        <v>1</v>
      </c>
      <c r="U94" s="37"/>
      <c r="V94" s="37">
        <v>9999</v>
      </c>
      <c r="W94" s="37" t="s">
        <v>235</v>
      </c>
      <c r="X94" s="37">
        <f>1.44*0.8</f>
        <v>1.1519999999999999</v>
      </c>
      <c r="Y94" s="37">
        <v>9999</v>
      </c>
      <c r="Z94" s="37"/>
      <c r="AA94" s="37"/>
      <c r="AB94" s="153"/>
      <c r="AC94" s="37"/>
      <c r="AD94" s="37"/>
      <c r="AE94" s="237"/>
      <c r="AH94" s="301">
        <f t="shared" si="2"/>
        <v>9998</v>
      </c>
    </row>
    <row r="95" spans="1:34" x14ac:dyDescent="0.35">
      <c r="A95" s="239"/>
      <c r="B95" s="317"/>
      <c r="C95" s="152" t="s">
        <v>464</v>
      </c>
      <c r="D95" s="152" t="s">
        <v>577</v>
      </c>
      <c r="E95" s="282" t="s">
        <v>822</v>
      </c>
      <c r="F95" s="235"/>
      <c r="G95" s="171" t="s">
        <v>235</v>
      </c>
      <c r="H95" s="171" t="s">
        <v>235</v>
      </c>
      <c r="I95" s="171" t="s">
        <v>235</v>
      </c>
      <c r="J95" s="37" t="s">
        <v>482</v>
      </c>
      <c r="K95" s="37">
        <v>1</v>
      </c>
      <c r="L95" s="37">
        <v>1</v>
      </c>
      <c r="M95" s="37"/>
      <c r="N95" s="37"/>
      <c r="O95" s="37"/>
      <c r="P95" s="37">
        <v>0.9</v>
      </c>
      <c r="Q95" s="37">
        <v>1</v>
      </c>
      <c r="R95" s="37">
        <v>1</v>
      </c>
      <c r="S95" s="37">
        <v>50</v>
      </c>
      <c r="T95" s="236">
        <v>1</v>
      </c>
      <c r="U95" s="37"/>
      <c r="V95" s="37">
        <v>9999</v>
      </c>
      <c r="W95" s="37" t="s">
        <v>235</v>
      </c>
      <c r="X95" s="37">
        <v>1.44</v>
      </c>
      <c r="Y95" s="37">
        <v>9999</v>
      </c>
      <c r="Z95" s="37"/>
      <c r="AA95" s="37"/>
      <c r="AB95" s="153"/>
      <c r="AC95" s="37"/>
      <c r="AD95" s="37"/>
      <c r="AE95" s="237"/>
      <c r="AH95" s="301">
        <f t="shared" si="2"/>
        <v>9998</v>
      </c>
    </row>
    <row r="96" spans="1:34" x14ac:dyDescent="0.35">
      <c r="A96" s="239" t="s">
        <v>483</v>
      </c>
      <c r="B96" s="317" t="s">
        <v>483</v>
      </c>
      <c r="C96" s="152" t="s">
        <v>465</v>
      </c>
      <c r="D96" s="230" t="s">
        <v>618</v>
      </c>
      <c r="E96" s="287" t="s">
        <v>823</v>
      </c>
      <c r="F96" s="235" t="s">
        <v>824</v>
      </c>
      <c r="G96" s="37" t="s">
        <v>482</v>
      </c>
      <c r="H96" s="37">
        <v>3.335</v>
      </c>
      <c r="I96" s="37">
        <v>1</v>
      </c>
      <c r="J96" s="37" t="s">
        <v>442</v>
      </c>
      <c r="K96" s="37">
        <v>1</v>
      </c>
      <c r="L96" s="37">
        <v>1</v>
      </c>
      <c r="M96" s="37"/>
      <c r="N96" s="37"/>
      <c r="O96" s="37"/>
      <c r="P96" s="37">
        <v>0.9</v>
      </c>
      <c r="Q96" s="37">
        <v>0.747</v>
      </c>
      <c r="R96" s="37">
        <v>31.536000000000001</v>
      </c>
      <c r="S96" s="37">
        <v>30</v>
      </c>
      <c r="T96" s="37">
        <f>(610+678)/1000</f>
        <v>1.288</v>
      </c>
      <c r="U96" s="37"/>
      <c r="V96" s="37">
        <f>T96</f>
        <v>1.288</v>
      </c>
      <c r="W96" s="37" t="s">
        <v>235</v>
      </c>
      <c r="X96" s="37" t="s">
        <v>667</v>
      </c>
      <c r="Y96" s="37">
        <v>9999</v>
      </c>
      <c r="Z96" s="37">
        <v>37</v>
      </c>
      <c r="AA96" s="37"/>
      <c r="AB96" s="153"/>
      <c r="AC96" s="37"/>
      <c r="AD96" s="37"/>
      <c r="AE96" s="237"/>
      <c r="AH96" s="301">
        <f t="shared" si="2"/>
        <v>0</v>
      </c>
    </row>
    <row r="97" spans="1:34" ht="43.5" x14ac:dyDescent="0.35">
      <c r="A97" s="239"/>
      <c r="B97" s="317" t="s">
        <v>702</v>
      </c>
      <c r="C97" s="152" t="s">
        <v>466</v>
      </c>
      <c r="D97" s="230" t="s">
        <v>698</v>
      </c>
      <c r="E97" s="283" t="s">
        <v>825</v>
      </c>
      <c r="F97" s="235" t="s">
        <v>826</v>
      </c>
      <c r="G97" s="37" t="s">
        <v>482</v>
      </c>
      <c r="H97" s="37">
        <v>2.5</v>
      </c>
      <c r="I97" s="37">
        <v>1</v>
      </c>
      <c r="J97" s="37" t="s">
        <v>484</v>
      </c>
      <c r="K97" s="37">
        <v>2</v>
      </c>
      <c r="L97" s="37">
        <v>1</v>
      </c>
      <c r="M97" s="37"/>
      <c r="N97" s="37"/>
      <c r="O97" s="37"/>
      <c r="P97" s="37">
        <v>0.9</v>
      </c>
      <c r="Q97" s="37">
        <v>0.85</v>
      </c>
      <c r="R97" s="37">
        <v>31.536000000000001</v>
      </c>
      <c r="S97" s="37">
        <v>30</v>
      </c>
      <c r="T97" s="153">
        <v>0</v>
      </c>
      <c r="U97" s="153">
        <f>500/1000</f>
        <v>0.5</v>
      </c>
      <c r="V97" s="324">
        <f>500/1000</f>
        <v>0.5</v>
      </c>
      <c r="W97" s="37">
        <v>3000</v>
      </c>
      <c r="X97" s="37" t="s">
        <v>667</v>
      </c>
      <c r="Y97" s="37">
        <v>9999</v>
      </c>
      <c r="Z97" s="37">
        <v>29</v>
      </c>
      <c r="AA97" s="37"/>
      <c r="AB97" s="153"/>
      <c r="AC97" s="37"/>
      <c r="AD97" s="37"/>
      <c r="AE97" s="237"/>
      <c r="AH97" s="301">
        <f t="shared" si="2"/>
        <v>0.5</v>
      </c>
    </row>
    <row r="98" spans="1:34" x14ac:dyDescent="0.35">
      <c r="A98" s="239"/>
      <c r="B98" s="317"/>
      <c r="C98" s="152" t="s">
        <v>467</v>
      </c>
      <c r="D98" s="230" t="s">
        <v>620</v>
      </c>
      <c r="E98" s="283" t="s">
        <v>827</v>
      </c>
      <c r="F98" s="235"/>
      <c r="G98" s="171" t="s">
        <v>235</v>
      </c>
      <c r="H98" s="171" t="s">
        <v>235</v>
      </c>
      <c r="I98" s="171" t="s">
        <v>235</v>
      </c>
      <c r="J98" s="37" t="s">
        <v>442</v>
      </c>
      <c r="K98" s="37">
        <v>1</v>
      </c>
      <c r="L98" s="37">
        <v>1</v>
      </c>
      <c r="M98" s="37"/>
      <c r="N98" s="37"/>
      <c r="O98" s="37"/>
      <c r="P98" s="37">
        <v>0.9</v>
      </c>
      <c r="Q98" s="37">
        <v>0.26500000000000001</v>
      </c>
      <c r="R98" s="37">
        <v>31.536000000000001</v>
      </c>
      <c r="S98" s="37">
        <v>50</v>
      </c>
      <c r="T98" s="37" t="s">
        <v>279</v>
      </c>
      <c r="U98" s="37"/>
      <c r="V98" s="37" t="str">
        <f>T98</f>
        <v>0.061</v>
      </c>
      <c r="W98" s="37" t="s">
        <v>235</v>
      </c>
      <c r="X98" s="37">
        <v>0.66</v>
      </c>
      <c r="Y98" s="37">
        <v>9999</v>
      </c>
      <c r="Z98" s="37">
        <v>3.4</v>
      </c>
      <c r="AA98" s="37"/>
      <c r="AB98" s="153"/>
      <c r="AC98" s="37"/>
      <c r="AD98" s="37"/>
      <c r="AE98" s="237"/>
      <c r="AH98" s="301">
        <f t="shared" si="2"/>
        <v>0</v>
      </c>
    </row>
    <row r="99" spans="1:34" x14ac:dyDescent="0.35">
      <c r="A99" s="239"/>
      <c r="B99" s="317"/>
      <c r="C99" s="152" t="s">
        <v>468</v>
      </c>
      <c r="D99" s="230" t="s">
        <v>621</v>
      </c>
      <c r="E99" s="283" t="s">
        <v>828</v>
      </c>
      <c r="F99" s="235"/>
      <c r="G99" s="171" t="s">
        <v>235</v>
      </c>
      <c r="H99" s="171" t="s">
        <v>235</v>
      </c>
      <c r="I99" s="171" t="s">
        <v>235</v>
      </c>
      <c r="J99" s="37" t="s">
        <v>442</v>
      </c>
      <c r="K99" s="37">
        <v>1</v>
      </c>
      <c r="L99" s="37">
        <v>1</v>
      </c>
      <c r="M99" s="37"/>
      <c r="N99" s="37"/>
      <c r="O99" s="37"/>
      <c r="P99" s="37">
        <v>0.9</v>
      </c>
      <c r="Q99" s="37">
        <v>0.26500000000000001</v>
      </c>
      <c r="R99" s="37">
        <v>31.536000000000001</v>
      </c>
      <c r="S99" s="37">
        <v>50</v>
      </c>
      <c r="T99" s="257">
        <v>0</v>
      </c>
      <c r="U99" s="37"/>
      <c r="V99" s="324"/>
      <c r="W99" s="37">
        <v>2240</v>
      </c>
      <c r="X99" s="37">
        <v>0.66</v>
      </c>
      <c r="Y99" s="37">
        <v>9999</v>
      </c>
      <c r="Z99" s="37">
        <v>3.4</v>
      </c>
      <c r="AA99" s="37"/>
      <c r="AB99" s="153"/>
      <c r="AC99" s="37"/>
      <c r="AD99" s="37"/>
      <c r="AE99" s="237"/>
      <c r="AH99" s="301">
        <f t="shared" si="2"/>
        <v>0</v>
      </c>
    </row>
    <row r="100" spans="1:34" x14ac:dyDescent="0.35">
      <c r="A100" s="239"/>
      <c r="B100" s="317"/>
      <c r="C100" s="152" t="s">
        <v>469</v>
      </c>
      <c r="D100" s="230" t="s">
        <v>622</v>
      </c>
      <c r="E100" s="283" t="s">
        <v>908</v>
      </c>
      <c r="F100" s="235" t="s">
        <v>699</v>
      </c>
      <c r="G100" s="171" t="s">
        <v>235</v>
      </c>
      <c r="H100" s="171" t="s">
        <v>235</v>
      </c>
      <c r="I100" s="171" t="s">
        <v>235</v>
      </c>
      <c r="J100" s="37" t="s">
        <v>442</v>
      </c>
      <c r="K100" s="37">
        <v>1</v>
      </c>
      <c r="L100" s="37">
        <v>1</v>
      </c>
      <c r="M100" s="37"/>
      <c r="N100" s="37"/>
      <c r="O100" s="37"/>
      <c r="P100" s="37">
        <v>0.9</v>
      </c>
      <c r="Q100" s="37" t="s">
        <v>478</v>
      </c>
      <c r="R100" s="37">
        <v>31.536000000000001</v>
      </c>
      <c r="S100" s="152">
        <v>20</v>
      </c>
      <c r="T100" s="257">
        <v>0</v>
      </c>
      <c r="U100" s="37"/>
      <c r="V100" s="324"/>
      <c r="W100" s="37">
        <v>2128</v>
      </c>
      <c r="X100" s="37">
        <f>W100*0.01</f>
        <v>21.28</v>
      </c>
      <c r="Y100" s="37">
        <v>99999</v>
      </c>
      <c r="Z100" s="37">
        <v>35</v>
      </c>
      <c r="AA100" s="37"/>
      <c r="AB100" s="153"/>
      <c r="AC100" s="37"/>
      <c r="AD100" s="37"/>
      <c r="AE100" s="237"/>
      <c r="AH100" s="301">
        <f t="shared" si="2"/>
        <v>0</v>
      </c>
    </row>
    <row r="101" spans="1:34" x14ac:dyDescent="0.35">
      <c r="A101" s="239"/>
      <c r="B101" s="317"/>
      <c r="C101" s="230" t="s">
        <v>470</v>
      </c>
      <c r="D101" s="230" t="s">
        <v>623</v>
      </c>
      <c r="E101" s="283" t="s">
        <v>909</v>
      </c>
      <c r="F101" s="235" t="s">
        <v>699</v>
      </c>
      <c r="G101" s="171" t="s">
        <v>235</v>
      </c>
      <c r="H101" s="171" t="s">
        <v>235</v>
      </c>
      <c r="I101" s="171" t="s">
        <v>235</v>
      </c>
      <c r="J101" s="37" t="s">
        <v>484</v>
      </c>
      <c r="K101" s="37">
        <v>1</v>
      </c>
      <c r="L101" s="37">
        <v>1</v>
      </c>
      <c r="M101" s="37"/>
      <c r="N101" s="37"/>
      <c r="O101" s="37"/>
      <c r="P101" s="37">
        <v>0.9</v>
      </c>
      <c r="Q101" s="37" t="s">
        <v>478</v>
      </c>
      <c r="R101" s="37">
        <v>31.536000000000001</v>
      </c>
      <c r="S101" s="152">
        <v>20</v>
      </c>
      <c r="T101" s="257">
        <v>0</v>
      </c>
      <c r="U101" s="37"/>
      <c r="V101" s="324"/>
      <c r="W101" s="37">
        <v>2128</v>
      </c>
      <c r="X101" s="37">
        <f>W101*0.01</f>
        <v>21.28</v>
      </c>
      <c r="Y101" s="37">
        <v>99999</v>
      </c>
      <c r="Z101" s="37">
        <v>35</v>
      </c>
      <c r="AA101" s="37"/>
      <c r="AB101" s="153"/>
      <c r="AC101" s="37"/>
      <c r="AD101" s="37"/>
      <c r="AE101" s="237"/>
      <c r="AH101" s="301">
        <f t="shared" si="2"/>
        <v>0</v>
      </c>
    </row>
    <row r="102" spans="1:34" ht="58" x14ac:dyDescent="0.35">
      <c r="A102" s="239"/>
      <c r="B102" s="318" t="s">
        <v>701</v>
      </c>
      <c r="C102" s="152" t="s">
        <v>471</v>
      </c>
      <c r="D102" s="230" t="s">
        <v>700</v>
      </c>
      <c r="E102" s="283" t="s">
        <v>900</v>
      </c>
      <c r="F102" s="235" t="s">
        <v>725</v>
      </c>
      <c r="G102" s="171" t="s">
        <v>235</v>
      </c>
      <c r="H102" s="171" t="s">
        <v>235</v>
      </c>
      <c r="I102" s="171" t="s">
        <v>235</v>
      </c>
      <c r="J102" s="37" t="s">
        <v>442</v>
      </c>
      <c r="K102" s="37">
        <v>1</v>
      </c>
      <c r="L102" s="37">
        <v>1</v>
      </c>
      <c r="M102" s="37"/>
      <c r="N102" s="37"/>
      <c r="O102" s="37"/>
      <c r="P102" s="37">
        <v>0.9</v>
      </c>
      <c r="Q102" s="37" t="s">
        <v>478</v>
      </c>
      <c r="R102" s="37">
        <v>31.536000000000001</v>
      </c>
      <c r="S102" s="37">
        <v>25</v>
      </c>
      <c r="T102" s="37" t="s">
        <v>280</v>
      </c>
      <c r="U102" s="37"/>
      <c r="V102" s="324">
        <f>(103.4+34.5+51)/1000</f>
        <v>0.18890000000000001</v>
      </c>
      <c r="W102" s="37">
        <v>1802</v>
      </c>
      <c r="X102" s="37">
        <f>W102*0.01</f>
        <v>18.02</v>
      </c>
      <c r="Y102" s="37">
        <v>99999</v>
      </c>
      <c r="Z102" s="37">
        <v>29</v>
      </c>
      <c r="AA102" s="37"/>
      <c r="AB102" s="153"/>
      <c r="AC102" s="37"/>
      <c r="AD102" s="37"/>
      <c r="AE102" s="237"/>
      <c r="AH102" s="301">
        <f t="shared" si="2"/>
        <v>0.15640000000000001</v>
      </c>
    </row>
    <row r="103" spans="1:34" ht="29" x14ac:dyDescent="0.35">
      <c r="A103" s="239"/>
      <c r="B103" s="317"/>
      <c r="C103" s="230" t="s">
        <v>472</v>
      </c>
      <c r="D103" s="230" t="s">
        <v>723</v>
      </c>
      <c r="E103" s="283" t="s">
        <v>901</v>
      </c>
      <c r="F103" s="235" t="s">
        <v>724</v>
      </c>
      <c r="G103" s="171" t="s">
        <v>235</v>
      </c>
      <c r="H103" s="171" t="s">
        <v>235</v>
      </c>
      <c r="I103" s="171" t="s">
        <v>235</v>
      </c>
      <c r="J103" s="37" t="s">
        <v>442</v>
      </c>
      <c r="K103" s="37">
        <v>1</v>
      </c>
      <c r="L103" s="37">
        <v>1</v>
      </c>
      <c r="M103" s="37"/>
      <c r="N103" s="37"/>
      <c r="O103" s="37"/>
      <c r="P103" s="37">
        <v>0.9</v>
      </c>
      <c r="Q103" s="37" t="s">
        <v>478</v>
      </c>
      <c r="R103" s="37">
        <v>31.536000000000001</v>
      </c>
      <c r="S103" s="37">
        <v>25</v>
      </c>
      <c r="T103" s="37">
        <v>0</v>
      </c>
      <c r="U103" s="37"/>
      <c r="V103" s="324">
        <f>(64.8/1000)</f>
        <v>6.4799999999999996E-2</v>
      </c>
      <c r="W103" s="37">
        <v>1802</v>
      </c>
      <c r="X103" s="37">
        <f>W103*0.01</f>
        <v>18.02</v>
      </c>
      <c r="Y103" s="37">
        <v>99999</v>
      </c>
      <c r="Z103" s="37">
        <v>29</v>
      </c>
      <c r="AA103" s="37"/>
      <c r="AB103" s="153"/>
      <c r="AC103" s="37"/>
      <c r="AD103" s="37"/>
      <c r="AE103" s="237"/>
      <c r="AH103" s="301">
        <f t="shared" si="2"/>
        <v>6.4799999999999996E-2</v>
      </c>
    </row>
    <row r="104" spans="1:34" x14ac:dyDescent="0.35">
      <c r="A104" s="239" t="s">
        <v>485</v>
      </c>
      <c r="B104" s="317" t="s">
        <v>485</v>
      </c>
      <c r="C104" s="152" t="s">
        <v>473</v>
      </c>
      <c r="D104" s="230" t="s">
        <v>719</v>
      </c>
      <c r="E104" s="283" t="s">
        <v>829</v>
      </c>
      <c r="F104" s="235"/>
      <c r="G104" s="37" t="s">
        <v>442</v>
      </c>
      <c r="H104" s="37">
        <v>1</v>
      </c>
      <c r="I104" s="37">
        <v>1</v>
      </c>
      <c r="J104" s="37" t="s">
        <v>484</v>
      </c>
      <c r="K104" s="37">
        <v>0.98099999999999998</v>
      </c>
      <c r="L104" s="37">
        <v>1</v>
      </c>
      <c r="M104" s="37"/>
      <c r="N104" s="37"/>
      <c r="O104" s="37"/>
      <c r="P104" s="37">
        <v>0.9</v>
      </c>
      <c r="Q104" s="37">
        <v>1</v>
      </c>
      <c r="R104" s="37">
        <v>1</v>
      </c>
      <c r="S104" s="37">
        <v>25</v>
      </c>
      <c r="T104" s="236">
        <v>55</v>
      </c>
      <c r="U104" s="37"/>
      <c r="V104" s="37">
        <v>9999</v>
      </c>
      <c r="W104" s="37" t="s">
        <v>235</v>
      </c>
      <c r="X104" s="37"/>
      <c r="Y104" s="37"/>
      <c r="Z104" s="37"/>
      <c r="AA104" s="37"/>
      <c r="AB104" s="153"/>
      <c r="AC104" s="37"/>
      <c r="AD104" s="37"/>
      <c r="AE104" s="237"/>
      <c r="AH104" s="301">
        <f t="shared" si="2"/>
        <v>9944</v>
      </c>
    </row>
    <row r="105" spans="1:34" x14ac:dyDescent="0.35">
      <c r="A105" s="239"/>
      <c r="B105" s="317"/>
      <c r="C105" s="152" t="s">
        <v>474</v>
      </c>
      <c r="D105" s="230" t="s">
        <v>720</v>
      </c>
      <c r="E105" s="283" t="s">
        <v>830</v>
      </c>
      <c r="F105" s="235"/>
      <c r="G105" s="37" t="s">
        <v>484</v>
      </c>
      <c r="H105" s="37">
        <v>1</v>
      </c>
      <c r="I105" s="37">
        <v>1</v>
      </c>
      <c r="J105" s="37" t="s">
        <v>442</v>
      </c>
      <c r="K105" s="37">
        <v>0.73599999999999999</v>
      </c>
      <c r="L105" s="37">
        <v>1</v>
      </c>
      <c r="M105" s="37"/>
      <c r="N105" s="37"/>
      <c r="O105" s="37"/>
      <c r="P105" s="37">
        <v>0.9</v>
      </c>
      <c r="Q105" s="37">
        <v>1</v>
      </c>
      <c r="R105" s="37">
        <v>1</v>
      </c>
      <c r="S105" s="37">
        <v>25</v>
      </c>
      <c r="T105" s="236">
        <v>55</v>
      </c>
      <c r="U105" s="37"/>
      <c r="V105" s="37">
        <v>9999</v>
      </c>
      <c r="W105" s="37" t="s">
        <v>235</v>
      </c>
      <c r="X105" s="37"/>
      <c r="Y105" s="37"/>
      <c r="Z105" s="37"/>
      <c r="AA105" s="37"/>
      <c r="AB105" s="153"/>
      <c r="AC105" s="37"/>
      <c r="AD105" s="37"/>
      <c r="AE105" s="237"/>
      <c r="AH105" s="301">
        <f t="shared" si="2"/>
        <v>9944</v>
      </c>
    </row>
    <row r="106" spans="1:34" x14ac:dyDescent="0.35">
      <c r="A106" s="239"/>
      <c r="B106" s="317" t="s">
        <v>486</v>
      </c>
      <c r="C106" s="247" t="s">
        <v>456</v>
      </c>
      <c r="D106" s="247" t="s">
        <v>610</v>
      </c>
      <c r="E106" s="286" t="s">
        <v>831</v>
      </c>
      <c r="F106" s="235"/>
      <c r="G106" s="37" t="s">
        <v>235</v>
      </c>
      <c r="H106" s="37" t="s">
        <v>235</v>
      </c>
      <c r="I106" s="37" t="s">
        <v>235</v>
      </c>
      <c r="J106" s="37" t="s">
        <v>442</v>
      </c>
      <c r="K106" s="37">
        <v>1</v>
      </c>
      <c r="L106" s="37">
        <v>1</v>
      </c>
      <c r="M106" s="37"/>
      <c r="N106" s="37"/>
      <c r="O106" s="37"/>
      <c r="P106" s="37">
        <v>0.9</v>
      </c>
      <c r="Q106" s="37">
        <v>1</v>
      </c>
      <c r="R106" s="37">
        <v>1</v>
      </c>
      <c r="S106" s="37">
        <v>25</v>
      </c>
      <c r="T106" s="236">
        <v>1</v>
      </c>
      <c r="U106" s="37"/>
      <c r="V106" s="37">
        <v>9999</v>
      </c>
      <c r="W106" s="37" t="s">
        <v>235</v>
      </c>
      <c r="X106" s="37"/>
      <c r="Y106" s="37"/>
      <c r="Z106" s="37"/>
      <c r="AA106" s="37"/>
      <c r="AB106" s="153"/>
      <c r="AC106" s="37"/>
      <c r="AD106" s="37"/>
      <c r="AE106" s="237"/>
      <c r="AH106" s="301">
        <f t="shared" si="2"/>
        <v>9998</v>
      </c>
    </row>
    <row r="107" spans="1:34" x14ac:dyDescent="0.35">
      <c r="A107" s="239"/>
      <c r="B107" s="317"/>
      <c r="C107" s="247" t="s">
        <v>457</v>
      </c>
      <c r="D107" s="247" t="s">
        <v>611</v>
      </c>
      <c r="E107" s="286" t="s">
        <v>832</v>
      </c>
      <c r="F107" s="235"/>
      <c r="G107" s="37" t="s">
        <v>442</v>
      </c>
      <c r="H107" s="37">
        <v>1</v>
      </c>
      <c r="I107" s="37">
        <v>1</v>
      </c>
      <c r="J107" s="37" t="s">
        <v>449</v>
      </c>
      <c r="K107" s="37">
        <v>1</v>
      </c>
      <c r="L107" s="37">
        <v>1</v>
      </c>
      <c r="M107" s="37"/>
      <c r="N107" s="37"/>
      <c r="O107" s="37"/>
      <c r="P107" s="37">
        <v>0.9</v>
      </c>
      <c r="Q107" s="37">
        <v>1</v>
      </c>
      <c r="R107" s="37">
        <v>1</v>
      </c>
      <c r="S107" s="37">
        <v>25</v>
      </c>
      <c r="T107" s="236">
        <v>1</v>
      </c>
      <c r="U107" s="37"/>
      <c r="V107" s="37">
        <v>9999</v>
      </c>
      <c r="W107" s="37" t="s">
        <v>235</v>
      </c>
      <c r="X107" s="37"/>
      <c r="Y107" s="37"/>
      <c r="Z107" s="37"/>
      <c r="AA107" s="37"/>
      <c r="AB107" s="153"/>
      <c r="AC107" s="37"/>
      <c r="AD107" s="37"/>
      <c r="AE107" s="237"/>
      <c r="AH107" s="301">
        <f t="shared" si="2"/>
        <v>9998</v>
      </c>
    </row>
    <row r="108" spans="1:34" x14ac:dyDescent="0.35">
      <c r="A108" s="246"/>
      <c r="B108" s="317"/>
      <c r="C108" s="152" t="s">
        <v>459</v>
      </c>
      <c r="D108" s="152" t="s">
        <v>565</v>
      </c>
      <c r="E108" s="282" t="s">
        <v>833</v>
      </c>
      <c r="F108" s="235" t="s">
        <v>83</v>
      </c>
      <c r="G108" s="37" t="s">
        <v>442</v>
      </c>
      <c r="H108" s="37">
        <v>1</v>
      </c>
      <c r="I108" s="37">
        <v>1</v>
      </c>
      <c r="J108" s="37" t="s">
        <v>228</v>
      </c>
      <c r="K108" s="37">
        <v>1</v>
      </c>
      <c r="L108" s="37">
        <v>1</v>
      </c>
      <c r="M108" s="37"/>
      <c r="N108" s="37"/>
      <c r="O108" s="37"/>
      <c r="P108" s="37">
        <v>0.9</v>
      </c>
      <c r="Q108" s="37">
        <v>1</v>
      </c>
      <c r="R108" s="37">
        <v>1</v>
      </c>
      <c r="S108" s="37">
        <v>25</v>
      </c>
      <c r="T108" s="37">
        <v>0.3</v>
      </c>
      <c r="U108" s="37"/>
      <c r="V108" s="37">
        <v>9999</v>
      </c>
      <c r="W108" s="37" t="s">
        <v>235</v>
      </c>
      <c r="X108" s="37"/>
      <c r="Y108" s="37"/>
      <c r="Z108" s="37"/>
      <c r="AA108" s="37"/>
      <c r="AB108" s="308"/>
      <c r="AC108" s="37"/>
      <c r="AD108" s="37"/>
      <c r="AE108" s="237"/>
      <c r="AH108" s="301">
        <f t="shared" si="2"/>
        <v>9998.7000000000007</v>
      </c>
    </row>
    <row r="109" spans="1:34" x14ac:dyDescent="0.35">
      <c r="A109" s="239" t="s">
        <v>486</v>
      </c>
      <c r="B109" s="317"/>
      <c r="C109" s="152" t="s">
        <v>475</v>
      </c>
      <c r="D109" s="230" t="s">
        <v>617</v>
      </c>
      <c r="E109" s="283" t="s">
        <v>834</v>
      </c>
      <c r="F109" s="235"/>
      <c r="G109" s="37" t="s">
        <v>442</v>
      </c>
      <c r="H109" s="37">
        <v>1</v>
      </c>
      <c r="I109" s="37">
        <v>1</v>
      </c>
      <c r="J109" s="37" t="s">
        <v>238</v>
      </c>
      <c r="K109" s="37">
        <v>1</v>
      </c>
      <c r="L109" s="37">
        <v>1</v>
      </c>
      <c r="M109" s="37"/>
      <c r="N109" s="37"/>
      <c r="O109" s="37"/>
      <c r="P109" s="37">
        <v>0.9</v>
      </c>
      <c r="Q109" s="37">
        <v>1</v>
      </c>
      <c r="R109" s="37">
        <v>1</v>
      </c>
      <c r="S109" s="37">
        <v>25</v>
      </c>
      <c r="T109" s="37" t="s">
        <v>258</v>
      </c>
      <c r="U109" s="37"/>
      <c r="V109" s="37">
        <v>9999</v>
      </c>
      <c r="W109" s="37" t="s">
        <v>235</v>
      </c>
      <c r="X109" s="37"/>
      <c r="Y109" s="37"/>
      <c r="Z109" s="37"/>
      <c r="AA109" s="37"/>
      <c r="AB109" s="153"/>
      <c r="AC109" s="37"/>
      <c r="AD109" s="37"/>
      <c r="AE109" s="237"/>
      <c r="AH109" s="301">
        <f t="shared" si="2"/>
        <v>9998.56</v>
      </c>
    </row>
    <row r="110" spans="1:34" x14ac:dyDescent="0.35">
      <c r="A110" s="239" t="s">
        <v>353</v>
      </c>
      <c r="B110" s="319" t="s">
        <v>353</v>
      </c>
      <c r="C110" s="37" t="s">
        <v>85</v>
      </c>
      <c r="D110" s="37" t="s">
        <v>506</v>
      </c>
      <c r="E110" s="283" t="s">
        <v>1413</v>
      </c>
      <c r="F110" s="235"/>
      <c r="G110" s="171" t="s">
        <v>235</v>
      </c>
      <c r="H110" s="171" t="s">
        <v>235</v>
      </c>
      <c r="I110" s="171" t="s">
        <v>235</v>
      </c>
      <c r="J110" s="37" t="s">
        <v>70</v>
      </c>
      <c r="K110" s="37">
        <v>1</v>
      </c>
      <c r="L110" s="37">
        <v>1</v>
      </c>
      <c r="M110" s="37"/>
      <c r="N110" s="37"/>
      <c r="O110" s="37"/>
      <c r="P110" s="37">
        <v>1</v>
      </c>
      <c r="Q110" s="37"/>
      <c r="R110" s="37">
        <v>1</v>
      </c>
      <c r="S110" s="37">
        <v>100</v>
      </c>
      <c r="T110" s="198">
        <v>1071.9256885364975</v>
      </c>
      <c r="U110" s="37"/>
      <c r="V110" s="326">
        <f>T110</f>
        <v>1071.9256885364975</v>
      </c>
      <c r="W110" s="37"/>
      <c r="X110" s="37"/>
      <c r="Y110" s="37"/>
      <c r="Z110" s="37"/>
      <c r="AA110" s="37"/>
      <c r="AB110" s="153"/>
      <c r="AC110" s="37"/>
      <c r="AD110" s="37"/>
      <c r="AE110" s="237"/>
      <c r="AH110" s="301">
        <f t="shared" si="2"/>
        <v>0</v>
      </c>
    </row>
    <row r="111" spans="1:34" x14ac:dyDescent="0.35">
      <c r="A111" s="239"/>
      <c r="B111" s="319"/>
      <c r="C111" s="37" t="s">
        <v>105</v>
      </c>
      <c r="D111" s="37" t="s">
        <v>505</v>
      </c>
      <c r="E111" s="283" t="s">
        <v>1412</v>
      </c>
      <c r="F111" s="235"/>
      <c r="G111" s="171" t="s">
        <v>235</v>
      </c>
      <c r="H111" s="171" t="s">
        <v>235</v>
      </c>
      <c r="I111" s="171" t="s">
        <v>235</v>
      </c>
      <c r="J111" s="37" t="s">
        <v>70</v>
      </c>
      <c r="K111" s="37">
        <v>1</v>
      </c>
      <c r="L111" s="37">
        <v>1</v>
      </c>
      <c r="M111" s="37"/>
      <c r="N111" s="37"/>
      <c r="O111" s="37"/>
      <c r="P111" s="37">
        <v>1</v>
      </c>
      <c r="Q111" s="37"/>
      <c r="R111" s="37">
        <v>1</v>
      </c>
      <c r="S111" s="37">
        <v>100</v>
      </c>
      <c r="T111" s="198">
        <v>165.6522187028902</v>
      </c>
      <c r="U111" s="37"/>
      <c r="V111" s="326">
        <f t="shared" ref="V111:V131" si="3">T111</f>
        <v>165.6522187028902</v>
      </c>
      <c r="W111" s="37"/>
      <c r="X111" s="37"/>
      <c r="Y111" s="37"/>
      <c r="Z111" s="37"/>
      <c r="AA111" s="37"/>
      <c r="AB111" s="153"/>
      <c r="AC111" s="37"/>
      <c r="AD111" s="37"/>
      <c r="AE111" s="237"/>
      <c r="AH111" s="301">
        <f t="shared" si="2"/>
        <v>0</v>
      </c>
    </row>
    <row r="112" spans="1:34" x14ac:dyDescent="0.35">
      <c r="A112" s="239"/>
      <c r="B112" s="319"/>
      <c r="C112" s="37" t="s">
        <v>120</v>
      </c>
      <c r="D112" s="37" t="s">
        <v>507</v>
      </c>
      <c r="E112" s="283" t="s">
        <v>835</v>
      </c>
      <c r="F112" s="235"/>
      <c r="G112" s="37" t="s">
        <v>70</v>
      </c>
      <c r="H112" s="37">
        <v>1</v>
      </c>
      <c r="I112" s="37">
        <v>1</v>
      </c>
      <c r="J112" s="264" t="s">
        <v>122</v>
      </c>
      <c r="K112" s="264">
        <v>1</v>
      </c>
      <c r="L112" s="37">
        <v>1</v>
      </c>
      <c r="M112" s="37"/>
      <c r="N112" s="37"/>
      <c r="O112" s="37"/>
      <c r="P112" s="37">
        <v>1</v>
      </c>
      <c r="Q112" s="37"/>
      <c r="R112" s="37">
        <v>1</v>
      </c>
      <c r="S112" s="37">
        <v>100</v>
      </c>
      <c r="T112" s="198">
        <v>1237.5779072393877</v>
      </c>
      <c r="U112" s="37"/>
      <c r="V112" s="326">
        <f t="shared" si="3"/>
        <v>1237.5779072393877</v>
      </c>
      <c r="W112" s="37"/>
      <c r="X112" s="37"/>
      <c r="Y112" s="37"/>
      <c r="Z112" s="37"/>
      <c r="AA112" s="37"/>
      <c r="AB112" s="153"/>
      <c r="AC112" s="37"/>
      <c r="AD112" s="37"/>
      <c r="AE112" s="237"/>
      <c r="AH112" s="301">
        <f t="shared" si="2"/>
        <v>0</v>
      </c>
    </row>
    <row r="113" spans="1:34" x14ac:dyDescent="0.35">
      <c r="A113" s="239"/>
      <c r="B113" s="319"/>
      <c r="C113" s="37" t="s">
        <v>139</v>
      </c>
      <c r="D113" s="37" t="s">
        <v>508</v>
      </c>
      <c r="E113" s="283" t="s">
        <v>836</v>
      </c>
      <c r="F113" s="235"/>
      <c r="G113" s="171" t="s">
        <v>235</v>
      </c>
      <c r="H113" s="171" t="s">
        <v>235</v>
      </c>
      <c r="I113" s="171" t="s">
        <v>235</v>
      </c>
      <c r="J113" s="37" t="s">
        <v>71</v>
      </c>
      <c r="K113" s="37">
        <v>1</v>
      </c>
      <c r="L113" s="37">
        <v>1</v>
      </c>
      <c r="M113" s="37"/>
      <c r="N113" s="37"/>
      <c r="O113" s="37"/>
      <c r="P113" s="37">
        <v>1</v>
      </c>
      <c r="Q113" s="37"/>
      <c r="R113" s="37">
        <v>1</v>
      </c>
      <c r="S113" s="37">
        <v>100</v>
      </c>
      <c r="T113" s="198">
        <v>34690</v>
      </c>
      <c r="U113" s="37"/>
      <c r="V113" s="326">
        <f t="shared" si="3"/>
        <v>34690</v>
      </c>
      <c r="W113" s="37"/>
      <c r="X113" s="37"/>
      <c r="Y113" s="37"/>
      <c r="Z113" s="37"/>
      <c r="AA113" s="37"/>
      <c r="AB113" s="153"/>
      <c r="AC113" s="37"/>
      <c r="AD113" s="37"/>
      <c r="AE113" s="237"/>
      <c r="AH113" s="301">
        <f t="shared" si="2"/>
        <v>0</v>
      </c>
    </row>
    <row r="114" spans="1:34" x14ac:dyDescent="0.35">
      <c r="A114" s="239"/>
      <c r="B114" s="319"/>
      <c r="C114" s="37" t="s">
        <v>106</v>
      </c>
      <c r="D114" s="37" t="s">
        <v>626</v>
      </c>
      <c r="E114" s="283" t="s">
        <v>1414</v>
      </c>
      <c r="F114" s="235"/>
      <c r="G114" s="171" t="s">
        <v>235</v>
      </c>
      <c r="H114" s="171" t="s">
        <v>235</v>
      </c>
      <c r="I114" s="171" t="s">
        <v>235</v>
      </c>
      <c r="J114" s="37" t="s">
        <v>71</v>
      </c>
      <c r="K114" s="37">
        <v>1</v>
      </c>
      <c r="L114" s="37">
        <v>1</v>
      </c>
      <c r="M114" s="37"/>
      <c r="N114" s="37"/>
      <c r="O114" s="37"/>
      <c r="P114" s="37">
        <v>1</v>
      </c>
      <c r="Q114" s="37"/>
      <c r="R114" s="37">
        <v>1</v>
      </c>
      <c r="S114" s="37">
        <v>100</v>
      </c>
      <c r="T114" s="198">
        <v>1290.7235043157793</v>
      </c>
      <c r="U114" s="37"/>
      <c r="V114" s="326">
        <f t="shared" si="3"/>
        <v>1290.7235043157793</v>
      </c>
      <c r="W114" s="37"/>
      <c r="X114" s="37"/>
      <c r="Y114" s="37"/>
      <c r="Z114" s="37"/>
      <c r="AA114" s="37"/>
      <c r="AB114" s="153"/>
      <c r="AC114" s="37"/>
      <c r="AD114" s="37"/>
      <c r="AE114" s="237"/>
      <c r="AH114" s="301">
        <f t="shared" si="2"/>
        <v>0</v>
      </c>
    </row>
    <row r="115" spans="1:34" x14ac:dyDescent="0.35">
      <c r="A115" s="239"/>
      <c r="B115" s="319"/>
      <c r="C115" s="37" t="s">
        <v>123</v>
      </c>
      <c r="D115" s="37" t="s">
        <v>627</v>
      </c>
      <c r="E115" s="283" t="s">
        <v>837</v>
      </c>
      <c r="F115" s="235"/>
      <c r="G115" s="37" t="s">
        <v>71</v>
      </c>
      <c r="H115" s="37">
        <v>1</v>
      </c>
      <c r="I115" s="37">
        <v>1</v>
      </c>
      <c r="J115" s="264" t="s">
        <v>125</v>
      </c>
      <c r="K115" s="264">
        <v>1</v>
      </c>
      <c r="L115" s="37">
        <v>1</v>
      </c>
      <c r="M115" s="37"/>
      <c r="N115" s="37"/>
      <c r="O115" s="37"/>
      <c r="P115" s="37">
        <v>1</v>
      </c>
      <c r="Q115" s="37"/>
      <c r="R115" s="37">
        <v>1</v>
      </c>
      <c r="S115" s="37">
        <v>100</v>
      </c>
      <c r="T115" s="198">
        <v>2528.3014115551669</v>
      </c>
      <c r="U115" s="37"/>
      <c r="V115" s="326">
        <f t="shared" si="3"/>
        <v>2528.3014115551669</v>
      </c>
      <c r="W115" s="37"/>
      <c r="X115" s="37"/>
      <c r="Y115" s="37"/>
      <c r="Z115" s="37"/>
      <c r="AA115" s="37"/>
      <c r="AB115" s="153"/>
      <c r="AC115" s="37"/>
      <c r="AD115" s="37"/>
      <c r="AE115" s="237"/>
      <c r="AH115" s="301">
        <f t="shared" si="2"/>
        <v>0</v>
      </c>
    </row>
    <row r="116" spans="1:34" x14ac:dyDescent="0.35">
      <c r="A116" s="239"/>
      <c r="B116" s="319"/>
      <c r="C116" s="37" t="s">
        <v>140</v>
      </c>
      <c r="D116" s="37" t="s">
        <v>628</v>
      </c>
      <c r="E116" s="283" t="s">
        <v>838</v>
      </c>
      <c r="F116" s="235"/>
      <c r="G116" s="171" t="s">
        <v>235</v>
      </c>
      <c r="H116" s="171" t="s">
        <v>235</v>
      </c>
      <c r="I116" s="171" t="s">
        <v>235</v>
      </c>
      <c r="J116" s="37" t="s">
        <v>127</v>
      </c>
      <c r="K116" s="37">
        <v>1</v>
      </c>
      <c r="L116" s="37">
        <v>1</v>
      </c>
      <c r="M116" s="37"/>
      <c r="N116" s="37"/>
      <c r="O116" s="37"/>
      <c r="P116" s="37">
        <v>1</v>
      </c>
      <c r="Q116" s="37"/>
      <c r="R116" s="37">
        <v>1</v>
      </c>
      <c r="S116" s="37">
        <v>100</v>
      </c>
      <c r="T116" s="198">
        <v>69379</v>
      </c>
      <c r="U116" s="37"/>
      <c r="V116" s="326">
        <f t="shared" si="3"/>
        <v>69379</v>
      </c>
      <c r="W116" s="37"/>
      <c r="X116" s="37"/>
      <c r="Y116" s="37"/>
      <c r="Z116" s="37"/>
      <c r="AA116" s="37"/>
      <c r="AB116" s="153"/>
      <c r="AC116" s="37"/>
      <c r="AD116" s="37"/>
      <c r="AE116" s="237"/>
      <c r="AH116" s="301">
        <f t="shared" si="2"/>
        <v>0</v>
      </c>
    </row>
    <row r="117" spans="1:34" x14ac:dyDescent="0.35">
      <c r="A117" s="239"/>
      <c r="B117" s="319"/>
      <c r="C117" s="37" t="s">
        <v>107</v>
      </c>
      <c r="D117" s="37" t="s">
        <v>629</v>
      </c>
      <c r="E117" s="283" t="s">
        <v>1415</v>
      </c>
      <c r="F117" s="235"/>
      <c r="G117" s="171" t="s">
        <v>235</v>
      </c>
      <c r="H117" s="171" t="s">
        <v>235</v>
      </c>
      <c r="I117" s="171" t="s">
        <v>235</v>
      </c>
      <c r="J117" s="37" t="s">
        <v>127</v>
      </c>
      <c r="K117" s="37">
        <v>1</v>
      </c>
      <c r="L117" s="37">
        <v>1</v>
      </c>
      <c r="M117" s="37"/>
      <c r="N117" s="37"/>
      <c r="O117" s="37"/>
      <c r="P117" s="37">
        <v>1</v>
      </c>
      <c r="Q117" s="37"/>
      <c r="R117" s="37">
        <v>1</v>
      </c>
      <c r="S117" s="37">
        <v>100</v>
      </c>
      <c r="T117" s="198">
        <v>1992.8777818736871</v>
      </c>
      <c r="U117" s="37"/>
      <c r="V117" s="326">
        <f t="shared" si="3"/>
        <v>1992.8777818736871</v>
      </c>
      <c r="W117" s="37"/>
      <c r="X117" s="37"/>
      <c r="Y117" s="37"/>
      <c r="Z117" s="37"/>
      <c r="AA117" s="37"/>
      <c r="AB117" s="153"/>
      <c r="AC117" s="37"/>
      <c r="AD117" s="37"/>
      <c r="AE117" s="237"/>
      <c r="AH117" s="301">
        <f t="shared" si="2"/>
        <v>0</v>
      </c>
    </row>
    <row r="118" spans="1:34" x14ac:dyDescent="0.35">
      <c r="A118" s="239"/>
      <c r="B118" s="319"/>
      <c r="C118" s="37" t="s">
        <v>126</v>
      </c>
      <c r="D118" s="37" t="s">
        <v>630</v>
      </c>
      <c r="E118" s="283" t="s">
        <v>839</v>
      </c>
      <c r="F118" s="235"/>
      <c r="G118" s="37" t="s">
        <v>127</v>
      </c>
      <c r="H118" s="37">
        <v>1</v>
      </c>
      <c r="I118" s="37">
        <v>1</v>
      </c>
      <c r="J118" s="37" t="s">
        <v>72</v>
      </c>
      <c r="K118" s="37">
        <v>1</v>
      </c>
      <c r="L118" s="37">
        <v>1</v>
      </c>
      <c r="M118" s="37"/>
      <c r="N118" s="37"/>
      <c r="O118" s="37"/>
      <c r="P118" s="37">
        <v>1</v>
      </c>
      <c r="Q118" s="37"/>
      <c r="R118" s="37">
        <v>1</v>
      </c>
      <c r="S118" s="37">
        <v>100</v>
      </c>
      <c r="T118" s="198">
        <v>4521.179193428854</v>
      </c>
      <c r="U118" s="37"/>
      <c r="V118" s="326">
        <f t="shared" si="3"/>
        <v>4521.179193428854</v>
      </c>
      <c r="W118" s="37"/>
      <c r="X118" s="37"/>
      <c r="Y118" s="37"/>
      <c r="Z118" s="37"/>
      <c r="AA118" s="37"/>
      <c r="AB118" s="153"/>
      <c r="AC118" s="37"/>
      <c r="AD118" s="37"/>
      <c r="AE118" s="237"/>
      <c r="AH118" s="301">
        <f t="shared" si="2"/>
        <v>0</v>
      </c>
    </row>
    <row r="119" spans="1:34" s="268" customFormat="1" x14ac:dyDescent="0.35">
      <c r="A119" s="265"/>
      <c r="B119" s="319"/>
      <c r="C119" s="171" t="s">
        <v>141</v>
      </c>
      <c r="D119" s="171" t="s">
        <v>654</v>
      </c>
      <c r="E119" s="289" t="s">
        <v>840</v>
      </c>
      <c r="F119" s="266"/>
      <c r="G119" s="171" t="s">
        <v>235</v>
      </c>
      <c r="H119" s="171" t="s">
        <v>235</v>
      </c>
      <c r="I119" s="171" t="s">
        <v>235</v>
      </c>
      <c r="J119" s="171" t="s">
        <v>72</v>
      </c>
      <c r="K119" s="171">
        <v>1</v>
      </c>
      <c r="L119" s="171">
        <v>1</v>
      </c>
      <c r="M119" s="171"/>
      <c r="N119" s="171"/>
      <c r="O119" s="171"/>
      <c r="P119" s="171">
        <v>1</v>
      </c>
      <c r="Q119" s="171"/>
      <c r="R119" s="171">
        <v>1</v>
      </c>
      <c r="S119" s="171">
        <v>100</v>
      </c>
      <c r="T119" s="171">
        <v>0</v>
      </c>
      <c r="U119" s="171"/>
      <c r="V119" s="326">
        <f t="shared" si="3"/>
        <v>0</v>
      </c>
      <c r="W119" s="171"/>
      <c r="X119" s="171"/>
      <c r="Y119" s="171"/>
      <c r="Z119" s="171"/>
      <c r="AA119" s="171"/>
      <c r="AB119" s="153"/>
      <c r="AC119" s="171"/>
      <c r="AD119" s="171"/>
      <c r="AE119" s="267"/>
      <c r="AH119" s="301">
        <f t="shared" si="2"/>
        <v>0</v>
      </c>
    </row>
    <row r="120" spans="1:34" x14ac:dyDescent="0.35">
      <c r="A120" s="239"/>
      <c r="B120" s="319"/>
      <c r="C120" s="37" t="s">
        <v>108</v>
      </c>
      <c r="D120" s="37" t="s">
        <v>632</v>
      </c>
      <c r="E120" s="283" t="s">
        <v>1416</v>
      </c>
      <c r="F120" s="235"/>
      <c r="G120" s="171" t="s">
        <v>235</v>
      </c>
      <c r="H120" s="171" t="s">
        <v>235</v>
      </c>
      <c r="I120" s="171" t="s">
        <v>235</v>
      </c>
      <c r="J120" s="37" t="s">
        <v>72</v>
      </c>
      <c r="K120" s="37">
        <v>1</v>
      </c>
      <c r="L120" s="37">
        <v>1</v>
      </c>
      <c r="M120" s="37"/>
      <c r="N120" s="37"/>
      <c r="O120" s="37"/>
      <c r="P120" s="37">
        <v>1</v>
      </c>
      <c r="Q120" s="37"/>
      <c r="R120" s="37">
        <v>1</v>
      </c>
      <c r="S120" s="37">
        <v>100</v>
      </c>
      <c r="T120" s="198">
        <v>3245.2522997017154</v>
      </c>
      <c r="U120" s="37"/>
      <c r="V120" s="326">
        <f t="shared" si="3"/>
        <v>3245.2522997017154</v>
      </c>
      <c r="W120" s="37"/>
      <c r="X120" s="37"/>
      <c r="Y120" s="37"/>
      <c r="Z120" s="37"/>
      <c r="AA120" s="37"/>
      <c r="AB120" s="153"/>
      <c r="AC120" s="37"/>
      <c r="AD120" s="37"/>
      <c r="AE120" s="237"/>
      <c r="AH120" s="301">
        <f t="shared" si="2"/>
        <v>0</v>
      </c>
    </row>
    <row r="121" spans="1:34" x14ac:dyDescent="0.35">
      <c r="A121" s="239"/>
      <c r="B121" s="319"/>
      <c r="C121" s="37" t="s">
        <v>109</v>
      </c>
      <c r="D121" s="37" t="s">
        <v>631</v>
      </c>
      <c r="E121" s="283" t="s">
        <v>1409</v>
      </c>
      <c r="F121" s="235"/>
      <c r="G121" s="171" t="s">
        <v>235</v>
      </c>
      <c r="H121" s="171" t="s">
        <v>235</v>
      </c>
      <c r="I121" s="171" t="s">
        <v>235</v>
      </c>
      <c r="J121" s="37" t="s">
        <v>72</v>
      </c>
      <c r="K121" s="37">
        <v>1</v>
      </c>
      <c r="L121" s="37">
        <v>1</v>
      </c>
      <c r="M121" s="37"/>
      <c r="N121" s="37"/>
      <c r="O121" s="37"/>
      <c r="P121" s="37">
        <v>1</v>
      </c>
      <c r="Q121" s="37"/>
      <c r="R121" s="37">
        <v>1</v>
      </c>
      <c r="S121" s="37">
        <v>100</v>
      </c>
      <c r="T121" s="198">
        <v>1999.814265473135</v>
      </c>
      <c r="U121" s="37"/>
      <c r="V121" s="326">
        <f t="shared" si="3"/>
        <v>1999.814265473135</v>
      </c>
      <c r="W121" s="37"/>
      <c r="X121" s="37"/>
      <c r="Y121" s="37"/>
      <c r="Z121" s="37"/>
      <c r="AA121" s="37"/>
      <c r="AB121" s="153"/>
      <c r="AC121" s="37"/>
      <c r="AD121" s="37"/>
      <c r="AE121" s="237"/>
      <c r="AH121" s="301">
        <f t="shared" si="2"/>
        <v>0</v>
      </c>
    </row>
    <row r="122" spans="1:34" x14ac:dyDescent="0.35">
      <c r="A122" s="239"/>
      <c r="B122" s="319"/>
      <c r="C122" s="37" t="s">
        <v>130</v>
      </c>
      <c r="D122" s="37" t="s">
        <v>633</v>
      </c>
      <c r="E122" s="283" t="s">
        <v>841</v>
      </c>
      <c r="F122" s="235"/>
      <c r="G122" s="37" t="s">
        <v>72</v>
      </c>
      <c r="H122" s="37">
        <v>1</v>
      </c>
      <c r="I122" s="37">
        <v>1</v>
      </c>
      <c r="J122" s="264" t="s">
        <v>132</v>
      </c>
      <c r="K122" s="264">
        <v>1</v>
      </c>
      <c r="L122" s="37">
        <v>1</v>
      </c>
      <c r="M122" s="37"/>
      <c r="N122" s="37"/>
      <c r="O122" s="37"/>
      <c r="P122" s="37">
        <v>1</v>
      </c>
      <c r="Q122" s="37"/>
      <c r="R122" s="37">
        <v>1</v>
      </c>
      <c r="S122" s="37">
        <v>100</v>
      </c>
      <c r="T122" s="198">
        <v>7773.3679767300173</v>
      </c>
      <c r="U122" s="37"/>
      <c r="V122" s="326">
        <f t="shared" si="3"/>
        <v>7773.3679767300173</v>
      </c>
      <c r="W122" s="37"/>
      <c r="X122" s="37"/>
      <c r="Y122" s="37"/>
      <c r="Z122" s="37"/>
      <c r="AA122" s="37"/>
      <c r="AB122" s="153"/>
      <c r="AC122" s="37"/>
      <c r="AD122" s="37"/>
      <c r="AE122" s="237"/>
      <c r="AH122" s="301">
        <f t="shared" si="2"/>
        <v>0</v>
      </c>
    </row>
    <row r="123" spans="1:34" x14ac:dyDescent="0.35">
      <c r="A123" s="239"/>
      <c r="B123" s="319"/>
      <c r="C123" s="37" t="s">
        <v>142</v>
      </c>
      <c r="D123" s="37" t="s">
        <v>634</v>
      </c>
      <c r="E123" s="283" t="s">
        <v>842</v>
      </c>
      <c r="F123" s="235"/>
      <c r="G123" s="171" t="s">
        <v>235</v>
      </c>
      <c r="H123" s="171" t="s">
        <v>235</v>
      </c>
      <c r="I123" s="171" t="s">
        <v>235</v>
      </c>
      <c r="J123" s="37" t="s">
        <v>73</v>
      </c>
      <c r="K123" s="37">
        <v>1</v>
      </c>
      <c r="L123" s="37">
        <v>1</v>
      </c>
      <c r="M123" s="37"/>
      <c r="N123" s="37"/>
      <c r="O123" s="37"/>
      <c r="P123" s="37">
        <v>1</v>
      </c>
      <c r="Q123" s="37"/>
      <c r="R123" s="37">
        <v>1</v>
      </c>
      <c r="S123" s="37">
        <v>100</v>
      </c>
      <c r="T123" s="198">
        <v>84200</v>
      </c>
      <c r="U123" s="37"/>
      <c r="V123" s="326">
        <f t="shared" si="3"/>
        <v>84200</v>
      </c>
      <c r="W123" s="37"/>
      <c r="X123" s="37"/>
      <c r="Y123" s="37"/>
      <c r="Z123" s="37"/>
      <c r="AA123" s="37"/>
      <c r="AB123" s="153"/>
      <c r="AC123" s="37"/>
      <c r="AD123" s="37"/>
      <c r="AE123" s="237"/>
      <c r="AH123" s="301">
        <f t="shared" si="2"/>
        <v>0</v>
      </c>
    </row>
    <row r="124" spans="1:34" x14ac:dyDescent="0.35">
      <c r="A124" s="239"/>
      <c r="B124" s="319"/>
      <c r="C124" s="37" t="s">
        <v>110</v>
      </c>
      <c r="D124" s="37" t="s">
        <v>635</v>
      </c>
      <c r="E124" s="283" t="s">
        <v>1410</v>
      </c>
      <c r="F124" s="235"/>
      <c r="G124" s="171" t="s">
        <v>235</v>
      </c>
      <c r="H124" s="171" t="s">
        <v>235</v>
      </c>
      <c r="I124" s="171" t="s">
        <v>235</v>
      </c>
      <c r="J124" s="37" t="s">
        <v>73</v>
      </c>
      <c r="K124" s="37">
        <v>1</v>
      </c>
      <c r="L124" s="37">
        <v>1</v>
      </c>
      <c r="M124" s="37"/>
      <c r="N124" s="37"/>
      <c r="O124" s="37"/>
      <c r="P124" s="37">
        <v>1</v>
      </c>
      <c r="Q124" s="37"/>
      <c r="R124" s="37">
        <v>1</v>
      </c>
      <c r="S124" s="37">
        <v>100</v>
      </c>
      <c r="T124" s="198">
        <v>3928.5482317486171</v>
      </c>
      <c r="U124" s="37"/>
      <c r="V124" s="326">
        <f t="shared" si="3"/>
        <v>3928.5482317486171</v>
      </c>
      <c r="W124" s="37"/>
      <c r="X124" s="37"/>
      <c r="Y124" s="37"/>
      <c r="Z124" s="37"/>
      <c r="AA124" s="37"/>
      <c r="AB124" s="153"/>
      <c r="AC124" s="37"/>
      <c r="AD124" s="37"/>
      <c r="AE124" s="237"/>
      <c r="AH124" s="301">
        <f t="shared" si="2"/>
        <v>0</v>
      </c>
    </row>
    <row r="125" spans="1:34" x14ac:dyDescent="0.35">
      <c r="A125" s="239"/>
      <c r="B125" s="319"/>
      <c r="C125" s="37" t="s">
        <v>133</v>
      </c>
      <c r="D125" s="37" t="s">
        <v>636</v>
      </c>
      <c r="E125" s="283" t="s">
        <v>843</v>
      </c>
      <c r="F125" s="235"/>
      <c r="G125" s="37" t="s">
        <v>73</v>
      </c>
      <c r="H125" s="37">
        <v>1</v>
      </c>
      <c r="I125" s="37">
        <v>1</v>
      </c>
      <c r="J125" s="264" t="s">
        <v>135</v>
      </c>
      <c r="K125" s="264">
        <v>1</v>
      </c>
      <c r="L125" s="37">
        <v>1</v>
      </c>
      <c r="M125" s="37"/>
      <c r="N125" s="37"/>
      <c r="O125" s="37"/>
      <c r="P125" s="37">
        <v>1</v>
      </c>
      <c r="Q125" s="37"/>
      <c r="R125" s="37">
        <v>1</v>
      </c>
      <c r="S125" s="37">
        <v>100</v>
      </c>
      <c r="T125" s="198">
        <v>11701.916208478633</v>
      </c>
      <c r="U125" s="37"/>
      <c r="V125" s="326">
        <f t="shared" si="3"/>
        <v>11701.916208478633</v>
      </c>
      <c r="W125" s="37"/>
      <c r="X125" s="37"/>
      <c r="Y125" s="37"/>
      <c r="Z125" s="37"/>
      <c r="AA125" s="37"/>
      <c r="AB125" s="153"/>
      <c r="AC125" s="37"/>
      <c r="AD125" s="37"/>
      <c r="AE125" s="237"/>
      <c r="AH125" s="301">
        <f t="shared" si="2"/>
        <v>0</v>
      </c>
    </row>
    <row r="126" spans="1:34" x14ac:dyDescent="0.35">
      <c r="A126" s="239"/>
      <c r="B126" s="319"/>
      <c r="C126" s="37" t="s">
        <v>143</v>
      </c>
      <c r="D126" s="37" t="s">
        <v>637</v>
      </c>
      <c r="E126" s="283" t="s">
        <v>844</v>
      </c>
      <c r="F126" s="235"/>
      <c r="G126" s="171" t="s">
        <v>235</v>
      </c>
      <c r="H126" s="171" t="s">
        <v>235</v>
      </c>
      <c r="I126" s="171" t="s">
        <v>235</v>
      </c>
      <c r="J126" s="37" t="s">
        <v>74</v>
      </c>
      <c r="K126" s="37">
        <v>1</v>
      </c>
      <c r="L126" s="37">
        <v>1</v>
      </c>
      <c r="M126" s="37"/>
      <c r="N126" s="37"/>
      <c r="O126" s="37"/>
      <c r="P126" s="37">
        <v>1</v>
      </c>
      <c r="Q126" s="37"/>
      <c r="R126" s="37">
        <v>1</v>
      </c>
      <c r="S126" s="37">
        <v>100</v>
      </c>
      <c r="T126" s="198">
        <v>107222</v>
      </c>
      <c r="U126" s="37"/>
      <c r="V126" s="326">
        <f t="shared" si="3"/>
        <v>107222</v>
      </c>
      <c r="W126" s="37"/>
      <c r="X126" s="37"/>
      <c r="Y126" s="37"/>
      <c r="Z126" s="37"/>
      <c r="AA126" s="37"/>
      <c r="AB126" s="153"/>
      <c r="AC126" s="37"/>
      <c r="AD126" s="37"/>
      <c r="AE126" s="237"/>
      <c r="AH126" s="301">
        <f t="shared" si="2"/>
        <v>0</v>
      </c>
    </row>
    <row r="127" spans="1:34" x14ac:dyDescent="0.35">
      <c r="A127" s="239"/>
      <c r="B127" s="319"/>
      <c r="C127" s="37" t="s">
        <v>111</v>
      </c>
      <c r="D127" s="37" t="s">
        <v>638</v>
      </c>
      <c r="E127" s="283" t="s">
        <v>1411</v>
      </c>
      <c r="F127" s="235"/>
      <c r="G127" s="171" t="s">
        <v>235</v>
      </c>
      <c r="H127" s="171" t="s">
        <v>235</v>
      </c>
      <c r="I127" s="171" t="s">
        <v>235</v>
      </c>
      <c r="J127" s="37" t="s">
        <v>74</v>
      </c>
      <c r="K127" s="37">
        <v>1</v>
      </c>
      <c r="L127" s="37">
        <v>1</v>
      </c>
      <c r="M127" s="37"/>
      <c r="N127" s="37"/>
      <c r="O127" s="37"/>
      <c r="P127" s="37">
        <v>1</v>
      </c>
      <c r="Q127" s="37"/>
      <c r="R127" s="37">
        <v>1</v>
      </c>
      <c r="S127" s="37">
        <v>100</v>
      </c>
      <c r="T127" s="198">
        <v>842.933253208785</v>
      </c>
      <c r="U127" s="37"/>
      <c r="V127" s="326">
        <f t="shared" si="3"/>
        <v>842.933253208785</v>
      </c>
      <c r="W127" s="37"/>
      <c r="X127" s="37"/>
      <c r="Y127" s="37"/>
      <c r="Z127" s="37"/>
      <c r="AA127" s="37"/>
      <c r="AB127" s="153"/>
      <c r="AC127" s="37"/>
      <c r="AD127" s="37"/>
      <c r="AE127" s="237"/>
      <c r="AH127" s="301">
        <f t="shared" si="2"/>
        <v>0</v>
      </c>
    </row>
    <row r="128" spans="1:34" x14ac:dyDescent="0.35">
      <c r="A128" s="239"/>
      <c r="B128" s="319"/>
      <c r="C128" s="37" t="s">
        <v>136</v>
      </c>
      <c r="D128" s="37" t="s">
        <v>639</v>
      </c>
      <c r="E128" s="283" t="s">
        <v>845</v>
      </c>
      <c r="F128" s="235"/>
      <c r="G128" s="37" t="s">
        <v>74</v>
      </c>
      <c r="H128" s="37">
        <v>1</v>
      </c>
      <c r="I128" s="37">
        <v>1</v>
      </c>
      <c r="J128" s="264" t="s">
        <v>138</v>
      </c>
      <c r="K128" s="264">
        <v>1</v>
      </c>
      <c r="L128" s="37">
        <v>1</v>
      </c>
      <c r="M128" s="37"/>
      <c r="N128" s="37"/>
      <c r="O128" s="37"/>
      <c r="P128" s="37">
        <v>1</v>
      </c>
      <c r="Q128" s="37"/>
      <c r="R128" s="37">
        <v>1</v>
      </c>
      <c r="S128" s="37">
        <v>100</v>
      </c>
      <c r="T128" s="198">
        <v>12544.84946168742</v>
      </c>
      <c r="U128" s="37"/>
      <c r="V128" s="326">
        <f t="shared" si="3"/>
        <v>12544.84946168742</v>
      </c>
      <c r="W128" s="37"/>
      <c r="X128" s="37"/>
      <c r="Y128" s="37"/>
      <c r="Z128" s="37"/>
      <c r="AA128" s="37"/>
      <c r="AB128" s="153"/>
      <c r="AC128" s="37"/>
      <c r="AD128" s="37"/>
      <c r="AE128" s="237"/>
      <c r="AH128" s="301">
        <f t="shared" si="2"/>
        <v>0</v>
      </c>
    </row>
    <row r="129" spans="1:34" x14ac:dyDescent="0.35">
      <c r="A129" s="239"/>
      <c r="B129" s="319"/>
      <c r="C129" s="37" t="s">
        <v>144</v>
      </c>
      <c r="D129" s="37" t="s">
        <v>640</v>
      </c>
      <c r="E129" s="283" t="s">
        <v>846</v>
      </c>
      <c r="F129" s="235"/>
      <c r="G129" s="171" t="s">
        <v>235</v>
      </c>
      <c r="H129" s="171" t="s">
        <v>235</v>
      </c>
      <c r="I129" s="171" t="s">
        <v>235</v>
      </c>
      <c r="J129" s="37" t="s">
        <v>75</v>
      </c>
      <c r="K129" s="37">
        <v>1</v>
      </c>
      <c r="L129" s="37">
        <v>1</v>
      </c>
      <c r="M129" s="37"/>
      <c r="N129" s="37"/>
      <c r="O129" s="37"/>
      <c r="P129" s="37">
        <v>1</v>
      </c>
      <c r="Q129" s="37"/>
      <c r="R129" s="37">
        <v>1</v>
      </c>
      <c r="S129" s="37">
        <v>100</v>
      </c>
      <c r="T129" s="198">
        <v>211000</v>
      </c>
      <c r="U129" s="37"/>
      <c r="V129" s="326">
        <f t="shared" si="3"/>
        <v>211000</v>
      </c>
      <c r="W129" s="37"/>
      <c r="X129" s="37"/>
      <c r="Y129" s="37"/>
      <c r="Z129" s="37"/>
      <c r="AA129" s="37"/>
      <c r="AB129" s="153"/>
      <c r="AC129" s="37"/>
      <c r="AD129" s="37"/>
      <c r="AE129" s="237"/>
      <c r="AH129" s="301">
        <f t="shared" si="2"/>
        <v>0</v>
      </c>
    </row>
    <row r="130" spans="1:34" x14ac:dyDescent="0.35">
      <c r="A130" s="239"/>
      <c r="B130" s="319"/>
      <c r="C130" s="37" t="s">
        <v>145</v>
      </c>
      <c r="D130" s="37" t="s">
        <v>641</v>
      </c>
      <c r="E130" s="283" t="s">
        <v>847</v>
      </c>
      <c r="F130" s="235"/>
      <c r="G130" s="171" t="s">
        <v>235</v>
      </c>
      <c r="H130" s="171" t="s">
        <v>235</v>
      </c>
      <c r="I130" s="171" t="s">
        <v>235</v>
      </c>
      <c r="J130" s="37" t="s">
        <v>75</v>
      </c>
      <c r="K130" s="37">
        <v>1</v>
      </c>
      <c r="L130" s="37">
        <v>1</v>
      </c>
      <c r="M130" s="37"/>
      <c r="N130" s="37"/>
      <c r="O130" s="37"/>
      <c r="P130" s="37">
        <v>1</v>
      </c>
      <c r="Q130" s="37"/>
      <c r="R130" s="37">
        <v>1</v>
      </c>
      <c r="S130" s="37">
        <v>100</v>
      </c>
      <c r="T130" s="198">
        <v>800</v>
      </c>
      <c r="U130" s="37"/>
      <c r="V130" s="326">
        <f t="shared" si="3"/>
        <v>800</v>
      </c>
      <c r="W130" s="37"/>
      <c r="X130" s="37"/>
      <c r="Y130" s="37"/>
      <c r="Z130" s="37"/>
      <c r="AA130" s="37"/>
      <c r="AB130" s="153"/>
      <c r="AC130" s="37"/>
      <c r="AD130" s="37"/>
      <c r="AE130" s="237"/>
      <c r="AH130" s="301">
        <f t="shared" si="2"/>
        <v>0</v>
      </c>
    </row>
    <row r="131" spans="1:34" ht="15" thickBot="1" x14ac:dyDescent="0.4">
      <c r="A131" s="269"/>
      <c r="B131" s="321"/>
      <c r="C131" s="161" t="s">
        <v>115</v>
      </c>
      <c r="D131" s="161" t="s">
        <v>642</v>
      </c>
      <c r="E131" s="288" t="s">
        <v>848</v>
      </c>
      <c r="F131" s="260"/>
      <c r="G131" s="161" t="s">
        <v>75</v>
      </c>
      <c r="H131" s="161">
        <v>1</v>
      </c>
      <c r="I131" s="161">
        <v>1</v>
      </c>
      <c r="J131" s="161" t="s">
        <v>114</v>
      </c>
      <c r="K131" s="161">
        <v>1</v>
      </c>
      <c r="L131" s="161">
        <v>1</v>
      </c>
      <c r="M131" s="161"/>
      <c r="N131" s="161"/>
      <c r="O131" s="161"/>
      <c r="P131" s="161">
        <v>1</v>
      </c>
      <c r="Q131" s="161"/>
      <c r="R131" s="161">
        <v>1</v>
      </c>
      <c r="S131" s="161">
        <v>100</v>
      </c>
      <c r="T131" s="322">
        <v>15043.667204414256</v>
      </c>
      <c r="U131" s="161"/>
      <c r="V131" s="326">
        <f t="shared" si="3"/>
        <v>15043.667204414256</v>
      </c>
      <c r="W131" s="161"/>
      <c r="X131" s="161"/>
      <c r="Y131" s="161"/>
      <c r="Z131" s="161"/>
      <c r="AA131" s="161"/>
      <c r="AB131" s="323"/>
      <c r="AC131" s="161"/>
      <c r="AD131" s="161"/>
      <c r="AE131" s="261"/>
      <c r="AH131" s="301">
        <f t="shared" ref="AH131" si="4">V131-T131</f>
        <v>0</v>
      </c>
    </row>
    <row r="132" spans="1:34" ht="15" thickBot="1" x14ac:dyDescent="0.4">
      <c r="Z132" s="1"/>
    </row>
    <row r="133" spans="1:34" x14ac:dyDescent="0.35">
      <c r="C133" s="271" t="s">
        <v>355</v>
      </c>
      <c r="D133" s="272" t="s">
        <v>523</v>
      </c>
      <c r="E133" s="291" t="s">
        <v>92</v>
      </c>
      <c r="Z133" s="1"/>
    </row>
    <row r="134" spans="1:34" x14ac:dyDescent="0.35">
      <c r="A134" s="1">
        <v>22</v>
      </c>
      <c r="C134" s="239" t="s">
        <v>229</v>
      </c>
      <c r="D134" s="259" t="s">
        <v>533</v>
      </c>
      <c r="E134" s="200" t="s">
        <v>849</v>
      </c>
      <c r="Z134" s="1"/>
    </row>
    <row r="135" spans="1:34" x14ac:dyDescent="0.35">
      <c r="C135" s="239" t="s">
        <v>228</v>
      </c>
      <c r="D135" s="259" t="s">
        <v>534</v>
      </c>
      <c r="E135" s="200" t="s">
        <v>850</v>
      </c>
      <c r="Z135" s="1"/>
    </row>
    <row r="136" spans="1:34" ht="29" x14ac:dyDescent="0.35">
      <c r="C136" s="239" t="s">
        <v>227</v>
      </c>
      <c r="D136" s="259" t="s">
        <v>535</v>
      </c>
      <c r="E136" s="200" t="s">
        <v>851</v>
      </c>
      <c r="Z136" s="1"/>
    </row>
    <row r="137" spans="1:34" x14ac:dyDescent="0.35">
      <c r="C137" s="239" t="s">
        <v>236</v>
      </c>
      <c r="D137" s="259" t="s">
        <v>536</v>
      </c>
      <c r="E137" s="200" t="s">
        <v>852</v>
      </c>
      <c r="Z137" s="1"/>
    </row>
    <row r="138" spans="1:34" x14ac:dyDescent="0.35">
      <c r="C138" s="239" t="s">
        <v>446</v>
      </c>
      <c r="D138" s="259" t="s">
        <v>555</v>
      </c>
      <c r="E138" s="200" t="s">
        <v>853</v>
      </c>
      <c r="Z138" s="1"/>
    </row>
    <row r="139" spans="1:34" x14ac:dyDescent="0.35">
      <c r="C139" s="273" t="s">
        <v>237</v>
      </c>
      <c r="D139" s="274" t="s">
        <v>537</v>
      </c>
      <c r="E139" s="221" t="s">
        <v>854</v>
      </c>
      <c r="Z139" s="1"/>
    </row>
    <row r="140" spans="1:34" x14ac:dyDescent="0.35">
      <c r="C140" s="239" t="s">
        <v>230</v>
      </c>
      <c r="D140" s="259" t="s">
        <v>539</v>
      </c>
      <c r="E140" s="200" t="s">
        <v>855</v>
      </c>
      <c r="Z140" s="1"/>
    </row>
    <row r="141" spans="1:34" x14ac:dyDescent="0.35">
      <c r="C141" s="239" t="s">
        <v>233</v>
      </c>
      <c r="D141" s="259" t="s">
        <v>540</v>
      </c>
      <c r="E141" s="200" t="s">
        <v>856</v>
      </c>
      <c r="Z141" s="1"/>
    </row>
    <row r="142" spans="1:34" x14ac:dyDescent="0.35">
      <c r="C142" s="239" t="s">
        <v>234</v>
      </c>
      <c r="D142" s="259" t="s">
        <v>541</v>
      </c>
      <c r="E142" s="200" t="s">
        <v>857</v>
      </c>
      <c r="Z142" s="1"/>
    </row>
    <row r="143" spans="1:34" x14ac:dyDescent="0.35">
      <c r="C143" s="239" t="s">
        <v>232</v>
      </c>
      <c r="D143" s="259" t="s">
        <v>538</v>
      </c>
      <c r="E143" s="200" t="s">
        <v>858</v>
      </c>
      <c r="Z143" s="1"/>
    </row>
    <row r="144" spans="1:34" x14ac:dyDescent="0.35">
      <c r="C144" s="239" t="s">
        <v>231</v>
      </c>
      <c r="D144" s="259" t="s">
        <v>542</v>
      </c>
      <c r="E144" s="200" t="s">
        <v>859</v>
      </c>
      <c r="Z144" s="1"/>
    </row>
    <row r="145" spans="1:26" x14ac:dyDescent="0.35">
      <c r="C145" s="239" t="s">
        <v>239</v>
      </c>
      <c r="D145" s="259" t="s">
        <v>543</v>
      </c>
      <c r="E145" s="200" t="s">
        <v>860</v>
      </c>
      <c r="Z145" s="1"/>
    </row>
    <row r="146" spans="1:26" x14ac:dyDescent="0.35">
      <c r="C146" s="239" t="s">
        <v>447</v>
      </c>
      <c r="D146" s="259" t="s">
        <v>556</v>
      </c>
      <c r="E146" s="200" t="s">
        <v>861</v>
      </c>
      <c r="Z146" s="1"/>
    </row>
    <row r="147" spans="1:26" x14ac:dyDescent="0.35">
      <c r="C147" s="239" t="s">
        <v>287</v>
      </c>
      <c r="D147" s="259" t="s">
        <v>544</v>
      </c>
      <c r="E147" s="200" t="s">
        <v>862</v>
      </c>
      <c r="Z147" s="1"/>
    </row>
    <row r="148" spans="1:26" x14ac:dyDescent="0.35">
      <c r="C148" s="239" t="s">
        <v>238</v>
      </c>
      <c r="D148" s="259" t="s">
        <v>545</v>
      </c>
      <c r="E148" s="200" t="s">
        <v>863</v>
      </c>
      <c r="Z148" s="1"/>
    </row>
    <row r="149" spans="1:26" x14ac:dyDescent="0.35">
      <c r="C149" s="239" t="s">
        <v>288</v>
      </c>
      <c r="D149" s="259" t="s">
        <v>546</v>
      </c>
      <c r="E149" s="200" t="s">
        <v>864</v>
      </c>
      <c r="Z149" s="1"/>
    </row>
    <row r="150" spans="1:26" x14ac:dyDescent="0.35">
      <c r="C150" s="239" t="s">
        <v>289</v>
      </c>
      <c r="D150" s="259" t="s">
        <v>547</v>
      </c>
      <c r="E150" s="200" t="s">
        <v>865</v>
      </c>
      <c r="Z150" s="1"/>
    </row>
    <row r="151" spans="1:26" x14ac:dyDescent="0.35">
      <c r="C151" s="239" t="s">
        <v>448</v>
      </c>
      <c r="D151" s="259" t="s">
        <v>557</v>
      </c>
      <c r="E151" s="200" t="s">
        <v>866</v>
      </c>
      <c r="Z151" s="1"/>
    </row>
    <row r="152" spans="1:26" x14ac:dyDescent="0.35">
      <c r="C152" s="239" t="s">
        <v>482</v>
      </c>
      <c r="D152" s="259" t="s">
        <v>548</v>
      </c>
      <c r="E152" s="200" t="s">
        <v>867</v>
      </c>
      <c r="Z152" s="1"/>
    </row>
    <row r="153" spans="1:26" x14ac:dyDescent="0.35">
      <c r="C153" s="239" t="s">
        <v>442</v>
      </c>
      <c r="D153" s="259" t="s">
        <v>549</v>
      </c>
      <c r="E153" s="200" t="s">
        <v>868</v>
      </c>
      <c r="Z153" s="1"/>
    </row>
    <row r="154" spans="1:26" x14ac:dyDescent="0.35">
      <c r="C154" s="239" t="s">
        <v>484</v>
      </c>
      <c r="D154" s="259" t="s">
        <v>550</v>
      </c>
      <c r="E154" s="200" t="s">
        <v>869</v>
      </c>
      <c r="Z154" s="1"/>
    </row>
    <row r="155" spans="1:26" x14ac:dyDescent="0.35">
      <c r="C155" s="239" t="s">
        <v>558</v>
      </c>
      <c r="D155" s="259" t="s">
        <v>559</v>
      </c>
      <c r="E155" s="200" t="s">
        <v>870</v>
      </c>
      <c r="Z155" s="1"/>
    </row>
    <row r="156" spans="1:26" x14ac:dyDescent="0.35">
      <c r="C156" s="273" t="s">
        <v>296</v>
      </c>
      <c r="D156" s="274" t="s">
        <v>551</v>
      </c>
      <c r="E156" s="221" t="s">
        <v>560</v>
      </c>
      <c r="Z156" s="1"/>
    </row>
    <row r="157" spans="1:26" x14ac:dyDescent="0.35">
      <c r="C157" s="273" t="s">
        <v>290</v>
      </c>
      <c r="D157" s="274" t="s">
        <v>552</v>
      </c>
      <c r="E157" s="221" t="s">
        <v>295</v>
      </c>
      <c r="Z157" s="1"/>
    </row>
    <row r="158" spans="1:26" x14ac:dyDescent="0.35">
      <c r="C158" s="273" t="s">
        <v>243</v>
      </c>
      <c r="D158" s="274" t="s">
        <v>553</v>
      </c>
      <c r="E158" s="221" t="s">
        <v>871</v>
      </c>
      <c r="Z158" s="1"/>
    </row>
    <row r="159" spans="1:26" ht="15" thickBot="1" x14ac:dyDescent="0.4">
      <c r="C159" s="275" t="s">
        <v>244</v>
      </c>
      <c r="D159" s="276" t="s">
        <v>554</v>
      </c>
      <c r="E159" s="222" t="s">
        <v>872</v>
      </c>
      <c r="Z159" s="1"/>
    </row>
    <row r="160" spans="1:26" x14ac:dyDescent="0.35">
      <c r="A160" s="1">
        <v>14</v>
      </c>
      <c r="C160" s="277" t="s">
        <v>70</v>
      </c>
      <c r="D160" s="278" t="s">
        <v>509</v>
      </c>
      <c r="E160" s="292" t="s">
        <v>873</v>
      </c>
      <c r="Z160" s="1"/>
    </row>
    <row r="161" spans="3:26" x14ac:dyDescent="0.35">
      <c r="C161" s="239" t="s">
        <v>122</v>
      </c>
      <c r="D161" s="259" t="s">
        <v>510</v>
      </c>
      <c r="E161" s="200" t="s">
        <v>874</v>
      </c>
      <c r="Z161" s="1"/>
    </row>
    <row r="162" spans="3:26" x14ac:dyDescent="0.35">
      <c r="C162" s="239" t="s">
        <v>71</v>
      </c>
      <c r="D162" s="259" t="s">
        <v>511</v>
      </c>
      <c r="E162" s="200" t="s">
        <v>875</v>
      </c>
      <c r="Z162" s="1"/>
    </row>
    <row r="163" spans="3:26" x14ac:dyDescent="0.35">
      <c r="C163" s="239" t="s">
        <v>125</v>
      </c>
      <c r="D163" s="259" t="s">
        <v>513</v>
      </c>
      <c r="E163" s="200" t="s">
        <v>876</v>
      </c>
      <c r="Z163" s="1"/>
    </row>
    <row r="164" spans="3:26" x14ac:dyDescent="0.35">
      <c r="C164" s="239" t="s">
        <v>127</v>
      </c>
      <c r="D164" s="259" t="s">
        <v>512</v>
      </c>
      <c r="E164" s="200" t="s">
        <v>877</v>
      </c>
      <c r="Z164" s="1"/>
    </row>
    <row r="165" spans="3:26" x14ac:dyDescent="0.35">
      <c r="C165" s="239" t="s">
        <v>129</v>
      </c>
      <c r="D165" s="259" t="s">
        <v>527</v>
      </c>
      <c r="E165" s="200" t="s">
        <v>878</v>
      </c>
      <c r="Z165" s="1"/>
    </row>
    <row r="166" spans="3:26" x14ac:dyDescent="0.35">
      <c r="C166" s="239" t="s">
        <v>72</v>
      </c>
      <c r="D166" s="259" t="s">
        <v>526</v>
      </c>
      <c r="E166" s="200" t="s">
        <v>879</v>
      </c>
      <c r="Z166" s="1"/>
    </row>
    <row r="167" spans="3:26" x14ac:dyDescent="0.35">
      <c r="C167" s="239" t="s">
        <v>132</v>
      </c>
      <c r="D167" s="259" t="s">
        <v>524</v>
      </c>
      <c r="E167" s="200" t="s">
        <v>880</v>
      </c>
      <c r="Z167" s="1"/>
    </row>
    <row r="168" spans="3:26" x14ac:dyDescent="0.35">
      <c r="C168" s="239" t="s">
        <v>73</v>
      </c>
      <c r="D168" s="259" t="s">
        <v>525</v>
      </c>
      <c r="E168" s="200" t="s">
        <v>881</v>
      </c>
      <c r="Z168" s="1"/>
    </row>
    <row r="169" spans="3:26" x14ac:dyDescent="0.35">
      <c r="C169" s="239" t="s">
        <v>135</v>
      </c>
      <c r="D169" s="259" t="s">
        <v>529</v>
      </c>
      <c r="E169" s="200" t="s">
        <v>882</v>
      </c>
      <c r="Z169" s="1"/>
    </row>
    <row r="170" spans="3:26" x14ac:dyDescent="0.35">
      <c r="C170" s="239" t="s">
        <v>74</v>
      </c>
      <c r="D170" s="259" t="s">
        <v>528</v>
      </c>
      <c r="E170" s="200" t="s">
        <v>883</v>
      </c>
      <c r="Z170" s="1"/>
    </row>
    <row r="171" spans="3:26" x14ac:dyDescent="0.35">
      <c r="C171" s="239" t="s">
        <v>138</v>
      </c>
      <c r="D171" s="259" t="s">
        <v>530</v>
      </c>
      <c r="E171" s="200" t="s">
        <v>884</v>
      </c>
      <c r="Z171" s="1"/>
    </row>
    <row r="172" spans="3:26" x14ac:dyDescent="0.35">
      <c r="C172" s="239" t="s">
        <v>75</v>
      </c>
      <c r="D172" s="259" t="s">
        <v>531</v>
      </c>
      <c r="E172" s="200" t="s">
        <v>885</v>
      </c>
      <c r="Z172" s="1"/>
    </row>
    <row r="173" spans="3:26" ht="15" thickBot="1" x14ac:dyDescent="0.4">
      <c r="C173" s="269" t="s">
        <v>114</v>
      </c>
      <c r="D173" s="279" t="s">
        <v>532</v>
      </c>
      <c r="E173" s="293" t="s">
        <v>886</v>
      </c>
      <c r="Z173" s="1"/>
    </row>
    <row r="176" spans="3:26" x14ac:dyDescent="0.35">
      <c r="C176" s="280" t="s">
        <v>153</v>
      </c>
      <c r="Z176" s="1"/>
    </row>
    <row r="177" spans="3:26" x14ac:dyDescent="0.35">
      <c r="C177" s="37" t="s">
        <v>152</v>
      </c>
      <c r="D177" s="152" t="s">
        <v>649</v>
      </c>
      <c r="E177" s="294" t="s">
        <v>887</v>
      </c>
      <c r="Z177" s="1"/>
    </row>
    <row r="178" spans="3:26" x14ac:dyDescent="0.35">
      <c r="C178" s="37" t="s">
        <v>151</v>
      </c>
      <c r="D178" s="152" t="s">
        <v>648</v>
      </c>
      <c r="E178" s="294" t="s">
        <v>888</v>
      </c>
      <c r="Z178" s="1"/>
    </row>
    <row r="179" spans="3:26" x14ac:dyDescent="0.35">
      <c r="C179" s="37" t="s">
        <v>149</v>
      </c>
      <c r="D179" s="152" t="s">
        <v>647</v>
      </c>
      <c r="E179" s="294" t="s">
        <v>889</v>
      </c>
      <c r="Z179" s="1"/>
    </row>
    <row r="180" spans="3:26" x14ac:dyDescent="0.35">
      <c r="C180" s="37" t="s">
        <v>148</v>
      </c>
      <c r="D180" s="152" t="s">
        <v>646</v>
      </c>
      <c r="E180" s="294" t="s">
        <v>890</v>
      </c>
      <c r="Z180" s="1"/>
    </row>
    <row r="181" spans="3:26" x14ac:dyDescent="0.35">
      <c r="C181" s="37" t="s">
        <v>147</v>
      </c>
      <c r="D181" s="152" t="s">
        <v>645</v>
      </c>
      <c r="E181" s="294" t="s">
        <v>891</v>
      </c>
      <c r="Z181" s="1"/>
    </row>
  </sheetData>
  <dataConsolidate/>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85"/>
  <sheetViews>
    <sheetView topLeftCell="A100" workbookViewId="0">
      <selection activeCell="A40" sqref="A40"/>
    </sheetView>
  </sheetViews>
  <sheetFormatPr defaultRowHeight="14.5" x14ac:dyDescent="0.35"/>
  <cols>
    <col min="1" max="1" width="27" bestFit="1" customWidth="1"/>
    <col min="2" max="2" width="36.36328125" bestFit="1" customWidth="1"/>
    <col min="3" max="3" width="33" bestFit="1" customWidth="1"/>
    <col min="4" max="4" width="18.36328125" customWidth="1"/>
    <col min="5" max="5" width="11.54296875" customWidth="1"/>
    <col min="7" max="7" width="14.36328125" customWidth="1"/>
    <col min="8" max="8" width="13.6328125" bestFit="1" customWidth="1"/>
    <col min="9" max="9" width="17.54296875" bestFit="1" customWidth="1"/>
    <col min="10" max="12" width="9.54296875" customWidth="1"/>
    <col min="13" max="13" width="11.81640625" customWidth="1"/>
    <col min="14" max="14" width="11.90625" customWidth="1"/>
    <col min="15" max="15" width="11.54296875" customWidth="1"/>
    <col min="16" max="16" width="11.453125" customWidth="1"/>
    <col min="17" max="17" width="18.6328125" bestFit="1" customWidth="1"/>
    <col min="20" max="20" width="10.36328125" customWidth="1"/>
    <col min="22" max="22" width="11" customWidth="1"/>
    <col min="23" max="23" width="9.54296875" customWidth="1"/>
    <col min="24" max="24" width="8.90625" style="420"/>
    <col min="25" max="25" width="13.1796875" style="420" customWidth="1"/>
  </cols>
  <sheetData>
    <row r="1" spans="1:26" ht="43.5" x14ac:dyDescent="0.35">
      <c r="A1" s="453" t="s">
        <v>1323</v>
      </c>
      <c r="B1" s="411" t="s">
        <v>915</v>
      </c>
      <c r="C1" s="411" t="s">
        <v>916</v>
      </c>
      <c r="D1" s="411" t="s">
        <v>917</v>
      </c>
      <c r="E1" s="411" t="s">
        <v>918</v>
      </c>
      <c r="F1" s="411" t="s">
        <v>919</v>
      </c>
      <c r="G1" s="411" t="s">
        <v>920</v>
      </c>
      <c r="H1" s="411" t="s">
        <v>921</v>
      </c>
      <c r="I1" s="411" t="s">
        <v>922</v>
      </c>
      <c r="J1" s="411" t="s">
        <v>923</v>
      </c>
      <c r="K1" s="411" t="s">
        <v>924</v>
      </c>
      <c r="L1" s="411" t="s">
        <v>925</v>
      </c>
      <c r="M1" s="411" t="s">
        <v>926</v>
      </c>
      <c r="N1" s="411" t="s">
        <v>927</v>
      </c>
      <c r="O1" s="411" t="s">
        <v>928</v>
      </c>
      <c r="P1" s="411" t="s">
        <v>929</v>
      </c>
      <c r="Q1" s="411" t="s">
        <v>930</v>
      </c>
      <c r="S1" s="412" t="s">
        <v>931</v>
      </c>
      <c r="T1" s="413" t="s">
        <v>118</v>
      </c>
      <c r="U1" s="413" t="s">
        <v>440</v>
      </c>
      <c r="V1" s="413" t="s">
        <v>932</v>
      </c>
      <c r="W1" s="413" t="s">
        <v>933</v>
      </c>
      <c r="X1" s="413" t="s">
        <v>934</v>
      </c>
      <c r="Y1" s="413" t="s">
        <v>935</v>
      </c>
      <c r="Z1" s="414" t="s">
        <v>921</v>
      </c>
    </row>
    <row r="2" spans="1:26" x14ac:dyDescent="0.35">
      <c r="B2" s="415" t="s">
        <v>936</v>
      </c>
      <c r="C2" s="415" t="s">
        <v>937</v>
      </c>
      <c r="D2" s="415" t="s">
        <v>938</v>
      </c>
      <c r="E2" s="415" t="s">
        <v>939</v>
      </c>
      <c r="F2" s="415" t="s">
        <v>940</v>
      </c>
      <c r="G2" s="415">
        <v>2350</v>
      </c>
      <c r="H2" s="415">
        <f>4*125</f>
        <v>500</v>
      </c>
      <c r="I2" s="415" t="s">
        <v>941</v>
      </c>
      <c r="J2" s="415">
        <v>1976</v>
      </c>
      <c r="K2" s="415">
        <v>1544</v>
      </c>
      <c r="L2" s="415">
        <v>35.299999999999997</v>
      </c>
      <c r="M2" s="415">
        <v>1466</v>
      </c>
      <c r="N2" s="415">
        <v>33.5</v>
      </c>
      <c r="O2" s="415">
        <v>1373.7</v>
      </c>
      <c r="P2" s="415">
        <v>31.4</v>
      </c>
      <c r="Q2" s="415" t="s">
        <v>942</v>
      </c>
      <c r="S2" s="408" t="s">
        <v>433</v>
      </c>
      <c r="T2" s="24" t="s">
        <v>943</v>
      </c>
      <c r="U2" s="416" t="s">
        <v>944</v>
      </c>
      <c r="V2" s="24" t="s">
        <v>945</v>
      </c>
      <c r="W2" s="43" t="s">
        <v>337</v>
      </c>
      <c r="X2" s="35">
        <v>1</v>
      </c>
      <c r="Y2" s="35" t="str">
        <f>CONCATENATE(S2,T2,U2,V2,W2,X2)</f>
        <v>ALHYDMhI1</v>
      </c>
      <c r="Z2" s="22">
        <f>H2</f>
        <v>500</v>
      </c>
    </row>
    <row r="3" spans="1:26" x14ac:dyDescent="0.35">
      <c r="A3" t="s">
        <v>1324</v>
      </c>
      <c r="B3" s="417" t="s">
        <v>946</v>
      </c>
      <c r="C3" s="417" t="s">
        <v>947</v>
      </c>
      <c r="D3" s="417" t="s">
        <v>948</v>
      </c>
      <c r="E3" s="417" t="s">
        <v>948</v>
      </c>
      <c r="F3" s="417" t="s">
        <v>949</v>
      </c>
      <c r="G3" s="417" t="s">
        <v>950</v>
      </c>
      <c r="H3" s="417">
        <f>22.5+5</f>
        <v>27.5</v>
      </c>
      <c r="I3" s="417" t="s">
        <v>950</v>
      </c>
      <c r="J3" s="417">
        <v>1962</v>
      </c>
      <c r="K3" s="417">
        <v>119.6</v>
      </c>
      <c r="L3" s="417">
        <v>60.7</v>
      </c>
      <c r="M3" s="417">
        <v>128.69999999999999</v>
      </c>
      <c r="N3" s="417">
        <v>65.3</v>
      </c>
      <c r="O3" s="417">
        <v>15.4</v>
      </c>
      <c r="P3" s="417">
        <v>7.8</v>
      </c>
      <c r="Q3" s="417" t="s">
        <v>942</v>
      </c>
      <c r="S3" s="408" t="s">
        <v>433</v>
      </c>
      <c r="T3" s="24" t="s">
        <v>943</v>
      </c>
      <c r="U3" s="24" t="s">
        <v>951</v>
      </c>
      <c r="V3" s="24" t="s">
        <v>945</v>
      </c>
      <c r="W3" s="24" t="s">
        <v>952</v>
      </c>
      <c r="X3" s="35"/>
      <c r="Y3" s="35" t="str">
        <f t="shared" ref="Y3:Y20" si="0">CONCATENATE(S3,T3,U3,V3,W3,X3)</f>
        <v>ALHYRRhO</v>
      </c>
      <c r="Z3" s="22">
        <f t="shared" ref="Z3:Z19" si="1">H3</f>
        <v>27.5</v>
      </c>
    </row>
    <row r="4" spans="1:26" x14ac:dyDescent="0.35">
      <c r="A4" t="s">
        <v>1325</v>
      </c>
      <c r="B4" s="415" t="s">
        <v>953</v>
      </c>
      <c r="C4" s="415" t="s">
        <v>937</v>
      </c>
      <c r="D4" s="415" t="s">
        <v>938</v>
      </c>
      <c r="E4" s="415" t="s">
        <v>939</v>
      </c>
      <c r="F4" s="415" t="s">
        <v>940</v>
      </c>
      <c r="G4" s="415">
        <v>188</v>
      </c>
      <c r="H4" s="415">
        <f>4*150</f>
        <v>600</v>
      </c>
      <c r="I4" s="415" t="s">
        <v>954</v>
      </c>
      <c r="J4" s="415">
        <v>1985</v>
      </c>
      <c r="K4" s="415">
        <v>1722</v>
      </c>
      <c r="L4" s="415">
        <v>32.799999999999997</v>
      </c>
      <c r="M4" s="415">
        <v>1794.4</v>
      </c>
      <c r="N4" s="415">
        <v>34.1</v>
      </c>
      <c r="O4" s="415">
        <v>1801.8</v>
      </c>
      <c r="P4" s="415">
        <v>34.299999999999997</v>
      </c>
      <c r="Q4" s="415" t="s">
        <v>942</v>
      </c>
      <c r="S4" s="408" t="s">
        <v>433</v>
      </c>
      <c r="T4" s="24" t="s">
        <v>943</v>
      </c>
      <c r="U4" s="416" t="s">
        <v>944</v>
      </c>
      <c r="V4" s="24" t="s">
        <v>945</v>
      </c>
      <c r="W4" s="43" t="s">
        <v>337</v>
      </c>
      <c r="X4" s="35">
        <v>2</v>
      </c>
      <c r="Y4" s="35" t="str">
        <f t="shared" si="0"/>
        <v>ALHYDMhI2</v>
      </c>
      <c r="Z4" s="22">
        <f t="shared" si="1"/>
        <v>600</v>
      </c>
    </row>
    <row r="5" spans="1:26" x14ac:dyDescent="0.35">
      <c r="A5" t="s">
        <v>1326</v>
      </c>
      <c r="B5" s="415" t="s">
        <v>955</v>
      </c>
      <c r="C5" s="415" t="s">
        <v>937</v>
      </c>
      <c r="D5" s="415" t="s">
        <v>938</v>
      </c>
      <c r="E5" s="415" t="s">
        <v>939</v>
      </c>
      <c r="F5" s="415" t="s">
        <v>940</v>
      </c>
      <c r="G5" s="415">
        <v>310</v>
      </c>
      <c r="H5" s="415">
        <f>5*50</f>
        <v>250</v>
      </c>
      <c r="I5" s="415" t="s">
        <v>956</v>
      </c>
      <c r="J5" s="415">
        <v>1970</v>
      </c>
      <c r="K5" s="415">
        <v>880</v>
      </c>
      <c r="L5" s="415">
        <v>40.200000000000003</v>
      </c>
      <c r="M5" s="415">
        <v>952.4</v>
      </c>
      <c r="N5" s="415">
        <v>43.5</v>
      </c>
      <c r="O5" s="415">
        <v>930.7</v>
      </c>
      <c r="P5" s="415">
        <v>42.5</v>
      </c>
      <c r="Q5" s="415" t="s">
        <v>942</v>
      </c>
      <c r="S5" s="408" t="s">
        <v>433</v>
      </c>
      <c r="T5" s="24" t="s">
        <v>943</v>
      </c>
      <c r="U5" s="416" t="s">
        <v>944</v>
      </c>
      <c r="V5" s="24" t="s">
        <v>945</v>
      </c>
      <c r="W5" s="43" t="s">
        <v>337</v>
      </c>
      <c r="X5" s="35">
        <v>3</v>
      </c>
      <c r="Y5" s="35" t="str">
        <f t="shared" si="0"/>
        <v>ALHYDMhI3</v>
      </c>
      <c r="Z5" s="22">
        <f t="shared" si="1"/>
        <v>250</v>
      </c>
    </row>
    <row r="6" spans="1:26" x14ac:dyDescent="0.35">
      <c r="A6" t="s">
        <v>1327</v>
      </c>
      <c r="B6" s="415" t="s">
        <v>957</v>
      </c>
      <c r="C6" s="415" t="s">
        <v>958</v>
      </c>
      <c r="D6" s="415" t="s">
        <v>959</v>
      </c>
      <c r="E6" s="415" t="s">
        <v>960</v>
      </c>
      <c r="F6" s="415" t="s">
        <v>940</v>
      </c>
      <c r="G6" s="415">
        <v>10</v>
      </c>
      <c r="H6" s="415">
        <v>25.2</v>
      </c>
      <c r="I6" s="415" t="s">
        <v>961</v>
      </c>
      <c r="J6" s="415">
        <v>1954</v>
      </c>
      <c r="K6" s="415">
        <v>105.4</v>
      </c>
      <c r="L6" s="415">
        <v>47.7</v>
      </c>
      <c r="M6" s="415">
        <v>111.2</v>
      </c>
      <c r="N6" s="415">
        <v>50.4</v>
      </c>
      <c r="O6" s="415">
        <v>26.7</v>
      </c>
      <c r="P6" s="415">
        <v>12.1</v>
      </c>
      <c r="Q6" s="415" t="s">
        <v>942</v>
      </c>
      <c r="R6" s="372" t="s">
        <v>962</v>
      </c>
      <c r="S6" s="408" t="s">
        <v>433</v>
      </c>
      <c r="T6" s="24" t="s">
        <v>943</v>
      </c>
      <c r="U6" s="24" t="s">
        <v>944</v>
      </c>
      <c r="V6" s="24" t="s">
        <v>945</v>
      </c>
      <c r="W6" s="24" t="s">
        <v>952</v>
      </c>
      <c r="X6" s="35"/>
      <c r="Y6" s="35" t="str">
        <f t="shared" si="0"/>
        <v>ALHYDMhO</v>
      </c>
      <c r="Z6" s="22">
        <f t="shared" si="1"/>
        <v>25.2</v>
      </c>
    </row>
    <row r="7" spans="1:26" x14ac:dyDescent="0.35">
      <c r="A7">
        <f>755.2-563.8</f>
        <v>191.40000000000009</v>
      </c>
      <c r="B7" s="415" t="s">
        <v>963</v>
      </c>
      <c r="C7" s="415" t="s">
        <v>958</v>
      </c>
      <c r="D7" s="415" t="s">
        <v>964</v>
      </c>
      <c r="E7" s="415" t="s">
        <v>960</v>
      </c>
      <c r="F7" s="415" t="s">
        <v>940</v>
      </c>
      <c r="G7" s="415">
        <v>124</v>
      </c>
      <c r="H7" s="415">
        <v>25</v>
      </c>
      <c r="I7" s="415" t="s">
        <v>965</v>
      </c>
      <c r="J7" s="415">
        <v>1956</v>
      </c>
      <c r="K7" s="415">
        <v>70.3</v>
      </c>
      <c r="L7" s="415">
        <v>33.4</v>
      </c>
      <c r="M7" s="415">
        <v>70.8</v>
      </c>
      <c r="N7" s="415">
        <v>33.700000000000003</v>
      </c>
      <c r="O7" s="415">
        <v>17</v>
      </c>
      <c r="P7" s="415">
        <v>8.1</v>
      </c>
      <c r="Q7" s="415" t="s">
        <v>942</v>
      </c>
      <c r="R7" s="372" t="s">
        <v>962</v>
      </c>
      <c r="S7" s="408" t="s">
        <v>433</v>
      </c>
      <c r="T7" s="24" t="s">
        <v>943</v>
      </c>
      <c r="U7" s="24" t="s">
        <v>944</v>
      </c>
      <c r="V7" s="24" t="s">
        <v>945</v>
      </c>
      <c r="W7" s="24" t="s">
        <v>952</v>
      </c>
      <c r="X7" s="35"/>
      <c r="Y7" s="35" t="str">
        <f t="shared" si="0"/>
        <v>ALHYDMhO</v>
      </c>
      <c r="Z7" s="22">
        <f t="shared" si="1"/>
        <v>25</v>
      </c>
    </row>
    <row r="8" spans="1:26" x14ac:dyDescent="0.35">
      <c r="B8" s="417" t="s">
        <v>966</v>
      </c>
      <c r="C8" s="417" t="s">
        <v>967</v>
      </c>
      <c r="D8" s="417" t="s">
        <v>938</v>
      </c>
      <c r="E8" s="417" t="s">
        <v>939</v>
      </c>
      <c r="F8" s="417" t="s">
        <v>949</v>
      </c>
      <c r="G8" s="417" t="s">
        <v>950</v>
      </c>
      <c r="H8" s="417">
        <v>22.2</v>
      </c>
      <c r="I8" s="417" t="s">
        <v>968</v>
      </c>
      <c r="J8" s="417">
        <v>2013</v>
      </c>
      <c r="K8" s="417">
        <v>180</v>
      </c>
      <c r="L8" s="417">
        <v>36</v>
      </c>
      <c r="M8" s="417">
        <v>216.3</v>
      </c>
      <c r="N8" s="417">
        <v>0</v>
      </c>
      <c r="O8" s="417">
        <v>216.3</v>
      </c>
      <c r="P8" s="417">
        <v>111.2</v>
      </c>
      <c r="Q8" s="417" t="s">
        <v>942</v>
      </c>
      <c r="S8" s="408" t="s">
        <v>433</v>
      </c>
      <c r="T8" s="24" t="s">
        <v>943</v>
      </c>
      <c r="U8" s="24" t="s">
        <v>951</v>
      </c>
      <c r="V8" s="24" t="s">
        <v>945</v>
      </c>
      <c r="W8" s="43" t="s">
        <v>337</v>
      </c>
      <c r="X8" s="35"/>
      <c r="Y8" s="35" t="str">
        <f t="shared" si="0"/>
        <v>ALHYRRhI</v>
      </c>
      <c r="Z8" s="22">
        <f t="shared" si="1"/>
        <v>22.2</v>
      </c>
    </row>
    <row r="9" spans="1:26" x14ac:dyDescent="0.35">
      <c r="B9" s="417" t="s">
        <v>969</v>
      </c>
      <c r="C9" s="417" t="s">
        <v>950</v>
      </c>
      <c r="D9" s="417" t="s">
        <v>938</v>
      </c>
      <c r="E9" s="417" t="s">
        <v>939</v>
      </c>
      <c r="F9" s="417" t="s">
        <v>949</v>
      </c>
      <c r="G9" s="417" t="s">
        <v>950</v>
      </c>
      <c r="H9" s="417">
        <v>34.200000000000003</v>
      </c>
      <c r="I9" s="417" t="s">
        <v>970</v>
      </c>
      <c r="J9" s="417">
        <v>2013</v>
      </c>
      <c r="K9" s="417">
        <v>165</v>
      </c>
      <c r="L9" s="417">
        <v>55.1</v>
      </c>
      <c r="M9" s="417">
        <v>0</v>
      </c>
      <c r="N9" s="417">
        <v>0</v>
      </c>
      <c r="O9" s="417">
        <v>0</v>
      </c>
      <c r="P9" s="417">
        <v>0</v>
      </c>
      <c r="Q9" s="417" t="s">
        <v>942</v>
      </c>
      <c r="S9" s="408" t="s">
        <v>433</v>
      </c>
      <c r="T9" s="24" t="s">
        <v>943</v>
      </c>
      <c r="U9" s="24" t="s">
        <v>951</v>
      </c>
      <c r="V9" s="24" t="s">
        <v>945</v>
      </c>
      <c r="W9" s="43" t="s">
        <v>337</v>
      </c>
      <c r="X9" s="35"/>
      <c r="Y9" s="35" t="str">
        <f t="shared" si="0"/>
        <v>ALHYRRhI</v>
      </c>
      <c r="Z9" s="22">
        <f t="shared" si="1"/>
        <v>34.200000000000003</v>
      </c>
    </row>
    <row r="10" spans="1:26" x14ac:dyDescent="0.35">
      <c r="B10" s="418" t="s">
        <v>971</v>
      </c>
      <c r="C10" s="418" t="s">
        <v>972</v>
      </c>
      <c r="D10" s="418" t="s">
        <v>973</v>
      </c>
      <c r="E10" s="418" t="s">
        <v>974</v>
      </c>
      <c r="F10" s="418" t="s">
        <v>975</v>
      </c>
      <c r="G10" s="418" t="s">
        <v>950</v>
      </c>
      <c r="H10" s="418">
        <f>2*7.1</f>
        <v>14.2</v>
      </c>
      <c r="I10" s="419" t="s">
        <v>976</v>
      </c>
      <c r="J10" s="418">
        <v>2014</v>
      </c>
      <c r="K10" s="418">
        <v>44.8</v>
      </c>
      <c r="L10" s="418">
        <v>36</v>
      </c>
      <c r="M10" s="418">
        <v>12.2</v>
      </c>
      <c r="N10" s="418">
        <v>9.8000000000000007</v>
      </c>
      <c r="O10" s="418">
        <v>6.1</v>
      </c>
      <c r="P10" s="418">
        <v>4.9000000000000004</v>
      </c>
      <c r="Q10" s="418" t="s">
        <v>942</v>
      </c>
      <c r="S10" s="408" t="s">
        <v>433</v>
      </c>
      <c r="T10" s="24" t="s">
        <v>943</v>
      </c>
      <c r="U10" s="24" t="s">
        <v>977</v>
      </c>
      <c r="V10" s="24" t="s">
        <v>945</v>
      </c>
      <c r="W10" s="24" t="s">
        <v>952</v>
      </c>
      <c r="X10" s="35"/>
      <c r="Y10" s="35" t="str">
        <f t="shared" si="0"/>
        <v>ALHYSHhO</v>
      </c>
      <c r="Z10" s="22">
        <f t="shared" si="1"/>
        <v>14.2</v>
      </c>
    </row>
    <row r="11" spans="1:26" x14ac:dyDescent="0.35">
      <c r="B11" s="417" t="s">
        <v>978</v>
      </c>
      <c r="C11" s="417" t="s">
        <v>979</v>
      </c>
      <c r="D11" s="417" t="s">
        <v>980</v>
      </c>
      <c r="E11" s="417" t="s">
        <v>980</v>
      </c>
      <c r="F11" s="417" t="s">
        <v>949</v>
      </c>
      <c r="G11" s="417" t="s">
        <v>950</v>
      </c>
      <c r="H11" s="417">
        <v>13.8</v>
      </c>
      <c r="I11" s="417" t="s">
        <v>981</v>
      </c>
      <c r="J11" s="417">
        <v>2012</v>
      </c>
      <c r="K11" s="417">
        <v>43.5</v>
      </c>
      <c r="L11" s="417">
        <v>36</v>
      </c>
      <c r="M11" s="417">
        <v>31</v>
      </c>
      <c r="N11" s="417">
        <v>25.6</v>
      </c>
      <c r="O11" s="417">
        <v>31</v>
      </c>
      <c r="P11" s="417">
        <v>25.6</v>
      </c>
      <c r="Q11" s="417" t="s">
        <v>942</v>
      </c>
      <c r="S11" s="408" t="s">
        <v>433</v>
      </c>
      <c r="T11" s="24" t="s">
        <v>943</v>
      </c>
      <c r="U11" s="24" t="s">
        <v>951</v>
      </c>
      <c r="V11" s="24" t="s">
        <v>945</v>
      </c>
      <c r="W11" s="24" t="s">
        <v>952</v>
      </c>
      <c r="X11" s="35"/>
      <c r="Y11" s="35" t="str">
        <f t="shared" si="0"/>
        <v>ALHYRRhO</v>
      </c>
      <c r="Z11" s="22">
        <f t="shared" si="1"/>
        <v>13.8</v>
      </c>
    </row>
    <row r="12" spans="1:26" x14ac:dyDescent="0.35">
      <c r="B12" s="418" t="s">
        <v>982</v>
      </c>
      <c r="C12" s="418" t="s">
        <v>983</v>
      </c>
      <c r="D12" s="418" t="s">
        <v>984</v>
      </c>
      <c r="E12" s="418" t="s">
        <v>950</v>
      </c>
      <c r="F12" s="418" t="s">
        <v>975</v>
      </c>
      <c r="G12" s="418" t="s">
        <v>950</v>
      </c>
      <c r="H12" s="418">
        <v>10.5</v>
      </c>
      <c r="I12" s="418" t="s">
        <v>950</v>
      </c>
      <c r="J12" s="418">
        <v>2012</v>
      </c>
      <c r="K12" s="418">
        <v>33.1</v>
      </c>
      <c r="L12" s="418">
        <v>36</v>
      </c>
      <c r="M12" s="418">
        <v>15</v>
      </c>
      <c r="N12" s="418">
        <v>16.3</v>
      </c>
      <c r="O12" s="418">
        <v>20</v>
      </c>
      <c r="P12" s="418">
        <v>21.7</v>
      </c>
      <c r="Q12" s="418" t="s">
        <v>942</v>
      </c>
      <c r="S12" s="408" t="s">
        <v>433</v>
      </c>
      <c r="T12" s="24" t="s">
        <v>943</v>
      </c>
      <c r="U12" s="24" t="s">
        <v>977</v>
      </c>
      <c r="V12" s="24" t="s">
        <v>945</v>
      </c>
      <c r="W12" s="24" t="s">
        <v>952</v>
      </c>
      <c r="X12" s="35"/>
      <c r="Y12" s="35" t="str">
        <f t="shared" si="0"/>
        <v>ALHYSHhO</v>
      </c>
      <c r="Z12" s="22">
        <f t="shared" si="1"/>
        <v>10.5</v>
      </c>
    </row>
    <row r="13" spans="1:26" x14ac:dyDescent="0.35">
      <c r="B13" s="418" t="s">
        <v>985</v>
      </c>
      <c r="C13" s="418" t="s">
        <v>986</v>
      </c>
      <c r="D13" s="418" t="s">
        <v>987</v>
      </c>
      <c r="E13" s="418" t="s">
        <v>938</v>
      </c>
      <c r="F13" s="418" t="s">
        <v>975</v>
      </c>
      <c r="G13" s="418" t="s">
        <v>950</v>
      </c>
      <c r="H13" s="418">
        <v>12.7</v>
      </c>
      <c r="I13" s="418" t="s">
        <v>950</v>
      </c>
      <c r="J13" s="418">
        <v>2013</v>
      </c>
      <c r="K13" s="418">
        <v>40.1</v>
      </c>
      <c r="L13" s="418">
        <v>36</v>
      </c>
      <c r="M13" s="418">
        <v>28.1</v>
      </c>
      <c r="N13" s="418">
        <v>25.2</v>
      </c>
      <c r="O13" s="418">
        <v>21.1</v>
      </c>
      <c r="P13" s="418">
        <v>18.899999999999999</v>
      </c>
      <c r="Q13" s="418" t="s">
        <v>942</v>
      </c>
      <c r="S13" s="408" t="s">
        <v>433</v>
      </c>
      <c r="T13" s="24" t="s">
        <v>943</v>
      </c>
      <c r="U13" s="24" t="s">
        <v>977</v>
      </c>
      <c r="V13" s="24" t="s">
        <v>945</v>
      </c>
      <c r="W13" s="43" t="s">
        <v>337</v>
      </c>
      <c r="X13" s="35"/>
      <c r="Y13" s="35" t="str">
        <f t="shared" si="0"/>
        <v>ALHYSHhI</v>
      </c>
      <c r="Z13" s="22">
        <f t="shared" si="1"/>
        <v>12.7</v>
      </c>
    </row>
    <row r="14" spans="1:26" x14ac:dyDescent="0.35">
      <c r="B14" s="417" t="s">
        <v>988</v>
      </c>
      <c r="C14" s="417" t="s">
        <v>989</v>
      </c>
      <c r="D14" s="417" t="s">
        <v>990</v>
      </c>
      <c r="E14" s="417" t="s">
        <v>938</v>
      </c>
      <c r="F14" s="417" t="s">
        <v>949</v>
      </c>
      <c r="G14" s="417" t="s">
        <v>950</v>
      </c>
      <c r="H14" s="417">
        <f>2*6.81</f>
        <v>13.62</v>
      </c>
      <c r="I14" s="417" t="s">
        <v>991</v>
      </c>
      <c r="J14" s="417">
        <v>2012</v>
      </c>
      <c r="K14" s="417">
        <v>43</v>
      </c>
      <c r="L14" s="417">
        <v>36</v>
      </c>
      <c r="M14" s="417">
        <v>36.1</v>
      </c>
      <c r="N14" s="417">
        <v>30.3</v>
      </c>
      <c r="O14" s="417">
        <v>144.5</v>
      </c>
      <c r="P14" s="417">
        <v>121.1</v>
      </c>
      <c r="Q14" s="417" t="s">
        <v>942</v>
      </c>
      <c r="S14" s="408" t="s">
        <v>433</v>
      </c>
      <c r="T14" s="24" t="s">
        <v>943</v>
      </c>
      <c r="U14" s="24" t="s">
        <v>951</v>
      </c>
      <c r="V14" s="24" t="s">
        <v>945</v>
      </c>
      <c r="W14" s="43" t="s">
        <v>337</v>
      </c>
      <c r="X14" s="35"/>
      <c r="Y14" s="35" t="str">
        <f t="shared" si="0"/>
        <v>ALHYRRhI</v>
      </c>
      <c r="Z14" s="22">
        <f t="shared" si="1"/>
        <v>13.62</v>
      </c>
    </row>
    <row r="15" spans="1:26" x14ac:dyDescent="0.35">
      <c r="B15" s="417" t="s">
        <v>992</v>
      </c>
      <c r="C15" s="417" t="s">
        <v>993</v>
      </c>
      <c r="D15" s="417" t="s">
        <v>987</v>
      </c>
      <c r="E15" s="417" t="s">
        <v>938</v>
      </c>
      <c r="F15" s="417" t="s">
        <v>949</v>
      </c>
      <c r="G15" s="417" t="s">
        <v>950</v>
      </c>
      <c r="H15" s="417">
        <v>11</v>
      </c>
      <c r="I15" s="417" t="s">
        <v>994</v>
      </c>
      <c r="J15" s="417">
        <v>2015</v>
      </c>
      <c r="K15" s="417">
        <v>34.700000000000003</v>
      </c>
      <c r="L15" s="417">
        <v>36</v>
      </c>
      <c r="M15" s="417">
        <v>0</v>
      </c>
      <c r="N15" s="417">
        <v>0</v>
      </c>
      <c r="O15" s="417" t="s">
        <v>950</v>
      </c>
      <c r="P15" s="417" t="s">
        <v>950</v>
      </c>
      <c r="Q15" s="417" t="s">
        <v>942</v>
      </c>
      <c r="S15" s="408" t="s">
        <v>433</v>
      </c>
      <c r="T15" s="24" t="s">
        <v>943</v>
      </c>
      <c r="U15" s="24" t="s">
        <v>951</v>
      </c>
      <c r="V15" s="24" t="s">
        <v>945</v>
      </c>
      <c r="W15" s="43" t="s">
        <v>337</v>
      </c>
      <c r="X15" s="35"/>
      <c r="Y15" s="35" t="str">
        <f t="shared" si="0"/>
        <v>ALHYRRhI</v>
      </c>
      <c r="Z15" s="22">
        <f t="shared" si="1"/>
        <v>11</v>
      </c>
    </row>
    <row r="16" spans="1:26" x14ac:dyDescent="0.35">
      <c r="B16" s="417" t="s">
        <v>995</v>
      </c>
      <c r="C16" s="417" t="s">
        <v>996</v>
      </c>
      <c r="D16" s="417" t="s">
        <v>997</v>
      </c>
      <c r="E16" s="417" t="s">
        <v>998</v>
      </c>
      <c r="F16" s="417" t="s">
        <v>949</v>
      </c>
      <c r="G16" s="417" t="s">
        <v>950</v>
      </c>
      <c r="H16" s="417">
        <v>12</v>
      </c>
      <c r="I16" s="417" t="s">
        <v>950</v>
      </c>
      <c r="J16" s="417">
        <v>2012</v>
      </c>
      <c r="K16" s="417">
        <v>37.799999999999997</v>
      </c>
      <c r="L16" s="417">
        <v>36</v>
      </c>
      <c r="M16" s="417">
        <v>32.9</v>
      </c>
      <c r="N16" s="417">
        <v>31.3</v>
      </c>
      <c r="O16" s="417">
        <v>7.9</v>
      </c>
      <c r="P16" s="417">
        <v>7.5</v>
      </c>
      <c r="Q16" s="417" t="s">
        <v>942</v>
      </c>
      <c r="S16" s="408" t="s">
        <v>433</v>
      </c>
      <c r="T16" s="24" t="s">
        <v>943</v>
      </c>
      <c r="U16" s="24" t="s">
        <v>951</v>
      </c>
      <c r="V16" s="24" t="s">
        <v>945</v>
      </c>
      <c r="W16" s="24" t="s">
        <v>952</v>
      </c>
      <c r="X16" s="35"/>
      <c r="Y16" s="35" t="str">
        <f t="shared" si="0"/>
        <v>ALHYRRhO</v>
      </c>
      <c r="Z16" s="22">
        <f t="shared" si="1"/>
        <v>12</v>
      </c>
    </row>
    <row r="17" spans="2:26" x14ac:dyDescent="0.35">
      <c r="B17" s="415" t="s">
        <v>999</v>
      </c>
      <c r="C17" s="415" t="s">
        <v>1000</v>
      </c>
      <c r="D17" s="415" t="s">
        <v>984</v>
      </c>
      <c r="E17" s="415" t="s">
        <v>938</v>
      </c>
      <c r="F17" s="415" t="s">
        <v>940</v>
      </c>
      <c r="G17" s="415">
        <v>10.7</v>
      </c>
      <c r="H17" s="415">
        <f>3*5</f>
        <v>15</v>
      </c>
      <c r="I17" s="415" t="s">
        <v>1001</v>
      </c>
      <c r="J17" s="415">
        <v>2016</v>
      </c>
      <c r="K17" s="415">
        <v>47.1</v>
      </c>
      <c r="L17" s="415">
        <v>36</v>
      </c>
      <c r="M17" s="415" t="s">
        <v>950</v>
      </c>
      <c r="N17" s="415" t="s">
        <v>950</v>
      </c>
      <c r="O17" s="415" t="s">
        <v>950</v>
      </c>
      <c r="P17" s="415" t="s">
        <v>950</v>
      </c>
      <c r="Q17" s="415" t="s">
        <v>942</v>
      </c>
      <c r="S17" s="408" t="s">
        <v>433</v>
      </c>
      <c r="T17" s="24" t="s">
        <v>943</v>
      </c>
      <c r="U17" s="416" t="s">
        <v>944</v>
      </c>
      <c r="V17" s="24" t="s">
        <v>945</v>
      </c>
      <c r="W17" s="43" t="s">
        <v>337</v>
      </c>
      <c r="X17" s="35"/>
      <c r="Y17" s="35" t="str">
        <f t="shared" si="0"/>
        <v>ALHYDMhI</v>
      </c>
      <c r="Z17" s="22">
        <f t="shared" si="1"/>
        <v>15</v>
      </c>
    </row>
    <row r="18" spans="2:26" x14ac:dyDescent="0.35">
      <c r="B18" s="417" t="s">
        <v>1002</v>
      </c>
      <c r="C18" s="417" t="s">
        <v>1000</v>
      </c>
      <c r="D18" s="417" t="s">
        <v>984</v>
      </c>
      <c r="E18" s="417" t="s">
        <v>938</v>
      </c>
      <c r="F18" s="417" t="s">
        <v>949</v>
      </c>
      <c r="G18" s="417" t="s">
        <v>950</v>
      </c>
      <c r="H18" s="417">
        <v>10.9</v>
      </c>
      <c r="I18" s="417" t="s">
        <v>994</v>
      </c>
      <c r="J18" s="417">
        <v>2014</v>
      </c>
      <c r="K18" s="417">
        <v>34.200000000000003</v>
      </c>
      <c r="L18" s="417">
        <v>36</v>
      </c>
      <c r="M18" s="417" t="s">
        <v>950</v>
      </c>
      <c r="N18" s="417" t="s">
        <v>950</v>
      </c>
      <c r="O18" s="417" t="s">
        <v>950</v>
      </c>
      <c r="P18" s="417" t="s">
        <v>950</v>
      </c>
      <c r="Q18" s="417" t="s">
        <v>942</v>
      </c>
      <c r="S18" s="408" t="s">
        <v>433</v>
      </c>
      <c r="T18" s="24" t="s">
        <v>943</v>
      </c>
      <c r="U18" s="24" t="s">
        <v>951</v>
      </c>
      <c r="V18" s="24" t="s">
        <v>945</v>
      </c>
      <c r="W18" s="43" t="s">
        <v>337</v>
      </c>
      <c r="X18" s="35"/>
      <c r="Y18" s="35" t="str">
        <f t="shared" si="0"/>
        <v>ALHYRRhI</v>
      </c>
      <c r="Z18" s="22">
        <f t="shared" si="1"/>
        <v>10.9</v>
      </c>
    </row>
    <row r="19" spans="2:26" x14ac:dyDescent="0.35">
      <c r="B19" s="415" t="s">
        <v>1003</v>
      </c>
      <c r="C19" s="415" t="s">
        <v>1004</v>
      </c>
      <c r="D19" s="415" t="s">
        <v>998</v>
      </c>
      <c r="E19" s="415" t="s">
        <v>1005</v>
      </c>
      <c r="F19" s="415" t="s">
        <v>940</v>
      </c>
      <c r="G19" s="415"/>
      <c r="H19" s="415">
        <v>73</v>
      </c>
      <c r="I19" s="415" t="s">
        <v>1006</v>
      </c>
      <c r="J19" s="415"/>
      <c r="K19" s="415">
        <v>254</v>
      </c>
      <c r="L19" s="415"/>
      <c r="M19" s="415"/>
      <c r="N19" s="415"/>
      <c r="O19" s="415"/>
      <c r="P19" s="415"/>
      <c r="Q19" s="415" t="s">
        <v>1007</v>
      </c>
      <c r="S19" s="408" t="s">
        <v>433</v>
      </c>
      <c r="T19" s="24" t="s">
        <v>943</v>
      </c>
      <c r="U19" s="24" t="s">
        <v>944</v>
      </c>
      <c r="V19" s="24" t="s">
        <v>945</v>
      </c>
      <c r="W19" s="24" t="s">
        <v>952</v>
      </c>
      <c r="X19" s="35"/>
      <c r="Y19" s="35" t="str">
        <f t="shared" si="0"/>
        <v>ALHYDMhO</v>
      </c>
      <c r="Z19" s="22">
        <f t="shared" si="1"/>
        <v>73</v>
      </c>
    </row>
    <row r="20" spans="2:26" ht="15" thickBot="1" x14ac:dyDescent="0.4">
      <c r="B20" s="420"/>
      <c r="C20" s="420"/>
      <c r="D20" s="420"/>
      <c r="E20" s="420"/>
      <c r="F20" s="420"/>
      <c r="G20" s="420"/>
      <c r="H20" s="420"/>
      <c r="I20" s="420"/>
      <c r="J20" s="420"/>
      <c r="K20" s="420"/>
      <c r="L20" s="420"/>
      <c r="M20" s="420"/>
      <c r="N20" s="420"/>
      <c r="O20" s="420"/>
      <c r="P20" s="420"/>
      <c r="Q20" s="420"/>
      <c r="S20" s="421" t="s">
        <v>433</v>
      </c>
      <c r="T20" s="422" t="s">
        <v>943</v>
      </c>
      <c r="U20" s="422" t="s">
        <v>977</v>
      </c>
      <c r="V20" s="422" t="s">
        <v>945</v>
      </c>
      <c r="W20" s="423" t="s">
        <v>952</v>
      </c>
      <c r="X20" s="36"/>
      <c r="Y20" s="35" t="str">
        <f t="shared" si="0"/>
        <v>ALHYSHhO</v>
      </c>
      <c r="Z20" s="424">
        <f>H21</f>
        <v>263.00999999999993</v>
      </c>
    </row>
    <row r="21" spans="2:26" ht="15" thickBot="1" x14ac:dyDescent="0.4">
      <c r="B21" s="425" t="s">
        <v>1008</v>
      </c>
      <c r="C21" s="426"/>
      <c r="D21" s="426"/>
      <c r="E21" s="426"/>
      <c r="F21" s="426"/>
      <c r="G21" s="426"/>
      <c r="H21" s="427">
        <f>G179</f>
        <v>263.00999999999993</v>
      </c>
      <c r="I21" s="426"/>
      <c r="J21" s="426"/>
      <c r="K21" s="426"/>
      <c r="L21" s="426"/>
      <c r="M21" s="428">
        <v>182</v>
      </c>
      <c r="N21" s="426"/>
      <c r="O21" s="426"/>
      <c r="P21" s="426"/>
      <c r="Q21" s="426"/>
      <c r="S21" s="429"/>
      <c r="T21" s="430"/>
      <c r="U21" s="430"/>
      <c r="V21" s="430"/>
      <c r="W21" s="430"/>
      <c r="X21" s="431"/>
      <c r="Y21" s="431"/>
      <c r="Z21" s="432">
        <f>SUM(Z2:Z20)</f>
        <v>1933.8300000000002</v>
      </c>
    </row>
    <row r="22" spans="2:26" x14ac:dyDescent="0.35">
      <c r="B22" s="433" t="s">
        <v>1009</v>
      </c>
      <c r="C22" s="434"/>
      <c r="D22" s="434"/>
      <c r="E22" s="434"/>
      <c r="F22" s="434"/>
      <c r="G22" s="434"/>
      <c r="H22" s="435">
        <f>SUM(H2:H21)</f>
        <v>1933.8300000000002</v>
      </c>
      <c r="I22" s="435"/>
      <c r="J22" s="435"/>
      <c r="K22" s="435">
        <f>SUM(K2:K19)</f>
        <v>5398.6000000000013</v>
      </c>
      <c r="L22" s="436">
        <f>AVERAGE(L2:L18)</f>
        <v>39.129411764705885</v>
      </c>
      <c r="M22" s="435">
        <f>SUM(M2:M21)</f>
        <v>5077.1000000000004</v>
      </c>
      <c r="N22" s="436">
        <f>AVERAGE(N2:N18)</f>
        <v>26.600000000000005</v>
      </c>
      <c r="O22" s="436">
        <f>SUM(O2:O18)</f>
        <v>4612.2000000000007</v>
      </c>
      <c r="P22" s="436">
        <f>AVERAGE(P2:P18)</f>
        <v>31.93571428571428</v>
      </c>
      <c r="Q22" s="437"/>
    </row>
    <row r="23" spans="2:26" x14ac:dyDescent="0.35">
      <c r="B23" t="s">
        <v>1010</v>
      </c>
      <c r="C23" t="s">
        <v>1011</v>
      </c>
      <c r="E23" s="574" t="s">
        <v>1012</v>
      </c>
      <c r="F23" s="574"/>
      <c r="M23" t="s">
        <v>1013</v>
      </c>
      <c r="N23">
        <f>(N2+N4+N5+N6+N7)/5</f>
        <v>39.04</v>
      </c>
    </row>
    <row r="24" spans="2:26" x14ac:dyDescent="0.35">
      <c r="B24" t="s">
        <v>1014</v>
      </c>
      <c r="C24">
        <v>1775</v>
      </c>
      <c r="E24" t="s">
        <v>1015</v>
      </c>
      <c r="G24" t="s">
        <v>1016</v>
      </c>
      <c r="I24" s="415" t="s">
        <v>940</v>
      </c>
      <c r="J24" s="415">
        <f>H2+H4+H5+H6+H7+H17+H19</f>
        <v>1488.2</v>
      </c>
      <c r="M24" t="s">
        <v>1017</v>
      </c>
      <c r="N24" s="172">
        <f>(N3+N11+N10+N12+N13+N14+N16)/7</f>
        <v>29.114285714285717</v>
      </c>
    </row>
    <row r="25" spans="2:26" x14ac:dyDescent="0.35">
      <c r="B25" t="s">
        <v>1018</v>
      </c>
      <c r="C25">
        <v>272</v>
      </c>
      <c r="E25" t="s">
        <v>1018</v>
      </c>
      <c r="F25" t="s">
        <v>1019</v>
      </c>
      <c r="G25" t="s">
        <v>1020</v>
      </c>
      <c r="I25" s="417" t="s">
        <v>949</v>
      </c>
      <c r="J25" s="438">
        <f>H3+H8+H9+H10+H11+H12+H13+H14+H15+H16+H18+H21</f>
        <v>445.62999999999994</v>
      </c>
    </row>
    <row r="26" spans="2:26" x14ac:dyDescent="0.35">
      <c r="B26" t="s">
        <v>1021</v>
      </c>
      <c r="C26" s="433">
        <f>SUM(C24:C25)</f>
        <v>2047</v>
      </c>
      <c r="E26" t="s">
        <v>1022</v>
      </c>
      <c r="F26" t="s">
        <v>1023</v>
      </c>
      <c r="I26" t="s">
        <v>1024</v>
      </c>
      <c r="J26">
        <f>SUM(J24:J25)</f>
        <v>1933.83</v>
      </c>
    </row>
    <row r="29" spans="2:26" x14ac:dyDescent="0.35">
      <c r="B29" s="575" t="s">
        <v>1025</v>
      </c>
      <c r="C29" s="575"/>
      <c r="D29" s="575"/>
      <c r="E29" s="575"/>
      <c r="F29" s="575"/>
      <c r="G29" s="575"/>
      <c r="H29" s="575"/>
      <c r="I29" s="575"/>
      <c r="J29" s="575"/>
      <c r="K29" s="575"/>
    </row>
    <row r="30" spans="2:26" ht="43.5" x14ac:dyDescent="0.35">
      <c r="B30" s="411" t="s">
        <v>915</v>
      </c>
      <c r="C30" s="411" t="s">
        <v>916</v>
      </c>
      <c r="D30" s="411" t="s">
        <v>917</v>
      </c>
      <c r="E30" s="411" t="s">
        <v>918</v>
      </c>
      <c r="F30" s="411" t="s">
        <v>919</v>
      </c>
      <c r="G30" s="411" t="s">
        <v>921</v>
      </c>
      <c r="H30" s="411" t="s">
        <v>923</v>
      </c>
      <c r="I30" s="411" t="s">
        <v>1026</v>
      </c>
      <c r="J30" s="411" t="s">
        <v>1027</v>
      </c>
      <c r="K30" s="411" t="s">
        <v>930</v>
      </c>
      <c r="L30" s="439" t="s">
        <v>1028</v>
      </c>
      <c r="M30" s="411"/>
      <c r="N30" s="411"/>
      <c r="O30" s="411" t="s">
        <v>1029</v>
      </c>
      <c r="P30" s="411" t="s">
        <v>1030</v>
      </c>
      <c r="Q30" s="411"/>
      <c r="R30" s="411"/>
      <c r="S30" s="411"/>
      <c r="T30" s="411"/>
      <c r="U30" s="411"/>
      <c r="V30" s="411"/>
      <c r="W30" s="411"/>
    </row>
    <row r="31" spans="2:26" x14ac:dyDescent="0.35">
      <c r="B31" s="440" t="s">
        <v>1031</v>
      </c>
      <c r="C31" s="441" t="s">
        <v>950</v>
      </c>
      <c r="D31" s="442" t="s">
        <v>950</v>
      </c>
      <c r="E31" s="442" t="s">
        <v>950</v>
      </c>
      <c r="F31" s="442" t="s">
        <v>950</v>
      </c>
      <c r="G31" s="441" t="s">
        <v>950</v>
      </c>
      <c r="H31" s="443">
        <v>1951</v>
      </c>
      <c r="I31" s="442" t="s">
        <v>950</v>
      </c>
      <c r="J31" s="441">
        <v>0</v>
      </c>
      <c r="K31" s="420"/>
      <c r="L31" t="s">
        <v>1032</v>
      </c>
      <c r="N31" t="s">
        <v>1033</v>
      </c>
      <c r="O31">
        <v>144</v>
      </c>
      <c r="P31">
        <v>79</v>
      </c>
      <c r="Q31">
        <f>(O31+P31)/$Q$33</f>
        <v>0.89200000000000002</v>
      </c>
    </row>
    <row r="32" spans="2:26" x14ac:dyDescent="0.35">
      <c r="B32" s="440" t="s">
        <v>1034</v>
      </c>
      <c r="C32" s="441" t="s">
        <v>950</v>
      </c>
      <c r="D32" s="442" t="s">
        <v>950</v>
      </c>
      <c r="E32" s="442" t="s">
        <v>950</v>
      </c>
      <c r="F32" s="442" t="s">
        <v>950</v>
      </c>
      <c r="G32" s="441">
        <v>5</v>
      </c>
      <c r="H32" s="443">
        <v>1952</v>
      </c>
      <c r="I32" s="442" t="s">
        <v>950</v>
      </c>
      <c r="J32" s="441">
        <v>0</v>
      </c>
      <c r="K32" s="420"/>
      <c r="N32" t="s">
        <v>1035</v>
      </c>
      <c r="O32">
        <v>18</v>
      </c>
      <c r="P32">
        <f>88-P31</f>
        <v>9</v>
      </c>
      <c r="Q32">
        <f>(O32+P32)/$Q$33</f>
        <v>0.108</v>
      </c>
    </row>
    <row r="33" spans="2:23" x14ac:dyDescent="0.35">
      <c r="B33" s="440" t="s">
        <v>1036</v>
      </c>
      <c r="C33" s="441" t="s">
        <v>950</v>
      </c>
      <c r="D33" s="442" t="s">
        <v>950</v>
      </c>
      <c r="E33" s="442" t="s">
        <v>950</v>
      </c>
      <c r="F33" s="442" t="s">
        <v>950</v>
      </c>
      <c r="G33" s="441" t="s">
        <v>950</v>
      </c>
      <c r="H33" s="443">
        <v>1960</v>
      </c>
      <c r="I33" s="442" t="s">
        <v>950</v>
      </c>
      <c r="J33" s="441">
        <v>0</v>
      </c>
      <c r="K33" s="420"/>
      <c r="O33">
        <f>SUM(O31:O32)</f>
        <v>162</v>
      </c>
      <c r="P33">
        <f>SUM(P31:P32)</f>
        <v>88</v>
      </c>
      <c r="Q33">
        <f>SUM(O33:P33)</f>
        <v>250</v>
      </c>
    </row>
    <row r="34" spans="2:23" x14ac:dyDescent="0.35">
      <c r="B34" s="440" t="s">
        <v>1037</v>
      </c>
      <c r="C34" s="442" t="s">
        <v>1038</v>
      </c>
      <c r="D34" s="442" t="s">
        <v>1039</v>
      </c>
      <c r="E34" s="442" t="s">
        <v>938</v>
      </c>
      <c r="F34" s="442" t="s">
        <v>950</v>
      </c>
      <c r="G34" s="441" t="s">
        <v>950</v>
      </c>
      <c r="H34" s="443">
        <v>1966</v>
      </c>
      <c r="I34" s="442" t="s">
        <v>950</v>
      </c>
      <c r="J34" s="441">
        <v>0</v>
      </c>
      <c r="K34" s="420"/>
      <c r="M34" s="441"/>
      <c r="N34" s="441"/>
      <c r="O34" s="441"/>
      <c r="P34" s="441"/>
      <c r="Q34" s="441"/>
      <c r="R34" s="441"/>
      <c r="S34" s="441"/>
      <c r="T34" s="441"/>
      <c r="U34" s="441"/>
      <c r="V34" s="441"/>
      <c r="W34" s="441"/>
    </row>
    <row r="35" spans="2:23" x14ac:dyDescent="0.35">
      <c r="B35" s="440" t="s">
        <v>1040</v>
      </c>
      <c r="C35" s="442" t="s">
        <v>947</v>
      </c>
      <c r="D35" s="442" t="s">
        <v>1041</v>
      </c>
      <c r="E35" s="442" t="s">
        <v>1042</v>
      </c>
      <c r="F35" s="442" t="s">
        <v>949</v>
      </c>
      <c r="G35" s="441">
        <v>5</v>
      </c>
      <c r="H35" s="443">
        <v>1967</v>
      </c>
      <c r="I35" s="442">
        <v>36.700000000000003</v>
      </c>
      <c r="J35" s="441">
        <v>0</v>
      </c>
      <c r="K35" s="420"/>
      <c r="L35" s="576" t="s">
        <v>1043</v>
      </c>
      <c r="M35" s="576"/>
      <c r="N35" s="576"/>
    </row>
    <row r="36" spans="2:23" x14ac:dyDescent="0.35">
      <c r="B36" s="440" t="s">
        <v>1044</v>
      </c>
      <c r="C36" s="441" t="s">
        <v>950</v>
      </c>
      <c r="D36" s="442" t="s">
        <v>1045</v>
      </c>
      <c r="E36" s="442" t="s">
        <v>938</v>
      </c>
      <c r="F36" s="442" t="s">
        <v>950</v>
      </c>
      <c r="G36" s="441" t="s">
        <v>950</v>
      </c>
      <c r="H36" s="443">
        <v>1969</v>
      </c>
      <c r="I36" s="442" t="s">
        <v>950</v>
      </c>
      <c r="J36" s="441">
        <v>0</v>
      </c>
      <c r="K36" s="420"/>
      <c r="L36" s="577" t="s">
        <v>1046</v>
      </c>
      <c r="M36" s="577"/>
      <c r="N36" s="577"/>
      <c r="O36" s="577"/>
    </row>
    <row r="37" spans="2:23" x14ac:dyDescent="0.35">
      <c r="B37" s="440" t="s">
        <v>1047</v>
      </c>
      <c r="C37" s="441" t="s">
        <v>950</v>
      </c>
      <c r="D37" s="442" t="s">
        <v>1048</v>
      </c>
      <c r="E37" s="442" t="s">
        <v>938</v>
      </c>
      <c r="F37" s="442" t="s">
        <v>950</v>
      </c>
      <c r="G37" s="441" t="s">
        <v>950</v>
      </c>
      <c r="H37" s="443">
        <v>1969</v>
      </c>
      <c r="I37" s="442" t="s">
        <v>950</v>
      </c>
      <c r="J37" s="441">
        <v>0</v>
      </c>
      <c r="K37" s="420"/>
      <c r="L37" s="578" t="s">
        <v>1049</v>
      </c>
      <c r="M37" s="578"/>
      <c r="N37" s="578"/>
      <c r="O37" s="578"/>
    </row>
    <row r="38" spans="2:23" x14ac:dyDescent="0.35">
      <c r="B38" s="440" t="s">
        <v>1050</v>
      </c>
      <c r="C38" s="442" t="s">
        <v>1051</v>
      </c>
      <c r="D38" s="442" t="s">
        <v>1048</v>
      </c>
      <c r="E38" s="442" t="s">
        <v>938</v>
      </c>
      <c r="F38" s="442" t="s">
        <v>950</v>
      </c>
      <c r="G38" s="441" t="s">
        <v>950</v>
      </c>
      <c r="H38" s="443">
        <v>1969</v>
      </c>
      <c r="I38" s="442" t="s">
        <v>950</v>
      </c>
      <c r="J38" s="441">
        <v>0</v>
      </c>
      <c r="K38" s="420"/>
    </row>
    <row r="39" spans="2:23" x14ac:dyDescent="0.35">
      <c r="B39" s="440" t="s">
        <v>1052</v>
      </c>
      <c r="C39" s="441" t="s">
        <v>950</v>
      </c>
      <c r="D39" s="442" t="s">
        <v>950</v>
      </c>
      <c r="E39" s="442" t="s">
        <v>950</v>
      </c>
      <c r="F39" s="442" t="s">
        <v>950</v>
      </c>
      <c r="G39" s="441" t="s">
        <v>950</v>
      </c>
      <c r="H39" s="443">
        <v>1975</v>
      </c>
      <c r="I39" s="442" t="s">
        <v>950</v>
      </c>
      <c r="J39" s="441">
        <v>0</v>
      </c>
      <c r="K39" s="420"/>
    </row>
    <row r="40" spans="2:23" x14ac:dyDescent="0.35">
      <c r="B40" s="440" t="s">
        <v>1053</v>
      </c>
      <c r="C40" s="441" t="s">
        <v>950</v>
      </c>
      <c r="D40" s="442" t="s">
        <v>1042</v>
      </c>
      <c r="E40" s="442" t="s">
        <v>1042</v>
      </c>
      <c r="F40" s="442" t="s">
        <v>950</v>
      </c>
      <c r="G40" s="441" t="s">
        <v>950</v>
      </c>
      <c r="H40" s="443">
        <v>1978</v>
      </c>
      <c r="I40" s="442" t="s">
        <v>950</v>
      </c>
      <c r="J40" s="441">
        <v>0</v>
      </c>
      <c r="K40" s="420"/>
    </row>
    <row r="41" spans="2:23" x14ac:dyDescent="0.35">
      <c r="B41" s="440" t="s">
        <v>1054</v>
      </c>
      <c r="C41" s="442" t="s">
        <v>1055</v>
      </c>
      <c r="D41" s="443" t="s">
        <v>1056</v>
      </c>
      <c r="E41" s="443" t="s">
        <v>980</v>
      </c>
      <c r="F41" s="442" t="s">
        <v>949</v>
      </c>
      <c r="G41" s="441">
        <v>0.25</v>
      </c>
      <c r="H41" s="442">
        <v>2008</v>
      </c>
      <c r="I41" s="442">
        <v>1.3</v>
      </c>
      <c r="J41" s="441">
        <v>0</v>
      </c>
      <c r="K41" s="420"/>
      <c r="M41" s="420"/>
      <c r="N41" s="420" t="s">
        <v>1011</v>
      </c>
      <c r="O41" s="420" t="s">
        <v>1057</v>
      </c>
      <c r="P41" s="420"/>
      <c r="Q41" s="420"/>
    </row>
    <row r="42" spans="2:23" x14ac:dyDescent="0.35">
      <c r="B42" s="442" t="s">
        <v>1058</v>
      </c>
      <c r="C42" s="442" t="s">
        <v>1059</v>
      </c>
      <c r="D42" s="442" t="s">
        <v>1060</v>
      </c>
      <c r="E42" s="442" t="s">
        <v>1005</v>
      </c>
      <c r="F42" s="442" t="s">
        <v>950</v>
      </c>
      <c r="G42" s="441">
        <v>2.96</v>
      </c>
      <c r="H42" s="443">
        <v>2010</v>
      </c>
      <c r="I42" s="442" t="s">
        <v>950</v>
      </c>
      <c r="J42" s="441">
        <v>8.1999999999999993</v>
      </c>
      <c r="K42" s="420"/>
      <c r="M42" s="420" t="s">
        <v>1061</v>
      </c>
      <c r="N42" s="358">
        <f>G179</f>
        <v>263.00999999999993</v>
      </c>
      <c r="O42" s="444">
        <f>O43-11</f>
        <v>135</v>
      </c>
      <c r="P42" s="420"/>
      <c r="Q42" s="420"/>
    </row>
    <row r="43" spans="2:23" x14ac:dyDescent="0.35">
      <c r="B43" s="442" t="s">
        <v>1062</v>
      </c>
      <c r="C43" s="442" t="s">
        <v>1063</v>
      </c>
      <c r="D43" s="442" t="s">
        <v>1062</v>
      </c>
      <c r="E43" s="442" t="s">
        <v>1042</v>
      </c>
      <c r="F43" s="442" t="s">
        <v>950</v>
      </c>
      <c r="G43" s="441">
        <v>9.1999999999999993</v>
      </c>
      <c r="H43" s="443">
        <v>2010</v>
      </c>
      <c r="I43" s="442" t="s">
        <v>950</v>
      </c>
      <c r="J43" s="441">
        <v>32.1</v>
      </c>
      <c r="K43" s="420"/>
      <c r="M43" s="441" t="s">
        <v>1064</v>
      </c>
      <c r="N43" s="358">
        <f>G178</f>
        <v>273.00999999999988</v>
      </c>
      <c r="O43" s="443">
        <v>146</v>
      </c>
      <c r="P43" s="441"/>
      <c r="Q43" s="441"/>
      <c r="R43" s="441"/>
      <c r="S43" s="441"/>
      <c r="T43" s="441"/>
      <c r="U43" s="441"/>
      <c r="V43" s="441"/>
      <c r="W43" s="441"/>
    </row>
    <row r="44" spans="2:23" x14ac:dyDescent="0.35">
      <c r="B44" s="442" t="s">
        <v>1065</v>
      </c>
      <c r="C44" s="442" t="s">
        <v>1066</v>
      </c>
      <c r="D44" s="443" t="s">
        <v>950</v>
      </c>
      <c r="E44" s="443" t="s">
        <v>950</v>
      </c>
      <c r="F44" s="442" t="s">
        <v>950</v>
      </c>
      <c r="G44" s="441">
        <v>1</v>
      </c>
      <c r="H44" s="443">
        <v>2010</v>
      </c>
      <c r="I44" s="442" t="s">
        <v>950</v>
      </c>
      <c r="J44" s="441">
        <v>1.2</v>
      </c>
      <c r="K44" s="420"/>
    </row>
    <row r="45" spans="2:23" x14ac:dyDescent="0.35">
      <c r="B45" s="442" t="s">
        <v>1067</v>
      </c>
      <c r="C45" s="442" t="s">
        <v>1068</v>
      </c>
      <c r="D45" s="443" t="s">
        <v>950</v>
      </c>
      <c r="E45" s="443" t="s">
        <v>950</v>
      </c>
      <c r="F45" s="442" t="s">
        <v>950</v>
      </c>
      <c r="G45" s="441">
        <v>1.6</v>
      </c>
      <c r="H45" s="443">
        <v>2010</v>
      </c>
      <c r="I45" s="442" t="s">
        <v>950</v>
      </c>
      <c r="J45" s="441">
        <v>2.2000000000000002</v>
      </c>
      <c r="K45" s="420"/>
    </row>
    <row r="46" spans="2:23" x14ac:dyDescent="0.35">
      <c r="B46" s="442" t="s">
        <v>1069</v>
      </c>
      <c r="C46" s="442" t="s">
        <v>1070</v>
      </c>
      <c r="D46" s="443" t="s">
        <v>1071</v>
      </c>
      <c r="E46" s="443" t="s">
        <v>1005</v>
      </c>
      <c r="F46" s="442" t="s">
        <v>950</v>
      </c>
      <c r="G46" s="441">
        <v>2.5</v>
      </c>
      <c r="H46" s="443">
        <v>2010</v>
      </c>
      <c r="I46" s="442" t="s">
        <v>950</v>
      </c>
      <c r="J46" s="441">
        <v>7.7</v>
      </c>
      <c r="K46" s="420"/>
      <c r="O46" s="7">
        <f>O42+O32</f>
        <v>153</v>
      </c>
    </row>
    <row r="47" spans="2:23" x14ac:dyDescent="0.35">
      <c r="B47" s="442" t="s">
        <v>1072</v>
      </c>
      <c r="C47" s="442" t="s">
        <v>1073</v>
      </c>
      <c r="D47" s="443" t="s">
        <v>950</v>
      </c>
      <c r="E47" s="443" t="s">
        <v>950</v>
      </c>
      <c r="F47" s="442" t="s">
        <v>950</v>
      </c>
      <c r="G47" s="441">
        <v>0.25</v>
      </c>
      <c r="H47" s="443">
        <v>2010</v>
      </c>
      <c r="I47" s="442" t="s">
        <v>950</v>
      </c>
      <c r="J47" s="441">
        <v>2</v>
      </c>
      <c r="K47" s="420"/>
    </row>
    <row r="48" spans="2:23" x14ac:dyDescent="0.35">
      <c r="B48" s="442" t="s">
        <v>1074</v>
      </c>
      <c r="C48" s="442" t="s">
        <v>1075</v>
      </c>
      <c r="D48" s="443" t="s">
        <v>950</v>
      </c>
      <c r="E48" s="443" t="s">
        <v>950</v>
      </c>
      <c r="F48" s="442" t="s">
        <v>950</v>
      </c>
      <c r="G48" s="441">
        <v>2.72</v>
      </c>
      <c r="H48" s="443">
        <v>2010</v>
      </c>
      <c r="I48" s="442" t="s">
        <v>950</v>
      </c>
      <c r="J48" s="441">
        <v>10.9</v>
      </c>
      <c r="K48" s="420"/>
    </row>
    <row r="49" spans="2:11" x14ac:dyDescent="0.35">
      <c r="B49" s="442" t="s">
        <v>1076</v>
      </c>
      <c r="C49" s="442" t="s">
        <v>1077</v>
      </c>
      <c r="D49" s="443" t="s">
        <v>950</v>
      </c>
      <c r="E49" s="443" t="s">
        <v>950</v>
      </c>
      <c r="F49" s="442" t="s">
        <v>950</v>
      </c>
      <c r="G49" s="441">
        <v>0.88</v>
      </c>
      <c r="H49" s="443">
        <v>2010</v>
      </c>
      <c r="I49" s="442" t="s">
        <v>950</v>
      </c>
      <c r="J49" s="441">
        <v>1.1000000000000001</v>
      </c>
      <c r="K49" s="420"/>
    </row>
    <row r="50" spans="2:11" x14ac:dyDescent="0.35">
      <c r="B50" s="442" t="s">
        <v>1078</v>
      </c>
      <c r="C50" s="442" t="s">
        <v>1079</v>
      </c>
      <c r="D50" s="443" t="s">
        <v>948</v>
      </c>
      <c r="E50" s="443" t="s">
        <v>1042</v>
      </c>
      <c r="F50" s="442" t="s">
        <v>950</v>
      </c>
      <c r="G50" s="441">
        <v>2.5</v>
      </c>
      <c r="H50" s="443">
        <v>2010</v>
      </c>
      <c r="I50" s="442">
        <v>12.91</v>
      </c>
      <c r="J50" s="441">
        <v>11.3</v>
      </c>
      <c r="K50" s="420"/>
    </row>
    <row r="51" spans="2:11" x14ac:dyDescent="0.35">
      <c r="B51" s="442" t="s">
        <v>1080</v>
      </c>
      <c r="C51" s="442" t="s">
        <v>1081</v>
      </c>
      <c r="D51" s="443" t="s">
        <v>1082</v>
      </c>
      <c r="E51" s="443" t="s">
        <v>1005</v>
      </c>
      <c r="F51" s="442" t="s">
        <v>950</v>
      </c>
      <c r="G51" s="441">
        <v>0.2</v>
      </c>
      <c r="H51" s="443">
        <v>2010</v>
      </c>
      <c r="I51" s="442">
        <v>0.8</v>
      </c>
      <c r="J51" s="441">
        <v>0.6</v>
      </c>
      <c r="K51" s="420"/>
    </row>
    <row r="52" spans="2:11" x14ac:dyDescent="0.35">
      <c r="B52" s="442" t="s">
        <v>1083</v>
      </c>
      <c r="C52" s="442" t="s">
        <v>1084</v>
      </c>
      <c r="D52" s="443" t="s">
        <v>1083</v>
      </c>
      <c r="E52" s="443" t="s">
        <v>980</v>
      </c>
      <c r="F52" s="442" t="s">
        <v>950</v>
      </c>
      <c r="G52" s="441">
        <v>0.3</v>
      </c>
      <c r="H52" s="443">
        <v>2010</v>
      </c>
      <c r="I52" s="442" t="s">
        <v>950</v>
      </c>
      <c r="J52" s="441">
        <v>0.3</v>
      </c>
      <c r="K52" s="420"/>
    </row>
    <row r="53" spans="2:11" x14ac:dyDescent="0.35">
      <c r="B53" s="442" t="s">
        <v>1085</v>
      </c>
      <c r="C53" s="442" t="s">
        <v>1086</v>
      </c>
      <c r="D53" s="443" t="s">
        <v>950</v>
      </c>
      <c r="E53" s="443" t="s">
        <v>950</v>
      </c>
      <c r="F53" s="442" t="s">
        <v>950</v>
      </c>
      <c r="G53" s="441">
        <v>0.5</v>
      </c>
      <c r="H53" s="443">
        <v>2011</v>
      </c>
      <c r="I53" s="442" t="s">
        <v>950</v>
      </c>
      <c r="J53" s="441">
        <v>2.5</v>
      </c>
      <c r="K53" s="420"/>
    </row>
    <row r="54" spans="2:11" x14ac:dyDescent="0.35">
      <c r="B54" s="442" t="s">
        <v>1087</v>
      </c>
      <c r="C54" s="442" t="s">
        <v>1088</v>
      </c>
      <c r="D54" s="442" t="s">
        <v>1087</v>
      </c>
      <c r="E54" s="443" t="s">
        <v>1042</v>
      </c>
      <c r="F54" s="442" t="s">
        <v>950</v>
      </c>
      <c r="G54" s="441">
        <v>1.5</v>
      </c>
      <c r="H54" s="443">
        <v>2011</v>
      </c>
      <c r="I54" s="442" t="s">
        <v>950</v>
      </c>
      <c r="J54" s="441">
        <v>3.6</v>
      </c>
      <c r="K54" s="420"/>
    </row>
    <row r="55" spans="2:11" x14ac:dyDescent="0.35">
      <c r="B55" s="442" t="s">
        <v>1089</v>
      </c>
      <c r="C55" s="442" t="s">
        <v>1090</v>
      </c>
      <c r="D55" s="443" t="s">
        <v>950</v>
      </c>
      <c r="E55" s="443" t="s">
        <v>950</v>
      </c>
      <c r="F55" s="442" t="s">
        <v>950</v>
      </c>
      <c r="G55" s="441">
        <v>7</v>
      </c>
      <c r="H55" s="443">
        <v>2011</v>
      </c>
      <c r="I55" s="442" t="s">
        <v>950</v>
      </c>
      <c r="J55" s="441">
        <v>25</v>
      </c>
      <c r="K55" s="420"/>
    </row>
    <row r="56" spans="2:11" x14ac:dyDescent="0.35">
      <c r="B56" s="442" t="s">
        <v>1091</v>
      </c>
      <c r="C56" s="442" t="s">
        <v>1092</v>
      </c>
      <c r="D56" s="443" t="s">
        <v>1093</v>
      </c>
      <c r="E56" s="443" t="s">
        <v>960</v>
      </c>
      <c r="F56" s="442" t="s">
        <v>950</v>
      </c>
      <c r="G56" s="441">
        <v>1.95</v>
      </c>
      <c r="H56" s="443">
        <v>2012</v>
      </c>
      <c r="I56" s="442" t="s">
        <v>950</v>
      </c>
      <c r="J56" s="441">
        <v>2.8</v>
      </c>
      <c r="K56" s="420"/>
    </row>
    <row r="57" spans="2:11" x14ac:dyDescent="0.35">
      <c r="B57" s="442" t="s">
        <v>1094</v>
      </c>
      <c r="C57" s="442" t="s">
        <v>1095</v>
      </c>
      <c r="D57" s="443" t="s">
        <v>1096</v>
      </c>
      <c r="E57" s="443" t="s">
        <v>960</v>
      </c>
      <c r="F57" s="442" t="s">
        <v>950</v>
      </c>
      <c r="G57" s="441">
        <v>3.43</v>
      </c>
      <c r="H57" s="443">
        <v>2012</v>
      </c>
      <c r="I57" s="442" t="s">
        <v>950</v>
      </c>
      <c r="J57" s="441">
        <v>12.2</v>
      </c>
      <c r="K57" s="420"/>
    </row>
    <row r="58" spans="2:11" x14ac:dyDescent="0.35">
      <c r="B58" s="442" t="s">
        <v>1097</v>
      </c>
      <c r="C58" s="442" t="s">
        <v>1098</v>
      </c>
      <c r="D58" s="443" t="s">
        <v>1099</v>
      </c>
      <c r="E58" s="443" t="s">
        <v>960</v>
      </c>
      <c r="F58" s="442" t="s">
        <v>950</v>
      </c>
      <c r="G58" s="441">
        <v>0.83</v>
      </c>
      <c r="H58" s="443">
        <v>2012</v>
      </c>
      <c r="I58" s="442" t="s">
        <v>950</v>
      </c>
      <c r="J58" s="441">
        <v>1.4</v>
      </c>
      <c r="K58" s="420"/>
    </row>
    <row r="59" spans="2:11" x14ac:dyDescent="0.35">
      <c r="B59" s="442" t="s">
        <v>1100</v>
      </c>
      <c r="C59" s="442" t="s">
        <v>1101</v>
      </c>
      <c r="D59" s="443" t="s">
        <v>1100</v>
      </c>
      <c r="E59" s="443" t="s">
        <v>938</v>
      </c>
      <c r="F59" s="442" t="s">
        <v>950</v>
      </c>
      <c r="G59" s="441">
        <v>5.8</v>
      </c>
      <c r="H59" s="443">
        <v>2012</v>
      </c>
      <c r="I59" s="442" t="s">
        <v>950</v>
      </c>
      <c r="J59" s="441">
        <v>9.3000000000000007</v>
      </c>
      <c r="K59" s="420"/>
    </row>
    <row r="60" spans="2:11" x14ac:dyDescent="0.35">
      <c r="B60" s="442" t="s">
        <v>1102</v>
      </c>
      <c r="C60" s="442" t="s">
        <v>1103</v>
      </c>
      <c r="D60" s="443" t="s">
        <v>1104</v>
      </c>
      <c r="E60" s="443" t="s">
        <v>938</v>
      </c>
      <c r="F60" s="442" t="s">
        <v>950</v>
      </c>
      <c r="G60" s="441">
        <v>2</v>
      </c>
      <c r="H60" s="443">
        <v>2012</v>
      </c>
      <c r="I60" s="442" t="s">
        <v>950</v>
      </c>
      <c r="J60" s="441">
        <v>5.7</v>
      </c>
      <c r="K60" s="420"/>
    </row>
    <row r="61" spans="2:11" x14ac:dyDescent="0.35">
      <c r="B61" s="442" t="s">
        <v>1105</v>
      </c>
      <c r="C61" s="442" t="s">
        <v>1106</v>
      </c>
      <c r="D61" s="443" t="s">
        <v>1107</v>
      </c>
      <c r="E61" s="443" t="s">
        <v>950</v>
      </c>
      <c r="F61" s="442" t="s">
        <v>950</v>
      </c>
      <c r="G61" s="441">
        <v>0.2</v>
      </c>
      <c r="H61" s="443">
        <v>2013</v>
      </c>
      <c r="I61" s="442">
        <v>1.2</v>
      </c>
      <c r="J61" s="441">
        <v>0.5</v>
      </c>
      <c r="K61" s="420"/>
    </row>
    <row r="62" spans="2:11" x14ac:dyDescent="0.35">
      <c r="B62" s="442" t="s">
        <v>1108</v>
      </c>
      <c r="C62" s="442" t="s">
        <v>1109</v>
      </c>
      <c r="D62" s="443" t="s">
        <v>1110</v>
      </c>
      <c r="E62" s="443" t="s">
        <v>1005</v>
      </c>
      <c r="F62" s="442" t="s">
        <v>950</v>
      </c>
      <c r="G62" s="441">
        <v>0.4</v>
      </c>
      <c r="H62" s="443">
        <v>2013</v>
      </c>
      <c r="I62" s="442">
        <v>2.87</v>
      </c>
      <c r="J62" s="441">
        <v>1.8</v>
      </c>
      <c r="K62" s="420"/>
    </row>
    <row r="63" spans="2:11" x14ac:dyDescent="0.35">
      <c r="B63" s="442" t="s">
        <v>1111</v>
      </c>
      <c r="C63" s="442" t="s">
        <v>1112</v>
      </c>
      <c r="D63" s="443" t="s">
        <v>1113</v>
      </c>
      <c r="E63" s="443" t="s">
        <v>980</v>
      </c>
      <c r="F63" s="442" t="s">
        <v>950</v>
      </c>
      <c r="G63" s="441">
        <v>0.6</v>
      </c>
      <c r="H63" s="443">
        <v>2013</v>
      </c>
      <c r="I63" s="442">
        <v>1.98</v>
      </c>
      <c r="J63" s="441">
        <v>1</v>
      </c>
      <c r="K63" s="420"/>
    </row>
    <row r="64" spans="2:11" x14ac:dyDescent="0.35">
      <c r="B64" s="442" t="s">
        <v>1114</v>
      </c>
      <c r="C64" s="442" t="s">
        <v>1115</v>
      </c>
      <c r="D64" s="443" t="s">
        <v>1104</v>
      </c>
      <c r="E64" s="443" t="s">
        <v>960</v>
      </c>
      <c r="F64" s="442" t="s">
        <v>950</v>
      </c>
      <c r="G64" s="441">
        <v>0.6</v>
      </c>
      <c r="H64" s="443">
        <v>2013</v>
      </c>
      <c r="I64" s="442" t="s">
        <v>950</v>
      </c>
      <c r="J64" s="442" t="s">
        <v>950</v>
      </c>
      <c r="K64" s="420"/>
    </row>
    <row r="65" spans="2:11" x14ac:dyDescent="0.35">
      <c r="B65" s="442" t="s">
        <v>1116</v>
      </c>
      <c r="C65" s="442" t="s">
        <v>1115</v>
      </c>
      <c r="D65" s="443" t="s">
        <v>1104</v>
      </c>
      <c r="E65" s="443" t="s">
        <v>960</v>
      </c>
      <c r="F65" s="442" t="s">
        <v>950</v>
      </c>
      <c r="G65" s="441">
        <v>0.2</v>
      </c>
      <c r="H65" s="443">
        <v>2013</v>
      </c>
      <c r="I65" s="442" t="s">
        <v>950</v>
      </c>
      <c r="J65" s="442" t="s">
        <v>950</v>
      </c>
      <c r="K65" s="420"/>
    </row>
    <row r="66" spans="2:11" x14ac:dyDescent="0.35">
      <c r="B66" s="445" t="s">
        <v>1117</v>
      </c>
      <c r="C66" s="442" t="s">
        <v>1118</v>
      </c>
      <c r="D66" s="443" t="s">
        <v>1119</v>
      </c>
      <c r="E66" s="443" t="s">
        <v>938</v>
      </c>
      <c r="F66" s="442" t="s">
        <v>950</v>
      </c>
      <c r="G66" s="441">
        <v>5</v>
      </c>
      <c r="H66" s="443">
        <v>2013</v>
      </c>
      <c r="I66" s="442" t="s">
        <v>950</v>
      </c>
      <c r="J66" s="441" t="s">
        <v>950</v>
      </c>
      <c r="K66" s="420"/>
    </row>
    <row r="67" spans="2:11" x14ac:dyDescent="0.35">
      <c r="B67" s="442" t="s">
        <v>1120</v>
      </c>
      <c r="C67" s="442" t="s">
        <v>1118</v>
      </c>
      <c r="D67" s="443" t="s">
        <v>1119</v>
      </c>
      <c r="E67" s="443" t="s">
        <v>938</v>
      </c>
      <c r="F67" s="442" t="s">
        <v>950</v>
      </c>
      <c r="G67" s="441">
        <v>5.8</v>
      </c>
      <c r="H67" s="443">
        <v>2013</v>
      </c>
      <c r="I67" s="442" t="s">
        <v>950</v>
      </c>
      <c r="J67" s="442" t="s">
        <v>950</v>
      </c>
      <c r="K67" s="420"/>
    </row>
    <row r="68" spans="2:11" x14ac:dyDescent="0.35">
      <c r="B68" s="442" t="s">
        <v>1121</v>
      </c>
      <c r="C68" s="442" t="s">
        <v>1122</v>
      </c>
      <c r="D68" s="443" t="s">
        <v>1123</v>
      </c>
      <c r="E68" s="443" t="s">
        <v>960</v>
      </c>
      <c r="F68" s="442" t="s">
        <v>950</v>
      </c>
      <c r="G68" s="441">
        <v>1.6</v>
      </c>
      <c r="H68" s="443">
        <v>2013</v>
      </c>
      <c r="I68" s="442" t="s">
        <v>950</v>
      </c>
      <c r="J68" s="442" t="s">
        <v>950</v>
      </c>
      <c r="K68" s="420"/>
    </row>
    <row r="69" spans="2:11" x14ac:dyDescent="0.35">
      <c r="B69" s="442" t="s">
        <v>1124</v>
      </c>
      <c r="C69" s="442" t="s">
        <v>1122</v>
      </c>
      <c r="D69" s="443" t="s">
        <v>1123</v>
      </c>
      <c r="E69" s="443" t="s">
        <v>960</v>
      </c>
      <c r="F69" s="442" t="s">
        <v>950</v>
      </c>
      <c r="G69" s="441">
        <v>2.2999999999999998</v>
      </c>
      <c r="H69" s="443">
        <v>2013</v>
      </c>
      <c r="I69" s="442" t="s">
        <v>950</v>
      </c>
      <c r="J69" s="442" t="s">
        <v>950</v>
      </c>
      <c r="K69" s="420"/>
    </row>
    <row r="70" spans="2:11" x14ac:dyDescent="0.35">
      <c r="B70" s="442" t="s">
        <v>1125</v>
      </c>
      <c r="C70" s="442" t="s">
        <v>1122</v>
      </c>
      <c r="D70" s="443" t="s">
        <v>1123</v>
      </c>
      <c r="E70" s="443" t="s">
        <v>960</v>
      </c>
      <c r="F70" s="442" t="s">
        <v>950</v>
      </c>
      <c r="G70" s="441">
        <v>2.8</v>
      </c>
      <c r="H70" s="443">
        <v>2013</v>
      </c>
      <c r="I70" s="442" t="s">
        <v>950</v>
      </c>
      <c r="J70" s="442" t="s">
        <v>950</v>
      </c>
      <c r="K70" s="420"/>
    </row>
    <row r="71" spans="2:11" x14ac:dyDescent="0.35">
      <c r="B71" s="442" t="s">
        <v>1126</v>
      </c>
      <c r="C71" s="442" t="s">
        <v>1122</v>
      </c>
      <c r="D71" s="443" t="s">
        <v>950</v>
      </c>
      <c r="E71" s="443" t="s">
        <v>950</v>
      </c>
      <c r="F71" s="442" t="s">
        <v>950</v>
      </c>
      <c r="G71" s="441">
        <v>2.2999999999999998</v>
      </c>
      <c r="H71" s="443">
        <v>2013</v>
      </c>
      <c r="I71" s="442" t="s">
        <v>950</v>
      </c>
      <c r="J71" s="442" t="s">
        <v>950</v>
      </c>
      <c r="K71" s="420"/>
    </row>
    <row r="72" spans="2:11" x14ac:dyDescent="0.35">
      <c r="B72" s="442" t="s">
        <v>1127</v>
      </c>
      <c r="C72" s="442" t="s">
        <v>1122</v>
      </c>
      <c r="D72" s="443" t="s">
        <v>950</v>
      </c>
      <c r="E72" s="443" t="s">
        <v>950</v>
      </c>
      <c r="F72" s="442" t="s">
        <v>950</v>
      </c>
      <c r="G72" s="441">
        <v>3.6</v>
      </c>
      <c r="H72" s="443">
        <v>2013</v>
      </c>
      <c r="I72" s="442" t="s">
        <v>950</v>
      </c>
      <c r="J72" s="442" t="s">
        <v>950</v>
      </c>
      <c r="K72" s="420"/>
    </row>
    <row r="73" spans="2:11" x14ac:dyDescent="0.35">
      <c r="B73" s="442" t="s">
        <v>1128</v>
      </c>
      <c r="C73" s="442" t="s">
        <v>1129</v>
      </c>
      <c r="D73" s="443" t="s">
        <v>1130</v>
      </c>
      <c r="E73" s="443" t="s">
        <v>938</v>
      </c>
      <c r="F73" s="442" t="s">
        <v>950</v>
      </c>
      <c r="G73" s="441">
        <v>1</v>
      </c>
      <c r="H73" s="443">
        <v>2013</v>
      </c>
      <c r="I73" s="442" t="s">
        <v>950</v>
      </c>
      <c r="J73" s="442" t="s">
        <v>950</v>
      </c>
      <c r="K73" s="420"/>
    </row>
    <row r="74" spans="2:11" x14ac:dyDescent="0.35">
      <c r="B74" s="442" t="s">
        <v>1131</v>
      </c>
      <c r="C74" s="442" t="s">
        <v>1129</v>
      </c>
      <c r="D74" s="443" t="s">
        <v>1130</v>
      </c>
      <c r="E74" s="443" t="s">
        <v>938</v>
      </c>
      <c r="F74" s="442" t="s">
        <v>950</v>
      </c>
      <c r="G74" s="441">
        <v>0.8</v>
      </c>
      <c r="H74" s="443">
        <v>2013</v>
      </c>
      <c r="I74" s="442" t="s">
        <v>950</v>
      </c>
      <c r="J74" s="442" t="s">
        <v>950</v>
      </c>
      <c r="K74" s="420"/>
    </row>
    <row r="75" spans="2:11" x14ac:dyDescent="0.35">
      <c r="B75" s="442" t="s">
        <v>1132</v>
      </c>
      <c r="C75" s="442" t="s">
        <v>1133</v>
      </c>
      <c r="D75" s="443" t="s">
        <v>1134</v>
      </c>
      <c r="E75" s="443" t="s">
        <v>960</v>
      </c>
      <c r="F75" s="442" t="s">
        <v>950</v>
      </c>
      <c r="G75" s="441">
        <v>3.2</v>
      </c>
      <c r="H75" s="443">
        <v>2013</v>
      </c>
      <c r="I75" s="442" t="s">
        <v>950</v>
      </c>
      <c r="J75" s="441">
        <v>5.2</v>
      </c>
      <c r="K75" s="420"/>
    </row>
    <row r="76" spans="2:11" x14ac:dyDescent="0.35">
      <c r="B76" s="442" t="s">
        <v>1135</v>
      </c>
      <c r="C76" s="442" t="s">
        <v>1136</v>
      </c>
      <c r="D76" s="443" t="s">
        <v>1137</v>
      </c>
      <c r="E76" s="443" t="s">
        <v>938</v>
      </c>
      <c r="F76" s="442" t="s">
        <v>950</v>
      </c>
      <c r="G76" s="441">
        <v>0.4</v>
      </c>
      <c r="H76" s="443">
        <v>2013</v>
      </c>
      <c r="I76" s="442" t="s">
        <v>950</v>
      </c>
      <c r="J76" s="441">
        <v>1</v>
      </c>
      <c r="K76" s="420"/>
    </row>
    <row r="77" spans="2:11" x14ac:dyDescent="0.35">
      <c r="B77" s="442" t="s">
        <v>1138</v>
      </c>
      <c r="C77" s="442" t="s">
        <v>1139</v>
      </c>
      <c r="D77" s="443" t="s">
        <v>1140</v>
      </c>
      <c r="E77" s="443" t="s">
        <v>980</v>
      </c>
      <c r="F77" s="442" t="s">
        <v>950</v>
      </c>
      <c r="G77" s="441">
        <v>4.0999999999999996</v>
      </c>
      <c r="H77" s="443">
        <v>2013</v>
      </c>
      <c r="I77" s="442" t="s">
        <v>950</v>
      </c>
      <c r="J77" s="442" t="s">
        <v>950</v>
      </c>
      <c r="K77" s="420"/>
    </row>
    <row r="78" spans="2:11" x14ac:dyDescent="0.35">
      <c r="B78" s="442" t="s">
        <v>1141</v>
      </c>
      <c r="C78" s="442" t="s">
        <v>1139</v>
      </c>
      <c r="D78" s="443" t="s">
        <v>1140</v>
      </c>
      <c r="E78" s="443" t="s">
        <v>980</v>
      </c>
      <c r="F78" s="442" t="s">
        <v>950</v>
      </c>
      <c r="G78" s="441">
        <v>4</v>
      </c>
      <c r="H78" s="443">
        <v>2013</v>
      </c>
      <c r="I78" s="442" t="s">
        <v>950</v>
      </c>
      <c r="J78" s="442" t="s">
        <v>950</v>
      </c>
      <c r="K78" s="420"/>
    </row>
    <row r="79" spans="2:11" x14ac:dyDescent="0.35">
      <c r="B79" s="442" t="s">
        <v>1142</v>
      </c>
      <c r="C79" s="442" t="s">
        <v>1143</v>
      </c>
      <c r="D79" s="443" t="s">
        <v>1137</v>
      </c>
      <c r="E79" s="443" t="s">
        <v>938</v>
      </c>
      <c r="F79" s="442" t="s">
        <v>950</v>
      </c>
      <c r="G79" s="441">
        <v>0.32</v>
      </c>
      <c r="H79" s="443">
        <v>2014</v>
      </c>
      <c r="I79" s="442">
        <v>1.85</v>
      </c>
      <c r="J79" s="441">
        <v>0.8</v>
      </c>
      <c r="K79" s="420"/>
    </row>
    <row r="80" spans="2:11" x14ac:dyDescent="0.35">
      <c r="B80" s="442" t="s">
        <v>1144</v>
      </c>
      <c r="C80" s="442" t="s">
        <v>1145</v>
      </c>
      <c r="D80" s="443" t="s">
        <v>950</v>
      </c>
      <c r="E80" s="443" t="s">
        <v>950</v>
      </c>
      <c r="F80" s="442" t="s">
        <v>950</v>
      </c>
      <c r="G80" s="441">
        <v>1</v>
      </c>
      <c r="H80" s="443">
        <v>2014</v>
      </c>
      <c r="I80" s="442" t="s">
        <v>950</v>
      </c>
      <c r="J80" s="442" t="s">
        <v>950</v>
      </c>
      <c r="K80" s="420"/>
    </row>
    <row r="81" spans="2:13" x14ac:dyDescent="0.35">
      <c r="B81" s="442" t="s">
        <v>1146</v>
      </c>
      <c r="C81" s="442" t="s">
        <v>1145</v>
      </c>
      <c r="D81" s="443" t="s">
        <v>950</v>
      </c>
      <c r="E81" s="443" t="s">
        <v>950</v>
      </c>
      <c r="F81" s="442" t="s">
        <v>950</v>
      </c>
      <c r="G81" s="441">
        <v>0.5</v>
      </c>
      <c r="H81" s="443">
        <v>2014</v>
      </c>
      <c r="I81" s="442" t="s">
        <v>950</v>
      </c>
      <c r="J81" s="442" t="s">
        <v>950</v>
      </c>
      <c r="K81" s="420"/>
    </row>
    <row r="82" spans="2:13" x14ac:dyDescent="0.35">
      <c r="B82" s="446" t="s">
        <v>1147</v>
      </c>
      <c r="C82" s="442" t="s">
        <v>1148</v>
      </c>
      <c r="D82" s="443" t="s">
        <v>1149</v>
      </c>
      <c r="E82" s="443" t="s">
        <v>1042</v>
      </c>
      <c r="F82" s="442" t="s">
        <v>950</v>
      </c>
      <c r="G82" s="441">
        <v>2.2000000000000002</v>
      </c>
      <c r="H82" s="443">
        <v>2014</v>
      </c>
      <c r="I82" s="442" t="s">
        <v>950</v>
      </c>
      <c r="J82" s="441">
        <v>1.48</v>
      </c>
      <c r="K82" s="420"/>
      <c r="M82" s="442"/>
    </row>
    <row r="83" spans="2:13" x14ac:dyDescent="0.35">
      <c r="B83" s="442" t="s">
        <v>1150</v>
      </c>
      <c r="C83" s="442" t="s">
        <v>1148</v>
      </c>
      <c r="D83" s="443" t="s">
        <v>950</v>
      </c>
      <c r="E83" s="443" t="s">
        <v>950</v>
      </c>
      <c r="F83" s="442" t="s">
        <v>950</v>
      </c>
      <c r="G83" s="441">
        <v>1.3</v>
      </c>
      <c r="H83" s="443">
        <v>2014</v>
      </c>
      <c r="I83" s="442" t="s">
        <v>950</v>
      </c>
      <c r="J83" s="442" t="s">
        <v>950</v>
      </c>
      <c r="K83" s="420"/>
    </row>
    <row r="84" spans="2:13" x14ac:dyDescent="0.35">
      <c r="B84" s="442" t="s">
        <v>1151</v>
      </c>
      <c r="C84" s="442" t="s">
        <v>1148</v>
      </c>
      <c r="D84" s="443" t="s">
        <v>950</v>
      </c>
      <c r="E84" s="443" t="s">
        <v>950</v>
      </c>
      <c r="F84" s="442" t="s">
        <v>950</v>
      </c>
      <c r="G84" s="441">
        <v>1.2</v>
      </c>
      <c r="H84" s="443">
        <v>2014</v>
      </c>
      <c r="I84" s="442" t="s">
        <v>950</v>
      </c>
      <c r="J84" s="442" t="s">
        <v>950</v>
      </c>
      <c r="K84" s="420"/>
    </row>
    <row r="85" spans="2:13" x14ac:dyDescent="0.35">
      <c r="B85" s="442" t="s">
        <v>1152</v>
      </c>
      <c r="C85" s="442" t="s">
        <v>1153</v>
      </c>
      <c r="D85" s="443" t="s">
        <v>1154</v>
      </c>
      <c r="E85" s="443" t="s">
        <v>1005</v>
      </c>
      <c r="F85" s="442" t="s">
        <v>950</v>
      </c>
      <c r="G85" s="441">
        <v>2.2000000000000002</v>
      </c>
      <c r="H85" s="443">
        <v>2014</v>
      </c>
      <c r="I85" s="442">
        <v>8.58</v>
      </c>
      <c r="J85" s="441">
        <v>5.9</v>
      </c>
      <c r="K85" s="420"/>
    </row>
    <row r="86" spans="2:13" x14ac:dyDescent="0.35">
      <c r="B86" s="442" t="s">
        <v>1155</v>
      </c>
      <c r="C86" s="442" t="s">
        <v>1156</v>
      </c>
      <c r="D86" s="443" t="s">
        <v>1157</v>
      </c>
      <c r="E86" s="443" t="s">
        <v>938</v>
      </c>
      <c r="F86" s="442" t="s">
        <v>950</v>
      </c>
      <c r="G86" s="441">
        <v>2.68</v>
      </c>
      <c r="H86" s="443">
        <v>2014</v>
      </c>
      <c r="I86" s="442" t="s">
        <v>950</v>
      </c>
      <c r="J86" s="442" t="s">
        <v>950</v>
      </c>
      <c r="K86" s="420"/>
    </row>
    <row r="87" spans="2:13" x14ac:dyDescent="0.35">
      <c r="B87" s="442" t="s">
        <v>1158</v>
      </c>
      <c r="C87" s="442" t="s">
        <v>1156</v>
      </c>
      <c r="D87" s="443" t="s">
        <v>1157</v>
      </c>
      <c r="E87" s="443" t="s">
        <v>938</v>
      </c>
      <c r="F87" s="442" t="s">
        <v>950</v>
      </c>
      <c r="G87" s="441">
        <v>1</v>
      </c>
      <c r="H87" s="443">
        <v>2014</v>
      </c>
      <c r="I87" s="442" t="s">
        <v>950</v>
      </c>
      <c r="J87" s="442" t="s">
        <v>950</v>
      </c>
      <c r="K87" s="420"/>
    </row>
    <row r="88" spans="2:13" x14ac:dyDescent="0.35">
      <c r="B88" s="442" t="s">
        <v>1159</v>
      </c>
      <c r="C88" s="442" t="s">
        <v>1160</v>
      </c>
      <c r="D88" s="443" t="s">
        <v>1161</v>
      </c>
      <c r="E88" s="443" t="s">
        <v>1005</v>
      </c>
      <c r="F88" s="442" t="s">
        <v>950</v>
      </c>
      <c r="G88" s="441">
        <v>0.5</v>
      </c>
      <c r="H88" s="443">
        <v>2014</v>
      </c>
      <c r="I88" s="442" t="s">
        <v>950</v>
      </c>
      <c r="J88" s="442" t="s">
        <v>950</v>
      </c>
      <c r="K88" s="420"/>
    </row>
    <row r="89" spans="2:13" x14ac:dyDescent="0.35">
      <c r="B89" s="446" t="s">
        <v>1162</v>
      </c>
      <c r="C89" s="442" t="s">
        <v>1160</v>
      </c>
      <c r="D89" s="443" t="s">
        <v>1161</v>
      </c>
      <c r="E89" s="443" t="s">
        <v>1005</v>
      </c>
      <c r="F89" s="442" t="s">
        <v>950</v>
      </c>
      <c r="G89" s="441">
        <v>0.8</v>
      </c>
      <c r="H89" s="443">
        <v>2014</v>
      </c>
      <c r="I89" s="442" t="s">
        <v>950</v>
      </c>
      <c r="J89" s="441">
        <v>1.1100000000000001</v>
      </c>
      <c r="K89" s="420"/>
    </row>
    <row r="90" spans="2:13" x14ac:dyDescent="0.35">
      <c r="B90" s="446" t="s">
        <v>1163</v>
      </c>
      <c r="C90" s="442" t="s">
        <v>1160</v>
      </c>
      <c r="D90" s="443" t="s">
        <v>1161</v>
      </c>
      <c r="E90" s="443" t="s">
        <v>1005</v>
      </c>
      <c r="F90" s="442" t="s">
        <v>950</v>
      </c>
      <c r="G90" s="441">
        <v>0.5</v>
      </c>
      <c r="H90" s="443">
        <v>2014</v>
      </c>
      <c r="I90" s="442" t="s">
        <v>950</v>
      </c>
      <c r="J90" s="441">
        <v>0.38</v>
      </c>
      <c r="K90" s="420"/>
    </row>
    <row r="91" spans="2:13" x14ac:dyDescent="0.35">
      <c r="B91" s="442" t="s">
        <v>1164</v>
      </c>
      <c r="C91" s="443" t="s">
        <v>1165</v>
      </c>
      <c r="D91" s="443" t="s">
        <v>1166</v>
      </c>
      <c r="E91" s="443" t="s">
        <v>1167</v>
      </c>
      <c r="F91" s="442" t="s">
        <v>950</v>
      </c>
      <c r="G91" s="441">
        <v>0.43</v>
      </c>
      <c r="H91" s="443">
        <v>2014</v>
      </c>
      <c r="I91" s="442" t="s">
        <v>950</v>
      </c>
      <c r="J91" s="442" t="s">
        <v>950</v>
      </c>
      <c r="K91" s="420"/>
    </row>
    <row r="92" spans="2:13" x14ac:dyDescent="0.35">
      <c r="B92" s="442" t="s">
        <v>1168</v>
      </c>
      <c r="C92" s="443" t="s">
        <v>1169</v>
      </c>
      <c r="D92" s="443" t="s">
        <v>1166</v>
      </c>
      <c r="E92" s="443" t="s">
        <v>1167</v>
      </c>
      <c r="F92" s="442" t="s">
        <v>950</v>
      </c>
      <c r="G92" s="441">
        <v>0.23</v>
      </c>
      <c r="H92" s="443">
        <v>2014</v>
      </c>
      <c r="I92" s="442" t="s">
        <v>950</v>
      </c>
      <c r="J92" s="442" t="s">
        <v>950</v>
      </c>
      <c r="K92" s="420"/>
    </row>
    <row r="93" spans="2:13" x14ac:dyDescent="0.35">
      <c r="B93" s="442" t="s">
        <v>1170</v>
      </c>
      <c r="C93" s="442" t="s">
        <v>1171</v>
      </c>
      <c r="D93" s="443" t="s">
        <v>1170</v>
      </c>
      <c r="E93" s="443" t="s">
        <v>938</v>
      </c>
      <c r="F93" s="442" t="s">
        <v>950</v>
      </c>
      <c r="G93" s="441">
        <v>1.78</v>
      </c>
      <c r="H93" s="443">
        <v>2014</v>
      </c>
      <c r="I93" s="442">
        <v>8.0500000000000007</v>
      </c>
      <c r="J93" s="441">
        <v>1.3</v>
      </c>
      <c r="K93" s="420"/>
    </row>
    <row r="94" spans="2:13" x14ac:dyDescent="0.35">
      <c r="B94" s="445" t="s">
        <v>1172</v>
      </c>
      <c r="C94" s="442" t="s">
        <v>1173</v>
      </c>
      <c r="D94" s="443" t="s">
        <v>1087</v>
      </c>
      <c r="E94" s="443" t="s">
        <v>1042</v>
      </c>
      <c r="F94" s="442" t="s">
        <v>950</v>
      </c>
      <c r="G94" s="441">
        <v>2.5</v>
      </c>
      <c r="H94" s="443">
        <v>2014</v>
      </c>
      <c r="I94" s="442">
        <v>11.6</v>
      </c>
      <c r="J94" s="441">
        <v>7.64</v>
      </c>
      <c r="K94" s="420"/>
    </row>
    <row r="95" spans="2:13" x14ac:dyDescent="0.35">
      <c r="B95" s="442" t="s">
        <v>1174</v>
      </c>
      <c r="C95" s="442" t="s">
        <v>993</v>
      </c>
      <c r="D95" s="443" t="s">
        <v>1119</v>
      </c>
      <c r="E95" s="443" t="s">
        <v>938</v>
      </c>
      <c r="F95" s="442" t="s">
        <v>950</v>
      </c>
      <c r="G95" s="441">
        <v>2.9</v>
      </c>
      <c r="H95" s="443">
        <v>2015</v>
      </c>
      <c r="I95" s="442" t="s">
        <v>950</v>
      </c>
      <c r="J95" s="441">
        <v>0</v>
      </c>
      <c r="K95" s="420"/>
    </row>
    <row r="96" spans="2:13" x14ac:dyDescent="0.35">
      <c r="B96" s="442" t="s">
        <v>1175</v>
      </c>
      <c r="C96" s="442" t="s">
        <v>1176</v>
      </c>
      <c r="D96" s="443" t="s">
        <v>1119</v>
      </c>
      <c r="E96" s="443" t="s">
        <v>938</v>
      </c>
      <c r="F96" s="442" t="s">
        <v>950</v>
      </c>
      <c r="G96" s="441">
        <v>4.8</v>
      </c>
      <c r="H96" s="443">
        <v>2015</v>
      </c>
      <c r="I96" s="442" t="s">
        <v>950</v>
      </c>
      <c r="J96" s="441">
        <v>13.7</v>
      </c>
      <c r="K96" s="420"/>
    </row>
    <row r="97" spans="2:11" x14ac:dyDescent="0.35">
      <c r="B97" s="446" t="s">
        <v>1177</v>
      </c>
      <c r="C97" s="442" t="s">
        <v>1178</v>
      </c>
      <c r="D97" s="443" t="s">
        <v>950</v>
      </c>
      <c r="E97" s="443" t="s">
        <v>950</v>
      </c>
      <c r="F97" s="442" t="s">
        <v>950</v>
      </c>
      <c r="G97" s="441">
        <v>0.5</v>
      </c>
      <c r="H97" s="443">
        <v>2015</v>
      </c>
      <c r="I97" s="442" t="s">
        <v>950</v>
      </c>
      <c r="J97" s="441">
        <v>0.21</v>
      </c>
      <c r="K97" s="420"/>
    </row>
    <row r="98" spans="2:11" x14ac:dyDescent="0.35">
      <c r="B98" s="442" t="s">
        <v>1179</v>
      </c>
      <c r="C98" s="442" t="s">
        <v>1180</v>
      </c>
      <c r="D98" s="443" t="s">
        <v>1179</v>
      </c>
      <c r="E98" s="443" t="s">
        <v>938</v>
      </c>
      <c r="F98" s="442" t="s">
        <v>950</v>
      </c>
      <c r="G98" s="441">
        <v>2.5</v>
      </c>
      <c r="H98" s="443">
        <v>2015</v>
      </c>
      <c r="I98" s="442" t="s">
        <v>950</v>
      </c>
      <c r="J98" s="441">
        <v>2.9</v>
      </c>
      <c r="K98" s="420"/>
    </row>
    <row r="99" spans="2:11" x14ac:dyDescent="0.35">
      <c r="B99" s="446" t="s">
        <v>1181</v>
      </c>
      <c r="C99" s="442" t="s">
        <v>1182</v>
      </c>
      <c r="D99" s="443" t="s">
        <v>1183</v>
      </c>
      <c r="E99" s="443" t="s">
        <v>980</v>
      </c>
      <c r="F99" s="442" t="s">
        <v>950</v>
      </c>
      <c r="G99" s="441">
        <v>3.6</v>
      </c>
      <c r="H99" s="443">
        <v>2015</v>
      </c>
      <c r="I99" s="442">
        <v>16.32</v>
      </c>
      <c r="J99" s="441">
        <v>7.64</v>
      </c>
      <c r="K99" s="420"/>
    </row>
    <row r="100" spans="2:11" x14ac:dyDescent="0.35">
      <c r="B100" s="446" t="s">
        <v>1184</v>
      </c>
      <c r="C100" s="442" t="s">
        <v>1185</v>
      </c>
      <c r="D100" s="443" t="s">
        <v>1186</v>
      </c>
      <c r="E100" s="443" t="s">
        <v>938</v>
      </c>
      <c r="F100" s="442" t="s">
        <v>950</v>
      </c>
      <c r="G100" s="441">
        <v>3.87</v>
      </c>
      <c r="H100" s="443">
        <v>2015</v>
      </c>
      <c r="I100" s="442" t="s">
        <v>950</v>
      </c>
      <c r="J100" s="441">
        <v>1.69</v>
      </c>
      <c r="K100" s="420"/>
    </row>
    <row r="101" spans="2:11" x14ac:dyDescent="0.35">
      <c r="B101" s="446" t="s">
        <v>1187</v>
      </c>
      <c r="C101" s="442" t="s">
        <v>1188</v>
      </c>
      <c r="D101" s="443" t="s">
        <v>1189</v>
      </c>
      <c r="E101" s="443" t="s">
        <v>1093</v>
      </c>
      <c r="F101" s="442" t="s">
        <v>950</v>
      </c>
      <c r="G101" s="441">
        <v>2.4</v>
      </c>
      <c r="H101" s="443">
        <v>2015</v>
      </c>
      <c r="I101" s="442" t="s">
        <v>950</v>
      </c>
      <c r="J101" s="441">
        <v>0.84</v>
      </c>
      <c r="K101" s="420"/>
    </row>
    <row r="102" spans="2:11" x14ac:dyDescent="0.35">
      <c r="B102" s="445" t="s">
        <v>1190</v>
      </c>
      <c r="C102" s="442" t="s">
        <v>1191</v>
      </c>
      <c r="D102" s="443" t="s">
        <v>1192</v>
      </c>
      <c r="E102" s="443" t="s">
        <v>980</v>
      </c>
      <c r="F102" s="442" t="s">
        <v>950</v>
      </c>
      <c r="G102" s="441">
        <v>0.84</v>
      </c>
      <c r="H102" s="443">
        <v>2015</v>
      </c>
      <c r="I102" s="442" t="s">
        <v>950</v>
      </c>
      <c r="J102" s="441">
        <v>6.3</v>
      </c>
      <c r="K102" s="420"/>
    </row>
    <row r="103" spans="2:11" x14ac:dyDescent="0.35">
      <c r="B103" s="442" t="s">
        <v>1193</v>
      </c>
      <c r="C103" s="442" t="s">
        <v>1191</v>
      </c>
      <c r="D103" s="443" t="s">
        <v>1192</v>
      </c>
      <c r="E103" s="443" t="s">
        <v>980</v>
      </c>
      <c r="F103" s="442" t="s">
        <v>950</v>
      </c>
      <c r="G103" s="441">
        <v>0.83</v>
      </c>
      <c r="H103" s="443">
        <v>2015</v>
      </c>
      <c r="I103" s="442" t="s">
        <v>950</v>
      </c>
      <c r="J103" s="442" t="s">
        <v>950</v>
      </c>
      <c r="K103" s="420"/>
    </row>
    <row r="104" spans="2:11" x14ac:dyDescent="0.35">
      <c r="B104" s="446" t="s">
        <v>1194</v>
      </c>
      <c r="C104" s="442" t="s">
        <v>1195</v>
      </c>
      <c r="D104" s="443" t="s">
        <v>1196</v>
      </c>
      <c r="E104" s="443" t="s">
        <v>960</v>
      </c>
      <c r="F104" s="442" t="s">
        <v>950</v>
      </c>
      <c r="G104" s="441">
        <v>1.71</v>
      </c>
      <c r="H104" s="443">
        <v>2015</v>
      </c>
      <c r="I104" s="442" t="s">
        <v>950</v>
      </c>
      <c r="J104" s="441">
        <v>2.82</v>
      </c>
      <c r="K104" s="420"/>
    </row>
    <row r="105" spans="2:11" x14ac:dyDescent="0.35">
      <c r="B105" s="442" t="s">
        <v>1197</v>
      </c>
      <c r="C105" s="442" t="s">
        <v>1195</v>
      </c>
      <c r="D105" s="443" t="s">
        <v>1196</v>
      </c>
      <c r="E105" s="443" t="s">
        <v>960</v>
      </c>
      <c r="F105" s="442" t="s">
        <v>950</v>
      </c>
      <c r="G105" s="441">
        <v>1.3</v>
      </c>
      <c r="H105" s="443">
        <v>2015</v>
      </c>
      <c r="I105" s="442" t="s">
        <v>950</v>
      </c>
      <c r="J105" s="442" t="s">
        <v>950</v>
      </c>
      <c r="K105" s="420"/>
    </row>
    <row r="106" spans="2:11" x14ac:dyDescent="0.35">
      <c r="B106" s="442" t="s">
        <v>1198</v>
      </c>
      <c r="C106" s="442" t="s">
        <v>1195</v>
      </c>
      <c r="D106" s="443" t="s">
        <v>1196</v>
      </c>
      <c r="E106" s="443" t="s">
        <v>960</v>
      </c>
      <c r="F106" s="442" t="s">
        <v>950</v>
      </c>
      <c r="G106" s="441">
        <v>1.2</v>
      </c>
      <c r="H106" s="443">
        <v>2015</v>
      </c>
      <c r="I106" s="442" t="s">
        <v>950</v>
      </c>
      <c r="J106" s="442" t="s">
        <v>950</v>
      </c>
      <c r="K106" s="420"/>
    </row>
    <row r="107" spans="2:11" x14ac:dyDescent="0.35">
      <c r="B107" s="442" t="s">
        <v>1199</v>
      </c>
      <c r="C107" s="442" t="s">
        <v>1200</v>
      </c>
      <c r="D107" s="443" t="s">
        <v>1201</v>
      </c>
      <c r="E107" s="443" t="s">
        <v>1005</v>
      </c>
      <c r="F107" s="442" t="s">
        <v>950</v>
      </c>
      <c r="G107" s="441">
        <v>0.62</v>
      </c>
      <c r="H107" s="443">
        <v>2015</v>
      </c>
      <c r="I107" s="442" t="s">
        <v>950</v>
      </c>
      <c r="J107" s="442" t="s">
        <v>950</v>
      </c>
      <c r="K107" s="420"/>
    </row>
    <row r="108" spans="2:11" x14ac:dyDescent="0.35">
      <c r="B108" s="442" t="s">
        <v>1202</v>
      </c>
      <c r="C108" s="442" t="s">
        <v>1200</v>
      </c>
      <c r="D108" s="443" t="s">
        <v>1201</v>
      </c>
      <c r="E108" s="443" t="s">
        <v>1005</v>
      </c>
      <c r="F108" s="442" t="s">
        <v>950</v>
      </c>
      <c r="G108" s="441">
        <v>0.4</v>
      </c>
      <c r="H108" s="443">
        <v>2015</v>
      </c>
      <c r="I108" s="442" t="s">
        <v>950</v>
      </c>
      <c r="J108" s="442" t="s">
        <v>950</v>
      </c>
      <c r="K108" s="420"/>
    </row>
    <row r="109" spans="2:11" x14ac:dyDescent="0.35">
      <c r="B109" s="446" t="s">
        <v>1203</v>
      </c>
      <c r="C109" s="442" t="s">
        <v>1200</v>
      </c>
      <c r="D109" s="443" t="s">
        <v>1201</v>
      </c>
      <c r="E109" s="443" t="s">
        <v>1005</v>
      </c>
      <c r="F109" s="442" t="s">
        <v>950</v>
      </c>
      <c r="G109" s="441">
        <v>3.6</v>
      </c>
      <c r="H109" s="443">
        <v>2015</v>
      </c>
      <c r="I109" s="442" t="s">
        <v>950</v>
      </c>
      <c r="J109" s="441">
        <v>2.58</v>
      </c>
      <c r="K109" s="420"/>
    </row>
    <row r="110" spans="2:11" x14ac:dyDescent="0.35">
      <c r="B110" s="442" t="s">
        <v>1204</v>
      </c>
      <c r="C110" s="442" t="s">
        <v>1205</v>
      </c>
      <c r="D110" s="443" t="s">
        <v>1206</v>
      </c>
      <c r="E110" s="443" t="s">
        <v>938</v>
      </c>
      <c r="F110" s="442" t="s">
        <v>950</v>
      </c>
      <c r="G110" s="441">
        <v>1.92</v>
      </c>
      <c r="H110" s="443">
        <v>2015</v>
      </c>
      <c r="I110" s="442" t="s">
        <v>950</v>
      </c>
      <c r="J110" s="442" t="s">
        <v>950</v>
      </c>
      <c r="K110" s="420"/>
    </row>
    <row r="111" spans="2:11" x14ac:dyDescent="0.35">
      <c r="B111" s="442" t="s">
        <v>1207</v>
      </c>
      <c r="C111" s="442" t="s">
        <v>1205</v>
      </c>
      <c r="D111" s="443" t="s">
        <v>1206</v>
      </c>
      <c r="E111" s="443" t="s">
        <v>938</v>
      </c>
      <c r="F111" s="442" t="s">
        <v>950</v>
      </c>
      <c r="G111" s="441">
        <v>0.3</v>
      </c>
      <c r="H111" s="443">
        <v>2015</v>
      </c>
      <c r="I111" s="442" t="s">
        <v>950</v>
      </c>
      <c r="J111" s="442" t="s">
        <v>950</v>
      </c>
      <c r="K111" s="420"/>
    </row>
    <row r="112" spans="2:11" x14ac:dyDescent="0.35">
      <c r="B112" s="442" t="s">
        <v>1208</v>
      </c>
      <c r="C112" s="442" t="s">
        <v>1205</v>
      </c>
      <c r="D112" s="443" t="s">
        <v>1206</v>
      </c>
      <c r="E112" s="443" t="s">
        <v>938</v>
      </c>
      <c r="F112" s="442" t="s">
        <v>950</v>
      </c>
      <c r="G112" s="441">
        <v>2.84</v>
      </c>
      <c r="H112" s="443">
        <v>2015</v>
      </c>
      <c r="I112" s="442" t="s">
        <v>950</v>
      </c>
      <c r="J112" s="442" t="s">
        <v>950</v>
      </c>
      <c r="K112" s="420"/>
    </row>
    <row r="113" spans="2:11" x14ac:dyDescent="0.35">
      <c r="B113" s="442" t="s">
        <v>1209</v>
      </c>
      <c r="C113" s="442" t="s">
        <v>1205</v>
      </c>
      <c r="D113" s="443" t="s">
        <v>1206</v>
      </c>
      <c r="E113" s="443" t="s">
        <v>938</v>
      </c>
      <c r="F113" s="442" t="s">
        <v>950</v>
      </c>
      <c r="G113" s="441">
        <v>0.38</v>
      </c>
      <c r="H113" s="443">
        <v>2015</v>
      </c>
      <c r="I113" s="442" t="s">
        <v>950</v>
      </c>
      <c r="J113" s="442" t="s">
        <v>950</v>
      </c>
      <c r="K113" s="420"/>
    </row>
    <row r="114" spans="2:11" x14ac:dyDescent="0.35">
      <c r="B114" s="442" t="s">
        <v>1210</v>
      </c>
      <c r="C114" s="442" t="s">
        <v>1205</v>
      </c>
      <c r="D114" s="443" t="s">
        <v>1206</v>
      </c>
      <c r="E114" s="443" t="s">
        <v>938</v>
      </c>
      <c r="F114" s="442" t="s">
        <v>950</v>
      </c>
      <c r="G114" s="441">
        <v>0.8</v>
      </c>
      <c r="H114" s="443">
        <v>2015</v>
      </c>
      <c r="I114" s="442" t="s">
        <v>950</v>
      </c>
      <c r="J114" s="442" t="s">
        <v>950</v>
      </c>
      <c r="K114" s="420"/>
    </row>
    <row r="115" spans="2:11" x14ac:dyDescent="0.35">
      <c r="B115" s="442" t="s">
        <v>1211</v>
      </c>
      <c r="C115" s="442" t="s">
        <v>1205</v>
      </c>
      <c r="D115" s="443" t="s">
        <v>1206</v>
      </c>
      <c r="E115" s="443" t="s">
        <v>938</v>
      </c>
      <c r="F115" s="442" t="s">
        <v>950</v>
      </c>
      <c r="G115" s="441">
        <v>0.45</v>
      </c>
      <c r="H115" s="443">
        <v>2015</v>
      </c>
      <c r="I115" s="442" t="s">
        <v>950</v>
      </c>
      <c r="J115" s="442" t="s">
        <v>950</v>
      </c>
      <c r="K115" s="420"/>
    </row>
    <row r="116" spans="2:11" x14ac:dyDescent="0.35">
      <c r="B116" s="442" t="s">
        <v>1212</v>
      </c>
      <c r="C116" s="442" t="s">
        <v>1205</v>
      </c>
      <c r="D116" s="443" t="s">
        <v>1213</v>
      </c>
      <c r="E116" s="443" t="s">
        <v>938</v>
      </c>
      <c r="F116" s="442" t="s">
        <v>950</v>
      </c>
      <c r="G116" s="441">
        <v>0.92</v>
      </c>
      <c r="H116" s="443">
        <v>2015</v>
      </c>
      <c r="I116" s="442" t="s">
        <v>950</v>
      </c>
      <c r="J116" s="442" t="s">
        <v>950</v>
      </c>
      <c r="K116" s="420"/>
    </row>
    <row r="117" spans="2:11" x14ac:dyDescent="0.35">
      <c r="B117" s="446" t="s">
        <v>1214</v>
      </c>
      <c r="C117" s="442" t="s">
        <v>1205</v>
      </c>
      <c r="D117" s="443" t="s">
        <v>1206</v>
      </c>
      <c r="E117" s="443" t="s">
        <v>938</v>
      </c>
      <c r="F117" s="442" t="s">
        <v>950</v>
      </c>
      <c r="G117" s="441">
        <v>4.5999999999999996</v>
      </c>
      <c r="H117" s="443">
        <v>2015</v>
      </c>
      <c r="I117" s="442" t="s">
        <v>950</v>
      </c>
      <c r="J117" s="441">
        <v>9.7100000000000009</v>
      </c>
      <c r="K117" s="420"/>
    </row>
    <row r="118" spans="2:11" x14ac:dyDescent="0.35">
      <c r="B118" s="442" t="s">
        <v>1215</v>
      </c>
      <c r="C118" s="442" t="s">
        <v>1205</v>
      </c>
      <c r="D118" s="443" t="s">
        <v>1206</v>
      </c>
      <c r="E118" s="443" t="s">
        <v>938</v>
      </c>
      <c r="F118" s="442" t="s">
        <v>950</v>
      </c>
      <c r="G118" s="441">
        <v>5.0999999999999996</v>
      </c>
      <c r="H118" s="443">
        <v>2015</v>
      </c>
      <c r="I118" s="442" t="s">
        <v>950</v>
      </c>
      <c r="J118" s="442" t="s">
        <v>950</v>
      </c>
      <c r="K118" s="420"/>
    </row>
    <row r="119" spans="2:11" x14ac:dyDescent="0.35">
      <c r="B119" s="442" t="s">
        <v>1216</v>
      </c>
      <c r="C119" s="442" t="s">
        <v>1205</v>
      </c>
      <c r="D119" s="443" t="s">
        <v>1206</v>
      </c>
      <c r="E119" s="443" t="s">
        <v>938</v>
      </c>
      <c r="F119" s="442" t="s">
        <v>950</v>
      </c>
      <c r="G119" s="441">
        <v>4.18</v>
      </c>
      <c r="H119" s="443">
        <v>2015</v>
      </c>
      <c r="I119" s="442" t="s">
        <v>950</v>
      </c>
      <c r="J119" s="442" t="s">
        <v>950</v>
      </c>
      <c r="K119" s="420"/>
    </row>
    <row r="120" spans="2:11" x14ac:dyDescent="0.35">
      <c r="B120" s="442" t="s">
        <v>1217</v>
      </c>
      <c r="C120" s="442" t="s">
        <v>1218</v>
      </c>
      <c r="D120" s="443" t="s">
        <v>1149</v>
      </c>
      <c r="E120" s="443" t="s">
        <v>1042</v>
      </c>
      <c r="F120" s="442" t="s">
        <v>950</v>
      </c>
      <c r="G120" s="441">
        <v>8.94</v>
      </c>
      <c r="H120" s="443">
        <v>2015</v>
      </c>
      <c r="I120" s="442" t="s">
        <v>950</v>
      </c>
      <c r="J120" s="441">
        <v>1.4</v>
      </c>
      <c r="K120" s="420"/>
    </row>
    <row r="121" spans="2:11" x14ac:dyDescent="0.35">
      <c r="B121" s="446" t="s">
        <v>1219</v>
      </c>
      <c r="C121" s="442" t="s">
        <v>1220</v>
      </c>
      <c r="D121" s="443" t="s">
        <v>1221</v>
      </c>
      <c r="E121" s="443" t="s">
        <v>1042</v>
      </c>
      <c r="F121" s="442" t="s">
        <v>950</v>
      </c>
      <c r="G121" s="441">
        <v>3.41</v>
      </c>
      <c r="H121" s="443">
        <v>2015</v>
      </c>
      <c r="I121" s="442" t="s">
        <v>950</v>
      </c>
      <c r="J121" s="441">
        <v>0.31</v>
      </c>
      <c r="K121" s="420"/>
    </row>
    <row r="122" spans="2:11" x14ac:dyDescent="0.35">
      <c r="B122" s="368" t="s">
        <v>1222</v>
      </c>
      <c r="C122" s="420" t="s">
        <v>1223</v>
      </c>
      <c r="D122" s="420" t="s">
        <v>950</v>
      </c>
      <c r="E122" s="420" t="s">
        <v>950</v>
      </c>
      <c r="F122" s="420" t="s">
        <v>950</v>
      </c>
      <c r="G122" s="420">
        <v>1.53</v>
      </c>
      <c r="H122" s="442">
        <v>2015</v>
      </c>
      <c r="I122" s="442" t="s">
        <v>950</v>
      </c>
      <c r="J122" s="420">
        <v>0.53</v>
      </c>
      <c r="K122" s="420"/>
    </row>
    <row r="123" spans="2:11" x14ac:dyDescent="0.35">
      <c r="B123" s="368" t="s">
        <v>1224</v>
      </c>
      <c r="C123" s="420" t="s">
        <v>1225</v>
      </c>
      <c r="D123" s="420" t="s">
        <v>950</v>
      </c>
      <c r="E123" s="420" t="s">
        <v>950</v>
      </c>
      <c r="F123" s="420" t="s">
        <v>950</v>
      </c>
      <c r="G123" s="420">
        <v>1.5</v>
      </c>
      <c r="H123" s="420">
        <v>2015</v>
      </c>
      <c r="I123" s="420" t="s">
        <v>950</v>
      </c>
      <c r="J123" s="420">
        <v>0.34</v>
      </c>
      <c r="K123" s="420"/>
    </row>
    <row r="124" spans="2:11" x14ac:dyDescent="0.35">
      <c r="B124" s="446" t="s">
        <v>1226</v>
      </c>
      <c r="C124" s="442" t="s">
        <v>1227</v>
      </c>
      <c r="D124" s="443" t="s">
        <v>950</v>
      </c>
      <c r="E124" s="443" t="s">
        <v>950</v>
      </c>
      <c r="F124" s="442" t="s">
        <v>950</v>
      </c>
      <c r="G124" s="441">
        <v>0.13</v>
      </c>
      <c r="H124" s="442">
        <v>2015</v>
      </c>
      <c r="I124" s="442" t="s">
        <v>950</v>
      </c>
      <c r="J124" s="441">
        <v>0.08</v>
      </c>
      <c r="K124" s="420"/>
    </row>
    <row r="125" spans="2:11" x14ac:dyDescent="0.35">
      <c r="B125" s="442" t="s">
        <v>1228</v>
      </c>
      <c r="C125" s="442" t="s">
        <v>1229</v>
      </c>
      <c r="D125" s="442" t="s">
        <v>1230</v>
      </c>
      <c r="E125" s="442" t="s">
        <v>1167</v>
      </c>
      <c r="F125" s="442" t="s">
        <v>950</v>
      </c>
      <c r="G125" s="441">
        <v>5</v>
      </c>
      <c r="H125" s="442" t="s">
        <v>950</v>
      </c>
      <c r="I125" s="442">
        <v>37</v>
      </c>
      <c r="J125" s="442" t="s">
        <v>950</v>
      </c>
      <c r="K125" s="420"/>
    </row>
    <row r="126" spans="2:11" x14ac:dyDescent="0.35">
      <c r="B126" s="442" t="s">
        <v>1231</v>
      </c>
      <c r="C126" s="442" t="s">
        <v>1232</v>
      </c>
      <c r="D126" s="442" t="s">
        <v>1233</v>
      </c>
      <c r="E126" s="442" t="s">
        <v>1042</v>
      </c>
      <c r="F126" s="442" t="s">
        <v>950</v>
      </c>
      <c r="G126" s="441">
        <v>0.25</v>
      </c>
      <c r="H126" s="442" t="s">
        <v>950</v>
      </c>
      <c r="I126" s="442" t="s">
        <v>950</v>
      </c>
      <c r="J126" s="442" t="s">
        <v>950</v>
      </c>
      <c r="K126" s="420"/>
    </row>
    <row r="127" spans="2:11" x14ac:dyDescent="0.35">
      <c r="B127" s="442" t="s">
        <v>1234</v>
      </c>
      <c r="C127" s="442" t="s">
        <v>1232</v>
      </c>
      <c r="D127" s="442" t="s">
        <v>1235</v>
      </c>
      <c r="E127" s="442" t="s">
        <v>938</v>
      </c>
      <c r="F127" s="442" t="s">
        <v>950</v>
      </c>
      <c r="G127" s="441">
        <v>0.6</v>
      </c>
      <c r="H127" s="442" t="s">
        <v>950</v>
      </c>
      <c r="I127" s="442" t="s">
        <v>950</v>
      </c>
      <c r="J127" s="442" t="s">
        <v>950</v>
      </c>
      <c r="K127" s="420"/>
    </row>
    <row r="128" spans="2:11" x14ac:dyDescent="0.35">
      <c r="B128" s="442" t="s">
        <v>1236</v>
      </c>
      <c r="C128" s="442" t="s">
        <v>1232</v>
      </c>
      <c r="D128" s="442" t="s">
        <v>1237</v>
      </c>
      <c r="E128" s="442" t="s">
        <v>980</v>
      </c>
      <c r="F128" s="442" t="s">
        <v>950</v>
      </c>
      <c r="G128" s="441">
        <v>1.92</v>
      </c>
      <c r="H128" s="442" t="s">
        <v>950</v>
      </c>
      <c r="I128" s="442" t="s">
        <v>950</v>
      </c>
      <c r="J128" s="442" t="s">
        <v>950</v>
      </c>
      <c r="K128" s="420"/>
    </row>
    <row r="129" spans="2:11" x14ac:dyDescent="0.35">
      <c r="B129" s="442" t="s">
        <v>1238</v>
      </c>
      <c r="C129" s="442" t="s">
        <v>1232</v>
      </c>
      <c r="D129" s="442" t="s">
        <v>1238</v>
      </c>
      <c r="E129" s="442" t="s">
        <v>980</v>
      </c>
      <c r="F129" s="442" t="s">
        <v>950</v>
      </c>
      <c r="G129" s="441">
        <v>0.2</v>
      </c>
      <c r="H129" s="442" t="s">
        <v>950</v>
      </c>
      <c r="I129" s="442" t="s">
        <v>950</v>
      </c>
      <c r="J129" s="442" t="s">
        <v>950</v>
      </c>
      <c r="K129" s="420"/>
    </row>
    <row r="130" spans="2:11" x14ac:dyDescent="0.35">
      <c r="B130" s="442" t="s">
        <v>1239</v>
      </c>
      <c r="C130" s="442" t="s">
        <v>1232</v>
      </c>
      <c r="D130" s="442" t="s">
        <v>1201</v>
      </c>
      <c r="E130" s="442" t="s">
        <v>1005</v>
      </c>
      <c r="F130" s="442" t="s">
        <v>950</v>
      </c>
      <c r="G130" s="441">
        <v>0.7</v>
      </c>
      <c r="H130" s="442" t="s">
        <v>950</v>
      </c>
      <c r="I130" s="442" t="s">
        <v>950</v>
      </c>
      <c r="J130" s="442" t="s">
        <v>950</v>
      </c>
      <c r="K130" s="420"/>
    </row>
    <row r="131" spans="2:11" x14ac:dyDescent="0.35">
      <c r="B131" s="442" t="s">
        <v>1240</v>
      </c>
      <c r="C131" s="442" t="s">
        <v>1241</v>
      </c>
      <c r="D131" s="442" t="s">
        <v>1242</v>
      </c>
      <c r="E131" s="442" t="s">
        <v>1005</v>
      </c>
      <c r="F131" s="442" t="s">
        <v>950</v>
      </c>
      <c r="G131" s="441">
        <v>0</v>
      </c>
      <c r="H131" s="442" t="s">
        <v>950</v>
      </c>
      <c r="I131" s="442" t="s">
        <v>950</v>
      </c>
      <c r="J131" s="442" t="s">
        <v>950</v>
      </c>
      <c r="K131" s="420"/>
    </row>
    <row r="132" spans="2:11" x14ac:dyDescent="0.35">
      <c r="B132" s="442" t="s">
        <v>1243</v>
      </c>
      <c r="C132" s="442" t="s">
        <v>1232</v>
      </c>
      <c r="D132" s="442" t="s">
        <v>1243</v>
      </c>
      <c r="E132" s="442" t="s">
        <v>938</v>
      </c>
      <c r="F132" s="442" t="s">
        <v>950</v>
      </c>
      <c r="G132" s="441">
        <v>1.2</v>
      </c>
      <c r="H132" s="442" t="s">
        <v>950</v>
      </c>
      <c r="I132" s="442" t="s">
        <v>950</v>
      </c>
      <c r="J132" s="442" t="s">
        <v>950</v>
      </c>
      <c r="K132" s="420"/>
    </row>
    <row r="133" spans="2:11" x14ac:dyDescent="0.35">
      <c r="B133" s="442" t="s">
        <v>1244</v>
      </c>
      <c r="C133" s="442" t="s">
        <v>1232</v>
      </c>
      <c r="D133" s="442" t="s">
        <v>1045</v>
      </c>
      <c r="E133" s="443" t="s">
        <v>938</v>
      </c>
      <c r="F133" s="442" t="s">
        <v>950</v>
      </c>
      <c r="G133" s="441">
        <v>1.4</v>
      </c>
      <c r="H133" s="442" t="s">
        <v>950</v>
      </c>
      <c r="I133" s="442" t="s">
        <v>950</v>
      </c>
      <c r="J133" s="442" t="s">
        <v>950</v>
      </c>
      <c r="K133" s="420"/>
    </row>
    <row r="134" spans="2:11" x14ac:dyDescent="0.35">
      <c r="B134" s="442" t="s">
        <v>1245</v>
      </c>
      <c r="C134" s="442" t="s">
        <v>1232</v>
      </c>
      <c r="D134" s="442" t="s">
        <v>1246</v>
      </c>
      <c r="E134" s="442" t="s">
        <v>980</v>
      </c>
      <c r="F134" s="442" t="s">
        <v>950</v>
      </c>
      <c r="G134" s="441">
        <v>1.2</v>
      </c>
      <c r="H134" s="442" t="s">
        <v>950</v>
      </c>
      <c r="I134" s="442" t="s">
        <v>950</v>
      </c>
      <c r="J134" s="442" t="s">
        <v>950</v>
      </c>
      <c r="K134" s="420"/>
    </row>
    <row r="135" spans="2:11" x14ac:dyDescent="0.35">
      <c r="B135" s="442" t="s">
        <v>1247</v>
      </c>
      <c r="C135" s="442" t="s">
        <v>1232</v>
      </c>
      <c r="D135" s="442" t="s">
        <v>1248</v>
      </c>
      <c r="E135" s="443" t="s">
        <v>938</v>
      </c>
      <c r="F135" s="442" t="s">
        <v>950</v>
      </c>
      <c r="G135" s="441">
        <v>0.63</v>
      </c>
      <c r="H135" s="442" t="s">
        <v>950</v>
      </c>
      <c r="I135" s="442" t="s">
        <v>950</v>
      </c>
      <c r="J135" s="442" t="s">
        <v>950</v>
      </c>
      <c r="K135" s="420"/>
    </row>
    <row r="136" spans="2:11" x14ac:dyDescent="0.35">
      <c r="B136" s="442" t="s">
        <v>1249</v>
      </c>
      <c r="C136" s="442" t="s">
        <v>1232</v>
      </c>
      <c r="D136" s="442" t="s">
        <v>1250</v>
      </c>
      <c r="E136" s="443" t="s">
        <v>1042</v>
      </c>
      <c r="F136" s="442" t="s">
        <v>950</v>
      </c>
      <c r="G136" s="441">
        <v>0.38</v>
      </c>
      <c r="H136" s="442" t="s">
        <v>950</v>
      </c>
      <c r="I136" s="442" t="s">
        <v>950</v>
      </c>
      <c r="J136" s="442" t="s">
        <v>950</v>
      </c>
      <c r="K136" s="420"/>
    </row>
    <row r="137" spans="2:11" x14ac:dyDescent="0.35">
      <c r="B137" s="442" t="s">
        <v>1251</v>
      </c>
      <c r="C137" s="442" t="s">
        <v>1232</v>
      </c>
      <c r="D137" s="442" t="s">
        <v>1048</v>
      </c>
      <c r="E137" s="443" t="s">
        <v>938</v>
      </c>
      <c r="F137" s="442" t="s">
        <v>950</v>
      </c>
      <c r="G137" s="441">
        <v>0</v>
      </c>
      <c r="H137" s="442" t="s">
        <v>950</v>
      </c>
      <c r="I137" s="442" t="s">
        <v>950</v>
      </c>
      <c r="J137" s="442" t="s">
        <v>950</v>
      </c>
      <c r="K137" s="420"/>
    </row>
    <row r="138" spans="2:11" x14ac:dyDescent="0.35">
      <c r="B138" s="442" t="s">
        <v>1252</v>
      </c>
      <c r="C138" s="442" t="s">
        <v>1232</v>
      </c>
      <c r="D138" s="442" t="s">
        <v>1252</v>
      </c>
      <c r="E138" s="442" t="s">
        <v>980</v>
      </c>
      <c r="F138" s="442" t="s">
        <v>950</v>
      </c>
      <c r="G138" s="441">
        <v>0.42</v>
      </c>
      <c r="H138" s="442" t="s">
        <v>950</v>
      </c>
      <c r="I138" s="442" t="s">
        <v>950</v>
      </c>
      <c r="J138" s="442" t="s">
        <v>950</v>
      </c>
      <c r="K138" s="420"/>
    </row>
    <row r="139" spans="2:11" x14ac:dyDescent="0.35">
      <c r="B139" s="442" t="s">
        <v>1253</v>
      </c>
      <c r="C139" s="442" t="s">
        <v>1232</v>
      </c>
      <c r="D139" s="442" t="s">
        <v>1253</v>
      </c>
      <c r="E139" s="442" t="s">
        <v>950</v>
      </c>
      <c r="F139" s="442" t="s">
        <v>950</v>
      </c>
      <c r="G139" s="441">
        <v>0.63</v>
      </c>
      <c r="H139" s="442" t="s">
        <v>950</v>
      </c>
      <c r="I139" s="442" t="s">
        <v>950</v>
      </c>
      <c r="J139" s="442" t="s">
        <v>950</v>
      </c>
      <c r="K139" s="420"/>
    </row>
    <row r="140" spans="2:11" x14ac:dyDescent="0.35">
      <c r="B140" s="442" t="s">
        <v>1254</v>
      </c>
      <c r="C140" s="442" t="s">
        <v>1232</v>
      </c>
      <c r="D140" s="442" t="s">
        <v>1255</v>
      </c>
      <c r="E140" s="442" t="s">
        <v>938</v>
      </c>
      <c r="F140" s="442" t="s">
        <v>950</v>
      </c>
      <c r="G140" s="441">
        <v>0.33</v>
      </c>
      <c r="H140" s="442" t="s">
        <v>950</v>
      </c>
      <c r="I140" s="442" t="s">
        <v>950</v>
      </c>
      <c r="J140" s="442" t="s">
        <v>950</v>
      </c>
      <c r="K140" s="420"/>
    </row>
    <row r="141" spans="2:11" x14ac:dyDescent="0.35">
      <c r="B141" s="442" t="s">
        <v>1256</v>
      </c>
      <c r="C141" s="442" t="s">
        <v>1232</v>
      </c>
      <c r="D141" s="442" t="s">
        <v>1186</v>
      </c>
      <c r="E141" s="442" t="s">
        <v>938</v>
      </c>
      <c r="F141" s="442" t="s">
        <v>950</v>
      </c>
      <c r="G141" s="441">
        <v>0.25</v>
      </c>
      <c r="H141" s="442" t="s">
        <v>950</v>
      </c>
      <c r="I141" s="442" t="s">
        <v>950</v>
      </c>
      <c r="J141" s="442" t="s">
        <v>950</v>
      </c>
      <c r="K141" s="420"/>
    </row>
    <row r="142" spans="2:11" x14ac:dyDescent="0.35">
      <c r="B142" s="442" t="s">
        <v>1257</v>
      </c>
      <c r="C142" s="442" t="s">
        <v>1232</v>
      </c>
      <c r="D142" s="443" t="s">
        <v>950</v>
      </c>
      <c r="E142" s="443" t="s">
        <v>950</v>
      </c>
      <c r="F142" s="442" t="s">
        <v>950</v>
      </c>
      <c r="G142" s="441">
        <v>0.2</v>
      </c>
      <c r="H142" s="442" t="s">
        <v>950</v>
      </c>
      <c r="I142" s="442" t="s">
        <v>950</v>
      </c>
      <c r="J142" s="442" t="s">
        <v>950</v>
      </c>
      <c r="K142" s="420"/>
    </row>
    <row r="143" spans="2:11" x14ac:dyDescent="0.35">
      <c r="B143" s="442" t="s">
        <v>1258</v>
      </c>
      <c r="C143" s="442" t="s">
        <v>1232</v>
      </c>
      <c r="D143" s="442" t="s">
        <v>1005</v>
      </c>
      <c r="E143" s="442" t="s">
        <v>1005</v>
      </c>
      <c r="F143" s="442" t="s">
        <v>950</v>
      </c>
      <c r="G143" s="441">
        <v>4.8</v>
      </c>
      <c r="H143" s="442" t="s">
        <v>950</v>
      </c>
      <c r="I143" s="442" t="s">
        <v>950</v>
      </c>
      <c r="J143" s="442" t="s">
        <v>950</v>
      </c>
      <c r="K143" s="420"/>
    </row>
    <row r="144" spans="2:11" x14ac:dyDescent="0.35">
      <c r="B144" s="442" t="s">
        <v>1259</v>
      </c>
      <c r="C144" s="442" t="s">
        <v>1232</v>
      </c>
      <c r="D144" s="442" t="s">
        <v>1260</v>
      </c>
      <c r="E144" s="442" t="s">
        <v>938</v>
      </c>
      <c r="F144" s="442" t="s">
        <v>950</v>
      </c>
      <c r="G144" s="441">
        <v>0.64</v>
      </c>
      <c r="H144" s="442" t="s">
        <v>950</v>
      </c>
      <c r="I144" s="442" t="s">
        <v>950</v>
      </c>
      <c r="J144" s="442" t="s">
        <v>950</v>
      </c>
      <c r="K144" s="420"/>
    </row>
    <row r="145" spans="2:11" x14ac:dyDescent="0.35">
      <c r="B145" s="442" t="s">
        <v>1261</v>
      </c>
      <c r="C145" s="442" t="s">
        <v>1232</v>
      </c>
      <c r="D145" s="442" t="s">
        <v>1262</v>
      </c>
      <c r="E145" s="442" t="s">
        <v>938</v>
      </c>
      <c r="F145" s="442" t="s">
        <v>950</v>
      </c>
      <c r="G145" s="441">
        <v>0.75</v>
      </c>
      <c r="H145" s="442" t="s">
        <v>950</v>
      </c>
      <c r="I145" s="442" t="s">
        <v>950</v>
      </c>
      <c r="J145" s="442" t="s">
        <v>950</v>
      </c>
      <c r="K145" s="420"/>
    </row>
    <row r="146" spans="2:11" x14ac:dyDescent="0.35">
      <c r="B146" s="442" t="s">
        <v>1263</v>
      </c>
      <c r="C146" s="442" t="s">
        <v>1232</v>
      </c>
      <c r="D146" s="443" t="s">
        <v>1110</v>
      </c>
      <c r="E146" s="443" t="s">
        <v>1005</v>
      </c>
      <c r="F146" s="442" t="s">
        <v>950</v>
      </c>
      <c r="G146" s="441">
        <v>0.63</v>
      </c>
      <c r="H146" s="442" t="s">
        <v>950</v>
      </c>
      <c r="I146" s="442" t="s">
        <v>950</v>
      </c>
      <c r="J146" s="442" t="s">
        <v>950</v>
      </c>
      <c r="K146" s="420"/>
    </row>
    <row r="147" spans="2:11" x14ac:dyDescent="0.35">
      <c r="B147" s="442" t="s">
        <v>1264</v>
      </c>
      <c r="C147" s="442" t="s">
        <v>1232</v>
      </c>
      <c r="D147" s="442" t="s">
        <v>1265</v>
      </c>
      <c r="E147" s="442" t="s">
        <v>1005</v>
      </c>
      <c r="F147" s="442" t="s">
        <v>950</v>
      </c>
      <c r="G147" s="441" t="s">
        <v>950</v>
      </c>
      <c r="H147" s="442" t="s">
        <v>950</v>
      </c>
      <c r="I147" s="442" t="s">
        <v>950</v>
      </c>
      <c r="J147" s="442" t="s">
        <v>950</v>
      </c>
      <c r="K147" s="420"/>
    </row>
    <row r="148" spans="2:11" x14ac:dyDescent="0.35">
      <c r="B148" s="442" t="s">
        <v>1266</v>
      </c>
      <c r="C148" s="442" t="s">
        <v>1232</v>
      </c>
      <c r="D148" s="442" t="s">
        <v>1267</v>
      </c>
      <c r="E148" s="443" t="s">
        <v>1042</v>
      </c>
      <c r="F148" s="442" t="s">
        <v>950</v>
      </c>
      <c r="G148" s="441" t="s">
        <v>950</v>
      </c>
      <c r="H148" s="442" t="s">
        <v>950</v>
      </c>
      <c r="I148" s="442" t="s">
        <v>950</v>
      </c>
      <c r="J148" s="442" t="s">
        <v>950</v>
      </c>
      <c r="K148" s="420"/>
    </row>
    <row r="149" spans="2:11" x14ac:dyDescent="0.35">
      <c r="B149" s="442" t="s">
        <v>1268</v>
      </c>
      <c r="C149" s="442" t="s">
        <v>1232</v>
      </c>
      <c r="D149" s="442" t="s">
        <v>1268</v>
      </c>
      <c r="E149" s="443" t="s">
        <v>1042</v>
      </c>
      <c r="F149" s="442" t="s">
        <v>950</v>
      </c>
      <c r="G149" s="441">
        <v>1.02</v>
      </c>
      <c r="H149" s="442" t="s">
        <v>950</v>
      </c>
      <c r="I149" s="442" t="s">
        <v>950</v>
      </c>
      <c r="J149" s="442" t="s">
        <v>950</v>
      </c>
      <c r="K149" s="420"/>
    </row>
    <row r="150" spans="2:11" x14ac:dyDescent="0.35">
      <c r="B150" s="442" t="s">
        <v>1269</v>
      </c>
      <c r="C150" s="442" t="s">
        <v>1232</v>
      </c>
      <c r="D150" s="442" t="s">
        <v>1270</v>
      </c>
      <c r="E150" s="442" t="s">
        <v>1005</v>
      </c>
      <c r="F150" s="442" t="s">
        <v>950</v>
      </c>
      <c r="G150" s="441">
        <v>0.1</v>
      </c>
      <c r="H150" s="442" t="s">
        <v>950</v>
      </c>
      <c r="I150" s="442" t="s">
        <v>950</v>
      </c>
      <c r="J150" s="442" t="s">
        <v>950</v>
      </c>
      <c r="K150" s="420"/>
    </row>
    <row r="151" spans="2:11" x14ac:dyDescent="0.35">
      <c r="B151" s="442" t="s">
        <v>1271</v>
      </c>
      <c r="C151" s="442" t="s">
        <v>1272</v>
      </c>
      <c r="D151" s="443" t="s">
        <v>1273</v>
      </c>
      <c r="E151" s="443" t="s">
        <v>938</v>
      </c>
      <c r="F151" s="442" t="s">
        <v>950</v>
      </c>
      <c r="G151" s="441">
        <v>1.5</v>
      </c>
      <c r="H151" s="442" t="s">
        <v>950</v>
      </c>
      <c r="I151" s="442" t="s">
        <v>950</v>
      </c>
      <c r="J151" s="442" t="s">
        <v>950</v>
      </c>
      <c r="K151" s="420"/>
    </row>
    <row r="152" spans="2:11" x14ac:dyDescent="0.35">
      <c r="B152" s="442" t="s">
        <v>1274</v>
      </c>
      <c r="C152" s="442" t="s">
        <v>1272</v>
      </c>
      <c r="D152" s="443" t="s">
        <v>1119</v>
      </c>
      <c r="E152" s="443" t="s">
        <v>938</v>
      </c>
      <c r="F152" s="442" t="s">
        <v>950</v>
      </c>
      <c r="G152" s="441">
        <v>5.6</v>
      </c>
      <c r="H152" s="442" t="s">
        <v>950</v>
      </c>
      <c r="I152" s="442" t="s">
        <v>950</v>
      </c>
      <c r="J152" s="442" t="s">
        <v>950</v>
      </c>
      <c r="K152" s="420"/>
    </row>
    <row r="153" spans="2:11" x14ac:dyDescent="0.35">
      <c r="B153" s="442" t="s">
        <v>1275</v>
      </c>
      <c r="C153" s="442" t="s">
        <v>1272</v>
      </c>
      <c r="D153" s="443" t="s">
        <v>1273</v>
      </c>
      <c r="E153" s="443" t="s">
        <v>938</v>
      </c>
      <c r="F153" s="442" t="s">
        <v>950</v>
      </c>
      <c r="G153" s="441">
        <v>2.95</v>
      </c>
      <c r="H153" s="442" t="s">
        <v>950</v>
      </c>
      <c r="I153" s="442" t="s">
        <v>950</v>
      </c>
      <c r="J153" s="442" t="s">
        <v>950</v>
      </c>
      <c r="K153" s="420"/>
    </row>
    <row r="154" spans="2:11" x14ac:dyDescent="0.35">
      <c r="B154" s="442" t="s">
        <v>1276</v>
      </c>
      <c r="C154" s="442" t="s">
        <v>1272</v>
      </c>
      <c r="D154" s="443" t="s">
        <v>1273</v>
      </c>
      <c r="E154" s="443" t="s">
        <v>938</v>
      </c>
      <c r="F154" s="442" t="s">
        <v>950</v>
      </c>
      <c r="G154" s="441">
        <v>3.27</v>
      </c>
      <c r="H154" s="442" t="s">
        <v>950</v>
      </c>
      <c r="I154" s="442" t="s">
        <v>950</v>
      </c>
      <c r="J154" s="442" t="s">
        <v>950</v>
      </c>
      <c r="K154" s="420"/>
    </row>
    <row r="155" spans="2:11" x14ac:dyDescent="0.35">
      <c r="B155" s="442" t="s">
        <v>1277</v>
      </c>
      <c r="C155" s="442" t="s">
        <v>1278</v>
      </c>
      <c r="D155" s="443" t="s">
        <v>1279</v>
      </c>
      <c r="E155" s="443" t="s">
        <v>1005</v>
      </c>
      <c r="F155" s="442" t="s">
        <v>950</v>
      </c>
      <c r="G155" s="441">
        <v>3</v>
      </c>
      <c r="H155" s="442" t="s">
        <v>950</v>
      </c>
      <c r="I155" s="442" t="s">
        <v>950</v>
      </c>
      <c r="J155" s="442" t="s">
        <v>950</v>
      </c>
      <c r="K155" s="420"/>
    </row>
    <row r="156" spans="2:11" x14ac:dyDescent="0.35">
      <c r="B156" s="442" t="s">
        <v>1280</v>
      </c>
      <c r="C156" s="442" t="s">
        <v>1278</v>
      </c>
      <c r="D156" s="443" t="s">
        <v>1279</v>
      </c>
      <c r="E156" s="443" t="s">
        <v>1005</v>
      </c>
      <c r="F156" s="442" t="s">
        <v>950</v>
      </c>
      <c r="G156" s="441">
        <v>3.4</v>
      </c>
      <c r="H156" s="442" t="s">
        <v>950</v>
      </c>
      <c r="I156" s="442" t="s">
        <v>950</v>
      </c>
      <c r="J156" s="442" t="s">
        <v>950</v>
      </c>
      <c r="K156" s="420"/>
    </row>
    <row r="157" spans="2:11" x14ac:dyDescent="0.35">
      <c r="B157" s="442" t="s">
        <v>1281</v>
      </c>
      <c r="C157" s="442" t="s">
        <v>1282</v>
      </c>
      <c r="D157" s="443" t="s">
        <v>950</v>
      </c>
      <c r="E157" s="443" t="s">
        <v>950</v>
      </c>
      <c r="F157" s="442" t="s">
        <v>950</v>
      </c>
      <c r="G157" s="441">
        <v>1.6</v>
      </c>
      <c r="H157" s="442" t="s">
        <v>950</v>
      </c>
      <c r="I157" s="442" t="s">
        <v>950</v>
      </c>
      <c r="J157" s="442" t="s">
        <v>950</v>
      </c>
      <c r="K157" s="420"/>
    </row>
    <row r="158" spans="2:11" x14ac:dyDescent="0.35">
      <c r="B158" s="442" t="s">
        <v>1283</v>
      </c>
      <c r="C158" s="442" t="s">
        <v>1282</v>
      </c>
      <c r="D158" s="443" t="s">
        <v>1283</v>
      </c>
      <c r="E158" s="443" t="s">
        <v>980</v>
      </c>
      <c r="F158" s="442" t="s">
        <v>950</v>
      </c>
      <c r="G158" s="441">
        <v>2.6</v>
      </c>
      <c r="H158" s="442" t="s">
        <v>950</v>
      </c>
      <c r="I158" s="442" t="s">
        <v>950</v>
      </c>
      <c r="J158" s="442" t="s">
        <v>950</v>
      </c>
      <c r="K158" s="420"/>
    </row>
    <row r="159" spans="2:11" x14ac:dyDescent="0.35">
      <c r="B159" s="442" t="s">
        <v>1284</v>
      </c>
      <c r="C159" s="442" t="s">
        <v>1285</v>
      </c>
      <c r="D159" s="443" t="s">
        <v>1286</v>
      </c>
      <c r="E159" s="443" t="s">
        <v>1005</v>
      </c>
      <c r="F159" s="442" t="s">
        <v>950</v>
      </c>
      <c r="G159" s="441">
        <v>0.15</v>
      </c>
      <c r="H159" s="442" t="s">
        <v>950</v>
      </c>
      <c r="I159" s="442" t="s">
        <v>950</v>
      </c>
      <c r="J159" s="442" t="s">
        <v>950</v>
      </c>
      <c r="K159" s="420"/>
    </row>
    <row r="160" spans="2:11" x14ac:dyDescent="0.35">
      <c r="B160" s="442" t="s">
        <v>1287</v>
      </c>
      <c r="C160" s="442" t="s">
        <v>1285</v>
      </c>
      <c r="D160" s="443" t="s">
        <v>1286</v>
      </c>
      <c r="E160" s="443" t="s">
        <v>1005</v>
      </c>
      <c r="F160" s="442" t="s">
        <v>950</v>
      </c>
      <c r="G160" s="441">
        <v>0.28000000000000003</v>
      </c>
      <c r="H160" s="442" t="s">
        <v>950</v>
      </c>
      <c r="I160" s="442" t="s">
        <v>950</v>
      </c>
      <c r="J160" s="442" t="s">
        <v>950</v>
      </c>
      <c r="K160" s="420"/>
    </row>
    <row r="161" spans="2:14" x14ac:dyDescent="0.35">
      <c r="B161" s="442" t="s">
        <v>1288</v>
      </c>
      <c r="C161" s="442" t="s">
        <v>1289</v>
      </c>
      <c r="D161" s="443" t="s">
        <v>1290</v>
      </c>
      <c r="E161" s="443" t="s">
        <v>1042</v>
      </c>
      <c r="F161" s="442" t="s">
        <v>950</v>
      </c>
      <c r="G161" s="441">
        <v>1.08</v>
      </c>
      <c r="H161" s="442" t="s">
        <v>950</v>
      </c>
      <c r="I161" s="442" t="s">
        <v>950</v>
      </c>
      <c r="J161" s="442" t="s">
        <v>950</v>
      </c>
      <c r="K161" s="420"/>
    </row>
    <row r="162" spans="2:14" x14ac:dyDescent="0.35">
      <c r="B162" s="442" t="s">
        <v>1291</v>
      </c>
      <c r="C162" s="442" t="s">
        <v>1289</v>
      </c>
      <c r="D162" s="443" t="s">
        <v>1290</v>
      </c>
      <c r="E162" s="443" t="s">
        <v>1042</v>
      </c>
      <c r="F162" s="442" t="s">
        <v>950</v>
      </c>
      <c r="G162" s="441">
        <v>2</v>
      </c>
      <c r="H162" s="442" t="s">
        <v>950</v>
      </c>
      <c r="I162" s="442" t="s">
        <v>950</v>
      </c>
      <c r="J162" s="442" t="s">
        <v>950</v>
      </c>
      <c r="K162" s="420"/>
    </row>
    <row r="163" spans="2:14" x14ac:dyDescent="0.35">
      <c r="B163" s="445" t="s">
        <v>1292</v>
      </c>
      <c r="C163" s="442" t="s">
        <v>1293</v>
      </c>
      <c r="D163" s="443" t="s">
        <v>1294</v>
      </c>
      <c r="E163" s="443" t="s">
        <v>938</v>
      </c>
      <c r="F163" s="442" t="s">
        <v>950</v>
      </c>
      <c r="G163" s="441">
        <v>6.54</v>
      </c>
      <c r="H163" s="442" t="s">
        <v>950</v>
      </c>
      <c r="I163" s="442" t="s">
        <v>950</v>
      </c>
      <c r="J163" s="441">
        <v>39.96</v>
      </c>
      <c r="K163" s="420"/>
    </row>
    <row r="164" spans="2:14" x14ac:dyDescent="0.35">
      <c r="B164" s="442" t="s">
        <v>1295</v>
      </c>
      <c r="C164" s="442" t="s">
        <v>1293</v>
      </c>
      <c r="D164" s="443" t="s">
        <v>1294</v>
      </c>
      <c r="E164" s="443" t="s">
        <v>938</v>
      </c>
      <c r="F164" s="442" t="s">
        <v>950</v>
      </c>
      <c r="G164" s="441">
        <v>4.0199999999999996</v>
      </c>
      <c r="H164" s="442" t="s">
        <v>950</v>
      </c>
      <c r="I164" s="442" t="s">
        <v>950</v>
      </c>
      <c r="J164" s="442" t="s">
        <v>950</v>
      </c>
      <c r="K164" s="420"/>
    </row>
    <row r="165" spans="2:14" x14ac:dyDescent="0.35">
      <c r="B165" s="442" t="s">
        <v>1296</v>
      </c>
      <c r="C165" s="442" t="s">
        <v>1293</v>
      </c>
      <c r="D165" s="443" t="s">
        <v>1294</v>
      </c>
      <c r="E165" s="443" t="s">
        <v>938</v>
      </c>
      <c r="F165" s="442" t="s">
        <v>950</v>
      </c>
      <c r="G165" s="441">
        <v>5.66</v>
      </c>
      <c r="H165" s="442" t="s">
        <v>950</v>
      </c>
      <c r="I165" s="442" t="s">
        <v>950</v>
      </c>
      <c r="J165" s="442" t="s">
        <v>950</v>
      </c>
      <c r="K165" s="420"/>
    </row>
    <row r="166" spans="2:14" x14ac:dyDescent="0.35">
      <c r="B166" s="442" t="s">
        <v>1297</v>
      </c>
      <c r="C166" s="442" t="s">
        <v>1298</v>
      </c>
      <c r="D166" s="443" t="s">
        <v>950</v>
      </c>
      <c r="E166" s="443" t="s">
        <v>950</v>
      </c>
      <c r="F166" s="442" t="s">
        <v>950</v>
      </c>
      <c r="G166" s="441">
        <v>2</v>
      </c>
      <c r="H166" s="442" t="s">
        <v>950</v>
      </c>
      <c r="I166" s="442" t="s">
        <v>950</v>
      </c>
      <c r="J166" s="442" t="s">
        <v>950</v>
      </c>
      <c r="K166" s="420"/>
    </row>
    <row r="167" spans="2:14" x14ac:dyDescent="0.35">
      <c r="B167" s="442" t="s">
        <v>1299</v>
      </c>
      <c r="C167" s="442" t="s">
        <v>1298</v>
      </c>
      <c r="D167" s="443" t="s">
        <v>950</v>
      </c>
      <c r="E167" s="443" t="s">
        <v>950</v>
      </c>
      <c r="F167" s="442" t="s">
        <v>950</v>
      </c>
      <c r="G167" s="441">
        <v>3</v>
      </c>
      <c r="H167" s="442" t="s">
        <v>950</v>
      </c>
      <c r="I167" s="442" t="s">
        <v>950</v>
      </c>
      <c r="J167" s="442" t="s">
        <v>950</v>
      </c>
      <c r="K167" s="420"/>
    </row>
    <row r="168" spans="2:14" x14ac:dyDescent="0.35">
      <c r="B168" s="442" t="s">
        <v>1300</v>
      </c>
      <c r="C168" s="442" t="s">
        <v>1227</v>
      </c>
      <c r="D168" s="443" t="s">
        <v>1087</v>
      </c>
      <c r="E168" s="443" t="s">
        <v>1042</v>
      </c>
      <c r="F168" s="442" t="s">
        <v>950</v>
      </c>
      <c r="G168" s="441">
        <v>7.0000000000000007E-2</v>
      </c>
      <c r="H168" s="442" t="s">
        <v>950</v>
      </c>
      <c r="I168" s="442" t="s">
        <v>950</v>
      </c>
      <c r="J168" s="442" t="s">
        <v>950</v>
      </c>
    </row>
    <row r="169" spans="2:14" x14ac:dyDescent="0.35">
      <c r="B169" s="442" t="s">
        <v>1301</v>
      </c>
      <c r="C169" s="442" t="s">
        <v>1227</v>
      </c>
      <c r="D169" s="443" t="s">
        <v>950</v>
      </c>
      <c r="E169" s="443" t="s">
        <v>950</v>
      </c>
      <c r="F169" s="442" t="s">
        <v>950</v>
      </c>
      <c r="G169" s="441">
        <v>0.1</v>
      </c>
      <c r="H169" s="442" t="s">
        <v>950</v>
      </c>
      <c r="I169" s="442" t="s">
        <v>950</v>
      </c>
      <c r="J169" s="442" t="s">
        <v>950</v>
      </c>
    </row>
    <row r="170" spans="2:14" x14ac:dyDescent="0.35">
      <c r="B170" s="442" t="s">
        <v>1302</v>
      </c>
      <c r="C170" s="442" t="s">
        <v>1303</v>
      </c>
      <c r="D170" s="443" t="s">
        <v>1304</v>
      </c>
      <c r="E170" s="443" t="s">
        <v>1005</v>
      </c>
      <c r="F170" s="420"/>
      <c r="G170" s="441">
        <v>0.6</v>
      </c>
      <c r="H170" s="442" t="s">
        <v>950</v>
      </c>
      <c r="I170" s="420">
        <v>2.74</v>
      </c>
      <c r="J170" s="442" t="s">
        <v>950</v>
      </c>
      <c r="K170" s="573" t="s">
        <v>1305</v>
      </c>
      <c r="L170" s="573"/>
      <c r="M170" s="573"/>
      <c r="N170" s="573"/>
    </row>
    <row r="171" spans="2:14" x14ac:dyDescent="0.35">
      <c r="B171" s="420" t="s">
        <v>1306</v>
      </c>
      <c r="C171" s="420" t="s">
        <v>1307</v>
      </c>
      <c r="D171" s="420" t="s">
        <v>1308</v>
      </c>
      <c r="E171" s="420" t="s">
        <v>1005</v>
      </c>
      <c r="F171" s="420"/>
      <c r="G171" s="420">
        <v>1.1100000000000001</v>
      </c>
      <c r="H171" s="442" t="s">
        <v>950</v>
      </c>
      <c r="I171" s="420">
        <v>6.91</v>
      </c>
      <c r="J171" s="442" t="s">
        <v>950</v>
      </c>
      <c r="K171" s="420"/>
    </row>
    <row r="172" spans="2:14" x14ac:dyDescent="0.35">
      <c r="B172" s="420" t="s">
        <v>1309</v>
      </c>
      <c r="C172" s="420" t="s">
        <v>1310</v>
      </c>
      <c r="D172" s="420" t="s">
        <v>1221</v>
      </c>
      <c r="E172" s="420" t="s">
        <v>1042</v>
      </c>
      <c r="F172" s="420"/>
      <c r="G172" s="447">
        <v>1.65</v>
      </c>
      <c r="H172" s="442" t="s">
        <v>950</v>
      </c>
      <c r="I172" s="442" t="s">
        <v>950</v>
      </c>
      <c r="J172" s="442" t="s">
        <v>950</v>
      </c>
      <c r="K172" s="420"/>
    </row>
    <row r="173" spans="2:14" x14ac:dyDescent="0.35">
      <c r="B173" s="420" t="s">
        <v>1311</v>
      </c>
      <c r="C173" s="420" t="s">
        <v>1312</v>
      </c>
      <c r="D173" s="420" t="s">
        <v>1221</v>
      </c>
      <c r="E173" s="420" t="s">
        <v>1042</v>
      </c>
      <c r="F173" s="420"/>
      <c r="G173" s="442" t="s">
        <v>950</v>
      </c>
      <c r="H173" s="442" t="s">
        <v>950</v>
      </c>
      <c r="I173" s="442" t="s">
        <v>950</v>
      </c>
      <c r="J173" s="442" t="s">
        <v>950</v>
      </c>
      <c r="K173" s="420"/>
    </row>
    <row r="174" spans="2:14" x14ac:dyDescent="0.35">
      <c r="B174" s="420" t="s">
        <v>1221</v>
      </c>
      <c r="C174" s="420" t="s">
        <v>1313</v>
      </c>
      <c r="D174" s="420" t="s">
        <v>1221</v>
      </c>
      <c r="E174" s="420" t="s">
        <v>1042</v>
      </c>
      <c r="F174" s="420"/>
      <c r="G174" s="448">
        <v>5.4</v>
      </c>
      <c r="H174" s="442" t="s">
        <v>950</v>
      </c>
      <c r="I174" s="442" t="s">
        <v>950</v>
      </c>
      <c r="J174" s="442" t="s">
        <v>950</v>
      </c>
      <c r="K174" s="420"/>
    </row>
    <row r="175" spans="2:14" x14ac:dyDescent="0.35">
      <c r="B175" s="420" t="s">
        <v>1314</v>
      </c>
      <c r="C175" s="420" t="s">
        <v>1313</v>
      </c>
      <c r="D175" s="420" t="s">
        <v>1221</v>
      </c>
      <c r="E175" s="420" t="s">
        <v>1042</v>
      </c>
      <c r="F175" s="420"/>
      <c r="G175" s="442" t="s">
        <v>950</v>
      </c>
      <c r="H175" s="442" t="s">
        <v>950</v>
      </c>
      <c r="I175" s="442" t="s">
        <v>950</v>
      </c>
      <c r="J175" s="442" t="s">
        <v>950</v>
      </c>
      <c r="K175" s="420"/>
    </row>
    <row r="176" spans="2:14" x14ac:dyDescent="0.35">
      <c r="B176" s="420" t="s">
        <v>1315</v>
      </c>
      <c r="C176" s="420" t="s">
        <v>1316</v>
      </c>
      <c r="D176" s="443" t="s">
        <v>1317</v>
      </c>
      <c r="E176" s="420" t="s">
        <v>1005</v>
      </c>
      <c r="F176" s="420"/>
      <c r="G176" s="420">
        <v>1.9</v>
      </c>
      <c r="H176" s="442" t="s">
        <v>950</v>
      </c>
      <c r="I176" s="420">
        <v>9.58</v>
      </c>
      <c r="J176" s="442" t="s">
        <v>950</v>
      </c>
      <c r="K176" s="420"/>
    </row>
    <row r="177" spans="2:11" x14ac:dyDescent="0.35">
      <c r="B177" s="420" t="s">
        <v>1318</v>
      </c>
      <c r="C177" s="420" t="s">
        <v>1319</v>
      </c>
      <c r="D177" s="420" t="s">
        <v>1320</v>
      </c>
      <c r="E177" s="420" t="s">
        <v>960</v>
      </c>
      <c r="F177" s="420"/>
      <c r="G177" s="420">
        <v>6.8</v>
      </c>
      <c r="H177" s="442" t="s">
        <v>950</v>
      </c>
      <c r="I177" s="420">
        <v>31</v>
      </c>
      <c r="J177" s="442" t="s">
        <v>950</v>
      </c>
      <c r="K177" s="420"/>
    </row>
    <row r="178" spans="2:11" x14ac:dyDescent="0.35">
      <c r="B178" s="449" t="s">
        <v>1321</v>
      </c>
      <c r="C178" s="442"/>
      <c r="D178" s="442"/>
      <c r="E178" s="442"/>
      <c r="F178" s="442"/>
      <c r="G178" s="450">
        <f>SUM(G31:G177)</f>
        <v>273.00999999999988</v>
      </c>
      <c r="H178" s="442"/>
      <c r="I178" s="449"/>
      <c r="J178" s="451">
        <f>SUM(J31:J177)</f>
        <v>259.22000000000003</v>
      </c>
      <c r="K178" s="420"/>
    </row>
    <row r="179" spans="2:11" x14ac:dyDescent="0.35">
      <c r="B179" s="452" t="s">
        <v>1322</v>
      </c>
      <c r="G179" s="450">
        <f>SUM(G41:G177)</f>
        <v>263.00999999999993</v>
      </c>
      <c r="H179" s="450"/>
      <c r="I179" s="450"/>
      <c r="J179" s="450">
        <f t="shared" ref="J179" si="2">SUM(J41:J177)</f>
        <v>259.22000000000003</v>
      </c>
      <c r="K179" s="420"/>
    </row>
    <row r="180" spans="2:11" x14ac:dyDescent="0.35">
      <c r="B180" s="420"/>
      <c r="C180" s="420"/>
      <c r="D180" s="420"/>
      <c r="E180" s="420"/>
      <c r="F180" s="420"/>
      <c r="H180" s="420"/>
      <c r="I180" s="420"/>
      <c r="J180" s="420"/>
      <c r="K180" s="420"/>
    </row>
    <row r="181" spans="2:11" x14ac:dyDescent="0.35">
      <c r="B181" s="420"/>
      <c r="C181" s="420"/>
      <c r="D181" s="420"/>
      <c r="E181" s="420"/>
      <c r="F181" s="420"/>
      <c r="G181" s="420"/>
      <c r="H181" s="420"/>
      <c r="I181" s="420"/>
      <c r="J181" s="420"/>
      <c r="K181" s="420"/>
    </row>
    <row r="182" spans="2:11" x14ac:dyDescent="0.35">
      <c r="K182" s="420"/>
    </row>
    <row r="183" spans="2:11" x14ac:dyDescent="0.35">
      <c r="B183" s="420"/>
      <c r="C183" s="420"/>
      <c r="D183" s="420"/>
      <c r="E183" s="420"/>
      <c r="F183" s="420"/>
      <c r="G183" s="420"/>
      <c r="H183" s="420"/>
      <c r="I183" s="420"/>
      <c r="J183" s="420"/>
      <c r="K183" s="420"/>
    </row>
    <row r="184" spans="2:11" x14ac:dyDescent="0.35">
      <c r="B184" s="420"/>
      <c r="C184" s="420"/>
      <c r="D184" s="420"/>
      <c r="E184" s="420"/>
      <c r="F184" s="420"/>
      <c r="G184" s="420"/>
      <c r="H184" s="420"/>
      <c r="I184" s="420"/>
      <c r="J184" s="420"/>
      <c r="K184" s="420"/>
    </row>
    <row r="185" spans="2:11" x14ac:dyDescent="0.35">
      <c r="B185" s="420"/>
      <c r="C185" s="420"/>
      <c r="D185" s="420"/>
      <c r="E185" s="420"/>
      <c r="F185" s="420"/>
      <c r="G185" s="420"/>
      <c r="H185" s="420"/>
      <c r="I185" s="420"/>
      <c r="J185" s="420"/>
      <c r="K185" s="420"/>
    </row>
  </sheetData>
  <mergeCells count="6">
    <mergeCell ref="K170:N170"/>
    <mergeCell ref="E23:F23"/>
    <mergeCell ref="B29:K29"/>
    <mergeCell ref="L35:N35"/>
    <mergeCell ref="L36:O36"/>
    <mergeCell ref="L37:O3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L33"/>
  <sheetViews>
    <sheetView topLeftCell="A13" zoomScale="85" zoomScaleNormal="85" workbookViewId="0">
      <selection activeCell="M12" sqref="M12"/>
    </sheetView>
  </sheetViews>
  <sheetFormatPr defaultRowHeight="14.5" x14ac:dyDescent="0.35"/>
  <cols>
    <col min="5" max="5" width="14.1796875" customWidth="1"/>
    <col min="6" max="6" width="13.81640625" customWidth="1"/>
    <col min="7" max="7" width="9.453125" bestFit="1" customWidth="1"/>
    <col min="9" max="9" width="11.36328125" bestFit="1" customWidth="1"/>
    <col min="11" max="11" width="16.08984375" bestFit="1" customWidth="1"/>
    <col min="12" max="12" width="16.08984375" customWidth="1"/>
  </cols>
  <sheetData>
    <row r="2" spans="2:38" ht="15" thickBot="1" x14ac:dyDescent="0.4">
      <c r="B2" s="4" t="s">
        <v>445</v>
      </c>
    </row>
    <row r="3" spans="2:38" x14ac:dyDescent="0.35">
      <c r="B3" s="25"/>
      <c r="C3" s="25"/>
      <c r="D3" s="203"/>
      <c r="E3" s="205" t="s">
        <v>440</v>
      </c>
      <c r="F3" s="192" t="s">
        <v>522</v>
      </c>
      <c r="G3" s="188" t="s">
        <v>223</v>
      </c>
      <c r="H3" s="188" t="s">
        <v>224</v>
      </c>
      <c r="I3" s="188" t="s">
        <v>441</v>
      </c>
      <c r="J3" s="188" t="s">
        <v>226</v>
      </c>
      <c r="K3" s="208" t="s">
        <v>443</v>
      </c>
      <c r="L3" s="356"/>
      <c r="M3">
        <v>2020</v>
      </c>
      <c r="N3">
        <v>2021</v>
      </c>
      <c r="O3">
        <v>2022</v>
      </c>
      <c r="P3">
        <v>2023</v>
      </c>
      <c r="Q3">
        <v>2024</v>
      </c>
      <c r="R3">
        <v>2025</v>
      </c>
      <c r="S3">
        <v>2026</v>
      </c>
      <c r="T3">
        <v>2027</v>
      </c>
      <c r="U3">
        <v>2028</v>
      </c>
      <c r="V3">
        <v>2029</v>
      </c>
      <c r="W3">
        <v>2030</v>
      </c>
      <c r="X3">
        <v>2031</v>
      </c>
      <c r="Y3">
        <v>2032</v>
      </c>
      <c r="Z3">
        <v>2033</v>
      </c>
      <c r="AA3">
        <v>2034</v>
      </c>
      <c r="AB3">
        <v>2035</v>
      </c>
      <c r="AC3">
        <v>2036</v>
      </c>
      <c r="AD3">
        <v>2037</v>
      </c>
      <c r="AE3">
        <v>2038</v>
      </c>
      <c r="AF3">
        <v>2039</v>
      </c>
      <c r="AG3">
        <v>2040</v>
      </c>
      <c r="AH3">
        <v>2041</v>
      </c>
      <c r="AI3">
        <v>2042</v>
      </c>
      <c r="AJ3">
        <v>2043</v>
      </c>
      <c r="AK3">
        <v>2044</v>
      </c>
      <c r="AL3">
        <v>2045</v>
      </c>
    </row>
    <row r="4" spans="2:38" x14ac:dyDescent="0.35">
      <c r="B4" s="24" t="s">
        <v>433</v>
      </c>
      <c r="C4" s="24" t="s">
        <v>434</v>
      </c>
      <c r="D4" s="204" t="s">
        <v>435</v>
      </c>
      <c r="E4" s="129" t="str">
        <f>CONCATENATE(B4,C4,D4)</f>
        <v>ALELIMP</v>
      </c>
      <c r="F4" t="s">
        <v>520</v>
      </c>
      <c r="G4" s="35">
        <v>0</v>
      </c>
      <c r="H4" s="35">
        <v>0</v>
      </c>
      <c r="I4" s="42" t="s">
        <v>228</v>
      </c>
      <c r="J4" s="35">
        <v>1</v>
      </c>
      <c r="K4" s="223">
        <f>9986.3868491349/1000</f>
        <v>9.9863868491349006</v>
      </c>
      <c r="L4" s="357" t="str">
        <f>F4</f>
        <v>ALTRDIMH00</v>
      </c>
      <c r="M4" s="225">
        <f>K4</f>
        <v>9.9863868491349006</v>
      </c>
      <c r="N4" s="225">
        <f>M4</f>
        <v>9.9863868491349006</v>
      </c>
      <c r="O4" s="225">
        <f t="shared" ref="O4:AL4" si="0">N4</f>
        <v>9.9863868491349006</v>
      </c>
      <c r="P4" s="225">
        <f t="shared" si="0"/>
        <v>9.9863868491349006</v>
      </c>
      <c r="Q4" s="225">
        <f t="shared" si="0"/>
        <v>9.9863868491349006</v>
      </c>
      <c r="R4" s="225">
        <f t="shared" si="0"/>
        <v>9.9863868491349006</v>
      </c>
      <c r="S4" s="225">
        <f t="shared" si="0"/>
        <v>9.9863868491349006</v>
      </c>
      <c r="T4" s="225">
        <f t="shared" si="0"/>
        <v>9.9863868491349006</v>
      </c>
      <c r="U4" s="225">
        <f t="shared" si="0"/>
        <v>9.9863868491349006</v>
      </c>
      <c r="V4" s="225">
        <f t="shared" si="0"/>
        <v>9.9863868491349006</v>
      </c>
      <c r="W4" s="225">
        <f t="shared" si="0"/>
        <v>9.9863868491349006</v>
      </c>
      <c r="X4" s="225">
        <f t="shared" si="0"/>
        <v>9.9863868491349006</v>
      </c>
      <c r="Y4" s="225">
        <f t="shared" si="0"/>
        <v>9.9863868491349006</v>
      </c>
      <c r="Z4" s="225">
        <f t="shared" si="0"/>
        <v>9.9863868491349006</v>
      </c>
      <c r="AA4" s="225">
        <f t="shared" si="0"/>
        <v>9.9863868491349006</v>
      </c>
      <c r="AB4" s="225">
        <f t="shared" si="0"/>
        <v>9.9863868491349006</v>
      </c>
      <c r="AC4" s="225">
        <f t="shared" si="0"/>
        <v>9.9863868491349006</v>
      </c>
      <c r="AD4" s="225">
        <f t="shared" si="0"/>
        <v>9.9863868491349006</v>
      </c>
      <c r="AE4" s="225">
        <f t="shared" si="0"/>
        <v>9.9863868491349006</v>
      </c>
      <c r="AF4" s="225">
        <f t="shared" si="0"/>
        <v>9.9863868491349006</v>
      </c>
      <c r="AG4" s="225">
        <f t="shared" si="0"/>
        <v>9.9863868491349006</v>
      </c>
      <c r="AH4" s="225">
        <f t="shared" si="0"/>
        <v>9.9863868491349006</v>
      </c>
      <c r="AI4" s="225">
        <f t="shared" si="0"/>
        <v>9.9863868491349006</v>
      </c>
      <c r="AJ4" s="225">
        <f t="shared" si="0"/>
        <v>9.9863868491349006</v>
      </c>
      <c r="AK4" s="225">
        <f t="shared" si="0"/>
        <v>9.9863868491349006</v>
      </c>
      <c r="AL4" s="225">
        <f t="shared" si="0"/>
        <v>9.9863868491349006</v>
      </c>
    </row>
    <row r="5" spans="2:38" x14ac:dyDescent="0.35">
      <c r="B5" s="24" t="s">
        <v>433</v>
      </c>
      <c r="C5" s="24" t="s">
        <v>434</v>
      </c>
      <c r="D5" s="204" t="s">
        <v>436</v>
      </c>
      <c r="E5" s="129" t="str">
        <f t="shared" ref="E5:E11" si="1">CONCATENATE(B5,C5,D5)</f>
        <v>ALELEXP</v>
      </c>
      <c r="F5" t="s">
        <v>504</v>
      </c>
      <c r="G5" s="35" t="s">
        <v>228</v>
      </c>
      <c r="H5" s="35">
        <v>1</v>
      </c>
      <c r="I5" s="202" t="s">
        <v>446</v>
      </c>
      <c r="J5" s="35">
        <v>1</v>
      </c>
      <c r="K5" s="223">
        <f>5540.66576430878/1000</f>
        <v>5.5406657643087804</v>
      </c>
      <c r="L5" s="357" t="str">
        <f t="shared" ref="L5:L11" si="2">F5</f>
        <v>ALTRDEXH00</v>
      </c>
      <c r="M5" s="225">
        <f t="shared" ref="M5:M11" si="3">K5</f>
        <v>5.5406657643087804</v>
      </c>
      <c r="N5" s="225">
        <f t="shared" ref="N5:AL5" si="4">M5</f>
        <v>5.5406657643087804</v>
      </c>
      <c r="O5" s="225">
        <f t="shared" si="4"/>
        <v>5.5406657643087804</v>
      </c>
      <c r="P5" s="225">
        <f t="shared" si="4"/>
        <v>5.5406657643087804</v>
      </c>
      <c r="Q5" s="225">
        <f t="shared" si="4"/>
        <v>5.5406657643087804</v>
      </c>
      <c r="R5" s="225">
        <f t="shared" si="4"/>
        <v>5.5406657643087804</v>
      </c>
      <c r="S5" s="225">
        <f t="shared" si="4"/>
        <v>5.5406657643087804</v>
      </c>
      <c r="T5" s="225">
        <f t="shared" si="4"/>
        <v>5.5406657643087804</v>
      </c>
      <c r="U5" s="225">
        <f t="shared" si="4"/>
        <v>5.5406657643087804</v>
      </c>
      <c r="V5" s="225">
        <f t="shared" si="4"/>
        <v>5.5406657643087804</v>
      </c>
      <c r="W5" s="225">
        <f t="shared" si="4"/>
        <v>5.5406657643087804</v>
      </c>
      <c r="X5" s="225">
        <f t="shared" si="4"/>
        <v>5.5406657643087804</v>
      </c>
      <c r="Y5" s="225">
        <f t="shared" si="4"/>
        <v>5.5406657643087804</v>
      </c>
      <c r="Z5" s="225">
        <f t="shared" si="4"/>
        <v>5.5406657643087804</v>
      </c>
      <c r="AA5" s="225">
        <f t="shared" si="4"/>
        <v>5.5406657643087804</v>
      </c>
      <c r="AB5" s="225">
        <f t="shared" si="4"/>
        <v>5.5406657643087804</v>
      </c>
      <c r="AC5" s="225">
        <f t="shared" si="4"/>
        <v>5.5406657643087804</v>
      </c>
      <c r="AD5" s="225">
        <f t="shared" si="4"/>
        <v>5.5406657643087804</v>
      </c>
      <c r="AE5" s="225">
        <f t="shared" si="4"/>
        <v>5.5406657643087804</v>
      </c>
      <c r="AF5" s="225">
        <f t="shared" si="4"/>
        <v>5.5406657643087804</v>
      </c>
      <c r="AG5" s="225">
        <f t="shared" si="4"/>
        <v>5.5406657643087804</v>
      </c>
      <c r="AH5" s="225">
        <f t="shared" si="4"/>
        <v>5.5406657643087804</v>
      </c>
      <c r="AI5" s="225">
        <f t="shared" si="4"/>
        <v>5.5406657643087804</v>
      </c>
      <c r="AJ5" s="225">
        <f t="shared" si="4"/>
        <v>5.5406657643087804</v>
      </c>
      <c r="AK5" s="225">
        <f t="shared" si="4"/>
        <v>5.5406657643087804</v>
      </c>
      <c r="AL5" s="225">
        <f t="shared" si="4"/>
        <v>5.5406657643087804</v>
      </c>
    </row>
    <row r="6" spans="2:38" x14ac:dyDescent="0.35">
      <c r="B6" s="24" t="s">
        <v>437</v>
      </c>
      <c r="C6" s="24" t="s">
        <v>434</v>
      </c>
      <c r="D6" s="204" t="s">
        <v>435</v>
      </c>
      <c r="E6" s="129" t="str">
        <f t="shared" si="1"/>
        <v>MKELIMP</v>
      </c>
      <c r="F6" t="s">
        <v>604</v>
      </c>
      <c r="G6" s="35">
        <v>0</v>
      </c>
      <c r="H6" s="35">
        <v>1</v>
      </c>
      <c r="I6" s="35" t="s">
        <v>232</v>
      </c>
      <c r="J6" s="35">
        <v>1</v>
      </c>
      <c r="K6" s="223">
        <f>5702.44842322826/1000</f>
        <v>5.70244842322826</v>
      </c>
      <c r="L6" s="357" t="str">
        <f t="shared" si="2"/>
        <v>MKTRDIMH00</v>
      </c>
      <c r="M6" s="225">
        <f t="shared" si="3"/>
        <v>5.70244842322826</v>
      </c>
      <c r="N6" s="225">
        <f t="shared" ref="N6:AL6" si="5">M6</f>
        <v>5.70244842322826</v>
      </c>
      <c r="O6" s="225">
        <f t="shared" si="5"/>
        <v>5.70244842322826</v>
      </c>
      <c r="P6" s="225">
        <f t="shared" si="5"/>
        <v>5.70244842322826</v>
      </c>
      <c r="Q6" s="225">
        <f t="shared" si="5"/>
        <v>5.70244842322826</v>
      </c>
      <c r="R6" s="225">
        <f t="shared" si="5"/>
        <v>5.70244842322826</v>
      </c>
      <c r="S6" s="225">
        <f t="shared" si="5"/>
        <v>5.70244842322826</v>
      </c>
      <c r="T6" s="225">
        <f t="shared" si="5"/>
        <v>5.70244842322826</v>
      </c>
      <c r="U6" s="225">
        <f t="shared" si="5"/>
        <v>5.70244842322826</v>
      </c>
      <c r="V6" s="225">
        <f t="shared" si="5"/>
        <v>5.70244842322826</v>
      </c>
      <c r="W6" s="225">
        <f t="shared" si="5"/>
        <v>5.70244842322826</v>
      </c>
      <c r="X6" s="225">
        <f t="shared" si="5"/>
        <v>5.70244842322826</v>
      </c>
      <c r="Y6" s="225">
        <f t="shared" si="5"/>
        <v>5.70244842322826</v>
      </c>
      <c r="Z6" s="225">
        <f t="shared" si="5"/>
        <v>5.70244842322826</v>
      </c>
      <c r="AA6" s="225">
        <f t="shared" si="5"/>
        <v>5.70244842322826</v>
      </c>
      <c r="AB6" s="225">
        <f t="shared" si="5"/>
        <v>5.70244842322826</v>
      </c>
      <c r="AC6" s="225">
        <f t="shared" si="5"/>
        <v>5.70244842322826</v>
      </c>
      <c r="AD6" s="225">
        <f t="shared" si="5"/>
        <v>5.70244842322826</v>
      </c>
      <c r="AE6" s="225">
        <f t="shared" si="5"/>
        <v>5.70244842322826</v>
      </c>
      <c r="AF6" s="225">
        <f t="shared" si="5"/>
        <v>5.70244842322826</v>
      </c>
      <c r="AG6" s="225">
        <f t="shared" si="5"/>
        <v>5.70244842322826</v>
      </c>
      <c r="AH6" s="225">
        <f t="shared" si="5"/>
        <v>5.70244842322826</v>
      </c>
      <c r="AI6" s="225">
        <f t="shared" si="5"/>
        <v>5.70244842322826</v>
      </c>
      <c r="AJ6" s="225">
        <f t="shared" si="5"/>
        <v>5.70244842322826</v>
      </c>
      <c r="AK6" s="225">
        <f t="shared" si="5"/>
        <v>5.70244842322826</v>
      </c>
      <c r="AL6" s="225">
        <f t="shared" si="5"/>
        <v>5.70244842322826</v>
      </c>
    </row>
    <row r="7" spans="2:38" x14ac:dyDescent="0.35">
      <c r="B7" s="24" t="s">
        <v>437</v>
      </c>
      <c r="C7" s="24" t="s">
        <v>434</v>
      </c>
      <c r="D7" s="204" t="s">
        <v>436</v>
      </c>
      <c r="E7" s="129" t="str">
        <f t="shared" si="1"/>
        <v>MKELEXP</v>
      </c>
      <c r="F7" t="s">
        <v>605</v>
      </c>
      <c r="G7" s="35" t="s">
        <v>232</v>
      </c>
      <c r="H7" s="35">
        <v>1</v>
      </c>
      <c r="I7" s="202" t="s">
        <v>447</v>
      </c>
      <c r="J7" s="35">
        <v>1</v>
      </c>
      <c r="K7" s="223">
        <f>418.426765258588/1000</f>
        <v>0.41842676525858796</v>
      </c>
      <c r="L7" s="357" t="str">
        <f t="shared" si="2"/>
        <v>MKTRDEXH00</v>
      </c>
      <c r="M7" s="225">
        <f t="shared" si="3"/>
        <v>0.41842676525858796</v>
      </c>
      <c r="N7" s="225">
        <f t="shared" ref="N7:AL7" si="6">M7</f>
        <v>0.41842676525858796</v>
      </c>
      <c r="O7" s="225">
        <f t="shared" si="6"/>
        <v>0.41842676525858796</v>
      </c>
      <c r="P7" s="225">
        <f t="shared" si="6"/>
        <v>0.41842676525858796</v>
      </c>
      <c r="Q7" s="225">
        <f t="shared" si="6"/>
        <v>0.41842676525858796</v>
      </c>
      <c r="R7" s="225">
        <f t="shared" si="6"/>
        <v>0.41842676525858796</v>
      </c>
      <c r="S7" s="225">
        <f t="shared" si="6"/>
        <v>0.41842676525858796</v>
      </c>
      <c r="T7" s="225">
        <f t="shared" si="6"/>
        <v>0.41842676525858796</v>
      </c>
      <c r="U7" s="225">
        <f t="shared" si="6"/>
        <v>0.41842676525858796</v>
      </c>
      <c r="V7" s="225">
        <f t="shared" si="6"/>
        <v>0.41842676525858796</v>
      </c>
      <c r="W7" s="225">
        <f t="shared" si="6"/>
        <v>0.41842676525858796</v>
      </c>
      <c r="X7" s="225">
        <f t="shared" si="6"/>
        <v>0.41842676525858796</v>
      </c>
      <c r="Y7" s="225">
        <f t="shared" si="6"/>
        <v>0.41842676525858796</v>
      </c>
      <c r="Z7" s="225">
        <f t="shared" si="6"/>
        <v>0.41842676525858796</v>
      </c>
      <c r="AA7" s="225">
        <f t="shared" si="6"/>
        <v>0.41842676525858796</v>
      </c>
      <c r="AB7" s="225">
        <f t="shared" si="6"/>
        <v>0.41842676525858796</v>
      </c>
      <c r="AC7" s="225">
        <f t="shared" si="6"/>
        <v>0.41842676525858796</v>
      </c>
      <c r="AD7" s="225">
        <f t="shared" si="6"/>
        <v>0.41842676525858796</v>
      </c>
      <c r="AE7" s="225">
        <f t="shared" si="6"/>
        <v>0.41842676525858796</v>
      </c>
      <c r="AF7" s="225">
        <f t="shared" si="6"/>
        <v>0.41842676525858796</v>
      </c>
      <c r="AG7" s="225">
        <f t="shared" si="6"/>
        <v>0.41842676525858796</v>
      </c>
      <c r="AH7" s="225">
        <f t="shared" si="6"/>
        <v>0.41842676525858796</v>
      </c>
      <c r="AI7" s="225">
        <f t="shared" si="6"/>
        <v>0.41842676525858796</v>
      </c>
      <c r="AJ7" s="225">
        <f t="shared" si="6"/>
        <v>0.41842676525858796</v>
      </c>
      <c r="AK7" s="225">
        <f t="shared" si="6"/>
        <v>0.41842676525858796</v>
      </c>
      <c r="AL7" s="225">
        <f t="shared" si="6"/>
        <v>0.41842676525858796</v>
      </c>
    </row>
    <row r="8" spans="2:38" x14ac:dyDescent="0.35">
      <c r="B8" s="24" t="s">
        <v>438</v>
      </c>
      <c r="C8" s="24" t="s">
        <v>434</v>
      </c>
      <c r="D8" s="204" t="s">
        <v>435</v>
      </c>
      <c r="E8" s="129" t="str">
        <f t="shared" si="1"/>
        <v>MEELIMP</v>
      </c>
      <c r="F8" t="s">
        <v>606</v>
      </c>
      <c r="G8" s="35">
        <v>0</v>
      </c>
      <c r="H8" s="35">
        <v>1</v>
      </c>
      <c r="I8" s="35" t="s">
        <v>238</v>
      </c>
      <c r="J8" s="35">
        <v>1</v>
      </c>
      <c r="K8" s="223">
        <f>3550.26135979091/1000</f>
        <v>3.5502613597909098</v>
      </c>
      <c r="L8" s="357" t="str">
        <f t="shared" si="2"/>
        <v>METRDIMH00</v>
      </c>
      <c r="M8" s="225">
        <f t="shared" si="3"/>
        <v>3.5502613597909098</v>
      </c>
      <c r="N8" s="225">
        <f t="shared" ref="N8:AL8" si="7">M8</f>
        <v>3.5502613597909098</v>
      </c>
      <c r="O8" s="225">
        <f t="shared" si="7"/>
        <v>3.5502613597909098</v>
      </c>
      <c r="P8" s="225">
        <f t="shared" si="7"/>
        <v>3.5502613597909098</v>
      </c>
      <c r="Q8" s="225">
        <f t="shared" si="7"/>
        <v>3.5502613597909098</v>
      </c>
      <c r="R8" s="225">
        <f t="shared" si="7"/>
        <v>3.5502613597909098</v>
      </c>
      <c r="S8" s="225">
        <f t="shared" si="7"/>
        <v>3.5502613597909098</v>
      </c>
      <c r="T8" s="225">
        <f t="shared" si="7"/>
        <v>3.5502613597909098</v>
      </c>
      <c r="U8" s="225">
        <f t="shared" si="7"/>
        <v>3.5502613597909098</v>
      </c>
      <c r="V8" s="225">
        <f t="shared" si="7"/>
        <v>3.5502613597909098</v>
      </c>
      <c r="W8" s="225">
        <f t="shared" si="7"/>
        <v>3.5502613597909098</v>
      </c>
      <c r="X8" s="225">
        <f t="shared" si="7"/>
        <v>3.5502613597909098</v>
      </c>
      <c r="Y8" s="225">
        <f t="shared" si="7"/>
        <v>3.5502613597909098</v>
      </c>
      <c r="Z8" s="225">
        <f t="shared" si="7"/>
        <v>3.5502613597909098</v>
      </c>
      <c r="AA8" s="225">
        <f t="shared" si="7"/>
        <v>3.5502613597909098</v>
      </c>
      <c r="AB8" s="225">
        <f t="shared" si="7"/>
        <v>3.5502613597909098</v>
      </c>
      <c r="AC8" s="225">
        <f t="shared" si="7"/>
        <v>3.5502613597909098</v>
      </c>
      <c r="AD8" s="225">
        <f t="shared" si="7"/>
        <v>3.5502613597909098</v>
      </c>
      <c r="AE8" s="225">
        <f t="shared" si="7"/>
        <v>3.5502613597909098</v>
      </c>
      <c r="AF8" s="225">
        <f t="shared" si="7"/>
        <v>3.5502613597909098</v>
      </c>
      <c r="AG8" s="225">
        <f t="shared" si="7"/>
        <v>3.5502613597909098</v>
      </c>
      <c r="AH8" s="225">
        <f t="shared" si="7"/>
        <v>3.5502613597909098</v>
      </c>
      <c r="AI8" s="225">
        <f t="shared" si="7"/>
        <v>3.5502613597909098</v>
      </c>
      <c r="AJ8" s="225">
        <f t="shared" si="7"/>
        <v>3.5502613597909098</v>
      </c>
      <c r="AK8" s="225">
        <f t="shared" si="7"/>
        <v>3.5502613597909098</v>
      </c>
      <c r="AL8" s="225">
        <f t="shared" si="7"/>
        <v>3.5502613597909098</v>
      </c>
    </row>
    <row r="9" spans="2:38" x14ac:dyDescent="0.35">
      <c r="B9" s="24" t="s">
        <v>438</v>
      </c>
      <c r="C9" s="24" t="s">
        <v>434</v>
      </c>
      <c r="D9" s="204" t="s">
        <v>436</v>
      </c>
      <c r="E9" s="129" t="str">
        <f t="shared" si="1"/>
        <v>MEELEXP</v>
      </c>
      <c r="F9" t="s">
        <v>607</v>
      </c>
      <c r="G9" s="35" t="s">
        <v>238</v>
      </c>
      <c r="H9" s="35">
        <v>1</v>
      </c>
      <c r="I9" s="202" t="s">
        <v>448</v>
      </c>
      <c r="J9" s="35">
        <v>1</v>
      </c>
      <c r="K9" s="223">
        <f>2143.35278531777/1000</f>
        <v>2.1433527853177701</v>
      </c>
      <c r="L9" s="357" t="str">
        <f t="shared" si="2"/>
        <v>METRDEXH00</v>
      </c>
      <c r="M9" s="225">
        <f t="shared" si="3"/>
        <v>2.1433527853177701</v>
      </c>
      <c r="N9" s="225">
        <f>M9</f>
        <v>2.1433527853177701</v>
      </c>
      <c r="O9" s="225">
        <f t="shared" ref="O9:AL9" si="8">N9</f>
        <v>2.1433527853177701</v>
      </c>
      <c r="P9" s="225">
        <f t="shared" si="8"/>
        <v>2.1433527853177701</v>
      </c>
      <c r="Q9" s="225">
        <f t="shared" si="8"/>
        <v>2.1433527853177701</v>
      </c>
      <c r="R9" s="225">
        <f t="shared" si="8"/>
        <v>2.1433527853177701</v>
      </c>
      <c r="S9" s="225">
        <f t="shared" si="8"/>
        <v>2.1433527853177701</v>
      </c>
      <c r="T9" s="225">
        <f t="shared" si="8"/>
        <v>2.1433527853177701</v>
      </c>
      <c r="U9" s="225">
        <f t="shared" si="8"/>
        <v>2.1433527853177701</v>
      </c>
      <c r="V9" s="225">
        <f t="shared" si="8"/>
        <v>2.1433527853177701</v>
      </c>
      <c r="W9" s="225">
        <f t="shared" si="8"/>
        <v>2.1433527853177701</v>
      </c>
      <c r="X9" s="225">
        <f t="shared" si="8"/>
        <v>2.1433527853177701</v>
      </c>
      <c r="Y9" s="225">
        <f t="shared" si="8"/>
        <v>2.1433527853177701</v>
      </c>
      <c r="Z9" s="225">
        <f t="shared" si="8"/>
        <v>2.1433527853177701</v>
      </c>
      <c r="AA9" s="225">
        <f t="shared" si="8"/>
        <v>2.1433527853177701</v>
      </c>
      <c r="AB9" s="225">
        <f t="shared" si="8"/>
        <v>2.1433527853177701</v>
      </c>
      <c r="AC9" s="225">
        <f t="shared" si="8"/>
        <v>2.1433527853177701</v>
      </c>
      <c r="AD9" s="225">
        <f t="shared" si="8"/>
        <v>2.1433527853177701</v>
      </c>
      <c r="AE9" s="225">
        <f t="shared" si="8"/>
        <v>2.1433527853177701</v>
      </c>
      <c r="AF9" s="225">
        <f t="shared" si="8"/>
        <v>2.1433527853177701</v>
      </c>
      <c r="AG9" s="225">
        <f t="shared" si="8"/>
        <v>2.1433527853177701</v>
      </c>
      <c r="AH9" s="225">
        <f t="shared" si="8"/>
        <v>2.1433527853177701</v>
      </c>
      <c r="AI9" s="225">
        <f t="shared" si="8"/>
        <v>2.1433527853177701</v>
      </c>
      <c r="AJ9" s="225">
        <f t="shared" si="8"/>
        <v>2.1433527853177701</v>
      </c>
      <c r="AK9" s="225">
        <f t="shared" si="8"/>
        <v>2.1433527853177701</v>
      </c>
      <c r="AL9" s="225">
        <f t="shared" si="8"/>
        <v>2.1433527853177701</v>
      </c>
    </row>
    <row r="10" spans="2:38" x14ac:dyDescent="0.35">
      <c r="B10" s="24" t="s">
        <v>439</v>
      </c>
      <c r="C10" s="24" t="s">
        <v>434</v>
      </c>
      <c r="D10" s="204" t="s">
        <v>435</v>
      </c>
      <c r="E10" s="129" t="str">
        <f t="shared" si="1"/>
        <v>XKELIMP</v>
      </c>
      <c r="F10" t="s">
        <v>610</v>
      </c>
      <c r="G10" s="35">
        <v>0</v>
      </c>
      <c r="H10" s="35">
        <v>1</v>
      </c>
      <c r="I10" s="35" t="s">
        <v>442</v>
      </c>
      <c r="J10" s="35">
        <v>1</v>
      </c>
      <c r="K10" s="223">
        <f>2721.77782257774/1000</f>
        <v>2.72177782257774</v>
      </c>
      <c r="L10" s="357" t="str">
        <f t="shared" si="2"/>
        <v>XKTRDIMH00</v>
      </c>
      <c r="M10" s="225">
        <f t="shared" si="3"/>
        <v>2.72177782257774</v>
      </c>
      <c r="N10" s="225">
        <f t="shared" ref="N10:AA12" si="9">M10</f>
        <v>2.72177782257774</v>
      </c>
      <c r="O10" s="225">
        <f t="shared" si="9"/>
        <v>2.72177782257774</v>
      </c>
      <c r="P10" s="225">
        <f t="shared" si="9"/>
        <v>2.72177782257774</v>
      </c>
      <c r="Q10" s="225">
        <f t="shared" si="9"/>
        <v>2.72177782257774</v>
      </c>
      <c r="R10" s="225">
        <f t="shared" si="9"/>
        <v>2.72177782257774</v>
      </c>
      <c r="S10" s="225">
        <f t="shared" si="9"/>
        <v>2.72177782257774</v>
      </c>
      <c r="T10" s="225">
        <f t="shared" si="9"/>
        <v>2.72177782257774</v>
      </c>
      <c r="U10" s="225">
        <f t="shared" si="9"/>
        <v>2.72177782257774</v>
      </c>
      <c r="V10" s="225">
        <f t="shared" si="9"/>
        <v>2.72177782257774</v>
      </c>
      <c r="W10" s="225">
        <f t="shared" si="9"/>
        <v>2.72177782257774</v>
      </c>
      <c r="X10" s="225">
        <f t="shared" si="9"/>
        <v>2.72177782257774</v>
      </c>
      <c r="Y10" s="225">
        <f t="shared" si="9"/>
        <v>2.72177782257774</v>
      </c>
      <c r="Z10" s="225">
        <f t="shared" si="9"/>
        <v>2.72177782257774</v>
      </c>
      <c r="AA10" s="225">
        <f t="shared" si="9"/>
        <v>2.72177782257774</v>
      </c>
      <c r="AB10" s="225">
        <f t="shared" ref="AB10:AL10" si="10">AA10</f>
        <v>2.72177782257774</v>
      </c>
      <c r="AC10" s="225">
        <f t="shared" si="10"/>
        <v>2.72177782257774</v>
      </c>
      <c r="AD10" s="225">
        <f t="shared" si="10"/>
        <v>2.72177782257774</v>
      </c>
      <c r="AE10" s="225">
        <f t="shared" si="10"/>
        <v>2.72177782257774</v>
      </c>
      <c r="AF10" s="225">
        <f t="shared" si="10"/>
        <v>2.72177782257774</v>
      </c>
      <c r="AG10" s="225">
        <f t="shared" si="10"/>
        <v>2.72177782257774</v>
      </c>
      <c r="AH10" s="225">
        <f t="shared" si="10"/>
        <v>2.72177782257774</v>
      </c>
      <c r="AI10" s="225">
        <f t="shared" si="10"/>
        <v>2.72177782257774</v>
      </c>
      <c r="AJ10" s="225">
        <f t="shared" si="10"/>
        <v>2.72177782257774</v>
      </c>
      <c r="AK10" s="225">
        <f t="shared" si="10"/>
        <v>2.72177782257774</v>
      </c>
      <c r="AL10" s="225">
        <f t="shared" si="10"/>
        <v>2.72177782257774</v>
      </c>
    </row>
    <row r="11" spans="2:38" ht="15" thickBot="1" x14ac:dyDescent="0.4">
      <c r="B11" s="24" t="s">
        <v>439</v>
      </c>
      <c r="C11" s="24" t="s">
        <v>434</v>
      </c>
      <c r="D11" s="204" t="s">
        <v>436</v>
      </c>
      <c r="E11" s="206" t="str">
        <f t="shared" si="1"/>
        <v>XKELEXP</v>
      </c>
      <c r="F11" t="s">
        <v>611</v>
      </c>
      <c r="G11" s="36" t="s">
        <v>442</v>
      </c>
      <c r="H11" s="36">
        <v>1</v>
      </c>
      <c r="I11" s="207" t="s">
        <v>449</v>
      </c>
      <c r="J11" s="36">
        <v>1</v>
      </c>
      <c r="K11" s="224">
        <f>2407.22807421754/1000</f>
        <v>2.40722807421754</v>
      </c>
      <c r="L11" s="357" t="str">
        <f t="shared" si="2"/>
        <v>XKTRDEXH00</v>
      </c>
      <c r="M11" s="225">
        <f t="shared" si="3"/>
        <v>2.40722807421754</v>
      </c>
      <c r="N11" s="225">
        <f t="shared" si="9"/>
        <v>2.40722807421754</v>
      </c>
      <c r="O11" s="225">
        <f t="shared" si="9"/>
        <v>2.40722807421754</v>
      </c>
      <c r="P11" s="225">
        <f t="shared" si="9"/>
        <v>2.40722807421754</v>
      </c>
      <c r="Q11" s="225">
        <f t="shared" si="9"/>
        <v>2.40722807421754</v>
      </c>
      <c r="R11" s="225">
        <f t="shared" si="9"/>
        <v>2.40722807421754</v>
      </c>
      <c r="S11" s="225">
        <f t="shared" si="9"/>
        <v>2.40722807421754</v>
      </c>
      <c r="T11" s="225">
        <f t="shared" si="9"/>
        <v>2.40722807421754</v>
      </c>
      <c r="U11" s="225">
        <f t="shared" si="9"/>
        <v>2.40722807421754</v>
      </c>
      <c r="V11" s="225">
        <f t="shared" si="9"/>
        <v>2.40722807421754</v>
      </c>
      <c r="W11" s="225">
        <f t="shared" si="9"/>
        <v>2.40722807421754</v>
      </c>
      <c r="X11" s="225">
        <f t="shared" si="9"/>
        <v>2.40722807421754</v>
      </c>
      <c r="Y11" s="225">
        <f t="shared" si="9"/>
        <v>2.40722807421754</v>
      </c>
      <c r="Z11" s="225">
        <f t="shared" si="9"/>
        <v>2.40722807421754</v>
      </c>
      <c r="AA11" s="225">
        <f t="shared" si="9"/>
        <v>2.40722807421754</v>
      </c>
      <c r="AB11" s="225">
        <f t="shared" ref="AB11:AL12" si="11">AA11</f>
        <v>2.40722807421754</v>
      </c>
      <c r="AC11" s="225">
        <f t="shared" si="11"/>
        <v>2.40722807421754</v>
      </c>
      <c r="AD11" s="225">
        <f t="shared" si="11"/>
        <v>2.40722807421754</v>
      </c>
      <c r="AE11" s="225">
        <f t="shared" si="11"/>
        <v>2.40722807421754</v>
      </c>
      <c r="AF11" s="225">
        <f t="shared" si="11"/>
        <v>2.40722807421754</v>
      </c>
      <c r="AG11" s="225">
        <f t="shared" si="11"/>
        <v>2.40722807421754</v>
      </c>
      <c r="AH11" s="225">
        <f t="shared" si="11"/>
        <v>2.40722807421754</v>
      </c>
      <c r="AI11" s="225">
        <f t="shared" si="11"/>
        <v>2.40722807421754</v>
      </c>
      <c r="AJ11" s="225">
        <f t="shared" si="11"/>
        <v>2.40722807421754</v>
      </c>
      <c r="AK11" s="225">
        <f t="shared" si="11"/>
        <v>2.40722807421754</v>
      </c>
      <c r="AL11" s="225">
        <f t="shared" si="11"/>
        <v>2.40722807421754</v>
      </c>
    </row>
    <row r="12" spans="2:38" x14ac:dyDescent="0.35">
      <c r="M12" s="14">
        <f>M15-M13</f>
        <v>3.0647997969601626</v>
      </c>
      <c r="N12" s="14">
        <f t="shared" si="9"/>
        <v>3.0647997969601626</v>
      </c>
      <c r="O12" s="14">
        <f t="shared" si="9"/>
        <v>3.0647997969601626</v>
      </c>
      <c r="P12" s="14">
        <f t="shared" si="9"/>
        <v>3.0647997969601626</v>
      </c>
      <c r="Q12" s="14">
        <f t="shared" si="9"/>
        <v>3.0647997969601626</v>
      </c>
      <c r="R12" s="14">
        <f t="shared" si="9"/>
        <v>3.0647997969601626</v>
      </c>
      <c r="S12" s="14">
        <f t="shared" si="9"/>
        <v>3.0647997969601626</v>
      </c>
      <c r="T12" s="14">
        <f t="shared" si="9"/>
        <v>3.0647997969601626</v>
      </c>
      <c r="U12" s="14">
        <f t="shared" si="9"/>
        <v>3.0647997969601626</v>
      </c>
      <c r="V12" s="14">
        <f t="shared" si="9"/>
        <v>3.0647997969601626</v>
      </c>
      <c r="W12" s="14">
        <f t="shared" si="9"/>
        <v>3.0647997969601626</v>
      </c>
      <c r="X12" s="14">
        <f t="shared" si="9"/>
        <v>3.0647997969601626</v>
      </c>
      <c r="Y12" s="14">
        <f t="shared" si="9"/>
        <v>3.0647997969601626</v>
      </c>
      <c r="Z12" s="14">
        <f t="shared" si="9"/>
        <v>3.0647997969601626</v>
      </c>
      <c r="AA12" s="14">
        <f t="shared" si="9"/>
        <v>3.0647997969601626</v>
      </c>
      <c r="AB12" s="14">
        <f t="shared" si="11"/>
        <v>3.0647997969601626</v>
      </c>
      <c r="AC12" s="14">
        <f t="shared" si="11"/>
        <v>3.0647997969601626</v>
      </c>
      <c r="AD12" s="14">
        <f t="shared" si="11"/>
        <v>3.0647997969601626</v>
      </c>
      <c r="AE12" s="14">
        <f t="shared" si="11"/>
        <v>3.0647997969601626</v>
      </c>
      <c r="AF12" s="14">
        <f t="shared" si="11"/>
        <v>3.0647997969601626</v>
      </c>
      <c r="AG12" s="14">
        <f t="shared" si="11"/>
        <v>3.0647997969601626</v>
      </c>
      <c r="AH12" s="14">
        <f t="shared" si="11"/>
        <v>3.0647997969601626</v>
      </c>
      <c r="AI12" s="14">
        <f t="shared" si="11"/>
        <v>3.0647997969601626</v>
      </c>
      <c r="AJ12" s="14">
        <f t="shared" si="11"/>
        <v>3.0647997969601626</v>
      </c>
      <c r="AK12" s="14">
        <f t="shared" si="11"/>
        <v>3.0647997969601626</v>
      </c>
      <c r="AL12" s="14">
        <f t="shared" si="11"/>
        <v>3.0647997969601626</v>
      </c>
    </row>
    <row r="13" spans="2:38" ht="15" thickBot="1" x14ac:dyDescent="0.4">
      <c r="M13">
        <v>10.189</v>
      </c>
    </row>
    <row r="14" spans="2:38" x14ac:dyDescent="0.35">
      <c r="B14" s="25"/>
      <c r="C14" s="25"/>
      <c r="D14" s="203"/>
      <c r="E14" s="205" t="s">
        <v>440</v>
      </c>
      <c r="F14" s="192" t="s">
        <v>522</v>
      </c>
      <c r="G14" s="188" t="s">
        <v>223</v>
      </c>
      <c r="H14" s="188" t="s">
        <v>224</v>
      </c>
      <c r="I14" s="188" t="s">
        <v>441</v>
      </c>
      <c r="J14" s="188" t="s">
        <v>226</v>
      </c>
      <c r="K14" s="208" t="s">
        <v>444</v>
      </c>
      <c r="L14" s="356"/>
      <c r="M14">
        <v>2020</v>
      </c>
      <c r="N14">
        <v>2021</v>
      </c>
      <c r="O14">
        <v>2022</v>
      </c>
      <c r="P14">
        <v>2023</v>
      </c>
      <c r="Q14">
        <v>2024</v>
      </c>
      <c r="R14">
        <v>2025</v>
      </c>
      <c r="S14">
        <v>2026</v>
      </c>
      <c r="T14">
        <v>2027</v>
      </c>
      <c r="U14">
        <v>2028</v>
      </c>
      <c r="V14">
        <v>2029</v>
      </c>
      <c r="W14">
        <v>2030</v>
      </c>
      <c r="X14">
        <v>2031</v>
      </c>
      <c r="Y14">
        <v>2032</v>
      </c>
      <c r="Z14">
        <v>2033</v>
      </c>
      <c r="AA14">
        <v>2034</v>
      </c>
      <c r="AB14">
        <v>2035</v>
      </c>
      <c r="AC14">
        <v>2036</v>
      </c>
      <c r="AD14">
        <v>2037</v>
      </c>
      <c r="AE14">
        <v>2038</v>
      </c>
      <c r="AF14">
        <v>2039</v>
      </c>
      <c r="AG14">
        <v>2040</v>
      </c>
      <c r="AH14">
        <v>2041</v>
      </c>
      <c r="AI14">
        <v>2042</v>
      </c>
      <c r="AJ14">
        <v>2043</v>
      </c>
      <c r="AK14">
        <v>2044</v>
      </c>
      <c r="AL14">
        <v>2045</v>
      </c>
    </row>
    <row r="15" spans="2:38" x14ac:dyDescent="0.35">
      <c r="B15" s="24" t="s">
        <v>433</v>
      </c>
      <c r="C15" s="24" t="s">
        <v>434</v>
      </c>
      <c r="D15" s="204" t="s">
        <v>435</v>
      </c>
      <c r="E15" s="129" t="str">
        <f>CONCATENATE(B15,C15,D15)</f>
        <v>ALELIMP</v>
      </c>
      <c r="F15" t="s">
        <v>520</v>
      </c>
      <c r="G15" s="35">
        <v>0</v>
      </c>
      <c r="H15" s="35">
        <v>0</v>
      </c>
      <c r="I15" s="42" t="s">
        <v>228</v>
      </c>
      <c r="J15" s="35">
        <v>1</v>
      </c>
      <c r="K15" s="223">
        <v>13.253799796960163</v>
      </c>
      <c r="L15" s="357" t="str">
        <f>F15</f>
        <v>ALTRDIMH00</v>
      </c>
      <c r="M15" s="225">
        <f>K15</f>
        <v>13.253799796960163</v>
      </c>
      <c r="N15" s="225">
        <f>M15</f>
        <v>13.253799796960163</v>
      </c>
      <c r="O15" s="225">
        <f t="shared" ref="O15:O22" si="12">N15</f>
        <v>13.253799796960163</v>
      </c>
      <c r="P15" s="225">
        <f t="shared" ref="P15:P22" si="13">O15</f>
        <v>13.253799796960163</v>
      </c>
      <c r="Q15" s="225">
        <f t="shared" ref="Q15:Q22" si="14">P15</f>
        <v>13.253799796960163</v>
      </c>
      <c r="R15" s="225">
        <f t="shared" ref="R15:R22" si="15">Q15</f>
        <v>13.253799796960163</v>
      </c>
      <c r="S15" s="225">
        <f t="shared" ref="S15:S22" si="16">R15</f>
        <v>13.253799796960163</v>
      </c>
      <c r="T15" s="225">
        <f t="shared" ref="T15:T22" si="17">S15</f>
        <v>13.253799796960163</v>
      </c>
      <c r="U15" s="225">
        <f t="shared" ref="U15:U22" si="18">T15</f>
        <v>13.253799796960163</v>
      </c>
      <c r="V15" s="225">
        <f t="shared" ref="V15:V22" si="19">U15</f>
        <v>13.253799796960163</v>
      </c>
      <c r="W15" s="225">
        <f t="shared" ref="W15:W22" si="20">V15</f>
        <v>13.253799796960163</v>
      </c>
      <c r="X15" s="225">
        <f t="shared" ref="X15:X22" si="21">W15</f>
        <v>13.253799796960163</v>
      </c>
      <c r="Y15" s="225">
        <f t="shared" ref="Y15:Y22" si="22">X15</f>
        <v>13.253799796960163</v>
      </c>
      <c r="Z15" s="225">
        <f t="shared" ref="Z15:Z22" si="23">Y15</f>
        <v>13.253799796960163</v>
      </c>
      <c r="AA15" s="225">
        <f t="shared" ref="AA15:AA22" si="24">Z15</f>
        <v>13.253799796960163</v>
      </c>
      <c r="AB15" s="225">
        <f t="shared" ref="AB15:AB22" si="25">AA15</f>
        <v>13.253799796960163</v>
      </c>
      <c r="AC15" s="225">
        <f t="shared" ref="AC15:AC22" si="26">AB15</f>
        <v>13.253799796960163</v>
      </c>
      <c r="AD15" s="225">
        <f t="shared" ref="AD15:AD22" si="27">AC15</f>
        <v>13.253799796960163</v>
      </c>
      <c r="AE15" s="225">
        <f t="shared" ref="AE15:AE22" si="28">AD15</f>
        <v>13.253799796960163</v>
      </c>
      <c r="AF15" s="225">
        <f t="shared" ref="AF15:AF22" si="29">AE15</f>
        <v>13.253799796960163</v>
      </c>
      <c r="AG15" s="225">
        <f t="shared" ref="AG15:AG22" si="30">AF15</f>
        <v>13.253799796960163</v>
      </c>
      <c r="AH15" s="225">
        <f t="shared" ref="AH15:AH22" si="31">AG15</f>
        <v>13.253799796960163</v>
      </c>
      <c r="AI15" s="225">
        <f t="shared" ref="AI15:AI22" si="32">AH15</f>
        <v>13.253799796960163</v>
      </c>
      <c r="AJ15" s="225">
        <f t="shared" ref="AJ15:AJ22" si="33">AI15</f>
        <v>13.253799796960163</v>
      </c>
      <c r="AK15" s="225">
        <f t="shared" ref="AK15:AK22" si="34">AJ15</f>
        <v>13.253799796960163</v>
      </c>
      <c r="AL15" s="225">
        <f t="shared" ref="AL15:AL22" si="35">AK15</f>
        <v>13.253799796960163</v>
      </c>
    </row>
    <row r="16" spans="2:38" x14ac:dyDescent="0.35">
      <c r="B16" s="24" t="s">
        <v>433</v>
      </c>
      <c r="C16" s="24" t="s">
        <v>434</v>
      </c>
      <c r="D16" s="204" t="s">
        <v>436</v>
      </c>
      <c r="E16" s="129" t="str">
        <f t="shared" ref="E16:E22" si="36">CONCATENATE(B16,C16,D16)</f>
        <v>ALELEXP</v>
      </c>
      <c r="F16" t="s">
        <v>504</v>
      </c>
      <c r="G16" s="35" t="s">
        <v>228</v>
      </c>
      <c r="H16" s="35">
        <v>1</v>
      </c>
      <c r="I16" s="202" t="s">
        <v>446</v>
      </c>
      <c r="J16" s="35">
        <v>1</v>
      </c>
      <c r="K16" s="223">
        <v>12.081543534765171</v>
      </c>
      <c r="L16" s="357" t="str">
        <f t="shared" ref="L16:L22" si="37">F16</f>
        <v>ALTRDEXH00</v>
      </c>
      <c r="M16" s="225">
        <f t="shared" ref="M16:M22" si="38">K16</f>
        <v>12.081543534765171</v>
      </c>
      <c r="N16" s="225">
        <f t="shared" ref="N16:N19" si="39">M16</f>
        <v>12.081543534765171</v>
      </c>
      <c r="O16" s="225">
        <f t="shared" si="12"/>
        <v>12.081543534765171</v>
      </c>
      <c r="P16" s="225">
        <f t="shared" si="13"/>
        <v>12.081543534765171</v>
      </c>
      <c r="Q16" s="225">
        <f t="shared" si="14"/>
        <v>12.081543534765171</v>
      </c>
      <c r="R16" s="225">
        <f t="shared" si="15"/>
        <v>12.081543534765171</v>
      </c>
      <c r="S16" s="225">
        <f t="shared" si="16"/>
        <v>12.081543534765171</v>
      </c>
      <c r="T16" s="225">
        <f t="shared" si="17"/>
        <v>12.081543534765171</v>
      </c>
      <c r="U16" s="225">
        <f t="shared" si="18"/>
        <v>12.081543534765171</v>
      </c>
      <c r="V16" s="225">
        <f t="shared" si="19"/>
        <v>12.081543534765171</v>
      </c>
      <c r="W16" s="225">
        <f t="shared" si="20"/>
        <v>12.081543534765171</v>
      </c>
      <c r="X16" s="225">
        <f t="shared" si="21"/>
        <v>12.081543534765171</v>
      </c>
      <c r="Y16" s="225">
        <f t="shared" si="22"/>
        <v>12.081543534765171</v>
      </c>
      <c r="Z16" s="225">
        <f t="shared" si="23"/>
        <v>12.081543534765171</v>
      </c>
      <c r="AA16" s="225">
        <f t="shared" si="24"/>
        <v>12.081543534765171</v>
      </c>
      <c r="AB16" s="225">
        <f t="shared" si="25"/>
        <v>12.081543534765171</v>
      </c>
      <c r="AC16" s="225">
        <f t="shared" si="26"/>
        <v>12.081543534765171</v>
      </c>
      <c r="AD16" s="225">
        <f t="shared" si="27"/>
        <v>12.081543534765171</v>
      </c>
      <c r="AE16" s="225">
        <f t="shared" si="28"/>
        <v>12.081543534765171</v>
      </c>
      <c r="AF16" s="225">
        <f t="shared" si="29"/>
        <v>12.081543534765171</v>
      </c>
      <c r="AG16" s="225">
        <f t="shared" si="30"/>
        <v>12.081543534765171</v>
      </c>
      <c r="AH16" s="225">
        <f t="shared" si="31"/>
        <v>12.081543534765171</v>
      </c>
      <c r="AI16" s="225">
        <f t="shared" si="32"/>
        <v>12.081543534765171</v>
      </c>
      <c r="AJ16" s="225">
        <f t="shared" si="33"/>
        <v>12.081543534765171</v>
      </c>
      <c r="AK16" s="225">
        <f t="shared" si="34"/>
        <v>12.081543534765171</v>
      </c>
      <c r="AL16" s="225">
        <f t="shared" si="35"/>
        <v>12.081543534765171</v>
      </c>
    </row>
    <row r="17" spans="2:38" x14ac:dyDescent="0.35">
      <c r="B17" s="24" t="s">
        <v>437</v>
      </c>
      <c r="C17" s="24" t="s">
        <v>434</v>
      </c>
      <c r="D17" s="204" t="s">
        <v>435</v>
      </c>
      <c r="E17" s="129" t="str">
        <f t="shared" si="36"/>
        <v>MKELIMP</v>
      </c>
      <c r="F17" t="s">
        <v>604</v>
      </c>
      <c r="G17" s="35">
        <v>0</v>
      </c>
      <c r="H17" s="35">
        <v>1</v>
      </c>
      <c r="I17" s="35" t="s">
        <v>232</v>
      </c>
      <c r="J17" s="35">
        <v>1</v>
      </c>
      <c r="K17" s="223">
        <v>9.6341646926682465</v>
      </c>
      <c r="L17" s="357" t="str">
        <f t="shared" si="37"/>
        <v>MKTRDIMH00</v>
      </c>
      <c r="M17" s="225">
        <f t="shared" si="38"/>
        <v>9.6341646926682465</v>
      </c>
      <c r="N17" s="225">
        <f t="shared" si="39"/>
        <v>9.6341646926682465</v>
      </c>
      <c r="O17" s="225">
        <f t="shared" si="12"/>
        <v>9.6341646926682465</v>
      </c>
      <c r="P17" s="225">
        <f t="shared" si="13"/>
        <v>9.6341646926682465</v>
      </c>
      <c r="Q17" s="225">
        <f t="shared" si="14"/>
        <v>9.6341646926682465</v>
      </c>
      <c r="R17" s="225">
        <f t="shared" si="15"/>
        <v>9.6341646926682465</v>
      </c>
      <c r="S17" s="225">
        <f t="shared" si="16"/>
        <v>9.6341646926682465</v>
      </c>
      <c r="T17" s="225">
        <f t="shared" si="17"/>
        <v>9.6341646926682465</v>
      </c>
      <c r="U17" s="225">
        <f t="shared" si="18"/>
        <v>9.6341646926682465</v>
      </c>
      <c r="V17" s="225">
        <f t="shared" si="19"/>
        <v>9.6341646926682465</v>
      </c>
      <c r="W17" s="225">
        <f t="shared" si="20"/>
        <v>9.6341646926682465</v>
      </c>
      <c r="X17" s="225">
        <f t="shared" si="21"/>
        <v>9.6341646926682465</v>
      </c>
      <c r="Y17" s="225">
        <f t="shared" si="22"/>
        <v>9.6341646926682465</v>
      </c>
      <c r="Z17" s="225">
        <f t="shared" si="23"/>
        <v>9.6341646926682465</v>
      </c>
      <c r="AA17" s="225">
        <f t="shared" si="24"/>
        <v>9.6341646926682465</v>
      </c>
      <c r="AB17" s="225">
        <f t="shared" si="25"/>
        <v>9.6341646926682465</v>
      </c>
      <c r="AC17" s="225">
        <f t="shared" si="26"/>
        <v>9.6341646926682465</v>
      </c>
      <c r="AD17" s="225">
        <f t="shared" si="27"/>
        <v>9.6341646926682465</v>
      </c>
      <c r="AE17" s="225">
        <f t="shared" si="28"/>
        <v>9.6341646926682465</v>
      </c>
      <c r="AF17" s="225">
        <f t="shared" si="29"/>
        <v>9.6341646926682465</v>
      </c>
      <c r="AG17" s="225">
        <f t="shared" si="30"/>
        <v>9.6341646926682465</v>
      </c>
      <c r="AH17" s="225">
        <f t="shared" si="31"/>
        <v>9.6341646926682465</v>
      </c>
      <c r="AI17" s="225">
        <f t="shared" si="32"/>
        <v>9.6341646926682465</v>
      </c>
      <c r="AJ17" s="225">
        <f t="shared" si="33"/>
        <v>9.6341646926682465</v>
      </c>
      <c r="AK17" s="225">
        <f t="shared" si="34"/>
        <v>9.6341646926682465</v>
      </c>
      <c r="AL17" s="225">
        <f t="shared" si="35"/>
        <v>9.6341646926682465</v>
      </c>
    </row>
    <row r="18" spans="2:38" x14ac:dyDescent="0.35">
      <c r="B18" s="24" t="s">
        <v>437</v>
      </c>
      <c r="C18" s="24" t="s">
        <v>434</v>
      </c>
      <c r="D18" s="204" t="s">
        <v>436</v>
      </c>
      <c r="E18" s="129" t="str">
        <f t="shared" si="36"/>
        <v>MKELEXP</v>
      </c>
      <c r="F18" t="s">
        <v>605</v>
      </c>
      <c r="G18" s="35" t="s">
        <v>232</v>
      </c>
      <c r="H18" s="35">
        <v>1</v>
      </c>
      <c r="I18" s="202" t="s">
        <v>447</v>
      </c>
      <c r="J18" s="35">
        <v>1</v>
      </c>
      <c r="K18" s="223">
        <v>1.3587217130226295</v>
      </c>
      <c r="L18" s="357" t="str">
        <f t="shared" si="37"/>
        <v>MKTRDEXH00</v>
      </c>
      <c r="M18" s="225">
        <f t="shared" si="38"/>
        <v>1.3587217130226295</v>
      </c>
      <c r="N18" s="225">
        <f t="shared" si="39"/>
        <v>1.3587217130226295</v>
      </c>
      <c r="O18" s="225">
        <f t="shared" si="12"/>
        <v>1.3587217130226295</v>
      </c>
      <c r="P18" s="225">
        <f t="shared" si="13"/>
        <v>1.3587217130226295</v>
      </c>
      <c r="Q18" s="225">
        <f t="shared" si="14"/>
        <v>1.3587217130226295</v>
      </c>
      <c r="R18" s="225">
        <f t="shared" si="15"/>
        <v>1.3587217130226295</v>
      </c>
      <c r="S18" s="225">
        <f t="shared" si="16"/>
        <v>1.3587217130226295</v>
      </c>
      <c r="T18" s="225">
        <f t="shared" si="17"/>
        <v>1.3587217130226295</v>
      </c>
      <c r="U18" s="225">
        <f t="shared" si="18"/>
        <v>1.3587217130226295</v>
      </c>
      <c r="V18" s="225">
        <f t="shared" si="19"/>
        <v>1.3587217130226295</v>
      </c>
      <c r="W18" s="225">
        <f t="shared" si="20"/>
        <v>1.3587217130226295</v>
      </c>
      <c r="X18" s="225">
        <f t="shared" si="21"/>
        <v>1.3587217130226295</v>
      </c>
      <c r="Y18" s="225">
        <f t="shared" si="22"/>
        <v>1.3587217130226295</v>
      </c>
      <c r="Z18" s="225">
        <f t="shared" si="23"/>
        <v>1.3587217130226295</v>
      </c>
      <c r="AA18" s="225">
        <f t="shared" si="24"/>
        <v>1.3587217130226295</v>
      </c>
      <c r="AB18" s="225">
        <f t="shared" si="25"/>
        <v>1.3587217130226295</v>
      </c>
      <c r="AC18" s="225">
        <f t="shared" si="26"/>
        <v>1.3587217130226295</v>
      </c>
      <c r="AD18" s="225">
        <f t="shared" si="27"/>
        <v>1.3587217130226295</v>
      </c>
      <c r="AE18" s="225">
        <f t="shared" si="28"/>
        <v>1.3587217130226295</v>
      </c>
      <c r="AF18" s="225">
        <f t="shared" si="29"/>
        <v>1.3587217130226295</v>
      </c>
      <c r="AG18" s="225">
        <f t="shared" si="30"/>
        <v>1.3587217130226295</v>
      </c>
      <c r="AH18" s="225">
        <f t="shared" si="31"/>
        <v>1.3587217130226295</v>
      </c>
      <c r="AI18" s="225">
        <f t="shared" si="32"/>
        <v>1.3587217130226295</v>
      </c>
      <c r="AJ18" s="225">
        <f t="shared" si="33"/>
        <v>1.3587217130226295</v>
      </c>
      <c r="AK18" s="225">
        <f t="shared" si="34"/>
        <v>1.3587217130226295</v>
      </c>
      <c r="AL18" s="225">
        <f t="shared" si="35"/>
        <v>1.3587217130226295</v>
      </c>
    </row>
    <row r="19" spans="2:38" x14ac:dyDescent="0.35">
      <c r="B19" s="24" t="s">
        <v>438</v>
      </c>
      <c r="C19" s="24" t="s">
        <v>434</v>
      </c>
      <c r="D19" s="204" t="s">
        <v>435</v>
      </c>
      <c r="E19" s="129" t="str">
        <f t="shared" si="36"/>
        <v>MEELIMP</v>
      </c>
      <c r="F19" t="s">
        <v>606</v>
      </c>
      <c r="G19" s="35">
        <v>0</v>
      </c>
      <c r="H19" s="35">
        <v>1</v>
      </c>
      <c r="I19" s="35" t="s">
        <v>238</v>
      </c>
      <c r="J19" s="35">
        <v>1</v>
      </c>
      <c r="K19" s="223">
        <v>5.5328355737315409</v>
      </c>
      <c r="L19" s="357" t="str">
        <f t="shared" si="37"/>
        <v>METRDIMH00</v>
      </c>
      <c r="M19" s="225">
        <f t="shared" si="38"/>
        <v>5.5328355737315409</v>
      </c>
      <c r="N19" s="225">
        <f t="shared" si="39"/>
        <v>5.5328355737315409</v>
      </c>
      <c r="O19" s="225">
        <f t="shared" si="12"/>
        <v>5.5328355737315409</v>
      </c>
      <c r="P19" s="225">
        <f t="shared" si="13"/>
        <v>5.5328355737315409</v>
      </c>
      <c r="Q19" s="225">
        <f t="shared" si="14"/>
        <v>5.5328355737315409</v>
      </c>
      <c r="R19" s="225">
        <f t="shared" si="15"/>
        <v>5.5328355737315409</v>
      </c>
      <c r="S19" s="225">
        <f t="shared" si="16"/>
        <v>5.5328355737315409</v>
      </c>
      <c r="T19" s="225">
        <f t="shared" si="17"/>
        <v>5.5328355737315409</v>
      </c>
      <c r="U19" s="225">
        <f t="shared" si="18"/>
        <v>5.5328355737315409</v>
      </c>
      <c r="V19" s="225">
        <f t="shared" si="19"/>
        <v>5.5328355737315409</v>
      </c>
      <c r="W19" s="225">
        <f t="shared" si="20"/>
        <v>5.5328355737315409</v>
      </c>
      <c r="X19" s="225">
        <f t="shared" si="21"/>
        <v>5.5328355737315409</v>
      </c>
      <c r="Y19" s="225">
        <f t="shared" si="22"/>
        <v>5.5328355737315409</v>
      </c>
      <c r="Z19" s="225">
        <f t="shared" si="23"/>
        <v>5.5328355737315409</v>
      </c>
      <c r="AA19" s="225">
        <f t="shared" si="24"/>
        <v>5.5328355737315409</v>
      </c>
      <c r="AB19" s="225">
        <f t="shared" si="25"/>
        <v>5.5328355737315409</v>
      </c>
      <c r="AC19" s="225">
        <f t="shared" si="26"/>
        <v>5.5328355737315409</v>
      </c>
      <c r="AD19" s="225">
        <f t="shared" si="27"/>
        <v>5.5328355737315409</v>
      </c>
      <c r="AE19" s="225">
        <f t="shared" si="28"/>
        <v>5.5328355737315409</v>
      </c>
      <c r="AF19" s="225">
        <f t="shared" si="29"/>
        <v>5.5328355737315409</v>
      </c>
      <c r="AG19" s="225">
        <f t="shared" si="30"/>
        <v>5.5328355737315409</v>
      </c>
      <c r="AH19" s="225">
        <f t="shared" si="31"/>
        <v>5.5328355737315409</v>
      </c>
      <c r="AI19" s="225">
        <f t="shared" si="32"/>
        <v>5.5328355737315409</v>
      </c>
      <c r="AJ19" s="225">
        <f t="shared" si="33"/>
        <v>5.5328355737315409</v>
      </c>
      <c r="AK19" s="225">
        <f t="shared" si="34"/>
        <v>5.5328355737315409</v>
      </c>
      <c r="AL19" s="225">
        <f t="shared" si="35"/>
        <v>5.5328355737315409</v>
      </c>
    </row>
    <row r="20" spans="2:38" x14ac:dyDescent="0.35">
      <c r="B20" s="24" t="s">
        <v>438</v>
      </c>
      <c r="C20" s="24" t="s">
        <v>434</v>
      </c>
      <c r="D20" s="204" t="s">
        <v>436</v>
      </c>
      <c r="E20" s="129" t="str">
        <f t="shared" si="36"/>
        <v>MEELEXP</v>
      </c>
      <c r="F20" t="s">
        <v>607</v>
      </c>
      <c r="G20" s="35" t="s">
        <v>238</v>
      </c>
      <c r="H20" s="35">
        <v>1</v>
      </c>
      <c r="I20" s="202" t="s">
        <v>448</v>
      </c>
      <c r="J20" s="35">
        <v>1</v>
      </c>
      <c r="K20" s="223">
        <v>3.5135971891222484</v>
      </c>
      <c r="L20" s="357" t="str">
        <f t="shared" si="37"/>
        <v>METRDEXH00</v>
      </c>
      <c r="M20" s="225">
        <f t="shared" si="38"/>
        <v>3.5135971891222484</v>
      </c>
      <c r="N20" s="225">
        <f>M20</f>
        <v>3.5135971891222484</v>
      </c>
      <c r="O20" s="225">
        <f t="shared" si="12"/>
        <v>3.5135971891222484</v>
      </c>
      <c r="P20" s="225">
        <f t="shared" si="13"/>
        <v>3.5135971891222484</v>
      </c>
      <c r="Q20" s="225">
        <f t="shared" si="14"/>
        <v>3.5135971891222484</v>
      </c>
      <c r="R20" s="225">
        <f t="shared" si="15"/>
        <v>3.5135971891222484</v>
      </c>
      <c r="S20" s="225">
        <f t="shared" si="16"/>
        <v>3.5135971891222484</v>
      </c>
      <c r="T20" s="225">
        <f t="shared" si="17"/>
        <v>3.5135971891222484</v>
      </c>
      <c r="U20" s="225">
        <f t="shared" si="18"/>
        <v>3.5135971891222484</v>
      </c>
      <c r="V20" s="225">
        <f t="shared" si="19"/>
        <v>3.5135971891222484</v>
      </c>
      <c r="W20" s="225">
        <f t="shared" si="20"/>
        <v>3.5135971891222484</v>
      </c>
      <c r="X20" s="225">
        <f t="shared" si="21"/>
        <v>3.5135971891222484</v>
      </c>
      <c r="Y20" s="225">
        <f t="shared" si="22"/>
        <v>3.5135971891222484</v>
      </c>
      <c r="Z20" s="225">
        <f t="shared" si="23"/>
        <v>3.5135971891222484</v>
      </c>
      <c r="AA20" s="225">
        <f t="shared" si="24"/>
        <v>3.5135971891222484</v>
      </c>
      <c r="AB20" s="225">
        <f t="shared" si="25"/>
        <v>3.5135971891222484</v>
      </c>
      <c r="AC20" s="225">
        <f t="shared" si="26"/>
        <v>3.5135971891222484</v>
      </c>
      <c r="AD20" s="225">
        <f t="shared" si="27"/>
        <v>3.5135971891222484</v>
      </c>
      <c r="AE20" s="225">
        <f t="shared" si="28"/>
        <v>3.5135971891222484</v>
      </c>
      <c r="AF20" s="225">
        <f t="shared" si="29"/>
        <v>3.5135971891222484</v>
      </c>
      <c r="AG20" s="225">
        <f t="shared" si="30"/>
        <v>3.5135971891222484</v>
      </c>
      <c r="AH20" s="225">
        <f t="shared" si="31"/>
        <v>3.5135971891222484</v>
      </c>
      <c r="AI20" s="225">
        <f t="shared" si="32"/>
        <v>3.5135971891222484</v>
      </c>
      <c r="AJ20" s="225">
        <f t="shared" si="33"/>
        <v>3.5135971891222484</v>
      </c>
      <c r="AK20" s="225">
        <f t="shared" si="34"/>
        <v>3.5135971891222484</v>
      </c>
      <c r="AL20" s="225">
        <f t="shared" si="35"/>
        <v>3.5135971891222484</v>
      </c>
    </row>
    <row r="21" spans="2:38" x14ac:dyDescent="0.35">
      <c r="B21" s="24" t="s">
        <v>439</v>
      </c>
      <c r="C21" s="24" t="s">
        <v>434</v>
      </c>
      <c r="D21" s="204" t="s">
        <v>435</v>
      </c>
      <c r="E21" s="129" t="str">
        <f t="shared" si="36"/>
        <v>XKELIMP</v>
      </c>
      <c r="F21" t="s">
        <v>610</v>
      </c>
      <c r="G21" s="35">
        <v>0</v>
      </c>
      <c r="H21" s="35">
        <v>1</v>
      </c>
      <c r="I21" s="35" t="s">
        <v>442</v>
      </c>
      <c r="J21" s="35">
        <v>1</v>
      </c>
      <c r="K21" s="223">
        <v>4.4711964230428611</v>
      </c>
      <c r="L21" s="357" t="str">
        <f t="shared" si="37"/>
        <v>XKTRDIMH00</v>
      </c>
      <c r="M21" s="225">
        <f t="shared" si="38"/>
        <v>4.4711964230428611</v>
      </c>
      <c r="N21" s="225">
        <f t="shared" ref="N21:N22" si="40">M21</f>
        <v>4.4711964230428611</v>
      </c>
      <c r="O21" s="225">
        <f t="shared" si="12"/>
        <v>4.4711964230428611</v>
      </c>
      <c r="P21" s="225">
        <f t="shared" si="13"/>
        <v>4.4711964230428611</v>
      </c>
      <c r="Q21" s="225">
        <f t="shared" si="14"/>
        <v>4.4711964230428611</v>
      </c>
      <c r="R21" s="225">
        <f t="shared" si="15"/>
        <v>4.4711964230428611</v>
      </c>
      <c r="S21" s="225">
        <f t="shared" si="16"/>
        <v>4.4711964230428611</v>
      </c>
      <c r="T21" s="225">
        <f t="shared" si="17"/>
        <v>4.4711964230428611</v>
      </c>
      <c r="U21" s="225">
        <f t="shared" si="18"/>
        <v>4.4711964230428611</v>
      </c>
      <c r="V21" s="225">
        <f t="shared" si="19"/>
        <v>4.4711964230428611</v>
      </c>
      <c r="W21" s="225">
        <f t="shared" si="20"/>
        <v>4.4711964230428611</v>
      </c>
      <c r="X21" s="225">
        <f t="shared" si="21"/>
        <v>4.4711964230428611</v>
      </c>
      <c r="Y21" s="225">
        <f t="shared" si="22"/>
        <v>4.4711964230428611</v>
      </c>
      <c r="Z21" s="225">
        <f t="shared" si="23"/>
        <v>4.4711964230428611</v>
      </c>
      <c r="AA21" s="225">
        <f t="shared" si="24"/>
        <v>4.4711964230428611</v>
      </c>
      <c r="AB21" s="225">
        <f t="shared" si="25"/>
        <v>4.4711964230428611</v>
      </c>
      <c r="AC21" s="225">
        <f t="shared" si="26"/>
        <v>4.4711964230428611</v>
      </c>
      <c r="AD21" s="225">
        <f t="shared" si="27"/>
        <v>4.4711964230428611</v>
      </c>
      <c r="AE21" s="225">
        <f t="shared" si="28"/>
        <v>4.4711964230428611</v>
      </c>
      <c r="AF21" s="225">
        <f t="shared" si="29"/>
        <v>4.4711964230428611</v>
      </c>
      <c r="AG21" s="225">
        <f t="shared" si="30"/>
        <v>4.4711964230428611</v>
      </c>
      <c r="AH21" s="225">
        <f t="shared" si="31"/>
        <v>4.4711964230428611</v>
      </c>
      <c r="AI21" s="225">
        <f t="shared" si="32"/>
        <v>4.4711964230428611</v>
      </c>
      <c r="AJ21" s="225">
        <f t="shared" si="33"/>
        <v>4.4711964230428611</v>
      </c>
      <c r="AK21" s="225">
        <f t="shared" si="34"/>
        <v>4.4711964230428611</v>
      </c>
      <c r="AL21" s="225">
        <f t="shared" si="35"/>
        <v>4.4711964230428611</v>
      </c>
    </row>
    <row r="22" spans="2:38" ht="15" thickBot="1" x14ac:dyDescent="0.4">
      <c r="B22" s="24" t="s">
        <v>439</v>
      </c>
      <c r="C22" s="24" t="s">
        <v>434</v>
      </c>
      <c r="D22" s="204" t="s">
        <v>436</v>
      </c>
      <c r="E22" s="206" t="str">
        <f t="shared" si="36"/>
        <v>XKELEXP</v>
      </c>
      <c r="F22" t="s">
        <v>611</v>
      </c>
      <c r="G22" s="36" t="s">
        <v>442</v>
      </c>
      <c r="H22" s="36">
        <v>1</v>
      </c>
      <c r="I22" s="207" t="s">
        <v>449</v>
      </c>
      <c r="J22" s="36">
        <v>1</v>
      </c>
      <c r="K22" s="224">
        <v>3.831116935106452</v>
      </c>
      <c r="L22" s="357" t="str">
        <f t="shared" si="37"/>
        <v>XKTRDEXH00</v>
      </c>
      <c r="M22" s="225">
        <f t="shared" si="38"/>
        <v>3.831116935106452</v>
      </c>
      <c r="N22" s="225">
        <f t="shared" si="40"/>
        <v>3.831116935106452</v>
      </c>
      <c r="O22" s="225">
        <f t="shared" si="12"/>
        <v>3.831116935106452</v>
      </c>
      <c r="P22" s="225">
        <f t="shared" si="13"/>
        <v>3.831116935106452</v>
      </c>
      <c r="Q22" s="225">
        <f t="shared" si="14"/>
        <v>3.831116935106452</v>
      </c>
      <c r="R22" s="225">
        <f t="shared" si="15"/>
        <v>3.831116935106452</v>
      </c>
      <c r="S22" s="225">
        <f t="shared" si="16"/>
        <v>3.831116935106452</v>
      </c>
      <c r="T22" s="225">
        <f t="shared" si="17"/>
        <v>3.831116935106452</v>
      </c>
      <c r="U22" s="225">
        <f t="shared" si="18"/>
        <v>3.831116935106452</v>
      </c>
      <c r="V22" s="225">
        <f t="shared" si="19"/>
        <v>3.831116935106452</v>
      </c>
      <c r="W22" s="225">
        <f t="shared" si="20"/>
        <v>3.831116935106452</v>
      </c>
      <c r="X22" s="225">
        <f t="shared" si="21"/>
        <v>3.831116935106452</v>
      </c>
      <c r="Y22" s="225">
        <f t="shared" si="22"/>
        <v>3.831116935106452</v>
      </c>
      <c r="Z22" s="225">
        <f t="shared" si="23"/>
        <v>3.831116935106452</v>
      </c>
      <c r="AA22" s="225">
        <f t="shared" si="24"/>
        <v>3.831116935106452</v>
      </c>
      <c r="AB22" s="225">
        <f t="shared" si="25"/>
        <v>3.831116935106452</v>
      </c>
      <c r="AC22" s="225">
        <f t="shared" si="26"/>
        <v>3.831116935106452</v>
      </c>
      <c r="AD22" s="225">
        <f t="shared" si="27"/>
        <v>3.831116935106452</v>
      </c>
      <c r="AE22" s="225">
        <f t="shared" si="28"/>
        <v>3.831116935106452</v>
      </c>
      <c r="AF22" s="225">
        <f t="shared" si="29"/>
        <v>3.831116935106452</v>
      </c>
      <c r="AG22" s="225">
        <f t="shared" si="30"/>
        <v>3.831116935106452</v>
      </c>
      <c r="AH22" s="225">
        <f t="shared" si="31"/>
        <v>3.831116935106452</v>
      </c>
      <c r="AI22" s="225">
        <f t="shared" si="32"/>
        <v>3.831116935106452</v>
      </c>
      <c r="AJ22" s="225">
        <f t="shared" si="33"/>
        <v>3.831116935106452</v>
      </c>
      <c r="AK22" s="225">
        <f t="shared" si="34"/>
        <v>3.831116935106452</v>
      </c>
      <c r="AL22" s="225">
        <f t="shared" si="35"/>
        <v>3.831116935106452</v>
      </c>
    </row>
    <row r="25" spans="2:38" x14ac:dyDescent="0.35">
      <c r="K25" s="4" t="s">
        <v>726</v>
      </c>
      <c r="M25">
        <v>2020</v>
      </c>
      <c r="N25">
        <v>2021</v>
      </c>
      <c r="O25">
        <v>2022</v>
      </c>
      <c r="P25">
        <v>2023</v>
      </c>
      <c r="Q25">
        <v>2024</v>
      </c>
      <c r="R25">
        <v>2025</v>
      </c>
      <c r="S25">
        <v>2026</v>
      </c>
      <c r="T25">
        <v>2027</v>
      </c>
      <c r="U25">
        <v>2028</v>
      </c>
      <c r="V25">
        <v>2029</v>
      </c>
      <c r="W25">
        <v>2030</v>
      </c>
      <c r="X25">
        <v>2031</v>
      </c>
      <c r="Y25">
        <v>2032</v>
      </c>
      <c r="Z25">
        <v>2033</v>
      </c>
      <c r="AA25">
        <v>2034</v>
      </c>
      <c r="AB25">
        <v>2035</v>
      </c>
      <c r="AC25">
        <v>2036</v>
      </c>
      <c r="AD25">
        <v>2037</v>
      </c>
      <c r="AE25">
        <v>2038</v>
      </c>
      <c r="AF25">
        <v>2039</v>
      </c>
      <c r="AG25">
        <v>2040</v>
      </c>
      <c r="AH25">
        <v>2041</v>
      </c>
      <c r="AI25">
        <v>2042</v>
      </c>
      <c r="AJ25">
        <v>2043</v>
      </c>
      <c r="AK25">
        <v>2044</v>
      </c>
      <c r="AL25">
        <v>2045</v>
      </c>
    </row>
    <row r="26" spans="2:38" x14ac:dyDescent="0.35">
      <c r="K26" s="358">
        <v>18.254447143228571</v>
      </c>
      <c r="L26" s="357" t="s">
        <v>520</v>
      </c>
      <c r="M26" s="225">
        <f>K26</f>
        <v>18.254447143228571</v>
      </c>
      <c r="N26" s="225">
        <f>M26</f>
        <v>18.254447143228571</v>
      </c>
      <c r="O26" s="225">
        <f t="shared" ref="O26" si="41">N26</f>
        <v>18.254447143228571</v>
      </c>
      <c r="P26" s="225">
        <f t="shared" ref="P26" si="42">O26</f>
        <v>18.254447143228571</v>
      </c>
      <c r="Q26" s="225">
        <f t="shared" ref="Q26" si="43">P26</f>
        <v>18.254447143228571</v>
      </c>
      <c r="R26" s="225">
        <f t="shared" ref="R26" si="44">Q26</f>
        <v>18.254447143228571</v>
      </c>
      <c r="S26" s="225">
        <f t="shared" ref="S26" si="45">R26</f>
        <v>18.254447143228571</v>
      </c>
      <c r="T26" s="225">
        <f t="shared" ref="T26" si="46">S26</f>
        <v>18.254447143228571</v>
      </c>
      <c r="U26" s="225">
        <f t="shared" ref="U26" si="47">T26</f>
        <v>18.254447143228571</v>
      </c>
      <c r="V26" s="225">
        <f t="shared" ref="V26" si="48">U26</f>
        <v>18.254447143228571</v>
      </c>
      <c r="W26" s="225">
        <f t="shared" ref="W26" si="49">V26</f>
        <v>18.254447143228571</v>
      </c>
      <c r="X26" s="225">
        <f t="shared" ref="X26" si="50">W26</f>
        <v>18.254447143228571</v>
      </c>
      <c r="Y26" s="225">
        <f t="shared" ref="Y26" si="51">X26</f>
        <v>18.254447143228571</v>
      </c>
      <c r="Z26" s="225">
        <f t="shared" ref="Z26" si="52">Y26</f>
        <v>18.254447143228571</v>
      </c>
      <c r="AA26" s="225">
        <f t="shared" ref="AA26" si="53">Z26</f>
        <v>18.254447143228571</v>
      </c>
      <c r="AB26" s="225">
        <f t="shared" ref="AB26" si="54">AA26</f>
        <v>18.254447143228571</v>
      </c>
      <c r="AC26" s="225">
        <f t="shared" ref="AC26" si="55">AB26</f>
        <v>18.254447143228571</v>
      </c>
      <c r="AD26" s="225">
        <f t="shared" ref="AD26" si="56">AC26</f>
        <v>18.254447143228571</v>
      </c>
      <c r="AE26" s="225">
        <f t="shared" ref="AE26" si="57">AD26</f>
        <v>18.254447143228571</v>
      </c>
      <c r="AF26" s="225">
        <f t="shared" ref="AF26" si="58">AE26</f>
        <v>18.254447143228571</v>
      </c>
      <c r="AG26" s="225">
        <f t="shared" ref="AG26" si="59">AF26</f>
        <v>18.254447143228571</v>
      </c>
      <c r="AH26" s="225">
        <f t="shared" ref="AH26" si="60">AG26</f>
        <v>18.254447143228571</v>
      </c>
      <c r="AI26" s="225">
        <f t="shared" ref="AI26" si="61">AH26</f>
        <v>18.254447143228571</v>
      </c>
      <c r="AJ26" s="225">
        <f t="shared" ref="AJ26" si="62">AI26</f>
        <v>18.254447143228571</v>
      </c>
      <c r="AK26" s="225">
        <f t="shared" ref="AK26" si="63">AJ26</f>
        <v>18.254447143228571</v>
      </c>
      <c r="AL26" s="225">
        <f t="shared" ref="AL26" si="64">AK26</f>
        <v>18.254447143228571</v>
      </c>
    </row>
    <row r="27" spans="2:38" x14ac:dyDescent="0.35">
      <c r="K27" s="358">
        <v>12.211184372114282</v>
      </c>
      <c r="L27" s="357" t="s">
        <v>504</v>
      </c>
      <c r="M27" s="225">
        <f t="shared" ref="M27:M33" si="65">K27</f>
        <v>12.211184372114282</v>
      </c>
      <c r="N27" s="225">
        <f t="shared" ref="N27:N33" si="66">M27</f>
        <v>12.211184372114282</v>
      </c>
      <c r="O27" s="225">
        <f t="shared" ref="O27:O33" si="67">N27</f>
        <v>12.211184372114282</v>
      </c>
      <c r="P27" s="225">
        <f t="shared" ref="P27:P33" si="68">O27</f>
        <v>12.211184372114282</v>
      </c>
      <c r="Q27" s="225">
        <f t="shared" ref="Q27:Q33" si="69">P27</f>
        <v>12.211184372114282</v>
      </c>
      <c r="R27" s="225">
        <f t="shared" ref="R27:R33" si="70">Q27</f>
        <v>12.211184372114282</v>
      </c>
      <c r="S27" s="225">
        <f t="shared" ref="S27:S33" si="71">R27</f>
        <v>12.211184372114282</v>
      </c>
      <c r="T27" s="225">
        <f t="shared" ref="T27:T33" si="72">S27</f>
        <v>12.211184372114282</v>
      </c>
      <c r="U27" s="225">
        <f t="shared" ref="U27:U33" si="73">T27</f>
        <v>12.211184372114282</v>
      </c>
      <c r="V27" s="225">
        <f t="shared" ref="V27:V33" si="74">U27</f>
        <v>12.211184372114282</v>
      </c>
      <c r="W27" s="225">
        <f t="shared" ref="W27:W33" si="75">V27</f>
        <v>12.211184372114282</v>
      </c>
      <c r="X27" s="225">
        <f t="shared" ref="X27:X33" si="76">W27</f>
        <v>12.211184372114282</v>
      </c>
      <c r="Y27" s="225">
        <f t="shared" ref="Y27:Y33" si="77">X27</f>
        <v>12.211184372114282</v>
      </c>
      <c r="Z27" s="225">
        <f t="shared" ref="Z27:Z33" si="78">Y27</f>
        <v>12.211184372114282</v>
      </c>
      <c r="AA27" s="225">
        <f t="shared" ref="AA27:AA33" si="79">Z27</f>
        <v>12.211184372114282</v>
      </c>
      <c r="AB27" s="225">
        <f t="shared" ref="AB27:AB33" si="80">AA27</f>
        <v>12.211184372114282</v>
      </c>
      <c r="AC27" s="225">
        <f t="shared" ref="AC27:AC33" si="81">AB27</f>
        <v>12.211184372114282</v>
      </c>
      <c r="AD27" s="225">
        <f t="shared" ref="AD27:AD33" si="82">AC27</f>
        <v>12.211184372114282</v>
      </c>
      <c r="AE27" s="225">
        <f t="shared" ref="AE27:AE33" si="83">AD27</f>
        <v>12.211184372114282</v>
      </c>
      <c r="AF27" s="225">
        <f t="shared" ref="AF27:AF33" si="84">AE27</f>
        <v>12.211184372114282</v>
      </c>
      <c r="AG27" s="225">
        <f t="shared" ref="AG27:AG33" si="85">AF27</f>
        <v>12.211184372114282</v>
      </c>
      <c r="AH27" s="225">
        <f t="shared" ref="AH27:AH33" si="86">AG27</f>
        <v>12.211184372114282</v>
      </c>
      <c r="AI27" s="225">
        <f t="shared" ref="AI27:AI33" si="87">AH27</f>
        <v>12.211184372114282</v>
      </c>
      <c r="AJ27" s="225">
        <f t="shared" ref="AJ27:AJ33" si="88">AI27</f>
        <v>12.211184372114282</v>
      </c>
      <c r="AK27" s="225">
        <f t="shared" ref="AK27:AK33" si="89">AJ27</f>
        <v>12.211184372114282</v>
      </c>
      <c r="AL27" s="225">
        <f t="shared" ref="AL27:AL33" si="90">AK27</f>
        <v>12.211184372114282</v>
      </c>
    </row>
    <row r="28" spans="2:38" x14ac:dyDescent="0.35">
      <c r="K28" s="358">
        <v>18.254447143228571</v>
      </c>
      <c r="L28" s="357" t="s">
        <v>604</v>
      </c>
      <c r="M28" s="225">
        <f t="shared" si="65"/>
        <v>18.254447143228571</v>
      </c>
      <c r="N28" s="225">
        <f t="shared" si="66"/>
        <v>18.254447143228571</v>
      </c>
      <c r="O28" s="225">
        <f t="shared" si="67"/>
        <v>18.254447143228571</v>
      </c>
      <c r="P28" s="225">
        <f t="shared" si="68"/>
        <v>18.254447143228571</v>
      </c>
      <c r="Q28" s="225">
        <f t="shared" si="69"/>
        <v>18.254447143228571</v>
      </c>
      <c r="R28" s="225">
        <f t="shared" si="70"/>
        <v>18.254447143228571</v>
      </c>
      <c r="S28" s="225">
        <f t="shared" si="71"/>
        <v>18.254447143228571</v>
      </c>
      <c r="T28" s="225">
        <f t="shared" si="72"/>
        <v>18.254447143228571</v>
      </c>
      <c r="U28" s="225">
        <f t="shared" si="73"/>
        <v>18.254447143228571</v>
      </c>
      <c r="V28" s="225">
        <f t="shared" si="74"/>
        <v>18.254447143228571</v>
      </c>
      <c r="W28" s="225">
        <f t="shared" si="75"/>
        <v>18.254447143228571</v>
      </c>
      <c r="X28" s="225">
        <f t="shared" si="76"/>
        <v>18.254447143228571</v>
      </c>
      <c r="Y28" s="225">
        <f t="shared" si="77"/>
        <v>18.254447143228571</v>
      </c>
      <c r="Z28" s="225">
        <f t="shared" si="78"/>
        <v>18.254447143228571</v>
      </c>
      <c r="AA28" s="225">
        <f t="shared" si="79"/>
        <v>18.254447143228571</v>
      </c>
      <c r="AB28" s="225">
        <f t="shared" si="80"/>
        <v>18.254447143228571</v>
      </c>
      <c r="AC28" s="225">
        <f t="shared" si="81"/>
        <v>18.254447143228571</v>
      </c>
      <c r="AD28" s="225">
        <f t="shared" si="82"/>
        <v>18.254447143228571</v>
      </c>
      <c r="AE28" s="225">
        <f t="shared" si="83"/>
        <v>18.254447143228571</v>
      </c>
      <c r="AF28" s="225">
        <f t="shared" si="84"/>
        <v>18.254447143228571</v>
      </c>
      <c r="AG28" s="225">
        <f t="shared" si="85"/>
        <v>18.254447143228571</v>
      </c>
      <c r="AH28" s="225">
        <f t="shared" si="86"/>
        <v>18.254447143228571</v>
      </c>
      <c r="AI28" s="225">
        <f t="shared" si="87"/>
        <v>18.254447143228571</v>
      </c>
      <c r="AJ28" s="225">
        <f t="shared" si="88"/>
        <v>18.254447143228571</v>
      </c>
      <c r="AK28" s="225">
        <f t="shared" si="89"/>
        <v>18.254447143228571</v>
      </c>
      <c r="AL28" s="225">
        <f t="shared" si="90"/>
        <v>18.254447143228571</v>
      </c>
    </row>
    <row r="29" spans="2:38" x14ac:dyDescent="0.35">
      <c r="K29" s="358">
        <v>12.211184372114282</v>
      </c>
      <c r="L29" s="357" t="s">
        <v>605</v>
      </c>
      <c r="M29" s="225">
        <f t="shared" si="65"/>
        <v>12.211184372114282</v>
      </c>
      <c r="N29" s="225">
        <f t="shared" si="66"/>
        <v>12.211184372114282</v>
      </c>
      <c r="O29" s="225">
        <f t="shared" si="67"/>
        <v>12.211184372114282</v>
      </c>
      <c r="P29" s="225">
        <f t="shared" si="68"/>
        <v>12.211184372114282</v>
      </c>
      <c r="Q29" s="225">
        <f t="shared" si="69"/>
        <v>12.211184372114282</v>
      </c>
      <c r="R29" s="225">
        <f t="shared" si="70"/>
        <v>12.211184372114282</v>
      </c>
      <c r="S29" s="225">
        <f t="shared" si="71"/>
        <v>12.211184372114282</v>
      </c>
      <c r="T29" s="225">
        <f t="shared" si="72"/>
        <v>12.211184372114282</v>
      </c>
      <c r="U29" s="225">
        <f t="shared" si="73"/>
        <v>12.211184372114282</v>
      </c>
      <c r="V29" s="225">
        <f t="shared" si="74"/>
        <v>12.211184372114282</v>
      </c>
      <c r="W29" s="225">
        <f t="shared" si="75"/>
        <v>12.211184372114282</v>
      </c>
      <c r="X29" s="225">
        <f t="shared" si="76"/>
        <v>12.211184372114282</v>
      </c>
      <c r="Y29" s="225">
        <f t="shared" si="77"/>
        <v>12.211184372114282</v>
      </c>
      <c r="Z29" s="225">
        <f t="shared" si="78"/>
        <v>12.211184372114282</v>
      </c>
      <c r="AA29" s="225">
        <f t="shared" si="79"/>
        <v>12.211184372114282</v>
      </c>
      <c r="AB29" s="225">
        <f t="shared" si="80"/>
        <v>12.211184372114282</v>
      </c>
      <c r="AC29" s="225">
        <f t="shared" si="81"/>
        <v>12.211184372114282</v>
      </c>
      <c r="AD29" s="225">
        <f t="shared" si="82"/>
        <v>12.211184372114282</v>
      </c>
      <c r="AE29" s="225">
        <f t="shared" si="83"/>
        <v>12.211184372114282</v>
      </c>
      <c r="AF29" s="225">
        <f t="shared" si="84"/>
        <v>12.211184372114282</v>
      </c>
      <c r="AG29" s="225">
        <f t="shared" si="85"/>
        <v>12.211184372114282</v>
      </c>
      <c r="AH29" s="225">
        <f t="shared" si="86"/>
        <v>12.211184372114282</v>
      </c>
      <c r="AI29" s="225">
        <f t="shared" si="87"/>
        <v>12.211184372114282</v>
      </c>
      <c r="AJ29" s="225">
        <f t="shared" si="88"/>
        <v>12.211184372114282</v>
      </c>
      <c r="AK29" s="225">
        <f t="shared" si="89"/>
        <v>12.211184372114282</v>
      </c>
      <c r="AL29" s="225">
        <f t="shared" si="90"/>
        <v>12.211184372114282</v>
      </c>
    </row>
    <row r="30" spans="2:38" x14ac:dyDescent="0.35">
      <c r="K30" s="358">
        <v>18.254447143228571</v>
      </c>
      <c r="L30" s="357" t="s">
        <v>606</v>
      </c>
      <c r="M30" s="225">
        <f t="shared" si="65"/>
        <v>18.254447143228571</v>
      </c>
      <c r="N30" s="225">
        <f t="shared" si="66"/>
        <v>18.254447143228571</v>
      </c>
      <c r="O30" s="225">
        <f t="shared" si="67"/>
        <v>18.254447143228571</v>
      </c>
      <c r="P30" s="225">
        <f t="shared" si="68"/>
        <v>18.254447143228571</v>
      </c>
      <c r="Q30" s="225">
        <f t="shared" si="69"/>
        <v>18.254447143228571</v>
      </c>
      <c r="R30" s="225">
        <f t="shared" si="70"/>
        <v>18.254447143228571</v>
      </c>
      <c r="S30" s="225">
        <f t="shared" si="71"/>
        <v>18.254447143228571</v>
      </c>
      <c r="T30" s="225">
        <f t="shared" si="72"/>
        <v>18.254447143228571</v>
      </c>
      <c r="U30" s="225">
        <f t="shared" si="73"/>
        <v>18.254447143228571</v>
      </c>
      <c r="V30" s="225">
        <f t="shared" si="74"/>
        <v>18.254447143228571</v>
      </c>
      <c r="W30" s="225">
        <f t="shared" si="75"/>
        <v>18.254447143228571</v>
      </c>
      <c r="X30" s="225">
        <f t="shared" si="76"/>
        <v>18.254447143228571</v>
      </c>
      <c r="Y30" s="225">
        <f t="shared" si="77"/>
        <v>18.254447143228571</v>
      </c>
      <c r="Z30" s="225">
        <f t="shared" si="78"/>
        <v>18.254447143228571</v>
      </c>
      <c r="AA30" s="225">
        <f t="shared" si="79"/>
        <v>18.254447143228571</v>
      </c>
      <c r="AB30" s="225">
        <f t="shared" si="80"/>
        <v>18.254447143228571</v>
      </c>
      <c r="AC30" s="225">
        <f t="shared" si="81"/>
        <v>18.254447143228571</v>
      </c>
      <c r="AD30" s="225">
        <f t="shared" si="82"/>
        <v>18.254447143228571</v>
      </c>
      <c r="AE30" s="225">
        <f t="shared" si="83"/>
        <v>18.254447143228571</v>
      </c>
      <c r="AF30" s="225">
        <f t="shared" si="84"/>
        <v>18.254447143228571</v>
      </c>
      <c r="AG30" s="225">
        <f t="shared" si="85"/>
        <v>18.254447143228571</v>
      </c>
      <c r="AH30" s="225">
        <f t="shared" si="86"/>
        <v>18.254447143228571</v>
      </c>
      <c r="AI30" s="225">
        <f t="shared" si="87"/>
        <v>18.254447143228571</v>
      </c>
      <c r="AJ30" s="225">
        <f t="shared" si="88"/>
        <v>18.254447143228571</v>
      </c>
      <c r="AK30" s="225">
        <f t="shared" si="89"/>
        <v>18.254447143228571</v>
      </c>
      <c r="AL30" s="225">
        <f t="shared" si="90"/>
        <v>18.254447143228571</v>
      </c>
    </row>
    <row r="31" spans="2:38" x14ac:dyDescent="0.35">
      <c r="K31" s="358">
        <v>12.211184372114282</v>
      </c>
      <c r="L31" s="357" t="s">
        <v>607</v>
      </c>
      <c r="M31" s="225">
        <f t="shared" si="65"/>
        <v>12.211184372114282</v>
      </c>
      <c r="N31" s="225">
        <f t="shared" si="66"/>
        <v>12.211184372114282</v>
      </c>
      <c r="O31" s="225">
        <f t="shared" si="67"/>
        <v>12.211184372114282</v>
      </c>
      <c r="P31" s="225">
        <f t="shared" si="68"/>
        <v>12.211184372114282</v>
      </c>
      <c r="Q31" s="225">
        <f t="shared" si="69"/>
        <v>12.211184372114282</v>
      </c>
      <c r="R31" s="225">
        <f t="shared" si="70"/>
        <v>12.211184372114282</v>
      </c>
      <c r="S31" s="225">
        <f t="shared" si="71"/>
        <v>12.211184372114282</v>
      </c>
      <c r="T31" s="225">
        <f t="shared" si="72"/>
        <v>12.211184372114282</v>
      </c>
      <c r="U31" s="225">
        <f t="shared" si="73"/>
        <v>12.211184372114282</v>
      </c>
      <c r="V31" s="225">
        <f t="shared" si="74"/>
        <v>12.211184372114282</v>
      </c>
      <c r="W31" s="225">
        <f t="shared" si="75"/>
        <v>12.211184372114282</v>
      </c>
      <c r="X31" s="225">
        <f t="shared" si="76"/>
        <v>12.211184372114282</v>
      </c>
      <c r="Y31" s="225">
        <f t="shared" si="77"/>
        <v>12.211184372114282</v>
      </c>
      <c r="Z31" s="225">
        <f t="shared" si="78"/>
        <v>12.211184372114282</v>
      </c>
      <c r="AA31" s="225">
        <f t="shared" si="79"/>
        <v>12.211184372114282</v>
      </c>
      <c r="AB31" s="225">
        <f t="shared" si="80"/>
        <v>12.211184372114282</v>
      </c>
      <c r="AC31" s="225">
        <f t="shared" si="81"/>
        <v>12.211184372114282</v>
      </c>
      <c r="AD31" s="225">
        <f t="shared" si="82"/>
        <v>12.211184372114282</v>
      </c>
      <c r="AE31" s="225">
        <f t="shared" si="83"/>
        <v>12.211184372114282</v>
      </c>
      <c r="AF31" s="225">
        <f t="shared" si="84"/>
        <v>12.211184372114282</v>
      </c>
      <c r="AG31" s="225">
        <f t="shared" si="85"/>
        <v>12.211184372114282</v>
      </c>
      <c r="AH31" s="225">
        <f t="shared" si="86"/>
        <v>12.211184372114282</v>
      </c>
      <c r="AI31" s="225">
        <f t="shared" si="87"/>
        <v>12.211184372114282</v>
      </c>
      <c r="AJ31" s="225">
        <f t="shared" si="88"/>
        <v>12.211184372114282</v>
      </c>
      <c r="AK31" s="225">
        <f t="shared" si="89"/>
        <v>12.211184372114282</v>
      </c>
      <c r="AL31" s="225">
        <f t="shared" si="90"/>
        <v>12.211184372114282</v>
      </c>
    </row>
    <row r="32" spans="2:38" x14ac:dyDescent="0.35">
      <c r="K32" s="358">
        <v>18.254447143228571</v>
      </c>
      <c r="L32" s="357" t="s">
        <v>610</v>
      </c>
      <c r="M32" s="225">
        <f t="shared" si="65"/>
        <v>18.254447143228571</v>
      </c>
      <c r="N32" s="225">
        <f t="shared" si="66"/>
        <v>18.254447143228571</v>
      </c>
      <c r="O32" s="225">
        <f t="shared" si="67"/>
        <v>18.254447143228571</v>
      </c>
      <c r="P32" s="225">
        <f t="shared" si="68"/>
        <v>18.254447143228571</v>
      </c>
      <c r="Q32" s="225">
        <f t="shared" si="69"/>
        <v>18.254447143228571</v>
      </c>
      <c r="R32" s="225">
        <f t="shared" si="70"/>
        <v>18.254447143228571</v>
      </c>
      <c r="S32" s="225">
        <f t="shared" si="71"/>
        <v>18.254447143228571</v>
      </c>
      <c r="T32" s="225">
        <f t="shared" si="72"/>
        <v>18.254447143228571</v>
      </c>
      <c r="U32" s="225">
        <f t="shared" si="73"/>
        <v>18.254447143228571</v>
      </c>
      <c r="V32" s="225">
        <f t="shared" si="74"/>
        <v>18.254447143228571</v>
      </c>
      <c r="W32" s="225">
        <f t="shared" si="75"/>
        <v>18.254447143228571</v>
      </c>
      <c r="X32" s="225">
        <f t="shared" si="76"/>
        <v>18.254447143228571</v>
      </c>
      <c r="Y32" s="225">
        <f t="shared" si="77"/>
        <v>18.254447143228571</v>
      </c>
      <c r="Z32" s="225">
        <f t="shared" si="78"/>
        <v>18.254447143228571</v>
      </c>
      <c r="AA32" s="225">
        <f t="shared" si="79"/>
        <v>18.254447143228571</v>
      </c>
      <c r="AB32" s="225">
        <f t="shared" si="80"/>
        <v>18.254447143228571</v>
      </c>
      <c r="AC32" s="225">
        <f t="shared" si="81"/>
        <v>18.254447143228571</v>
      </c>
      <c r="AD32" s="225">
        <f t="shared" si="82"/>
        <v>18.254447143228571</v>
      </c>
      <c r="AE32" s="225">
        <f t="shared" si="83"/>
        <v>18.254447143228571</v>
      </c>
      <c r="AF32" s="225">
        <f t="shared" si="84"/>
        <v>18.254447143228571</v>
      </c>
      <c r="AG32" s="225">
        <f t="shared" si="85"/>
        <v>18.254447143228571</v>
      </c>
      <c r="AH32" s="225">
        <f t="shared" si="86"/>
        <v>18.254447143228571</v>
      </c>
      <c r="AI32" s="225">
        <f t="shared" si="87"/>
        <v>18.254447143228571</v>
      </c>
      <c r="AJ32" s="225">
        <f t="shared" si="88"/>
        <v>18.254447143228571</v>
      </c>
      <c r="AK32" s="225">
        <f t="shared" si="89"/>
        <v>18.254447143228571</v>
      </c>
      <c r="AL32" s="225">
        <f t="shared" si="90"/>
        <v>18.254447143228571</v>
      </c>
    </row>
    <row r="33" spans="11:38" x14ac:dyDescent="0.35">
      <c r="K33" s="358">
        <v>12.211184372114282</v>
      </c>
      <c r="L33" s="357" t="s">
        <v>611</v>
      </c>
      <c r="M33" s="225">
        <f t="shared" si="65"/>
        <v>12.211184372114282</v>
      </c>
      <c r="N33" s="225">
        <f t="shared" si="66"/>
        <v>12.211184372114282</v>
      </c>
      <c r="O33" s="225">
        <f t="shared" si="67"/>
        <v>12.211184372114282</v>
      </c>
      <c r="P33" s="225">
        <f t="shared" si="68"/>
        <v>12.211184372114282</v>
      </c>
      <c r="Q33" s="225">
        <f t="shared" si="69"/>
        <v>12.211184372114282</v>
      </c>
      <c r="R33" s="225">
        <f t="shared" si="70"/>
        <v>12.211184372114282</v>
      </c>
      <c r="S33" s="225">
        <f t="shared" si="71"/>
        <v>12.211184372114282</v>
      </c>
      <c r="T33" s="225">
        <f t="shared" si="72"/>
        <v>12.211184372114282</v>
      </c>
      <c r="U33" s="225">
        <f t="shared" si="73"/>
        <v>12.211184372114282</v>
      </c>
      <c r="V33" s="225">
        <f t="shared" si="74"/>
        <v>12.211184372114282</v>
      </c>
      <c r="W33" s="225">
        <f t="shared" si="75"/>
        <v>12.211184372114282</v>
      </c>
      <c r="X33" s="225">
        <f t="shared" si="76"/>
        <v>12.211184372114282</v>
      </c>
      <c r="Y33" s="225">
        <f t="shared" si="77"/>
        <v>12.211184372114282</v>
      </c>
      <c r="Z33" s="225">
        <f t="shared" si="78"/>
        <v>12.211184372114282</v>
      </c>
      <c r="AA33" s="225">
        <f t="shared" si="79"/>
        <v>12.211184372114282</v>
      </c>
      <c r="AB33" s="225">
        <f t="shared" si="80"/>
        <v>12.211184372114282</v>
      </c>
      <c r="AC33" s="225">
        <f t="shared" si="81"/>
        <v>12.211184372114282</v>
      </c>
      <c r="AD33" s="225">
        <f t="shared" si="82"/>
        <v>12.211184372114282</v>
      </c>
      <c r="AE33" s="225">
        <f t="shared" si="83"/>
        <v>12.211184372114282</v>
      </c>
      <c r="AF33" s="225">
        <f t="shared" si="84"/>
        <v>12.211184372114282</v>
      </c>
      <c r="AG33" s="225">
        <f t="shared" si="85"/>
        <v>12.211184372114282</v>
      </c>
      <c r="AH33" s="225">
        <f t="shared" si="86"/>
        <v>12.211184372114282</v>
      </c>
      <c r="AI33" s="225">
        <f t="shared" si="87"/>
        <v>12.211184372114282</v>
      </c>
      <c r="AJ33" s="225">
        <f t="shared" si="88"/>
        <v>12.211184372114282</v>
      </c>
      <c r="AK33" s="225">
        <f t="shared" si="89"/>
        <v>12.211184372114282</v>
      </c>
      <c r="AL33" s="225">
        <f t="shared" si="90"/>
        <v>12.211184372114282</v>
      </c>
    </row>
  </sheetData>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114"/>
  <sheetViews>
    <sheetView workbookViewId="0">
      <selection activeCell="D25" sqref="D25"/>
    </sheetView>
  </sheetViews>
  <sheetFormatPr defaultColWidth="8.90625" defaultRowHeight="14.5" x14ac:dyDescent="0.35"/>
  <cols>
    <col min="1" max="1" width="3.453125" style="143" bestFit="1" customWidth="1"/>
    <col min="2" max="2" width="20.453125" style="143" bestFit="1" customWidth="1"/>
    <col min="3" max="3" width="2.54296875" style="143" bestFit="1" customWidth="1"/>
    <col min="4" max="4" width="16.453125" style="145" bestFit="1" customWidth="1"/>
    <col min="5" max="5" width="14.54296875" style="143" bestFit="1" customWidth="1"/>
    <col min="6" max="6" width="15.90625" style="143" bestFit="1" customWidth="1"/>
    <col min="7" max="7" width="17.6328125" style="143" bestFit="1" customWidth="1"/>
    <col min="8" max="8" width="17.6328125" style="145" bestFit="1" customWidth="1"/>
    <col min="9" max="9" width="15.08984375" style="143" bestFit="1" customWidth="1"/>
    <col min="10" max="10" width="7.453125" style="143" bestFit="1" customWidth="1"/>
    <col min="11" max="11" width="17.1796875" style="143" bestFit="1" customWidth="1"/>
    <col min="12" max="12" width="12.1796875" style="143" bestFit="1" customWidth="1"/>
    <col min="13" max="13" width="16.54296875" style="143" bestFit="1" customWidth="1"/>
    <col min="14" max="14" width="18.36328125" style="143" bestFit="1" customWidth="1"/>
    <col min="15" max="15" width="10.54296875" style="143" bestFit="1" customWidth="1"/>
    <col min="16" max="16" width="10.81640625" style="143" bestFit="1" customWidth="1"/>
    <col min="17" max="17" width="9.81640625" style="143" bestFit="1" customWidth="1"/>
    <col min="18" max="19" width="9.453125" style="143" bestFit="1" customWidth="1"/>
    <col min="20" max="20" width="16.6328125" style="143" bestFit="1" customWidth="1"/>
    <col min="21" max="21" width="10" style="143" bestFit="1" customWidth="1"/>
    <col min="22" max="24" width="11.453125" style="143" bestFit="1" customWidth="1"/>
    <col min="25" max="27" width="11.36328125" style="143" bestFit="1" customWidth="1"/>
    <col min="28" max="28" width="8" style="143" bestFit="1" customWidth="1"/>
    <col min="29" max="29" width="12.36328125" style="143" bestFit="1" customWidth="1"/>
    <col min="30" max="30" width="11.36328125" style="143" bestFit="1" customWidth="1"/>
    <col min="31" max="31" width="13.36328125" style="143" bestFit="1" customWidth="1"/>
    <col min="32" max="32" width="8.453125" style="143" bestFit="1" customWidth="1"/>
    <col min="33" max="33" width="12.81640625" style="143" bestFit="1" customWidth="1"/>
    <col min="34" max="34" width="13.6328125" style="143" bestFit="1" customWidth="1"/>
    <col min="35" max="35" width="15.1796875" style="143" bestFit="1" customWidth="1"/>
    <col min="36" max="36" width="9.81640625" style="143" bestFit="1" customWidth="1"/>
    <col min="37" max="37" width="9.1796875" style="143" bestFit="1" customWidth="1"/>
    <col min="38" max="38" width="6.36328125" style="143" bestFit="1" customWidth="1"/>
    <col min="39" max="39" width="7" style="143" bestFit="1" customWidth="1"/>
    <col min="40" max="40" width="6.36328125" style="143" bestFit="1" customWidth="1"/>
    <col min="41" max="41" width="11.08984375" style="143" bestFit="1" customWidth="1"/>
    <col min="42" max="42" width="9.1796875" style="143" bestFit="1" customWidth="1"/>
    <col min="43" max="43" width="9.54296875" style="143" bestFit="1" customWidth="1"/>
    <col min="44" max="44" width="7" style="143" bestFit="1" customWidth="1"/>
    <col min="45" max="45" width="11.08984375" style="143" bestFit="1" customWidth="1"/>
    <col min="46" max="46" width="11.36328125" style="143" bestFit="1" customWidth="1"/>
    <col min="47" max="47" width="10.08984375" style="143" bestFit="1" customWidth="1"/>
    <col min="48" max="48" width="11.90625" style="143" bestFit="1" customWidth="1"/>
    <col min="49" max="49" width="11.36328125" style="143" bestFit="1" customWidth="1"/>
    <col min="50" max="50" width="17.1796875" style="143" bestFit="1" customWidth="1"/>
    <col min="51" max="51" width="7" style="143" bestFit="1" customWidth="1"/>
    <col min="52" max="52" width="11" style="143" bestFit="1" customWidth="1"/>
    <col min="53" max="53" width="12" style="143" bestFit="1" customWidth="1"/>
    <col min="54" max="54" width="11.90625" style="143" bestFit="1" customWidth="1"/>
    <col min="55" max="55" width="11.453125" style="143" bestFit="1" customWidth="1"/>
    <col min="56" max="56" width="11.08984375" style="143" bestFit="1" customWidth="1"/>
    <col min="57" max="57" width="10.453125" style="143" bestFit="1" customWidth="1"/>
    <col min="58" max="58" width="11.54296875" style="143" bestFit="1" customWidth="1"/>
    <col min="59" max="59" width="11.453125" style="143" bestFit="1" customWidth="1"/>
    <col min="60" max="60" width="10.453125" style="143" bestFit="1" customWidth="1"/>
    <col min="61" max="61" width="10.08984375" style="143" bestFit="1" customWidth="1"/>
    <col min="62" max="62" width="14.1796875" style="143" bestFit="1" customWidth="1"/>
    <col min="63" max="63" width="6.6328125" style="143" bestFit="1" customWidth="1"/>
    <col min="64" max="64" width="10.08984375" style="143" bestFit="1" customWidth="1"/>
    <col min="65" max="65" width="10.6328125" style="143" bestFit="1" customWidth="1"/>
    <col min="66" max="66" width="7" style="143" bestFit="1" customWidth="1"/>
    <col min="67" max="67" width="16.453125" style="143" bestFit="1" customWidth="1"/>
    <col min="68" max="68" width="6.6328125" style="143" bestFit="1" customWidth="1"/>
    <col min="69" max="69" width="12" style="143" bestFit="1" customWidth="1"/>
    <col min="70" max="70" width="1.54296875" style="143" bestFit="1" customWidth="1"/>
    <col min="71" max="16384" width="8.90625" style="143"/>
  </cols>
  <sheetData>
    <row r="1" spans="1:17" x14ac:dyDescent="0.35">
      <c r="B1" s="144" t="s">
        <v>166</v>
      </c>
      <c r="H1" s="143"/>
    </row>
    <row r="2" spans="1:17" x14ac:dyDescent="0.35">
      <c r="A2" s="143" t="s">
        <v>6</v>
      </c>
      <c r="B2" s="143" t="s">
        <v>7</v>
      </c>
      <c r="C2" s="143" t="s">
        <v>4</v>
      </c>
      <c r="D2" s="145">
        <v>1</v>
      </c>
      <c r="E2" s="143">
        <v>2</v>
      </c>
      <c r="F2" s="143">
        <v>3</v>
      </c>
      <c r="G2" s="143" t="s">
        <v>8</v>
      </c>
      <c r="H2" s="143"/>
    </row>
    <row r="3" spans="1:17" x14ac:dyDescent="0.35">
      <c r="A3" s="143" t="s">
        <v>6</v>
      </c>
      <c r="B3" s="143" t="s">
        <v>9</v>
      </c>
      <c r="C3" s="143" t="s">
        <v>4</v>
      </c>
      <c r="D3" s="145">
        <v>1</v>
      </c>
      <c r="E3" s="143" t="s">
        <v>8</v>
      </c>
      <c r="H3" s="143"/>
    </row>
    <row r="4" spans="1:17" x14ac:dyDescent="0.35">
      <c r="A4" s="143" t="s">
        <v>6</v>
      </c>
      <c r="B4" s="143" t="s">
        <v>10</v>
      </c>
      <c r="C4" s="143" t="s">
        <v>4</v>
      </c>
      <c r="D4" s="145" t="s">
        <v>68</v>
      </c>
      <c r="E4" s="143" t="s">
        <v>69</v>
      </c>
      <c r="F4" s="143" t="s">
        <v>341</v>
      </c>
      <c r="G4" s="143" t="s">
        <v>342</v>
      </c>
      <c r="H4" s="143" t="s">
        <v>8</v>
      </c>
    </row>
    <row r="5" spans="1:17" x14ac:dyDescent="0.35">
      <c r="A5" s="143" t="s">
        <v>6</v>
      </c>
      <c r="B5" s="143" t="s">
        <v>12</v>
      </c>
      <c r="C5" s="143" t="s">
        <v>4</v>
      </c>
      <c r="D5" s="145">
        <v>1</v>
      </c>
      <c r="E5" s="143">
        <v>2</v>
      </c>
      <c r="F5" s="143" t="s">
        <v>8</v>
      </c>
      <c r="H5" s="143"/>
    </row>
    <row r="6" spans="1:17" x14ac:dyDescent="0.35">
      <c r="A6" s="143" t="s">
        <v>6</v>
      </c>
      <c r="B6" s="143" t="s">
        <v>13</v>
      </c>
      <c r="C6" s="143" t="s">
        <v>4</v>
      </c>
      <c r="D6" s="145">
        <v>1</v>
      </c>
      <c r="E6" s="143" t="s">
        <v>8</v>
      </c>
      <c r="H6" s="143"/>
    </row>
    <row r="7" spans="1:17" x14ac:dyDescent="0.35">
      <c r="A7" s="143" t="s">
        <v>6</v>
      </c>
      <c r="B7" s="143" t="s">
        <v>11</v>
      </c>
      <c r="C7" s="143" t="s">
        <v>4</v>
      </c>
      <c r="D7" s="143"/>
      <c r="H7" s="143"/>
    </row>
    <row r="8" spans="1:17" x14ac:dyDescent="0.35">
      <c r="B8" s="143" t="s">
        <v>348</v>
      </c>
      <c r="D8" s="143" t="s">
        <v>70</v>
      </c>
      <c r="E8" s="143" t="s">
        <v>122</v>
      </c>
      <c r="F8" s="143" t="s">
        <v>71</v>
      </c>
      <c r="G8" s="143" t="s">
        <v>125</v>
      </c>
      <c r="H8" s="143" t="s">
        <v>127</v>
      </c>
      <c r="I8" s="143" t="s">
        <v>129</v>
      </c>
      <c r="J8" s="143" t="s">
        <v>72</v>
      </c>
      <c r="K8" s="143" t="s">
        <v>132</v>
      </c>
      <c r="L8" s="143" t="s">
        <v>73</v>
      </c>
      <c r="M8" s="143" t="s">
        <v>135</v>
      </c>
      <c r="N8" s="143" t="s">
        <v>74</v>
      </c>
      <c r="O8" s="143" t="s">
        <v>138</v>
      </c>
      <c r="P8" s="143" t="s">
        <v>75</v>
      </c>
      <c r="Q8" s="143" t="s">
        <v>114</v>
      </c>
    </row>
    <row r="9" spans="1:17" x14ac:dyDescent="0.35">
      <c r="B9" s="143" t="s">
        <v>349</v>
      </c>
      <c r="D9" s="66" t="s">
        <v>229</v>
      </c>
      <c r="E9" s="66" t="s">
        <v>228</v>
      </c>
      <c r="F9" s="66" t="s">
        <v>227</v>
      </c>
      <c r="G9" s="66" t="s">
        <v>236</v>
      </c>
      <c r="H9" s="143"/>
    </row>
    <row r="10" spans="1:17" x14ac:dyDescent="0.35">
      <c r="B10" s="143" t="s">
        <v>350</v>
      </c>
      <c r="D10" s="66" t="s">
        <v>232</v>
      </c>
      <c r="E10" s="66" t="s">
        <v>230</v>
      </c>
      <c r="F10" s="66" t="s">
        <v>233</v>
      </c>
      <c r="G10" s="66" t="s">
        <v>234</v>
      </c>
      <c r="H10" s="66" t="s">
        <v>231</v>
      </c>
      <c r="I10" s="66" t="s">
        <v>239</v>
      </c>
    </row>
    <row r="11" spans="1:17" x14ac:dyDescent="0.35">
      <c r="B11" s="143" t="s">
        <v>351</v>
      </c>
      <c r="D11" s="66" t="s">
        <v>287</v>
      </c>
      <c r="E11" s="66" t="s">
        <v>238</v>
      </c>
      <c r="F11" s="66" t="s">
        <v>288</v>
      </c>
      <c r="G11" s="66" t="s">
        <v>289</v>
      </c>
      <c r="H11" s="143"/>
    </row>
    <row r="12" spans="1:17" x14ac:dyDescent="0.35">
      <c r="B12" s="143" t="s">
        <v>352</v>
      </c>
      <c r="D12" s="66" t="s">
        <v>293</v>
      </c>
      <c r="E12" s="66" t="s">
        <v>242</v>
      </c>
      <c r="F12" s="66" t="s">
        <v>292</v>
      </c>
      <c r="H12" s="143"/>
    </row>
    <row r="13" spans="1:17" x14ac:dyDescent="0.35">
      <c r="B13" s="143" t="s">
        <v>354</v>
      </c>
      <c r="D13" s="66" t="s">
        <v>237</v>
      </c>
      <c r="E13" s="66" t="s">
        <v>296</v>
      </c>
      <c r="F13" s="66" t="s">
        <v>290</v>
      </c>
      <c r="G13" s="66" t="s">
        <v>243</v>
      </c>
      <c r="H13" s="66" t="s">
        <v>244</v>
      </c>
    </row>
    <row r="14" spans="1:17" x14ac:dyDescent="0.35">
      <c r="A14" s="143" t="s">
        <v>6</v>
      </c>
      <c r="B14" s="143" t="s">
        <v>15</v>
      </c>
      <c r="C14" s="143" t="s">
        <v>4</v>
      </c>
      <c r="H14" s="143"/>
    </row>
    <row r="15" spans="1:17" x14ac:dyDescent="0.35">
      <c r="A15" s="143" t="s">
        <v>6</v>
      </c>
      <c r="B15" s="143" t="s">
        <v>17</v>
      </c>
      <c r="C15" s="143" t="s">
        <v>4</v>
      </c>
      <c r="D15" s="145" t="s">
        <v>343</v>
      </c>
      <c r="E15" s="143" t="s">
        <v>344</v>
      </c>
      <c r="F15" s="143" t="s">
        <v>345</v>
      </c>
      <c r="G15" s="146" t="s">
        <v>346</v>
      </c>
      <c r="H15" s="143" t="s">
        <v>347</v>
      </c>
      <c r="I15" s="143" t="s">
        <v>8</v>
      </c>
    </row>
    <row r="16" spans="1:17" x14ac:dyDescent="0.35">
      <c r="A16" s="143" t="s">
        <v>6</v>
      </c>
      <c r="B16" s="143" t="s">
        <v>16</v>
      </c>
      <c r="C16" s="143" t="s">
        <v>4</v>
      </c>
      <c r="H16" s="143"/>
    </row>
    <row r="17" spans="1:90" x14ac:dyDescent="0.35">
      <c r="B17" s="143" t="s">
        <v>348</v>
      </c>
      <c r="D17" s="141" t="s">
        <v>85</v>
      </c>
      <c r="E17" s="141" t="s">
        <v>105</v>
      </c>
      <c r="F17" s="141" t="s">
        <v>120</v>
      </c>
      <c r="G17" s="141" t="s">
        <v>139</v>
      </c>
      <c r="H17" s="141" t="s">
        <v>106</v>
      </c>
      <c r="I17" s="141" t="s">
        <v>123</v>
      </c>
      <c r="J17" s="141" t="s">
        <v>140</v>
      </c>
      <c r="K17" s="141" t="s">
        <v>107</v>
      </c>
      <c r="L17" s="141" t="s">
        <v>126</v>
      </c>
      <c r="M17" s="141" t="s">
        <v>141</v>
      </c>
      <c r="N17" s="141" t="s">
        <v>108</v>
      </c>
      <c r="O17" s="141" t="s">
        <v>109</v>
      </c>
      <c r="P17" s="141" t="s">
        <v>130</v>
      </c>
      <c r="Q17" s="141" t="s">
        <v>142</v>
      </c>
      <c r="R17" s="141" t="s">
        <v>110</v>
      </c>
      <c r="S17" s="141" t="s">
        <v>133</v>
      </c>
      <c r="T17" s="141" t="s">
        <v>143</v>
      </c>
      <c r="U17" s="141" t="s">
        <v>111</v>
      </c>
      <c r="V17" s="141" t="s">
        <v>136</v>
      </c>
      <c r="W17" s="141" t="s">
        <v>144</v>
      </c>
      <c r="X17" s="141" t="s">
        <v>145</v>
      </c>
      <c r="Y17" s="141" t="s">
        <v>115</v>
      </c>
    </row>
    <row r="18" spans="1:90" ht="14.4" x14ac:dyDescent="0.3">
      <c r="B18" s="143" t="s">
        <v>349</v>
      </c>
      <c r="D18" s="142" t="s">
        <v>201</v>
      </c>
      <c r="E18" s="142" t="s">
        <v>202</v>
      </c>
      <c r="F18" s="142" t="s">
        <v>167</v>
      </c>
      <c r="G18" s="147" t="s">
        <v>168</v>
      </c>
      <c r="H18" s="147" t="s">
        <v>169</v>
      </c>
      <c r="I18" s="147" t="s">
        <v>170</v>
      </c>
      <c r="J18" s="142" t="s">
        <v>171</v>
      </c>
      <c r="K18" s="142" t="s">
        <v>172</v>
      </c>
      <c r="L18" s="142" t="s">
        <v>173</v>
      </c>
      <c r="M18" s="142" t="s">
        <v>174</v>
      </c>
      <c r="N18" s="142" t="s">
        <v>175</v>
      </c>
      <c r="O18" s="142" t="s">
        <v>176</v>
      </c>
      <c r="P18" s="142" t="s">
        <v>177</v>
      </c>
      <c r="Q18" s="148" t="s">
        <v>178</v>
      </c>
      <c r="R18" s="148" t="s">
        <v>195</v>
      </c>
      <c r="S18" s="148" t="s">
        <v>196</v>
      </c>
      <c r="T18" s="148" t="s">
        <v>211</v>
      </c>
      <c r="U18" s="148" t="s">
        <v>210</v>
      </c>
      <c r="V18" s="148" t="s">
        <v>208</v>
      </c>
      <c r="W18" s="148" t="s">
        <v>209</v>
      </c>
      <c r="X18" s="142" t="s">
        <v>213</v>
      </c>
      <c r="Y18" s="142" t="s">
        <v>241</v>
      </c>
      <c r="Z18" s="142" t="s">
        <v>214</v>
      </c>
      <c r="AA18" s="149" t="s">
        <v>215</v>
      </c>
    </row>
    <row r="19" spans="1:90" ht="14.4" x14ac:dyDescent="0.3">
      <c r="B19" s="143" t="s">
        <v>350</v>
      </c>
      <c r="D19" s="142" t="s">
        <v>203</v>
      </c>
      <c r="E19" s="142" t="s">
        <v>204</v>
      </c>
      <c r="F19" s="142" t="s">
        <v>205</v>
      </c>
      <c r="G19" s="142" t="s">
        <v>206</v>
      </c>
      <c r="H19" s="142" t="s">
        <v>179</v>
      </c>
      <c r="I19" s="142" t="s">
        <v>180</v>
      </c>
      <c r="J19" s="147" t="s">
        <v>181</v>
      </c>
      <c r="K19" s="147" t="s">
        <v>182</v>
      </c>
      <c r="L19" s="142" t="s">
        <v>183</v>
      </c>
      <c r="M19" s="142" t="s">
        <v>184</v>
      </c>
      <c r="N19" s="142" t="s">
        <v>185</v>
      </c>
      <c r="O19" s="142" t="s">
        <v>186</v>
      </c>
      <c r="P19" s="142" t="s">
        <v>187</v>
      </c>
      <c r="Q19" s="142" t="s">
        <v>188</v>
      </c>
      <c r="R19" s="142" t="s">
        <v>189</v>
      </c>
      <c r="S19" s="148" t="s">
        <v>197</v>
      </c>
      <c r="T19" s="148" t="s">
        <v>198</v>
      </c>
      <c r="U19" s="142" t="s">
        <v>216</v>
      </c>
      <c r="V19" s="142" t="s">
        <v>212</v>
      </c>
      <c r="W19" s="142" t="s">
        <v>217</v>
      </c>
      <c r="X19" s="142" t="s">
        <v>218</v>
      </c>
      <c r="Y19" s="142" t="s">
        <v>219</v>
      </c>
      <c r="Z19" s="142" t="s">
        <v>220</v>
      </c>
      <c r="AA19" s="142" t="s">
        <v>222</v>
      </c>
      <c r="AB19" s="142" t="s">
        <v>221</v>
      </c>
    </row>
    <row r="20" spans="1:90" ht="14.4" x14ac:dyDescent="0.3">
      <c r="B20" s="143" t="s">
        <v>351</v>
      </c>
      <c r="D20" s="142" t="s">
        <v>275</v>
      </c>
      <c r="E20" s="142" t="s">
        <v>276</v>
      </c>
      <c r="F20" s="150" t="s">
        <v>259</v>
      </c>
      <c r="G20" s="150" t="s">
        <v>261</v>
      </c>
      <c r="H20" s="150" t="s">
        <v>263</v>
      </c>
      <c r="I20" s="150" t="s">
        <v>265</v>
      </c>
      <c r="J20" s="150" t="s">
        <v>267</v>
      </c>
      <c r="K20" s="150" t="s">
        <v>269</v>
      </c>
      <c r="L20" s="150" t="s">
        <v>271</v>
      </c>
      <c r="M20" s="150" t="s">
        <v>273</v>
      </c>
      <c r="N20" s="150" t="s">
        <v>274</v>
      </c>
      <c r="O20" s="150" t="s">
        <v>277</v>
      </c>
      <c r="P20" s="150" t="s">
        <v>278</v>
      </c>
      <c r="Q20" s="142" t="s">
        <v>250</v>
      </c>
      <c r="R20" s="142" t="s">
        <v>214</v>
      </c>
      <c r="S20" s="142" t="s">
        <v>253</v>
      </c>
      <c r="T20" s="142" t="s">
        <v>255</v>
      </c>
      <c r="U20" s="142" t="s">
        <v>256</v>
      </c>
      <c r="V20" s="142" t="s">
        <v>369</v>
      </c>
    </row>
    <row r="21" spans="1:90" ht="14.4" x14ac:dyDescent="0.3">
      <c r="B21" s="143" t="s">
        <v>352</v>
      </c>
      <c r="D21" s="142" t="s">
        <v>283</v>
      </c>
      <c r="E21" s="142" t="s">
        <v>284</v>
      </c>
      <c r="F21" s="142" t="s">
        <v>357</v>
      </c>
      <c r="G21" s="142" t="s">
        <v>370</v>
      </c>
      <c r="H21" s="142" t="s">
        <v>358</v>
      </c>
      <c r="I21" s="142" t="s">
        <v>367</v>
      </c>
      <c r="J21" s="142" t="s">
        <v>360</v>
      </c>
      <c r="K21" s="142" t="s">
        <v>359</v>
      </c>
      <c r="L21" s="142" t="s">
        <v>281</v>
      </c>
      <c r="M21" s="142" t="s">
        <v>282</v>
      </c>
      <c r="N21" s="142" t="s">
        <v>368</v>
      </c>
    </row>
    <row r="22" spans="1:90" x14ac:dyDescent="0.3">
      <c r="B22" s="143" t="s">
        <v>354</v>
      </c>
      <c r="D22" s="142"/>
      <c r="E22" s="142"/>
      <c r="F22" s="142"/>
      <c r="G22" s="142"/>
      <c r="H22" s="142"/>
      <c r="I22" s="142"/>
      <c r="J22" s="142"/>
      <c r="K22" s="142"/>
      <c r="L22" s="142"/>
      <c r="M22" s="142"/>
      <c r="N22" s="142"/>
    </row>
    <row r="23" spans="1:90" x14ac:dyDescent="0.35">
      <c r="A23" s="143" t="s">
        <v>6</v>
      </c>
      <c r="B23" s="143" t="s">
        <v>19</v>
      </c>
      <c r="C23" s="143" t="s">
        <v>4</v>
      </c>
      <c r="D23" s="143">
        <v>2020</v>
      </c>
      <c r="E23" s="143">
        <v>2021</v>
      </c>
      <c r="F23" s="143">
        <v>2022</v>
      </c>
      <c r="G23" s="143">
        <v>2023</v>
      </c>
      <c r="H23" s="143">
        <v>2024</v>
      </c>
      <c r="I23" s="143">
        <v>2025</v>
      </c>
      <c r="J23" s="143">
        <v>2026</v>
      </c>
      <c r="K23" s="143">
        <v>2027</v>
      </c>
      <c r="L23" s="143">
        <v>2028</v>
      </c>
      <c r="M23" s="143">
        <v>2029</v>
      </c>
      <c r="N23" s="143">
        <v>2030</v>
      </c>
      <c r="O23" s="143">
        <v>2031</v>
      </c>
      <c r="P23" s="143">
        <v>2032</v>
      </c>
      <c r="Q23" s="143">
        <v>2033</v>
      </c>
      <c r="R23" s="143">
        <v>2034</v>
      </c>
      <c r="S23" s="143">
        <v>2035</v>
      </c>
      <c r="T23" s="143">
        <v>2036</v>
      </c>
      <c r="U23" s="143">
        <v>2037</v>
      </c>
      <c r="V23" s="143">
        <v>2038</v>
      </c>
      <c r="W23" s="143">
        <v>2039</v>
      </c>
      <c r="X23" s="143">
        <v>2040</v>
      </c>
      <c r="Y23" s="143">
        <v>2041</v>
      </c>
      <c r="Z23" s="143">
        <v>2042</v>
      </c>
      <c r="AA23" s="143">
        <v>2043</v>
      </c>
      <c r="AB23" s="143">
        <v>2044</v>
      </c>
      <c r="AC23" s="143">
        <v>2045</v>
      </c>
      <c r="AD23" s="143" t="s">
        <v>8</v>
      </c>
    </row>
    <row r="24" spans="1:90" x14ac:dyDescent="0.35">
      <c r="A24" s="143" t="s">
        <v>6</v>
      </c>
      <c r="B24" s="143" t="s">
        <v>18</v>
      </c>
      <c r="C24" s="143" t="s">
        <v>4</v>
      </c>
      <c r="D24" s="145">
        <v>1</v>
      </c>
      <c r="E24" s="143">
        <v>2</v>
      </c>
      <c r="F24" s="143">
        <v>3</v>
      </c>
      <c r="G24" s="145">
        <v>4</v>
      </c>
      <c r="H24" s="143">
        <v>5</v>
      </c>
      <c r="I24" s="143">
        <v>6</v>
      </c>
      <c r="J24" s="145">
        <v>7</v>
      </c>
      <c r="K24" s="143">
        <v>8</v>
      </c>
      <c r="L24" s="143">
        <v>9</v>
      </c>
      <c r="M24" s="145">
        <v>10</v>
      </c>
      <c r="N24" s="143">
        <v>11</v>
      </c>
      <c r="O24" s="143">
        <v>12</v>
      </c>
      <c r="P24" s="145">
        <v>13</v>
      </c>
      <c r="Q24" s="143">
        <v>14</v>
      </c>
      <c r="R24" s="143">
        <v>15</v>
      </c>
      <c r="S24" s="145">
        <v>16</v>
      </c>
      <c r="T24" s="143">
        <v>17</v>
      </c>
      <c r="U24" s="143">
        <v>18</v>
      </c>
      <c r="V24" s="145">
        <v>19</v>
      </c>
      <c r="W24" s="143">
        <v>20</v>
      </c>
      <c r="X24" s="143">
        <v>21</v>
      </c>
      <c r="Y24" s="145">
        <v>22</v>
      </c>
      <c r="Z24" s="143">
        <v>23</v>
      </c>
      <c r="AA24" s="143">
        <v>24</v>
      </c>
      <c r="AB24" s="145">
        <v>25</v>
      </c>
      <c r="AC24" s="143">
        <v>26</v>
      </c>
      <c r="AD24" s="143">
        <v>27</v>
      </c>
      <c r="AE24" s="145">
        <v>28</v>
      </c>
      <c r="AF24" s="143">
        <v>29</v>
      </c>
      <c r="AG24" s="143">
        <v>30</v>
      </c>
      <c r="AH24" s="145">
        <v>31</v>
      </c>
      <c r="AI24" s="143">
        <v>32</v>
      </c>
      <c r="AJ24" s="143">
        <v>33</v>
      </c>
      <c r="AK24" s="145">
        <v>34</v>
      </c>
      <c r="AL24" s="143">
        <v>35</v>
      </c>
      <c r="AM24" s="143">
        <v>36</v>
      </c>
      <c r="AN24" s="143" t="s">
        <v>8</v>
      </c>
    </row>
    <row r="25" spans="1:90" x14ac:dyDescent="0.35">
      <c r="H25" s="143"/>
    </row>
    <row r="26" spans="1:90" x14ac:dyDescent="0.35">
      <c r="H26" s="143"/>
    </row>
    <row r="27" spans="1:90" s="66" customFormat="1" x14ac:dyDescent="0.35">
      <c r="B27" s="143"/>
    </row>
    <row r="28" spans="1:90" s="66" customFormat="1" x14ac:dyDescent="0.35">
      <c r="B28" s="66" t="s">
        <v>155</v>
      </c>
      <c r="D28" s="66" t="s">
        <v>155</v>
      </c>
      <c r="E28" s="66" t="s">
        <v>201</v>
      </c>
      <c r="F28" s="66" t="s">
        <v>202</v>
      </c>
      <c r="G28" s="66" t="s">
        <v>167</v>
      </c>
      <c r="H28" s="66" t="s">
        <v>168</v>
      </c>
      <c r="I28" s="66" t="s">
        <v>169</v>
      </c>
      <c r="J28" s="66" t="s">
        <v>170</v>
      </c>
      <c r="K28" s="143" t="s">
        <v>171</v>
      </c>
      <c r="L28" s="143" t="s">
        <v>172</v>
      </c>
      <c r="M28" s="143" t="s">
        <v>173</v>
      </c>
      <c r="N28" s="143" t="s">
        <v>174</v>
      </c>
      <c r="O28" s="143" t="s">
        <v>175</v>
      </c>
      <c r="P28" s="143" t="s">
        <v>178</v>
      </c>
      <c r="Q28" s="143" t="s">
        <v>375</v>
      </c>
      <c r="R28" s="143" t="s">
        <v>177</v>
      </c>
      <c r="S28" s="143" t="s">
        <v>195</v>
      </c>
      <c r="T28" s="143" t="s">
        <v>196</v>
      </c>
      <c r="U28" s="143" t="s">
        <v>211</v>
      </c>
      <c r="V28" s="143" t="s">
        <v>210</v>
      </c>
      <c r="W28" s="143" t="s">
        <v>208</v>
      </c>
      <c r="X28" s="143" t="s">
        <v>209</v>
      </c>
      <c r="Y28" s="143" t="s">
        <v>213</v>
      </c>
      <c r="Z28" s="143" t="s">
        <v>241</v>
      </c>
      <c r="AA28" s="143" t="s">
        <v>214</v>
      </c>
      <c r="AB28" s="143" t="s">
        <v>215</v>
      </c>
      <c r="AC28" s="143" t="s">
        <v>154</v>
      </c>
      <c r="AD28" s="143" t="s">
        <v>203</v>
      </c>
      <c r="AE28" s="143" t="s">
        <v>204</v>
      </c>
      <c r="AF28" s="143" t="s">
        <v>205</v>
      </c>
      <c r="AG28" s="143" t="s">
        <v>206</v>
      </c>
      <c r="AH28" s="143" t="s">
        <v>179</v>
      </c>
      <c r="AI28" s="143" t="s">
        <v>180</v>
      </c>
      <c r="AJ28" s="143" t="s">
        <v>181</v>
      </c>
      <c r="AK28" s="143" t="s">
        <v>182</v>
      </c>
      <c r="AL28" s="143" t="s">
        <v>183</v>
      </c>
      <c r="AM28" s="143" t="s">
        <v>184</v>
      </c>
      <c r="AN28" s="143" t="s">
        <v>185</v>
      </c>
      <c r="AO28" s="143" t="s">
        <v>186</v>
      </c>
      <c r="AP28" s="143" t="s">
        <v>356</v>
      </c>
      <c r="AQ28" s="143" t="s">
        <v>374</v>
      </c>
      <c r="AR28" s="143" t="s">
        <v>188</v>
      </c>
      <c r="AS28" s="143" t="s">
        <v>189</v>
      </c>
      <c r="AT28" s="143" t="s">
        <v>197</v>
      </c>
      <c r="AU28" s="143" t="s">
        <v>198</v>
      </c>
      <c r="AV28" s="143" t="s">
        <v>216</v>
      </c>
      <c r="AW28" s="143" t="s">
        <v>212</v>
      </c>
      <c r="AX28" s="143" t="s">
        <v>217</v>
      </c>
      <c r="AY28" s="143" t="s">
        <v>218</v>
      </c>
      <c r="AZ28" s="143" t="s">
        <v>219</v>
      </c>
      <c r="BA28" s="143" t="s">
        <v>220</v>
      </c>
      <c r="BB28" s="143" t="s">
        <v>222</v>
      </c>
      <c r="BC28" s="143" t="s">
        <v>221</v>
      </c>
      <c r="BD28" s="143" t="s">
        <v>382</v>
      </c>
      <c r="BE28" s="143" t="s">
        <v>275</v>
      </c>
      <c r="BF28" s="143" t="s">
        <v>276</v>
      </c>
      <c r="BG28" s="143" t="s">
        <v>385</v>
      </c>
      <c r="BH28" s="143" t="s">
        <v>363</v>
      </c>
      <c r="BI28" s="143" t="s">
        <v>364</v>
      </c>
      <c r="BJ28" s="143" t="s">
        <v>386</v>
      </c>
      <c r="BK28" s="143" t="s">
        <v>373</v>
      </c>
      <c r="BL28" s="143" t="s">
        <v>387</v>
      </c>
      <c r="BM28" s="143" t="s">
        <v>365</v>
      </c>
      <c r="BN28" s="143" t="s">
        <v>366</v>
      </c>
      <c r="BO28" s="143" t="s">
        <v>371</v>
      </c>
      <c r="BP28" s="143" t="s">
        <v>388</v>
      </c>
      <c r="BQ28" s="143" t="s">
        <v>389</v>
      </c>
      <c r="BR28" s="143" t="s">
        <v>372</v>
      </c>
      <c r="BS28" s="143" t="s">
        <v>277</v>
      </c>
      <c r="BT28" s="143" t="s">
        <v>278</v>
      </c>
      <c r="BU28" s="143" t="s">
        <v>250</v>
      </c>
      <c r="BV28" s="143" t="s">
        <v>214</v>
      </c>
      <c r="BW28" s="143" t="s">
        <v>253</v>
      </c>
      <c r="BX28" s="143" t="s">
        <v>255</v>
      </c>
      <c r="BY28" s="143" t="s">
        <v>256</v>
      </c>
      <c r="BZ28" s="143" t="s">
        <v>369</v>
      </c>
      <c r="CA28" s="143" t="s">
        <v>383</v>
      </c>
      <c r="CB28" s="143" t="s">
        <v>283</v>
      </c>
      <c r="CC28" s="143" t="s">
        <v>284</v>
      </c>
      <c r="CD28" s="143" t="s">
        <v>361</v>
      </c>
      <c r="CE28" s="143" t="s">
        <v>362</v>
      </c>
      <c r="CF28" s="143" t="s">
        <v>390</v>
      </c>
      <c r="CG28" s="143" t="s">
        <v>391</v>
      </c>
      <c r="CH28" s="143" t="s">
        <v>392</v>
      </c>
      <c r="CI28" s="143" t="s">
        <v>393</v>
      </c>
      <c r="CJ28" s="143" t="s">
        <v>281</v>
      </c>
      <c r="CK28" s="143" t="s">
        <v>282</v>
      </c>
      <c r="CL28" s="143" t="s">
        <v>368</v>
      </c>
    </row>
    <row r="29" spans="1:90" s="66" customFormat="1" x14ac:dyDescent="0.35">
      <c r="B29" s="66" t="s">
        <v>201</v>
      </c>
    </row>
    <row r="30" spans="1:90" s="66" customFormat="1" x14ac:dyDescent="0.35">
      <c r="B30" s="66" t="s">
        <v>202</v>
      </c>
      <c r="C30" s="151"/>
      <c r="D30" s="151"/>
      <c r="G30" s="151"/>
      <c r="K30" s="151"/>
      <c r="O30" s="151"/>
      <c r="P30" s="151"/>
      <c r="T30" s="151"/>
      <c r="X30" s="151"/>
      <c r="AB30" s="151"/>
    </row>
    <row r="31" spans="1:90" s="66" customFormat="1" x14ac:dyDescent="0.35">
      <c r="B31" s="66" t="s">
        <v>167</v>
      </c>
    </row>
    <row r="32" spans="1:90" s="66" customFormat="1" x14ac:dyDescent="0.35">
      <c r="B32" s="66" t="s">
        <v>168</v>
      </c>
    </row>
    <row r="33" spans="2:2" s="66" customFormat="1" x14ac:dyDescent="0.35">
      <c r="B33" s="66" t="s">
        <v>169</v>
      </c>
    </row>
    <row r="34" spans="2:2" s="66" customFormat="1" x14ac:dyDescent="0.35">
      <c r="B34" s="66" t="s">
        <v>170</v>
      </c>
    </row>
    <row r="35" spans="2:2" x14ac:dyDescent="0.35">
      <c r="B35" s="143" t="s">
        <v>171</v>
      </c>
    </row>
    <row r="36" spans="2:2" x14ac:dyDescent="0.35">
      <c r="B36" s="143" t="s">
        <v>172</v>
      </c>
    </row>
    <row r="37" spans="2:2" x14ac:dyDescent="0.35">
      <c r="B37" s="143" t="s">
        <v>173</v>
      </c>
    </row>
    <row r="38" spans="2:2" x14ac:dyDescent="0.35">
      <c r="B38" s="143" t="s">
        <v>174</v>
      </c>
    </row>
    <row r="39" spans="2:2" x14ac:dyDescent="0.35">
      <c r="B39" s="143" t="s">
        <v>175</v>
      </c>
    </row>
    <row r="40" spans="2:2" x14ac:dyDescent="0.35">
      <c r="B40" s="143" t="s">
        <v>178</v>
      </c>
    </row>
    <row r="41" spans="2:2" x14ac:dyDescent="0.35">
      <c r="B41" s="143" t="s">
        <v>375</v>
      </c>
    </row>
    <row r="42" spans="2:2" x14ac:dyDescent="0.35">
      <c r="B42" s="143" t="s">
        <v>177</v>
      </c>
    </row>
    <row r="43" spans="2:2" x14ac:dyDescent="0.35">
      <c r="B43" s="143" t="s">
        <v>195</v>
      </c>
    </row>
    <row r="44" spans="2:2" x14ac:dyDescent="0.35">
      <c r="B44" s="143" t="s">
        <v>196</v>
      </c>
    </row>
    <row r="45" spans="2:2" x14ac:dyDescent="0.35">
      <c r="B45" s="143" t="s">
        <v>211</v>
      </c>
    </row>
    <row r="46" spans="2:2" x14ac:dyDescent="0.35">
      <c r="B46" s="143" t="s">
        <v>210</v>
      </c>
    </row>
    <row r="47" spans="2:2" x14ac:dyDescent="0.35">
      <c r="B47" s="143" t="s">
        <v>208</v>
      </c>
    </row>
    <row r="48" spans="2:2" x14ac:dyDescent="0.35">
      <c r="B48" s="143" t="s">
        <v>209</v>
      </c>
    </row>
    <row r="49" spans="2:2" x14ac:dyDescent="0.35">
      <c r="B49" s="143" t="s">
        <v>213</v>
      </c>
    </row>
    <row r="50" spans="2:2" x14ac:dyDescent="0.35">
      <c r="B50" s="143" t="s">
        <v>241</v>
      </c>
    </row>
    <row r="51" spans="2:2" x14ac:dyDescent="0.35">
      <c r="B51" s="143" t="s">
        <v>214</v>
      </c>
    </row>
    <row r="52" spans="2:2" x14ac:dyDescent="0.35">
      <c r="B52" s="143" t="s">
        <v>215</v>
      </c>
    </row>
    <row r="53" spans="2:2" x14ac:dyDescent="0.35">
      <c r="B53" s="143" t="s">
        <v>154</v>
      </c>
    </row>
    <row r="54" spans="2:2" x14ac:dyDescent="0.35">
      <c r="B54" s="143" t="s">
        <v>203</v>
      </c>
    </row>
    <row r="55" spans="2:2" x14ac:dyDescent="0.35">
      <c r="B55" s="143" t="s">
        <v>204</v>
      </c>
    </row>
    <row r="56" spans="2:2" x14ac:dyDescent="0.35">
      <c r="B56" s="143" t="s">
        <v>205</v>
      </c>
    </row>
    <row r="57" spans="2:2" x14ac:dyDescent="0.35">
      <c r="B57" s="143" t="s">
        <v>206</v>
      </c>
    </row>
    <row r="58" spans="2:2" x14ac:dyDescent="0.35">
      <c r="B58" s="143" t="s">
        <v>179</v>
      </c>
    </row>
    <row r="59" spans="2:2" x14ac:dyDescent="0.35">
      <c r="B59" s="143" t="s">
        <v>180</v>
      </c>
    </row>
    <row r="60" spans="2:2" x14ac:dyDescent="0.35">
      <c r="B60" s="143" t="s">
        <v>181</v>
      </c>
    </row>
    <row r="61" spans="2:2" x14ac:dyDescent="0.35">
      <c r="B61" s="143" t="s">
        <v>182</v>
      </c>
    </row>
    <row r="62" spans="2:2" x14ac:dyDescent="0.35">
      <c r="B62" s="143" t="s">
        <v>183</v>
      </c>
    </row>
    <row r="63" spans="2:2" x14ac:dyDescent="0.35">
      <c r="B63" s="143" t="s">
        <v>184</v>
      </c>
    </row>
    <row r="64" spans="2:2" x14ac:dyDescent="0.35">
      <c r="B64" s="143" t="s">
        <v>185</v>
      </c>
    </row>
    <row r="65" spans="2:2" x14ac:dyDescent="0.35">
      <c r="B65" s="143" t="s">
        <v>186</v>
      </c>
    </row>
    <row r="66" spans="2:2" x14ac:dyDescent="0.35">
      <c r="B66" s="143" t="s">
        <v>356</v>
      </c>
    </row>
    <row r="67" spans="2:2" x14ac:dyDescent="0.35">
      <c r="B67" s="143" t="s">
        <v>374</v>
      </c>
    </row>
    <row r="68" spans="2:2" x14ac:dyDescent="0.35">
      <c r="B68" s="143" t="s">
        <v>188</v>
      </c>
    </row>
    <row r="69" spans="2:2" x14ac:dyDescent="0.35">
      <c r="B69" s="143" t="s">
        <v>189</v>
      </c>
    </row>
    <row r="70" spans="2:2" x14ac:dyDescent="0.35">
      <c r="B70" s="143" t="s">
        <v>197</v>
      </c>
    </row>
    <row r="71" spans="2:2" x14ac:dyDescent="0.35">
      <c r="B71" s="143" t="s">
        <v>198</v>
      </c>
    </row>
    <row r="72" spans="2:2" x14ac:dyDescent="0.35">
      <c r="B72" s="143" t="s">
        <v>216</v>
      </c>
    </row>
    <row r="73" spans="2:2" x14ac:dyDescent="0.35">
      <c r="B73" s="143" t="s">
        <v>212</v>
      </c>
    </row>
    <row r="74" spans="2:2" x14ac:dyDescent="0.35">
      <c r="B74" s="143" t="s">
        <v>217</v>
      </c>
    </row>
    <row r="75" spans="2:2" x14ac:dyDescent="0.35">
      <c r="B75" s="143" t="s">
        <v>218</v>
      </c>
    </row>
    <row r="76" spans="2:2" x14ac:dyDescent="0.35">
      <c r="B76" s="143" t="s">
        <v>219</v>
      </c>
    </row>
    <row r="77" spans="2:2" x14ac:dyDescent="0.35">
      <c r="B77" s="143" t="s">
        <v>220</v>
      </c>
    </row>
    <row r="78" spans="2:2" x14ac:dyDescent="0.35">
      <c r="B78" s="143" t="s">
        <v>222</v>
      </c>
    </row>
    <row r="79" spans="2:2" x14ac:dyDescent="0.35">
      <c r="B79" s="143" t="s">
        <v>221</v>
      </c>
    </row>
    <row r="80" spans="2:2" x14ac:dyDescent="0.35">
      <c r="B80" s="143" t="s">
        <v>382</v>
      </c>
    </row>
    <row r="81" spans="2:2" x14ac:dyDescent="0.35">
      <c r="B81" s="143" t="s">
        <v>275</v>
      </c>
    </row>
    <row r="82" spans="2:2" x14ac:dyDescent="0.35">
      <c r="B82" s="143" t="s">
        <v>276</v>
      </c>
    </row>
    <row r="83" spans="2:2" x14ac:dyDescent="0.35">
      <c r="B83" s="143" t="s">
        <v>385</v>
      </c>
    </row>
    <row r="84" spans="2:2" x14ac:dyDescent="0.35">
      <c r="B84" s="143" t="s">
        <v>363</v>
      </c>
    </row>
    <row r="85" spans="2:2" x14ac:dyDescent="0.35">
      <c r="B85" s="143" t="s">
        <v>364</v>
      </c>
    </row>
    <row r="86" spans="2:2" x14ac:dyDescent="0.35">
      <c r="B86" s="143" t="s">
        <v>386</v>
      </c>
    </row>
    <row r="87" spans="2:2" x14ac:dyDescent="0.35">
      <c r="B87" s="143" t="s">
        <v>373</v>
      </c>
    </row>
    <row r="88" spans="2:2" x14ac:dyDescent="0.35">
      <c r="B88" s="143" t="s">
        <v>387</v>
      </c>
    </row>
    <row r="89" spans="2:2" x14ac:dyDescent="0.35">
      <c r="B89" s="143" t="s">
        <v>365</v>
      </c>
    </row>
    <row r="90" spans="2:2" x14ac:dyDescent="0.35">
      <c r="B90" s="143" t="s">
        <v>366</v>
      </c>
    </row>
    <row r="91" spans="2:2" x14ac:dyDescent="0.35">
      <c r="B91" s="143" t="s">
        <v>371</v>
      </c>
    </row>
    <row r="92" spans="2:2" x14ac:dyDescent="0.35">
      <c r="B92" s="143" t="s">
        <v>388</v>
      </c>
    </row>
    <row r="93" spans="2:2" x14ac:dyDescent="0.35">
      <c r="B93" s="143" t="s">
        <v>389</v>
      </c>
    </row>
    <row r="94" spans="2:2" x14ac:dyDescent="0.35">
      <c r="B94" s="143" t="s">
        <v>372</v>
      </c>
    </row>
    <row r="95" spans="2:2" x14ac:dyDescent="0.35">
      <c r="B95" s="143" t="s">
        <v>277</v>
      </c>
    </row>
    <row r="96" spans="2:2" x14ac:dyDescent="0.35">
      <c r="B96" s="143" t="s">
        <v>278</v>
      </c>
    </row>
    <row r="97" spans="2:2" x14ac:dyDescent="0.35">
      <c r="B97" s="143" t="s">
        <v>250</v>
      </c>
    </row>
    <row r="98" spans="2:2" x14ac:dyDescent="0.35">
      <c r="B98" s="143" t="s">
        <v>214</v>
      </c>
    </row>
    <row r="99" spans="2:2" x14ac:dyDescent="0.35">
      <c r="B99" s="143" t="s">
        <v>253</v>
      </c>
    </row>
    <row r="100" spans="2:2" x14ac:dyDescent="0.35">
      <c r="B100" s="143" t="s">
        <v>255</v>
      </c>
    </row>
    <row r="101" spans="2:2" x14ac:dyDescent="0.35">
      <c r="B101" s="143" t="s">
        <v>256</v>
      </c>
    </row>
    <row r="102" spans="2:2" x14ac:dyDescent="0.35">
      <c r="B102" s="143" t="s">
        <v>369</v>
      </c>
    </row>
    <row r="103" spans="2:2" x14ac:dyDescent="0.35">
      <c r="B103" s="143" t="s">
        <v>383</v>
      </c>
    </row>
    <row r="104" spans="2:2" x14ac:dyDescent="0.35">
      <c r="B104" s="143" t="s">
        <v>283</v>
      </c>
    </row>
    <row r="105" spans="2:2" x14ac:dyDescent="0.35">
      <c r="B105" s="143" t="s">
        <v>284</v>
      </c>
    </row>
    <row r="106" spans="2:2" x14ac:dyDescent="0.35">
      <c r="B106" s="143" t="s">
        <v>361</v>
      </c>
    </row>
    <row r="107" spans="2:2" x14ac:dyDescent="0.35">
      <c r="B107" s="143" t="s">
        <v>362</v>
      </c>
    </row>
    <row r="108" spans="2:2" x14ac:dyDescent="0.35">
      <c r="B108" s="143" t="s">
        <v>390</v>
      </c>
    </row>
    <row r="109" spans="2:2" x14ac:dyDescent="0.35">
      <c r="B109" s="143" t="s">
        <v>391</v>
      </c>
    </row>
    <row r="110" spans="2:2" x14ac:dyDescent="0.35">
      <c r="B110" s="143" t="s">
        <v>392</v>
      </c>
    </row>
    <row r="111" spans="2:2" x14ac:dyDescent="0.35">
      <c r="B111" s="143" t="s">
        <v>393</v>
      </c>
    </row>
    <row r="112" spans="2:2" x14ac:dyDescent="0.35">
      <c r="B112" s="143" t="s">
        <v>281</v>
      </c>
    </row>
    <row r="113" spans="2:2" x14ac:dyDescent="0.35">
      <c r="B113" s="143" t="s">
        <v>282</v>
      </c>
    </row>
    <row r="114" spans="2:2" x14ac:dyDescent="0.35">
      <c r="B114" s="143" t="s">
        <v>368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A266"/>
  <sheetViews>
    <sheetView topLeftCell="A97" zoomScale="70" zoomScaleNormal="70" workbookViewId="0">
      <selection activeCell="E16" sqref="E16"/>
    </sheetView>
  </sheetViews>
  <sheetFormatPr defaultRowHeight="14.5" x14ac:dyDescent="0.35"/>
  <cols>
    <col min="1" max="1" width="20.54296875" customWidth="1"/>
    <col min="2" max="2" width="13.1796875" customWidth="1"/>
    <col min="3" max="3" width="13" customWidth="1"/>
    <col min="4" max="4" width="12.90625" customWidth="1"/>
    <col min="5" max="5" width="13.6328125" customWidth="1"/>
    <col min="6" max="8" width="10.81640625" bestFit="1" customWidth="1"/>
    <col min="9" max="9" width="10.90625" bestFit="1" customWidth="1"/>
    <col min="10" max="12" width="10.81640625" bestFit="1" customWidth="1"/>
    <col min="13" max="13" width="11.08984375" customWidth="1"/>
    <col min="14" max="14" width="11.54296875" customWidth="1"/>
    <col min="15" max="16" width="10.81640625" bestFit="1" customWidth="1"/>
    <col min="17" max="17" width="11.08984375" customWidth="1"/>
    <col min="18" max="18" width="11.1796875" customWidth="1"/>
    <col min="19" max="19" width="10.90625" customWidth="1"/>
    <col min="20" max="27" width="10.81640625" bestFit="1" customWidth="1"/>
  </cols>
  <sheetData>
    <row r="2" spans="1:26" ht="15" thickBot="1" x14ac:dyDescent="0.4">
      <c r="A2" s="46" t="s">
        <v>306</v>
      </c>
      <c r="H2" s="140" t="s">
        <v>312</v>
      </c>
    </row>
    <row r="3" spans="1:26" ht="15" thickBot="1" x14ac:dyDescent="0.4">
      <c r="A3" s="47" t="s">
        <v>307</v>
      </c>
      <c r="B3" s="48">
        <v>1</v>
      </c>
      <c r="C3" s="49">
        <v>2</v>
      </c>
      <c r="D3" s="49">
        <v>3</v>
      </c>
      <c r="E3" s="49">
        <v>4</v>
      </c>
      <c r="F3" s="49">
        <v>5</v>
      </c>
      <c r="G3" s="49">
        <v>6</v>
      </c>
      <c r="H3" s="49">
        <v>7</v>
      </c>
      <c r="I3" s="49">
        <v>8</v>
      </c>
      <c r="J3" s="49">
        <v>9</v>
      </c>
      <c r="K3" s="49">
        <v>10</v>
      </c>
      <c r="L3" s="49">
        <v>11</v>
      </c>
      <c r="M3" s="49">
        <v>12</v>
      </c>
      <c r="N3" s="49">
        <v>13</v>
      </c>
      <c r="O3" s="49">
        <v>14</v>
      </c>
      <c r="P3" s="49">
        <v>15</v>
      </c>
      <c r="Q3" s="49">
        <v>16</v>
      </c>
      <c r="R3" s="49">
        <v>17</v>
      </c>
      <c r="S3" s="49">
        <v>18</v>
      </c>
      <c r="T3" s="49">
        <v>19</v>
      </c>
      <c r="U3" s="49">
        <v>20</v>
      </c>
      <c r="V3" s="49">
        <v>21</v>
      </c>
      <c r="W3" s="49">
        <v>22</v>
      </c>
      <c r="X3" s="49">
        <v>23</v>
      </c>
      <c r="Y3" s="50">
        <v>24</v>
      </c>
      <c r="Z3" s="51" t="s">
        <v>308</v>
      </c>
    </row>
    <row r="4" spans="1:26" x14ac:dyDescent="0.35">
      <c r="A4" s="52" t="s">
        <v>309</v>
      </c>
      <c r="B4" s="27">
        <v>666</v>
      </c>
      <c r="C4" s="24">
        <v>599</v>
      </c>
      <c r="D4" s="24">
        <v>606</v>
      </c>
      <c r="E4" s="24">
        <v>549</v>
      </c>
      <c r="F4" s="24">
        <v>558</v>
      </c>
      <c r="G4" s="24">
        <v>606</v>
      </c>
      <c r="H4" s="24">
        <v>758</v>
      </c>
      <c r="I4" s="24">
        <v>955</v>
      </c>
      <c r="J4" s="24">
        <v>1032</v>
      </c>
      <c r="K4" s="24">
        <v>1066</v>
      </c>
      <c r="L4" s="24">
        <v>1072</v>
      </c>
      <c r="M4" s="24">
        <v>1072</v>
      </c>
      <c r="N4" s="24">
        <v>1071</v>
      </c>
      <c r="O4" s="24">
        <v>1072</v>
      </c>
      <c r="P4" s="24">
        <v>1058</v>
      </c>
      <c r="Q4" s="24">
        <v>1036</v>
      </c>
      <c r="R4" s="24">
        <v>1042</v>
      </c>
      <c r="S4" s="24">
        <v>1079</v>
      </c>
      <c r="T4" s="24">
        <v>1097</v>
      </c>
      <c r="U4" s="24">
        <v>1107</v>
      </c>
      <c r="V4" s="24">
        <v>1108</v>
      </c>
      <c r="W4" s="24">
        <v>1038</v>
      </c>
      <c r="X4" s="24">
        <v>926</v>
      </c>
      <c r="Y4" s="22">
        <v>776</v>
      </c>
      <c r="Z4" s="53">
        <f>SUM(B4:Y4)</f>
        <v>21949</v>
      </c>
    </row>
    <row r="5" spans="1:26" x14ac:dyDescent="0.35">
      <c r="A5" s="52" t="s">
        <v>310</v>
      </c>
      <c r="B5" s="27">
        <v>596</v>
      </c>
      <c r="C5" s="24">
        <v>541</v>
      </c>
      <c r="D5" s="24">
        <v>519</v>
      </c>
      <c r="E5" s="24">
        <v>508</v>
      </c>
      <c r="F5" s="24">
        <v>516</v>
      </c>
      <c r="G5" s="24">
        <v>562</v>
      </c>
      <c r="H5" s="24">
        <v>690</v>
      </c>
      <c r="I5" s="24">
        <v>857</v>
      </c>
      <c r="J5" s="24">
        <v>942</v>
      </c>
      <c r="K5" s="24">
        <v>962</v>
      </c>
      <c r="L5" s="24">
        <v>962</v>
      </c>
      <c r="M5" s="24">
        <v>956</v>
      </c>
      <c r="N5" s="24">
        <v>945</v>
      </c>
      <c r="O5" s="24">
        <v>941</v>
      </c>
      <c r="P5" s="24">
        <v>925</v>
      </c>
      <c r="Q5" s="24">
        <v>906</v>
      </c>
      <c r="R5" s="24">
        <v>914</v>
      </c>
      <c r="S5" s="24">
        <v>952</v>
      </c>
      <c r="T5" s="24">
        <v>982</v>
      </c>
      <c r="U5" s="24">
        <v>1002</v>
      </c>
      <c r="V5" s="24">
        <v>1008</v>
      </c>
      <c r="W5" s="24">
        <v>940</v>
      </c>
      <c r="X5" s="24">
        <v>835</v>
      </c>
      <c r="Y5" s="22">
        <v>695</v>
      </c>
      <c r="Z5" s="53">
        <f t="shared" ref="Z5:Z6" si="0">SUM(B5:Y5)</f>
        <v>19656</v>
      </c>
    </row>
    <row r="6" spans="1:26" ht="15" thickBot="1" x14ac:dyDescent="0.4">
      <c r="A6" s="54" t="s">
        <v>311</v>
      </c>
      <c r="B6" s="29">
        <v>545</v>
      </c>
      <c r="C6" s="28">
        <v>498</v>
      </c>
      <c r="D6" s="28">
        <v>475</v>
      </c>
      <c r="E6" s="28">
        <v>466</v>
      </c>
      <c r="F6" s="28">
        <v>473</v>
      </c>
      <c r="G6" s="28">
        <v>507</v>
      </c>
      <c r="H6" s="28">
        <v>602</v>
      </c>
      <c r="I6" s="28">
        <v>728</v>
      </c>
      <c r="J6" s="28">
        <v>837</v>
      </c>
      <c r="K6" s="28">
        <v>877</v>
      </c>
      <c r="L6" s="28">
        <v>877</v>
      </c>
      <c r="M6" s="28">
        <v>869</v>
      </c>
      <c r="N6" s="28">
        <v>851</v>
      </c>
      <c r="O6" s="28">
        <v>844</v>
      </c>
      <c r="P6" s="28">
        <v>828</v>
      </c>
      <c r="Q6" s="28">
        <v>811</v>
      </c>
      <c r="R6" s="28">
        <v>817</v>
      </c>
      <c r="S6" s="28">
        <v>847</v>
      </c>
      <c r="T6" s="28">
        <v>877</v>
      </c>
      <c r="U6" s="28">
        <v>900</v>
      </c>
      <c r="V6" s="28">
        <v>905</v>
      </c>
      <c r="W6" s="28">
        <v>843</v>
      </c>
      <c r="X6" s="28">
        <v>752</v>
      </c>
      <c r="Y6" s="23">
        <v>627</v>
      </c>
      <c r="Z6" s="55">
        <f t="shared" si="0"/>
        <v>17656</v>
      </c>
    </row>
    <row r="7" spans="1:26" ht="15" thickBot="1" x14ac:dyDescent="0.4">
      <c r="A7" s="65"/>
      <c r="B7" s="66"/>
      <c r="C7" s="66"/>
      <c r="D7" s="66"/>
      <c r="E7" s="66"/>
      <c r="F7" s="66"/>
      <c r="G7" s="66"/>
      <c r="H7" s="66"/>
      <c r="I7" s="66"/>
      <c r="J7" s="66"/>
      <c r="K7" s="66"/>
      <c r="L7" s="66"/>
      <c r="M7" s="66"/>
      <c r="N7" s="66"/>
      <c r="O7" s="66"/>
      <c r="P7" s="66"/>
      <c r="Q7" s="66"/>
      <c r="R7" s="66"/>
      <c r="S7" s="66"/>
      <c r="T7" s="66"/>
      <c r="U7" s="66"/>
      <c r="V7" s="66"/>
      <c r="W7" s="66"/>
      <c r="X7" s="66"/>
      <c r="Y7" s="66"/>
      <c r="Z7" s="57"/>
    </row>
    <row r="8" spans="1:26" ht="15" thickBot="1" x14ac:dyDescent="0.4">
      <c r="A8" s="70" t="s">
        <v>313</v>
      </c>
      <c r="B8" s="71">
        <v>31</v>
      </c>
      <c r="C8" s="71">
        <v>28</v>
      </c>
      <c r="D8" s="71">
        <v>31</v>
      </c>
      <c r="E8" s="71">
        <v>30</v>
      </c>
      <c r="F8" s="71">
        <v>31</v>
      </c>
      <c r="G8" s="71">
        <v>30</v>
      </c>
      <c r="H8" s="71">
        <v>31</v>
      </c>
      <c r="I8" s="71">
        <v>31</v>
      </c>
      <c r="J8" s="71">
        <v>30</v>
      </c>
      <c r="K8" s="71">
        <v>31</v>
      </c>
      <c r="L8" s="71">
        <v>30</v>
      </c>
      <c r="M8" s="72">
        <v>31</v>
      </c>
      <c r="N8">
        <f>SUM(B8:M8)</f>
        <v>365</v>
      </c>
    </row>
    <row r="9" spans="1:26" ht="15" thickBot="1" x14ac:dyDescent="0.4">
      <c r="A9" s="68" t="s">
        <v>307</v>
      </c>
      <c r="B9" s="579" t="s">
        <v>309</v>
      </c>
      <c r="C9" s="580"/>
      <c r="D9" s="581" t="s">
        <v>310</v>
      </c>
      <c r="E9" s="582"/>
      <c r="F9" s="582"/>
      <c r="G9" s="583" t="s">
        <v>311</v>
      </c>
      <c r="H9" s="583"/>
      <c r="I9" s="583"/>
      <c r="J9" s="581" t="s">
        <v>310</v>
      </c>
      <c r="K9" s="582"/>
      <c r="L9" s="582"/>
      <c r="M9" s="69" t="s">
        <v>309</v>
      </c>
    </row>
    <row r="10" spans="1:26" x14ac:dyDescent="0.35">
      <c r="A10" s="60"/>
      <c r="B10" s="62" t="s">
        <v>93</v>
      </c>
      <c r="C10" s="62" t="s">
        <v>94</v>
      </c>
      <c r="D10" s="63" t="s">
        <v>95</v>
      </c>
      <c r="E10" s="63" t="s">
        <v>96</v>
      </c>
      <c r="F10" s="63" t="s">
        <v>97</v>
      </c>
      <c r="G10" s="64" t="s">
        <v>98</v>
      </c>
      <c r="H10" s="64" t="s">
        <v>99</v>
      </c>
      <c r="I10" s="64" t="s">
        <v>100</v>
      </c>
      <c r="J10" s="63" t="s">
        <v>101</v>
      </c>
      <c r="K10" s="63" t="s">
        <v>102</v>
      </c>
      <c r="L10" s="63" t="s">
        <v>103</v>
      </c>
      <c r="M10" s="61" t="s">
        <v>104</v>
      </c>
    </row>
    <row r="11" spans="1:26" x14ac:dyDescent="0.35">
      <c r="A11" s="97">
        <v>1</v>
      </c>
      <c r="B11" s="98">
        <v>666</v>
      </c>
      <c r="C11" s="98">
        <v>666</v>
      </c>
      <c r="D11" s="98">
        <v>596</v>
      </c>
      <c r="E11" s="98">
        <v>596</v>
      </c>
      <c r="F11" s="98">
        <v>596</v>
      </c>
      <c r="G11" s="98">
        <v>545</v>
      </c>
      <c r="H11" s="98">
        <v>545</v>
      </c>
      <c r="I11" s="98">
        <v>545</v>
      </c>
      <c r="J11" s="98">
        <v>596</v>
      </c>
      <c r="K11" s="98">
        <v>596</v>
      </c>
      <c r="L11" s="98">
        <v>596</v>
      </c>
      <c r="M11" s="98">
        <v>666</v>
      </c>
    </row>
    <row r="12" spans="1:26" x14ac:dyDescent="0.35">
      <c r="A12" s="97">
        <v>2</v>
      </c>
      <c r="B12" s="98">
        <v>599</v>
      </c>
      <c r="C12" s="98">
        <v>599</v>
      </c>
      <c r="D12" s="98">
        <v>541</v>
      </c>
      <c r="E12" s="98">
        <v>541</v>
      </c>
      <c r="F12" s="98">
        <v>541</v>
      </c>
      <c r="G12" s="98">
        <v>498</v>
      </c>
      <c r="H12" s="98">
        <v>498</v>
      </c>
      <c r="I12" s="98">
        <v>498</v>
      </c>
      <c r="J12" s="98">
        <v>541</v>
      </c>
      <c r="K12" s="98">
        <v>541</v>
      </c>
      <c r="L12" s="98">
        <v>541</v>
      </c>
      <c r="M12" s="98">
        <v>599</v>
      </c>
    </row>
    <row r="13" spans="1:26" x14ac:dyDescent="0.35">
      <c r="A13" s="97">
        <v>3</v>
      </c>
      <c r="B13" s="98">
        <v>606</v>
      </c>
      <c r="C13" s="98">
        <v>606</v>
      </c>
      <c r="D13" s="98">
        <v>519</v>
      </c>
      <c r="E13" s="98">
        <v>519</v>
      </c>
      <c r="F13" s="98">
        <v>519</v>
      </c>
      <c r="G13" s="98">
        <v>475</v>
      </c>
      <c r="H13" s="98">
        <v>475</v>
      </c>
      <c r="I13" s="98">
        <v>475</v>
      </c>
      <c r="J13" s="98">
        <v>519</v>
      </c>
      <c r="K13" s="98">
        <v>519</v>
      </c>
      <c r="L13" s="98">
        <v>519</v>
      </c>
      <c r="M13" s="98">
        <v>606</v>
      </c>
    </row>
    <row r="14" spans="1:26" x14ac:dyDescent="0.35">
      <c r="A14" s="97">
        <v>4</v>
      </c>
      <c r="B14" s="98">
        <v>549</v>
      </c>
      <c r="C14" s="98">
        <v>549</v>
      </c>
      <c r="D14" s="98">
        <v>508</v>
      </c>
      <c r="E14" s="98">
        <v>508</v>
      </c>
      <c r="F14" s="98">
        <v>508</v>
      </c>
      <c r="G14" s="98">
        <v>466</v>
      </c>
      <c r="H14" s="98">
        <v>466</v>
      </c>
      <c r="I14" s="98">
        <v>466</v>
      </c>
      <c r="J14" s="98">
        <v>508</v>
      </c>
      <c r="K14" s="98">
        <v>508</v>
      </c>
      <c r="L14" s="98">
        <v>508</v>
      </c>
      <c r="M14" s="98">
        <v>549</v>
      </c>
    </row>
    <row r="15" spans="1:26" x14ac:dyDescent="0.35">
      <c r="A15" s="97">
        <v>5</v>
      </c>
      <c r="B15" s="98">
        <v>558</v>
      </c>
      <c r="C15" s="98">
        <v>558</v>
      </c>
      <c r="D15" s="98">
        <v>516</v>
      </c>
      <c r="E15" s="98">
        <v>516</v>
      </c>
      <c r="F15" s="98">
        <v>516</v>
      </c>
      <c r="G15" s="98">
        <v>473</v>
      </c>
      <c r="H15" s="98">
        <v>473</v>
      </c>
      <c r="I15" s="98">
        <v>473</v>
      </c>
      <c r="J15" s="98">
        <v>516</v>
      </c>
      <c r="K15" s="98">
        <v>516</v>
      </c>
      <c r="L15" s="98">
        <v>516</v>
      </c>
      <c r="M15" s="98">
        <v>558</v>
      </c>
    </row>
    <row r="16" spans="1:26" x14ac:dyDescent="0.35">
      <c r="A16" s="97">
        <v>6</v>
      </c>
      <c r="B16" s="98">
        <v>606</v>
      </c>
      <c r="C16" s="98">
        <v>606</v>
      </c>
      <c r="D16" s="98">
        <v>562</v>
      </c>
      <c r="E16" s="98">
        <v>562</v>
      </c>
      <c r="F16" s="98">
        <v>562</v>
      </c>
      <c r="G16" s="98">
        <v>507</v>
      </c>
      <c r="H16" s="98">
        <v>507</v>
      </c>
      <c r="I16" s="98">
        <v>507</v>
      </c>
      <c r="J16" s="98">
        <v>562</v>
      </c>
      <c r="K16" s="98">
        <v>562</v>
      </c>
      <c r="L16" s="98">
        <v>562</v>
      </c>
      <c r="M16" s="98">
        <v>606</v>
      </c>
    </row>
    <row r="17" spans="1:19" x14ac:dyDescent="0.35">
      <c r="A17" s="97">
        <v>7</v>
      </c>
      <c r="B17" s="98">
        <v>758</v>
      </c>
      <c r="C17" s="98">
        <v>758</v>
      </c>
      <c r="D17" s="98">
        <v>690</v>
      </c>
      <c r="E17" s="98">
        <v>690</v>
      </c>
      <c r="F17" s="98">
        <v>690</v>
      </c>
      <c r="G17" s="98">
        <v>602</v>
      </c>
      <c r="H17" s="98">
        <v>602</v>
      </c>
      <c r="I17" s="98">
        <v>602</v>
      </c>
      <c r="J17" s="98">
        <v>690</v>
      </c>
      <c r="K17" s="98">
        <v>690</v>
      </c>
      <c r="L17" s="98">
        <v>690</v>
      </c>
      <c r="M17" s="98">
        <v>758</v>
      </c>
    </row>
    <row r="18" spans="1:19" x14ac:dyDescent="0.35">
      <c r="A18" s="97">
        <v>8</v>
      </c>
      <c r="B18" s="98">
        <v>955</v>
      </c>
      <c r="C18" s="98">
        <v>955</v>
      </c>
      <c r="D18" s="98">
        <v>857</v>
      </c>
      <c r="E18" s="98">
        <v>857</v>
      </c>
      <c r="F18" s="98">
        <v>857</v>
      </c>
      <c r="G18" s="98">
        <v>728</v>
      </c>
      <c r="H18" s="98">
        <v>728</v>
      </c>
      <c r="I18" s="98">
        <v>728</v>
      </c>
      <c r="J18" s="98">
        <v>857</v>
      </c>
      <c r="K18" s="98">
        <v>857</v>
      </c>
      <c r="L18" s="98">
        <v>857</v>
      </c>
      <c r="M18" s="98">
        <v>955</v>
      </c>
    </row>
    <row r="19" spans="1:19" x14ac:dyDescent="0.35">
      <c r="A19" s="97">
        <v>9</v>
      </c>
      <c r="B19" s="98">
        <v>1032</v>
      </c>
      <c r="C19" s="98">
        <v>1032</v>
      </c>
      <c r="D19" s="98">
        <v>942</v>
      </c>
      <c r="E19" s="98">
        <v>942</v>
      </c>
      <c r="F19" s="98">
        <v>942</v>
      </c>
      <c r="G19" s="98">
        <v>837</v>
      </c>
      <c r="H19" s="98">
        <v>837</v>
      </c>
      <c r="I19" s="98">
        <v>837</v>
      </c>
      <c r="J19" s="98">
        <v>942</v>
      </c>
      <c r="K19" s="98">
        <v>942</v>
      </c>
      <c r="L19" s="98">
        <v>942</v>
      </c>
      <c r="M19" s="98">
        <v>1032</v>
      </c>
    </row>
    <row r="20" spans="1:19" x14ac:dyDescent="0.35">
      <c r="A20" s="97">
        <v>10</v>
      </c>
      <c r="B20" s="98">
        <v>1066</v>
      </c>
      <c r="C20" s="98">
        <v>1066</v>
      </c>
      <c r="D20" s="98">
        <v>962</v>
      </c>
      <c r="E20" s="98">
        <v>962</v>
      </c>
      <c r="F20" s="98">
        <v>962</v>
      </c>
      <c r="G20" s="98">
        <v>877</v>
      </c>
      <c r="H20" s="98">
        <v>877</v>
      </c>
      <c r="I20" s="98">
        <v>877</v>
      </c>
      <c r="J20" s="98">
        <v>962</v>
      </c>
      <c r="K20" s="98">
        <v>962</v>
      </c>
      <c r="L20" s="98">
        <v>962</v>
      </c>
      <c r="M20" s="98">
        <v>1066</v>
      </c>
    </row>
    <row r="21" spans="1:19" x14ac:dyDescent="0.35">
      <c r="A21" s="97">
        <v>11</v>
      </c>
      <c r="B21" s="98">
        <v>1072</v>
      </c>
      <c r="C21" s="98">
        <v>1072</v>
      </c>
      <c r="D21" s="98">
        <v>962</v>
      </c>
      <c r="E21" s="98">
        <v>962</v>
      </c>
      <c r="F21" s="98">
        <v>962</v>
      </c>
      <c r="G21" s="98">
        <v>877</v>
      </c>
      <c r="H21" s="98">
        <v>877</v>
      </c>
      <c r="I21" s="98">
        <v>877</v>
      </c>
      <c r="J21" s="98">
        <v>962</v>
      </c>
      <c r="K21" s="98">
        <v>962</v>
      </c>
      <c r="L21" s="98">
        <v>962</v>
      </c>
      <c r="M21" s="98">
        <v>1072</v>
      </c>
    </row>
    <row r="22" spans="1:19" x14ac:dyDescent="0.35">
      <c r="A22" s="97">
        <v>12</v>
      </c>
      <c r="B22" s="98">
        <v>1072</v>
      </c>
      <c r="C22" s="98">
        <v>1072</v>
      </c>
      <c r="D22" s="98">
        <v>956</v>
      </c>
      <c r="E22" s="98">
        <v>956</v>
      </c>
      <c r="F22" s="98">
        <v>956</v>
      </c>
      <c r="G22" s="98">
        <v>869</v>
      </c>
      <c r="H22" s="98">
        <v>869</v>
      </c>
      <c r="I22" s="98">
        <v>869</v>
      </c>
      <c r="J22" s="98">
        <v>956</v>
      </c>
      <c r="K22" s="98">
        <v>956</v>
      </c>
      <c r="L22" s="98">
        <v>956</v>
      </c>
      <c r="M22" s="98">
        <v>1072</v>
      </c>
    </row>
    <row r="23" spans="1:19" x14ac:dyDescent="0.35">
      <c r="A23" s="97">
        <v>13</v>
      </c>
      <c r="B23" s="98">
        <v>1071</v>
      </c>
      <c r="C23" s="98">
        <v>1071</v>
      </c>
      <c r="D23" s="98">
        <v>945</v>
      </c>
      <c r="E23" s="98">
        <v>945</v>
      </c>
      <c r="F23" s="98">
        <v>945</v>
      </c>
      <c r="G23" s="98">
        <v>851</v>
      </c>
      <c r="H23" s="98">
        <v>851</v>
      </c>
      <c r="I23" s="98">
        <v>851</v>
      </c>
      <c r="J23" s="98">
        <v>945</v>
      </c>
      <c r="K23" s="98">
        <v>945</v>
      </c>
      <c r="L23" s="98">
        <v>945</v>
      </c>
      <c r="M23" s="98">
        <v>1071</v>
      </c>
    </row>
    <row r="24" spans="1:19" x14ac:dyDescent="0.35">
      <c r="A24" s="97">
        <v>14</v>
      </c>
      <c r="B24" s="98">
        <v>1072</v>
      </c>
      <c r="C24" s="98">
        <v>1072</v>
      </c>
      <c r="D24" s="98">
        <v>941</v>
      </c>
      <c r="E24" s="98">
        <v>941</v>
      </c>
      <c r="F24" s="98">
        <v>941</v>
      </c>
      <c r="G24" s="98">
        <v>844</v>
      </c>
      <c r="H24" s="98">
        <v>844</v>
      </c>
      <c r="I24" s="98">
        <v>844</v>
      </c>
      <c r="J24" s="98">
        <v>941</v>
      </c>
      <c r="K24" s="98">
        <v>941</v>
      </c>
      <c r="L24" s="98">
        <v>941</v>
      </c>
      <c r="M24" s="98">
        <v>1072</v>
      </c>
    </row>
    <row r="25" spans="1:19" x14ac:dyDescent="0.35">
      <c r="A25" s="97">
        <v>15</v>
      </c>
      <c r="B25" s="98">
        <v>1058</v>
      </c>
      <c r="C25" s="98">
        <v>1058</v>
      </c>
      <c r="D25" s="98">
        <v>925</v>
      </c>
      <c r="E25" s="98">
        <v>925</v>
      </c>
      <c r="F25" s="98">
        <v>925</v>
      </c>
      <c r="G25" s="98">
        <v>828</v>
      </c>
      <c r="H25" s="98">
        <v>828</v>
      </c>
      <c r="I25" s="98">
        <v>828</v>
      </c>
      <c r="J25" s="98">
        <v>925</v>
      </c>
      <c r="K25" s="98">
        <v>925</v>
      </c>
      <c r="L25" s="98">
        <v>925</v>
      </c>
      <c r="M25" s="98">
        <v>1058</v>
      </c>
    </row>
    <row r="26" spans="1:19" x14ac:dyDescent="0.35">
      <c r="A26" s="97">
        <v>16</v>
      </c>
      <c r="B26" s="98">
        <v>1036</v>
      </c>
      <c r="C26" s="98">
        <v>1036</v>
      </c>
      <c r="D26" s="98">
        <v>906</v>
      </c>
      <c r="E26" s="98">
        <v>906</v>
      </c>
      <c r="F26" s="98">
        <v>906</v>
      </c>
      <c r="G26" s="98">
        <v>811</v>
      </c>
      <c r="H26" s="98">
        <v>811</v>
      </c>
      <c r="I26" s="98">
        <v>811</v>
      </c>
      <c r="J26" s="98">
        <v>906</v>
      </c>
      <c r="K26" s="98">
        <v>906</v>
      </c>
      <c r="L26" s="98">
        <v>906</v>
      </c>
      <c r="M26" s="98">
        <v>1036</v>
      </c>
    </row>
    <row r="27" spans="1:19" x14ac:dyDescent="0.35">
      <c r="A27" s="97">
        <v>17</v>
      </c>
      <c r="B27" s="98">
        <v>1042</v>
      </c>
      <c r="C27" s="98">
        <v>1042</v>
      </c>
      <c r="D27" s="98">
        <v>914</v>
      </c>
      <c r="E27" s="98">
        <v>914</v>
      </c>
      <c r="F27" s="98">
        <v>914</v>
      </c>
      <c r="G27" s="98">
        <v>817</v>
      </c>
      <c r="H27" s="98">
        <v>817</v>
      </c>
      <c r="I27" s="98">
        <v>817</v>
      </c>
      <c r="J27" s="98">
        <v>914</v>
      </c>
      <c r="K27" s="98">
        <v>914</v>
      </c>
      <c r="L27" s="98">
        <v>914</v>
      </c>
      <c r="M27" s="98">
        <v>1042</v>
      </c>
    </row>
    <row r="28" spans="1:19" x14ac:dyDescent="0.35">
      <c r="A28" s="97">
        <v>18</v>
      </c>
      <c r="B28" s="98">
        <v>1079</v>
      </c>
      <c r="C28" s="98">
        <v>1079</v>
      </c>
      <c r="D28" s="98">
        <v>952</v>
      </c>
      <c r="E28" s="98">
        <v>952</v>
      </c>
      <c r="F28" s="98">
        <v>952</v>
      </c>
      <c r="G28" s="98">
        <v>847</v>
      </c>
      <c r="H28" s="98">
        <v>847</v>
      </c>
      <c r="I28" s="98">
        <v>847</v>
      </c>
      <c r="J28" s="98">
        <v>952</v>
      </c>
      <c r="K28" s="98">
        <v>952</v>
      </c>
      <c r="L28" s="98">
        <v>952</v>
      </c>
      <c r="M28" s="98">
        <v>1079</v>
      </c>
    </row>
    <row r="29" spans="1:19" x14ac:dyDescent="0.35">
      <c r="A29" s="97">
        <v>19</v>
      </c>
      <c r="B29" s="98">
        <v>1097</v>
      </c>
      <c r="C29" s="98">
        <v>1097</v>
      </c>
      <c r="D29" s="98">
        <v>982</v>
      </c>
      <c r="E29" s="98">
        <v>982</v>
      </c>
      <c r="F29" s="98">
        <v>982</v>
      </c>
      <c r="G29" s="98">
        <v>877</v>
      </c>
      <c r="H29" s="98">
        <v>877</v>
      </c>
      <c r="I29" s="98">
        <v>877</v>
      </c>
      <c r="J29" s="98">
        <v>982</v>
      </c>
      <c r="K29" s="98">
        <v>982</v>
      </c>
      <c r="L29" s="98">
        <v>982</v>
      </c>
      <c r="M29" s="98">
        <v>1097</v>
      </c>
    </row>
    <row r="30" spans="1:19" x14ac:dyDescent="0.35">
      <c r="A30" s="97">
        <v>20</v>
      </c>
      <c r="B30" s="98">
        <v>1107</v>
      </c>
      <c r="C30" s="98">
        <v>1107</v>
      </c>
      <c r="D30" s="98">
        <v>1002</v>
      </c>
      <c r="E30" s="98">
        <v>1002</v>
      </c>
      <c r="F30" s="98">
        <v>1002</v>
      </c>
      <c r="G30" s="98">
        <v>900</v>
      </c>
      <c r="H30" s="98">
        <v>900</v>
      </c>
      <c r="I30" s="98">
        <v>900</v>
      </c>
      <c r="J30" s="98">
        <v>1002</v>
      </c>
      <c r="K30" s="98">
        <v>1002</v>
      </c>
      <c r="L30" s="98">
        <v>1002</v>
      </c>
      <c r="M30" s="98">
        <v>1107</v>
      </c>
      <c r="Q30" s="24"/>
      <c r="R30" s="24" t="s">
        <v>318</v>
      </c>
      <c r="S30" s="24" t="s">
        <v>319</v>
      </c>
    </row>
    <row r="31" spans="1:19" x14ac:dyDescent="0.35">
      <c r="A31" s="97">
        <v>21</v>
      </c>
      <c r="B31" s="98">
        <v>1108</v>
      </c>
      <c r="C31" s="98">
        <v>1108</v>
      </c>
      <c r="D31" s="98">
        <v>1008</v>
      </c>
      <c r="E31" s="98">
        <v>1008</v>
      </c>
      <c r="F31" s="98">
        <v>1008</v>
      </c>
      <c r="G31" s="98">
        <v>905</v>
      </c>
      <c r="H31" s="98">
        <v>905</v>
      </c>
      <c r="I31" s="98">
        <v>905</v>
      </c>
      <c r="J31" s="98">
        <v>1008</v>
      </c>
      <c r="K31" s="98">
        <v>1008</v>
      </c>
      <c r="L31" s="98">
        <v>1008</v>
      </c>
      <c r="M31" s="98">
        <v>1108</v>
      </c>
      <c r="Q31" s="86" t="s">
        <v>299</v>
      </c>
      <c r="R31" s="26" t="s">
        <v>322</v>
      </c>
      <c r="S31" s="26">
        <v>9</v>
      </c>
    </row>
    <row r="32" spans="1:19" x14ac:dyDescent="0.35">
      <c r="A32" s="97">
        <v>22</v>
      </c>
      <c r="B32" s="98">
        <v>1038</v>
      </c>
      <c r="C32" s="98">
        <v>1038</v>
      </c>
      <c r="D32" s="98">
        <v>940</v>
      </c>
      <c r="E32" s="98">
        <v>940</v>
      </c>
      <c r="F32" s="98">
        <v>940</v>
      </c>
      <c r="G32" s="98">
        <v>843</v>
      </c>
      <c r="H32" s="98">
        <v>843</v>
      </c>
      <c r="I32" s="98">
        <v>843</v>
      </c>
      <c r="J32" s="98">
        <v>940</v>
      </c>
      <c r="K32" s="98">
        <v>940</v>
      </c>
      <c r="L32" s="98">
        <v>940</v>
      </c>
      <c r="M32" s="98">
        <v>1038</v>
      </c>
      <c r="Q32" s="87" t="s">
        <v>301</v>
      </c>
      <c r="R32" s="88" t="s">
        <v>324</v>
      </c>
      <c r="S32" s="89">
        <v>11</v>
      </c>
    </row>
    <row r="33" spans="1:19" x14ac:dyDescent="0.35">
      <c r="A33" s="97">
        <v>23</v>
      </c>
      <c r="B33" s="98">
        <v>926</v>
      </c>
      <c r="C33" s="98">
        <v>926</v>
      </c>
      <c r="D33" s="98">
        <v>835</v>
      </c>
      <c r="E33" s="98">
        <v>835</v>
      </c>
      <c r="F33" s="98">
        <v>835</v>
      </c>
      <c r="G33" s="98">
        <v>752</v>
      </c>
      <c r="H33" s="98">
        <v>752</v>
      </c>
      <c r="I33" s="98">
        <v>752</v>
      </c>
      <c r="J33" s="98">
        <v>835</v>
      </c>
      <c r="K33" s="98">
        <v>835</v>
      </c>
      <c r="L33" s="98">
        <v>835</v>
      </c>
      <c r="M33" s="98">
        <v>926</v>
      </c>
      <c r="Q33" s="84" t="s">
        <v>317</v>
      </c>
      <c r="R33" s="85" t="s">
        <v>323</v>
      </c>
      <c r="S33" s="85">
        <v>4</v>
      </c>
    </row>
    <row r="34" spans="1:19" ht="15" thickBot="1" x14ac:dyDescent="0.4">
      <c r="A34" s="99">
        <v>24</v>
      </c>
      <c r="B34" s="100">
        <v>776</v>
      </c>
      <c r="C34" s="100">
        <v>776</v>
      </c>
      <c r="D34" s="100">
        <v>695</v>
      </c>
      <c r="E34" s="100">
        <v>695</v>
      </c>
      <c r="F34" s="100">
        <v>695</v>
      </c>
      <c r="G34" s="100">
        <v>627</v>
      </c>
      <c r="H34" s="100">
        <v>627</v>
      </c>
      <c r="I34" s="100">
        <v>627</v>
      </c>
      <c r="J34" s="100">
        <v>695</v>
      </c>
      <c r="K34" s="100">
        <v>695</v>
      </c>
      <c r="L34" s="100">
        <v>695</v>
      </c>
      <c r="M34" s="100">
        <v>776</v>
      </c>
      <c r="Q34" s="24"/>
      <c r="R34" s="24" t="s">
        <v>320</v>
      </c>
      <c r="S34" s="24">
        <f>S33+S32+S31</f>
        <v>24</v>
      </c>
    </row>
    <row r="35" spans="1:19" ht="15" thickBot="1" x14ac:dyDescent="0.4">
      <c r="A35" s="58" t="s">
        <v>308</v>
      </c>
      <c r="B35" s="59">
        <f>SUM(B11:B34)</f>
        <v>21949</v>
      </c>
      <c r="C35" s="59">
        <f t="shared" ref="C35:M35" si="1">SUM(C11:C34)</f>
        <v>21949</v>
      </c>
      <c r="D35" s="59">
        <f t="shared" si="1"/>
        <v>19656</v>
      </c>
      <c r="E35" s="59">
        <f t="shared" si="1"/>
        <v>19656</v>
      </c>
      <c r="F35" s="59">
        <f t="shared" si="1"/>
        <v>19656</v>
      </c>
      <c r="G35" s="59">
        <f t="shared" si="1"/>
        <v>17656</v>
      </c>
      <c r="H35" s="59">
        <f t="shared" si="1"/>
        <v>17656</v>
      </c>
      <c r="I35" s="59">
        <f t="shared" si="1"/>
        <v>17656</v>
      </c>
      <c r="J35" s="59">
        <f t="shared" si="1"/>
        <v>19656</v>
      </c>
      <c r="K35" s="59">
        <f t="shared" si="1"/>
        <v>19656</v>
      </c>
      <c r="L35" s="59">
        <f t="shared" si="1"/>
        <v>19656</v>
      </c>
      <c r="M35" s="59">
        <f t="shared" si="1"/>
        <v>21949</v>
      </c>
      <c r="N35" s="18">
        <f>SUM(B35:M35)</f>
        <v>236751</v>
      </c>
    </row>
    <row r="36" spans="1:19" ht="15" thickBot="1" x14ac:dyDescent="0.4">
      <c r="A36" s="58" t="s">
        <v>325</v>
      </c>
      <c r="B36" s="74">
        <f>SUM(B11:B34)*B8</f>
        <v>680419</v>
      </c>
      <c r="C36" s="74">
        <f t="shared" ref="C36:M36" si="2">SUM(C11:C34)*C8</f>
        <v>614572</v>
      </c>
      <c r="D36" s="74">
        <f t="shared" si="2"/>
        <v>609336</v>
      </c>
      <c r="E36" s="74">
        <f t="shared" si="2"/>
        <v>589680</v>
      </c>
      <c r="F36" s="74">
        <f t="shared" si="2"/>
        <v>609336</v>
      </c>
      <c r="G36" s="74">
        <f t="shared" si="2"/>
        <v>529680</v>
      </c>
      <c r="H36" s="74">
        <f t="shared" si="2"/>
        <v>547336</v>
      </c>
      <c r="I36" s="74">
        <f t="shared" si="2"/>
        <v>547336</v>
      </c>
      <c r="J36" s="74">
        <f t="shared" si="2"/>
        <v>589680</v>
      </c>
      <c r="K36" s="74">
        <f t="shared" si="2"/>
        <v>609336</v>
      </c>
      <c r="L36" s="74">
        <f t="shared" si="2"/>
        <v>589680</v>
      </c>
      <c r="M36" s="74">
        <f t="shared" si="2"/>
        <v>680419</v>
      </c>
      <c r="N36" s="18">
        <f>SUM(B36:M36)</f>
        <v>7196810</v>
      </c>
    </row>
    <row r="37" spans="1:19" ht="15" thickBot="1" x14ac:dyDescent="0.4">
      <c r="A37" s="81" t="s">
        <v>326</v>
      </c>
      <c r="B37" s="82">
        <f t="shared" ref="B37:L37" si="3">($N37/$N8)*B8</f>
        <v>726347.15616438352</v>
      </c>
      <c r="C37" s="82">
        <f t="shared" si="3"/>
        <v>656055.49589041097</v>
      </c>
      <c r="D37" s="82">
        <f t="shared" si="3"/>
        <v>726347.15616438352</v>
      </c>
      <c r="E37" s="82">
        <f t="shared" si="3"/>
        <v>702916.60273972596</v>
      </c>
      <c r="F37" s="82">
        <f t="shared" si="3"/>
        <v>726347.15616438352</v>
      </c>
      <c r="G37" s="82">
        <f t="shared" si="3"/>
        <v>702916.60273972596</v>
      </c>
      <c r="H37" s="82">
        <f t="shared" si="3"/>
        <v>726347.15616438352</v>
      </c>
      <c r="I37" s="82">
        <f t="shared" si="3"/>
        <v>726347.15616438352</v>
      </c>
      <c r="J37" s="82">
        <f t="shared" si="3"/>
        <v>702916.60273972596</v>
      </c>
      <c r="K37" s="82">
        <f t="shared" si="3"/>
        <v>726347.15616438352</v>
      </c>
      <c r="L37" s="82">
        <f t="shared" si="3"/>
        <v>702916.60273972596</v>
      </c>
      <c r="M37" s="83">
        <f>($N37/$N8)*M8</f>
        <v>726347.15616438352</v>
      </c>
      <c r="N37" s="79">
        <v>8552152</v>
      </c>
      <c r="O37" s="80" t="s">
        <v>339</v>
      </c>
    </row>
    <row r="38" spans="1:19" ht="15" thickBot="1" x14ac:dyDescent="0.4">
      <c r="A38" s="41"/>
      <c r="B38" s="78"/>
      <c r="C38" s="78"/>
      <c r="D38" s="78"/>
      <c r="E38" s="78"/>
      <c r="F38" s="78"/>
      <c r="G38" s="78"/>
      <c r="H38" s="78"/>
      <c r="I38" s="78"/>
      <c r="J38" s="78"/>
      <c r="K38" s="78"/>
      <c r="L38" s="78"/>
      <c r="M38" s="78" t="s">
        <v>340</v>
      </c>
      <c r="N38" s="78">
        <f>N37-N36</f>
        <v>1355342</v>
      </c>
      <c r="O38" s="102">
        <f>N38/N37</f>
        <v>0.15847964348622429</v>
      </c>
    </row>
    <row r="39" spans="1:19" ht="15" thickBot="1" x14ac:dyDescent="0.4">
      <c r="B39" s="71">
        <v>31</v>
      </c>
      <c r="C39" s="71">
        <v>28</v>
      </c>
      <c r="D39" s="71">
        <v>31</v>
      </c>
      <c r="E39" s="71">
        <v>30</v>
      </c>
      <c r="F39" s="71">
        <v>31</v>
      </c>
      <c r="G39" s="71">
        <v>30</v>
      </c>
      <c r="H39" s="71">
        <v>31</v>
      </c>
      <c r="I39" s="71">
        <v>31</v>
      </c>
      <c r="J39" s="71">
        <v>30</v>
      </c>
      <c r="K39" s="71">
        <v>31</v>
      </c>
      <c r="L39" s="71">
        <v>30</v>
      </c>
      <c r="M39" s="72">
        <v>31</v>
      </c>
      <c r="N39" s="78"/>
      <c r="O39" s="14"/>
    </row>
    <row r="40" spans="1:19" ht="15" thickBot="1" x14ac:dyDescent="0.4">
      <c r="B40" s="579" t="s">
        <v>309</v>
      </c>
      <c r="C40" s="580"/>
      <c r="D40" s="581" t="s">
        <v>310</v>
      </c>
      <c r="E40" s="582"/>
      <c r="F40" s="582"/>
      <c r="G40" s="583" t="s">
        <v>311</v>
      </c>
      <c r="H40" s="583"/>
      <c r="I40" s="583"/>
      <c r="J40" s="581" t="s">
        <v>310</v>
      </c>
      <c r="K40" s="582"/>
      <c r="L40" s="582"/>
      <c r="M40" s="69" t="s">
        <v>309</v>
      </c>
      <c r="N40" s="78"/>
      <c r="O40" s="14"/>
    </row>
    <row r="41" spans="1:19" x14ac:dyDescent="0.35">
      <c r="A41" s="68" t="s">
        <v>307</v>
      </c>
      <c r="B41" s="62" t="s">
        <v>93</v>
      </c>
      <c r="C41" s="62" t="s">
        <v>94</v>
      </c>
      <c r="D41" s="63" t="s">
        <v>95</v>
      </c>
      <c r="E41" s="63" t="s">
        <v>96</v>
      </c>
      <c r="F41" s="63" t="s">
        <v>97</v>
      </c>
      <c r="G41" s="64" t="s">
        <v>98</v>
      </c>
      <c r="H41" s="64" t="s">
        <v>99</v>
      </c>
      <c r="I41" s="64" t="s">
        <v>100</v>
      </c>
      <c r="J41" s="63" t="s">
        <v>101</v>
      </c>
      <c r="K41" s="63" t="s">
        <v>102</v>
      </c>
      <c r="L41" s="63" t="s">
        <v>103</v>
      </c>
      <c r="M41" s="61" t="s">
        <v>104</v>
      </c>
      <c r="N41" s="78"/>
      <c r="O41" s="14"/>
    </row>
    <row r="42" spans="1:19" x14ac:dyDescent="0.35">
      <c r="A42" s="90">
        <v>1</v>
      </c>
      <c r="B42" s="91">
        <f>B11</f>
        <v>666</v>
      </c>
      <c r="C42" s="91">
        <f t="shared" ref="C42:M42" si="4">C11</f>
        <v>666</v>
      </c>
      <c r="D42" s="91">
        <f t="shared" si="4"/>
        <v>596</v>
      </c>
      <c r="E42" s="91">
        <f t="shared" si="4"/>
        <v>596</v>
      </c>
      <c r="F42" s="91">
        <f t="shared" si="4"/>
        <v>596</v>
      </c>
      <c r="G42" s="91">
        <f t="shared" si="4"/>
        <v>545</v>
      </c>
      <c r="H42" s="91">
        <f t="shared" si="4"/>
        <v>545</v>
      </c>
      <c r="I42" s="91">
        <f t="shared" si="4"/>
        <v>545</v>
      </c>
      <c r="J42" s="91">
        <f t="shared" si="4"/>
        <v>596</v>
      </c>
      <c r="K42" s="91">
        <f t="shared" si="4"/>
        <v>596</v>
      </c>
      <c r="L42" s="91">
        <f t="shared" si="4"/>
        <v>596</v>
      </c>
      <c r="M42" s="91">
        <f t="shared" si="4"/>
        <v>666</v>
      </c>
      <c r="N42" s="78"/>
      <c r="O42" s="14"/>
    </row>
    <row r="43" spans="1:19" x14ac:dyDescent="0.35">
      <c r="A43" s="90">
        <v>2</v>
      </c>
      <c r="B43" s="91">
        <f t="shared" ref="B43:M43" si="5">B12</f>
        <v>599</v>
      </c>
      <c r="C43" s="91">
        <f t="shared" si="5"/>
        <v>599</v>
      </c>
      <c r="D43" s="91">
        <f t="shared" si="5"/>
        <v>541</v>
      </c>
      <c r="E43" s="91">
        <f t="shared" si="5"/>
        <v>541</v>
      </c>
      <c r="F43" s="91">
        <f t="shared" si="5"/>
        <v>541</v>
      </c>
      <c r="G43" s="91">
        <f t="shared" si="5"/>
        <v>498</v>
      </c>
      <c r="H43" s="91">
        <f t="shared" si="5"/>
        <v>498</v>
      </c>
      <c r="I43" s="91">
        <f t="shared" si="5"/>
        <v>498</v>
      </c>
      <c r="J43" s="91">
        <f t="shared" si="5"/>
        <v>541</v>
      </c>
      <c r="K43" s="91">
        <f t="shared" si="5"/>
        <v>541</v>
      </c>
      <c r="L43" s="91">
        <f t="shared" si="5"/>
        <v>541</v>
      </c>
      <c r="M43" s="91">
        <f t="shared" si="5"/>
        <v>599</v>
      </c>
      <c r="N43" s="78"/>
      <c r="O43" s="14"/>
    </row>
    <row r="44" spans="1:19" x14ac:dyDescent="0.35">
      <c r="A44" s="90">
        <v>3</v>
      </c>
      <c r="B44" s="91">
        <f t="shared" ref="B44:M44" si="6">B13</f>
        <v>606</v>
      </c>
      <c r="C44" s="91">
        <f t="shared" si="6"/>
        <v>606</v>
      </c>
      <c r="D44" s="91">
        <f t="shared" si="6"/>
        <v>519</v>
      </c>
      <c r="E44" s="91">
        <f t="shared" si="6"/>
        <v>519</v>
      </c>
      <c r="F44" s="91">
        <f t="shared" si="6"/>
        <v>519</v>
      </c>
      <c r="G44" s="91">
        <f t="shared" si="6"/>
        <v>475</v>
      </c>
      <c r="H44" s="91">
        <f t="shared" si="6"/>
        <v>475</v>
      </c>
      <c r="I44" s="91">
        <f t="shared" si="6"/>
        <v>475</v>
      </c>
      <c r="J44" s="91">
        <f t="shared" si="6"/>
        <v>519</v>
      </c>
      <c r="K44" s="91">
        <f t="shared" si="6"/>
        <v>519</v>
      </c>
      <c r="L44" s="91">
        <f t="shared" si="6"/>
        <v>519</v>
      </c>
      <c r="M44" s="91">
        <f t="shared" si="6"/>
        <v>606</v>
      </c>
      <c r="N44" s="78"/>
      <c r="O44" s="14"/>
    </row>
    <row r="45" spans="1:19" x14ac:dyDescent="0.35">
      <c r="A45" s="90">
        <v>4</v>
      </c>
      <c r="B45" s="91">
        <f t="shared" ref="B45:M45" si="7">B14</f>
        <v>549</v>
      </c>
      <c r="C45" s="91">
        <f t="shared" si="7"/>
        <v>549</v>
      </c>
      <c r="D45" s="91">
        <f t="shared" si="7"/>
        <v>508</v>
      </c>
      <c r="E45" s="91">
        <f t="shared" si="7"/>
        <v>508</v>
      </c>
      <c r="F45" s="91">
        <f t="shared" si="7"/>
        <v>508</v>
      </c>
      <c r="G45" s="91">
        <f t="shared" si="7"/>
        <v>466</v>
      </c>
      <c r="H45" s="91">
        <f t="shared" si="7"/>
        <v>466</v>
      </c>
      <c r="I45" s="91">
        <f t="shared" si="7"/>
        <v>466</v>
      </c>
      <c r="J45" s="91">
        <f t="shared" si="7"/>
        <v>508</v>
      </c>
      <c r="K45" s="91">
        <f t="shared" si="7"/>
        <v>508</v>
      </c>
      <c r="L45" s="91">
        <f t="shared" si="7"/>
        <v>508</v>
      </c>
      <c r="M45" s="91">
        <f t="shared" si="7"/>
        <v>549</v>
      </c>
      <c r="N45" s="78"/>
      <c r="O45" s="14"/>
    </row>
    <row r="46" spans="1:19" x14ac:dyDescent="0.35">
      <c r="A46" s="90">
        <v>5</v>
      </c>
      <c r="B46" s="91">
        <f t="shared" ref="B46:M46" si="8">B15</f>
        <v>558</v>
      </c>
      <c r="C46" s="91">
        <f t="shared" si="8"/>
        <v>558</v>
      </c>
      <c r="D46" s="91">
        <f t="shared" si="8"/>
        <v>516</v>
      </c>
      <c r="E46" s="91">
        <f t="shared" si="8"/>
        <v>516</v>
      </c>
      <c r="F46" s="91">
        <f t="shared" si="8"/>
        <v>516</v>
      </c>
      <c r="G46" s="91">
        <f t="shared" si="8"/>
        <v>473</v>
      </c>
      <c r="H46" s="91">
        <f t="shared" si="8"/>
        <v>473</v>
      </c>
      <c r="I46" s="91">
        <f t="shared" si="8"/>
        <v>473</v>
      </c>
      <c r="J46" s="91">
        <f t="shared" si="8"/>
        <v>516</v>
      </c>
      <c r="K46" s="91">
        <f t="shared" si="8"/>
        <v>516</v>
      </c>
      <c r="L46" s="91">
        <f t="shared" si="8"/>
        <v>516</v>
      </c>
      <c r="M46" s="91">
        <f t="shared" si="8"/>
        <v>558</v>
      </c>
      <c r="N46" s="78"/>
      <c r="O46" s="14"/>
    </row>
    <row r="47" spans="1:19" x14ac:dyDescent="0.35">
      <c r="A47" s="90">
        <v>6</v>
      </c>
      <c r="B47" s="91">
        <f t="shared" ref="B47:M47" si="9">B16</f>
        <v>606</v>
      </c>
      <c r="C47" s="91">
        <f t="shared" si="9"/>
        <v>606</v>
      </c>
      <c r="D47" s="91">
        <f t="shared" si="9"/>
        <v>562</v>
      </c>
      <c r="E47" s="91">
        <f t="shared" si="9"/>
        <v>562</v>
      </c>
      <c r="F47" s="91">
        <f t="shared" si="9"/>
        <v>562</v>
      </c>
      <c r="G47" s="91">
        <f t="shared" si="9"/>
        <v>507</v>
      </c>
      <c r="H47" s="91">
        <f t="shared" si="9"/>
        <v>507</v>
      </c>
      <c r="I47" s="91">
        <f t="shared" si="9"/>
        <v>507</v>
      </c>
      <c r="J47" s="91">
        <f t="shared" si="9"/>
        <v>562</v>
      </c>
      <c r="K47" s="91">
        <f t="shared" si="9"/>
        <v>562</v>
      </c>
      <c r="L47" s="91">
        <f t="shared" si="9"/>
        <v>562</v>
      </c>
      <c r="M47" s="91">
        <f t="shared" si="9"/>
        <v>606</v>
      </c>
      <c r="N47" s="78"/>
      <c r="O47" s="14"/>
    </row>
    <row r="48" spans="1:19" x14ac:dyDescent="0.35">
      <c r="A48" s="90">
        <v>7</v>
      </c>
      <c r="B48" s="91">
        <f t="shared" ref="B48:M48" si="10">B17</f>
        <v>758</v>
      </c>
      <c r="C48" s="91">
        <f t="shared" si="10"/>
        <v>758</v>
      </c>
      <c r="D48" s="91">
        <f t="shared" si="10"/>
        <v>690</v>
      </c>
      <c r="E48" s="91">
        <f t="shared" si="10"/>
        <v>690</v>
      </c>
      <c r="F48" s="91">
        <f t="shared" si="10"/>
        <v>690</v>
      </c>
      <c r="G48" s="91">
        <f t="shared" si="10"/>
        <v>602</v>
      </c>
      <c r="H48" s="91">
        <f t="shared" si="10"/>
        <v>602</v>
      </c>
      <c r="I48" s="91">
        <f t="shared" si="10"/>
        <v>602</v>
      </c>
      <c r="J48" s="91">
        <f t="shared" si="10"/>
        <v>690</v>
      </c>
      <c r="K48" s="91">
        <f t="shared" si="10"/>
        <v>690</v>
      </c>
      <c r="L48" s="91">
        <f t="shared" si="10"/>
        <v>690</v>
      </c>
      <c r="M48" s="91">
        <f t="shared" si="10"/>
        <v>758</v>
      </c>
      <c r="N48" s="78"/>
      <c r="O48" s="14"/>
    </row>
    <row r="49" spans="1:15" x14ac:dyDescent="0.35">
      <c r="A49" s="92">
        <v>8</v>
      </c>
      <c r="B49" s="93">
        <f t="shared" ref="B49:M49" si="11">B18</f>
        <v>955</v>
      </c>
      <c r="C49" s="93">
        <f t="shared" si="11"/>
        <v>955</v>
      </c>
      <c r="D49" s="93">
        <f t="shared" si="11"/>
        <v>857</v>
      </c>
      <c r="E49" s="93">
        <f t="shared" si="11"/>
        <v>857</v>
      </c>
      <c r="F49" s="93">
        <f t="shared" si="11"/>
        <v>857</v>
      </c>
      <c r="G49" s="93">
        <f t="shared" si="11"/>
        <v>728</v>
      </c>
      <c r="H49" s="93">
        <f t="shared" si="11"/>
        <v>728</v>
      </c>
      <c r="I49" s="93">
        <f t="shared" si="11"/>
        <v>728</v>
      </c>
      <c r="J49" s="93">
        <f t="shared" si="11"/>
        <v>857</v>
      </c>
      <c r="K49" s="93">
        <f t="shared" si="11"/>
        <v>857</v>
      </c>
      <c r="L49" s="93">
        <f t="shared" si="11"/>
        <v>857</v>
      </c>
      <c r="M49" s="93">
        <f t="shared" si="11"/>
        <v>955</v>
      </c>
      <c r="N49" s="78"/>
      <c r="O49" s="14"/>
    </row>
    <row r="50" spans="1:15" x14ac:dyDescent="0.35">
      <c r="A50" s="92">
        <v>9</v>
      </c>
      <c r="B50" s="93">
        <f t="shared" ref="B50:M50" si="12">B19</f>
        <v>1032</v>
      </c>
      <c r="C50" s="93">
        <f t="shared" si="12"/>
        <v>1032</v>
      </c>
      <c r="D50" s="93">
        <f t="shared" si="12"/>
        <v>942</v>
      </c>
      <c r="E50" s="93">
        <f t="shared" si="12"/>
        <v>942</v>
      </c>
      <c r="F50" s="93">
        <f t="shared" si="12"/>
        <v>942</v>
      </c>
      <c r="G50" s="93">
        <f t="shared" si="12"/>
        <v>837</v>
      </c>
      <c r="H50" s="93">
        <f t="shared" si="12"/>
        <v>837</v>
      </c>
      <c r="I50" s="93">
        <f t="shared" si="12"/>
        <v>837</v>
      </c>
      <c r="J50" s="93">
        <f t="shared" si="12"/>
        <v>942</v>
      </c>
      <c r="K50" s="93">
        <f t="shared" si="12"/>
        <v>942</v>
      </c>
      <c r="L50" s="93">
        <f t="shared" si="12"/>
        <v>942</v>
      </c>
      <c r="M50" s="93">
        <f t="shared" si="12"/>
        <v>1032</v>
      </c>
      <c r="N50" s="78"/>
      <c r="O50" s="14"/>
    </row>
    <row r="51" spans="1:15" x14ac:dyDescent="0.35">
      <c r="A51" s="92">
        <v>10</v>
      </c>
      <c r="B51" s="93">
        <f t="shared" ref="B51:M51" si="13">B20</f>
        <v>1066</v>
      </c>
      <c r="C51" s="93">
        <f t="shared" si="13"/>
        <v>1066</v>
      </c>
      <c r="D51" s="93">
        <f t="shared" si="13"/>
        <v>962</v>
      </c>
      <c r="E51" s="93">
        <f t="shared" si="13"/>
        <v>962</v>
      </c>
      <c r="F51" s="93">
        <f t="shared" si="13"/>
        <v>962</v>
      </c>
      <c r="G51" s="93">
        <f t="shared" si="13"/>
        <v>877</v>
      </c>
      <c r="H51" s="93">
        <f t="shared" si="13"/>
        <v>877</v>
      </c>
      <c r="I51" s="93">
        <f t="shared" si="13"/>
        <v>877</v>
      </c>
      <c r="J51" s="93">
        <f t="shared" si="13"/>
        <v>962</v>
      </c>
      <c r="K51" s="93">
        <f t="shared" si="13"/>
        <v>962</v>
      </c>
      <c r="L51" s="93">
        <f t="shared" si="13"/>
        <v>962</v>
      </c>
      <c r="M51" s="93">
        <f t="shared" si="13"/>
        <v>1066</v>
      </c>
      <c r="N51" s="78"/>
      <c r="O51" s="14"/>
    </row>
    <row r="52" spans="1:15" x14ac:dyDescent="0.35">
      <c r="A52" s="92">
        <v>11</v>
      </c>
      <c r="B52" s="93">
        <f t="shared" ref="B52:M52" si="14">B21</f>
        <v>1072</v>
      </c>
      <c r="C52" s="93">
        <f t="shared" si="14"/>
        <v>1072</v>
      </c>
      <c r="D52" s="93">
        <f t="shared" si="14"/>
        <v>962</v>
      </c>
      <c r="E52" s="93">
        <f t="shared" si="14"/>
        <v>962</v>
      </c>
      <c r="F52" s="93">
        <f t="shared" si="14"/>
        <v>962</v>
      </c>
      <c r="G52" s="93">
        <f t="shared" si="14"/>
        <v>877</v>
      </c>
      <c r="H52" s="93">
        <f t="shared" si="14"/>
        <v>877</v>
      </c>
      <c r="I52" s="93">
        <f t="shared" si="14"/>
        <v>877</v>
      </c>
      <c r="J52" s="93">
        <f t="shared" si="14"/>
        <v>962</v>
      </c>
      <c r="K52" s="93">
        <f t="shared" si="14"/>
        <v>962</v>
      </c>
      <c r="L52" s="93">
        <f t="shared" si="14"/>
        <v>962</v>
      </c>
      <c r="M52" s="93">
        <f t="shared" si="14"/>
        <v>1072</v>
      </c>
      <c r="N52" s="78"/>
      <c r="O52" s="14"/>
    </row>
    <row r="53" spans="1:15" x14ac:dyDescent="0.35">
      <c r="A53" s="92">
        <v>12</v>
      </c>
      <c r="B53" s="93">
        <f t="shared" ref="B53:M53" si="15">B22</f>
        <v>1072</v>
      </c>
      <c r="C53" s="93">
        <f t="shared" si="15"/>
        <v>1072</v>
      </c>
      <c r="D53" s="93">
        <f t="shared" si="15"/>
        <v>956</v>
      </c>
      <c r="E53" s="93">
        <f t="shared" si="15"/>
        <v>956</v>
      </c>
      <c r="F53" s="93">
        <f t="shared" si="15"/>
        <v>956</v>
      </c>
      <c r="G53" s="93">
        <f t="shared" si="15"/>
        <v>869</v>
      </c>
      <c r="H53" s="93">
        <f t="shared" si="15"/>
        <v>869</v>
      </c>
      <c r="I53" s="93">
        <f t="shared" si="15"/>
        <v>869</v>
      </c>
      <c r="J53" s="93">
        <f t="shared" si="15"/>
        <v>956</v>
      </c>
      <c r="K53" s="93">
        <f t="shared" si="15"/>
        <v>956</v>
      </c>
      <c r="L53" s="93">
        <f t="shared" si="15"/>
        <v>956</v>
      </c>
      <c r="M53" s="93">
        <f t="shared" si="15"/>
        <v>1072</v>
      </c>
      <c r="N53" s="78"/>
      <c r="O53" s="14"/>
    </row>
    <row r="54" spans="1:15" x14ac:dyDescent="0.35">
      <c r="A54" s="92">
        <v>13</v>
      </c>
      <c r="B54" s="93">
        <f t="shared" ref="B54:M54" si="16">B23</f>
        <v>1071</v>
      </c>
      <c r="C54" s="93">
        <f t="shared" si="16"/>
        <v>1071</v>
      </c>
      <c r="D54" s="93">
        <f t="shared" si="16"/>
        <v>945</v>
      </c>
      <c r="E54" s="93">
        <f t="shared" si="16"/>
        <v>945</v>
      </c>
      <c r="F54" s="93">
        <f t="shared" si="16"/>
        <v>945</v>
      </c>
      <c r="G54" s="93">
        <f t="shared" si="16"/>
        <v>851</v>
      </c>
      <c r="H54" s="93">
        <f t="shared" si="16"/>
        <v>851</v>
      </c>
      <c r="I54" s="93">
        <f t="shared" si="16"/>
        <v>851</v>
      </c>
      <c r="J54" s="93">
        <f t="shared" si="16"/>
        <v>945</v>
      </c>
      <c r="K54" s="93">
        <f t="shared" si="16"/>
        <v>945</v>
      </c>
      <c r="L54" s="93">
        <f t="shared" si="16"/>
        <v>945</v>
      </c>
      <c r="M54" s="93">
        <f t="shared" si="16"/>
        <v>1071</v>
      </c>
      <c r="N54" s="78"/>
      <c r="O54" s="14"/>
    </row>
    <row r="55" spans="1:15" x14ac:dyDescent="0.35">
      <c r="A55" s="92">
        <v>14</v>
      </c>
      <c r="B55" s="93">
        <f t="shared" ref="B55:M55" si="17">B24</f>
        <v>1072</v>
      </c>
      <c r="C55" s="93">
        <f t="shared" si="17"/>
        <v>1072</v>
      </c>
      <c r="D55" s="93">
        <f t="shared" si="17"/>
        <v>941</v>
      </c>
      <c r="E55" s="93">
        <f t="shared" si="17"/>
        <v>941</v>
      </c>
      <c r="F55" s="93">
        <f t="shared" si="17"/>
        <v>941</v>
      </c>
      <c r="G55" s="93">
        <f t="shared" si="17"/>
        <v>844</v>
      </c>
      <c r="H55" s="93">
        <f t="shared" si="17"/>
        <v>844</v>
      </c>
      <c r="I55" s="93">
        <f t="shared" si="17"/>
        <v>844</v>
      </c>
      <c r="J55" s="93">
        <f t="shared" si="17"/>
        <v>941</v>
      </c>
      <c r="K55" s="93">
        <f t="shared" si="17"/>
        <v>941</v>
      </c>
      <c r="L55" s="93">
        <f t="shared" si="17"/>
        <v>941</v>
      </c>
      <c r="M55" s="93">
        <f t="shared" si="17"/>
        <v>1072</v>
      </c>
      <c r="N55" s="78"/>
      <c r="O55" s="14"/>
    </row>
    <row r="56" spans="1:15" x14ac:dyDescent="0.35">
      <c r="A56" s="92">
        <v>15</v>
      </c>
      <c r="B56" s="93">
        <f t="shared" ref="B56:M56" si="18">B25</f>
        <v>1058</v>
      </c>
      <c r="C56" s="93">
        <f t="shared" si="18"/>
        <v>1058</v>
      </c>
      <c r="D56" s="93">
        <f t="shared" si="18"/>
        <v>925</v>
      </c>
      <c r="E56" s="93">
        <f t="shared" si="18"/>
        <v>925</v>
      </c>
      <c r="F56" s="93">
        <f t="shared" si="18"/>
        <v>925</v>
      </c>
      <c r="G56" s="93">
        <f t="shared" si="18"/>
        <v>828</v>
      </c>
      <c r="H56" s="93">
        <f t="shared" si="18"/>
        <v>828</v>
      </c>
      <c r="I56" s="93">
        <f t="shared" si="18"/>
        <v>828</v>
      </c>
      <c r="J56" s="93">
        <f t="shared" si="18"/>
        <v>925</v>
      </c>
      <c r="K56" s="93">
        <f t="shared" si="18"/>
        <v>925</v>
      </c>
      <c r="L56" s="93">
        <f t="shared" si="18"/>
        <v>925</v>
      </c>
      <c r="M56" s="93">
        <f t="shared" si="18"/>
        <v>1058</v>
      </c>
      <c r="N56" s="78"/>
      <c r="O56" s="14"/>
    </row>
    <row r="57" spans="1:15" x14ac:dyDescent="0.35">
      <c r="A57" s="92">
        <v>16</v>
      </c>
      <c r="B57" s="93">
        <f t="shared" ref="B57:M57" si="19">B26</f>
        <v>1036</v>
      </c>
      <c r="C57" s="93">
        <f t="shared" si="19"/>
        <v>1036</v>
      </c>
      <c r="D57" s="93">
        <f t="shared" si="19"/>
        <v>906</v>
      </c>
      <c r="E57" s="93">
        <f t="shared" si="19"/>
        <v>906</v>
      </c>
      <c r="F57" s="93">
        <f t="shared" si="19"/>
        <v>906</v>
      </c>
      <c r="G57" s="93">
        <f t="shared" si="19"/>
        <v>811</v>
      </c>
      <c r="H57" s="93">
        <f t="shared" si="19"/>
        <v>811</v>
      </c>
      <c r="I57" s="93">
        <f t="shared" si="19"/>
        <v>811</v>
      </c>
      <c r="J57" s="93">
        <f t="shared" si="19"/>
        <v>906</v>
      </c>
      <c r="K57" s="93">
        <f t="shared" si="19"/>
        <v>906</v>
      </c>
      <c r="L57" s="93">
        <f t="shared" si="19"/>
        <v>906</v>
      </c>
      <c r="M57" s="93">
        <f t="shared" si="19"/>
        <v>1036</v>
      </c>
      <c r="N57" s="78"/>
      <c r="O57" s="14"/>
    </row>
    <row r="58" spans="1:15" x14ac:dyDescent="0.35">
      <c r="A58" s="92">
        <v>17</v>
      </c>
      <c r="B58" s="93">
        <f t="shared" ref="B58:M58" si="20">B27</f>
        <v>1042</v>
      </c>
      <c r="C58" s="93">
        <f t="shared" si="20"/>
        <v>1042</v>
      </c>
      <c r="D58" s="93">
        <f t="shared" si="20"/>
        <v>914</v>
      </c>
      <c r="E58" s="93">
        <f t="shared" si="20"/>
        <v>914</v>
      </c>
      <c r="F58" s="93">
        <f t="shared" si="20"/>
        <v>914</v>
      </c>
      <c r="G58" s="93">
        <f t="shared" si="20"/>
        <v>817</v>
      </c>
      <c r="H58" s="93">
        <f t="shared" si="20"/>
        <v>817</v>
      </c>
      <c r="I58" s="93">
        <f t="shared" si="20"/>
        <v>817</v>
      </c>
      <c r="J58" s="93">
        <f t="shared" si="20"/>
        <v>914</v>
      </c>
      <c r="K58" s="93">
        <f t="shared" si="20"/>
        <v>914</v>
      </c>
      <c r="L58" s="93">
        <f t="shared" si="20"/>
        <v>914</v>
      </c>
      <c r="M58" s="93">
        <f t="shared" si="20"/>
        <v>1042</v>
      </c>
      <c r="N58" s="78"/>
      <c r="O58" s="14"/>
    </row>
    <row r="59" spans="1:15" x14ac:dyDescent="0.35">
      <c r="A59" s="92">
        <v>18</v>
      </c>
      <c r="B59" s="93">
        <f t="shared" ref="B59:M59" si="21">B28</f>
        <v>1079</v>
      </c>
      <c r="C59" s="93">
        <f t="shared" si="21"/>
        <v>1079</v>
      </c>
      <c r="D59" s="93">
        <f t="shared" si="21"/>
        <v>952</v>
      </c>
      <c r="E59" s="93">
        <f t="shared" si="21"/>
        <v>952</v>
      </c>
      <c r="F59" s="93">
        <f t="shared" si="21"/>
        <v>952</v>
      </c>
      <c r="G59" s="93">
        <f t="shared" si="21"/>
        <v>847</v>
      </c>
      <c r="H59" s="93">
        <f t="shared" si="21"/>
        <v>847</v>
      </c>
      <c r="I59" s="93">
        <f t="shared" si="21"/>
        <v>847</v>
      </c>
      <c r="J59" s="93">
        <f t="shared" si="21"/>
        <v>952</v>
      </c>
      <c r="K59" s="93">
        <f t="shared" si="21"/>
        <v>952</v>
      </c>
      <c r="L59" s="93">
        <f t="shared" si="21"/>
        <v>952</v>
      </c>
      <c r="M59" s="93">
        <f t="shared" si="21"/>
        <v>1079</v>
      </c>
      <c r="N59" s="78"/>
      <c r="O59" s="14"/>
    </row>
    <row r="60" spans="1:15" x14ac:dyDescent="0.35">
      <c r="A60" s="94">
        <v>19</v>
      </c>
      <c r="B60" s="95">
        <f t="shared" ref="B60:M60" si="22">B29</f>
        <v>1097</v>
      </c>
      <c r="C60" s="95">
        <f t="shared" si="22"/>
        <v>1097</v>
      </c>
      <c r="D60" s="95">
        <f t="shared" si="22"/>
        <v>982</v>
      </c>
      <c r="E60" s="95">
        <f t="shared" si="22"/>
        <v>982</v>
      </c>
      <c r="F60" s="95">
        <f t="shared" si="22"/>
        <v>982</v>
      </c>
      <c r="G60" s="95">
        <f t="shared" si="22"/>
        <v>877</v>
      </c>
      <c r="H60" s="95">
        <f t="shared" si="22"/>
        <v>877</v>
      </c>
      <c r="I60" s="95">
        <f t="shared" si="22"/>
        <v>877</v>
      </c>
      <c r="J60" s="95">
        <f t="shared" si="22"/>
        <v>982</v>
      </c>
      <c r="K60" s="95">
        <f t="shared" si="22"/>
        <v>982</v>
      </c>
      <c r="L60" s="95">
        <f t="shared" si="22"/>
        <v>982</v>
      </c>
      <c r="M60" s="95">
        <f t="shared" si="22"/>
        <v>1097</v>
      </c>
      <c r="N60" s="78"/>
      <c r="O60" s="14"/>
    </row>
    <row r="61" spans="1:15" x14ac:dyDescent="0.35">
      <c r="A61" s="94">
        <v>20</v>
      </c>
      <c r="B61" s="95">
        <f t="shared" ref="B61:M61" si="23">B30</f>
        <v>1107</v>
      </c>
      <c r="C61" s="95">
        <f t="shared" si="23"/>
        <v>1107</v>
      </c>
      <c r="D61" s="95">
        <f t="shared" si="23"/>
        <v>1002</v>
      </c>
      <c r="E61" s="95">
        <f t="shared" si="23"/>
        <v>1002</v>
      </c>
      <c r="F61" s="95">
        <f t="shared" si="23"/>
        <v>1002</v>
      </c>
      <c r="G61" s="95">
        <f t="shared" si="23"/>
        <v>900</v>
      </c>
      <c r="H61" s="95">
        <f t="shared" si="23"/>
        <v>900</v>
      </c>
      <c r="I61" s="95">
        <f t="shared" si="23"/>
        <v>900</v>
      </c>
      <c r="J61" s="95">
        <f t="shared" si="23"/>
        <v>1002</v>
      </c>
      <c r="K61" s="95">
        <f t="shared" si="23"/>
        <v>1002</v>
      </c>
      <c r="L61" s="95">
        <f t="shared" si="23"/>
        <v>1002</v>
      </c>
      <c r="M61" s="95">
        <f t="shared" si="23"/>
        <v>1107</v>
      </c>
      <c r="N61" s="78"/>
      <c r="O61" s="14"/>
    </row>
    <row r="62" spans="1:15" x14ac:dyDescent="0.35">
      <c r="A62" s="94">
        <v>21</v>
      </c>
      <c r="B62" s="95">
        <f t="shared" ref="B62:M62" si="24">B31</f>
        <v>1108</v>
      </c>
      <c r="C62" s="95">
        <f t="shared" si="24"/>
        <v>1108</v>
      </c>
      <c r="D62" s="95">
        <f t="shared" si="24"/>
        <v>1008</v>
      </c>
      <c r="E62" s="95">
        <f t="shared" si="24"/>
        <v>1008</v>
      </c>
      <c r="F62" s="95">
        <f t="shared" si="24"/>
        <v>1008</v>
      </c>
      <c r="G62" s="95">
        <f t="shared" si="24"/>
        <v>905</v>
      </c>
      <c r="H62" s="95">
        <f t="shared" si="24"/>
        <v>905</v>
      </c>
      <c r="I62" s="95">
        <f t="shared" si="24"/>
        <v>905</v>
      </c>
      <c r="J62" s="95">
        <f t="shared" si="24"/>
        <v>1008</v>
      </c>
      <c r="K62" s="95">
        <f t="shared" si="24"/>
        <v>1008</v>
      </c>
      <c r="L62" s="95">
        <f t="shared" si="24"/>
        <v>1008</v>
      </c>
      <c r="M62" s="95">
        <f t="shared" si="24"/>
        <v>1108</v>
      </c>
      <c r="N62" s="78"/>
      <c r="O62" s="14"/>
    </row>
    <row r="63" spans="1:15" x14ac:dyDescent="0.35">
      <c r="A63" s="94">
        <v>22</v>
      </c>
      <c r="B63" s="95">
        <f t="shared" ref="B63:M63" si="25">B32</f>
        <v>1038</v>
      </c>
      <c r="C63" s="95">
        <f t="shared" si="25"/>
        <v>1038</v>
      </c>
      <c r="D63" s="95">
        <f t="shared" si="25"/>
        <v>940</v>
      </c>
      <c r="E63" s="95">
        <f t="shared" si="25"/>
        <v>940</v>
      </c>
      <c r="F63" s="95">
        <f t="shared" si="25"/>
        <v>940</v>
      </c>
      <c r="G63" s="95">
        <f t="shared" si="25"/>
        <v>843</v>
      </c>
      <c r="H63" s="95">
        <f t="shared" si="25"/>
        <v>843</v>
      </c>
      <c r="I63" s="95">
        <f t="shared" si="25"/>
        <v>843</v>
      </c>
      <c r="J63" s="95">
        <f t="shared" si="25"/>
        <v>940</v>
      </c>
      <c r="K63" s="95">
        <f t="shared" si="25"/>
        <v>940</v>
      </c>
      <c r="L63" s="95">
        <f t="shared" si="25"/>
        <v>940</v>
      </c>
      <c r="M63" s="95">
        <f t="shared" si="25"/>
        <v>1038</v>
      </c>
      <c r="N63" s="78"/>
      <c r="O63" s="14"/>
    </row>
    <row r="64" spans="1:15" x14ac:dyDescent="0.35">
      <c r="A64" s="90">
        <v>23</v>
      </c>
      <c r="B64" s="91">
        <f t="shared" ref="B64:M64" si="26">B33</f>
        <v>926</v>
      </c>
      <c r="C64" s="91">
        <f t="shared" si="26"/>
        <v>926</v>
      </c>
      <c r="D64" s="91">
        <f t="shared" si="26"/>
        <v>835</v>
      </c>
      <c r="E64" s="91">
        <f t="shared" si="26"/>
        <v>835</v>
      </c>
      <c r="F64" s="91">
        <f t="shared" si="26"/>
        <v>835</v>
      </c>
      <c r="G64" s="91">
        <f t="shared" si="26"/>
        <v>752</v>
      </c>
      <c r="H64" s="91">
        <f t="shared" si="26"/>
        <v>752</v>
      </c>
      <c r="I64" s="91">
        <f t="shared" si="26"/>
        <v>752</v>
      </c>
      <c r="J64" s="91">
        <f t="shared" si="26"/>
        <v>835</v>
      </c>
      <c r="K64" s="91">
        <f t="shared" si="26"/>
        <v>835</v>
      </c>
      <c r="L64" s="91">
        <f t="shared" si="26"/>
        <v>835</v>
      </c>
      <c r="M64" s="91">
        <f t="shared" si="26"/>
        <v>926</v>
      </c>
      <c r="N64" s="78"/>
      <c r="O64" s="14"/>
    </row>
    <row r="65" spans="1:15" ht="15" thickBot="1" x14ac:dyDescent="0.4">
      <c r="A65" s="96">
        <v>24</v>
      </c>
      <c r="B65" s="91">
        <f t="shared" ref="B65:M65" si="27">B34</f>
        <v>776</v>
      </c>
      <c r="C65" s="91">
        <f t="shared" si="27"/>
        <v>776</v>
      </c>
      <c r="D65" s="91">
        <f t="shared" si="27"/>
        <v>695</v>
      </c>
      <c r="E65" s="91">
        <f t="shared" si="27"/>
        <v>695</v>
      </c>
      <c r="F65" s="91">
        <f t="shared" si="27"/>
        <v>695</v>
      </c>
      <c r="G65" s="91">
        <f t="shared" si="27"/>
        <v>627</v>
      </c>
      <c r="H65" s="91">
        <f t="shared" si="27"/>
        <v>627</v>
      </c>
      <c r="I65" s="91">
        <f t="shared" si="27"/>
        <v>627</v>
      </c>
      <c r="J65" s="91">
        <f t="shared" si="27"/>
        <v>695</v>
      </c>
      <c r="K65" s="91">
        <f t="shared" si="27"/>
        <v>695</v>
      </c>
      <c r="L65" s="91">
        <f t="shared" si="27"/>
        <v>695</v>
      </c>
      <c r="M65" s="91">
        <f t="shared" si="27"/>
        <v>776</v>
      </c>
      <c r="N65" s="78"/>
      <c r="O65" s="14"/>
    </row>
    <row r="66" spans="1:15" ht="15" thickBot="1" x14ac:dyDescent="0.4">
      <c r="A66" s="58" t="s">
        <v>314</v>
      </c>
      <c r="B66" s="78">
        <f>SUM(B42:B65)*B39</f>
        <v>680419</v>
      </c>
      <c r="C66" s="78">
        <f t="shared" ref="C66:M66" si="28">SUM(C42:C65)*C39</f>
        <v>614572</v>
      </c>
      <c r="D66" s="78">
        <f t="shared" si="28"/>
        <v>609336</v>
      </c>
      <c r="E66" s="78">
        <f t="shared" si="28"/>
        <v>589680</v>
      </c>
      <c r="F66" s="78">
        <f t="shared" si="28"/>
        <v>609336</v>
      </c>
      <c r="G66" s="78">
        <f t="shared" si="28"/>
        <v>529680</v>
      </c>
      <c r="H66" s="78">
        <f t="shared" si="28"/>
        <v>547336</v>
      </c>
      <c r="I66" s="78">
        <f t="shared" si="28"/>
        <v>547336</v>
      </c>
      <c r="J66" s="78">
        <f t="shared" si="28"/>
        <v>589680</v>
      </c>
      <c r="K66" s="78">
        <f t="shared" si="28"/>
        <v>609336</v>
      </c>
      <c r="L66" s="78">
        <f t="shared" si="28"/>
        <v>589680</v>
      </c>
      <c r="M66" s="78">
        <f t="shared" si="28"/>
        <v>680419</v>
      </c>
      <c r="N66" s="79">
        <f>SUM(B66:M66)</f>
        <v>7196810</v>
      </c>
      <c r="O66" s="14">
        <v>1500000</v>
      </c>
    </row>
    <row r="67" spans="1:15" ht="15" thickBot="1" x14ac:dyDescent="0.4">
      <c r="B67" s="78"/>
      <c r="C67" s="78"/>
      <c r="D67" s="78"/>
      <c r="E67" s="78"/>
      <c r="F67" s="78"/>
      <c r="G67" s="78"/>
      <c r="H67" s="78"/>
      <c r="I67" s="78"/>
      <c r="J67" s="78"/>
      <c r="K67" s="78"/>
      <c r="L67" s="78"/>
      <c r="M67" s="78"/>
      <c r="N67" s="78"/>
      <c r="O67" s="14"/>
    </row>
    <row r="68" spans="1:15" ht="15" thickBot="1" x14ac:dyDescent="0.4">
      <c r="A68" s="77" t="s">
        <v>315</v>
      </c>
      <c r="B68" s="73">
        <v>21841</v>
      </c>
      <c r="C68" s="74">
        <v>22339</v>
      </c>
      <c r="D68" s="74">
        <v>20833</v>
      </c>
      <c r="E68" s="74">
        <v>17696</v>
      </c>
      <c r="F68" s="75">
        <v>17175</v>
      </c>
      <c r="G68" s="75">
        <v>17678</v>
      </c>
      <c r="H68" s="75">
        <v>18655</v>
      </c>
      <c r="I68" s="75">
        <v>20039</v>
      </c>
      <c r="J68" s="75">
        <v>17972</v>
      </c>
      <c r="K68" s="75">
        <v>17896</v>
      </c>
      <c r="L68" s="75">
        <v>19710</v>
      </c>
      <c r="M68" s="75">
        <v>23911</v>
      </c>
      <c r="N68" s="76">
        <f>SUM(B68:M68)</f>
        <v>235745</v>
      </c>
      <c r="O68" t="s">
        <v>316</v>
      </c>
    </row>
    <row r="69" spans="1:15" x14ac:dyDescent="0.35">
      <c r="B69" s="78"/>
      <c r="C69" s="78"/>
      <c r="D69" s="78"/>
      <c r="E69" s="78"/>
      <c r="F69" s="78"/>
      <c r="G69" s="78"/>
      <c r="H69" s="78"/>
      <c r="I69" s="78"/>
      <c r="J69" s="78"/>
      <c r="K69" s="78"/>
      <c r="L69" s="78"/>
      <c r="M69" s="78"/>
      <c r="N69" s="78"/>
      <c r="O69" s="14"/>
    </row>
    <row r="70" spans="1:15" ht="15" thickBot="1" x14ac:dyDescent="0.4">
      <c r="B70" s="78"/>
      <c r="C70" s="78"/>
      <c r="D70" s="78"/>
      <c r="E70" s="78"/>
      <c r="F70" s="78"/>
      <c r="G70" s="78"/>
      <c r="H70" s="78"/>
      <c r="I70" s="78"/>
      <c r="J70" s="78"/>
      <c r="K70" s="78"/>
      <c r="L70" s="78"/>
      <c r="M70" s="78"/>
      <c r="N70" s="78"/>
      <c r="O70" s="14"/>
    </row>
    <row r="71" spans="1:15" ht="15" thickBot="1" x14ac:dyDescent="0.4">
      <c r="B71" s="71">
        <v>31</v>
      </c>
      <c r="C71" s="71">
        <v>28</v>
      </c>
      <c r="D71" s="71">
        <v>31</v>
      </c>
      <c r="E71" s="71">
        <v>30</v>
      </c>
      <c r="F71" s="71">
        <v>31</v>
      </c>
      <c r="G71" s="71">
        <v>30</v>
      </c>
      <c r="H71" s="71">
        <v>31</v>
      </c>
      <c r="I71" s="71">
        <v>31</v>
      </c>
      <c r="J71" s="71">
        <v>30</v>
      </c>
      <c r="K71" s="71">
        <v>31</v>
      </c>
      <c r="L71" s="71">
        <v>30</v>
      </c>
      <c r="M71" s="72">
        <v>31</v>
      </c>
      <c r="N71" s="78"/>
      <c r="O71" s="14"/>
    </row>
    <row r="72" spans="1:15" ht="15" thickBot="1" x14ac:dyDescent="0.4">
      <c r="B72" s="579" t="s">
        <v>309</v>
      </c>
      <c r="C72" s="580"/>
      <c r="D72" s="581" t="s">
        <v>310</v>
      </c>
      <c r="E72" s="582"/>
      <c r="F72" s="582"/>
      <c r="G72" s="583" t="s">
        <v>311</v>
      </c>
      <c r="H72" s="583"/>
      <c r="I72" s="583"/>
      <c r="J72" s="581" t="s">
        <v>310</v>
      </c>
      <c r="K72" s="582"/>
      <c r="L72" s="582"/>
      <c r="M72" s="69" t="s">
        <v>309</v>
      </c>
      <c r="N72" s="78"/>
      <c r="O72" s="14"/>
    </row>
    <row r="73" spans="1:15" x14ac:dyDescent="0.35">
      <c r="A73" s="68" t="s">
        <v>321</v>
      </c>
      <c r="B73" s="62" t="s">
        <v>93</v>
      </c>
      <c r="C73" s="62" t="s">
        <v>94</v>
      </c>
      <c r="D73" s="63" t="s">
        <v>95</v>
      </c>
      <c r="E73" s="63" t="s">
        <v>96</v>
      </c>
      <c r="F73" s="63" t="s">
        <v>97</v>
      </c>
      <c r="G73" s="64" t="s">
        <v>98</v>
      </c>
      <c r="H73" s="64" t="s">
        <v>99</v>
      </c>
      <c r="I73" s="64" t="s">
        <v>100</v>
      </c>
      <c r="J73" s="63" t="s">
        <v>101</v>
      </c>
      <c r="K73" s="63" t="s">
        <v>102</v>
      </c>
      <c r="L73" s="63" t="s">
        <v>103</v>
      </c>
      <c r="M73" s="61" t="s">
        <v>104</v>
      </c>
      <c r="N73" s="78"/>
      <c r="O73" s="14"/>
    </row>
    <row r="74" spans="1:15" x14ac:dyDescent="0.35">
      <c r="A74" s="103">
        <v>1</v>
      </c>
      <c r="B74" s="104">
        <f t="shared" ref="B74:M74" si="29">(B11/B$35)*B$37</f>
        <v>22039.601166589797</v>
      </c>
      <c r="C74" s="104">
        <f t="shared" si="29"/>
        <v>19906.736537564979</v>
      </c>
      <c r="D74" s="104">
        <f t="shared" si="29"/>
        <v>22023.957319595676</v>
      </c>
      <c r="E74" s="104">
        <f t="shared" si="29"/>
        <v>21313.507083479686</v>
      </c>
      <c r="F74" s="104">
        <f t="shared" si="29"/>
        <v>22023.957319595676</v>
      </c>
      <c r="G74" s="104">
        <f t="shared" si="29"/>
        <v>21697.414391320268</v>
      </c>
      <c r="H74" s="104">
        <f t="shared" si="29"/>
        <v>22420.661537697611</v>
      </c>
      <c r="I74" s="104">
        <f t="shared" si="29"/>
        <v>22420.661537697611</v>
      </c>
      <c r="J74" s="104">
        <f t="shared" si="29"/>
        <v>21313.507083479686</v>
      </c>
      <c r="K74" s="104">
        <f t="shared" si="29"/>
        <v>22023.957319595676</v>
      </c>
      <c r="L74" s="104">
        <f t="shared" si="29"/>
        <v>21313.507083479686</v>
      </c>
      <c r="M74" s="104">
        <f t="shared" si="29"/>
        <v>22039.601166589797</v>
      </c>
      <c r="N74" s="78"/>
      <c r="O74" s="14"/>
    </row>
    <row r="75" spans="1:15" x14ac:dyDescent="0.35">
      <c r="A75" s="103">
        <v>2</v>
      </c>
      <c r="B75" s="104">
        <f t="shared" ref="B75:M97" si="30">(B12/B$35)*B$37</f>
        <v>19822.404052233163</v>
      </c>
      <c r="C75" s="104">
        <f t="shared" si="30"/>
        <v>17904.106885888021</v>
      </c>
      <c r="D75" s="104">
        <f t="shared" si="30"/>
        <v>19991.545150841041</v>
      </c>
      <c r="E75" s="104">
        <f t="shared" si="30"/>
        <v>19346.656597588102</v>
      </c>
      <c r="F75" s="104">
        <f t="shared" si="30"/>
        <v>19991.545150841041</v>
      </c>
      <c r="G75" s="104">
        <f t="shared" si="30"/>
        <v>19826.261223628429</v>
      </c>
      <c r="H75" s="104">
        <f t="shared" si="30"/>
        <v>20487.136597749377</v>
      </c>
      <c r="I75" s="104">
        <f t="shared" si="30"/>
        <v>20487.136597749377</v>
      </c>
      <c r="J75" s="104">
        <f t="shared" si="30"/>
        <v>19346.656597588102</v>
      </c>
      <c r="K75" s="104">
        <f t="shared" si="30"/>
        <v>19991.545150841041</v>
      </c>
      <c r="L75" s="104">
        <f t="shared" si="30"/>
        <v>19346.656597588102</v>
      </c>
      <c r="M75" s="104">
        <f t="shared" si="30"/>
        <v>19822.404052233163</v>
      </c>
      <c r="N75" s="78"/>
      <c r="O75" s="14"/>
    </row>
    <row r="76" spans="1:15" x14ac:dyDescent="0.35">
      <c r="A76" s="103">
        <v>3</v>
      </c>
      <c r="B76" s="104">
        <f t="shared" si="30"/>
        <v>20054.051511942067</v>
      </c>
      <c r="C76" s="104">
        <f t="shared" si="30"/>
        <v>18113.336849496063</v>
      </c>
      <c r="D76" s="104">
        <f t="shared" si="30"/>
        <v>19178.580283339186</v>
      </c>
      <c r="E76" s="104">
        <f t="shared" si="30"/>
        <v>18559.916403231469</v>
      </c>
      <c r="F76" s="104">
        <f t="shared" si="30"/>
        <v>19178.580283339186</v>
      </c>
      <c r="G76" s="104">
        <f t="shared" si="30"/>
        <v>18910.590524545187</v>
      </c>
      <c r="H76" s="104">
        <f t="shared" si="30"/>
        <v>19540.943542030029</v>
      </c>
      <c r="I76" s="104">
        <f t="shared" si="30"/>
        <v>19540.943542030029</v>
      </c>
      <c r="J76" s="104">
        <f t="shared" si="30"/>
        <v>18559.916403231469</v>
      </c>
      <c r="K76" s="104">
        <f t="shared" si="30"/>
        <v>19178.580283339186</v>
      </c>
      <c r="L76" s="104">
        <f t="shared" si="30"/>
        <v>18559.916403231469</v>
      </c>
      <c r="M76" s="104">
        <f t="shared" si="30"/>
        <v>20054.051511942067</v>
      </c>
      <c r="N76" s="78"/>
      <c r="O76" s="14"/>
    </row>
    <row r="77" spans="1:15" x14ac:dyDescent="0.35">
      <c r="A77" s="103">
        <v>4</v>
      </c>
      <c r="B77" s="104">
        <f t="shared" si="30"/>
        <v>18167.779340026726</v>
      </c>
      <c r="C77" s="104">
        <f t="shared" si="30"/>
        <v>16409.607145830589</v>
      </c>
      <c r="D77" s="104">
        <f t="shared" si="30"/>
        <v>18772.097849588259</v>
      </c>
      <c r="E77" s="104">
        <f t="shared" si="30"/>
        <v>18166.546306053155</v>
      </c>
      <c r="F77" s="104">
        <f t="shared" si="30"/>
        <v>18772.097849588259</v>
      </c>
      <c r="G77" s="104">
        <f t="shared" si="30"/>
        <v>18552.284598816965</v>
      </c>
      <c r="H77" s="104">
        <f t="shared" si="30"/>
        <v>19170.694085444196</v>
      </c>
      <c r="I77" s="104">
        <f t="shared" si="30"/>
        <v>19170.694085444196</v>
      </c>
      <c r="J77" s="104">
        <f t="shared" si="30"/>
        <v>18166.546306053155</v>
      </c>
      <c r="K77" s="104">
        <f t="shared" si="30"/>
        <v>18772.097849588259</v>
      </c>
      <c r="L77" s="104">
        <f t="shared" si="30"/>
        <v>18166.546306053155</v>
      </c>
      <c r="M77" s="104">
        <f t="shared" ref="M77:M97" si="31">(M14/M$35)*M$37</f>
        <v>18167.779340026726</v>
      </c>
      <c r="N77" s="78"/>
      <c r="O77" s="14"/>
    </row>
    <row r="78" spans="1:15" x14ac:dyDescent="0.35">
      <c r="A78" s="103">
        <v>5</v>
      </c>
      <c r="B78" s="104">
        <f t="shared" si="30"/>
        <v>18465.611788223883</v>
      </c>
      <c r="C78" s="104">
        <f t="shared" si="30"/>
        <v>16678.61709904093</v>
      </c>
      <c r="D78" s="104">
        <f t="shared" si="30"/>
        <v>19067.721437770753</v>
      </c>
      <c r="E78" s="104">
        <f t="shared" si="30"/>
        <v>18452.633649455565</v>
      </c>
      <c r="F78" s="104">
        <f t="shared" si="30"/>
        <v>19067.721437770753</v>
      </c>
      <c r="G78" s="104">
        <f t="shared" si="30"/>
        <v>18830.966985494473</v>
      </c>
      <c r="H78" s="104">
        <f t="shared" si="30"/>
        <v>19458.665885010956</v>
      </c>
      <c r="I78" s="104">
        <f t="shared" si="30"/>
        <v>19458.665885010956</v>
      </c>
      <c r="J78" s="104">
        <f t="shared" si="30"/>
        <v>18452.633649455565</v>
      </c>
      <c r="K78" s="104">
        <f t="shared" si="30"/>
        <v>19067.721437770753</v>
      </c>
      <c r="L78" s="104">
        <f t="shared" si="30"/>
        <v>18452.633649455565</v>
      </c>
      <c r="M78" s="104">
        <f t="shared" si="31"/>
        <v>18465.611788223883</v>
      </c>
      <c r="N78" s="78"/>
      <c r="O78" s="14"/>
    </row>
    <row r="79" spans="1:15" x14ac:dyDescent="0.35">
      <c r="A79" s="103">
        <v>6</v>
      </c>
      <c r="B79" s="104">
        <f t="shared" si="30"/>
        <v>20054.051511942067</v>
      </c>
      <c r="C79" s="104">
        <f t="shared" si="30"/>
        <v>18113.336849496063</v>
      </c>
      <c r="D79" s="104">
        <f t="shared" si="30"/>
        <v>20767.557069820083</v>
      </c>
      <c r="E79" s="104">
        <f t="shared" si="30"/>
        <v>20097.635874019434</v>
      </c>
      <c r="F79" s="104">
        <f t="shared" si="30"/>
        <v>20767.557069820083</v>
      </c>
      <c r="G79" s="104">
        <f t="shared" si="30"/>
        <v>20184.567149356655</v>
      </c>
      <c r="H79" s="104">
        <f t="shared" si="30"/>
        <v>20857.386054335209</v>
      </c>
      <c r="I79" s="104">
        <f t="shared" si="30"/>
        <v>20857.386054335209</v>
      </c>
      <c r="J79" s="104">
        <f t="shared" si="30"/>
        <v>20097.635874019434</v>
      </c>
      <c r="K79" s="104">
        <f t="shared" si="30"/>
        <v>20767.557069820083</v>
      </c>
      <c r="L79" s="104">
        <f t="shared" si="30"/>
        <v>20097.635874019434</v>
      </c>
      <c r="M79" s="104">
        <f t="shared" si="31"/>
        <v>20054.051511942067</v>
      </c>
      <c r="N79" s="78"/>
      <c r="O79" s="14"/>
    </row>
    <row r="80" spans="1:15" x14ac:dyDescent="0.35">
      <c r="A80" s="103">
        <v>7</v>
      </c>
      <c r="B80" s="104">
        <f>(B17/B$35)*B$37</f>
        <v>25084.110637049645</v>
      </c>
      <c r="C80" s="104">
        <f t="shared" si="30"/>
        <v>22656.616059270651</v>
      </c>
      <c r="D80" s="104">
        <f t="shared" si="30"/>
        <v>25497.53448073996</v>
      </c>
      <c r="E80" s="104">
        <f t="shared" si="30"/>
        <v>24675.033368458026</v>
      </c>
      <c r="F80" s="104">
        <f t="shared" si="30"/>
        <v>25497.53448073996</v>
      </c>
      <c r="G80" s="104">
        <f t="shared" si="30"/>
        <v>23966.685254265689</v>
      </c>
      <c r="H80" s="104">
        <f t="shared" si="30"/>
        <v>24765.574762741213</v>
      </c>
      <c r="I80" s="104">
        <f t="shared" si="30"/>
        <v>24765.574762741213</v>
      </c>
      <c r="J80" s="104">
        <f t="shared" si="30"/>
        <v>24675.033368458026</v>
      </c>
      <c r="K80" s="104">
        <f t="shared" si="30"/>
        <v>25497.53448073996</v>
      </c>
      <c r="L80" s="104">
        <f t="shared" si="30"/>
        <v>24675.033368458026</v>
      </c>
      <c r="M80" s="104">
        <f t="shared" si="31"/>
        <v>25084.110637049645</v>
      </c>
      <c r="N80" s="78"/>
      <c r="O80" s="14"/>
    </row>
    <row r="81" spans="1:15" x14ac:dyDescent="0.35">
      <c r="A81" s="103">
        <v>8</v>
      </c>
      <c r="B81" s="104">
        <f t="shared" si="30"/>
        <v>31603.332003143027</v>
      </c>
      <c r="C81" s="104">
        <f t="shared" si="30"/>
        <v>28544.945035096927</v>
      </c>
      <c r="D81" s="104">
        <f t="shared" si="30"/>
        <v>31668.676884049488</v>
      </c>
      <c r="E81" s="104">
        <f t="shared" si="30"/>
        <v>30647.106661983373</v>
      </c>
      <c r="F81" s="104">
        <f t="shared" si="30"/>
        <v>31668.676884049488</v>
      </c>
      <c r="G81" s="104">
        <f t="shared" si="30"/>
        <v>28982.968214460834</v>
      </c>
      <c r="H81" s="104">
        <f t="shared" si="30"/>
        <v>29949.067154942863</v>
      </c>
      <c r="I81" s="104">
        <f t="shared" si="30"/>
        <v>29949.067154942863</v>
      </c>
      <c r="J81" s="104">
        <f t="shared" si="30"/>
        <v>30647.106661983373</v>
      </c>
      <c r="K81" s="104">
        <f t="shared" si="30"/>
        <v>31668.676884049488</v>
      </c>
      <c r="L81" s="104">
        <f t="shared" si="30"/>
        <v>30647.106661983373</v>
      </c>
      <c r="M81" s="104">
        <f t="shared" si="31"/>
        <v>31603.332003143027</v>
      </c>
      <c r="N81" s="78"/>
      <c r="O81" s="14"/>
    </row>
    <row r="82" spans="1:15" x14ac:dyDescent="0.35">
      <c r="A82" s="103">
        <v>9</v>
      </c>
      <c r="B82" s="104">
        <f t="shared" si="30"/>
        <v>34151.454059940945</v>
      </c>
      <c r="C82" s="104">
        <f t="shared" si="30"/>
        <v>30846.474634785372</v>
      </c>
      <c r="D82" s="104">
        <f t="shared" si="30"/>
        <v>34809.677508488465</v>
      </c>
      <c r="E82" s="104">
        <f t="shared" si="30"/>
        <v>33686.784685633997</v>
      </c>
      <c r="F82" s="104">
        <f t="shared" si="30"/>
        <v>34809.677508488465</v>
      </c>
      <c r="G82" s="104">
        <f t="shared" si="30"/>
        <v>33322.451092724885</v>
      </c>
      <c r="H82" s="104">
        <f t="shared" si="30"/>
        <v>34433.199462482386</v>
      </c>
      <c r="I82" s="104">
        <f t="shared" si="30"/>
        <v>34433.199462482386</v>
      </c>
      <c r="J82" s="104">
        <f t="shared" si="30"/>
        <v>33686.784685633997</v>
      </c>
      <c r="K82" s="104">
        <f t="shared" si="30"/>
        <v>34809.677508488465</v>
      </c>
      <c r="L82" s="104">
        <f t="shared" si="30"/>
        <v>33686.784685633997</v>
      </c>
      <c r="M82" s="104">
        <f t="shared" si="31"/>
        <v>34151.454059940945</v>
      </c>
      <c r="N82" s="78"/>
      <c r="O82" s="14"/>
    </row>
    <row r="83" spans="1:15" x14ac:dyDescent="0.35">
      <c r="A83" s="103">
        <v>10</v>
      </c>
      <c r="B83" s="104">
        <f t="shared" si="30"/>
        <v>35276.598864241329</v>
      </c>
      <c r="C83" s="104">
        <f t="shared" si="30"/>
        <v>31862.734458024424</v>
      </c>
      <c r="D83" s="104">
        <f t="shared" si="30"/>
        <v>35548.736478944695</v>
      </c>
      <c r="E83" s="104">
        <f t="shared" si="30"/>
        <v>34402.003044140023</v>
      </c>
      <c r="F83" s="104">
        <f t="shared" si="30"/>
        <v>35548.736478944695</v>
      </c>
      <c r="G83" s="104">
        <f t="shared" si="30"/>
        <v>34914.921873739222</v>
      </c>
      <c r="H83" s="104">
        <f t="shared" si="30"/>
        <v>36078.75260286386</v>
      </c>
      <c r="I83" s="104">
        <f t="shared" si="30"/>
        <v>36078.75260286386</v>
      </c>
      <c r="J83" s="104">
        <f t="shared" si="30"/>
        <v>34402.003044140023</v>
      </c>
      <c r="K83" s="104">
        <f t="shared" si="30"/>
        <v>35548.736478944695</v>
      </c>
      <c r="L83" s="104">
        <f t="shared" si="30"/>
        <v>34402.003044140023</v>
      </c>
      <c r="M83" s="104">
        <f t="shared" si="31"/>
        <v>35276.598864241329</v>
      </c>
      <c r="N83" s="78"/>
      <c r="O83" s="14"/>
    </row>
    <row r="84" spans="1:15" x14ac:dyDescent="0.35">
      <c r="A84" s="103">
        <v>11</v>
      </c>
      <c r="B84" s="104">
        <f t="shared" si="30"/>
        <v>35475.153829706098</v>
      </c>
      <c r="C84" s="104">
        <f t="shared" si="30"/>
        <v>32042.074426831317</v>
      </c>
      <c r="D84" s="104">
        <f t="shared" si="30"/>
        <v>35548.736478944695</v>
      </c>
      <c r="E84" s="104">
        <f t="shared" si="30"/>
        <v>34402.003044140023</v>
      </c>
      <c r="F84" s="104">
        <f t="shared" si="30"/>
        <v>35548.736478944695</v>
      </c>
      <c r="G84" s="104">
        <f t="shared" si="30"/>
        <v>34914.921873739222</v>
      </c>
      <c r="H84" s="104">
        <f t="shared" si="30"/>
        <v>36078.75260286386</v>
      </c>
      <c r="I84" s="104">
        <f t="shared" si="30"/>
        <v>36078.75260286386</v>
      </c>
      <c r="J84" s="104">
        <f t="shared" si="30"/>
        <v>34402.003044140023</v>
      </c>
      <c r="K84" s="104">
        <f t="shared" si="30"/>
        <v>35548.736478944695</v>
      </c>
      <c r="L84" s="104">
        <f t="shared" si="30"/>
        <v>34402.003044140023</v>
      </c>
      <c r="M84" s="104">
        <f t="shared" si="31"/>
        <v>35475.153829706098</v>
      </c>
      <c r="N84" s="78"/>
      <c r="O84" s="14"/>
    </row>
    <row r="85" spans="1:15" x14ac:dyDescent="0.35">
      <c r="A85" s="103">
        <v>12</v>
      </c>
      <c r="B85" s="104">
        <f t="shared" si="30"/>
        <v>35475.153829706098</v>
      </c>
      <c r="C85" s="104">
        <f t="shared" si="30"/>
        <v>32042.074426831317</v>
      </c>
      <c r="D85" s="104">
        <f t="shared" si="30"/>
        <v>35327.018787807829</v>
      </c>
      <c r="E85" s="104">
        <f t="shared" si="30"/>
        <v>34187.437536588215</v>
      </c>
      <c r="F85" s="104">
        <f t="shared" si="30"/>
        <v>35327.018787807829</v>
      </c>
      <c r="G85" s="104">
        <f t="shared" si="30"/>
        <v>34596.427717536353</v>
      </c>
      <c r="H85" s="104">
        <f t="shared" si="30"/>
        <v>35749.641974787563</v>
      </c>
      <c r="I85" s="104">
        <f t="shared" si="30"/>
        <v>35749.641974787563</v>
      </c>
      <c r="J85" s="104">
        <f t="shared" si="30"/>
        <v>34187.437536588215</v>
      </c>
      <c r="K85" s="104">
        <f t="shared" si="30"/>
        <v>35327.018787807829</v>
      </c>
      <c r="L85" s="104">
        <f t="shared" si="30"/>
        <v>34187.437536588215</v>
      </c>
      <c r="M85" s="104">
        <f t="shared" si="31"/>
        <v>35475.153829706098</v>
      </c>
      <c r="N85" s="78"/>
      <c r="O85" s="14"/>
    </row>
    <row r="86" spans="1:15" x14ac:dyDescent="0.35">
      <c r="A86" s="103">
        <v>13</v>
      </c>
      <c r="B86" s="104">
        <f t="shared" si="30"/>
        <v>35442.061335461971</v>
      </c>
      <c r="C86" s="104">
        <f t="shared" si="30"/>
        <v>32012.184432030168</v>
      </c>
      <c r="D86" s="104">
        <f t="shared" si="30"/>
        <v>34920.536354056901</v>
      </c>
      <c r="E86" s="104">
        <f t="shared" si="30"/>
        <v>33794.067439409904</v>
      </c>
      <c r="F86" s="104">
        <f t="shared" si="30"/>
        <v>34920.536354056901</v>
      </c>
      <c r="G86" s="104">
        <f t="shared" si="30"/>
        <v>33879.815866079902</v>
      </c>
      <c r="H86" s="104">
        <f t="shared" si="30"/>
        <v>35009.143061615905</v>
      </c>
      <c r="I86" s="104">
        <f t="shared" si="30"/>
        <v>35009.143061615905</v>
      </c>
      <c r="J86" s="104">
        <f t="shared" si="30"/>
        <v>33794.067439409904</v>
      </c>
      <c r="K86" s="104">
        <f t="shared" si="30"/>
        <v>34920.536354056901</v>
      </c>
      <c r="L86" s="104">
        <f t="shared" si="30"/>
        <v>33794.067439409904</v>
      </c>
      <c r="M86" s="104">
        <f t="shared" si="31"/>
        <v>35442.061335461971</v>
      </c>
      <c r="N86" s="78"/>
      <c r="O86" s="14"/>
    </row>
    <row r="87" spans="1:15" x14ac:dyDescent="0.35">
      <c r="A87" s="103">
        <v>14</v>
      </c>
      <c r="B87" s="104">
        <f t="shared" si="30"/>
        <v>35475.153829706098</v>
      </c>
      <c r="C87" s="104">
        <f t="shared" si="30"/>
        <v>32042.074426831317</v>
      </c>
      <c r="D87" s="104">
        <f t="shared" si="30"/>
        <v>34772.724559965653</v>
      </c>
      <c r="E87" s="104">
        <f t="shared" si="30"/>
        <v>33651.023767708699</v>
      </c>
      <c r="F87" s="104">
        <f t="shared" si="30"/>
        <v>34772.724559965653</v>
      </c>
      <c r="G87" s="104">
        <f t="shared" si="30"/>
        <v>33601.133479402401</v>
      </c>
      <c r="H87" s="104">
        <f t="shared" si="30"/>
        <v>34721.171262049145</v>
      </c>
      <c r="I87" s="104">
        <f t="shared" si="30"/>
        <v>34721.171262049145</v>
      </c>
      <c r="J87" s="104">
        <f t="shared" si="30"/>
        <v>33651.023767708699</v>
      </c>
      <c r="K87" s="104">
        <f t="shared" si="30"/>
        <v>34772.724559965653</v>
      </c>
      <c r="L87" s="104">
        <f t="shared" si="30"/>
        <v>33651.023767708699</v>
      </c>
      <c r="M87" s="104">
        <f t="shared" si="31"/>
        <v>35475.153829706098</v>
      </c>
      <c r="N87" s="78"/>
      <c r="O87" s="14"/>
    </row>
    <row r="88" spans="1:15" x14ac:dyDescent="0.35">
      <c r="A88" s="103">
        <v>15</v>
      </c>
      <c r="B88" s="104">
        <f t="shared" si="30"/>
        <v>35011.858910288298</v>
      </c>
      <c r="C88" s="104">
        <f t="shared" si="30"/>
        <v>31623.614499615236</v>
      </c>
      <c r="D88" s="104">
        <f t="shared" si="30"/>
        <v>34181.477383600672</v>
      </c>
      <c r="E88" s="104">
        <f t="shared" si="30"/>
        <v>33078.84908090387</v>
      </c>
      <c r="F88" s="104">
        <f t="shared" si="30"/>
        <v>34181.477383600672</v>
      </c>
      <c r="G88" s="104">
        <f t="shared" si="30"/>
        <v>32964.145166996663</v>
      </c>
      <c r="H88" s="104">
        <f t="shared" si="30"/>
        <v>34062.950005896557</v>
      </c>
      <c r="I88" s="104">
        <f t="shared" si="30"/>
        <v>34062.950005896557</v>
      </c>
      <c r="J88" s="104">
        <f t="shared" si="30"/>
        <v>33078.84908090387</v>
      </c>
      <c r="K88" s="104">
        <f t="shared" si="30"/>
        <v>34181.477383600672</v>
      </c>
      <c r="L88" s="104">
        <f t="shared" si="30"/>
        <v>33078.84908090387</v>
      </c>
      <c r="M88" s="104">
        <f t="shared" si="31"/>
        <v>35011.858910288298</v>
      </c>
      <c r="N88" s="78"/>
      <c r="O88" s="14"/>
    </row>
    <row r="89" spans="1:15" x14ac:dyDescent="0.35">
      <c r="A89" s="103">
        <v>16</v>
      </c>
      <c r="B89" s="104">
        <f t="shared" si="30"/>
        <v>34283.82403691746</v>
      </c>
      <c r="C89" s="104">
        <f t="shared" si="30"/>
        <v>30966.034613989963</v>
      </c>
      <c r="D89" s="104">
        <f t="shared" si="30"/>
        <v>33479.371361667254</v>
      </c>
      <c r="E89" s="104">
        <f t="shared" si="30"/>
        <v>32399.391640323145</v>
      </c>
      <c r="F89" s="104">
        <f t="shared" si="30"/>
        <v>33479.371361667254</v>
      </c>
      <c r="G89" s="104">
        <f t="shared" si="30"/>
        <v>32287.345085065572</v>
      </c>
      <c r="H89" s="104">
        <f t="shared" si="30"/>
        <v>33363.589921234423</v>
      </c>
      <c r="I89" s="104">
        <f t="shared" si="30"/>
        <v>33363.589921234423</v>
      </c>
      <c r="J89" s="104">
        <f t="shared" si="30"/>
        <v>32399.391640323145</v>
      </c>
      <c r="K89" s="104">
        <f t="shared" si="30"/>
        <v>33479.371361667254</v>
      </c>
      <c r="L89" s="104">
        <f t="shared" si="30"/>
        <v>32399.391640323145</v>
      </c>
      <c r="M89" s="104">
        <f t="shared" si="31"/>
        <v>34283.82403691746</v>
      </c>
      <c r="N89" s="78"/>
      <c r="O89" s="14"/>
    </row>
    <row r="90" spans="1:15" x14ac:dyDescent="0.35">
      <c r="A90" s="103">
        <v>17</v>
      </c>
      <c r="B90" s="104">
        <f t="shared" si="30"/>
        <v>34482.379002382237</v>
      </c>
      <c r="C90" s="104">
        <f t="shared" si="30"/>
        <v>31145.37458279686</v>
      </c>
      <c r="D90" s="104">
        <f t="shared" si="30"/>
        <v>33774.994949849744</v>
      </c>
      <c r="E90" s="104">
        <f t="shared" si="30"/>
        <v>32685.478983725556</v>
      </c>
      <c r="F90" s="104">
        <f t="shared" si="30"/>
        <v>33774.994949849744</v>
      </c>
      <c r="G90" s="104">
        <f t="shared" si="30"/>
        <v>32526.215702217723</v>
      </c>
      <c r="H90" s="104">
        <f t="shared" si="30"/>
        <v>33610.422892291645</v>
      </c>
      <c r="I90" s="104">
        <f t="shared" si="30"/>
        <v>33610.422892291645</v>
      </c>
      <c r="J90" s="104">
        <f t="shared" si="30"/>
        <v>32685.478983725556</v>
      </c>
      <c r="K90" s="104">
        <f t="shared" si="30"/>
        <v>33774.994949849744</v>
      </c>
      <c r="L90" s="104">
        <f t="shared" si="30"/>
        <v>32685.478983725556</v>
      </c>
      <c r="M90" s="104">
        <f t="shared" si="31"/>
        <v>34482.379002382237</v>
      </c>
      <c r="N90" s="78"/>
      <c r="O90" s="14"/>
    </row>
    <row r="91" spans="1:15" x14ac:dyDescent="0.35">
      <c r="A91" s="103">
        <v>18</v>
      </c>
      <c r="B91" s="104">
        <f t="shared" si="30"/>
        <v>35706.801289415002</v>
      </c>
      <c r="C91" s="104">
        <f t="shared" si="30"/>
        <v>32251.304390439356</v>
      </c>
      <c r="D91" s="104">
        <f t="shared" si="30"/>
        <v>35179.20699371658</v>
      </c>
      <c r="E91" s="104">
        <f t="shared" si="30"/>
        <v>34044.39386488701</v>
      </c>
      <c r="F91" s="104">
        <f t="shared" si="30"/>
        <v>35179.20699371658</v>
      </c>
      <c r="G91" s="104">
        <f t="shared" si="30"/>
        <v>33720.568787978467</v>
      </c>
      <c r="H91" s="104">
        <f t="shared" si="30"/>
        <v>34844.587747577752</v>
      </c>
      <c r="I91" s="104">
        <f t="shared" si="30"/>
        <v>34844.587747577752</v>
      </c>
      <c r="J91" s="104">
        <f t="shared" si="30"/>
        <v>34044.39386488701</v>
      </c>
      <c r="K91" s="104">
        <f t="shared" si="30"/>
        <v>35179.20699371658</v>
      </c>
      <c r="L91" s="104">
        <f t="shared" si="30"/>
        <v>34044.39386488701</v>
      </c>
      <c r="M91" s="104">
        <f t="shared" si="31"/>
        <v>35706.801289415002</v>
      </c>
      <c r="N91" s="78"/>
      <c r="O91" s="14"/>
    </row>
    <row r="92" spans="1:15" x14ac:dyDescent="0.35">
      <c r="A92" s="103">
        <v>19</v>
      </c>
      <c r="B92" s="104">
        <f t="shared" si="30"/>
        <v>36302.466185809317</v>
      </c>
      <c r="C92" s="104">
        <f t="shared" si="30"/>
        <v>32789.324296860032</v>
      </c>
      <c r="D92" s="104">
        <f t="shared" si="30"/>
        <v>36287.795449400925</v>
      </c>
      <c r="E92" s="104">
        <f t="shared" si="30"/>
        <v>35117.221402646057</v>
      </c>
      <c r="F92" s="104">
        <f t="shared" si="30"/>
        <v>36287.795449400925</v>
      </c>
      <c r="G92" s="104">
        <f t="shared" si="30"/>
        <v>34914.921873739222</v>
      </c>
      <c r="H92" s="104">
        <f t="shared" si="30"/>
        <v>36078.75260286386</v>
      </c>
      <c r="I92" s="104">
        <f t="shared" si="30"/>
        <v>36078.75260286386</v>
      </c>
      <c r="J92" s="104">
        <f t="shared" si="30"/>
        <v>35117.221402646057</v>
      </c>
      <c r="K92" s="104">
        <f t="shared" si="30"/>
        <v>36287.795449400925</v>
      </c>
      <c r="L92" s="104">
        <f t="shared" si="30"/>
        <v>35117.221402646057</v>
      </c>
      <c r="M92" s="104">
        <f t="shared" si="31"/>
        <v>36302.466185809317</v>
      </c>
      <c r="N92" s="78"/>
      <c r="O92" s="14"/>
    </row>
    <row r="93" spans="1:15" x14ac:dyDescent="0.35">
      <c r="A93" s="103">
        <v>20</v>
      </c>
      <c r="B93" s="104">
        <f t="shared" si="30"/>
        <v>36633.391128250601</v>
      </c>
      <c r="C93" s="104">
        <f t="shared" si="30"/>
        <v>33088.224244871519</v>
      </c>
      <c r="D93" s="104">
        <f t="shared" si="30"/>
        <v>37026.854419857154</v>
      </c>
      <c r="E93" s="104">
        <f t="shared" si="30"/>
        <v>35832.439761152084</v>
      </c>
      <c r="F93" s="104">
        <f t="shared" si="30"/>
        <v>37026.854419857154</v>
      </c>
      <c r="G93" s="104">
        <f t="shared" si="30"/>
        <v>35830.592572822461</v>
      </c>
      <c r="H93" s="104">
        <f t="shared" si="30"/>
        <v>37024.945658583216</v>
      </c>
      <c r="I93" s="104">
        <f t="shared" si="30"/>
        <v>37024.945658583216</v>
      </c>
      <c r="J93" s="104">
        <f t="shared" si="30"/>
        <v>35832.439761152084</v>
      </c>
      <c r="K93" s="104">
        <f t="shared" si="30"/>
        <v>37026.854419857154</v>
      </c>
      <c r="L93" s="104">
        <f t="shared" si="30"/>
        <v>35832.439761152084</v>
      </c>
      <c r="M93" s="104">
        <f t="shared" si="31"/>
        <v>36633.391128250601</v>
      </c>
      <c r="N93" s="78"/>
      <c r="O93" s="14"/>
    </row>
    <row r="94" spans="1:15" x14ac:dyDescent="0.35">
      <c r="A94" s="103">
        <v>21</v>
      </c>
      <c r="B94" s="104">
        <f t="shared" si="30"/>
        <v>36666.483622494736</v>
      </c>
      <c r="C94" s="104">
        <f t="shared" si="30"/>
        <v>33118.114239672665</v>
      </c>
      <c r="D94" s="104">
        <f t="shared" si="30"/>
        <v>37248.572110994028</v>
      </c>
      <c r="E94" s="104">
        <f t="shared" si="30"/>
        <v>36047.005268703891</v>
      </c>
      <c r="F94" s="104">
        <f t="shared" si="30"/>
        <v>37248.572110994028</v>
      </c>
      <c r="G94" s="104">
        <f t="shared" si="30"/>
        <v>36029.651420449249</v>
      </c>
      <c r="H94" s="104">
        <f t="shared" si="30"/>
        <v>37230.639801130892</v>
      </c>
      <c r="I94" s="104">
        <f t="shared" si="30"/>
        <v>37230.639801130892</v>
      </c>
      <c r="J94" s="104">
        <f t="shared" si="30"/>
        <v>36047.005268703891</v>
      </c>
      <c r="K94" s="104">
        <f t="shared" si="30"/>
        <v>37248.572110994028</v>
      </c>
      <c r="L94" s="104">
        <f t="shared" si="30"/>
        <v>36047.005268703891</v>
      </c>
      <c r="M94" s="104">
        <f t="shared" si="31"/>
        <v>36666.483622494736</v>
      </c>
      <c r="N94" s="78"/>
      <c r="O94" s="14"/>
    </row>
    <row r="95" spans="1:15" x14ac:dyDescent="0.35">
      <c r="A95" s="103">
        <v>22</v>
      </c>
      <c r="B95" s="104">
        <f t="shared" si="30"/>
        <v>34350.009025405714</v>
      </c>
      <c r="C95" s="104">
        <f t="shared" si="30"/>
        <v>31025.814603592262</v>
      </c>
      <c r="D95" s="104">
        <f t="shared" si="30"/>
        <v>34735.77161144284</v>
      </c>
      <c r="E95" s="104">
        <f t="shared" si="30"/>
        <v>33615.262849783394</v>
      </c>
      <c r="F95" s="104">
        <f t="shared" si="30"/>
        <v>34735.77161144284</v>
      </c>
      <c r="G95" s="104">
        <f t="shared" si="30"/>
        <v>33561.32170987704</v>
      </c>
      <c r="H95" s="104">
        <f t="shared" si="30"/>
        <v>34680.032433539607</v>
      </c>
      <c r="I95" s="104">
        <f t="shared" si="30"/>
        <v>34680.032433539607</v>
      </c>
      <c r="J95" s="104">
        <f t="shared" si="30"/>
        <v>33615.262849783394</v>
      </c>
      <c r="K95" s="104">
        <f t="shared" si="30"/>
        <v>34735.77161144284</v>
      </c>
      <c r="L95" s="104">
        <f t="shared" si="30"/>
        <v>33615.262849783394</v>
      </c>
      <c r="M95" s="104">
        <f t="shared" si="31"/>
        <v>34350.009025405714</v>
      </c>
      <c r="N95" s="78"/>
      <c r="O95" s="14"/>
    </row>
    <row r="96" spans="1:15" x14ac:dyDescent="0.35">
      <c r="A96" s="103">
        <v>23</v>
      </c>
      <c r="B96" s="104">
        <f t="shared" si="30"/>
        <v>30643.649670063289</v>
      </c>
      <c r="C96" s="104">
        <f t="shared" si="30"/>
        <v>27678.135185863619</v>
      </c>
      <c r="D96" s="104">
        <f t="shared" si="30"/>
        <v>30855.71201654763</v>
      </c>
      <c r="E96" s="104">
        <f t="shared" si="30"/>
        <v>29860.366467626736</v>
      </c>
      <c r="F96" s="104">
        <f t="shared" si="30"/>
        <v>30855.71201654763</v>
      </c>
      <c r="G96" s="104">
        <f t="shared" si="30"/>
        <v>29938.450683069437</v>
      </c>
      <c r="H96" s="104">
        <f t="shared" si="30"/>
        <v>30936.399039171753</v>
      </c>
      <c r="I96" s="104">
        <f t="shared" si="30"/>
        <v>30936.399039171753</v>
      </c>
      <c r="J96" s="104">
        <f t="shared" si="30"/>
        <v>29860.366467626736</v>
      </c>
      <c r="K96" s="104">
        <f t="shared" si="30"/>
        <v>30855.71201654763</v>
      </c>
      <c r="L96" s="104">
        <f t="shared" si="30"/>
        <v>29860.366467626736</v>
      </c>
      <c r="M96" s="104">
        <f t="shared" si="31"/>
        <v>30643.649670063289</v>
      </c>
      <c r="N96" s="78"/>
      <c r="O96" s="14"/>
    </row>
    <row r="97" spans="1:15" ht="15" thickBot="1" x14ac:dyDescent="0.4">
      <c r="A97" s="105">
        <v>24</v>
      </c>
      <c r="B97" s="104">
        <f t="shared" si="30"/>
        <v>25679.775533443968</v>
      </c>
      <c r="C97" s="104">
        <f t="shared" si="30"/>
        <v>23194.635965691326</v>
      </c>
      <c r="D97" s="104">
        <f t="shared" si="30"/>
        <v>25682.299223354014</v>
      </c>
      <c r="E97" s="104">
        <f t="shared" si="30"/>
        <v>24853.837958084529</v>
      </c>
      <c r="F97" s="104">
        <f t="shared" si="30"/>
        <v>25682.299223354014</v>
      </c>
      <c r="G97" s="104">
        <f t="shared" si="30"/>
        <v>24961.979492399649</v>
      </c>
      <c r="H97" s="104">
        <f t="shared" si="30"/>
        <v>25794.045475479637</v>
      </c>
      <c r="I97" s="104">
        <f t="shared" si="30"/>
        <v>25794.045475479637</v>
      </c>
      <c r="J97" s="104">
        <f t="shared" si="30"/>
        <v>24853.837958084529</v>
      </c>
      <c r="K97" s="104">
        <f t="shared" si="30"/>
        <v>25682.299223354014</v>
      </c>
      <c r="L97" s="104">
        <f t="shared" si="30"/>
        <v>24853.837958084529</v>
      </c>
      <c r="M97" s="104">
        <f t="shared" si="31"/>
        <v>25679.775533443968</v>
      </c>
      <c r="N97" s="78"/>
      <c r="O97" s="14"/>
    </row>
    <row r="98" spans="1:15" ht="15" thickBot="1" x14ac:dyDescent="0.4">
      <c r="A98" s="106" t="s">
        <v>314</v>
      </c>
      <c r="B98" s="107">
        <f>SUM(B74:B97)</f>
        <v>726347.15616438363</v>
      </c>
      <c r="C98" s="107">
        <f t="shared" ref="C98:L98" si="32">SUM(C74:C97)</f>
        <v>656055.49589041097</v>
      </c>
      <c r="D98" s="107">
        <f t="shared" si="32"/>
        <v>726347.1561643834</v>
      </c>
      <c r="E98" s="107">
        <f t="shared" si="32"/>
        <v>702916.60273972596</v>
      </c>
      <c r="F98" s="107">
        <f t="shared" si="32"/>
        <v>726347.1561643834</v>
      </c>
      <c r="G98" s="107">
        <f t="shared" si="32"/>
        <v>702916.60273972584</v>
      </c>
      <c r="H98" s="107">
        <f t="shared" si="32"/>
        <v>726347.1561643834</v>
      </c>
      <c r="I98" s="107">
        <f t="shared" si="32"/>
        <v>726347.1561643834</v>
      </c>
      <c r="J98" s="107">
        <f t="shared" si="32"/>
        <v>702916.60273972596</v>
      </c>
      <c r="K98" s="107">
        <f t="shared" si="32"/>
        <v>726347.1561643834</v>
      </c>
      <c r="L98" s="107">
        <f t="shared" si="32"/>
        <v>702916.60273972596</v>
      </c>
      <c r="M98" s="107">
        <f>SUM(M74:M97)</f>
        <v>726347.15616438363</v>
      </c>
      <c r="N98" s="78">
        <f>SUM(B98:M98)</f>
        <v>8552152</v>
      </c>
      <c r="O98" s="14">
        <v>1500000</v>
      </c>
    </row>
    <row r="99" spans="1:15" ht="15" thickBot="1" x14ac:dyDescent="0.4">
      <c r="B99" s="78"/>
      <c r="C99" s="78"/>
      <c r="D99" s="78"/>
      <c r="E99" s="78"/>
      <c r="F99" s="78"/>
      <c r="G99" s="78"/>
      <c r="H99" s="78"/>
      <c r="I99" s="78"/>
      <c r="J99" s="78"/>
      <c r="K99" s="78"/>
      <c r="L99" s="78"/>
      <c r="M99" s="78"/>
      <c r="N99" s="78"/>
      <c r="O99" s="14"/>
    </row>
    <row r="100" spans="1:15" ht="15" thickBot="1" x14ac:dyDescent="0.4">
      <c r="A100" s="77" t="s">
        <v>315</v>
      </c>
      <c r="B100" s="73">
        <v>21841</v>
      </c>
      <c r="C100" s="74">
        <v>22339</v>
      </c>
      <c r="D100" s="74">
        <v>20833</v>
      </c>
      <c r="E100" s="74">
        <v>17696</v>
      </c>
      <c r="F100" s="75">
        <v>17175</v>
      </c>
      <c r="G100" s="75">
        <v>17678</v>
      </c>
      <c r="H100" s="75">
        <v>18655</v>
      </c>
      <c r="I100" s="75">
        <v>20039</v>
      </c>
      <c r="J100" s="75">
        <v>17972</v>
      </c>
      <c r="K100" s="75">
        <v>17896</v>
      </c>
      <c r="L100" s="75">
        <v>19710</v>
      </c>
      <c r="M100" s="75">
        <v>23911</v>
      </c>
      <c r="N100" s="76">
        <f>SUM(B100:M100)</f>
        <v>235745</v>
      </c>
      <c r="O100" t="s">
        <v>316</v>
      </c>
    </row>
    <row r="101" spans="1:15" x14ac:dyDescent="0.35">
      <c r="N101" s="67"/>
    </row>
    <row r="102" spans="1:15" x14ac:dyDescent="0.35">
      <c r="B102" s="56"/>
      <c r="C102" s="57"/>
      <c r="D102" s="57"/>
      <c r="E102" s="57"/>
    </row>
    <row r="103" spans="1:15" x14ac:dyDescent="0.35">
      <c r="A103" t="s">
        <v>20</v>
      </c>
      <c r="B103" t="s">
        <v>33</v>
      </c>
      <c r="C103" t="s">
        <v>22</v>
      </c>
      <c r="D103">
        <v>1.3699999999999999E-3</v>
      </c>
      <c r="E103" t="s">
        <v>4</v>
      </c>
    </row>
    <row r="104" spans="1:15" x14ac:dyDescent="0.35">
      <c r="A104" t="s">
        <v>8</v>
      </c>
    </row>
    <row r="106" spans="1:15" x14ac:dyDescent="0.35">
      <c r="A106" t="s">
        <v>20</v>
      </c>
      <c r="B106" t="s">
        <v>34</v>
      </c>
      <c r="C106" t="s">
        <v>22</v>
      </c>
      <c r="D106">
        <v>7</v>
      </c>
      <c r="E106" t="s">
        <v>4</v>
      </c>
    </row>
    <row r="107" spans="1:15" x14ac:dyDescent="0.35">
      <c r="A107" t="s">
        <v>8</v>
      </c>
    </row>
    <row r="109" spans="1:15" x14ac:dyDescent="0.35">
      <c r="A109" t="s">
        <v>20</v>
      </c>
      <c r="B109" t="s">
        <v>35</v>
      </c>
      <c r="C109" t="s">
        <v>22</v>
      </c>
      <c r="D109">
        <v>1</v>
      </c>
      <c r="E109" t="s">
        <v>4</v>
      </c>
    </row>
    <row r="110" spans="1:15" x14ac:dyDescent="0.35">
      <c r="A110" t="s">
        <v>8</v>
      </c>
    </row>
    <row r="112" spans="1:15" x14ac:dyDescent="0.35">
      <c r="A112" t="s">
        <v>20</v>
      </c>
      <c r="B112" t="s">
        <v>36</v>
      </c>
      <c r="C112" t="s">
        <v>22</v>
      </c>
      <c r="D112">
        <v>0.05</v>
      </c>
      <c r="E112" t="s">
        <v>4</v>
      </c>
    </row>
    <row r="113" spans="1:11" x14ac:dyDescent="0.35">
      <c r="A113" t="s">
        <v>8</v>
      </c>
    </row>
    <row r="116" spans="1:11" x14ac:dyDescent="0.35">
      <c r="A116" s="24"/>
      <c r="B116" s="43" t="s">
        <v>146</v>
      </c>
      <c r="C116" s="37">
        <f>S31</f>
        <v>9</v>
      </c>
      <c r="D116" s="37">
        <f>S32</f>
        <v>11</v>
      </c>
      <c r="E116" s="37">
        <f>S33</f>
        <v>4</v>
      </c>
      <c r="G116" s="24"/>
      <c r="H116" s="43" t="s">
        <v>303</v>
      </c>
      <c r="I116" s="37">
        <f>C116</f>
        <v>9</v>
      </c>
      <c r="J116" s="37">
        <f>D116</f>
        <v>11</v>
      </c>
      <c r="K116" s="37">
        <f>E116</f>
        <v>4</v>
      </c>
    </row>
    <row r="117" spans="1:11" x14ac:dyDescent="0.35">
      <c r="A117" s="38" t="s">
        <v>297</v>
      </c>
      <c r="B117" s="25" t="s">
        <v>298</v>
      </c>
      <c r="C117" s="42" t="s">
        <v>299</v>
      </c>
      <c r="D117" s="42" t="s">
        <v>301</v>
      </c>
      <c r="E117" s="42" t="s">
        <v>300</v>
      </c>
      <c r="G117" s="38" t="s">
        <v>297</v>
      </c>
      <c r="H117" s="25" t="s">
        <v>298</v>
      </c>
      <c r="I117" s="42" t="s">
        <v>299</v>
      </c>
      <c r="J117" s="42" t="s">
        <v>301</v>
      </c>
      <c r="K117" s="42" t="s">
        <v>300</v>
      </c>
    </row>
    <row r="118" spans="1:11" x14ac:dyDescent="0.35">
      <c r="A118" s="39" t="s">
        <v>93</v>
      </c>
      <c r="B118" s="25">
        <v>31</v>
      </c>
      <c r="C118" s="40">
        <v>1</v>
      </c>
      <c r="D118" s="40">
        <v>2</v>
      </c>
      <c r="E118" s="40">
        <v>3</v>
      </c>
      <c r="G118" s="39" t="s">
        <v>93</v>
      </c>
      <c r="H118" s="25">
        <v>31</v>
      </c>
      <c r="I118" s="45">
        <f>(I$116*H118)/8760</f>
        <v>3.1849315068493152E-2</v>
      </c>
      <c r="J118" s="45">
        <f t="shared" ref="J118:J129" si="33">(J$116*H118)/8760</f>
        <v>3.8926940639269408E-2</v>
      </c>
      <c r="K118" s="45">
        <f>(K$116*H118)/8760</f>
        <v>1.4155251141552512E-2</v>
      </c>
    </row>
    <row r="119" spans="1:11" x14ac:dyDescent="0.35">
      <c r="A119" s="39" t="s">
        <v>94</v>
      </c>
      <c r="B119" s="25">
        <v>28</v>
      </c>
      <c r="C119" s="40">
        <v>4</v>
      </c>
      <c r="D119" s="40">
        <v>5</v>
      </c>
      <c r="E119" s="40">
        <v>6</v>
      </c>
      <c r="G119" s="39" t="s">
        <v>94</v>
      </c>
      <c r="H119" s="25">
        <v>28</v>
      </c>
      <c r="I119" s="45">
        <f>(I$116*H119)/8760</f>
        <v>2.8767123287671233E-2</v>
      </c>
      <c r="J119" s="45">
        <f t="shared" si="33"/>
        <v>3.515981735159817E-2</v>
      </c>
      <c r="K119" s="45">
        <f>(K$116*H119)/8760</f>
        <v>1.2785388127853882E-2</v>
      </c>
    </row>
    <row r="120" spans="1:11" x14ac:dyDescent="0.35">
      <c r="A120" s="39" t="s">
        <v>95</v>
      </c>
      <c r="B120" s="25">
        <v>31</v>
      </c>
      <c r="C120" s="40">
        <v>7</v>
      </c>
      <c r="D120" s="40">
        <v>8</v>
      </c>
      <c r="E120" s="40">
        <v>9</v>
      </c>
      <c r="G120" s="39" t="s">
        <v>95</v>
      </c>
      <c r="H120" s="25">
        <v>31</v>
      </c>
      <c r="I120" s="45">
        <f t="shared" ref="I120:I129" si="34">(I$116*H120)/8760</f>
        <v>3.1849315068493152E-2</v>
      </c>
      <c r="J120" s="45">
        <f t="shared" si="33"/>
        <v>3.8926940639269408E-2</v>
      </c>
      <c r="K120" s="45">
        <f t="shared" ref="K120:K129" si="35">(K$116*H120)/8760</f>
        <v>1.4155251141552512E-2</v>
      </c>
    </row>
    <row r="121" spans="1:11" x14ac:dyDescent="0.35">
      <c r="A121" s="39" t="s">
        <v>96</v>
      </c>
      <c r="B121" s="25">
        <v>30</v>
      </c>
      <c r="C121" s="40">
        <v>10</v>
      </c>
      <c r="D121" s="40">
        <v>11</v>
      </c>
      <c r="E121" s="40">
        <v>12</v>
      </c>
      <c r="G121" s="39" t="s">
        <v>96</v>
      </c>
      <c r="H121" s="25">
        <v>30</v>
      </c>
      <c r="I121" s="45">
        <f t="shared" si="34"/>
        <v>3.0821917808219176E-2</v>
      </c>
      <c r="J121" s="45">
        <f t="shared" si="33"/>
        <v>3.7671232876712327E-2</v>
      </c>
      <c r="K121" s="45">
        <f t="shared" si="35"/>
        <v>1.3698630136986301E-2</v>
      </c>
    </row>
    <row r="122" spans="1:11" x14ac:dyDescent="0.35">
      <c r="A122" s="39" t="s">
        <v>97</v>
      </c>
      <c r="B122" s="25">
        <v>31</v>
      </c>
      <c r="C122" s="40">
        <v>13</v>
      </c>
      <c r="D122" s="40">
        <v>14</v>
      </c>
      <c r="E122" s="40">
        <v>15</v>
      </c>
      <c r="G122" s="39" t="s">
        <v>97</v>
      </c>
      <c r="H122" s="25">
        <v>31</v>
      </c>
      <c r="I122" s="45">
        <f t="shared" si="34"/>
        <v>3.1849315068493152E-2</v>
      </c>
      <c r="J122" s="45">
        <f t="shared" si="33"/>
        <v>3.8926940639269408E-2</v>
      </c>
      <c r="K122" s="45">
        <f t="shared" si="35"/>
        <v>1.4155251141552512E-2</v>
      </c>
    </row>
    <row r="123" spans="1:11" x14ac:dyDescent="0.35">
      <c r="A123" s="39" t="s">
        <v>98</v>
      </c>
      <c r="B123" s="25">
        <v>30</v>
      </c>
      <c r="C123" s="40">
        <v>16</v>
      </c>
      <c r="D123" s="40">
        <v>17</v>
      </c>
      <c r="E123" s="40">
        <v>18</v>
      </c>
      <c r="G123" s="39" t="s">
        <v>98</v>
      </c>
      <c r="H123" s="25">
        <v>30</v>
      </c>
      <c r="I123" s="45">
        <f t="shared" si="34"/>
        <v>3.0821917808219176E-2</v>
      </c>
      <c r="J123" s="45">
        <f t="shared" si="33"/>
        <v>3.7671232876712327E-2</v>
      </c>
      <c r="K123" s="45">
        <f t="shared" si="35"/>
        <v>1.3698630136986301E-2</v>
      </c>
    </row>
    <row r="124" spans="1:11" x14ac:dyDescent="0.35">
      <c r="A124" s="39" t="s">
        <v>99</v>
      </c>
      <c r="B124" s="25">
        <v>31</v>
      </c>
      <c r="C124" s="40">
        <v>19</v>
      </c>
      <c r="D124" s="40">
        <v>20</v>
      </c>
      <c r="E124" s="40">
        <v>21</v>
      </c>
      <c r="G124" s="39" t="s">
        <v>99</v>
      </c>
      <c r="H124" s="25">
        <v>31</v>
      </c>
      <c r="I124" s="45">
        <f t="shared" si="34"/>
        <v>3.1849315068493152E-2</v>
      </c>
      <c r="J124" s="45">
        <f t="shared" si="33"/>
        <v>3.8926940639269408E-2</v>
      </c>
      <c r="K124" s="45">
        <f t="shared" si="35"/>
        <v>1.4155251141552512E-2</v>
      </c>
    </row>
    <row r="125" spans="1:11" x14ac:dyDescent="0.35">
      <c r="A125" s="39" t="s">
        <v>100</v>
      </c>
      <c r="B125" s="25">
        <v>31</v>
      </c>
      <c r="C125" s="40">
        <v>22</v>
      </c>
      <c r="D125" s="40">
        <v>23</v>
      </c>
      <c r="E125" s="40">
        <v>24</v>
      </c>
      <c r="G125" s="39" t="s">
        <v>100</v>
      </c>
      <c r="H125" s="25">
        <v>31</v>
      </c>
      <c r="I125" s="45">
        <f t="shared" si="34"/>
        <v>3.1849315068493152E-2</v>
      </c>
      <c r="J125" s="45">
        <f t="shared" si="33"/>
        <v>3.8926940639269408E-2</v>
      </c>
      <c r="K125" s="45">
        <f t="shared" si="35"/>
        <v>1.4155251141552512E-2</v>
      </c>
    </row>
    <row r="126" spans="1:11" x14ac:dyDescent="0.35">
      <c r="A126" s="39" t="s">
        <v>101</v>
      </c>
      <c r="B126" s="25">
        <v>30</v>
      </c>
      <c r="C126" s="40">
        <v>25</v>
      </c>
      <c r="D126" s="40">
        <v>26</v>
      </c>
      <c r="E126" s="40">
        <v>27</v>
      </c>
      <c r="G126" s="39" t="s">
        <v>101</v>
      </c>
      <c r="H126" s="25">
        <v>30</v>
      </c>
      <c r="I126" s="45">
        <f t="shared" si="34"/>
        <v>3.0821917808219176E-2</v>
      </c>
      <c r="J126" s="45">
        <f t="shared" si="33"/>
        <v>3.7671232876712327E-2</v>
      </c>
      <c r="K126" s="45">
        <f t="shared" si="35"/>
        <v>1.3698630136986301E-2</v>
      </c>
    </row>
    <row r="127" spans="1:11" x14ac:dyDescent="0.35">
      <c r="A127" s="39" t="s">
        <v>102</v>
      </c>
      <c r="B127" s="25">
        <v>31</v>
      </c>
      <c r="C127" s="40">
        <v>28</v>
      </c>
      <c r="D127" s="40">
        <v>29</v>
      </c>
      <c r="E127" s="40">
        <v>30</v>
      </c>
      <c r="G127" s="39" t="s">
        <v>102</v>
      </c>
      <c r="H127" s="25">
        <v>31</v>
      </c>
      <c r="I127" s="45">
        <f t="shared" si="34"/>
        <v>3.1849315068493152E-2</v>
      </c>
      <c r="J127" s="45">
        <f t="shared" si="33"/>
        <v>3.8926940639269408E-2</v>
      </c>
      <c r="K127" s="45">
        <f t="shared" si="35"/>
        <v>1.4155251141552512E-2</v>
      </c>
    </row>
    <row r="128" spans="1:11" x14ac:dyDescent="0.35">
      <c r="A128" s="39" t="s">
        <v>103</v>
      </c>
      <c r="B128" s="25">
        <v>30</v>
      </c>
      <c r="C128" s="40">
        <v>31</v>
      </c>
      <c r="D128" s="40">
        <v>32</v>
      </c>
      <c r="E128" s="40">
        <v>33</v>
      </c>
      <c r="G128" s="39" t="s">
        <v>103</v>
      </c>
      <c r="H128" s="25">
        <v>30</v>
      </c>
      <c r="I128" s="45">
        <f t="shared" si="34"/>
        <v>3.0821917808219176E-2</v>
      </c>
      <c r="J128" s="45">
        <f t="shared" si="33"/>
        <v>3.7671232876712327E-2</v>
      </c>
      <c r="K128" s="45">
        <f t="shared" si="35"/>
        <v>1.3698630136986301E-2</v>
      </c>
    </row>
    <row r="129" spans="1:27" x14ac:dyDescent="0.35">
      <c r="A129" s="39" t="s">
        <v>104</v>
      </c>
      <c r="B129" s="25">
        <v>31</v>
      </c>
      <c r="C129" s="40">
        <v>34</v>
      </c>
      <c r="D129" s="40">
        <v>35</v>
      </c>
      <c r="E129" s="40">
        <v>36</v>
      </c>
      <c r="G129" s="39" t="s">
        <v>104</v>
      </c>
      <c r="H129" s="25">
        <v>31</v>
      </c>
      <c r="I129" s="45">
        <f t="shared" si="34"/>
        <v>3.1849315068493152E-2</v>
      </c>
      <c r="J129" s="45">
        <f t="shared" si="33"/>
        <v>3.8926940639269408E-2</v>
      </c>
      <c r="K129" s="45">
        <f t="shared" si="35"/>
        <v>1.4155251141552512E-2</v>
      </c>
    </row>
    <row r="130" spans="1:27" ht="15" thickBot="1" x14ac:dyDescent="0.4">
      <c r="K130" s="101">
        <f>SUM(I118:K129)</f>
        <v>1</v>
      </c>
    </row>
    <row r="131" spans="1:27" ht="15" thickBot="1" x14ac:dyDescent="0.4">
      <c r="A131" s="108" t="s">
        <v>302</v>
      </c>
      <c r="B131" s="4" t="s">
        <v>304</v>
      </c>
    </row>
    <row r="132" spans="1:27" x14ac:dyDescent="0.35">
      <c r="B132" s="109">
        <v>2020</v>
      </c>
      <c r="C132" s="109">
        <v>2021</v>
      </c>
      <c r="D132" s="109">
        <v>2022</v>
      </c>
      <c r="E132" s="109">
        <v>2023</v>
      </c>
      <c r="F132" s="109">
        <v>2024</v>
      </c>
      <c r="G132" s="109">
        <v>2025</v>
      </c>
      <c r="H132" s="109">
        <v>2026</v>
      </c>
      <c r="I132" s="109">
        <v>2027</v>
      </c>
      <c r="J132" s="109">
        <v>2028</v>
      </c>
      <c r="K132" s="109">
        <v>2029</v>
      </c>
      <c r="L132" s="109">
        <v>2030</v>
      </c>
      <c r="M132" s="109">
        <v>2031</v>
      </c>
      <c r="N132" s="109">
        <v>2032</v>
      </c>
      <c r="O132" s="109">
        <v>2033</v>
      </c>
      <c r="P132" s="109">
        <v>2034</v>
      </c>
      <c r="Q132" s="109">
        <v>2035</v>
      </c>
      <c r="R132" s="109">
        <v>2036</v>
      </c>
      <c r="S132" s="109">
        <v>2037</v>
      </c>
      <c r="T132" s="109">
        <v>2038</v>
      </c>
      <c r="U132" s="109">
        <v>2039</v>
      </c>
      <c r="V132" s="109">
        <v>2040</v>
      </c>
      <c r="W132" s="109">
        <v>2041</v>
      </c>
      <c r="X132" s="109">
        <v>2042</v>
      </c>
      <c r="Y132" s="109">
        <v>2043</v>
      </c>
      <c r="Z132" s="109">
        <v>2044</v>
      </c>
      <c r="AA132" s="110">
        <v>2045</v>
      </c>
    </row>
    <row r="133" spans="1:27" x14ac:dyDescent="0.35">
      <c r="A133" s="111">
        <v>1</v>
      </c>
      <c r="B133" s="31">
        <f>I118</f>
        <v>3.1849315068493152E-2</v>
      </c>
      <c r="C133" s="31">
        <f>B133</f>
        <v>3.1849315068493152E-2</v>
      </c>
      <c r="D133" s="31">
        <f t="shared" ref="D133:AA144" si="36">C133</f>
        <v>3.1849315068493152E-2</v>
      </c>
      <c r="E133" s="31">
        <f t="shared" si="36"/>
        <v>3.1849315068493152E-2</v>
      </c>
      <c r="F133" s="31">
        <f t="shared" si="36"/>
        <v>3.1849315068493152E-2</v>
      </c>
      <c r="G133" s="31">
        <f t="shared" si="36"/>
        <v>3.1849315068493152E-2</v>
      </c>
      <c r="H133" s="31">
        <f t="shared" si="36"/>
        <v>3.1849315068493152E-2</v>
      </c>
      <c r="I133" s="31">
        <f t="shared" si="36"/>
        <v>3.1849315068493152E-2</v>
      </c>
      <c r="J133" s="31">
        <f t="shared" si="36"/>
        <v>3.1849315068493152E-2</v>
      </c>
      <c r="K133" s="31">
        <f t="shared" si="36"/>
        <v>3.1849315068493152E-2</v>
      </c>
      <c r="L133" s="31">
        <f t="shared" si="36"/>
        <v>3.1849315068493152E-2</v>
      </c>
      <c r="M133" s="31">
        <f t="shared" si="36"/>
        <v>3.1849315068493152E-2</v>
      </c>
      <c r="N133" s="31">
        <f t="shared" si="36"/>
        <v>3.1849315068493152E-2</v>
      </c>
      <c r="O133" s="31">
        <f t="shared" si="36"/>
        <v>3.1849315068493152E-2</v>
      </c>
      <c r="P133" s="31">
        <f t="shared" si="36"/>
        <v>3.1849315068493152E-2</v>
      </c>
      <c r="Q133" s="31">
        <f t="shared" si="36"/>
        <v>3.1849315068493152E-2</v>
      </c>
      <c r="R133" s="31">
        <f t="shared" si="36"/>
        <v>3.1849315068493152E-2</v>
      </c>
      <c r="S133" s="31">
        <f t="shared" si="36"/>
        <v>3.1849315068493152E-2</v>
      </c>
      <c r="T133" s="31">
        <f t="shared" si="36"/>
        <v>3.1849315068493152E-2</v>
      </c>
      <c r="U133" s="31">
        <f t="shared" si="36"/>
        <v>3.1849315068493152E-2</v>
      </c>
      <c r="V133" s="31">
        <f t="shared" si="36"/>
        <v>3.1849315068493152E-2</v>
      </c>
      <c r="W133" s="31">
        <f t="shared" si="36"/>
        <v>3.1849315068493152E-2</v>
      </c>
      <c r="X133" s="31">
        <f t="shared" si="36"/>
        <v>3.1849315068493152E-2</v>
      </c>
      <c r="Y133" s="31">
        <f t="shared" si="36"/>
        <v>3.1849315068493152E-2</v>
      </c>
      <c r="Z133" s="31">
        <f t="shared" si="36"/>
        <v>3.1849315068493152E-2</v>
      </c>
      <c r="AA133" s="32">
        <f t="shared" si="36"/>
        <v>3.1849315068493152E-2</v>
      </c>
    </row>
    <row r="134" spans="1:27" x14ac:dyDescent="0.35">
      <c r="A134" s="111">
        <v>2</v>
      </c>
      <c r="B134" s="31">
        <f>J118</f>
        <v>3.8926940639269408E-2</v>
      </c>
      <c r="C134" s="31">
        <f t="shared" ref="C134:R168" si="37">B134</f>
        <v>3.8926940639269408E-2</v>
      </c>
      <c r="D134" s="31">
        <f t="shared" si="37"/>
        <v>3.8926940639269408E-2</v>
      </c>
      <c r="E134" s="31">
        <f t="shared" si="37"/>
        <v>3.8926940639269408E-2</v>
      </c>
      <c r="F134" s="31">
        <f t="shared" si="37"/>
        <v>3.8926940639269408E-2</v>
      </c>
      <c r="G134" s="31">
        <f t="shared" si="37"/>
        <v>3.8926940639269408E-2</v>
      </c>
      <c r="H134" s="31">
        <f t="shared" si="37"/>
        <v>3.8926940639269408E-2</v>
      </c>
      <c r="I134" s="31">
        <f t="shared" si="37"/>
        <v>3.8926940639269408E-2</v>
      </c>
      <c r="J134" s="31">
        <f t="shared" si="37"/>
        <v>3.8926940639269408E-2</v>
      </c>
      <c r="K134" s="31">
        <f t="shared" si="37"/>
        <v>3.8926940639269408E-2</v>
      </c>
      <c r="L134" s="31">
        <f t="shared" si="37"/>
        <v>3.8926940639269408E-2</v>
      </c>
      <c r="M134" s="31">
        <f t="shared" si="37"/>
        <v>3.8926940639269408E-2</v>
      </c>
      <c r="N134" s="31">
        <f t="shared" si="37"/>
        <v>3.8926940639269408E-2</v>
      </c>
      <c r="O134" s="31">
        <f t="shared" si="37"/>
        <v>3.8926940639269408E-2</v>
      </c>
      <c r="P134" s="31">
        <f t="shared" si="37"/>
        <v>3.8926940639269408E-2</v>
      </c>
      <c r="Q134" s="31">
        <f t="shared" si="37"/>
        <v>3.8926940639269408E-2</v>
      </c>
      <c r="R134" s="31">
        <f t="shared" si="37"/>
        <v>3.8926940639269408E-2</v>
      </c>
      <c r="S134" s="31">
        <f t="shared" si="36"/>
        <v>3.8926940639269408E-2</v>
      </c>
      <c r="T134" s="31">
        <f t="shared" si="36"/>
        <v>3.8926940639269408E-2</v>
      </c>
      <c r="U134" s="31">
        <f t="shared" si="36"/>
        <v>3.8926940639269408E-2</v>
      </c>
      <c r="V134" s="31">
        <f t="shared" si="36"/>
        <v>3.8926940639269408E-2</v>
      </c>
      <c r="W134" s="31">
        <f t="shared" si="36"/>
        <v>3.8926940639269408E-2</v>
      </c>
      <c r="X134" s="31">
        <f t="shared" si="36"/>
        <v>3.8926940639269408E-2</v>
      </c>
      <c r="Y134" s="31">
        <f t="shared" si="36"/>
        <v>3.8926940639269408E-2</v>
      </c>
      <c r="Z134" s="31">
        <f t="shared" si="36"/>
        <v>3.8926940639269408E-2</v>
      </c>
      <c r="AA134" s="32">
        <f t="shared" si="36"/>
        <v>3.8926940639269408E-2</v>
      </c>
    </row>
    <row r="135" spans="1:27" x14ac:dyDescent="0.35">
      <c r="A135" s="111">
        <v>3</v>
      </c>
      <c r="B135" s="31">
        <f>K118</f>
        <v>1.4155251141552512E-2</v>
      </c>
      <c r="C135" s="31">
        <f t="shared" si="37"/>
        <v>1.4155251141552512E-2</v>
      </c>
      <c r="D135" s="31">
        <f t="shared" si="36"/>
        <v>1.4155251141552512E-2</v>
      </c>
      <c r="E135" s="31">
        <f t="shared" si="36"/>
        <v>1.4155251141552512E-2</v>
      </c>
      <c r="F135" s="31">
        <f t="shared" si="36"/>
        <v>1.4155251141552512E-2</v>
      </c>
      <c r="G135" s="31">
        <f t="shared" si="36"/>
        <v>1.4155251141552512E-2</v>
      </c>
      <c r="H135" s="31">
        <f t="shared" si="36"/>
        <v>1.4155251141552512E-2</v>
      </c>
      <c r="I135" s="31">
        <f t="shared" si="36"/>
        <v>1.4155251141552512E-2</v>
      </c>
      <c r="J135" s="31">
        <f t="shared" si="36"/>
        <v>1.4155251141552512E-2</v>
      </c>
      <c r="K135" s="31">
        <f t="shared" si="36"/>
        <v>1.4155251141552512E-2</v>
      </c>
      <c r="L135" s="31">
        <f t="shared" si="36"/>
        <v>1.4155251141552512E-2</v>
      </c>
      <c r="M135" s="31">
        <f t="shared" si="36"/>
        <v>1.4155251141552512E-2</v>
      </c>
      <c r="N135" s="31">
        <f t="shared" si="36"/>
        <v>1.4155251141552512E-2</v>
      </c>
      <c r="O135" s="31">
        <f t="shared" si="36"/>
        <v>1.4155251141552512E-2</v>
      </c>
      <c r="P135" s="31">
        <f t="shared" si="36"/>
        <v>1.4155251141552512E-2</v>
      </c>
      <c r="Q135" s="31">
        <f t="shared" si="36"/>
        <v>1.4155251141552512E-2</v>
      </c>
      <c r="R135" s="31">
        <f t="shared" si="36"/>
        <v>1.4155251141552512E-2</v>
      </c>
      <c r="S135" s="31">
        <f t="shared" si="36"/>
        <v>1.4155251141552512E-2</v>
      </c>
      <c r="T135" s="31">
        <f t="shared" si="36"/>
        <v>1.4155251141552512E-2</v>
      </c>
      <c r="U135" s="31">
        <f t="shared" si="36"/>
        <v>1.4155251141552512E-2</v>
      </c>
      <c r="V135" s="31">
        <f t="shared" si="36"/>
        <v>1.4155251141552512E-2</v>
      </c>
      <c r="W135" s="31">
        <f t="shared" si="36"/>
        <v>1.4155251141552512E-2</v>
      </c>
      <c r="X135" s="31">
        <f t="shared" si="36"/>
        <v>1.4155251141552512E-2</v>
      </c>
      <c r="Y135" s="31">
        <f t="shared" si="36"/>
        <v>1.4155251141552512E-2</v>
      </c>
      <c r="Z135" s="31">
        <f t="shared" si="36"/>
        <v>1.4155251141552512E-2</v>
      </c>
      <c r="AA135" s="32">
        <f t="shared" si="36"/>
        <v>1.4155251141552512E-2</v>
      </c>
    </row>
    <row r="136" spans="1:27" x14ac:dyDescent="0.35">
      <c r="A136" s="111">
        <v>4</v>
      </c>
      <c r="B136" s="31">
        <f>I119</f>
        <v>2.8767123287671233E-2</v>
      </c>
      <c r="C136" s="31">
        <f t="shared" si="37"/>
        <v>2.8767123287671233E-2</v>
      </c>
      <c r="D136" s="31">
        <f t="shared" si="36"/>
        <v>2.8767123287671233E-2</v>
      </c>
      <c r="E136" s="31">
        <f t="shared" si="36"/>
        <v>2.8767123287671233E-2</v>
      </c>
      <c r="F136" s="31">
        <f t="shared" si="36"/>
        <v>2.8767123287671233E-2</v>
      </c>
      <c r="G136" s="31">
        <f t="shared" si="36"/>
        <v>2.8767123287671233E-2</v>
      </c>
      <c r="H136" s="31">
        <f t="shared" si="36"/>
        <v>2.8767123287671233E-2</v>
      </c>
      <c r="I136" s="31">
        <f t="shared" si="36"/>
        <v>2.8767123287671233E-2</v>
      </c>
      <c r="J136" s="31">
        <f t="shared" si="36"/>
        <v>2.8767123287671233E-2</v>
      </c>
      <c r="K136" s="31">
        <f t="shared" si="36"/>
        <v>2.8767123287671233E-2</v>
      </c>
      <c r="L136" s="31">
        <f t="shared" si="36"/>
        <v>2.8767123287671233E-2</v>
      </c>
      <c r="M136" s="31">
        <f t="shared" si="36"/>
        <v>2.8767123287671233E-2</v>
      </c>
      <c r="N136" s="31">
        <f t="shared" si="36"/>
        <v>2.8767123287671233E-2</v>
      </c>
      <c r="O136" s="31">
        <f t="shared" si="36"/>
        <v>2.8767123287671233E-2</v>
      </c>
      <c r="P136" s="31">
        <f t="shared" si="36"/>
        <v>2.8767123287671233E-2</v>
      </c>
      <c r="Q136" s="31">
        <f t="shared" si="36"/>
        <v>2.8767123287671233E-2</v>
      </c>
      <c r="R136" s="31">
        <f t="shared" si="36"/>
        <v>2.8767123287671233E-2</v>
      </c>
      <c r="S136" s="31">
        <f t="shared" si="36"/>
        <v>2.8767123287671233E-2</v>
      </c>
      <c r="T136" s="31">
        <f t="shared" si="36"/>
        <v>2.8767123287671233E-2</v>
      </c>
      <c r="U136" s="31">
        <f t="shared" si="36"/>
        <v>2.8767123287671233E-2</v>
      </c>
      <c r="V136" s="31">
        <f t="shared" si="36"/>
        <v>2.8767123287671233E-2</v>
      </c>
      <c r="W136" s="31">
        <f t="shared" si="36"/>
        <v>2.8767123287671233E-2</v>
      </c>
      <c r="X136" s="31">
        <f t="shared" si="36"/>
        <v>2.8767123287671233E-2</v>
      </c>
      <c r="Y136" s="31">
        <f t="shared" si="36"/>
        <v>2.8767123287671233E-2</v>
      </c>
      <c r="Z136" s="31">
        <f t="shared" si="36"/>
        <v>2.8767123287671233E-2</v>
      </c>
      <c r="AA136" s="32">
        <f t="shared" si="36"/>
        <v>2.8767123287671233E-2</v>
      </c>
    </row>
    <row r="137" spans="1:27" x14ac:dyDescent="0.35">
      <c r="A137" s="111">
        <v>5</v>
      </c>
      <c r="B137" s="31">
        <f>J119</f>
        <v>3.515981735159817E-2</v>
      </c>
      <c r="C137" s="31">
        <f t="shared" si="37"/>
        <v>3.515981735159817E-2</v>
      </c>
      <c r="D137" s="31">
        <f t="shared" si="36"/>
        <v>3.515981735159817E-2</v>
      </c>
      <c r="E137" s="31">
        <f t="shared" si="36"/>
        <v>3.515981735159817E-2</v>
      </c>
      <c r="F137" s="31">
        <f t="shared" si="36"/>
        <v>3.515981735159817E-2</v>
      </c>
      <c r="G137" s="31">
        <f t="shared" si="36"/>
        <v>3.515981735159817E-2</v>
      </c>
      <c r="H137" s="31">
        <f t="shared" si="36"/>
        <v>3.515981735159817E-2</v>
      </c>
      <c r="I137" s="31">
        <f t="shared" si="36"/>
        <v>3.515981735159817E-2</v>
      </c>
      <c r="J137" s="31">
        <f t="shared" si="36"/>
        <v>3.515981735159817E-2</v>
      </c>
      <c r="K137" s="31">
        <f t="shared" si="36"/>
        <v>3.515981735159817E-2</v>
      </c>
      <c r="L137" s="31">
        <f t="shared" si="36"/>
        <v>3.515981735159817E-2</v>
      </c>
      <c r="M137" s="31">
        <f t="shared" si="36"/>
        <v>3.515981735159817E-2</v>
      </c>
      <c r="N137" s="31">
        <f t="shared" si="36"/>
        <v>3.515981735159817E-2</v>
      </c>
      <c r="O137" s="31">
        <f t="shared" si="36"/>
        <v>3.515981735159817E-2</v>
      </c>
      <c r="P137" s="31">
        <f t="shared" si="36"/>
        <v>3.515981735159817E-2</v>
      </c>
      <c r="Q137" s="31">
        <f t="shared" si="36"/>
        <v>3.515981735159817E-2</v>
      </c>
      <c r="R137" s="31">
        <f t="shared" si="36"/>
        <v>3.515981735159817E-2</v>
      </c>
      <c r="S137" s="31">
        <f t="shared" si="36"/>
        <v>3.515981735159817E-2</v>
      </c>
      <c r="T137" s="31">
        <f t="shared" si="36"/>
        <v>3.515981735159817E-2</v>
      </c>
      <c r="U137" s="31">
        <f t="shared" si="36"/>
        <v>3.515981735159817E-2</v>
      </c>
      <c r="V137" s="31">
        <f t="shared" si="36"/>
        <v>3.515981735159817E-2</v>
      </c>
      <c r="W137" s="31">
        <f t="shared" si="36"/>
        <v>3.515981735159817E-2</v>
      </c>
      <c r="X137" s="31">
        <f t="shared" si="36"/>
        <v>3.515981735159817E-2</v>
      </c>
      <c r="Y137" s="31">
        <f t="shared" si="36"/>
        <v>3.515981735159817E-2</v>
      </c>
      <c r="Z137" s="31">
        <f t="shared" si="36"/>
        <v>3.515981735159817E-2</v>
      </c>
      <c r="AA137" s="32">
        <f t="shared" si="36"/>
        <v>3.515981735159817E-2</v>
      </c>
    </row>
    <row r="138" spans="1:27" x14ac:dyDescent="0.35">
      <c r="A138" s="111">
        <v>6</v>
      </c>
      <c r="B138" s="31">
        <f>K119</f>
        <v>1.2785388127853882E-2</v>
      </c>
      <c r="C138" s="31">
        <f t="shared" si="37"/>
        <v>1.2785388127853882E-2</v>
      </c>
      <c r="D138" s="31">
        <f t="shared" si="36"/>
        <v>1.2785388127853882E-2</v>
      </c>
      <c r="E138" s="31">
        <f t="shared" si="36"/>
        <v>1.2785388127853882E-2</v>
      </c>
      <c r="F138" s="31">
        <f t="shared" si="36"/>
        <v>1.2785388127853882E-2</v>
      </c>
      <c r="G138" s="31">
        <f t="shared" si="36"/>
        <v>1.2785388127853882E-2</v>
      </c>
      <c r="H138" s="31">
        <f t="shared" si="36"/>
        <v>1.2785388127853882E-2</v>
      </c>
      <c r="I138" s="31">
        <f t="shared" si="36"/>
        <v>1.2785388127853882E-2</v>
      </c>
      <c r="J138" s="31">
        <f t="shared" si="36"/>
        <v>1.2785388127853882E-2</v>
      </c>
      <c r="K138" s="31">
        <f t="shared" si="36"/>
        <v>1.2785388127853882E-2</v>
      </c>
      <c r="L138" s="31">
        <f t="shared" si="36"/>
        <v>1.2785388127853882E-2</v>
      </c>
      <c r="M138" s="31">
        <f t="shared" si="36"/>
        <v>1.2785388127853882E-2</v>
      </c>
      <c r="N138" s="31">
        <f t="shared" si="36"/>
        <v>1.2785388127853882E-2</v>
      </c>
      <c r="O138" s="31">
        <f t="shared" si="36"/>
        <v>1.2785388127853882E-2</v>
      </c>
      <c r="P138" s="31">
        <f t="shared" si="36"/>
        <v>1.2785388127853882E-2</v>
      </c>
      <c r="Q138" s="31">
        <f t="shared" si="36"/>
        <v>1.2785388127853882E-2</v>
      </c>
      <c r="R138" s="31">
        <f t="shared" si="36"/>
        <v>1.2785388127853882E-2</v>
      </c>
      <c r="S138" s="31">
        <f t="shared" si="36"/>
        <v>1.2785388127853882E-2</v>
      </c>
      <c r="T138" s="31">
        <f t="shared" si="36"/>
        <v>1.2785388127853882E-2</v>
      </c>
      <c r="U138" s="31">
        <f t="shared" si="36"/>
        <v>1.2785388127853882E-2</v>
      </c>
      <c r="V138" s="31">
        <f t="shared" si="36"/>
        <v>1.2785388127853882E-2</v>
      </c>
      <c r="W138" s="31">
        <f t="shared" si="36"/>
        <v>1.2785388127853882E-2</v>
      </c>
      <c r="X138" s="31">
        <f t="shared" si="36"/>
        <v>1.2785388127853882E-2</v>
      </c>
      <c r="Y138" s="31">
        <f t="shared" si="36"/>
        <v>1.2785388127853882E-2</v>
      </c>
      <c r="Z138" s="31">
        <f t="shared" si="36"/>
        <v>1.2785388127853882E-2</v>
      </c>
      <c r="AA138" s="32">
        <f t="shared" si="36"/>
        <v>1.2785388127853882E-2</v>
      </c>
    </row>
    <row r="139" spans="1:27" x14ac:dyDescent="0.35">
      <c r="A139" s="111">
        <v>7</v>
      </c>
      <c r="B139" s="31">
        <f>I120</f>
        <v>3.1849315068493152E-2</v>
      </c>
      <c r="C139" s="31">
        <f t="shared" si="37"/>
        <v>3.1849315068493152E-2</v>
      </c>
      <c r="D139" s="31">
        <f t="shared" si="36"/>
        <v>3.1849315068493152E-2</v>
      </c>
      <c r="E139" s="31">
        <f t="shared" si="36"/>
        <v>3.1849315068493152E-2</v>
      </c>
      <c r="F139" s="31">
        <f t="shared" si="36"/>
        <v>3.1849315068493152E-2</v>
      </c>
      <c r="G139" s="31">
        <f t="shared" si="36"/>
        <v>3.1849315068493152E-2</v>
      </c>
      <c r="H139" s="31">
        <f t="shared" si="36"/>
        <v>3.1849315068493152E-2</v>
      </c>
      <c r="I139" s="31">
        <f t="shared" si="36"/>
        <v>3.1849315068493152E-2</v>
      </c>
      <c r="J139" s="31">
        <f t="shared" si="36"/>
        <v>3.1849315068493152E-2</v>
      </c>
      <c r="K139" s="31">
        <f t="shared" si="36"/>
        <v>3.1849315068493152E-2</v>
      </c>
      <c r="L139" s="31">
        <f t="shared" si="36"/>
        <v>3.1849315068493152E-2</v>
      </c>
      <c r="M139" s="31">
        <f t="shared" si="36"/>
        <v>3.1849315068493152E-2</v>
      </c>
      <c r="N139" s="31">
        <f t="shared" si="36"/>
        <v>3.1849315068493152E-2</v>
      </c>
      <c r="O139" s="31">
        <f t="shared" si="36"/>
        <v>3.1849315068493152E-2</v>
      </c>
      <c r="P139" s="31">
        <f t="shared" si="36"/>
        <v>3.1849315068493152E-2</v>
      </c>
      <c r="Q139" s="31">
        <f t="shared" si="36"/>
        <v>3.1849315068493152E-2</v>
      </c>
      <c r="R139" s="31">
        <f t="shared" si="36"/>
        <v>3.1849315068493152E-2</v>
      </c>
      <c r="S139" s="31">
        <f t="shared" si="36"/>
        <v>3.1849315068493152E-2</v>
      </c>
      <c r="T139" s="31">
        <f t="shared" si="36"/>
        <v>3.1849315068493152E-2</v>
      </c>
      <c r="U139" s="31">
        <f t="shared" si="36"/>
        <v>3.1849315068493152E-2</v>
      </c>
      <c r="V139" s="31">
        <f t="shared" si="36"/>
        <v>3.1849315068493152E-2</v>
      </c>
      <c r="W139" s="31">
        <f t="shared" si="36"/>
        <v>3.1849315068493152E-2</v>
      </c>
      <c r="X139" s="31">
        <f t="shared" si="36"/>
        <v>3.1849315068493152E-2</v>
      </c>
      <c r="Y139" s="31">
        <f t="shared" si="36"/>
        <v>3.1849315068493152E-2</v>
      </c>
      <c r="Z139" s="31">
        <f t="shared" si="36"/>
        <v>3.1849315068493152E-2</v>
      </c>
      <c r="AA139" s="32">
        <f t="shared" si="36"/>
        <v>3.1849315068493152E-2</v>
      </c>
    </row>
    <row r="140" spans="1:27" x14ac:dyDescent="0.35">
      <c r="A140" s="111">
        <v>8</v>
      </c>
      <c r="B140" s="31">
        <f>J120</f>
        <v>3.8926940639269408E-2</v>
      </c>
      <c r="C140" s="31">
        <f t="shared" si="37"/>
        <v>3.8926940639269408E-2</v>
      </c>
      <c r="D140" s="31">
        <f t="shared" si="36"/>
        <v>3.8926940639269408E-2</v>
      </c>
      <c r="E140" s="31">
        <f t="shared" si="36"/>
        <v>3.8926940639269408E-2</v>
      </c>
      <c r="F140" s="31">
        <f t="shared" si="36"/>
        <v>3.8926940639269408E-2</v>
      </c>
      <c r="G140" s="31">
        <f t="shared" si="36"/>
        <v>3.8926940639269408E-2</v>
      </c>
      <c r="H140" s="31">
        <f t="shared" si="36"/>
        <v>3.8926940639269408E-2</v>
      </c>
      <c r="I140" s="31">
        <f t="shared" si="36"/>
        <v>3.8926940639269408E-2</v>
      </c>
      <c r="J140" s="31">
        <f t="shared" si="36"/>
        <v>3.8926940639269408E-2</v>
      </c>
      <c r="K140" s="31">
        <f t="shared" si="36"/>
        <v>3.8926940639269408E-2</v>
      </c>
      <c r="L140" s="31">
        <f t="shared" si="36"/>
        <v>3.8926940639269408E-2</v>
      </c>
      <c r="M140" s="31">
        <f t="shared" si="36"/>
        <v>3.8926940639269408E-2</v>
      </c>
      <c r="N140" s="31">
        <f t="shared" si="36"/>
        <v>3.8926940639269408E-2</v>
      </c>
      <c r="O140" s="31">
        <f t="shared" si="36"/>
        <v>3.8926940639269408E-2</v>
      </c>
      <c r="P140" s="31">
        <f t="shared" si="36"/>
        <v>3.8926940639269408E-2</v>
      </c>
      <c r="Q140" s="31">
        <f t="shared" si="36"/>
        <v>3.8926940639269408E-2</v>
      </c>
      <c r="R140" s="31">
        <f t="shared" si="36"/>
        <v>3.8926940639269408E-2</v>
      </c>
      <c r="S140" s="31">
        <f t="shared" si="36"/>
        <v>3.8926940639269408E-2</v>
      </c>
      <c r="T140" s="31">
        <f t="shared" si="36"/>
        <v>3.8926940639269408E-2</v>
      </c>
      <c r="U140" s="31">
        <f t="shared" si="36"/>
        <v>3.8926940639269408E-2</v>
      </c>
      <c r="V140" s="31">
        <f t="shared" si="36"/>
        <v>3.8926940639269408E-2</v>
      </c>
      <c r="W140" s="31">
        <f t="shared" si="36"/>
        <v>3.8926940639269408E-2</v>
      </c>
      <c r="X140" s="31">
        <f t="shared" si="36"/>
        <v>3.8926940639269408E-2</v>
      </c>
      <c r="Y140" s="31">
        <f t="shared" si="36"/>
        <v>3.8926940639269408E-2</v>
      </c>
      <c r="Z140" s="31">
        <f t="shared" si="36"/>
        <v>3.8926940639269408E-2</v>
      </c>
      <c r="AA140" s="32">
        <f t="shared" si="36"/>
        <v>3.8926940639269408E-2</v>
      </c>
    </row>
    <row r="141" spans="1:27" x14ac:dyDescent="0.35">
      <c r="A141" s="111">
        <v>9</v>
      </c>
      <c r="B141" s="31">
        <f>K120</f>
        <v>1.4155251141552512E-2</v>
      </c>
      <c r="C141" s="31">
        <f t="shared" si="37"/>
        <v>1.4155251141552512E-2</v>
      </c>
      <c r="D141" s="31">
        <f t="shared" si="36"/>
        <v>1.4155251141552512E-2</v>
      </c>
      <c r="E141" s="31">
        <f t="shared" si="36"/>
        <v>1.4155251141552512E-2</v>
      </c>
      <c r="F141" s="31">
        <f t="shared" si="36"/>
        <v>1.4155251141552512E-2</v>
      </c>
      <c r="G141" s="31">
        <f t="shared" si="36"/>
        <v>1.4155251141552512E-2</v>
      </c>
      <c r="H141" s="31">
        <f t="shared" si="36"/>
        <v>1.4155251141552512E-2</v>
      </c>
      <c r="I141" s="31">
        <f t="shared" si="36"/>
        <v>1.4155251141552512E-2</v>
      </c>
      <c r="J141" s="31">
        <f t="shared" si="36"/>
        <v>1.4155251141552512E-2</v>
      </c>
      <c r="K141" s="31">
        <f t="shared" si="36"/>
        <v>1.4155251141552512E-2</v>
      </c>
      <c r="L141" s="31">
        <f t="shared" si="36"/>
        <v>1.4155251141552512E-2</v>
      </c>
      <c r="M141" s="31">
        <f t="shared" si="36"/>
        <v>1.4155251141552512E-2</v>
      </c>
      <c r="N141" s="31">
        <f t="shared" si="36"/>
        <v>1.4155251141552512E-2</v>
      </c>
      <c r="O141" s="31">
        <f t="shared" si="36"/>
        <v>1.4155251141552512E-2</v>
      </c>
      <c r="P141" s="31">
        <f t="shared" si="36"/>
        <v>1.4155251141552512E-2</v>
      </c>
      <c r="Q141" s="31">
        <f t="shared" si="36"/>
        <v>1.4155251141552512E-2</v>
      </c>
      <c r="R141" s="31">
        <f t="shared" si="36"/>
        <v>1.4155251141552512E-2</v>
      </c>
      <c r="S141" s="31">
        <f t="shared" si="36"/>
        <v>1.4155251141552512E-2</v>
      </c>
      <c r="T141" s="31">
        <f t="shared" si="36"/>
        <v>1.4155251141552512E-2</v>
      </c>
      <c r="U141" s="31">
        <f t="shared" si="36"/>
        <v>1.4155251141552512E-2</v>
      </c>
      <c r="V141" s="31">
        <f t="shared" si="36"/>
        <v>1.4155251141552512E-2</v>
      </c>
      <c r="W141" s="31">
        <f t="shared" si="36"/>
        <v>1.4155251141552512E-2</v>
      </c>
      <c r="X141" s="31">
        <f t="shared" si="36"/>
        <v>1.4155251141552512E-2</v>
      </c>
      <c r="Y141" s="31">
        <f t="shared" si="36"/>
        <v>1.4155251141552512E-2</v>
      </c>
      <c r="Z141" s="31">
        <f t="shared" si="36"/>
        <v>1.4155251141552512E-2</v>
      </c>
      <c r="AA141" s="32">
        <f t="shared" si="36"/>
        <v>1.4155251141552512E-2</v>
      </c>
    </row>
    <row r="142" spans="1:27" x14ac:dyDescent="0.35">
      <c r="A142" s="111">
        <v>10</v>
      </c>
      <c r="B142" s="31">
        <f>I121</f>
        <v>3.0821917808219176E-2</v>
      </c>
      <c r="C142" s="31">
        <f t="shared" si="37"/>
        <v>3.0821917808219176E-2</v>
      </c>
      <c r="D142" s="31">
        <f t="shared" si="36"/>
        <v>3.0821917808219176E-2</v>
      </c>
      <c r="E142" s="31">
        <f t="shared" si="36"/>
        <v>3.0821917808219176E-2</v>
      </c>
      <c r="F142" s="31">
        <f t="shared" si="36"/>
        <v>3.0821917808219176E-2</v>
      </c>
      <c r="G142" s="31">
        <f t="shared" si="36"/>
        <v>3.0821917808219176E-2</v>
      </c>
      <c r="H142" s="31">
        <f t="shared" si="36"/>
        <v>3.0821917808219176E-2</v>
      </c>
      <c r="I142" s="31">
        <f t="shared" si="36"/>
        <v>3.0821917808219176E-2</v>
      </c>
      <c r="J142" s="31">
        <f t="shared" si="36"/>
        <v>3.0821917808219176E-2</v>
      </c>
      <c r="K142" s="31">
        <f t="shared" si="36"/>
        <v>3.0821917808219176E-2</v>
      </c>
      <c r="L142" s="31">
        <f t="shared" si="36"/>
        <v>3.0821917808219176E-2</v>
      </c>
      <c r="M142" s="31">
        <f t="shared" si="36"/>
        <v>3.0821917808219176E-2</v>
      </c>
      <c r="N142" s="31">
        <f t="shared" si="36"/>
        <v>3.0821917808219176E-2</v>
      </c>
      <c r="O142" s="31">
        <f t="shared" si="36"/>
        <v>3.0821917808219176E-2</v>
      </c>
      <c r="P142" s="31">
        <f t="shared" si="36"/>
        <v>3.0821917808219176E-2</v>
      </c>
      <c r="Q142" s="31">
        <f t="shared" si="36"/>
        <v>3.0821917808219176E-2</v>
      </c>
      <c r="R142" s="31">
        <f t="shared" si="36"/>
        <v>3.0821917808219176E-2</v>
      </c>
      <c r="S142" s="31">
        <f t="shared" si="36"/>
        <v>3.0821917808219176E-2</v>
      </c>
      <c r="T142" s="31">
        <f t="shared" si="36"/>
        <v>3.0821917808219176E-2</v>
      </c>
      <c r="U142" s="31">
        <f t="shared" si="36"/>
        <v>3.0821917808219176E-2</v>
      </c>
      <c r="V142" s="31">
        <f t="shared" si="36"/>
        <v>3.0821917808219176E-2</v>
      </c>
      <c r="W142" s="31">
        <f t="shared" si="36"/>
        <v>3.0821917808219176E-2</v>
      </c>
      <c r="X142" s="31">
        <f t="shared" si="36"/>
        <v>3.0821917808219176E-2</v>
      </c>
      <c r="Y142" s="31">
        <f t="shared" si="36"/>
        <v>3.0821917808219176E-2</v>
      </c>
      <c r="Z142" s="31">
        <f t="shared" si="36"/>
        <v>3.0821917808219176E-2</v>
      </c>
      <c r="AA142" s="32">
        <f t="shared" si="36"/>
        <v>3.0821917808219176E-2</v>
      </c>
    </row>
    <row r="143" spans="1:27" x14ac:dyDescent="0.35">
      <c r="A143" s="111">
        <v>11</v>
      </c>
      <c r="B143" s="31">
        <f>J121</f>
        <v>3.7671232876712327E-2</v>
      </c>
      <c r="C143" s="31">
        <f t="shared" si="37"/>
        <v>3.7671232876712327E-2</v>
      </c>
      <c r="D143" s="31">
        <f t="shared" si="36"/>
        <v>3.7671232876712327E-2</v>
      </c>
      <c r="E143" s="31">
        <f t="shared" si="36"/>
        <v>3.7671232876712327E-2</v>
      </c>
      <c r="F143" s="31">
        <f t="shared" si="36"/>
        <v>3.7671232876712327E-2</v>
      </c>
      <c r="G143" s="31">
        <f t="shared" si="36"/>
        <v>3.7671232876712327E-2</v>
      </c>
      <c r="H143" s="31">
        <f t="shared" si="36"/>
        <v>3.7671232876712327E-2</v>
      </c>
      <c r="I143" s="31">
        <f t="shared" si="36"/>
        <v>3.7671232876712327E-2</v>
      </c>
      <c r="J143" s="31">
        <f t="shared" si="36"/>
        <v>3.7671232876712327E-2</v>
      </c>
      <c r="K143" s="31">
        <f t="shared" si="36"/>
        <v>3.7671232876712327E-2</v>
      </c>
      <c r="L143" s="31">
        <f t="shared" si="36"/>
        <v>3.7671232876712327E-2</v>
      </c>
      <c r="M143" s="31">
        <f t="shared" si="36"/>
        <v>3.7671232876712327E-2</v>
      </c>
      <c r="N143" s="31">
        <f t="shared" si="36"/>
        <v>3.7671232876712327E-2</v>
      </c>
      <c r="O143" s="31">
        <f t="shared" si="36"/>
        <v>3.7671232876712327E-2</v>
      </c>
      <c r="P143" s="31">
        <f t="shared" si="36"/>
        <v>3.7671232876712327E-2</v>
      </c>
      <c r="Q143" s="31">
        <f t="shared" si="36"/>
        <v>3.7671232876712327E-2</v>
      </c>
      <c r="R143" s="31">
        <f t="shared" si="36"/>
        <v>3.7671232876712327E-2</v>
      </c>
      <c r="S143" s="31">
        <f t="shared" si="36"/>
        <v>3.7671232876712327E-2</v>
      </c>
      <c r="T143" s="31">
        <f t="shared" si="36"/>
        <v>3.7671232876712327E-2</v>
      </c>
      <c r="U143" s="31">
        <f t="shared" si="36"/>
        <v>3.7671232876712327E-2</v>
      </c>
      <c r="V143" s="31">
        <f t="shared" si="36"/>
        <v>3.7671232876712327E-2</v>
      </c>
      <c r="W143" s="31">
        <f t="shared" si="36"/>
        <v>3.7671232876712327E-2</v>
      </c>
      <c r="X143" s="31">
        <f t="shared" si="36"/>
        <v>3.7671232876712327E-2</v>
      </c>
      <c r="Y143" s="31">
        <f t="shared" si="36"/>
        <v>3.7671232876712327E-2</v>
      </c>
      <c r="Z143" s="31">
        <f t="shared" si="36"/>
        <v>3.7671232876712327E-2</v>
      </c>
      <c r="AA143" s="32">
        <f t="shared" si="36"/>
        <v>3.7671232876712327E-2</v>
      </c>
    </row>
    <row r="144" spans="1:27" x14ac:dyDescent="0.35">
      <c r="A144" s="111">
        <v>12</v>
      </c>
      <c r="B144" s="31">
        <f>K121</f>
        <v>1.3698630136986301E-2</v>
      </c>
      <c r="C144" s="31">
        <f t="shared" si="37"/>
        <v>1.3698630136986301E-2</v>
      </c>
      <c r="D144" s="31">
        <f t="shared" si="36"/>
        <v>1.3698630136986301E-2</v>
      </c>
      <c r="E144" s="31">
        <f t="shared" si="36"/>
        <v>1.3698630136986301E-2</v>
      </c>
      <c r="F144" s="31">
        <f t="shared" si="36"/>
        <v>1.3698630136986301E-2</v>
      </c>
      <c r="G144" s="31">
        <f t="shared" si="36"/>
        <v>1.3698630136986301E-2</v>
      </c>
      <c r="H144" s="31">
        <f t="shared" si="36"/>
        <v>1.3698630136986301E-2</v>
      </c>
      <c r="I144" s="31">
        <f t="shared" si="36"/>
        <v>1.3698630136986301E-2</v>
      </c>
      <c r="J144" s="31">
        <f t="shared" ref="D144:AA154" si="38">I144</f>
        <v>1.3698630136986301E-2</v>
      </c>
      <c r="K144" s="31">
        <f t="shared" si="38"/>
        <v>1.3698630136986301E-2</v>
      </c>
      <c r="L144" s="31">
        <f t="shared" si="38"/>
        <v>1.3698630136986301E-2</v>
      </c>
      <c r="M144" s="31">
        <f t="shared" si="38"/>
        <v>1.3698630136986301E-2</v>
      </c>
      <c r="N144" s="31">
        <f t="shared" si="38"/>
        <v>1.3698630136986301E-2</v>
      </c>
      <c r="O144" s="31">
        <f t="shared" si="38"/>
        <v>1.3698630136986301E-2</v>
      </c>
      <c r="P144" s="31">
        <f t="shared" si="38"/>
        <v>1.3698630136986301E-2</v>
      </c>
      <c r="Q144" s="31">
        <f t="shared" si="38"/>
        <v>1.3698630136986301E-2</v>
      </c>
      <c r="R144" s="31">
        <f t="shared" si="38"/>
        <v>1.3698630136986301E-2</v>
      </c>
      <c r="S144" s="31">
        <f t="shared" si="38"/>
        <v>1.3698630136986301E-2</v>
      </c>
      <c r="T144" s="31">
        <f t="shared" si="38"/>
        <v>1.3698630136986301E-2</v>
      </c>
      <c r="U144" s="31">
        <f t="shared" si="38"/>
        <v>1.3698630136986301E-2</v>
      </c>
      <c r="V144" s="31">
        <f t="shared" si="38"/>
        <v>1.3698630136986301E-2</v>
      </c>
      <c r="W144" s="31">
        <f t="shared" si="38"/>
        <v>1.3698630136986301E-2</v>
      </c>
      <c r="X144" s="31">
        <f t="shared" si="38"/>
        <v>1.3698630136986301E-2</v>
      </c>
      <c r="Y144" s="31">
        <f t="shared" si="38"/>
        <v>1.3698630136986301E-2</v>
      </c>
      <c r="Z144" s="31">
        <f t="shared" si="38"/>
        <v>1.3698630136986301E-2</v>
      </c>
      <c r="AA144" s="32">
        <f t="shared" si="38"/>
        <v>1.3698630136986301E-2</v>
      </c>
    </row>
    <row r="145" spans="1:27" x14ac:dyDescent="0.35">
      <c r="A145" s="111">
        <v>13</v>
      </c>
      <c r="B145" s="31">
        <f>I122</f>
        <v>3.1849315068493152E-2</v>
      </c>
      <c r="C145" s="31">
        <f t="shared" si="37"/>
        <v>3.1849315068493152E-2</v>
      </c>
      <c r="D145" s="31">
        <f t="shared" si="38"/>
        <v>3.1849315068493152E-2</v>
      </c>
      <c r="E145" s="31">
        <f t="shared" si="38"/>
        <v>3.1849315068493152E-2</v>
      </c>
      <c r="F145" s="31">
        <f t="shared" si="38"/>
        <v>3.1849315068493152E-2</v>
      </c>
      <c r="G145" s="31">
        <f t="shared" si="38"/>
        <v>3.1849315068493152E-2</v>
      </c>
      <c r="H145" s="31">
        <f t="shared" si="38"/>
        <v>3.1849315068493152E-2</v>
      </c>
      <c r="I145" s="31">
        <f t="shared" si="38"/>
        <v>3.1849315068493152E-2</v>
      </c>
      <c r="J145" s="31">
        <f t="shared" si="38"/>
        <v>3.1849315068493152E-2</v>
      </c>
      <c r="K145" s="31">
        <f t="shared" si="38"/>
        <v>3.1849315068493152E-2</v>
      </c>
      <c r="L145" s="31">
        <f t="shared" si="38"/>
        <v>3.1849315068493152E-2</v>
      </c>
      <c r="M145" s="31">
        <f t="shared" si="38"/>
        <v>3.1849315068493152E-2</v>
      </c>
      <c r="N145" s="31">
        <f t="shared" si="38"/>
        <v>3.1849315068493152E-2</v>
      </c>
      <c r="O145" s="31">
        <f t="shared" si="38"/>
        <v>3.1849315068493152E-2</v>
      </c>
      <c r="P145" s="31">
        <f t="shared" si="38"/>
        <v>3.1849315068493152E-2</v>
      </c>
      <c r="Q145" s="31">
        <f t="shared" si="38"/>
        <v>3.1849315068493152E-2</v>
      </c>
      <c r="R145" s="31">
        <f t="shared" si="38"/>
        <v>3.1849315068493152E-2</v>
      </c>
      <c r="S145" s="31">
        <f t="shared" si="38"/>
        <v>3.1849315068493152E-2</v>
      </c>
      <c r="T145" s="31">
        <f t="shared" si="38"/>
        <v>3.1849315068493152E-2</v>
      </c>
      <c r="U145" s="31">
        <f t="shared" si="38"/>
        <v>3.1849315068493152E-2</v>
      </c>
      <c r="V145" s="31">
        <f t="shared" si="38"/>
        <v>3.1849315068493152E-2</v>
      </c>
      <c r="W145" s="31">
        <f t="shared" si="38"/>
        <v>3.1849315068493152E-2</v>
      </c>
      <c r="X145" s="31">
        <f t="shared" si="38"/>
        <v>3.1849315068493152E-2</v>
      </c>
      <c r="Y145" s="31">
        <f t="shared" si="38"/>
        <v>3.1849315068493152E-2</v>
      </c>
      <c r="Z145" s="31">
        <f t="shared" si="38"/>
        <v>3.1849315068493152E-2</v>
      </c>
      <c r="AA145" s="32">
        <f t="shared" si="38"/>
        <v>3.1849315068493152E-2</v>
      </c>
    </row>
    <row r="146" spans="1:27" x14ac:dyDescent="0.35">
      <c r="A146" s="111">
        <v>14</v>
      </c>
      <c r="B146" s="31">
        <f>J122</f>
        <v>3.8926940639269408E-2</v>
      </c>
      <c r="C146" s="31">
        <f t="shared" si="37"/>
        <v>3.8926940639269408E-2</v>
      </c>
      <c r="D146" s="31">
        <f t="shared" si="38"/>
        <v>3.8926940639269408E-2</v>
      </c>
      <c r="E146" s="31">
        <f t="shared" si="38"/>
        <v>3.8926940639269408E-2</v>
      </c>
      <c r="F146" s="31">
        <f t="shared" si="38"/>
        <v>3.8926940639269408E-2</v>
      </c>
      <c r="G146" s="31">
        <f t="shared" si="38"/>
        <v>3.8926940639269408E-2</v>
      </c>
      <c r="H146" s="31">
        <f t="shared" si="38"/>
        <v>3.8926940639269408E-2</v>
      </c>
      <c r="I146" s="31">
        <f t="shared" si="38"/>
        <v>3.8926940639269408E-2</v>
      </c>
      <c r="J146" s="31">
        <f t="shared" si="38"/>
        <v>3.8926940639269408E-2</v>
      </c>
      <c r="K146" s="31">
        <f t="shared" si="38"/>
        <v>3.8926940639269408E-2</v>
      </c>
      <c r="L146" s="31">
        <f t="shared" si="38"/>
        <v>3.8926940639269408E-2</v>
      </c>
      <c r="M146" s="31">
        <f t="shared" si="38"/>
        <v>3.8926940639269408E-2</v>
      </c>
      <c r="N146" s="31">
        <f t="shared" si="38"/>
        <v>3.8926940639269408E-2</v>
      </c>
      <c r="O146" s="31">
        <f t="shared" si="38"/>
        <v>3.8926940639269408E-2</v>
      </c>
      <c r="P146" s="31">
        <f t="shared" si="38"/>
        <v>3.8926940639269408E-2</v>
      </c>
      <c r="Q146" s="31">
        <f t="shared" si="38"/>
        <v>3.8926940639269408E-2</v>
      </c>
      <c r="R146" s="31">
        <f t="shared" si="38"/>
        <v>3.8926940639269408E-2</v>
      </c>
      <c r="S146" s="31">
        <f t="shared" si="38"/>
        <v>3.8926940639269408E-2</v>
      </c>
      <c r="T146" s="31">
        <f t="shared" si="38"/>
        <v>3.8926940639269408E-2</v>
      </c>
      <c r="U146" s="31">
        <f t="shared" si="38"/>
        <v>3.8926940639269408E-2</v>
      </c>
      <c r="V146" s="31">
        <f t="shared" si="38"/>
        <v>3.8926940639269408E-2</v>
      </c>
      <c r="W146" s="31">
        <f t="shared" si="38"/>
        <v>3.8926940639269408E-2</v>
      </c>
      <c r="X146" s="31">
        <f t="shared" si="38"/>
        <v>3.8926940639269408E-2</v>
      </c>
      <c r="Y146" s="31">
        <f t="shared" si="38"/>
        <v>3.8926940639269408E-2</v>
      </c>
      <c r="Z146" s="31">
        <f t="shared" si="38"/>
        <v>3.8926940639269408E-2</v>
      </c>
      <c r="AA146" s="32">
        <f t="shared" si="38"/>
        <v>3.8926940639269408E-2</v>
      </c>
    </row>
    <row r="147" spans="1:27" x14ac:dyDescent="0.35">
      <c r="A147" s="111">
        <v>15</v>
      </c>
      <c r="B147" s="31">
        <f>K122</f>
        <v>1.4155251141552512E-2</v>
      </c>
      <c r="C147" s="31">
        <f t="shared" si="37"/>
        <v>1.4155251141552512E-2</v>
      </c>
      <c r="D147" s="31">
        <f t="shared" si="38"/>
        <v>1.4155251141552512E-2</v>
      </c>
      <c r="E147" s="31">
        <f t="shared" si="38"/>
        <v>1.4155251141552512E-2</v>
      </c>
      <c r="F147" s="31">
        <f t="shared" si="38"/>
        <v>1.4155251141552512E-2</v>
      </c>
      <c r="G147" s="31">
        <f t="shared" si="38"/>
        <v>1.4155251141552512E-2</v>
      </c>
      <c r="H147" s="31">
        <f t="shared" si="38"/>
        <v>1.4155251141552512E-2</v>
      </c>
      <c r="I147" s="31">
        <f t="shared" si="38"/>
        <v>1.4155251141552512E-2</v>
      </c>
      <c r="J147" s="31">
        <f t="shared" si="38"/>
        <v>1.4155251141552512E-2</v>
      </c>
      <c r="K147" s="31">
        <f t="shared" si="38"/>
        <v>1.4155251141552512E-2</v>
      </c>
      <c r="L147" s="31">
        <f t="shared" si="38"/>
        <v>1.4155251141552512E-2</v>
      </c>
      <c r="M147" s="31">
        <f t="shared" si="38"/>
        <v>1.4155251141552512E-2</v>
      </c>
      <c r="N147" s="31">
        <f t="shared" si="38"/>
        <v>1.4155251141552512E-2</v>
      </c>
      <c r="O147" s="31">
        <f t="shared" si="38"/>
        <v>1.4155251141552512E-2</v>
      </c>
      <c r="P147" s="31">
        <f t="shared" si="38"/>
        <v>1.4155251141552512E-2</v>
      </c>
      <c r="Q147" s="31">
        <f t="shared" si="38"/>
        <v>1.4155251141552512E-2</v>
      </c>
      <c r="R147" s="31">
        <f t="shared" si="38"/>
        <v>1.4155251141552512E-2</v>
      </c>
      <c r="S147" s="31">
        <f t="shared" si="38"/>
        <v>1.4155251141552512E-2</v>
      </c>
      <c r="T147" s="31">
        <f t="shared" si="38"/>
        <v>1.4155251141552512E-2</v>
      </c>
      <c r="U147" s="31">
        <f t="shared" si="38"/>
        <v>1.4155251141552512E-2</v>
      </c>
      <c r="V147" s="31">
        <f t="shared" si="38"/>
        <v>1.4155251141552512E-2</v>
      </c>
      <c r="W147" s="31">
        <f t="shared" si="38"/>
        <v>1.4155251141552512E-2</v>
      </c>
      <c r="X147" s="31">
        <f t="shared" si="38"/>
        <v>1.4155251141552512E-2</v>
      </c>
      <c r="Y147" s="31">
        <f t="shared" si="38"/>
        <v>1.4155251141552512E-2</v>
      </c>
      <c r="Z147" s="31">
        <f t="shared" si="38"/>
        <v>1.4155251141552512E-2</v>
      </c>
      <c r="AA147" s="32">
        <f t="shared" si="38"/>
        <v>1.4155251141552512E-2</v>
      </c>
    </row>
    <row r="148" spans="1:27" x14ac:dyDescent="0.35">
      <c r="A148" s="111">
        <v>16</v>
      </c>
      <c r="B148" s="31">
        <f>I123</f>
        <v>3.0821917808219176E-2</v>
      </c>
      <c r="C148" s="31">
        <f t="shared" si="37"/>
        <v>3.0821917808219176E-2</v>
      </c>
      <c r="D148" s="31">
        <f t="shared" si="38"/>
        <v>3.0821917808219176E-2</v>
      </c>
      <c r="E148" s="31">
        <f t="shared" si="38"/>
        <v>3.0821917808219176E-2</v>
      </c>
      <c r="F148" s="31">
        <f t="shared" si="38"/>
        <v>3.0821917808219176E-2</v>
      </c>
      <c r="G148" s="31">
        <f t="shared" si="38"/>
        <v>3.0821917808219176E-2</v>
      </c>
      <c r="H148" s="31">
        <f t="shared" si="38"/>
        <v>3.0821917808219176E-2</v>
      </c>
      <c r="I148" s="31">
        <f t="shared" si="38"/>
        <v>3.0821917808219176E-2</v>
      </c>
      <c r="J148" s="31">
        <f t="shared" si="38"/>
        <v>3.0821917808219176E-2</v>
      </c>
      <c r="K148" s="31">
        <f t="shared" si="38"/>
        <v>3.0821917808219176E-2</v>
      </c>
      <c r="L148" s="31">
        <f t="shared" si="38"/>
        <v>3.0821917808219176E-2</v>
      </c>
      <c r="M148" s="31">
        <f t="shared" si="38"/>
        <v>3.0821917808219176E-2</v>
      </c>
      <c r="N148" s="31">
        <f t="shared" si="38"/>
        <v>3.0821917808219176E-2</v>
      </c>
      <c r="O148" s="31">
        <f t="shared" si="38"/>
        <v>3.0821917808219176E-2</v>
      </c>
      <c r="P148" s="31">
        <f t="shared" si="38"/>
        <v>3.0821917808219176E-2</v>
      </c>
      <c r="Q148" s="31">
        <f t="shared" si="38"/>
        <v>3.0821917808219176E-2</v>
      </c>
      <c r="R148" s="31">
        <f t="shared" si="38"/>
        <v>3.0821917808219176E-2</v>
      </c>
      <c r="S148" s="31">
        <f t="shared" si="38"/>
        <v>3.0821917808219176E-2</v>
      </c>
      <c r="T148" s="31">
        <f t="shared" si="38"/>
        <v>3.0821917808219176E-2</v>
      </c>
      <c r="U148" s="31">
        <f t="shared" si="38"/>
        <v>3.0821917808219176E-2</v>
      </c>
      <c r="V148" s="31">
        <f t="shared" si="38"/>
        <v>3.0821917808219176E-2</v>
      </c>
      <c r="W148" s="31">
        <f t="shared" si="38"/>
        <v>3.0821917808219176E-2</v>
      </c>
      <c r="X148" s="31">
        <f t="shared" si="38"/>
        <v>3.0821917808219176E-2</v>
      </c>
      <c r="Y148" s="31">
        <f t="shared" si="38"/>
        <v>3.0821917808219176E-2</v>
      </c>
      <c r="Z148" s="31">
        <f t="shared" si="38"/>
        <v>3.0821917808219176E-2</v>
      </c>
      <c r="AA148" s="32">
        <f t="shared" si="38"/>
        <v>3.0821917808219176E-2</v>
      </c>
    </row>
    <row r="149" spans="1:27" x14ac:dyDescent="0.35">
      <c r="A149" s="111">
        <v>17</v>
      </c>
      <c r="B149" s="31">
        <f>J123</f>
        <v>3.7671232876712327E-2</v>
      </c>
      <c r="C149" s="31">
        <f t="shared" si="37"/>
        <v>3.7671232876712327E-2</v>
      </c>
      <c r="D149" s="31">
        <f t="shared" si="38"/>
        <v>3.7671232876712327E-2</v>
      </c>
      <c r="E149" s="31">
        <f t="shared" si="38"/>
        <v>3.7671232876712327E-2</v>
      </c>
      <c r="F149" s="31">
        <f t="shared" si="38"/>
        <v>3.7671232876712327E-2</v>
      </c>
      <c r="G149" s="31">
        <f t="shared" si="38"/>
        <v>3.7671232876712327E-2</v>
      </c>
      <c r="H149" s="31">
        <f t="shared" si="38"/>
        <v>3.7671232876712327E-2</v>
      </c>
      <c r="I149" s="31">
        <f t="shared" si="38"/>
        <v>3.7671232876712327E-2</v>
      </c>
      <c r="J149" s="31">
        <f t="shared" si="38"/>
        <v>3.7671232876712327E-2</v>
      </c>
      <c r="K149" s="31">
        <f t="shared" si="38"/>
        <v>3.7671232876712327E-2</v>
      </c>
      <c r="L149" s="31">
        <f t="shared" si="38"/>
        <v>3.7671232876712327E-2</v>
      </c>
      <c r="M149" s="31">
        <f t="shared" si="38"/>
        <v>3.7671232876712327E-2</v>
      </c>
      <c r="N149" s="31">
        <f t="shared" si="38"/>
        <v>3.7671232876712327E-2</v>
      </c>
      <c r="O149" s="31">
        <f t="shared" si="38"/>
        <v>3.7671232876712327E-2</v>
      </c>
      <c r="P149" s="31">
        <f t="shared" si="38"/>
        <v>3.7671232876712327E-2</v>
      </c>
      <c r="Q149" s="31">
        <f t="shared" si="38"/>
        <v>3.7671232876712327E-2</v>
      </c>
      <c r="R149" s="31">
        <f t="shared" si="38"/>
        <v>3.7671232876712327E-2</v>
      </c>
      <c r="S149" s="31">
        <f t="shared" si="38"/>
        <v>3.7671232876712327E-2</v>
      </c>
      <c r="T149" s="31">
        <f t="shared" si="38"/>
        <v>3.7671232876712327E-2</v>
      </c>
      <c r="U149" s="31">
        <f t="shared" si="38"/>
        <v>3.7671232876712327E-2</v>
      </c>
      <c r="V149" s="31">
        <f t="shared" si="38"/>
        <v>3.7671232876712327E-2</v>
      </c>
      <c r="W149" s="31">
        <f t="shared" si="38"/>
        <v>3.7671232876712327E-2</v>
      </c>
      <c r="X149" s="31">
        <f t="shared" si="38"/>
        <v>3.7671232876712327E-2</v>
      </c>
      <c r="Y149" s="31">
        <f t="shared" si="38"/>
        <v>3.7671232876712327E-2</v>
      </c>
      <c r="Z149" s="31">
        <f t="shared" si="38"/>
        <v>3.7671232876712327E-2</v>
      </c>
      <c r="AA149" s="32">
        <f t="shared" si="38"/>
        <v>3.7671232876712327E-2</v>
      </c>
    </row>
    <row r="150" spans="1:27" x14ac:dyDescent="0.35">
      <c r="A150" s="111">
        <v>18</v>
      </c>
      <c r="B150" s="31">
        <f>K123</f>
        <v>1.3698630136986301E-2</v>
      </c>
      <c r="C150" s="31">
        <f t="shared" si="37"/>
        <v>1.3698630136986301E-2</v>
      </c>
      <c r="D150" s="31">
        <f t="shared" si="38"/>
        <v>1.3698630136986301E-2</v>
      </c>
      <c r="E150" s="31">
        <f t="shared" si="38"/>
        <v>1.3698630136986301E-2</v>
      </c>
      <c r="F150" s="31">
        <f t="shared" si="38"/>
        <v>1.3698630136986301E-2</v>
      </c>
      <c r="G150" s="31">
        <f t="shared" si="38"/>
        <v>1.3698630136986301E-2</v>
      </c>
      <c r="H150" s="31">
        <f t="shared" si="38"/>
        <v>1.3698630136986301E-2</v>
      </c>
      <c r="I150" s="31">
        <f t="shared" si="38"/>
        <v>1.3698630136986301E-2</v>
      </c>
      <c r="J150" s="31">
        <f t="shared" si="38"/>
        <v>1.3698630136986301E-2</v>
      </c>
      <c r="K150" s="31">
        <f t="shared" si="38"/>
        <v>1.3698630136986301E-2</v>
      </c>
      <c r="L150" s="31">
        <f t="shared" si="38"/>
        <v>1.3698630136986301E-2</v>
      </c>
      <c r="M150" s="31">
        <f t="shared" si="38"/>
        <v>1.3698630136986301E-2</v>
      </c>
      <c r="N150" s="31">
        <f t="shared" si="38"/>
        <v>1.3698630136986301E-2</v>
      </c>
      <c r="O150" s="31">
        <f t="shared" si="38"/>
        <v>1.3698630136986301E-2</v>
      </c>
      <c r="P150" s="31">
        <f t="shared" si="38"/>
        <v>1.3698630136986301E-2</v>
      </c>
      <c r="Q150" s="31">
        <f t="shared" si="38"/>
        <v>1.3698630136986301E-2</v>
      </c>
      <c r="R150" s="31">
        <f t="shared" si="38"/>
        <v>1.3698630136986301E-2</v>
      </c>
      <c r="S150" s="31">
        <f t="shared" si="38"/>
        <v>1.3698630136986301E-2</v>
      </c>
      <c r="T150" s="31">
        <f t="shared" si="38"/>
        <v>1.3698630136986301E-2</v>
      </c>
      <c r="U150" s="31">
        <f t="shared" si="38"/>
        <v>1.3698630136986301E-2</v>
      </c>
      <c r="V150" s="31">
        <f t="shared" si="38"/>
        <v>1.3698630136986301E-2</v>
      </c>
      <c r="W150" s="31">
        <f t="shared" si="38"/>
        <v>1.3698630136986301E-2</v>
      </c>
      <c r="X150" s="31">
        <f t="shared" si="38"/>
        <v>1.3698630136986301E-2</v>
      </c>
      <c r="Y150" s="31">
        <f t="shared" si="38"/>
        <v>1.3698630136986301E-2</v>
      </c>
      <c r="Z150" s="31">
        <f t="shared" si="38"/>
        <v>1.3698630136986301E-2</v>
      </c>
      <c r="AA150" s="32">
        <f t="shared" si="38"/>
        <v>1.3698630136986301E-2</v>
      </c>
    </row>
    <row r="151" spans="1:27" x14ac:dyDescent="0.35">
      <c r="A151" s="111">
        <v>19</v>
      </c>
      <c r="B151" s="31">
        <f>I124</f>
        <v>3.1849315068493152E-2</v>
      </c>
      <c r="C151" s="31">
        <f t="shared" si="37"/>
        <v>3.1849315068493152E-2</v>
      </c>
      <c r="D151" s="31">
        <f t="shared" si="38"/>
        <v>3.1849315068493152E-2</v>
      </c>
      <c r="E151" s="31">
        <f t="shared" si="38"/>
        <v>3.1849315068493152E-2</v>
      </c>
      <c r="F151" s="31">
        <f t="shared" si="38"/>
        <v>3.1849315068493152E-2</v>
      </c>
      <c r="G151" s="31">
        <f t="shared" si="38"/>
        <v>3.1849315068493152E-2</v>
      </c>
      <c r="H151" s="31">
        <f t="shared" si="38"/>
        <v>3.1849315068493152E-2</v>
      </c>
      <c r="I151" s="31">
        <f t="shared" si="38"/>
        <v>3.1849315068493152E-2</v>
      </c>
      <c r="J151" s="31">
        <f t="shared" si="38"/>
        <v>3.1849315068493152E-2</v>
      </c>
      <c r="K151" s="31">
        <f t="shared" si="38"/>
        <v>3.1849315068493152E-2</v>
      </c>
      <c r="L151" s="31">
        <f t="shared" si="38"/>
        <v>3.1849315068493152E-2</v>
      </c>
      <c r="M151" s="31">
        <f t="shared" si="38"/>
        <v>3.1849315068493152E-2</v>
      </c>
      <c r="N151" s="31">
        <f t="shared" si="38"/>
        <v>3.1849315068493152E-2</v>
      </c>
      <c r="O151" s="31">
        <f t="shared" si="38"/>
        <v>3.1849315068493152E-2</v>
      </c>
      <c r="P151" s="31">
        <f t="shared" si="38"/>
        <v>3.1849315068493152E-2</v>
      </c>
      <c r="Q151" s="31">
        <f t="shared" si="38"/>
        <v>3.1849315068493152E-2</v>
      </c>
      <c r="R151" s="31">
        <f t="shared" si="38"/>
        <v>3.1849315068493152E-2</v>
      </c>
      <c r="S151" s="31">
        <f t="shared" si="38"/>
        <v>3.1849315068493152E-2</v>
      </c>
      <c r="T151" s="31">
        <f t="shared" si="38"/>
        <v>3.1849315068493152E-2</v>
      </c>
      <c r="U151" s="31">
        <f t="shared" si="38"/>
        <v>3.1849315068493152E-2</v>
      </c>
      <c r="V151" s="31">
        <f t="shared" si="38"/>
        <v>3.1849315068493152E-2</v>
      </c>
      <c r="W151" s="31">
        <f t="shared" si="38"/>
        <v>3.1849315068493152E-2</v>
      </c>
      <c r="X151" s="31">
        <f t="shared" si="38"/>
        <v>3.1849315068493152E-2</v>
      </c>
      <c r="Y151" s="31">
        <f t="shared" si="38"/>
        <v>3.1849315068493152E-2</v>
      </c>
      <c r="Z151" s="31">
        <f t="shared" si="38"/>
        <v>3.1849315068493152E-2</v>
      </c>
      <c r="AA151" s="32">
        <f t="shared" si="38"/>
        <v>3.1849315068493152E-2</v>
      </c>
    </row>
    <row r="152" spans="1:27" x14ac:dyDescent="0.35">
      <c r="A152" s="111">
        <v>20</v>
      </c>
      <c r="B152" s="31">
        <f>J124</f>
        <v>3.8926940639269408E-2</v>
      </c>
      <c r="C152" s="31">
        <f t="shared" si="37"/>
        <v>3.8926940639269408E-2</v>
      </c>
      <c r="D152" s="31">
        <f t="shared" si="38"/>
        <v>3.8926940639269408E-2</v>
      </c>
      <c r="E152" s="31">
        <f t="shared" si="38"/>
        <v>3.8926940639269408E-2</v>
      </c>
      <c r="F152" s="31">
        <f t="shared" si="38"/>
        <v>3.8926940639269408E-2</v>
      </c>
      <c r="G152" s="31">
        <f t="shared" si="38"/>
        <v>3.8926940639269408E-2</v>
      </c>
      <c r="H152" s="31">
        <f t="shared" si="38"/>
        <v>3.8926940639269408E-2</v>
      </c>
      <c r="I152" s="31">
        <f t="shared" si="38"/>
        <v>3.8926940639269408E-2</v>
      </c>
      <c r="J152" s="31">
        <f t="shared" si="38"/>
        <v>3.8926940639269408E-2</v>
      </c>
      <c r="K152" s="31">
        <f t="shared" si="38"/>
        <v>3.8926940639269408E-2</v>
      </c>
      <c r="L152" s="31">
        <f t="shared" si="38"/>
        <v>3.8926940639269408E-2</v>
      </c>
      <c r="M152" s="31">
        <f t="shared" si="38"/>
        <v>3.8926940639269408E-2</v>
      </c>
      <c r="N152" s="31">
        <f t="shared" si="38"/>
        <v>3.8926940639269408E-2</v>
      </c>
      <c r="O152" s="31">
        <f t="shared" si="38"/>
        <v>3.8926940639269408E-2</v>
      </c>
      <c r="P152" s="31">
        <f t="shared" si="38"/>
        <v>3.8926940639269408E-2</v>
      </c>
      <c r="Q152" s="31">
        <f t="shared" si="38"/>
        <v>3.8926940639269408E-2</v>
      </c>
      <c r="R152" s="31">
        <f t="shared" si="38"/>
        <v>3.8926940639269408E-2</v>
      </c>
      <c r="S152" s="31">
        <f t="shared" si="38"/>
        <v>3.8926940639269408E-2</v>
      </c>
      <c r="T152" s="31">
        <f t="shared" si="38"/>
        <v>3.8926940639269408E-2</v>
      </c>
      <c r="U152" s="31">
        <f t="shared" si="38"/>
        <v>3.8926940639269408E-2</v>
      </c>
      <c r="V152" s="31">
        <f t="shared" si="38"/>
        <v>3.8926940639269408E-2</v>
      </c>
      <c r="W152" s="31">
        <f t="shared" si="38"/>
        <v>3.8926940639269408E-2</v>
      </c>
      <c r="X152" s="31">
        <f t="shared" si="38"/>
        <v>3.8926940639269408E-2</v>
      </c>
      <c r="Y152" s="31">
        <f t="shared" si="38"/>
        <v>3.8926940639269408E-2</v>
      </c>
      <c r="Z152" s="31">
        <f t="shared" si="38"/>
        <v>3.8926940639269408E-2</v>
      </c>
      <c r="AA152" s="32">
        <f t="shared" si="38"/>
        <v>3.8926940639269408E-2</v>
      </c>
    </row>
    <row r="153" spans="1:27" x14ac:dyDescent="0.35">
      <c r="A153" s="111">
        <v>21</v>
      </c>
      <c r="B153" s="31">
        <f>K124</f>
        <v>1.4155251141552512E-2</v>
      </c>
      <c r="C153" s="31">
        <f t="shared" si="37"/>
        <v>1.4155251141552512E-2</v>
      </c>
      <c r="D153" s="31">
        <f t="shared" si="38"/>
        <v>1.4155251141552512E-2</v>
      </c>
      <c r="E153" s="31">
        <f t="shared" si="38"/>
        <v>1.4155251141552512E-2</v>
      </c>
      <c r="F153" s="31">
        <f t="shared" si="38"/>
        <v>1.4155251141552512E-2</v>
      </c>
      <c r="G153" s="31">
        <f t="shared" si="38"/>
        <v>1.4155251141552512E-2</v>
      </c>
      <c r="H153" s="31">
        <f t="shared" si="38"/>
        <v>1.4155251141552512E-2</v>
      </c>
      <c r="I153" s="31">
        <f t="shared" si="38"/>
        <v>1.4155251141552512E-2</v>
      </c>
      <c r="J153" s="31">
        <f t="shared" si="38"/>
        <v>1.4155251141552512E-2</v>
      </c>
      <c r="K153" s="31">
        <f t="shared" si="38"/>
        <v>1.4155251141552512E-2</v>
      </c>
      <c r="L153" s="31">
        <f t="shared" si="38"/>
        <v>1.4155251141552512E-2</v>
      </c>
      <c r="M153" s="31">
        <f t="shared" si="38"/>
        <v>1.4155251141552512E-2</v>
      </c>
      <c r="N153" s="31">
        <f t="shared" si="38"/>
        <v>1.4155251141552512E-2</v>
      </c>
      <c r="O153" s="31">
        <f t="shared" si="38"/>
        <v>1.4155251141552512E-2</v>
      </c>
      <c r="P153" s="31">
        <f t="shared" si="38"/>
        <v>1.4155251141552512E-2</v>
      </c>
      <c r="Q153" s="31">
        <f t="shared" si="38"/>
        <v>1.4155251141552512E-2</v>
      </c>
      <c r="R153" s="31">
        <f t="shared" si="38"/>
        <v>1.4155251141552512E-2</v>
      </c>
      <c r="S153" s="31">
        <f t="shared" si="38"/>
        <v>1.4155251141552512E-2</v>
      </c>
      <c r="T153" s="31">
        <f t="shared" si="38"/>
        <v>1.4155251141552512E-2</v>
      </c>
      <c r="U153" s="31">
        <f t="shared" si="38"/>
        <v>1.4155251141552512E-2</v>
      </c>
      <c r="V153" s="31">
        <f t="shared" si="38"/>
        <v>1.4155251141552512E-2</v>
      </c>
      <c r="W153" s="31">
        <f t="shared" si="38"/>
        <v>1.4155251141552512E-2</v>
      </c>
      <c r="X153" s="31">
        <f t="shared" si="38"/>
        <v>1.4155251141552512E-2</v>
      </c>
      <c r="Y153" s="31">
        <f t="shared" si="38"/>
        <v>1.4155251141552512E-2</v>
      </c>
      <c r="Z153" s="31">
        <f t="shared" si="38"/>
        <v>1.4155251141552512E-2</v>
      </c>
      <c r="AA153" s="32">
        <f t="shared" si="38"/>
        <v>1.4155251141552512E-2</v>
      </c>
    </row>
    <row r="154" spans="1:27" x14ac:dyDescent="0.35">
      <c r="A154" s="111">
        <v>22</v>
      </c>
      <c r="B154" s="31">
        <f>I125</f>
        <v>3.1849315068493152E-2</v>
      </c>
      <c r="C154" s="31">
        <f t="shared" si="37"/>
        <v>3.1849315068493152E-2</v>
      </c>
      <c r="D154" s="31">
        <f t="shared" si="38"/>
        <v>3.1849315068493152E-2</v>
      </c>
      <c r="E154" s="31">
        <f t="shared" si="38"/>
        <v>3.1849315068493152E-2</v>
      </c>
      <c r="F154" s="31">
        <f t="shared" si="38"/>
        <v>3.1849315068493152E-2</v>
      </c>
      <c r="G154" s="31">
        <f t="shared" si="38"/>
        <v>3.1849315068493152E-2</v>
      </c>
      <c r="H154" s="31">
        <f t="shared" si="38"/>
        <v>3.1849315068493152E-2</v>
      </c>
      <c r="I154" s="31">
        <f t="shared" si="38"/>
        <v>3.1849315068493152E-2</v>
      </c>
      <c r="J154" s="31">
        <f t="shared" si="38"/>
        <v>3.1849315068493152E-2</v>
      </c>
      <c r="K154" s="31">
        <f t="shared" si="38"/>
        <v>3.1849315068493152E-2</v>
      </c>
      <c r="L154" s="31">
        <f t="shared" si="38"/>
        <v>3.1849315068493152E-2</v>
      </c>
      <c r="M154" s="31">
        <f t="shared" si="38"/>
        <v>3.1849315068493152E-2</v>
      </c>
      <c r="N154" s="31">
        <f t="shared" si="38"/>
        <v>3.1849315068493152E-2</v>
      </c>
      <c r="O154" s="31">
        <f t="shared" si="38"/>
        <v>3.1849315068493152E-2</v>
      </c>
      <c r="P154" s="31">
        <f t="shared" si="38"/>
        <v>3.1849315068493152E-2</v>
      </c>
      <c r="Q154" s="31">
        <f t="shared" si="38"/>
        <v>3.1849315068493152E-2</v>
      </c>
      <c r="R154" s="31">
        <f t="shared" si="38"/>
        <v>3.1849315068493152E-2</v>
      </c>
      <c r="S154" s="31">
        <f t="shared" si="38"/>
        <v>3.1849315068493152E-2</v>
      </c>
      <c r="T154" s="31">
        <f t="shared" si="38"/>
        <v>3.1849315068493152E-2</v>
      </c>
      <c r="U154" s="31">
        <f t="shared" si="38"/>
        <v>3.1849315068493152E-2</v>
      </c>
      <c r="V154" s="31">
        <f t="shared" si="38"/>
        <v>3.1849315068493152E-2</v>
      </c>
      <c r="W154" s="31">
        <f t="shared" si="38"/>
        <v>3.1849315068493152E-2</v>
      </c>
      <c r="X154" s="31">
        <f t="shared" si="38"/>
        <v>3.1849315068493152E-2</v>
      </c>
      <c r="Y154" s="31">
        <f t="shared" ref="D154:AA165" si="39">X154</f>
        <v>3.1849315068493152E-2</v>
      </c>
      <c r="Z154" s="31">
        <f t="shared" si="39"/>
        <v>3.1849315068493152E-2</v>
      </c>
      <c r="AA154" s="32">
        <f t="shared" si="39"/>
        <v>3.1849315068493152E-2</v>
      </c>
    </row>
    <row r="155" spans="1:27" x14ac:dyDescent="0.35">
      <c r="A155" s="111">
        <v>23</v>
      </c>
      <c r="B155" s="31">
        <f>J125</f>
        <v>3.8926940639269408E-2</v>
      </c>
      <c r="C155" s="31">
        <f t="shared" si="37"/>
        <v>3.8926940639269408E-2</v>
      </c>
      <c r="D155" s="31">
        <f t="shared" si="39"/>
        <v>3.8926940639269408E-2</v>
      </c>
      <c r="E155" s="31">
        <f t="shared" si="39"/>
        <v>3.8926940639269408E-2</v>
      </c>
      <c r="F155" s="31">
        <f t="shared" si="39"/>
        <v>3.8926940639269408E-2</v>
      </c>
      <c r="G155" s="31">
        <f t="shared" si="39"/>
        <v>3.8926940639269408E-2</v>
      </c>
      <c r="H155" s="31">
        <f t="shared" si="39"/>
        <v>3.8926940639269408E-2</v>
      </c>
      <c r="I155" s="31">
        <f t="shared" si="39"/>
        <v>3.8926940639269408E-2</v>
      </c>
      <c r="J155" s="31">
        <f t="shared" si="39"/>
        <v>3.8926940639269408E-2</v>
      </c>
      <c r="K155" s="31">
        <f t="shared" si="39"/>
        <v>3.8926940639269408E-2</v>
      </c>
      <c r="L155" s="31">
        <f t="shared" si="39"/>
        <v>3.8926940639269408E-2</v>
      </c>
      <c r="M155" s="31">
        <f t="shared" si="39"/>
        <v>3.8926940639269408E-2</v>
      </c>
      <c r="N155" s="31">
        <f t="shared" si="39"/>
        <v>3.8926940639269408E-2</v>
      </c>
      <c r="O155" s="31">
        <f t="shared" si="39"/>
        <v>3.8926940639269408E-2</v>
      </c>
      <c r="P155" s="31">
        <f t="shared" si="39"/>
        <v>3.8926940639269408E-2</v>
      </c>
      <c r="Q155" s="31">
        <f t="shared" si="39"/>
        <v>3.8926940639269408E-2</v>
      </c>
      <c r="R155" s="31">
        <f t="shared" si="39"/>
        <v>3.8926940639269408E-2</v>
      </c>
      <c r="S155" s="31">
        <f t="shared" si="39"/>
        <v>3.8926940639269408E-2</v>
      </c>
      <c r="T155" s="31">
        <f t="shared" si="39"/>
        <v>3.8926940639269408E-2</v>
      </c>
      <c r="U155" s="31">
        <f t="shared" si="39"/>
        <v>3.8926940639269408E-2</v>
      </c>
      <c r="V155" s="31">
        <f t="shared" si="39"/>
        <v>3.8926940639269408E-2</v>
      </c>
      <c r="W155" s="31">
        <f t="shared" si="39"/>
        <v>3.8926940639269408E-2</v>
      </c>
      <c r="X155" s="31">
        <f t="shared" si="39"/>
        <v>3.8926940639269408E-2</v>
      </c>
      <c r="Y155" s="31">
        <f t="shared" si="39"/>
        <v>3.8926940639269408E-2</v>
      </c>
      <c r="Z155" s="31">
        <f t="shared" si="39"/>
        <v>3.8926940639269408E-2</v>
      </c>
      <c r="AA155" s="32">
        <f t="shared" si="39"/>
        <v>3.8926940639269408E-2</v>
      </c>
    </row>
    <row r="156" spans="1:27" x14ac:dyDescent="0.35">
      <c r="A156" s="111">
        <v>24</v>
      </c>
      <c r="B156" s="31">
        <f>K125</f>
        <v>1.4155251141552512E-2</v>
      </c>
      <c r="C156" s="31">
        <f t="shared" si="37"/>
        <v>1.4155251141552512E-2</v>
      </c>
      <c r="D156" s="31">
        <f t="shared" si="39"/>
        <v>1.4155251141552512E-2</v>
      </c>
      <c r="E156" s="31">
        <f t="shared" si="39"/>
        <v>1.4155251141552512E-2</v>
      </c>
      <c r="F156" s="31">
        <f t="shared" si="39"/>
        <v>1.4155251141552512E-2</v>
      </c>
      <c r="G156" s="31">
        <f t="shared" si="39"/>
        <v>1.4155251141552512E-2</v>
      </c>
      <c r="H156" s="31">
        <f t="shared" si="39"/>
        <v>1.4155251141552512E-2</v>
      </c>
      <c r="I156" s="31">
        <f t="shared" si="39"/>
        <v>1.4155251141552512E-2</v>
      </c>
      <c r="J156" s="31">
        <f t="shared" si="39"/>
        <v>1.4155251141552512E-2</v>
      </c>
      <c r="K156" s="31">
        <f t="shared" si="39"/>
        <v>1.4155251141552512E-2</v>
      </c>
      <c r="L156" s="31">
        <f t="shared" si="39"/>
        <v>1.4155251141552512E-2</v>
      </c>
      <c r="M156" s="31">
        <f t="shared" si="39"/>
        <v>1.4155251141552512E-2</v>
      </c>
      <c r="N156" s="31">
        <f t="shared" si="39"/>
        <v>1.4155251141552512E-2</v>
      </c>
      <c r="O156" s="31">
        <f t="shared" si="39"/>
        <v>1.4155251141552512E-2</v>
      </c>
      <c r="P156" s="31">
        <f t="shared" si="39"/>
        <v>1.4155251141552512E-2</v>
      </c>
      <c r="Q156" s="31">
        <f t="shared" si="39"/>
        <v>1.4155251141552512E-2</v>
      </c>
      <c r="R156" s="31">
        <f t="shared" si="39"/>
        <v>1.4155251141552512E-2</v>
      </c>
      <c r="S156" s="31">
        <f t="shared" si="39"/>
        <v>1.4155251141552512E-2</v>
      </c>
      <c r="T156" s="31">
        <f t="shared" si="39"/>
        <v>1.4155251141552512E-2</v>
      </c>
      <c r="U156" s="31">
        <f t="shared" si="39"/>
        <v>1.4155251141552512E-2</v>
      </c>
      <c r="V156" s="31">
        <f t="shared" si="39"/>
        <v>1.4155251141552512E-2</v>
      </c>
      <c r="W156" s="31">
        <f t="shared" si="39"/>
        <v>1.4155251141552512E-2</v>
      </c>
      <c r="X156" s="31">
        <f t="shared" si="39"/>
        <v>1.4155251141552512E-2</v>
      </c>
      <c r="Y156" s="31">
        <f t="shared" si="39"/>
        <v>1.4155251141552512E-2</v>
      </c>
      <c r="Z156" s="31">
        <f t="shared" si="39"/>
        <v>1.4155251141552512E-2</v>
      </c>
      <c r="AA156" s="32">
        <f t="shared" si="39"/>
        <v>1.4155251141552512E-2</v>
      </c>
    </row>
    <row r="157" spans="1:27" x14ac:dyDescent="0.35">
      <c r="A157" s="111">
        <v>25</v>
      </c>
      <c r="B157" s="31">
        <f>I126</f>
        <v>3.0821917808219176E-2</v>
      </c>
      <c r="C157" s="31">
        <f t="shared" si="37"/>
        <v>3.0821917808219176E-2</v>
      </c>
      <c r="D157" s="31">
        <f t="shared" si="39"/>
        <v>3.0821917808219176E-2</v>
      </c>
      <c r="E157" s="31">
        <f t="shared" si="39"/>
        <v>3.0821917808219176E-2</v>
      </c>
      <c r="F157" s="31">
        <f t="shared" si="39"/>
        <v>3.0821917808219176E-2</v>
      </c>
      <c r="G157" s="31">
        <f t="shared" si="39"/>
        <v>3.0821917808219176E-2</v>
      </c>
      <c r="H157" s="31">
        <f t="shared" si="39"/>
        <v>3.0821917808219176E-2</v>
      </c>
      <c r="I157" s="31">
        <f t="shared" si="39"/>
        <v>3.0821917808219176E-2</v>
      </c>
      <c r="J157" s="31">
        <f t="shared" si="39"/>
        <v>3.0821917808219176E-2</v>
      </c>
      <c r="K157" s="31">
        <f t="shared" si="39"/>
        <v>3.0821917808219176E-2</v>
      </c>
      <c r="L157" s="31">
        <f t="shared" si="39"/>
        <v>3.0821917808219176E-2</v>
      </c>
      <c r="M157" s="31">
        <f t="shared" si="39"/>
        <v>3.0821917808219176E-2</v>
      </c>
      <c r="N157" s="31">
        <f t="shared" si="39"/>
        <v>3.0821917808219176E-2</v>
      </c>
      <c r="O157" s="31">
        <f t="shared" si="39"/>
        <v>3.0821917808219176E-2</v>
      </c>
      <c r="P157" s="31">
        <f t="shared" si="39"/>
        <v>3.0821917808219176E-2</v>
      </c>
      <c r="Q157" s="31">
        <f t="shared" si="39"/>
        <v>3.0821917808219176E-2</v>
      </c>
      <c r="R157" s="31">
        <f t="shared" si="39"/>
        <v>3.0821917808219176E-2</v>
      </c>
      <c r="S157" s="31">
        <f t="shared" si="39"/>
        <v>3.0821917808219176E-2</v>
      </c>
      <c r="T157" s="31">
        <f t="shared" si="39"/>
        <v>3.0821917808219176E-2</v>
      </c>
      <c r="U157" s="31">
        <f t="shared" si="39"/>
        <v>3.0821917808219176E-2</v>
      </c>
      <c r="V157" s="31">
        <f t="shared" si="39"/>
        <v>3.0821917808219176E-2</v>
      </c>
      <c r="W157" s="31">
        <f t="shared" si="39"/>
        <v>3.0821917808219176E-2</v>
      </c>
      <c r="X157" s="31">
        <f t="shared" si="39"/>
        <v>3.0821917808219176E-2</v>
      </c>
      <c r="Y157" s="31">
        <f t="shared" si="39"/>
        <v>3.0821917808219176E-2</v>
      </c>
      <c r="Z157" s="31">
        <f t="shared" si="39"/>
        <v>3.0821917808219176E-2</v>
      </c>
      <c r="AA157" s="32">
        <f t="shared" si="39"/>
        <v>3.0821917808219176E-2</v>
      </c>
    </row>
    <row r="158" spans="1:27" x14ac:dyDescent="0.35">
      <c r="A158" s="111">
        <v>26</v>
      </c>
      <c r="B158" s="31">
        <f>J126</f>
        <v>3.7671232876712327E-2</v>
      </c>
      <c r="C158" s="31">
        <f t="shared" si="37"/>
        <v>3.7671232876712327E-2</v>
      </c>
      <c r="D158" s="31">
        <f t="shared" si="39"/>
        <v>3.7671232876712327E-2</v>
      </c>
      <c r="E158" s="31">
        <f t="shared" si="39"/>
        <v>3.7671232876712327E-2</v>
      </c>
      <c r="F158" s="31">
        <f t="shared" si="39"/>
        <v>3.7671232876712327E-2</v>
      </c>
      <c r="G158" s="31">
        <f t="shared" si="39"/>
        <v>3.7671232876712327E-2</v>
      </c>
      <c r="H158" s="31">
        <f t="shared" si="39"/>
        <v>3.7671232876712327E-2</v>
      </c>
      <c r="I158" s="31">
        <f t="shared" si="39"/>
        <v>3.7671232876712327E-2</v>
      </c>
      <c r="J158" s="31">
        <f t="shared" si="39"/>
        <v>3.7671232876712327E-2</v>
      </c>
      <c r="K158" s="31">
        <f t="shared" si="39"/>
        <v>3.7671232876712327E-2</v>
      </c>
      <c r="L158" s="31">
        <f t="shared" si="39"/>
        <v>3.7671232876712327E-2</v>
      </c>
      <c r="M158" s="31">
        <f t="shared" si="39"/>
        <v>3.7671232876712327E-2</v>
      </c>
      <c r="N158" s="31">
        <f t="shared" si="39"/>
        <v>3.7671232876712327E-2</v>
      </c>
      <c r="O158" s="31">
        <f t="shared" si="39"/>
        <v>3.7671232876712327E-2</v>
      </c>
      <c r="P158" s="31">
        <f t="shared" si="39"/>
        <v>3.7671232876712327E-2</v>
      </c>
      <c r="Q158" s="31">
        <f t="shared" si="39"/>
        <v>3.7671232876712327E-2</v>
      </c>
      <c r="R158" s="31">
        <f t="shared" si="39"/>
        <v>3.7671232876712327E-2</v>
      </c>
      <c r="S158" s="31">
        <f t="shared" si="39"/>
        <v>3.7671232876712327E-2</v>
      </c>
      <c r="T158" s="31">
        <f t="shared" si="39"/>
        <v>3.7671232876712327E-2</v>
      </c>
      <c r="U158" s="31">
        <f t="shared" si="39"/>
        <v>3.7671232876712327E-2</v>
      </c>
      <c r="V158" s="31">
        <f t="shared" si="39"/>
        <v>3.7671232876712327E-2</v>
      </c>
      <c r="W158" s="31">
        <f t="shared" si="39"/>
        <v>3.7671232876712327E-2</v>
      </c>
      <c r="X158" s="31">
        <f t="shared" si="39"/>
        <v>3.7671232876712327E-2</v>
      </c>
      <c r="Y158" s="31">
        <f t="shared" si="39"/>
        <v>3.7671232876712327E-2</v>
      </c>
      <c r="Z158" s="31">
        <f t="shared" si="39"/>
        <v>3.7671232876712327E-2</v>
      </c>
      <c r="AA158" s="32">
        <f t="shared" si="39"/>
        <v>3.7671232876712327E-2</v>
      </c>
    </row>
    <row r="159" spans="1:27" x14ac:dyDescent="0.35">
      <c r="A159" s="111">
        <v>27</v>
      </c>
      <c r="B159" s="31">
        <f>K126</f>
        <v>1.3698630136986301E-2</v>
      </c>
      <c r="C159" s="31">
        <f t="shared" si="37"/>
        <v>1.3698630136986301E-2</v>
      </c>
      <c r="D159" s="31">
        <f t="shared" si="39"/>
        <v>1.3698630136986301E-2</v>
      </c>
      <c r="E159" s="31">
        <f t="shared" si="39"/>
        <v>1.3698630136986301E-2</v>
      </c>
      <c r="F159" s="31">
        <f t="shared" si="39"/>
        <v>1.3698630136986301E-2</v>
      </c>
      <c r="G159" s="31">
        <f t="shared" si="39"/>
        <v>1.3698630136986301E-2</v>
      </c>
      <c r="H159" s="31">
        <f t="shared" si="39"/>
        <v>1.3698630136986301E-2</v>
      </c>
      <c r="I159" s="31">
        <f t="shared" si="39"/>
        <v>1.3698630136986301E-2</v>
      </c>
      <c r="J159" s="31">
        <f t="shared" si="39"/>
        <v>1.3698630136986301E-2</v>
      </c>
      <c r="K159" s="31">
        <f t="shared" si="39"/>
        <v>1.3698630136986301E-2</v>
      </c>
      <c r="L159" s="31">
        <f t="shared" si="39"/>
        <v>1.3698630136986301E-2</v>
      </c>
      <c r="M159" s="31">
        <f t="shared" si="39"/>
        <v>1.3698630136986301E-2</v>
      </c>
      <c r="N159" s="31">
        <f t="shared" si="39"/>
        <v>1.3698630136986301E-2</v>
      </c>
      <c r="O159" s="31">
        <f t="shared" si="39"/>
        <v>1.3698630136986301E-2</v>
      </c>
      <c r="P159" s="31">
        <f t="shared" si="39"/>
        <v>1.3698630136986301E-2</v>
      </c>
      <c r="Q159" s="31">
        <f t="shared" si="39"/>
        <v>1.3698630136986301E-2</v>
      </c>
      <c r="R159" s="31">
        <f t="shared" si="39"/>
        <v>1.3698630136986301E-2</v>
      </c>
      <c r="S159" s="31">
        <f t="shared" si="39"/>
        <v>1.3698630136986301E-2</v>
      </c>
      <c r="T159" s="31">
        <f t="shared" si="39"/>
        <v>1.3698630136986301E-2</v>
      </c>
      <c r="U159" s="31">
        <f t="shared" si="39"/>
        <v>1.3698630136986301E-2</v>
      </c>
      <c r="V159" s="31">
        <f t="shared" si="39"/>
        <v>1.3698630136986301E-2</v>
      </c>
      <c r="W159" s="31">
        <f t="shared" si="39"/>
        <v>1.3698630136986301E-2</v>
      </c>
      <c r="X159" s="31">
        <f t="shared" si="39"/>
        <v>1.3698630136986301E-2</v>
      </c>
      <c r="Y159" s="31">
        <f t="shared" si="39"/>
        <v>1.3698630136986301E-2</v>
      </c>
      <c r="Z159" s="31">
        <f t="shared" si="39"/>
        <v>1.3698630136986301E-2</v>
      </c>
      <c r="AA159" s="32">
        <f t="shared" si="39"/>
        <v>1.3698630136986301E-2</v>
      </c>
    </row>
    <row r="160" spans="1:27" x14ac:dyDescent="0.35">
      <c r="A160" s="111">
        <v>28</v>
      </c>
      <c r="B160" s="31">
        <f>I127</f>
        <v>3.1849315068493152E-2</v>
      </c>
      <c r="C160" s="31">
        <f t="shared" si="37"/>
        <v>3.1849315068493152E-2</v>
      </c>
      <c r="D160" s="31">
        <f t="shared" si="39"/>
        <v>3.1849315068493152E-2</v>
      </c>
      <c r="E160" s="31">
        <f t="shared" si="39"/>
        <v>3.1849315068493152E-2</v>
      </c>
      <c r="F160" s="31">
        <f t="shared" si="39"/>
        <v>3.1849315068493152E-2</v>
      </c>
      <c r="G160" s="31">
        <f t="shared" si="39"/>
        <v>3.1849315068493152E-2</v>
      </c>
      <c r="H160" s="31">
        <f t="shared" si="39"/>
        <v>3.1849315068493152E-2</v>
      </c>
      <c r="I160" s="31">
        <f t="shared" si="39"/>
        <v>3.1849315068493152E-2</v>
      </c>
      <c r="J160" s="31">
        <f t="shared" si="39"/>
        <v>3.1849315068493152E-2</v>
      </c>
      <c r="K160" s="31">
        <f t="shared" si="39"/>
        <v>3.1849315068493152E-2</v>
      </c>
      <c r="L160" s="31">
        <f t="shared" si="39"/>
        <v>3.1849315068493152E-2</v>
      </c>
      <c r="M160" s="31">
        <f t="shared" si="39"/>
        <v>3.1849315068493152E-2</v>
      </c>
      <c r="N160" s="31">
        <f t="shared" si="39"/>
        <v>3.1849315068493152E-2</v>
      </c>
      <c r="O160" s="31">
        <f t="shared" si="39"/>
        <v>3.1849315068493152E-2</v>
      </c>
      <c r="P160" s="31">
        <f t="shared" si="39"/>
        <v>3.1849315068493152E-2</v>
      </c>
      <c r="Q160" s="31">
        <f t="shared" si="39"/>
        <v>3.1849315068493152E-2</v>
      </c>
      <c r="R160" s="31">
        <f t="shared" si="39"/>
        <v>3.1849315068493152E-2</v>
      </c>
      <c r="S160" s="31">
        <f t="shared" si="39"/>
        <v>3.1849315068493152E-2</v>
      </c>
      <c r="T160" s="31">
        <f t="shared" si="39"/>
        <v>3.1849315068493152E-2</v>
      </c>
      <c r="U160" s="31">
        <f t="shared" si="39"/>
        <v>3.1849315068493152E-2</v>
      </c>
      <c r="V160" s="31">
        <f t="shared" si="39"/>
        <v>3.1849315068493152E-2</v>
      </c>
      <c r="W160" s="31">
        <f t="shared" si="39"/>
        <v>3.1849315068493152E-2</v>
      </c>
      <c r="X160" s="31">
        <f t="shared" si="39"/>
        <v>3.1849315068493152E-2</v>
      </c>
      <c r="Y160" s="31">
        <f t="shared" si="39"/>
        <v>3.1849315068493152E-2</v>
      </c>
      <c r="Z160" s="31">
        <f t="shared" si="39"/>
        <v>3.1849315068493152E-2</v>
      </c>
      <c r="AA160" s="32">
        <f t="shared" si="39"/>
        <v>3.1849315068493152E-2</v>
      </c>
    </row>
    <row r="161" spans="1:27" x14ac:dyDescent="0.35">
      <c r="A161" s="111">
        <v>29</v>
      </c>
      <c r="B161" s="31">
        <f>J127</f>
        <v>3.8926940639269408E-2</v>
      </c>
      <c r="C161" s="31">
        <f t="shared" si="37"/>
        <v>3.8926940639269408E-2</v>
      </c>
      <c r="D161" s="31">
        <f t="shared" si="39"/>
        <v>3.8926940639269408E-2</v>
      </c>
      <c r="E161" s="31">
        <f t="shared" si="39"/>
        <v>3.8926940639269408E-2</v>
      </c>
      <c r="F161" s="31">
        <f t="shared" si="39"/>
        <v>3.8926940639269408E-2</v>
      </c>
      <c r="G161" s="31">
        <f t="shared" si="39"/>
        <v>3.8926940639269408E-2</v>
      </c>
      <c r="H161" s="31">
        <f t="shared" si="39"/>
        <v>3.8926940639269408E-2</v>
      </c>
      <c r="I161" s="31">
        <f t="shared" si="39"/>
        <v>3.8926940639269408E-2</v>
      </c>
      <c r="J161" s="31">
        <f t="shared" si="39"/>
        <v>3.8926940639269408E-2</v>
      </c>
      <c r="K161" s="31">
        <f t="shared" si="39"/>
        <v>3.8926940639269408E-2</v>
      </c>
      <c r="L161" s="31">
        <f t="shared" si="39"/>
        <v>3.8926940639269408E-2</v>
      </c>
      <c r="M161" s="31">
        <f t="shared" si="39"/>
        <v>3.8926940639269408E-2</v>
      </c>
      <c r="N161" s="31">
        <f t="shared" si="39"/>
        <v>3.8926940639269408E-2</v>
      </c>
      <c r="O161" s="31">
        <f t="shared" si="39"/>
        <v>3.8926940639269408E-2</v>
      </c>
      <c r="P161" s="31">
        <f t="shared" si="39"/>
        <v>3.8926940639269408E-2</v>
      </c>
      <c r="Q161" s="31">
        <f t="shared" si="39"/>
        <v>3.8926940639269408E-2</v>
      </c>
      <c r="R161" s="31">
        <f t="shared" si="39"/>
        <v>3.8926940639269408E-2</v>
      </c>
      <c r="S161" s="31">
        <f t="shared" si="39"/>
        <v>3.8926940639269408E-2</v>
      </c>
      <c r="T161" s="31">
        <f t="shared" si="39"/>
        <v>3.8926940639269408E-2</v>
      </c>
      <c r="U161" s="31">
        <f t="shared" si="39"/>
        <v>3.8926940639269408E-2</v>
      </c>
      <c r="V161" s="31">
        <f t="shared" si="39"/>
        <v>3.8926940639269408E-2</v>
      </c>
      <c r="W161" s="31">
        <f t="shared" si="39"/>
        <v>3.8926940639269408E-2</v>
      </c>
      <c r="X161" s="31">
        <f t="shared" si="39"/>
        <v>3.8926940639269408E-2</v>
      </c>
      <c r="Y161" s="31">
        <f t="shared" si="39"/>
        <v>3.8926940639269408E-2</v>
      </c>
      <c r="Z161" s="31">
        <f t="shared" si="39"/>
        <v>3.8926940639269408E-2</v>
      </c>
      <c r="AA161" s="32">
        <f t="shared" si="39"/>
        <v>3.8926940639269408E-2</v>
      </c>
    </row>
    <row r="162" spans="1:27" x14ac:dyDescent="0.35">
      <c r="A162" s="111">
        <v>30</v>
      </c>
      <c r="B162" s="31">
        <f>K127</f>
        <v>1.4155251141552512E-2</v>
      </c>
      <c r="C162" s="31">
        <f t="shared" si="37"/>
        <v>1.4155251141552512E-2</v>
      </c>
      <c r="D162" s="31">
        <f t="shared" si="39"/>
        <v>1.4155251141552512E-2</v>
      </c>
      <c r="E162" s="31">
        <f t="shared" si="39"/>
        <v>1.4155251141552512E-2</v>
      </c>
      <c r="F162" s="31">
        <f t="shared" si="39"/>
        <v>1.4155251141552512E-2</v>
      </c>
      <c r="G162" s="31">
        <f t="shared" si="39"/>
        <v>1.4155251141552512E-2</v>
      </c>
      <c r="H162" s="31">
        <f t="shared" si="39"/>
        <v>1.4155251141552512E-2</v>
      </c>
      <c r="I162" s="31">
        <f t="shared" si="39"/>
        <v>1.4155251141552512E-2</v>
      </c>
      <c r="J162" s="31">
        <f t="shared" si="39"/>
        <v>1.4155251141552512E-2</v>
      </c>
      <c r="K162" s="31">
        <f t="shared" si="39"/>
        <v>1.4155251141552512E-2</v>
      </c>
      <c r="L162" s="31">
        <f t="shared" si="39"/>
        <v>1.4155251141552512E-2</v>
      </c>
      <c r="M162" s="31">
        <f t="shared" si="39"/>
        <v>1.4155251141552512E-2</v>
      </c>
      <c r="N162" s="31">
        <f t="shared" si="39"/>
        <v>1.4155251141552512E-2</v>
      </c>
      <c r="O162" s="31">
        <f t="shared" si="39"/>
        <v>1.4155251141552512E-2</v>
      </c>
      <c r="P162" s="31">
        <f t="shared" si="39"/>
        <v>1.4155251141552512E-2</v>
      </c>
      <c r="Q162" s="31">
        <f t="shared" si="39"/>
        <v>1.4155251141552512E-2</v>
      </c>
      <c r="R162" s="31">
        <f t="shared" si="39"/>
        <v>1.4155251141552512E-2</v>
      </c>
      <c r="S162" s="31">
        <f t="shared" si="39"/>
        <v>1.4155251141552512E-2</v>
      </c>
      <c r="T162" s="31">
        <f t="shared" si="39"/>
        <v>1.4155251141552512E-2</v>
      </c>
      <c r="U162" s="31">
        <f t="shared" si="39"/>
        <v>1.4155251141552512E-2</v>
      </c>
      <c r="V162" s="31">
        <f t="shared" si="39"/>
        <v>1.4155251141552512E-2</v>
      </c>
      <c r="W162" s="31">
        <f t="shared" si="39"/>
        <v>1.4155251141552512E-2</v>
      </c>
      <c r="X162" s="31">
        <f t="shared" si="39"/>
        <v>1.4155251141552512E-2</v>
      </c>
      <c r="Y162" s="31">
        <f t="shared" si="39"/>
        <v>1.4155251141552512E-2</v>
      </c>
      <c r="Z162" s="31">
        <f t="shared" si="39"/>
        <v>1.4155251141552512E-2</v>
      </c>
      <c r="AA162" s="32">
        <f t="shared" si="39"/>
        <v>1.4155251141552512E-2</v>
      </c>
    </row>
    <row r="163" spans="1:27" x14ac:dyDescent="0.35">
      <c r="A163" s="111">
        <v>31</v>
      </c>
      <c r="B163" s="31">
        <f>I128</f>
        <v>3.0821917808219176E-2</v>
      </c>
      <c r="C163" s="31">
        <f t="shared" si="37"/>
        <v>3.0821917808219176E-2</v>
      </c>
      <c r="D163" s="31">
        <f t="shared" si="39"/>
        <v>3.0821917808219176E-2</v>
      </c>
      <c r="E163" s="31">
        <f t="shared" si="39"/>
        <v>3.0821917808219176E-2</v>
      </c>
      <c r="F163" s="31">
        <f t="shared" si="39"/>
        <v>3.0821917808219176E-2</v>
      </c>
      <c r="G163" s="31">
        <f t="shared" si="39"/>
        <v>3.0821917808219176E-2</v>
      </c>
      <c r="H163" s="31">
        <f t="shared" si="39"/>
        <v>3.0821917808219176E-2</v>
      </c>
      <c r="I163" s="31">
        <f t="shared" si="39"/>
        <v>3.0821917808219176E-2</v>
      </c>
      <c r="J163" s="31">
        <f t="shared" si="39"/>
        <v>3.0821917808219176E-2</v>
      </c>
      <c r="K163" s="31">
        <f t="shared" si="39"/>
        <v>3.0821917808219176E-2</v>
      </c>
      <c r="L163" s="31">
        <f t="shared" si="39"/>
        <v>3.0821917808219176E-2</v>
      </c>
      <c r="M163" s="31">
        <f t="shared" si="39"/>
        <v>3.0821917808219176E-2</v>
      </c>
      <c r="N163" s="31">
        <f t="shared" si="39"/>
        <v>3.0821917808219176E-2</v>
      </c>
      <c r="O163" s="31">
        <f t="shared" si="39"/>
        <v>3.0821917808219176E-2</v>
      </c>
      <c r="P163" s="31">
        <f t="shared" si="39"/>
        <v>3.0821917808219176E-2</v>
      </c>
      <c r="Q163" s="31">
        <f t="shared" si="39"/>
        <v>3.0821917808219176E-2</v>
      </c>
      <c r="R163" s="31">
        <f t="shared" si="39"/>
        <v>3.0821917808219176E-2</v>
      </c>
      <c r="S163" s="31">
        <f t="shared" si="39"/>
        <v>3.0821917808219176E-2</v>
      </c>
      <c r="T163" s="31">
        <f t="shared" si="39"/>
        <v>3.0821917808219176E-2</v>
      </c>
      <c r="U163" s="31">
        <f t="shared" si="39"/>
        <v>3.0821917808219176E-2</v>
      </c>
      <c r="V163" s="31">
        <f t="shared" si="39"/>
        <v>3.0821917808219176E-2</v>
      </c>
      <c r="W163" s="31">
        <f t="shared" si="39"/>
        <v>3.0821917808219176E-2</v>
      </c>
      <c r="X163" s="31">
        <f t="shared" si="39"/>
        <v>3.0821917808219176E-2</v>
      </c>
      <c r="Y163" s="31">
        <f t="shared" si="39"/>
        <v>3.0821917808219176E-2</v>
      </c>
      <c r="Z163" s="31">
        <f t="shared" si="39"/>
        <v>3.0821917808219176E-2</v>
      </c>
      <c r="AA163" s="32">
        <f t="shared" si="39"/>
        <v>3.0821917808219176E-2</v>
      </c>
    </row>
    <row r="164" spans="1:27" x14ac:dyDescent="0.35">
      <c r="A164" s="111">
        <v>32</v>
      </c>
      <c r="B164" s="31">
        <f>J128</f>
        <v>3.7671232876712327E-2</v>
      </c>
      <c r="C164" s="31">
        <f t="shared" si="37"/>
        <v>3.7671232876712327E-2</v>
      </c>
      <c r="D164" s="31">
        <f t="shared" si="39"/>
        <v>3.7671232876712327E-2</v>
      </c>
      <c r="E164" s="31">
        <f t="shared" si="39"/>
        <v>3.7671232876712327E-2</v>
      </c>
      <c r="F164" s="31">
        <f t="shared" si="39"/>
        <v>3.7671232876712327E-2</v>
      </c>
      <c r="G164" s="31">
        <f t="shared" si="39"/>
        <v>3.7671232876712327E-2</v>
      </c>
      <c r="H164" s="31">
        <f t="shared" si="39"/>
        <v>3.7671232876712327E-2</v>
      </c>
      <c r="I164" s="31">
        <f t="shared" si="39"/>
        <v>3.7671232876712327E-2</v>
      </c>
      <c r="J164" s="31">
        <f t="shared" si="39"/>
        <v>3.7671232876712327E-2</v>
      </c>
      <c r="K164" s="31">
        <f t="shared" si="39"/>
        <v>3.7671232876712327E-2</v>
      </c>
      <c r="L164" s="31">
        <f t="shared" si="39"/>
        <v>3.7671232876712327E-2</v>
      </c>
      <c r="M164" s="31">
        <f t="shared" si="39"/>
        <v>3.7671232876712327E-2</v>
      </c>
      <c r="N164" s="31">
        <f t="shared" si="39"/>
        <v>3.7671232876712327E-2</v>
      </c>
      <c r="O164" s="31">
        <f t="shared" si="39"/>
        <v>3.7671232876712327E-2</v>
      </c>
      <c r="P164" s="31">
        <f t="shared" si="39"/>
        <v>3.7671232876712327E-2</v>
      </c>
      <c r="Q164" s="31">
        <f t="shared" si="39"/>
        <v>3.7671232876712327E-2</v>
      </c>
      <c r="R164" s="31">
        <f t="shared" si="39"/>
        <v>3.7671232876712327E-2</v>
      </c>
      <c r="S164" s="31">
        <f t="shared" si="39"/>
        <v>3.7671232876712327E-2</v>
      </c>
      <c r="T164" s="31">
        <f t="shared" si="39"/>
        <v>3.7671232876712327E-2</v>
      </c>
      <c r="U164" s="31">
        <f t="shared" si="39"/>
        <v>3.7671232876712327E-2</v>
      </c>
      <c r="V164" s="31">
        <f t="shared" si="39"/>
        <v>3.7671232876712327E-2</v>
      </c>
      <c r="W164" s="31">
        <f t="shared" si="39"/>
        <v>3.7671232876712327E-2</v>
      </c>
      <c r="X164" s="31">
        <f t="shared" si="39"/>
        <v>3.7671232876712327E-2</v>
      </c>
      <c r="Y164" s="31">
        <f t="shared" si="39"/>
        <v>3.7671232876712327E-2</v>
      </c>
      <c r="Z164" s="31">
        <f t="shared" si="39"/>
        <v>3.7671232876712327E-2</v>
      </c>
      <c r="AA164" s="32">
        <f t="shared" si="39"/>
        <v>3.7671232876712327E-2</v>
      </c>
    </row>
    <row r="165" spans="1:27" x14ac:dyDescent="0.35">
      <c r="A165" s="111">
        <v>33</v>
      </c>
      <c r="B165" s="31">
        <f>K128</f>
        <v>1.3698630136986301E-2</v>
      </c>
      <c r="C165" s="31">
        <f t="shared" si="37"/>
        <v>1.3698630136986301E-2</v>
      </c>
      <c r="D165" s="31">
        <f t="shared" si="39"/>
        <v>1.3698630136986301E-2</v>
      </c>
      <c r="E165" s="31">
        <f t="shared" si="39"/>
        <v>1.3698630136986301E-2</v>
      </c>
      <c r="F165" s="31">
        <f t="shared" si="39"/>
        <v>1.3698630136986301E-2</v>
      </c>
      <c r="G165" s="31">
        <f t="shared" si="39"/>
        <v>1.3698630136986301E-2</v>
      </c>
      <c r="H165" s="31">
        <f t="shared" si="39"/>
        <v>1.3698630136986301E-2</v>
      </c>
      <c r="I165" s="31">
        <f t="shared" si="39"/>
        <v>1.3698630136986301E-2</v>
      </c>
      <c r="J165" s="31">
        <f t="shared" si="39"/>
        <v>1.3698630136986301E-2</v>
      </c>
      <c r="K165" s="31">
        <f t="shared" si="39"/>
        <v>1.3698630136986301E-2</v>
      </c>
      <c r="L165" s="31">
        <f t="shared" si="39"/>
        <v>1.3698630136986301E-2</v>
      </c>
      <c r="M165" s="31">
        <f t="shared" si="39"/>
        <v>1.3698630136986301E-2</v>
      </c>
      <c r="N165" s="31">
        <f t="shared" si="39"/>
        <v>1.3698630136986301E-2</v>
      </c>
      <c r="O165" s="31">
        <f t="shared" si="39"/>
        <v>1.3698630136986301E-2</v>
      </c>
      <c r="P165" s="31">
        <f t="shared" ref="D165:AA168" si="40">O165</f>
        <v>1.3698630136986301E-2</v>
      </c>
      <c r="Q165" s="31">
        <f t="shared" si="40"/>
        <v>1.3698630136986301E-2</v>
      </c>
      <c r="R165" s="31">
        <f t="shared" si="40"/>
        <v>1.3698630136986301E-2</v>
      </c>
      <c r="S165" s="31">
        <f t="shared" si="40"/>
        <v>1.3698630136986301E-2</v>
      </c>
      <c r="T165" s="31">
        <f t="shared" si="40"/>
        <v>1.3698630136986301E-2</v>
      </c>
      <c r="U165" s="31">
        <f t="shared" si="40"/>
        <v>1.3698630136986301E-2</v>
      </c>
      <c r="V165" s="31">
        <f t="shared" si="40"/>
        <v>1.3698630136986301E-2</v>
      </c>
      <c r="W165" s="31">
        <f t="shared" si="40"/>
        <v>1.3698630136986301E-2</v>
      </c>
      <c r="X165" s="31">
        <f t="shared" si="40"/>
        <v>1.3698630136986301E-2</v>
      </c>
      <c r="Y165" s="31">
        <f t="shared" si="40"/>
        <v>1.3698630136986301E-2</v>
      </c>
      <c r="Z165" s="31">
        <f t="shared" si="40"/>
        <v>1.3698630136986301E-2</v>
      </c>
      <c r="AA165" s="32">
        <f t="shared" si="40"/>
        <v>1.3698630136986301E-2</v>
      </c>
    </row>
    <row r="166" spans="1:27" x14ac:dyDescent="0.35">
      <c r="A166" s="111">
        <v>34</v>
      </c>
      <c r="B166" s="31">
        <f>I129</f>
        <v>3.1849315068493152E-2</v>
      </c>
      <c r="C166" s="31">
        <f t="shared" si="37"/>
        <v>3.1849315068493152E-2</v>
      </c>
      <c r="D166" s="31">
        <f t="shared" si="40"/>
        <v>3.1849315068493152E-2</v>
      </c>
      <c r="E166" s="31">
        <f t="shared" si="40"/>
        <v>3.1849315068493152E-2</v>
      </c>
      <c r="F166" s="31">
        <f t="shared" si="40"/>
        <v>3.1849315068493152E-2</v>
      </c>
      <c r="G166" s="31">
        <f t="shared" si="40"/>
        <v>3.1849315068493152E-2</v>
      </c>
      <c r="H166" s="31">
        <f t="shared" si="40"/>
        <v>3.1849315068493152E-2</v>
      </c>
      <c r="I166" s="31">
        <f t="shared" si="40"/>
        <v>3.1849315068493152E-2</v>
      </c>
      <c r="J166" s="31">
        <f t="shared" si="40"/>
        <v>3.1849315068493152E-2</v>
      </c>
      <c r="K166" s="31">
        <f t="shared" si="40"/>
        <v>3.1849315068493152E-2</v>
      </c>
      <c r="L166" s="31">
        <f t="shared" si="40"/>
        <v>3.1849315068493152E-2</v>
      </c>
      <c r="M166" s="31">
        <f t="shared" si="40"/>
        <v>3.1849315068493152E-2</v>
      </c>
      <c r="N166" s="31">
        <f t="shared" si="40"/>
        <v>3.1849315068493152E-2</v>
      </c>
      <c r="O166" s="31">
        <f t="shared" si="40"/>
        <v>3.1849315068493152E-2</v>
      </c>
      <c r="P166" s="31">
        <f t="shared" si="40"/>
        <v>3.1849315068493152E-2</v>
      </c>
      <c r="Q166" s="31">
        <f t="shared" si="40"/>
        <v>3.1849315068493152E-2</v>
      </c>
      <c r="R166" s="31">
        <f t="shared" si="40"/>
        <v>3.1849315068493152E-2</v>
      </c>
      <c r="S166" s="31">
        <f t="shared" si="40"/>
        <v>3.1849315068493152E-2</v>
      </c>
      <c r="T166" s="31">
        <f t="shared" si="40"/>
        <v>3.1849315068493152E-2</v>
      </c>
      <c r="U166" s="31">
        <f t="shared" si="40"/>
        <v>3.1849315068493152E-2</v>
      </c>
      <c r="V166" s="31">
        <f t="shared" si="40"/>
        <v>3.1849315068493152E-2</v>
      </c>
      <c r="W166" s="31">
        <f t="shared" si="40"/>
        <v>3.1849315068493152E-2</v>
      </c>
      <c r="X166" s="31">
        <f t="shared" si="40"/>
        <v>3.1849315068493152E-2</v>
      </c>
      <c r="Y166" s="31">
        <f t="shared" si="40"/>
        <v>3.1849315068493152E-2</v>
      </c>
      <c r="Z166" s="31">
        <f t="shared" si="40"/>
        <v>3.1849315068493152E-2</v>
      </c>
      <c r="AA166" s="32">
        <f t="shared" si="40"/>
        <v>3.1849315068493152E-2</v>
      </c>
    </row>
    <row r="167" spans="1:27" x14ac:dyDescent="0.35">
      <c r="A167" s="111">
        <v>35</v>
      </c>
      <c r="B167" s="31">
        <f>J129</f>
        <v>3.8926940639269408E-2</v>
      </c>
      <c r="C167" s="31">
        <f t="shared" si="37"/>
        <v>3.8926940639269408E-2</v>
      </c>
      <c r="D167" s="31">
        <f t="shared" si="40"/>
        <v>3.8926940639269408E-2</v>
      </c>
      <c r="E167" s="31">
        <f t="shared" si="40"/>
        <v>3.8926940639269408E-2</v>
      </c>
      <c r="F167" s="31">
        <f t="shared" si="40"/>
        <v>3.8926940639269408E-2</v>
      </c>
      <c r="G167" s="31">
        <f t="shared" si="40"/>
        <v>3.8926940639269408E-2</v>
      </c>
      <c r="H167" s="31">
        <f t="shared" si="40"/>
        <v>3.8926940639269408E-2</v>
      </c>
      <c r="I167" s="31">
        <f t="shared" si="40"/>
        <v>3.8926940639269408E-2</v>
      </c>
      <c r="J167" s="31">
        <f t="shared" si="40"/>
        <v>3.8926940639269408E-2</v>
      </c>
      <c r="K167" s="31">
        <f t="shared" si="40"/>
        <v>3.8926940639269408E-2</v>
      </c>
      <c r="L167" s="31">
        <f t="shared" si="40"/>
        <v>3.8926940639269408E-2</v>
      </c>
      <c r="M167" s="31">
        <f t="shared" si="40"/>
        <v>3.8926940639269408E-2</v>
      </c>
      <c r="N167" s="31">
        <f t="shared" si="40"/>
        <v>3.8926940639269408E-2</v>
      </c>
      <c r="O167" s="31">
        <f t="shared" si="40"/>
        <v>3.8926940639269408E-2</v>
      </c>
      <c r="P167" s="31">
        <f t="shared" si="40"/>
        <v>3.8926940639269408E-2</v>
      </c>
      <c r="Q167" s="31">
        <f t="shared" si="40"/>
        <v>3.8926940639269408E-2</v>
      </c>
      <c r="R167" s="31">
        <f t="shared" si="40"/>
        <v>3.8926940639269408E-2</v>
      </c>
      <c r="S167" s="31">
        <f t="shared" si="40"/>
        <v>3.8926940639269408E-2</v>
      </c>
      <c r="T167" s="31">
        <f t="shared" si="40"/>
        <v>3.8926940639269408E-2</v>
      </c>
      <c r="U167" s="31">
        <f t="shared" si="40"/>
        <v>3.8926940639269408E-2</v>
      </c>
      <c r="V167" s="31">
        <f t="shared" si="40"/>
        <v>3.8926940639269408E-2</v>
      </c>
      <c r="W167" s="31">
        <f t="shared" si="40"/>
        <v>3.8926940639269408E-2</v>
      </c>
      <c r="X167" s="31">
        <f t="shared" si="40"/>
        <v>3.8926940639269408E-2</v>
      </c>
      <c r="Y167" s="31">
        <f t="shared" si="40"/>
        <v>3.8926940639269408E-2</v>
      </c>
      <c r="Z167" s="31">
        <f t="shared" si="40"/>
        <v>3.8926940639269408E-2</v>
      </c>
      <c r="AA167" s="32">
        <f t="shared" si="40"/>
        <v>3.8926940639269408E-2</v>
      </c>
    </row>
    <row r="168" spans="1:27" ht="15" thickBot="1" x14ac:dyDescent="0.4">
      <c r="A168" s="112">
        <v>36</v>
      </c>
      <c r="B168" s="113">
        <f>K129</f>
        <v>1.4155251141552512E-2</v>
      </c>
      <c r="C168" s="113">
        <f t="shared" si="37"/>
        <v>1.4155251141552512E-2</v>
      </c>
      <c r="D168" s="113">
        <f t="shared" si="40"/>
        <v>1.4155251141552512E-2</v>
      </c>
      <c r="E168" s="113">
        <f t="shared" si="40"/>
        <v>1.4155251141552512E-2</v>
      </c>
      <c r="F168" s="113">
        <f t="shared" si="40"/>
        <v>1.4155251141552512E-2</v>
      </c>
      <c r="G168" s="113">
        <f t="shared" si="40"/>
        <v>1.4155251141552512E-2</v>
      </c>
      <c r="H168" s="113">
        <f t="shared" si="40"/>
        <v>1.4155251141552512E-2</v>
      </c>
      <c r="I168" s="113">
        <f t="shared" si="40"/>
        <v>1.4155251141552512E-2</v>
      </c>
      <c r="J168" s="113">
        <f t="shared" si="40"/>
        <v>1.4155251141552512E-2</v>
      </c>
      <c r="K168" s="113">
        <f t="shared" si="40"/>
        <v>1.4155251141552512E-2</v>
      </c>
      <c r="L168" s="113">
        <f t="shared" si="40"/>
        <v>1.4155251141552512E-2</v>
      </c>
      <c r="M168" s="113">
        <f t="shared" si="40"/>
        <v>1.4155251141552512E-2</v>
      </c>
      <c r="N168" s="113">
        <f t="shared" si="40"/>
        <v>1.4155251141552512E-2</v>
      </c>
      <c r="O168" s="113">
        <f t="shared" si="40"/>
        <v>1.4155251141552512E-2</v>
      </c>
      <c r="P168" s="113">
        <f t="shared" si="40"/>
        <v>1.4155251141552512E-2</v>
      </c>
      <c r="Q168" s="113">
        <f t="shared" si="40"/>
        <v>1.4155251141552512E-2</v>
      </c>
      <c r="R168" s="113">
        <f t="shared" si="40"/>
        <v>1.4155251141552512E-2</v>
      </c>
      <c r="S168" s="113">
        <f t="shared" si="40"/>
        <v>1.4155251141552512E-2</v>
      </c>
      <c r="T168" s="113">
        <f t="shared" si="40"/>
        <v>1.4155251141552512E-2</v>
      </c>
      <c r="U168" s="113">
        <f t="shared" si="40"/>
        <v>1.4155251141552512E-2</v>
      </c>
      <c r="V168" s="113">
        <f t="shared" si="40"/>
        <v>1.4155251141552512E-2</v>
      </c>
      <c r="W168" s="113">
        <f t="shared" si="40"/>
        <v>1.4155251141552512E-2</v>
      </c>
      <c r="X168" s="113">
        <f t="shared" si="40"/>
        <v>1.4155251141552512E-2</v>
      </c>
      <c r="Y168" s="113">
        <f t="shared" si="40"/>
        <v>1.4155251141552512E-2</v>
      </c>
      <c r="Z168" s="113">
        <f t="shared" si="40"/>
        <v>1.4155251141552512E-2</v>
      </c>
      <c r="AA168" s="114">
        <f t="shared" si="40"/>
        <v>1.4155251141552512E-2</v>
      </c>
    </row>
    <row r="173" spans="1:27" ht="15" thickBot="1" x14ac:dyDescent="0.4"/>
    <row r="174" spans="1:27" x14ac:dyDescent="0.35">
      <c r="A174" s="21"/>
      <c r="B174" s="126" t="s">
        <v>146</v>
      </c>
      <c r="C174" s="127">
        <f>C116</f>
        <v>9</v>
      </c>
      <c r="D174" s="127">
        <f>D116</f>
        <v>11</v>
      </c>
      <c r="E174" s="128">
        <f>E116</f>
        <v>4</v>
      </c>
      <c r="G174" s="21"/>
      <c r="H174" s="126" t="s">
        <v>305</v>
      </c>
      <c r="I174" s="127">
        <f>C174</f>
        <v>9</v>
      </c>
      <c r="J174" s="127">
        <f>D174</f>
        <v>11</v>
      </c>
      <c r="K174" s="128">
        <f>E174</f>
        <v>4</v>
      </c>
    </row>
    <row r="175" spans="1:27" x14ac:dyDescent="0.35">
      <c r="A175" s="129" t="s">
        <v>297</v>
      </c>
      <c r="B175" s="25" t="s">
        <v>298</v>
      </c>
      <c r="C175" s="42" t="s">
        <v>299</v>
      </c>
      <c r="D175" s="42" t="s">
        <v>301</v>
      </c>
      <c r="E175" s="130" t="s">
        <v>300</v>
      </c>
      <c r="G175" s="129" t="s">
        <v>297</v>
      </c>
      <c r="H175" s="25" t="s">
        <v>298</v>
      </c>
      <c r="I175" s="42" t="s">
        <v>299</v>
      </c>
      <c r="J175" s="42" t="s">
        <v>301</v>
      </c>
      <c r="K175" s="130" t="s">
        <v>300</v>
      </c>
    </row>
    <row r="176" spans="1:27" x14ac:dyDescent="0.35">
      <c r="A176" s="131" t="s">
        <v>93</v>
      </c>
      <c r="B176" s="25">
        <v>31</v>
      </c>
      <c r="C176" s="40">
        <v>1</v>
      </c>
      <c r="D176" s="40">
        <v>2</v>
      </c>
      <c r="E176" s="132">
        <v>3</v>
      </c>
      <c r="F176" s="41" t="s">
        <v>327</v>
      </c>
      <c r="G176" s="131" t="s">
        <v>93</v>
      </c>
      <c r="H176" s="25">
        <v>31</v>
      </c>
      <c r="I176" s="45">
        <f>(SUM(B42:B48,B64:B65)*B39)/$N66</f>
        <v>2.6034312424532535E-2</v>
      </c>
      <c r="J176" s="45">
        <f>(SUM(B49:B59)*B39)/$N66</f>
        <v>4.9772746536312619E-2</v>
      </c>
      <c r="K176" s="137">
        <f>(SUM(B60:B63)*B39)/$N66</f>
        <v>1.8737468406141055E-2</v>
      </c>
    </row>
    <row r="177" spans="1:27" x14ac:dyDescent="0.35">
      <c r="A177" s="131" t="s">
        <v>94</v>
      </c>
      <c r="B177" s="25">
        <v>28</v>
      </c>
      <c r="C177" s="40">
        <v>4</v>
      </c>
      <c r="D177" s="40">
        <v>5</v>
      </c>
      <c r="E177" s="132">
        <v>6</v>
      </c>
      <c r="F177" s="41" t="s">
        <v>328</v>
      </c>
      <c r="G177" s="131" t="s">
        <v>94</v>
      </c>
      <c r="H177" s="25">
        <v>28</v>
      </c>
      <c r="I177" s="45">
        <f>(SUM(C42:C48,C64:C65)*C39)/$N66</f>
        <v>2.3514862835061646E-2</v>
      </c>
      <c r="J177" s="45">
        <f>(SUM(C49:C59)*C39)/$N66</f>
        <v>4.4956029129572687E-2</v>
      </c>
      <c r="K177" s="137">
        <f>(SUM(C60:C63)*C39)/$N66</f>
        <v>1.6924165011998372E-2</v>
      </c>
    </row>
    <row r="178" spans="1:27" x14ac:dyDescent="0.35">
      <c r="A178" s="131" t="s">
        <v>95</v>
      </c>
      <c r="B178" s="25">
        <v>31</v>
      </c>
      <c r="C178" s="40">
        <v>7</v>
      </c>
      <c r="D178" s="40">
        <v>8</v>
      </c>
      <c r="E178" s="132">
        <v>9</v>
      </c>
      <c r="F178" s="41" t="s">
        <v>67</v>
      </c>
      <c r="G178" s="131" t="s">
        <v>95</v>
      </c>
      <c r="H178" s="25">
        <v>31</v>
      </c>
      <c r="I178" s="45">
        <f>(SUM(D42:D48,D64:D65)*D39)/$N66</f>
        <v>2.3527368375710907E-2</v>
      </c>
      <c r="J178" s="45">
        <f>(SUM(D49:D59)*D39)/$N66</f>
        <v>4.420319558248724E-2</v>
      </c>
      <c r="K178" s="137">
        <f>(SUM(D60:D63)*D39)/$N66</f>
        <v>1.6936948453550947E-2</v>
      </c>
    </row>
    <row r="179" spans="1:27" x14ac:dyDescent="0.35">
      <c r="A179" s="131" t="s">
        <v>96</v>
      </c>
      <c r="B179" s="25">
        <v>30</v>
      </c>
      <c r="C179" s="40">
        <v>10</v>
      </c>
      <c r="D179" s="40">
        <v>11</v>
      </c>
      <c r="E179" s="132">
        <v>12</v>
      </c>
      <c r="F179" s="41" t="s">
        <v>329</v>
      </c>
      <c r="G179" s="131" t="s">
        <v>96</v>
      </c>
      <c r="H179" s="25">
        <v>30</v>
      </c>
      <c r="I179" s="45">
        <f>(SUM(E42:E48,E64:E65)*E39)/$N66</f>
        <v>2.2768421008752489E-2</v>
      </c>
      <c r="J179" s="45">
        <f>(SUM(E49:E59)*E39)/$N66</f>
        <v>4.2777286047568294E-2</v>
      </c>
      <c r="K179" s="137">
        <f>(SUM(E60:E63)*E39)/$N66</f>
        <v>1.6390595277629951E-2</v>
      </c>
    </row>
    <row r="180" spans="1:27" x14ac:dyDescent="0.35">
      <c r="A180" s="131" t="s">
        <v>97</v>
      </c>
      <c r="B180" s="25">
        <v>31</v>
      </c>
      <c r="C180" s="40">
        <v>13</v>
      </c>
      <c r="D180" s="40">
        <v>14</v>
      </c>
      <c r="E180" s="132">
        <v>15</v>
      </c>
      <c r="F180" s="41" t="s">
        <v>330</v>
      </c>
      <c r="G180" s="131" t="s">
        <v>97</v>
      </c>
      <c r="H180" s="25">
        <v>31</v>
      </c>
      <c r="I180" s="45">
        <f>(SUM(F42:F48,F64:F65)*F39)/$N66</f>
        <v>2.3527368375710907E-2</v>
      </c>
      <c r="J180" s="45">
        <f>(SUM(F49:F59)*F39)/$N66</f>
        <v>4.420319558248724E-2</v>
      </c>
      <c r="K180" s="137">
        <f>(SUM(F60:F63)*F39)/$N66</f>
        <v>1.6936948453550947E-2</v>
      </c>
    </row>
    <row r="181" spans="1:27" x14ac:dyDescent="0.35">
      <c r="A181" s="131" t="s">
        <v>98</v>
      </c>
      <c r="B181" s="25">
        <v>30</v>
      </c>
      <c r="C181" s="40">
        <v>16</v>
      </c>
      <c r="D181" s="40">
        <v>17</v>
      </c>
      <c r="E181" s="132">
        <v>18</v>
      </c>
      <c r="F181" s="41" t="s">
        <v>331</v>
      </c>
      <c r="G181" s="131" t="s">
        <v>98</v>
      </c>
      <c r="H181" s="25">
        <v>30</v>
      </c>
      <c r="I181" s="45">
        <f>(SUM(G42:G48,G64:G65)*G39)/$N66</f>
        <v>2.0613299503530035E-2</v>
      </c>
      <c r="J181" s="45">
        <f>(SUM(G49:G59)*G39)/$N66</f>
        <v>3.8291965468033755E-2</v>
      </c>
      <c r="K181" s="137">
        <f>(SUM(G60:G63)*G39)/$N66</f>
        <v>1.469401026288036E-2</v>
      </c>
    </row>
    <row r="182" spans="1:27" x14ac:dyDescent="0.35">
      <c r="A182" s="131" t="s">
        <v>99</v>
      </c>
      <c r="B182" s="25">
        <v>31</v>
      </c>
      <c r="C182" s="40">
        <v>19</v>
      </c>
      <c r="D182" s="40">
        <v>20</v>
      </c>
      <c r="E182" s="132">
        <v>21</v>
      </c>
      <c r="F182" s="41" t="s">
        <v>332</v>
      </c>
      <c r="G182" s="131" t="s">
        <v>99</v>
      </c>
      <c r="H182" s="25">
        <v>31</v>
      </c>
      <c r="I182" s="45">
        <f>(SUM(H42:H48,H64:H65)*H39)/$N66</f>
        <v>2.1300409486981038E-2</v>
      </c>
      <c r="J182" s="45">
        <f>(SUM(H49:H59)*H39)/$N66</f>
        <v>3.956836431696821E-2</v>
      </c>
      <c r="K182" s="137">
        <f>(SUM(H60:H63)*H39)/$N66</f>
        <v>1.5183810604976372E-2</v>
      </c>
    </row>
    <row r="183" spans="1:27" x14ac:dyDescent="0.35">
      <c r="A183" s="131" t="s">
        <v>100</v>
      </c>
      <c r="B183" s="25">
        <v>31</v>
      </c>
      <c r="C183" s="40">
        <v>22</v>
      </c>
      <c r="D183" s="40">
        <v>23</v>
      </c>
      <c r="E183" s="132">
        <v>24</v>
      </c>
      <c r="F183" s="41" t="s">
        <v>337</v>
      </c>
      <c r="G183" s="131" t="s">
        <v>100</v>
      </c>
      <c r="H183" s="25">
        <v>31</v>
      </c>
      <c r="I183" s="45">
        <f>(SUM(J42:J48,J64:J65)*J39)/$N66</f>
        <v>2.2768421008752489E-2</v>
      </c>
      <c r="J183" s="45">
        <f>(SUM(J49:J59)*J39)/$N66</f>
        <v>4.2777286047568294E-2</v>
      </c>
      <c r="K183" s="137">
        <f>(SUM(J60:J63)*J39)/$N66</f>
        <v>1.6390595277629951E-2</v>
      </c>
    </row>
    <row r="184" spans="1:27" x14ac:dyDescent="0.35">
      <c r="A184" s="131" t="s">
        <v>101</v>
      </c>
      <c r="B184" s="25">
        <v>30</v>
      </c>
      <c r="C184" s="40">
        <v>25</v>
      </c>
      <c r="D184" s="40">
        <v>26</v>
      </c>
      <c r="E184" s="132">
        <v>27</v>
      </c>
      <c r="F184" s="41" t="s">
        <v>333</v>
      </c>
      <c r="G184" s="131" t="s">
        <v>101</v>
      </c>
      <c r="H184" s="25">
        <v>30</v>
      </c>
      <c r="I184" s="45">
        <f>(SUM(I42:I48,I64:I65)*I39)/$N66</f>
        <v>2.1300409486981038E-2</v>
      </c>
      <c r="J184" s="45">
        <f>(SUM(I49:I59)*I39)/$N66</f>
        <v>3.956836431696821E-2</v>
      </c>
      <c r="K184" s="137">
        <f>(SUM(I60:I63)*I39)/$N66</f>
        <v>1.5183810604976372E-2</v>
      </c>
    </row>
    <row r="185" spans="1:27" x14ac:dyDescent="0.35">
      <c r="A185" s="131" t="s">
        <v>102</v>
      </c>
      <c r="B185" s="25">
        <v>31</v>
      </c>
      <c r="C185" s="40">
        <v>28</v>
      </c>
      <c r="D185" s="40">
        <v>29</v>
      </c>
      <c r="E185" s="132">
        <v>30</v>
      </c>
      <c r="F185" s="41" t="s">
        <v>334</v>
      </c>
      <c r="G185" s="131" t="s">
        <v>102</v>
      </c>
      <c r="H185" s="25">
        <v>31</v>
      </c>
      <c r="I185" s="45">
        <f>(SUM(K42:K48,K64:K65)*K39)/$N66</f>
        <v>2.3527368375710907E-2</v>
      </c>
      <c r="J185" s="45">
        <f>(SUM(K49:K59)*K39)/$N66</f>
        <v>4.420319558248724E-2</v>
      </c>
      <c r="K185" s="137">
        <f>(SUM(K60:K63)*K39)/$N66</f>
        <v>1.6936948453550947E-2</v>
      </c>
    </row>
    <row r="186" spans="1:27" x14ac:dyDescent="0.35">
      <c r="A186" s="131" t="s">
        <v>103</v>
      </c>
      <c r="B186" s="25">
        <v>30</v>
      </c>
      <c r="C186" s="40">
        <v>31</v>
      </c>
      <c r="D186" s="40">
        <v>32</v>
      </c>
      <c r="E186" s="132">
        <v>33</v>
      </c>
      <c r="F186" s="41" t="s">
        <v>335</v>
      </c>
      <c r="G186" s="131" t="s">
        <v>103</v>
      </c>
      <c r="H186" s="25">
        <v>30</v>
      </c>
      <c r="I186" s="45">
        <f>(SUM(L42:L48,L64:L65)*L39)/$N66</f>
        <v>2.2768421008752489E-2</v>
      </c>
      <c r="J186" s="45">
        <f>(SUM(L49:L59)*L39)/$N66</f>
        <v>4.2777286047568294E-2</v>
      </c>
      <c r="K186" s="137">
        <f>(SUM(L60:L63)*L39)/$N66</f>
        <v>1.6390595277629951E-2</v>
      </c>
    </row>
    <row r="187" spans="1:27" ht="15" thickBot="1" x14ac:dyDescent="0.4">
      <c r="A187" s="133" t="s">
        <v>104</v>
      </c>
      <c r="B187" s="134">
        <v>31</v>
      </c>
      <c r="C187" s="135">
        <v>34</v>
      </c>
      <c r="D187" s="135">
        <v>35</v>
      </c>
      <c r="E187" s="136">
        <v>36</v>
      </c>
      <c r="F187" s="41" t="s">
        <v>336</v>
      </c>
      <c r="G187" s="133" t="s">
        <v>104</v>
      </c>
      <c r="H187" s="134">
        <v>31</v>
      </c>
      <c r="I187" s="138">
        <f>(SUM(M42:M48,M64:M65)*M39)/$N66</f>
        <v>2.6034312424532535E-2</v>
      </c>
      <c r="J187" s="138">
        <f>(SUM(M49:M59)*M39)/$N66</f>
        <v>4.9772746536312619E-2</v>
      </c>
      <c r="K187" s="139">
        <f>(SUM(M60:M63)*M39)/$N66</f>
        <v>1.8737468406141055E-2</v>
      </c>
    </row>
    <row r="188" spans="1:27" x14ac:dyDescent="0.35">
      <c r="K188" s="44">
        <f>SUM(I176:K187)</f>
        <v>1.0000000000000002</v>
      </c>
    </row>
    <row r="189" spans="1:27" ht="15" thickBot="1" x14ac:dyDescent="0.4">
      <c r="B189" s="4" t="s">
        <v>338</v>
      </c>
    </row>
    <row r="190" spans="1:27" ht="15" thickBot="1" x14ac:dyDescent="0.4">
      <c r="A190" s="122" t="s">
        <v>302</v>
      </c>
      <c r="B190" s="119">
        <v>2020</v>
      </c>
      <c r="C190" s="117">
        <v>2021</v>
      </c>
      <c r="D190" s="117">
        <v>2022</v>
      </c>
      <c r="E190" s="117">
        <v>2023</v>
      </c>
      <c r="F190" s="117">
        <v>2024</v>
      </c>
      <c r="G190" s="117">
        <v>2025</v>
      </c>
      <c r="H190" s="117">
        <v>2026</v>
      </c>
      <c r="I190" s="117">
        <v>2027</v>
      </c>
      <c r="J190" s="117">
        <v>2028</v>
      </c>
      <c r="K190" s="117">
        <v>2029</v>
      </c>
      <c r="L190" s="117">
        <v>2030</v>
      </c>
      <c r="M190" s="117">
        <v>2031</v>
      </c>
      <c r="N190" s="117">
        <v>2032</v>
      </c>
      <c r="O190" s="117">
        <v>2033</v>
      </c>
      <c r="P190" s="117">
        <v>2034</v>
      </c>
      <c r="Q190" s="117">
        <v>2035</v>
      </c>
      <c r="R190" s="117">
        <v>2036</v>
      </c>
      <c r="S190" s="117">
        <v>2037</v>
      </c>
      <c r="T190" s="117">
        <v>2038</v>
      </c>
      <c r="U190" s="117">
        <v>2039</v>
      </c>
      <c r="V190" s="117">
        <v>2040</v>
      </c>
      <c r="W190" s="117">
        <v>2041</v>
      </c>
      <c r="X190" s="117">
        <v>2042</v>
      </c>
      <c r="Y190" s="117">
        <v>2043</v>
      </c>
      <c r="Z190" s="117">
        <v>2044</v>
      </c>
      <c r="AA190" s="118">
        <v>2045</v>
      </c>
    </row>
    <row r="191" spans="1:27" x14ac:dyDescent="0.35">
      <c r="A191" s="123">
        <v>1</v>
      </c>
      <c r="B191" s="120">
        <f>I176</f>
        <v>2.6034312424532535E-2</v>
      </c>
      <c r="C191" s="115">
        <f>B191</f>
        <v>2.6034312424532535E-2</v>
      </c>
      <c r="D191" s="115">
        <f t="shared" ref="D191:AA202" si="41">C191</f>
        <v>2.6034312424532535E-2</v>
      </c>
      <c r="E191" s="115">
        <f t="shared" si="41"/>
        <v>2.6034312424532535E-2</v>
      </c>
      <c r="F191" s="115">
        <f t="shared" si="41"/>
        <v>2.6034312424532535E-2</v>
      </c>
      <c r="G191" s="115">
        <f t="shared" si="41"/>
        <v>2.6034312424532535E-2</v>
      </c>
      <c r="H191" s="115">
        <f t="shared" si="41"/>
        <v>2.6034312424532535E-2</v>
      </c>
      <c r="I191" s="115">
        <f t="shared" si="41"/>
        <v>2.6034312424532535E-2</v>
      </c>
      <c r="J191" s="115">
        <f t="shared" si="41"/>
        <v>2.6034312424532535E-2</v>
      </c>
      <c r="K191" s="115">
        <f t="shared" si="41"/>
        <v>2.6034312424532535E-2</v>
      </c>
      <c r="L191" s="115">
        <f t="shared" si="41"/>
        <v>2.6034312424532535E-2</v>
      </c>
      <c r="M191" s="115">
        <f t="shared" si="41"/>
        <v>2.6034312424532535E-2</v>
      </c>
      <c r="N191" s="115">
        <f t="shared" si="41"/>
        <v>2.6034312424532535E-2</v>
      </c>
      <c r="O191" s="115">
        <f t="shared" si="41"/>
        <v>2.6034312424532535E-2</v>
      </c>
      <c r="P191" s="115">
        <f t="shared" si="41"/>
        <v>2.6034312424532535E-2</v>
      </c>
      <c r="Q191" s="115">
        <f t="shared" si="41"/>
        <v>2.6034312424532535E-2</v>
      </c>
      <c r="R191" s="115">
        <f t="shared" si="41"/>
        <v>2.6034312424532535E-2</v>
      </c>
      <c r="S191" s="115">
        <f t="shared" si="41"/>
        <v>2.6034312424532535E-2</v>
      </c>
      <c r="T191" s="115">
        <f t="shared" si="41"/>
        <v>2.6034312424532535E-2</v>
      </c>
      <c r="U191" s="115">
        <f t="shared" si="41"/>
        <v>2.6034312424532535E-2</v>
      </c>
      <c r="V191" s="115">
        <f t="shared" si="41"/>
        <v>2.6034312424532535E-2</v>
      </c>
      <c r="W191" s="115">
        <f t="shared" si="41"/>
        <v>2.6034312424532535E-2</v>
      </c>
      <c r="X191" s="115">
        <f t="shared" si="41"/>
        <v>2.6034312424532535E-2</v>
      </c>
      <c r="Y191" s="115">
        <f t="shared" si="41"/>
        <v>2.6034312424532535E-2</v>
      </c>
      <c r="Z191" s="115">
        <f t="shared" si="41"/>
        <v>2.6034312424532535E-2</v>
      </c>
      <c r="AA191" s="116">
        <f t="shared" si="41"/>
        <v>2.6034312424532535E-2</v>
      </c>
    </row>
    <row r="192" spans="1:27" x14ac:dyDescent="0.35">
      <c r="A192" s="124">
        <v>2</v>
      </c>
      <c r="B192" s="33">
        <f>J176</f>
        <v>4.9772746536312619E-2</v>
      </c>
      <c r="C192" s="31">
        <f t="shared" ref="C192:R226" si="42">B192</f>
        <v>4.9772746536312619E-2</v>
      </c>
      <c r="D192" s="31">
        <f t="shared" si="42"/>
        <v>4.9772746536312619E-2</v>
      </c>
      <c r="E192" s="31">
        <f t="shared" si="42"/>
        <v>4.9772746536312619E-2</v>
      </c>
      <c r="F192" s="31">
        <f t="shared" si="42"/>
        <v>4.9772746536312619E-2</v>
      </c>
      <c r="G192" s="31">
        <f t="shared" si="42"/>
        <v>4.9772746536312619E-2</v>
      </c>
      <c r="H192" s="31">
        <f t="shared" si="42"/>
        <v>4.9772746536312619E-2</v>
      </c>
      <c r="I192" s="31">
        <f t="shared" si="42"/>
        <v>4.9772746536312619E-2</v>
      </c>
      <c r="J192" s="31">
        <f t="shared" si="42"/>
        <v>4.9772746536312619E-2</v>
      </c>
      <c r="K192" s="31">
        <f t="shared" si="42"/>
        <v>4.9772746536312619E-2</v>
      </c>
      <c r="L192" s="31">
        <f t="shared" si="42"/>
        <v>4.9772746536312619E-2</v>
      </c>
      <c r="M192" s="31">
        <f t="shared" si="42"/>
        <v>4.9772746536312619E-2</v>
      </c>
      <c r="N192" s="31">
        <f t="shared" si="42"/>
        <v>4.9772746536312619E-2</v>
      </c>
      <c r="O192" s="31">
        <f t="shared" si="42"/>
        <v>4.9772746536312619E-2</v>
      </c>
      <c r="P192" s="31">
        <f t="shared" si="42"/>
        <v>4.9772746536312619E-2</v>
      </c>
      <c r="Q192" s="31">
        <f t="shared" si="42"/>
        <v>4.9772746536312619E-2</v>
      </c>
      <c r="R192" s="31">
        <f t="shared" si="42"/>
        <v>4.9772746536312619E-2</v>
      </c>
      <c r="S192" s="31">
        <f t="shared" si="41"/>
        <v>4.9772746536312619E-2</v>
      </c>
      <c r="T192" s="31">
        <f t="shared" si="41"/>
        <v>4.9772746536312619E-2</v>
      </c>
      <c r="U192" s="31">
        <f t="shared" si="41"/>
        <v>4.9772746536312619E-2</v>
      </c>
      <c r="V192" s="31">
        <f t="shared" si="41"/>
        <v>4.9772746536312619E-2</v>
      </c>
      <c r="W192" s="31">
        <f t="shared" si="41"/>
        <v>4.9772746536312619E-2</v>
      </c>
      <c r="X192" s="31">
        <f t="shared" si="41"/>
        <v>4.9772746536312619E-2</v>
      </c>
      <c r="Y192" s="31">
        <f t="shared" si="41"/>
        <v>4.9772746536312619E-2</v>
      </c>
      <c r="Z192" s="31">
        <f t="shared" si="41"/>
        <v>4.9772746536312619E-2</v>
      </c>
      <c r="AA192" s="32">
        <f t="shared" si="41"/>
        <v>4.9772746536312619E-2</v>
      </c>
    </row>
    <row r="193" spans="1:27" x14ac:dyDescent="0.35">
      <c r="A193" s="124">
        <v>3</v>
      </c>
      <c r="B193" s="33">
        <f>K176</f>
        <v>1.8737468406141055E-2</v>
      </c>
      <c r="C193" s="31">
        <f t="shared" si="42"/>
        <v>1.8737468406141055E-2</v>
      </c>
      <c r="D193" s="31">
        <f t="shared" si="41"/>
        <v>1.8737468406141055E-2</v>
      </c>
      <c r="E193" s="31">
        <f t="shared" si="41"/>
        <v>1.8737468406141055E-2</v>
      </c>
      <c r="F193" s="31">
        <f t="shared" si="41"/>
        <v>1.8737468406141055E-2</v>
      </c>
      <c r="G193" s="31">
        <f t="shared" si="41"/>
        <v>1.8737468406141055E-2</v>
      </c>
      <c r="H193" s="31">
        <f t="shared" si="41"/>
        <v>1.8737468406141055E-2</v>
      </c>
      <c r="I193" s="31">
        <f t="shared" si="41"/>
        <v>1.8737468406141055E-2</v>
      </c>
      <c r="J193" s="31">
        <f t="shared" si="41"/>
        <v>1.8737468406141055E-2</v>
      </c>
      <c r="K193" s="31">
        <f t="shared" si="41"/>
        <v>1.8737468406141055E-2</v>
      </c>
      <c r="L193" s="31">
        <f t="shared" si="41"/>
        <v>1.8737468406141055E-2</v>
      </c>
      <c r="M193" s="31">
        <f t="shared" si="41"/>
        <v>1.8737468406141055E-2</v>
      </c>
      <c r="N193" s="31">
        <f t="shared" si="41"/>
        <v>1.8737468406141055E-2</v>
      </c>
      <c r="O193" s="31">
        <f t="shared" si="41"/>
        <v>1.8737468406141055E-2</v>
      </c>
      <c r="P193" s="31">
        <f t="shared" si="41"/>
        <v>1.8737468406141055E-2</v>
      </c>
      <c r="Q193" s="31">
        <f t="shared" si="41"/>
        <v>1.8737468406141055E-2</v>
      </c>
      <c r="R193" s="31">
        <f t="shared" si="41"/>
        <v>1.8737468406141055E-2</v>
      </c>
      <c r="S193" s="31">
        <f t="shared" si="41"/>
        <v>1.8737468406141055E-2</v>
      </c>
      <c r="T193" s="31">
        <f t="shared" si="41"/>
        <v>1.8737468406141055E-2</v>
      </c>
      <c r="U193" s="31">
        <f t="shared" si="41"/>
        <v>1.8737468406141055E-2</v>
      </c>
      <c r="V193" s="31">
        <f t="shared" si="41"/>
        <v>1.8737468406141055E-2</v>
      </c>
      <c r="W193" s="31">
        <f t="shared" si="41"/>
        <v>1.8737468406141055E-2</v>
      </c>
      <c r="X193" s="31">
        <f t="shared" si="41"/>
        <v>1.8737468406141055E-2</v>
      </c>
      <c r="Y193" s="31">
        <f t="shared" si="41"/>
        <v>1.8737468406141055E-2</v>
      </c>
      <c r="Z193" s="31">
        <f t="shared" si="41"/>
        <v>1.8737468406141055E-2</v>
      </c>
      <c r="AA193" s="32">
        <f t="shared" si="41"/>
        <v>1.8737468406141055E-2</v>
      </c>
    </row>
    <row r="194" spans="1:27" x14ac:dyDescent="0.35">
      <c r="A194" s="124">
        <v>4</v>
      </c>
      <c r="B194" s="33">
        <f>I177</f>
        <v>2.3514862835061646E-2</v>
      </c>
      <c r="C194" s="31">
        <f t="shared" si="42"/>
        <v>2.3514862835061646E-2</v>
      </c>
      <c r="D194" s="31">
        <f t="shared" si="41"/>
        <v>2.3514862835061646E-2</v>
      </c>
      <c r="E194" s="31">
        <f t="shared" si="41"/>
        <v>2.3514862835061646E-2</v>
      </c>
      <c r="F194" s="31">
        <f t="shared" si="41"/>
        <v>2.3514862835061646E-2</v>
      </c>
      <c r="G194" s="31">
        <f t="shared" si="41"/>
        <v>2.3514862835061646E-2</v>
      </c>
      <c r="H194" s="31">
        <f t="shared" si="41"/>
        <v>2.3514862835061646E-2</v>
      </c>
      <c r="I194" s="31">
        <f t="shared" si="41"/>
        <v>2.3514862835061646E-2</v>
      </c>
      <c r="J194" s="31">
        <f t="shared" si="41"/>
        <v>2.3514862835061646E-2</v>
      </c>
      <c r="K194" s="31">
        <f t="shared" si="41"/>
        <v>2.3514862835061646E-2</v>
      </c>
      <c r="L194" s="31">
        <f t="shared" si="41"/>
        <v>2.3514862835061646E-2</v>
      </c>
      <c r="M194" s="31">
        <f t="shared" si="41"/>
        <v>2.3514862835061646E-2</v>
      </c>
      <c r="N194" s="31">
        <f t="shared" si="41"/>
        <v>2.3514862835061646E-2</v>
      </c>
      <c r="O194" s="31">
        <f t="shared" si="41"/>
        <v>2.3514862835061646E-2</v>
      </c>
      <c r="P194" s="31">
        <f t="shared" si="41"/>
        <v>2.3514862835061646E-2</v>
      </c>
      <c r="Q194" s="31">
        <f t="shared" si="41"/>
        <v>2.3514862835061646E-2</v>
      </c>
      <c r="R194" s="31">
        <f t="shared" si="41"/>
        <v>2.3514862835061646E-2</v>
      </c>
      <c r="S194" s="31">
        <f t="shared" si="41"/>
        <v>2.3514862835061646E-2</v>
      </c>
      <c r="T194" s="31">
        <f t="shared" si="41"/>
        <v>2.3514862835061646E-2</v>
      </c>
      <c r="U194" s="31">
        <f t="shared" si="41"/>
        <v>2.3514862835061646E-2</v>
      </c>
      <c r="V194" s="31">
        <f t="shared" si="41"/>
        <v>2.3514862835061646E-2</v>
      </c>
      <c r="W194" s="31">
        <f t="shared" si="41"/>
        <v>2.3514862835061646E-2</v>
      </c>
      <c r="X194" s="31">
        <f t="shared" si="41"/>
        <v>2.3514862835061646E-2</v>
      </c>
      <c r="Y194" s="31">
        <f t="shared" si="41"/>
        <v>2.3514862835061646E-2</v>
      </c>
      <c r="Z194" s="31">
        <f t="shared" si="41"/>
        <v>2.3514862835061646E-2</v>
      </c>
      <c r="AA194" s="32">
        <f t="shared" si="41"/>
        <v>2.3514862835061646E-2</v>
      </c>
    </row>
    <row r="195" spans="1:27" x14ac:dyDescent="0.35">
      <c r="A195" s="124">
        <v>5</v>
      </c>
      <c r="B195" s="33">
        <f>J177</f>
        <v>4.4956029129572687E-2</v>
      </c>
      <c r="C195" s="31">
        <f t="shared" si="42"/>
        <v>4.4956029129572687E-2</v>
      </c>
      <c r="D195" s="31">
        <f t="shared" si="41"/>
        <v>4.4956029129572687E-2</v>
      </c>
      <c r="E195" s="31">
        <f t="shared" si="41"/>
        <v>4.4956029129572687E-2</v>
      </c>
      <c r="F195" s="31">
        <f t="shared" si="41"/>
        <v>4.4956029129572687E-2</v>
      </c>
      <c r="G195" s="31">
        <f t="shared" si="41"/>
        <v>4.4956029129572687E-2</v>
      </c>
      <c r="H195" s="31">
        <f t="shared" si="41"/>
        <v>4.4956029129572687E-2</v>
      </c>
      <c r="I195" s="31">
        <f t="shared" si="41"/>
        <v>4.4956029129572687E-2</v>
      </c>
      <c r="J195" s="31">
        <f t="shared" si="41"/>
        <v>4.4956029129572687E-2</v>
      </c>
      <c r="K195" s="31">
        <f t="shared" si="41"/>
        <v>4.4956029129572687E-2</v>
      </c>
      <c r="L195" s="31">
        <f t="shared" si="41"/>
        <v>4.4956029129572687E-2</v>
      </c>
      <c r="M195" s="31">
        <f t="shared" si="41"/>
        <v>4.4956029129572687E-2</v>
      </c>
      <c r="N195" s="31">
        <f t="shared" si="41"/>
        <v>4.4956029129572687E-2</v>
      </c>
      <c r="O195" s="31">
        <f t="shared" si="41"/>
        <v>4.4956029129572687E-2</v>
      </c>
      <c r="P195" s="31">
        <f t="shared" si="41"/>
        <v>4.4956029129572687E-2</v>
      </c>
      <c r="Q195" s="31">
        <f t="shared" si="41"/>
        <v>4.4956029129572687E-2</v>
      </c>
      <c r="R195" s="31">
        <f t="shared" si="41"/>
        <v>4.4956029129572687E-2</v>
      </c>
      <c r="S195" s="31">
        <f t="shared" si="41"/>
        <v>4.4956029129572687E-2</v>
      </c>
      <c r="T195" s="31">
        <f t="shared" si="41"/>
        <v>4.4956029129572687E-2</v>
      </c>
      <c r="U195" s="31">
        <f t="shared" si="41"/>
        <v>4.4956029129572687E-2</v>
      </c>
      <c r="V195" s="31">
        <f t="shared" si="41"/>
        <v>4.4956029129572687E-2</v>
      </c>
      <c r="W195" s="31">
        <f t="shared" si="41"/>
        <v>4.4956029129572687E-2</v>
      </c>
      <c r="X195" s="31">
        <f t="shared" si="41"/>
        <v>4.4956029129572687E-2</v>
      </c>
      <c r="Y195" s="31">
        <f t="shared" si="41"/>
        <v>4.4956029129572687E-2</v>
      </c>
      <c r="Z195" s="31">
        <f t="shared" si="41"/>
        <v>4.4956029129572687E-2</v>
      </c>
      <c r="AA195" s="32">
        <f t="shared" si="41"/>
        <v>4.4956029129572687E-2</v>
      </c>
    </row>
    <row r="196" spans="1:27" x14ac:dyDescent="0.35">
      <c r="A196" s="124">
        <v>6</v>
      </c>
      <c r="B196" s="33">
        <f>K177</f>
        <v>1.6924165011998372E-2</v>
      </c>
      <c r="C196" s="31">
        <f t="shared" si="42"/>
        <v>1.6924165011998372E-2</v>
      </c>
      <c r="D196" s="31">
        <f t="shared" si="41"/>
        <v>1.6924165011998372E-2</v>
      </c>
      <c r="E196" s="31">
        <f t="shared" si="41"/>
        <v>1.6924165011998372E-2</v>
      </c>
      <c r="F196" s="31">
        <f t="shared" si="41"/>
        <v>1.6924165011998372E-2</v>
      </c>
      <c r="G196" s="31">
        <f t="shared" si="41"/>
        <v>1.6924165011998372E-2</v>
      </c>
      <c r="H196" s="31">
        <f t="shared" si="41"/>
        <v>1.6924165011998372E-2</v>
      </c>
      <c r="I196" s="31">
        <f t="shared" si="41"/>
        <v>1.6924165011998372E-2</v>
      </c>
      <c r="J196" s="31">
        <f t="shared" si="41"/>
        <v>1.6924165011998372E-2</v>
      </c>
      <c r="K196" s="31">
        <f t="shared" si="41"/>
        <v>1.6924165011998372E-2</v>
      </c>
      <c r="L196" s="31">
        <f t="shared" si="41"/>
        <v>1.6924165011998372E-2</v>
      </c>
      <c r="M196" s="31">
        <f t="shared" si="41"/>
        <v>1.6924165011998372E-2</v>
      </c>
      <c r="N196" s="31">
        <f t="shared" si="41"/>
        <v>1.6924165011998372E-2</v>
      </c>
      <c r="O196" s="31">
        <f t="shared" si="41"/>
        <v>1.6924165011998372E-2</v>
      </c>
      <c r="P196" s="31">
        <f t="shared" si="41"/>
        <v>1.6924165011998372E-2</v>
      </c>
      <c r="Q196" s="31">
        <f t="shared" si="41"/>
        <v>1.6924165011998372E-2</v>
      </c>
      <c r="R196" s="31">
        <f t="shared" si="41"/>
        <v>1.6924165011998372E-2</v>
      </c>
      <c r="S196" s="31">
        <f t="shared" si="41"/>
        <v>1.6924165011998372E-2</v>
      </c>
      <c r="T196" s="31">
        <f t="shared" si="41"/>
        <v>1.6924165011998372E-2</v>
      </c>
      <c r="U196" s="31">
        <f t="shared" si="41"/>
        <v>1.6924165011998372E-2</v>
      </c>
      <c r="V196" s="31">
        <f t="shared" si="41"/>
        <v>1.6924165011998372E-2</v>
      </c>
      <c r="W196" s="31">
        <f t="shared" si="41"/>
        <v>1.6924165011998372E-2</v>
      </c>
      <c r="X196" s="31">
        <f t="shared" si="41"/>
        <v>1.6924165011998372E-2</v>
      </c>
      <c r="Y196" s="31">
        <f t="shared" si="41"/>
        <v>1.6924165011998372E-2</v>
      </c>
      <c r="Z196" s="31">
        <f t="shared" si="41"/>
        <v>1.6924165011998372E-2</v>
      </c>
      <c r="AA196" s="32">
        <f t="shared" si="41"/>
        <v>1.6924165011998372E-2</v>
      </c>
    </row>
    <row r="197" spans="1:27" x14ac:dyDescent="0.35">
      <c r="A197" s="124">
        <v>7</v>
      </c>
      <c r="B197" s="33">
        <f>I178</f>
        <v>2.3527368375710907E-2</v>
      </c>
      <c r="C197" s="31">
        <f t="shared" si="42"/>
        <v>2.3527368375710907E-2</v>
      </c>
      <c r="D197" s="31">
        <f t="shared" si="41"/>
        <v>2.3527368375710907E-2</v>
      </c>
      <c r="E197" s="31">
        <f t="shared" si="41"/>
        <v>2.3527368375710907E-2</v>
      </c>
      <c r="F197" s="31">
        <f t="shared" si="41"/>
        <v>2.3527368375710907E-2</v>
      </c>
      <c r="G197" s="31">
        <f t="shared" si="41"/>
        <v>2.3527368375710907E-2</v>
      </c>
      <c r="H197" s="31">
        <f t="shared" si="41"/>
        <v>2.3527368375710907E-2</v>
      </c>
      <c r="I197" s="31">
        <f t="shared" si="41"/>
        <v>2.3527368375710907E-2</v>
      </c>
      <c r="J197" s="31">
        <f t="shared" si="41"/>
        <v>2.3527368375710907E-2</v>
      </c>
      <c r="K197" s="31">
        <f t="shared" si="41"/>
        <v>2.3527368375710907E-2</v>
      </c>
      <c r="L197" s="31">
        <f t="shared" si="41"/>
        <v>2.3527368375710907E-2</v>
      </c>
      <c r="M197" s="31">
        <f t="shared" si="41"/>
        <v>2.3527368375710907E-2</v>
      </c>
      <c r="N197" s="31">
        <f t="shared" si="41"/>
        <v>2.3527368375710907E-2</v>
      </c>
      <c r="O197" s="31">
        <f t="shared" si="41"/>
        <v>2.3527368375710907E-2</v>
      </c>
      <c r="P197" s="31">
        <f t="shared" si="41"/>
        <v>2.3527368375710907E-2</v>
      </c>
      <c r="Q197" s="31">
        <f t="shared" si="41"/>
        <v>2.3527368375710907E-2</v>
      </c>
      <c r="R197" s="31">
        <f t="shared" si="41"/>
        <v>2.3527368375710907E-2</v>
      </c>
      <c r="S197" s="31">
        <f t="shared" si="41"/>
        <v>2.3527368375710907E-2</v>
      </c>
      <c r="T197" s="31">
        <f t="shared" si="41"/>
        <v>2.3527368375710907E-2</v>
      </c>
      <c r="U197" s="31">
        <f t="shared" si="41"/>
        <v>2.3527368375710907E-2</v>
      </c>
      <c r="V197" s="31">
        <f t="shared" si="41"/>
        <v>2.3527368375710907E-2</v>
      </c>
      <c r="W197" s="31">
        <f t="shared" si="41"/>
        <v>2.3527368375710907E-2</v>
      </c>
      <c r="X197" s="31">
        <f t="shared" si="41"/>
        <v>2.3527368375710907E-2</v>
      </c>
      <c r="Y197" s="31">
        <f t="shared" si="41"/>
        <v>2.3527368375710907E-2</v>
      </c>
      <c r="Z197" s="31">
        <f t="shared" si="41"/>
        <v>2.3527368375710907E-2</v>
      </c>
      <c r="AA197" s="32">
        <f t="shared" si="41"/>
        <v>2.3527368375710907E-2</v>
      </c>
    </row>
    <row r="198" spans="1:27" x14ac:dyDescent="0.35">
      <c r="A198" s="124">
        <v>8</v>
      </c>
      <c r="B198" s="33">
        <f>J178</f>
        <v>4.420319558248724E-2</v>
      </c>
      <c r="C198" s="31">
        <f t="shared" si="42"/>
        <v>4.420319558248724E-2</v>
      </c>
      <c r="D198" s="31">
        <f t="shared" si="41"/>
        <v>4.420319558248724E-2</v>
      </c>
      <c r="E198" s="31">
        <f t="shared" si="41"/>
        <v>4.420319558248724E-2</v>
      </c>
      <c r="F198" s="31">
        <f t="shared" si="41"/>
        <v>4.420319558248724E-2</v>
      </c>
      <c r="G198" s="31">
        <f t="shared" si="41"/>
        <v>4.420319558248724E-2</v>
      </c>
      <c r="H198" s="31">
        <f t="shared" si="41"/>
        <v>4.420319558248724E-2</v>
      </c>
      <c r="I198" s="31">
        <f t="shared" si="41"/>
        <v>4.420319558248724E-2</v>
      </c>
      <c r="J198" s="31">
        <f t="shared" si="41"/>
        <v>4.420319558248724E-2</v>
      </c>
      <c r="K198" s="31">
        <f t="shared" si="41"/>
        <v>4.420319558248724E-2</v>
      </c>
      <c r="L198" s="31">
        <f t="shared" si="41"/>
        <v>4.420319558248724E-2</v>
      </c>
      <c r="M198" s="31">
        <f t="shared" si="41"/>
        <v>4.420319558248724E-2</v>
      </c>
      <c r="N198" s="31">
        <f t="shared" si="41"/>
        <v>4.420319558248724E-2</v>
      </c>
      <c r="O198" s="31">
        <f t="shared" si="41"/>
        <v>4.420319558248724E-2</v>
      </c>
      <c r="P198" s="31">
        <f t="shared" si="41"/>
        <v>4.420319558248724E-2</v>
      </c>
      <c r="Q198" s="31">
        <f t="shared" si="41"/>
        <v>4.420319558248724E-2</v>
      </c>
      <c r="R198" s="31">
        <f t="shared" si="41"/>
        <v>4.420319558248724E-2</v>
      </c>
      <c r="S198" s="31">
        <f t="shared" si="41"/>
        <v>4.420319558248724E-2</v>
      </c>
      <c r="T198" s="31">
        <f t="shared" si="41"/>
        <v>4.420319558248724E-2</v>
      </c>
      <c r="U198" s="31">
        <f t="shared" si="41"/>
        <v>4.420319558248724E-2</v>
      </c>
      <c r="V198" s="31">
        <f t="shared" si="41"/>
        <v>4.420319558248724E-2</v>
      </c>
      <c r="W198" s="31">
        <f t="shared" si="41"/>
        <v>4.420319558248724E-2</v>
      </c>
      <c r="X198" s="31">
        <f t="shared" si="41"/>
        <v>4.420319558248724E-2</v>
      </c>
      <c r="Y198" s="31">
        <f t="shared" si="41"/>
        <v>4.420319558248724E-2</v>
      </c>
      <c r="Z198" s="31">
        <f t="shared" si="41"/>
        <v>4.420319558248724E-2</v>
      </c>
      <c r="AA198" s="32">
        <f t="shared" si="41"/>
        <v>4.420319558248724E-2</v>
      </c>
    </row>
    <row r="199" spans="1:27" x14ac:dyDescent="0.35">
      <c r="A199" s="124">
        <v>9</v>
      </c>
      <c r="B199" s="33">
        <f>K178</f>
        <v>1.6936948453550947E-2</v>
      </c>
      <c r="C199" s="31">
        <f t="shared" si="42"/>
        <v>1.6936948453550947E-2</v>
      </c>
      <c r="D199" s="31">
        <f t="shared" si="41"/>
        <v>1.6936948453550947E-2</v>
      </c>
      <c r="E199" s="31">
        <f t="shared" si="41"/>
        <v>1.6936948453550947E-2</v>
      </c>
      <c r="F199" s="31">
        <f t="shared" si="41"/>
        <v>1.6936948453550947E-2</v>
      </c>
      <c r="G199" s="31">
        <f t="shared" si="41"/>
        <v>1.6936948453550947E-2</v>
      </c>
      <c r="H199" s="31">
        <f t="shared" si="41"/>
        <v>1.6936948453550947E-2</v>
      </c>
      <c r="I199" s="31">
        <f t="shared" si="41"/>
        <v>1.6936948453550947E-2</v>
      </c>
      <c r="J199" s="31">
        <f t="shared" si="41"/>
        <v>1.6936948453550947E-2</v>
      </c>
      <c r="K199" s="31">
        <f t="shared" si="41"/>
        <v>1.6936948453550947E-2</v>
      </c>
      <c r="L199" s="31">
        <f t="shared" si="41"/>
        <v>1.6936948453550947E-2</v>
      </c>
      <c r="M199" s="31">
        <f t="shared" si="41"/>
        <v>1.6936948453550947E-2</v>
      </c>
      <c r="N199" s="31">
        <f t="shared" si="41"/>
        <v>1.6936948453550947E-2</v>
      </c>
      <c r="O199" s="31">
        <f t="shared" si="41"/>
        <v>1.6936948453550947E-2</v>
      </c>
      <c r="P199" s="31">
        <f t="shared" si="41"/>
        <v>1.6936948453550947E-2</v>
      </c>
      <c r="Q199" s="31">
        <f t="shared" si="41"/>
        <v>1.6936948453550947E-2</v>
      </c>
      <c r="R199" s="31">
        <f t="shared" si="41"/>
        <v>1.6936948453550947E-2</v>
      </c>
      <c r="S199" s="31">
        <f t="shared" si="41"/>
        <v>1.6936948453550947E-2</v>
      </c>
      <c r="T199" s="31">
        <f t="shared" si="41"/>
        <v>1.6936948453550947E-2</v>
      </c>
      <c r="U199" s="31">
        <f t="shared" si="41"/>
        <v>1.6936948453550947E-2</v>
      </c>
      <c r="V199" s="31">
        <f t="shared" si="41"/>
        <v>1.6936948453550947E-2</v>
      </c>
      <c r="W199" s="31">
        <f t="shared" si="41"/>
        <v>1.6936948453550947E-2</v>
      </c>
      <c r="X199" s="31">
        <f t="shared" si="41"/>
        <v>1.6936948453550947E-2</v>
      </c>
      <c r="Y199" s="31">
        <f t="shared" si="41"/>
        <v>1.6936948453550947E-2</v>
      </c>
      <c r="Z199" s="31">
        <f t="shared" si="41"/>
        <v>1.6936948453550947E-2</v>
      </c>
      <c r="AA199" s="32">
        <f t="shared" si="41"/>
        <v>1.6936948453550947E-2</v>
      </c>
    </row>
    <row r="200" spans="1:27" x14ac:dyDescent="0.35">
      <c r="A200" s="124">
        <v>10</v>
      </c>
      <c r="B200" s="33">
        <f>I179</f>
        <v>2.2768421008752489E-2</v>
      </c>
      <c r="C200" s="31">
        <f t="shared" si="42"/>
        <v>2.2768421008752489E-2</v>
      </c>
      <c r="D200" s="31">
        <f t="shared" si="41"/>
        <v>2.2768421008752489E-2</v>
      </c>
      <c r="E200" s="31">
        <f t="shared" si="41"/>
        <v>2.2768421008752489E-2</v>
      </c>
      <c r="F200" s="31">
        <f t="shared" si="41"/>
        <v>2.2768421008752489E-2</v>
      </c>
      <c r="G200" s="31">
        <f t="shared" si="41"/>
        <v>2.2768421008752489E-2</v>
      </c>
      <c r="H200" s="31">
        <f t="shared" si="41"/>
        <v>2.2768421008752489E-2</v>
      </c>
      <c r="I200" s="31">
        <f t="shared" si="41"/>
        <v>2.2768421008752489E-2</v>
      </c>
      <c r="J200" s="31">
        <f t="shared" si="41"/>
        <v>2.2768421008752489E-2</v>
      </c>
      <c r="K200" s="31">
        <f t="shared" si="41"/>
        <v>2.2768421008752489E-2</v>
      </c>
      <c r="L200" s="31">
        <f t="shared" si="41"/>
        <v>2.2768421008752489E-2</v>
      </c>
      <c r="M200" s="31">
        <f t="shared" si="41"/>
        <v>2.2768421008752489E-2</v>
      </c>
      <c r="N200" s="31">
        <f t="shared" si="41"/>
        <v>2.2768421008752489E-2</v>
      </c>
      <c r="O200" s="31">
        <f t="shared" si="41"/>
        <v>2.2768421008752489E-2</v>
      </c>
      <c r="P200" s="31">
        <f t="shared" si="41"/>
        <v>2.2768421008752489E-2</v>
      </c>
      <c r="Q200" s="31">
        <f t="shared" si="41"/>
        <v>2.2768421008752489E-2</v>
      </c>
      <c r="R200" s="31">
        <f t="shared" si="41"/>
        <v>2.2768421008752489E-2</v>
      </c>
      <c r="S200" s="31">
        <f t="shared" si="41"/>
        <v>2.2768421008752489E-2</v>
      </c>
      <c r="T200" s="31">
        <f t="shared" si="41"/>
        <v>2.2768421008752489E-2</v>
      </c>
      <c r="U200" s="31">
        <f t="shared" si="41"/>
        <v>2.2768421008752489E-2</v>
      </c>
      <c r="V200" s="31">
        <f t="shared" si="41"/>
        <v>2.2768421008752489E-2</v>
      </c>
      <c r="W200" s="31">
        <f t="shared" si="41"/>
        <v>2.2768421008752489E-2</v>
      </c>
      <c r="X200" s="31">
        <f t="shared" si="41"/>
        <v>2.2768421008752489E-2</v>
      </c>
      <c r="Y200" s="31">
        <f t="shared" si="41"/>
        <v>2.2768421008752489E-2</v>
      </c>
      <c r="Z200" s="31">
        <f t="shared" si="41"/>
        <v>2.2768421008752489E-2</v>
      </c>
      <c r="AA200" s="32">
        <f t="shared" si="41"/>
        <v>2.2768421008752489E-2</v>
      </c>
    </row>
    <row r="201" spans="1:27" x14ac:dyDescent="0.35">
      <c r="A201" s="124">
        <v>11</v>
      </c>
      <c r="B201" s="33">
        <f>J179</f>
        <v>4.2777286047568294E-2</v>
      </c>
      <c r="C201" s="31">
        <f t="shared" si="42"/>
        <v>4.2777286047568294E-2</v>
      </c>
      <c r="D201" s="31">
        <f t="shared" si="41"/>
        <v>4.2777286047568294E-2</v>
      </c>
      <c r="E201" s="31">
        <f t="shared" si="41"/>
        <v>4.2777286047568294E-2</v>
      </c>
      <c r="F201" s="31">
        <f t="shared" si="41"/>
        <v>4.2777286047568294E-2</v>
      </c>
      <c r="G201" s="31">
        <f t="shared" si="41"/>
        <v>4.2777286047568294E-2</v>
      </c>
      <c r="H201" s="31">
        <f t="shared" si="41"/>
        <v>4.2777286047568294E-2</v>
      </c>
      <c r="I201" s="31">
        <f t="shared" si="41"/>
        <v>4.2777286047568294E-2</v>
      </c>
      <c r="J201" s="31">
        <f t="shared" si="41"/>
        <v>4.2777286047568294E-2</v>
      </c>
      <c r="K201" s="31">
        <f t="shared" si="41"/>
        <v>4.2777286047568294E-2</v>
      </c>
      <c r="L201" s="31">
        <f t="shared" si="41"/>
        <v>4.2777286047568294E-2</v>
      </c>
      <c r="M201" s="31">
        <f t="shared" si="41"/>
        <v>4.2777286047568294E-2</v>
      </c>
      <c r="N201" s="31">
        <f t="shared" si="41"/>
        <v>4.2777286047568294E-2</v>
      </c>
      <c r="O201" s="31">
        <f t="shared" si="41"/>
        <v>4.2777286047568294E-2</v>
      </c>
      <c r="P201" s="31">
        <f t="shared" si="41"/>
        <v>4.2777286047568294E-2</v>
      </c>
      <c r="Q201" s="31">
        <f t="shared" si="41"/>
        <v>4.2777286047568294E-2</v>
      </c>
      <c r="R201" s="31">
        <f t="shared" si="41"/>
        <v>4.2777286047568294E-2</v>
      </c>
      <c r="S201" s="31">
        <f t="shared" si="41"/>
        <v>4.2777286047568294E-2</v>
      </c>
      <c r="T201" s="31">
        <f t="shared" si="41"/>
        <v>4.2777286047568294E-2</v>
      </c>
      <c r="U201" s="31">
        <f t="shared" si="41"/>
        <v>4.2777286047568294E-2</v>
      </c>
      <c r="V201" s="31">
        <f t="shared" si="41"/>
        <v>4.2777286047568294E-2</v>
      </c>
      <c r="W201" s="31">
        <f t="shared" si="41"/>
        <v>4.2777286047568294E-2</v>
      </c>
      <c r="X201" s="31">
        <f t="shared" si="41"/>
        <v>4.2777286047568294E-2</v>
      </c>
      <c r="Y201" s="31">
        <f t="shared" si="41"/>
        <v>4.2777286047568294E-2</v>
      </c>
      <c r="Z201" s="31">
        <f t="shared" si="41"/>
        <v>4.2777286047568294E-2</v>
      </c>
      <c r="AA201" s="32">
        <f t="shared" si="41"/>
        <v>4.2777286047568294E-2</v>
      </c>
    </row>
    <row r="202" spans="1:27" x14ac:dyDescent="0.35">
      <c r="A202" s="124">
        <v>12</v>
      </c>
      <c r="B202" s="33">
        <f>K179</f>
        <v>1.6390595277629951E-2</v>
      </c>
      <c r="C202" s="31">
        <f t="shared" si="42"/>
        <v>1.6390595277629951E-2</v>
      </c>
      <c r="D202" s="31">
        <f t="shared" si="41"/>
        <v>1.6390595277629951E-2</v>
      </c>
      <c r="E202" s="31">
        <f t="shared" si="41"/>
        <v>1.6390595277629951E-2</v>
      </c>
      <c r="F202" s="31">
        <f t="shared" si="41"/>
        <v>1.6390595277629951E-2</v>
      </c>
      <c r="G202" s="31">
        <f t="shared" si="41"/>
        <v>1.6390595277629951E-2</v>
      </c>
      <c r="H202" s="31">
        <f t="shared" si="41"/>
        <v>1.6390595277629951E-2</v>
      </c>
      <c r="I202" s="31">
        <f t="shared" si="41"/>
        <v>1.6390595277629951E-2</v>
      </c>
      <c r="J202" s="31">
        <f t="shared" ref="D202:AA212" si="43">I202</f>
        <v>1.6390595277629951E-2</v>
      </c>
      <c r="K202" s="31">
        <f t="shared" si="43"/>
        <v>1.6390595277629951E-2</v>
      </c>
      <c r="L202" s="31">
        <f t="shared" si="43"/>
        <v>1.6390595277629951E-2</v>
      </c>
      <c r="M202" s="31">
        <f t="shared" si="43"/>
        <v>1.6390595277629951E-2</v>
      </c>
      <c r="N202" s="31">
        <f t="shared" si="43"/>
        <v>1.6390595277629951E-2</v>
      </c>
      <c r="O202" s="31">
        <f t="shared" si="43"/>
        <v>1.6390595277629951E-2</v>
      </c>
      <c r="P202" s="31">
        <f t="shared" si="43"/>
        <v>1.6390595277629951E-2</v>
      </c>
      <c r="Q202" s="31">
        <f t="shared" si="43"/>
        <v>1.6390595277629951E-2</v>
      </c>
      <c r="R202" s="31">
        <f t="shared" si="43"/>
        <v>1.6390595277629951E-2</v>
      </c>
      <c r="S202" s="31">
        <f t="shared" si="43"/>
        <v>1.6390595277629951E-2</v>
      </c>
      <c r="T202" s="31">
        <f t="shared" si="43"/>
        <v>1.6390595277629951E-2</v>
      </c>
      <c r="U202" s="31">
        <f t="shared" si="43"/>
        <v>1.6390595277629951E-2</v>
      </c>
      <c r="V202" s="31">
        <f t="shared" si="43"/>
        <v>1.6390595277629951E-2</v>
      </c>
      <c r="W202" s="31">
        <f t="shared" si="43"/>
        <v>1.6390595277629951E-2</v>
      </c>
      <c r="X202" s="31">
        <f t="shared" si="43"/>
        <v>1.6390595277629951E-2</v>
      </c>
      <c r="Y202" s="31">
        <f t="shared" si="43"/>
        <v>1.6390595277629951E-2</v>
      </c>
      <c r="Z202" s="31">
        <f t="shared" si="43"/>
        <v>1.6390595277629951E-2</v>
      </c>
      <c r="AA202" s="32">
        <f t="shared" si="43"/>
        <v>1.6390595277629951E-2</v>
      </c>
    </row>
    <row r="203" spans="1:27" x14ac:dyDescent="0.35">
      <c r="A203" s="124">
        <v>13</v>
      </c>
      <c r="B203" s="33">
        <f>I180</f>
        <v>2.3527368375710907E-2</v>
      </c>
      <c r="C203" s="31">
        <f t="shared" si="42"/>
        <v>2.3527368375710907E-2</v>
      </c>
      <c r="D203" s="31">
        <f t="shared" si="43"/>
        <v>2.3527368375710907E-2</v>
      </c>
      <c r="E203" s="31">
        <f t="shared" si="43"/>
        <v>2.3527368375710907E-2</v>
      </c>
      <c r="F203" s="31">
        <f t="shared" si="43"/>
        <v>2.3527368375710907E-2</v>
      </c>
      <c r="G203" s="31">
        <f t="shared" si="43"/>
        <v>2.3527368375710907E-2</v>
      </c>
      <c r="H203" s="31">
        <f t="shared" si="43"/>
        <v>2.3527368375710907E-2</v>
      </c>
      <c r="I203" s="31">
        <f t="shared" si="43"/>
        <v>2.3527368375710907E-2</v>
      </c>
      <c r="J203" s="31">
        <f t="shared" si="43"/>
        <v>2.3527368375710907E-2</v>
      </c>
      <c r="K203" s="31">
        <f t="shared" si="43"/>
        <v>2.3527368375710907E-2</v>
      </c>
      <c r="L203" s="31">
        <f t="shared" si="43"/>
        <v>2.3527368375710907E-2</v>
      </c>
      <c r="M203" s="31">
        <f t="shared" si="43"/>
        <v>2.3527368375710907E-2</v>
      </c>
      <c r="N203" s="31">
        <f t="shared" si="43"/>
        <v>2.3527368375710907E-2</v>
      </c>
      <c r="O203" s="31">
        <f t="shared" si="43"/>
        <v>2.3527368375710907E-2</v>
      </c>
      <c r="P203" s="31">
        <f t="shared" si="43"/>
        <v>2.3527368375710907E-2</v>
      </c>
      <c r="Q203" s="31">
        <f t="shared" si="43"/>
        <v>2.3527368375710907E-2</v>
      </c>
      <c r="R203" s="31">
        <f t="shared" si="43"/>
        <v>2.3527368375710907E-2</v>
      </c>
      <c r="S203" s="31">
        <f t="shared" si="43"/>
        <v>2.3527368375710907E-2</v>
      </c>
      <c r="T203" s="31">
        <f t="shared" si="43"/>
        <v>2.3527368375710907E-2</v>
      </c>
      <c r="U203" s="31">
        <f t="shared" si="43"/>
        <v>2.3527368375710907E-2</v>
      </c>
      <c r="V203" s="31">
        <f t="shared" si="43"/>
        <v>2.3527368375710907E-2</v>
      </c>
      <c r="W203" s="31">
        <f t="shared" si="43"/>
        <v>2.3527368375710907E-2</v>
      </c>
      <c r="X203" s="31">
        <f t="shared" si="43"/>
        <v>2.3527368375710907E-2</v>
      </c>
      <c r="Y203" s="31">
        <f t="shared" si="43"/>
        <v>2.3527368375710907E-2</v>
      </c>
      <c r="Z203" s="31">
        <f t="shared" si="43"/>
        <v>2.3527368375710907E-2</v>
      </c>
      <c r="AA203" s="32">
        <f t="shared" si="43"/>
        <v>2.3527368375710907E-2</v>
      </c>
    </row>
    <row r="204" spans="1:27" x14ac:dyDescent="0.35">
      <c r="A204" s="124">
        <v>14</v>
      </c>
      <c r="B204" s="33">
        <f>J180</f>
        <v>4.420319558248724E-2</v>
      </c>
      <c r="C204" s="31">
        <f t="shared" si="42"/>
        <v>4.420319558248724E-2</v>
      </c>
      <c r="D204" s="31">
        <f t="shared" si="43"/>
        <v>4.420319558248724E-2</v>
      </c>
      <c r="E204" s="31">
        <f t="shared" si="43"/>
        <v>4.420319558248724E-2</v>
      </c>
      <c r="F204" s="31">
        <f t="shared" si="43"/>
        <v>4.420319558248724E-2</v>
      </c>
      <c r="G204" s="31">
        <f t="shared" si="43"/>
        <v>4.420319558248724E-2</v>
      </c>
      <c r="H204" s="31">
        <f t="shared" si="43"/>
        <v>4.420319558248724E-2</v>
      </c>
      <c r="I204" s="31">
        <f t="shared" si="43"/>
        <v>4.420319558248724E-2</v>
      </c>
      <c r="J204" s="31">
        <f t="shared" si="43"/>
        <v>4.420319558248724E-2</v>
      </c>
      <c r="K204" s="31">
        <f t="shared" si="43"/>
        <v>4.420319558248724E-2</v>
      </c>
      <c r="L204" s="31">
        <f t="shared" si="43"/>
        <v>4.420319558248724E-2</v>
      </c>
      <c r="M204" s="31">
        <f t="shared" si="43"/>
        <v>4.420319558248724E-2</v>
      </c>
      <c r="N204" s="31">
        <f t="shared" si="43"/>
        <v>4.420319558248724E-2</v>
      </c>
      <c r="O204" s="31">
        <f t="shared" si="43"/>
        <v>4.420319558248724E-2</v>
      </c>
      <c r="P204" s="31">
        <f t="shared" si="43"/>
        <v>4.420319558248724E-2</v>
      </c>
      <c r="Q204" s="31">
        <f t="shared" si="43"/>
        <v>4.420319558248724E-2</v>
      </c>
      <c r="R204" s="31">
        <f t="shared" si="43"/>
        <v>4.420319558248724E-2</v>
      </c>
      <c r="S204" s="31">
        <f t="shared" si="43"/>
        <v>4.420319558248724E-2</v>
      </c>
      <c r="T204" s="31">
        <f t="shared" si="43"/>
        <v>4.420319558248724E-2</v>
      </c>
      <c r="U204" s="31">
        <f t="shared" si="43"/>
        <v>4.420319558248724E-2</v>
      </c>
      <c r="V204" s="31">
        <f t="shared" si="43"/>
        <v>4.420319558248724E-2</v>
      </c>
      <c r="W204" s="31">
        <f t="shared" si="43"/>
        <v>4.420319558248724E-2</v>
      </c>
      <c r="X204" s="31">
        <f t="shared" si="43"/>
        <v>4.420319558248724E-2</v>
      </c>
      <c r="Y204" s="31">
        <f t="shared" si="43"/>
        <v>4.420319558248724E-2</v>
      </c>
      <c r="Z204" s="31">
        <f t="shared" si="43"/>
        <v>4.420319558248724E-2</v>
      </c>
      <c r="AA204" s="32">
        <f t="shared" si="43"/>
        <v>4.420319558248724E-2</v>
      </c>
    </row>
    <row r="205" spans="1:27" x14ac:dyDescent="0.35">
      <c r="A205" s="124">
        <v>15</v>
      </c>
      <c r="B205" s="33">
        <f>K180</f>
        <v>1.6936948453550947E-2</v>
      </c>
      <c r="C205" s="31">
        <f t="shared" si="42"/>
        <v>1.6936948453550947E-2</v>
      </c>
      <c r="D205" s="31">
        <f t="shared" si="43"/>
        <v>1.6936948453550947E-2</v>
      </c>
      <c r="E205" s="31">
        <f t="shared" si="43"/>
        <v>1.6936948453550947E-2</v>
      </c>
      <c r="F205" s="31">
        <f t="shared" si="43"/>
        <v>1.6936948453550947E-2</v>
      </c>
      <c r="G205" s="31">
        <f t="shared" si="43"/>
        <v>1.6936948453550947E-2</v>
      </c>
      <c r="H205" s="31">
        <f t="shared" si="43"/>
        <v>1.6936948453550947E-2</v>
      </c>
      <c r="I205" s="31">
        <f t="shared" si="43"/>
        <v>1.6936948453550947E-2</v>
      </c>
      <c r="J205" s="31">
        <f t="shared" si="43"/>
        <v>1.6936948453550947E-2</v>
      </c>
      <c r="K205" s="31">
        <f t="shared" si="43"/>
        <v>1.6936948453550947E-2</v>
      </c>
      <c r="L205" s="31">
        <f t="shared" si="43"/>
        <v>1.6936948453550947E-2</v>
      </c>
      <c r="M205" s="31">
        <f t="shared" si="43"/>
        <v>1.6936948453550947E-2</v>
      </c>
      <c r="N205" s="31">
        <f t="shared" si="43"/>
        <v>1.6936948453550947E-2</v>
      </c>
      <c r="O205" s="31">
        <f t="shared" si="43"/>
        <v>1.6936948453550947E-2</v>
      </c>
      <c r="P205" s="31">
        <f t="shared" si="43"/>
        <v>1.6936948453550947E-2</v>
      </c>
      <c r="Q205" s="31">
        <f t="shared" si="43"/>
        <v>1.6936948453550947E-2</v>
      </c>
      <c r="R205" s="31">
        <f t="shared" si="43"/>
        <v>1.6936948453550947E-2</v>
      </c>
      <c r="S205" s="31">
        <f t="shared" si="43"/>
        <v>1.6936948453550947E-2</v>
      </c>
      <c r="T205" s="31">
        <f t="shared" si="43"/>
        <v>1.6936948453550947E-2</v>
      </c>
      <c r="U205" s="31">
        <f t="shared" si="43"/>
        <v>1.6936948453550947E-2</v>
      </c>
      <c r="V205" s="31">
        <f t="shared" si="43"/>
        <v>1.6936948453550947E-2</v>
      </c>
      <c r="W205" s="31">
        <f t="shared" si="43"/>
        <v>1.6936948453550947E-2</v>
      </c>
      <c r="X205" s="31">
        <f t="shared" si="43"/>
        <v>1.6936948453550947E-2</v>
      </c>
      <c r="Y205" s="31">
        <f t="shared" si="43"/>
        <v>1.6936948453550947E-2</v>
      </c>
      <c r="Z205" s="31">
        <f t="shared" si="43"/>
        <v>1.6936948453550947E-2</v>
      </c>
      <c r="AA205" s="32">
        <f t="shared" si="43"/>
        <v>1.6936948453550947E-2</v>
      </c>
    </row>
    <row r="206" spans="1:27" x14ac:dyDescent="0.35">
      <c r="A206" s="124">
        <v>16</v>
      </c>
      <c r="B206" s="33">
        <f>I181</f>
        <v>2.0613299503530035E-2</v>
      </c>
      <c r="C206" s="31">
        <f t="shared" si="42"/>
        <v>2.0613299503530035E-2</v>
      </c>
      <c r="D206" s="31">
        <f t="shared" si="43"/>
        <v>2.0613299503530035E-2</v>
      </c>
      <c r="E206" s="31">
        <f t="shared" si="43"/>
        <v>2.0613299503530035E-2</v>
      </c>
      <c r="F206" s="31">
        <f t="shared" si="43"/>
        <v>2.0613299503530035E-2</v>
      </c>
      <c r="G206" s="31">
        <f t="shared" si="43"/>
        <v>2.0613299503530035E-2</v>
      </c>
      <c r="H206" s="31">
        <f t="shared" si="43"/>
        <v>2.0613299503530035E-2</v>
      </c>
      <c r="I206" s="31">
        <f t="shared" si="43"/>
        <v>2.0613299503530035E-2</v>
      </c>
      <c r="J206" s="31">
        <f t="shared" si="43"/>
        <v>2.0613299503530035E-2</v>
      </c>
      <c r="K206" s="31">
        <f t="shared" si="43"/>
        <v>2.0613299503530035E-2</v>
      </c>
      <c r="L206" s="31">
        <f t="shared" si="43"/>
        <v>2.0613299503530035E-2</v>
      </c>
      <c r="M206" s="31">
        <f t="shared" si="43"/>
        <v>2.0613299503530035E-2</v>
      </c>
      <c r="N206" s="31">
        <f t="shared" si="43"/>
        <v>2.0613299503530035E-2</v>
      </c>
      <c r="O206" s="31">
        <f t="shared" si="43"/>
        <v>2.0613299503530035E-2</v>
      </c>
      <c r="P206" s="31">
        <f t="shared" si="43"/>
        <v>2.0613299503530035E-2</v>
      </c>
      <c r="Q206" s="31">
        <f t="shared" si="43"/>
        <v>2.0613299503530035E-2</v>
      </c>
      <c r="R206" s="31">
        <f t="shared" si="43"/>
        <v>2.0613299503530035E-2</v>
      </c>
      <c r="S206" s="31">
        <f t="shared" si="43"/>
        <v>2.0613299503530035E-2</v>
      </c>
      <c r="T206" s="31">
        <f t="shared" si="43"/>
        <v>2.0613299503530035E-2</v>
      </c>
      <c r="U206" s="31">
        <f t="shared" si="43"/>
        <v>2.0613299503530035E-2</v>
      </c>
      <c r="V206" s="31">
        <f t="shared" si="43"/>
        <v>2.0613299503530035E-2</v>
      </c>
      <c r="W206" s="31">
        <f t="shared" si="43"/>
        <v>2.0613299503530035E-2</v>
      </c>
      <c r="X206" s="31">
        <f t="shared" si="43"/>
        <v>2.0613299503530035E-2</v>
      </c>
      <c r="Y206" s="31">
        <f t="shared" si="43"/>
        <v>2.0613299503530035E-2</v>
      </c>
      <c r="Z206" s="31">
        <f t="shared" si="43"/>
        <v>2.0613299503530035E-2</v>
      </c>
      <c r="AA206" s="32">
        <f t="shared" si="43"/>
        <v>2.0613299503530035E-2</v>
      </c>
    </row>
    <row r="207" spans="1:27" x14ac:dyDescent="0.35">
      <c r="A207" s="124">
        <v>17</v>
      </c>
      <c r="B207" s="33">
        <f>J181</f>
        <v>3.8291965468033755E-2</v>
      </c>
      <c r="C207" s="31">
        <f t="shared" si="42"/>
        <v>3.8291965468033755E-2</v>
      </c>
      <c r="D207" s="31">
        <f t="shared" si="43"/>
        <v>3.8291965468033755E-2</v>
      </c>
      <c r="E207" s="31">
        <f t="shared" si="43"/>
        <v>3.8291965468033755E-2</v>
      </c>
      <c r="F207" s="31">
        <f t="shared" si="43"/>
        <v>3.8291965468033755E-2</v>
      </c>
      <c r="G207" s="31">
        <f t="shared" si="43"/>
        <v>3.8291965468033755E-2</v>
      </c>
      <c r="H207" s="31">
        <f t="shared" si="43"/>
        <v>3.8291965468033755E-2</v>
      </c>
      <c r="I207" s="31">
        <f t="shared" si="43"/>
        <v>3.8291965468033755E-2</v>
      </c>
      <c r="J207" s="31">
        <f t="shared" si="43"/>
        <v>3.8291965468033755E-2</v>
      </c>
      <c r="K207" s="31">
        <f t="shared" si="43"/>
        <v>3.8291965468033755E-2</v>
      </c>
      <c r="L207" s="31">
        <f t="shared" si="43"/>
        <v>3.8291965468033755E-2</v>
      </c>
      <c r="M207" s="31">
        <f t="shared" si="43"/>
        <v>3.8291965468033755E-2</v>
      </c>
      <c r="N207" s="31">
        <f t="shared" si="43"/>
        <v>3.8291965468033755E-2</v>
      </c>
      <c r="O207" s="31">
        <f t="shared" si="43"/>
        <v>3.8291965468033755E-2</v>
      </c>
      <c r="P207" s="31">
        <f t="shared" si="43"/>
        <v>3.8291965468033755E-2</v>
      </c>
      <c r="Q207" s="31">
        <f t="shared" si="43"/>
        <v>3.8291965468033755E-2</v>
      </c>
      <c r="R207" s="31">
        <f t="shared" si="43"/>
        <v>3.8291965468033755E-2</v>
      </c>
      <c r="S207" s="31">
        <f t="shared" si="43"/>
        <v>3.8291965468033755E-2</v>
      </c>
      <c r="T207" s="31">
        <f t="shared" si="43"/>
        <v>3.8291965468033755E-2</v>
      </c>
      <c r="U207" s="31">
        <f t="shared" si="43"/>
        <v>3.8291965468033755E-2</v>
      </c>
      <c r="V207" s="31">
        <f t="shared" si="43"/>
        <v>3.8291965468033755E-2</v>
      </c>
      <c r="W207" s="31">
        <f t="shared" si="43"/>
        <v>3.8291965468033755E-2</v>
      </c>
      <c r="X207" s="31">
        <f t="shared" si="43"/>
        <v>3.8291965468033755E-2</v>
      </c>
      <c r="Y207" s="31">
        <f t="shared" si="43"/>
        <v>3.8291965468033755E-2</v>
      </c>
      <c r="Z207" s="31">
        <f t="shared" si="43"/>
        <v>3.8291965468033755E-2</v>
      </c>
      <c r="AA207" s="32">
        <f t="shared" si="43"/>
        <v>3.8291965468033755E-2</v>
      </c>
    </row>
    <row r="208" spans="1:27" x14ac:dyDescent="0.35">
      <c r="A208" s="124">
        <v>18</v>
      </c>
      <c r="B208" s="33">
        <f>K181</f>
        <v>1.469401026288036E-2</v>
      </c>
      <c r="C208" s="31">
        <f t="shared" si="42"/>
        <v>1.469401026288036E-2</v>
      </c>
      <c r="D208" s="31">
        <f t="shared" si="43"/>
        <v>1.469401026288036E-2</v>
      </c>
      <c r="E208" s="31">
        <f t="shared" si="43"/>
        <v>1.469401026288036E-2</v>
      </c>
      <c r="F208" s="31">
        <f t="shared" si="43"/>
        <v>1.469401026288036E-2</v>
      </c>
      <c r="G208" s="31">
        <f t="shared" si="43"/>
        <v>1.469401026288036E-2</v>
      </c>
      <c r="H208" s="31">
        <f t="shared" si="43"/>
        <v>1.469401026288036E-2</v>
      </c>
      <c r="I208" s="31">
        <f t="shared" si="43"/>
        <v>1.469401026288036E-2</v>
      </c>
      <c r="J208" s="31">
        <f t="shared" si="43"/>
        <v>1.469401026288036E-2</v>
      </c>
      <c r="K208" s="31">
        <f t="shared" si="43"/>
        <v>1.469401026288036E-2</v>
      </c>
      <c r="L208" s="31">
        <f t="shared" si="43"/>
        <v>1.469401026288036E-2</v>
      </c>
      <c r="M208" s="31">
        <f t="shared" si="43"/>
        <v>1.469401026288036E-2</v>
      </c>
      <c r="N208" s="31">
        <f t="shared" si="43"/>
        <v>1.469401026288036E-2</v>
      </c>
      <c r="O208" s="31">
        <f t="shared" si="43"/>
        <v>1.469401026288036E-2</v>
      </c>
      <c r="P208" s="31">
        <f t="shared" si="43"/>
        <v>1.469401026288036E-2</v>
      </c>
      <c r="Q208" s="31">
        <f t="shared" si="43"/>
        <v>1.469401026288036E-2</v>
      </c>
      <c r="R208" s="31">
        <f t="shared" si="43"/>
        <v>1.469401026288036E-2</v>
      </c>
      <c r="S208" s="31">
        <f t="shared" si="43"/>
        <v>1.469401026288036E-2</v>
      </c>
      <c r="T208" s="31">
        <f t="shared" si="43"/>
        <v>1.469401026288036E-2</v>
      </c>
      <c r="U208" s="31">
        <f t="shared" si="43"/>
        <v>1.469401026288036E-2</v>
      </c>
      <c r="V208" s="31">
        <f t="shared" si="43"/>
        <v>1.469401026288036E-2</v>
      </c>
      <c r="W208" s="31">
        <f t="shared" si="43"/>
        <v>1.469401026288036E-2</v>
      </c>
      <c r="X208" s="31">
        <f t="shared" si="43"/>
        <v>1.469401026288036E-2</v>
      </c>
      <c r="Y208" s="31">
        <f t="shared" si="43"/>
        <v>1.469401026288036E-2</v>
      </c>
      <c r="Z208" s="31">
        <f t="shared" si="43"/>
        <v>1.469401026288036E-2</v>
      </c>
      <c r="AA208" s="32">
        <f t="shared" si="43"/>
        <v>1.469401026288036E-2</v>
      </c>
    </row>
    <row r="209" spans="1:27" x14ac:dyDescent="0.35">
      <c r="A209" s="124">
        <v>19</v>
      </c>
      <c r="B209" s="33">
        <f>I182</f>
        <v>2.1300409486981038E-2</v>
      </c>
      <c r="C209" s="31">
        <f t="shared" si="42"/>
        <v>2.1300409486981038E-2</v>
      </c>
      <c r="D209" s="31">
        <f t="shared" si="43"/>
        <v>2.1300409486981038E-2</v>
      </c>
      <c r="E209" s="31">
        <f t="shared" si="43"/>
        <v>2.1300409486981038E-2</v>
      </c>
      <c r="F209" s="31">
        <f t="shared" si="43"/>
        <v>2.1300409486981038E-2</v>
      </c>
      <c r="G209" s="31">
        <f t="shared" si="43"/>
        <v>2.1300409486981038E-2</v>
      </c>
      <c r="H209" s="31">
        <f t="shared" si="43"/>
        <v>2.1300409486981038E-2</v>
      </c>
      <c r="I209" s="31">
        <f t="shared" si="43"/>
        <v>2.1300409486981038E-2</v>
      </c>
      <c r="J209" s="31">
        <f t="shared" si="43"/>
        <v>2.1300409486981038E-2</v>
      </c>
      <c r="K209" s="31">
        <f t="shared" si="43"/>
        <v>2.1300409486981038E-2</v>
      </c>
      <c r="L209" s="31">
        <f t="shared" si="43"/>
        <v>2.1300409486981038E-2</v>
      </c>
      <c r="M209" s="31">
        <f t="shared" si="43"/>
        <v>2.1300409486981038E-2</v>
      </c>
      <c r="N209" s="31">
        <f t="shared" si="43"/>
        <v>2.1300409486981038E-2</v>
      </c>
      <c r="O209" s="31">
        <f t="shared" si="43"/>
        <v>2.1300409486981038E-2</v>
      </c>
      <c r="P209" s="31">
        <f t="shared" si="43"/>
        <v>2.1300409486981038E-2</v>
      </c>
      <c r="Q209" s="31">
        <f t="shared" si="43"/>
        <v>2.1300409486981038E-2</v>
      </c>
      <c r="R209" s="31">
        <f t="shared" si="43"/>
        <v>2.1300409486981038E-2</v>
      </c>
      <c r="S209" s="31">
        <f t="shared" si="43"/>
        <v>2.1300409486981038E-2</v>
      </c>
      <c r="T209" s="31">
        <f t="shared" si="43"/>
        <v>2.1300409486981038E-2</v>
      </c>
      <c r="U209" s="31">
        <f t="shared" si="43"/>
        <v>2.1300409486981038E-2</v>
      </c>
      <c r="V209" s="31">
        <f t="shared" si="43"/>
        <v>2.1300409486981038E-2</v>
      </c>
      <c r="W209" s="31">
        <f t="shared" si="43"/>
        <v>2.1300409486981038E-2</v>
      </c>
      <c r="X209" s="31">
        <f t="shared" si="43"/>
        <v>2.1300409486981038E-2</v>
      </c>
      <c r="Y209" s="31">
        <f t="shared" si="43"/>
        <v>2.1300409486981038E-2</v>
      </c>
      <c r="Z209" s="31">
        <f t="shared" si="43"/>
        <v>2.1300409486981038E-2</v>
      </c>
      <c r="AA209" s="32">
        <f t="shared" si="43"/>
        <v>2.1300409486981038E-2</v>
      </c>
    </row>
    <row r="210" spans="1:27" x14ac:dyDescent="0.35">
      <c r="A210" s="124">
        <v>20</v>
      </c>
      <c r="B210" s="33">
        <f>J182</f>
        <v>3.956836431696821E-2</v>
      </c>
      <c r="C210" s="31">
        <f t="shared" si="42"/>
        <v>3.956836431696821E-2</v>
      </c>
      <c r="D210" s="31">
        <f t="shared" si="43"/>
        <v>3.956836431696821E-2</v>
      </c>
      <c r="E210" s="31">
        <f t="shared" si="43"/>
        <v>3.956836431696821E-2</v>
      </c>
      <c r="F210" s="31">
        <f t="shared" si="43"/>
        <v>3.956836431696821E-2</v>
      </c>
      <c r="G210" s="31">
        <f t="shared" si="43"/>
        <v>3.956836431696821E-2</v>
      </c>
      <c r="H210" s="31">
        <f t="shared" si="43"/>
        <v>3.956836431696821E-2</v>
      </c>
      <c r="I210" s="31">
        <f t="shared" si="43"/>
        <v>3.956836431696821E-2</v>
      </c>
      <c r="J210" s="31">
        <f t="shared" si="43"/>
        <v>3.956836431696821E-2</v>
      </c>
      <c r="K210" s="31">
        <f t="shared" si="43"/>
        <v>3.956836431696821E-2</v>
      </c>
      <c r="L210" s="31">
        <f t="shared" si="43"/>
        <v>3.956836431696821E-2</v>
      </c>
      <c r="M210" s="31">
        <f t="shared" si="43"/>
        <v>3.956836431696821E-2</v>
      </c>
      <c r="N210" s="31">
        <f t="shared" si="43"/>
        <v>3.956836431696821E-2</v>
      </c>
      <c r="O210" s="31">
        <f t="shared" si="43"/>
        <v>3.956836431696821E-2</v>
      </c>
      <c r="P210" s="31">
        <f t="shared" si="43"/>
        <v>3.956836431696821E-2</v>
      </c>
      <c r="Q210" s="31">
        <f t="shared" si="43"/>
        <v>3.956836431696821E-2</v>
      </c>
      <c r="R210" s="31">
        <f t="shared" si="43"/>
        <v>3.956836431696821E-2</v>
      </c>
      <c r="S210" s="31">
        <f t="shared" si="43"/>
        <v>3.956836431696821E-2</v>
      </c>
      <c r="T210" s="31">
        <f t="shared" si="43"/>
        <v>3.956836431696821E-2</v>
      </c>
      <c r="U210" s="31">
        <f t="shared" si="43"/>
        <v>3.956836431696821E-2</v>
      </c>
      <c r="V210" s="31">
        <f t="shared" si="43"/>
        <v>3.956836431696821E-2</v>
      </c>
      <c r="W210" s="31">
        <f t="shared" si="43"/>
        <v>3.956836431696821E-2</v>
      </c>
      <c r="X210" s="31">
        <f t="shared" si="43"/>
        <v>3.956836431696821E-2</v>
      </c>
      <c r="Y210" s="31">
        <f t="shared" si="43"/>
        <v>3.956836431696821E-2</v>
      </c>
      <c r="Z210" s="31">
        <f t="shared" si="43"/>
        <v>3.956836431696821E-2</v>
      </c>
      <c r="AA210" s="32">
        <f t="shared" si="43"/>
        <v>3.956836431696821E-2</v>
      </c>
    </row>
    <row r="211" spans="1:27" x14ac:dyDescent="0.35">
      <c r="A211" s="124">
        <v>21</v>
      </c>
      <c r="B211" s="33">
        <f>K182</f>
        <v>1.5183810604976372E-2</v>
      </c>
      <c r="C211" s="31">
        <f t="shared" si="42"/>
        <v>1.5183810604976372E-2</v>
      </c>
      <c r="D211" s="31">
        <f t="shared" si="43"/>
        <v>1.5183810604976372E-2</v>
      </c>
      <c r="E211" s="31">
        <f t="shared" si="43"/>
        <v>1.5183810604976372E-2</v>
      </c>
      <c r="F211" s="31">
        <f t="shared" si="43"/>
        <v>1.5183810604976372E-2</v>
      </c>
      <c r="G211" s="31">
        <f t="shared" si="43"/>
        <v>1.5183810604976372E-2</v>
      </c>
      <c r="H211" s="31">
        <f t="shared" si="43"/>
        <v>1.5183810604976372E-2</v>
      </c>
      <c r="I211" s="31">
        <f t="shared" si="43"/>
        <v>1.5183810604976372E-2</v>
      </c>
      <c r="J211" s="31">
        <f t="shared" si="43"/>
        <v>1.5183810604976372E-2</v>
      </c>
      <c r="K211" s="31">
        <f t="shared" si="43"/>
        <v>1.5183810604976372E-2</v>
      </c>
      <c r="L211" s="31">
        <f t="shared" si="43"/>
        <v>1.5183810604976372E-2</v>
      </c>
      <c r="M211" s="31">
        <f t="shared" si="43"/>
        <v>1.5183810604976372E-2</v>
      </c>
      <c r="N211" s="31">
        <f t="shared" si="43"/>
        <v>1.5183810604976372E-2</v>
      </c>
      <c r="O211" s="31">
        <f t="shared" si="43"/>
        <v>1.5183810604976372E-2</v>
      </c>
      <c r="P211" s="31">
        <f t="shared" si="43"/>
        <v>1.5183810604976372E-2</v>
      </c>
      <c r="Q211" s="31">
        <f t="shared" si="43"/>
        <v>1.5183810604976372E-2</v>
      </c>
      <c r="R211" s="31">
        <f t="shared" si="43"/>
        <v>1.5183810604976372E-2</v>
      </c>
      <c r="S211" s="31">
        <f t="shared" si="43"/>
        <v>1.5183810604976372E-2</v>
      </c>
      <c r="T211" s="31">
        <f t="shared" si="43"/>
        <v>1.5183810604976372E-2</v>
      </c>
      <c r="U211" s="31">
        <f t="shared" si="43"/>
        <v>1.5183810604976372E-2</v>
      </c>
      <c r="V211" s="31">
        <f t="shared" si="43"/>
        <v>1.5183810604976372E-2</v>
      </c>
      <c r="W211" s="31">
        <f t="shared" si="43"/>
        <v>1.5183810604976372E-2</v>
      </c>
      <c r="X211" s="31">
        <f t="shared" si="43"/>
        <v>1.5183810604976372E-2</v>
      </c>
      <c r="Y211" s="31">
        <f t="shared" si="43"/>
        <v>1.5183810604976372E-2</v>
      </c>
      <c r="Z211" s="31">
        <f t="shared" si="43"/>
        <v>1.5183810604976372E-2</v>
      </c>
      <c r="AA211" s="32">
        <f t="shared" si="43"/>
        <v>1.5183810604976372E-2</v>
      </c>
    </row>
    <row r="212" spans="1:27" x14ac:dyDescent="0.35">
      <c r="A212" s="124">
        <v>22</v>
      </c>
      <c r="B212" s="33">
        <f>I183</f>
        <v>2.2768421008752489E-2</v>
      </c>
      <c r="C212" s="31">
        <f t="shared" si="42"/>
        <v>2.2768421008752489E-2</v>
      </c>
      <c r="D212" s="31">
        <f t="shared" si="43"/>
        <v>2.2768421008752489E-2</v>
      </c>
      <c r="E212" s="31">
        <f t="shared" si="43"/>
        <v>2.2768421008752489E-2</v>
      </c>
      <c r="F212" s="31">
        <f t="shared" si="43"/>
        <v>2.2768421008752489E-2</v>
      </c>
      <c r="G212" s="31">
        <f t="shared" si="43"/>
        <v>2.2768421008752489E-2</v>
      </c>
      <c r="H212" s="31">
        <f t="shared" si="43"/>
        <v>2.2768421008752489E-2</v>
      </c>
      <c r="I212" s="31">
        <f t="shared" si="43"/>
        <v>2.2768421008752489E-2</v>
      </c>
      <c r="J212" s="31">
        <f t="shared" si="43"/>
        <v>2.2768421008752489E-2</v>
      </c>
      <c r="K212" s="31">
        <f t="shared" si="43"/>
        <v>2.2768421008752489E-2</v>
      </c>
      <c r="L212" s="31">
        <f t="shared" si="43"/>
        <v>2.2768421008752489E-2</v>
      </c>
      <c r="M212" s="31">
        <f t="shared" si="43"/>
        <v>2.2768421008752489E-2</v>
      </c>
      <c r="N212" s="31">
        <f t="shared" si="43"/>
        <v>2.2768421008752489E-2</v>
      </c>
      <c r="O212" s="31">
        <f t="shared" si="43"/>
        <v>2.2768421008752489E-2</v>
      </c>
      <c r="P212" s="31">
        <f t="shared" si="43"/>
        <v>2.2768421008752489E-2</v>
      </c>
      <c r="Q212" s="31">
        <f t="shared" si="43"/>
        <v>2.2768421008752489E-2</v>
      </c>
      <c r="R212" s="31">
        <f t="shared" si="43"/>
        <v>2.2768421008752489E-2</v>
      </c>
      <c r="S212" s="31">
        <f t="shared" si="43"/>
        <v>2.2768421008752489E-2</v>
      </c>
      <c r="T212" s="31">
        <f t="shared" si="43"/>
        <v>2.2768421008752489E-2</v>
      </c>
      <c r="U212" s="31">
        <f t="shared" si="43"/>
        <v>2.2768421008752489E-2</v>
      </c>
      <c r="V212" s="31">
        <f t="shared" si="43"/>
        <v>2.2768421008752489E-2</v>
      </c>
      <c r="W212" s="31">
        <f t="shared" si="43"/>
        <v>2.2768421008752489E-2</v>
      </c>
      <c r="X212" s="31">
        <f t="shared" si="43"/>
        <v>2.2768421008752489E-2</v>
      </c>
      <c r="Y212" s="31">
        <f t="shared" ref="D212:AA223" si="44">X212</f>
        <v>2.2768421008752489E-2</v>
      </c>
      <c r="Z212" s="31">
        <f t="shared" si="44"/>
        <v>2.2768421008752489E-2</v>
      </c>
      <c r="AA212" s="32">
        <f t="shared" si="44"/>
        <v>2.2768421008752489E-2</v>
      </c>
    </row>
    <row r="213" spans="1:27" x14ac:dyDescent="0.35">
      <c r="A213" s="124">
        <v>23</v>
      </c>
      <c r="B213" s="33">
        <f>J183</f>
        <v>4.2777286047568294E-2</v>
      </c>
      <c r="C213" s="31">
        <f t="shared" si="42"/>
        <v>4.2777286047568294E-2</v>
      </c>
      <c r="D213" s="31">
        <f t="shared" si="44"/>
        <v>4.2777286047568294E-2</v>
      </c>
      <c r="E213" s="31">
        <f t="shared" si="44"/>
        <v>4.2777286047568294E-2</v>
      </c>
      <c r="F213" s="31">
        <f t="shared" si="44"/>
        <v>4.2777286047568294E-2</v>
      </c>
      <c r="G213" s="31">
        <f t="shared" si="44"/>
        <v>4.2777286047568294E-2</v>
      </c>
      <c r="H213" s="31">
        <f t="shared" si="44"/>
        <v>4.2777286047568294E-2</v>
      </c>
      <c r="I213" s="31">
        <f t="shared" si="44"/>
        <v>4.2777286047568294E-2</v>
      </c>
      <c r="J213" s="31">
        <f t="shared" si="44"/>
        <v>4.2777286047568294E-2</v>
      </c>
      <c r="K213" s="31">
        <f t="shared" si="44"/>
        <v>4.2777286047568294E-2</v>
      </c>
      <c r="L213" s="31">
        <f t="shared" si="44"/>
        <v>4.2777286047568294E-2</v>
      </c>
      <c r="M213" s="31">
        <f t="shared" si="44"/>
        <v>4.2777286047568294E-2</v>
      </c>
      <c r="N213" s="31">
        <f t="shared" si="44"/>
        <v>4.2777286047568294E-2</v>
      </c>
      <c r="O213" s="31">
        <f t="shared" si="44"/>
        <v>4.2777286047568294E-2</v>
      </c>
      <c r="P213" s="31">
        <f t="shared" si="44"/>
        <v>4.2777286047568294E-2</v>
      </c>
      <c r="Q213" s="31">
        <f t="shared" si="44"/>
        <v>4.2777286047568294E-2</v>
      </c>
      <c r="R213" s="31">
        <f t="shared" si="44"/>
        <v>4.2777286047568294E-2</v>
      </c>
      <c r="S213" s="31">
        <f t="shared" si="44"/>
        <v>4.2777286047568294E-2</v>
      </c>
      <c r="T213" s="31">
        <f t="shared" si="44"/>
        <v>4.2777286047568294E-2</v>
      </c>
      <c r="U213" s="31">
        <f t="shared" si="44"/>
        <v>4.2777286047568294E-2</v>
      </c>
      <c r="V213" s="31">
        <f t="shared" si="44"/>
        <v>4.2777286047568294E-2</v>
      </c>
      <c r="W213" s="31">
        <f t="shared" si="44"/>
        <v>4.2777286047568294E-2</v>
      </c>
      <c r="X213" s="31">
        <f t="shared" si="44"/>
        <v>4.2777286047568294E-2</v>
      </c>
      <c r="Y213" s="31">
        <f t="shared" si="44"/>
        <v>4.2777286047568294E-2</v>
      </c>
      <c r="Z213" s="31">
        <f t="shared" si="44"/>
        <v>4.2777286047568294E-2</v>
      </c>
      <c r="AA213" s="32">
        <f t="shared" si="44"/>
        <v>4.2777286047568294E-2</v>
      </c>
    </row>
    <row r="214" spans="1:27" x14ac:dyDescent="0.35">
      <c r="A214" s="124">
        <v>24</v>
      </c>
      <c r="B214" s="33">
        <f>K183</f>
        <v>1.6390595277629951E-2</v>
      </c>
      <c r="C214" s="31">
        <f t="shared" si="42"/>
        <v>1.6390595277629951E-2</v>
      </c>
      <c r="D214" s="31">
        <f t="shared" si="44"/>
        <v>1.6390595277629951E-2</v>
      </c>
      <c r="E214" s="31">
        <f t="shared" si="44"/>
        <v>1.6390595277629951E-2</v>
      </c>
      <c r="F214" s="31">
        <f t="shared" si="44"/>
        <v>1.6390595277629951E-2</v>
      </c>
      <c r="G214" s="31">
        <f t="shared" si="44"/>
        <v>1.6390595277629951E-2</v>
      </c>
      <c r="H214" s="31">
        <f t="shared" si="44"/>
        <v>1.6390595277629951E-2</v>
      </c>
      <c r="I214" s="31">
        <f t="shared" si="44"/>
        <v>1.6390595277629951E-2</v>
      </c>
      <c r="J214" s="31">
        <f t="shared" si="44"/>
        <v>1.6390595277629951E-2</v>
      </c>
      <c r="K214" s="31">
        <f t="shared" si="44"/>
        <v>1.6390595277629951E-2</v>
      </c>
      <c r="L214" s="31">
        <f t="shared" si="44"/>
        <v>1.6390595277629951E-2</v>
      </c>
      <c r="M214" s="31">
        <f t="shared" si="44"/>
        <v>1.6390595277629951E-2</v>
      </c>
      <c r="N214" s="31">
        <f t="shared" si="44"/>
        <v>1.6390595277629951E-2</v>
      </c>
      <c r="O214" s="31">
        <f t="shared" si="44"/>
        <v>1.6390595277629951E-2</v>
      </c>
      <c r="P214" s="31">
        <f t="shared" si="44"/>
        <v>1.6390595277629951E-2</v>
      </c>
      <c r="Q214" s="31">
        <f t="shared" si="44"/>
        <v>1.6390595277629951E-2</v>
      </c>
      <c r="R214" s="31">
        <f t="shared" si="44"/>
        <v>1.6390595277629951E-2</v>
      </c>
      <c r="S214" s="31">
        <f t="shared" si="44"/>
        <v>1.6390595277629951E-2</v>
      </c>
      <c r="T214" s="31">
        <f t="shared" si="44"/>
        <v>1.6390595277629951E-2</v>
      </c>
      <c r="U214" s="31">
        <f t="shared" si="44"/>
        <v>1.6390595277629951E-2</v>
      </c>
      <c r="V214" s="31">
        <f t="shared" si="44"/>
        <v>1.6390595277629951E-2</v>
      </c>
      <c r="W214" s="31">
        <f t="shared" si="44"/>
        <v>1.6390595277629951E-2</v>
      </c>
      <c r="X214" s="31">
        <f t="shared" si="44"/>
        <v>1.6390595277629951E-2</v>
      </c>
      <c r="Y214" s="31">
        <f t="shared" si="44"/>
        <v>1.6390595277629951E-2</v>
      </c>
      <c r="Z214" s="31">
        <f t="shared" si="44"/>
        <v>1.6390595277629951E-2</v>
      </c>
      <c r="AA214" s="32">
        <f t="shared" si="44"/>
        <v>1.6390595277629951E-2</v>
      </c>
    </row>
    <row r="215" spans="1:27" x14ac:dyDescent="0.35">
      <c r="A215" s="124">
        <v>25</v>
      </c>
      <c r="B215" s="33">
        <f>I184</f>
        <v>2.1300409486981038E-2</v>
      </c>
      <c r="C215" s="31">
        <f t="shared" si="42"/>
        <v>2.1300409486981038E-2</v>
      </c>
      <c r="D215" s="31">
        <f t="shared" si="44"/>
        <v>2.1300409486981038E-2</v>
      </c>
      <c r="E215" s="31">
        <f t="shared" si="44"/>
        <v>2.1300409486981038E-2</v>
      </c>
      <c r="F215" s="31">
        <f t="shared" si="44"/>
        <v>2.1300409486981038E-2</v>
      </c>
      <c r="G215" s="31">
        <f t="shared" si="44"/>
        <v>2.1300409486981038E-2</v>
      </c>
      <c r="H215" s="31">
        <f t="shared" si="44"/>
        <v>2.1300409486981038E-2</v>
      </c>
      <c r="I215" s="31">
        <f t="shared" si="44"/>
        <v>2.1300409486981038E-2</v>
      </c>
      <c r="J215" s="31">
        <f t="shared" si="44"/>
        <v>2.1300409486981038E-2</v>
      </c>
      <c r="K215" s="31">
        <f t="shared" si="44"/>
        <v>2.1300409486981038E-2</v>
      </c>
      <c r="L215" s="31">
        <f t="shared" si="44"/>
        <v>2.1300409486981038E-2</v>
      </c>
      <c r="M215" s="31">
        <f t="shared" si="44"/>
        <v>2.1300409486981038E-2</v>
      </c>
      <c r="N215" s="31">
        <f t="shared" si="44"/>
        <v>2.1300409486981038E-2</v>
      </c>
      <c r="O215" s="31">
        <f t="shared" si="44"/>
        <v>2.1300409486981038E-2</v>
      </c>
      <c r="P215" s="31">
        <f t="shared" si="44"/>
        <v>2.1300409486981038E-2</v>
      </c>
      <c r="Q215" s="31">
        <f t="shared" si="44"/>
        <v>2.1300409486981038E-2</v>
      </c>
      <c r="R215" s="31">
        <f t="shared" si="44"/>
        <v>2.1300409486981038E-2</v>
      </c>
      <c r="S215" s="31">
        <f t="shared" si="44"/>
        <v>2.1300409486981038E-2</v>
      </c>
      <c r="T215" s="31">
        <f t="shared" si="44"/>
        <v>2.1300409486981038E-2</v>
      </c>
      <c r="U215" s="31">
        <f t="shared" si="44"/>
        <v>2.1300409486981038E-2</v>
      </c>
      <c r="V215" s="31">
        <f t="shared" si="44"/>
        <v>2.1300409486981038E-2</v>
      </c>
      <c r="W215" s="31">
        <f t="shared" si="44"/>
        <v>2.1300409486981038E-2</v>
      </c>
      <c r="X215" s="31">
        <f t="shared" si="44"/>
        <v>2.1300409486981038E-2</v>
      </c>
      <c r="Y215" s="31">
        <f t="shared" si="44"/>
        <v>2.1300409486981038E-2</v>
      </c>
      <c r="Z215" s="31">
        <f t="shared" si="44"/>
        <v>2.1300409486981038E-2</v>
      </c>
      <c r="AA215" s="32">
        <f t="shared" si="44"/>
        <v>2.1300409486981038E-2</v>
      </c>
    </row>
    <row r="216" spans="1:27" x14ac:dyDescent="0.35">
      <c r="A216" s="124">
        <v>26</v>
      </c>
      <c r="B216" s="33">
        <f>J184</f>
        <v>3.956836431696821E-2</v>
      </c>
      <c r="C216" s="31">
        <f t="shared" si="42"/>
        <v>3.956836431696821E-2</v>
      </c>
      <c r="D216" s="31">
        <f t="shared" si="44"/>
        <v>3.956836431696821E-2</v>
      </c>
      <c r="E216" s="31">
        <f t="shared" si="44"/>
        <v>3.956836431696821E-2</v>
      </c>
      <c r="F216" s="31">
        <f t="shared" si="44"/>
        <v>3.956836431696821E-2</v>
      </c>
      <c r="G216" s="31">
        <f t="shared" si="44"/>
        <v>3.956836431696821E-2</v>
      </c>
      <c r="H216" s="31">
        <f t="shared" si="44"/>
        <v>3.956836431696821E-2</v>
      </c>
      <c r="I216" s="31">
        <f t="shared" si="44"/>
        <v>3.956836431696821E-2</v>
      </c>
      <c r="J216" s="31">
        <f t="shared" si="44"/>
        <v>3.956836431696821E-2</v>
      </c>
      <c r="K216" s="31">
        <f t="shared" si="44"/>
        <v>3.956836431696821E-2</v>
      </c>
      <c r="L216" s="31">
        <f t="shared" si="44"/>
        <v>3.956836431696821E-2</v>
      </c>
      <c r="M216" s="31">
        <f t="shared" si="44"/>
        <v>3.956836431696821E-2</v>
      </c>
      <c r="N216" s="31">
        <f t="shared" si="44"/>
        <v>3.956836431696821E-2</v>
      </c>
      <c r="O216" s="31">
        <f t="shared" si="44"/>
        <v>3.956836431696821E-2</v>
      </c>
      <c r="P216" s="31">
        <f t="shared" si="44"/>
        <v>3.956836431696821E-2</v>
      </c>
      <c r="Q216" s="31">
        <f t="shared" si="44"/>
        <v>3.956836431696821E-2</v>
      </c>
      <c r="R216" s="31">
        <f t="shared" si="44"/>
        <v>3.956836431696821E-2</v>
      </c>
      <c r="S216" s="31">
        <f t="shared" si="44"/>
        <v>3.956836431696821E-2</v>
      </c>
      <c r="T216" s="31">
        <f t="shared" si="44"/>
        <v>3.956836431696821E-2</v>
      </c>
      <c r="U216" s="31">
        <f t="shared" si="44"/>
        <v>3.956836431696821E-2</v>
      </c>
      <c r="V216" s="31">
        <f t="shared" si="44"/>
        <v>3.956836431696821E-2</v>
      </c>
      <c r="W216" s="31">
        <f t="shared" si="44"/>
        <v>3.956836431696821E-2</v>
      </c>
      <c r="X216" s="31">
        <f t="shared" si="44"/>
        <v>3.956836431696821E-2</v>
      </c>
      <c r="Y216" s="31">
        <f t="shared" si="44"/>
        <v>3.956836431696821E-2</v>
      </c>
      <c r="Z216" s="31">
        <f t="shared" si="44"/>
        <v>3.956836431696821E-2</v>
      </c>
      <c r="AA216" s="32">
        <f t="shared" si="44"/>
        <v>3.956836431696821E-2</v>
      </c>
    </row>
    <row r="217" spans="1:27" x14ac:dyDescent="0.35">
      <c r="A217" s="124">
        <v>27</v>
      </c>
      <c r="B217" s="33">
        <f>K184</f>
        <v>1.5183810604976372E-2</v>
      </c>
      <c r="C217" s="31">
        <f t="shared" si="42"/>
        <v>1.5183810604976372E-2</v>
      </c>
      <c r="D217" s="31">
        <f t="shared" si="44"/>
        <v>1.5183810604976372E-2</v>
      </c>
      <c r="E217" s="31">
        <f t="shared" si="44"/>
        <v>1.5183810604976372E-2</v>
      </c>
      <c r="F217" s="31">
        <f t="shared" si="44"/>
        <v>1.5183810604976372E-2</v>
      </c>
      <c r="G217" s="31">
        <f t="shared" si="44"/>
        <v>1.5183810604976372E-2</v>
      </c>
      <c r="H217" s="31">
        <f t="shared" si="44"/>
        <v>1.5183810604976372E-2</v>
      </c>
      <c r="I217" s="31">
        <f t="shared" si="44"/>
        <v>1.5183810604976372E-2</v>
      </c>
      <c r="J217" s="31">
        <f t="shared" si="44"/>
        <v>1.5183810604976372E-2</v>
      </c>
      <c r="K217" s="31">
        <f t="shared" si="44"/>
        <v>1.5183810604976372E-2</v>
      </c>
      <c r="L217" s="31">
        <f t="shared" si="44"/>
        <v>1.5183810604976372E-2</v>
      </c>
      <c r="M217" s="31">
        <f t="shared" si="44"/>
        <v>1.5183810604976372E-2</v>
      </c>
      <c r="N217" s="31">
        <f t="shared" si="44"/>
        <v>1.5183810604976372E-2</v>
      </c>
      <c r="O217" s="31">
        <f t="shared" si="44"/>
        <v>1.5183810604976372E-2</v>
      </c>
      <c r="P217" s="31">
        <f t="shared" si="44"/>
        <v>1.5183810604976372E-2</v>
      </c>
      <c r="Q217" s="31">
        <f t="shared" si="44"/>
        <v>1.5183810604976372E-2</v>
      </c>
      <c r="R217" s="31">
        <f t="shared" si="44"/>
        <v>1.5183810604976372E-2</v>
      </c>
      <c r="S217" s="31">
        <f t="shared" si="44"/>
        <v>1.5183810604976372E-2</v>
      </c>
      <c r="T217" s="31">
        <f t="shared" si="44"/>
        <v>1.5183810604976372E-2</v>
      </c>
      <c r="U217" s="31">
        <f t="shared" si="44"/>
        <v>1.5183810604976372E-2</v>
      </c>
      <c r="V217" s="31">
        <f t="shared" si="44"/>
        <v>1.5183810604976372E-2</v>
      </c>
      <c r="W217" s="31">
        <f t="shared" si="44"/>
        <v>1.5183810604976372E-2</v>
      </c>
      <c r="X217" s="31">
        <f t="shared" si="44"/>
        <v>1.5183810604976372E-2</v>
      </c>
      <c r="Y217" s="31">
        <f t="shared" si="44"/>
        <v>1.5183810604976372E-2</v>
      </c>
      <c r="Z217" s="31">
        <f t="shared" si="44"/>
        <v>1.5183810604976372E-2</v>
      </c>
      <c r="AA217" s="32">
        <f t="shared" si="44"/>
        <v>1.5183810604976372E-2</v>
      </c>
    </row>
    <row r="218" spans="1:27" x14ac:dyDescent="0.35">
      <c r="A218" s="124">
        <v>28</v>
      </c>
      <c r="B218" s="33">
        <f>I185</f>
        <v>2.3527368375710907E-2</v>
      </c>
      <c r="C218" s="31">
        <f t="shared" si="42"/>
        <v>2.3527368375710907E-2</v>
      </c>
      <c r="D218" s="31">
        <f t="shared" si="44"/>
        <v>2.3527368375710907E-2</v>
      </c>
      <c r="E218" s="31">
        <f t="shared" si="44"/>
        <v>2.3527368375710907E-2</v>
      </c>
      <c r="F218" s="31">
        <f t="shared" si="44"/>
        <v>2.3527368375710907E-2</v>
      </c>
      <c r="G218" s="31">
        <f t="shared" si="44"/>
        <v>2.3527368375710907E-2</v>
      </c>
      <c r="H218" s="31">
        <f t="shared" si="44"/>
        <v>2.3527368375710907E-2</v>
      </c>
      <c r="I218" s="31">
        <f t="shared" si="44"/>
        <v>2.3527368375710907E-2</v>
      </c>
      <c r="J218" s="31">
        <f t="shared" si="44"/>
        <v>2.3527368375710907E-2</v>
      </c>
      <c r="K218" s="31">
        <f t="shared" si="44"/>
        <v>2.3527368375710907E-2</v>
      </c>
      <c r="L218" s="31">
        <f t="shared" si="44"/>
        <v>2.3527368375710907E-2</v>
      </c>
      <c r="M218" s="31">
        <f t="shared" si="44"/>
        <v>2.3527368375710907E-2</v>
      </c>
      <c r="N218" s="31">
        <f t="shared" si="44"/>
        <v>2.3527368375710907E-2</v>
      </c>
      <c r="O218" s="31">
        <f t="shared" si="44"/>
        <v>2.3527368375710907E-2</v>
      </c>
      <c r="P218" s="31">
        <f t="shared" si="44"/>
        <v>2.3527368375710907E-2</v>
      </c>
      <c r="Q218" s="31">
        <f t="shared" si="44"/>
        <v>2.3527368375710907E-2</v>
      </c>
      <c r="R218" s="31">
        <f t="shared" si="44"/>
        <v>2.3527368375710907E-2</v>
      </c>
      <c r="S218" s="31">
        <f t="shared" si="44"/>
        <v>2.3527368375710907E-2</v>
      </c>
      <c r="T218" s="31">
        <f t="shared" si="44"/>
        <v>2.3527368375710907E-2</v>
      </c>
      <c r="U218" s="31">
        <f t="shared" si="44"/>
        <v>2.3527368375710907E-2</v>
      </c>
      <c r="V218" s="31">
        <f t="shared" si="44"/>
        <v>2.3527368375710907E-2</v>
      </c>
      <c r="W218" s="31">
        <f t="shared" si="44"/>
        <v>2.3527368375710907E-2</v>
      </c>
      <c r="X218" s="31">
        <f t="shared" si="44"/>
        <v>2.3527368375710907E-2</v>
      </c>
      <c r="Y218" s="31">
        <f t="shared" si="44"/>
        <v>2.3527368375710907E-2</v>
      </c>
      <c r="Z218" s="31">
        <f t="shared" si="44"/>
        <v>2.3527368375710907E-2</v>
      </c>
      <c r="AA218" s="32">
        <f t="shared" si="44"/>
        <v>2.3527368375710907E-2</v>
      </c>
    </row>
    <row r="219" spans="1:27" x14ac:dyDescent="0.35">
      <c r="A219" s="124">
        <v>29</v>
      </c>
      <c r="B219" s="33">
        <f>J185</f>
        <v>4.420319558248724E-2</v>
      </c>
      <c r="C219" s="31">
        <f t="shared" si="42"/>
        <v>4.420319558248724E-2</v>
      </c>
      <c r="D219" s="31">
        <f t="shared" si="44"/>
        <v>4.420319558248724E-2</v>
      </c>
      <c r="E219" s="31">
        <f t="shared" si="44"/>
        <v>4.420319558248724E-2</v>
      </c>
      <c r="F219" s="31">
        <f t="shared" si="44"/>
        <v>4.420319558248724E-2</v>
      </c>
      <c r="G219" s="31">
        <f t="shared" si="44"/>
        <v>4.420319558248724E-2</v>
      </c>
      <c r="H219" s="31">
        <f t="shared" si="44"/>
        <v>4.420319558248724E-2</v>
      </c>
      <c r="I219" s="31">
        <f t="shared" si="44"/>
        <v>4.420319558248724E-2</v>
      </c>
      <c r="J219" s="31">
        <f t="shared" si="44"/>
        <v>4.420319558248724E-2</v>
      </c>
      <c r="K219" s="31">
        <f t="shared" si="44"/>
        <v>4.420319558248724E-2</v>
      </c>
      <c r="L219" s="31">
        <f t="shared" si="44"/>
        <v>4.420319558248724E-2</v>
      </c>
      <c r="M219" s="31">
        <f t="shared" si="44"/>
        <v>4.420319558248724E-2</v>
      </c>
      <c r="N219" s="31">
        <f t="shared" si="44"/>
        <v>4.420319558248724E-2</v>
      </c>
      <c r="O219" s="31">
        <f t="shared" si="44"/>
        <v>4.420319558248724E-2</v>
      </c>
      <c r="P219" s="31">
        <f t="shared" si="44"/>
        <v>4.420319558248724E-2</v>
      </c>
      <c r="Q219" s="31">
        <f t="shared" si="44"/>
        <v>4.420319558248724E-2</v>
      </c>
      <c r="R219" s="31">
        <f t="shared" si="44"/>
        <v>4.420319558248724E-2</v>
      </c>
      <c r="S219" s="31">
        <f t="shared" si="44"/>
        <v>4.420319558248724E-2</v>
      </c>
      <c r="T219" s="31">
        <f t="shared" si="44"/>
        <v>4.420319558248724E-2</v>
      </c>
      <c r="U219" s="31">
        <f t="shared" si="44"/>
        <v>4.420319558248724E-2</v>
      </c>
      <c r="V219" s="31">
        <f t="shared" si="44"/>
        <v>4.420319558248724E-2</v>
      </c>
      <c r="W219" s="31">
        <f t="shared" si="44"/>
        <v>4.420319558248724E-2</v>
      </c>
      <c r="X219" s="31">
        <f t="shared" si="44"/>
        <v>4.420319558248724E-2</v>
      </c>
      <c r="Y219" s="31">
        <f t="shared" si="44"/>
        <v>4.420319558248724E-2</v>
      </c>
      <c r="Z219" s="31">
        <f t="shared" si="44"/>
        <v>4.420319558248724E-2</v>
      </c>
      <c r="AA219" s="32">
        <f t="shared" si="44"/>
        <v>4.420319558248724E-2</v>
      </c>
    </row>
    <row r="220" spans="1:27" x14ac:dyDescent="0.35">
      <c r="A220" s="124">
        <v>30</v>
      </c>
      <c r="B220" s="33">
        <f>K185</f>
        <v>1.6936948453550947E-2</v>
      </c>
      <c r="C220" s="31">
        <f t="shared" si="42"/>
        <v>1.6936948453550947E-2</v>
      </c>
      <c r="D220" s="31">
        <f t="shared" si="44"/>
        <v>1.6936948453550947E-2</v>
      </c>
      <c r="E220" s="31">
        <f t="shared" si="44"/>
        <v>1.6936948453550947E-2</v>
      </c>
      <c r="F220" s="31">
        <f t="shared" si="44"/>
        <v>1.6936948453550947E-2</v>
      </c>
      <c r="G220" s="31">
        <f t="shared" si="44"/>
        <v>1.6936948453550947E-2</v>
      </c>
      <c r="H220" s="31">
        <f t="shared" si="44"/>
        <v>1.6936948453550947E-2</v>
      </c>
      <c r="I220" s="31">
        <f t="shared" si="44"/>
        <v>1.6936948453550947E-2</v>
      </c>
      <c r="J220" s="31">
        <f t="shared" si="44"/>
        <v>1.6936948453550947E-2</v>
      </c>
      <c r="K220" s="31">
        <f t="shared" si="44"/>
        <v>1.6936948453550947E-2</v>
      </c>
      <c r="L220" s="31">
        <f t="shared" si="44"/>
        <v>1.6936948453550947E-2</v>
      </c>
      <c r="M220" s="31">
        <f t="shared" si="44"/>
        <v>1.6936948453550947E-2</v>
      </c>
      <c r="N220" s="31">
        <f t="shared" si="44"/>
        <v>1.6936948453550947E-2</v>
      </c>
      <c r="O220" s="31">
        <f t="shared" si="44"/>
        <v>1.6936948453550947E-2</v>
      </c>
      <c r="P220" s="31">
        <f t="shared" si="44"/>
        <v>1.6936948453550947E-2</v>
      </c>
      <c r="Q220" s="31">
        <f t="shared" si="44"/>
        <v>1.6936948453550947E-2</v>
      </c>
      <c r="R220" s="31">
        <f t="shared" si="44"/>
        <v>1.6936948453550947E-2</v>
      </c>
      <c r="S220" s="31">
        <f t="shared" si="44"/>
        <v>1.6936948453550947E-2</v>
      </c>
      <c r="T220" s="31">
        <f t="shared" si="44"/>
        <v>1.6936948453550947E-2</v>
      </c>
      <c r="U220" s="31">
        <f t="shared" si="44"/>
        <v>1.6936948453550947E-2</v>
      </c>
      <c r="V220" s="31">
        <f t="shared" si="44"/>
        <v>1.6936948453550947E-2</v>
      </c>
      <c r="W220" s="31">
        <f t="shared" si="44"/>
        <v>1.6936948453550947E-2</v>
      </c>
      <c r="X220" s="31">
        <f t="shared" si="44"/>
        <v>1.6936948453550947E-2</v>
      </c>
      <c r="Y220" s="31">
        <f t="shared" si="44"/>
        <v>1.6936948453550947E-2</v>
      </c>
      <c r="Z220" s="31">
        <f t="shared" si="44"/>
        <v>1.6936948453550947E-2</v>
      </c>
      <c r="AA220" s="32">
        <f t="shared" si="44"/>
        <v>1.6936948453550947E-2</v>
      </c>
    </row>
    <row r="221" spans="1:27" x14ac:dyDescent="0.35">
      <c r="A221" s="124">
        <v>31</v>
      </c>
      <c r="B221" s="33">
        <f>I186</f>
        <v>2.2768421008752489E-2</v>
      </c>
      <c r="C221" s="31">
        <f t="shared" si="42"/>
        <v>2.2768421008752489E-2</v>
      </c>
      <c r="D221" s="31">
        <f t="shared" si="44"/>
        <v>2.2768421008752489E-2</v>
      </c>
      <c r="E221" s="31">
        <f t="shared" si="44"/>
        <v>2.2768421008752489E-2</v>
      </c>
      <c r="F221" s="31">
        <f t="shared" si="44"/>
        <v>2.2768421008752489E-2</v>
      </c>
      <c r="G221" s="31">
        <f t="shared" si="44"/>
        <v>2.2768421008752489E-2</v>
      </c>
      <c r="H221" s="31">
        <f t="shared" si="44"/>
        <v>2.2768421008752489E-2</v>
      </c>
      <c r="I221" s="31">
        <f t="shared" si="44"/>
        <v>2.2768421008752489E-2</v>
      </c>
      <c r="J221" s="31">
        <f t="shared" si="44"/>
        <v>2.2768421008752489E-2</v>
      </c>
      <c r="K221" s="31">
        <f t="shared" si="44"/>
        <v>2.2768421008752489E-2</v>
      </c>
      <c r="L221" s="31">
        <f t="shared" si="44"/>
        <v>2.2768421008752489E-2</v>
      </c>
      <c r="M221" s="31">
        <f t="shared" si="44"/>
        <v>2.2768421008752489E-2</v>
      </c>
      <c r="N221" s="31">
        <f t="shared" si="44"/>
        <v>2.2768421008752489E-2</v>
      </c>
      <c r="O221" s="31">
        <f t="shared" si="44"/>
        <v>2.2768421008752489E-2</v>
      </c>
      <c r="P221" s="31">
        <f t="shared" si="44"/>
        <v>2.2768421008752489E-2</v>
      </c>
      <c r="Q221" s="31">
        <f t="shared" si="44"/>
        <v>2.2768421008752489E-2</v>
      </c>
      <c r="R221" s="31">
        <f t="shared" si="44"/>
        <v>2.2768421008752489E-2</v>
      </c>
      <c r="S221" s="31">
        <f t="shared" si="44"/>
        <v>2.2768421008752489E-2</v>
      </c>
      <c r="T221" s="31">
        <f t="shared" si="44"/>
        <v>2.2768421008752489E-2</v>
      </c>
      <c r="U221" s="31">
        <f t="shared" si="44"/>
        <v>2.2768421008752489E-2</v>
      </c>
      <c r="V221" s="31">
        <f t="shared" si="44"/>
        <v>2.2768421008752489E-2</v>
      </c>
      <c r="W221" s="31">
        <f t="shared" si="44"/>
        <v>2.2768421008752489E-2</v>
      </c>
      <c r="X221" s="31">
        <f t="shared" si="44"/>
        <v>2.2768421008752489E-2</v>
      </c>
      <c r="Y221" s="31">
        <f t="shared" si="44"/>
        <v>2.2768421008752489E-2</v>
      </c>
      <c r="Z221" s="31">
        <f t="shared" si="44"/>
        <v>2.2768421008752489E-2</v>
      </c>
      <c r="AA221" s="32">
        <f t="shared" si="44"/>
        <v>2.2768421008752489E-2</v>
      </c>
    </row>
    <row r="222" spans="1:27" x14ac:dyDescent="0.35">
      <c r="A222" s="124">
        <v>32</v>
      </c>
      <c r="B222" s="33">
        <f>J186</f>
        <v>4.2777286047568294E-2</v>
      </c>
      <c r="C222" s="31">
        <f t="shared" si="42"/>
        <v>4.2777286047568294E-2</v>
      </c>
      <c r="D222" s="31">
        <f t="shared" si="44"/>
        <v>4.2777286047568294E-2</v>
      </c>
      <c r="E222" s="31">
        <f t="shared" si="44"/>
        <v>4.2777286047568294E-2</v>
      </c>
      <c r="F222" s="31">
        <f t="shared" si="44"/>
        <v>4.2777286047568294E-2</v>
      </c>
      <c r="G222" s="31">
        <f t="shared" si="44"/>
        <v>4.2777286047568294E-2</v>
      </c>
      <c r="H222" s="31">
        <f t="shared" si="44"/>
        <v>4.2777286047568294E-2</v>
      </c>
      <c r="I222" s="31">
        <f t="shared" si="44"/>
        <v>4.2777286047568294E-2</v>
      </c>
      <c r="J222" s="31">
        <f t="shared" si="44"/>
        <v>4.2777286047568294E-2</v>
      </c>
      <c r="K222" s="31">
        <f t="shared" si="44"/>
        <v>4.2777286047568294E-2</v>
      </c>
      <c r="L222" s="31">
        <f t="shared" si="44"/>
        <v>4.2777286047568294E-2</v>
      </c>
      <c r="M222" s="31">
        <f t="shared" si="44"/>
        <v>4.2777286047568294E-2</v>
      </c>
      <c r="N222" s="31">
        <f t="shared" si="44"/>
        <v>4.2777286047568294E-2</v>
      </c>
      <c r="O222" s="31">
        <f t="shared" si="44"/>
        <v>4.2777286047568294E-2</v>
      </c>
      <c r="P222" s="31">
        <f t="shared" si="44"/>
        <v>4.2777286047568294E-2</v>
      </c>
      <c r="Q222" s="31">
        <f t="shared" si="44"/>
        <v>4.2777286047568294E-2</v>
      </c>
      <c r="R222" s="31">
        <f t="shared" si="44"/>
        <v>4.2777286047568294E-2</v>
      </c>
      <c r="S222" s="31">
        <f t="shared" si="44"/>
        <v>4.2777286047568294E-2</v>
      </c>
      <c r="T222" s="31">
        <f t="shared" si="44"/>
        <v>4.2777286047568294E-2</v>
      </c>
      <c r="U222" s="31">
        <f t="shared" si="44"/>
        <v>4.2777286047568294E-2</v>
      </c>
      <c r="V222" s="31">
        <f t="shared" si="44"/>
        <v>4.2777286047568294E-2</v>
      </c>
      <c r="W222" s="31">
        <f t="shared" si="44"/>
        <v>4.2777286047568294E-2</v>
      </c>
      <c r="X222" s="31">
        <f t="shared" si="44"/>
        <v>4.2777286047568294E-2</v>
      </c>
      <c r="Y222" s="31">
        <f t="shared" si="44"/>
        <v>4.2777286047568294E-2</v>
      </c>
      <c r="Z222" s="31">
        <f t="shared" si="44"/>
        <v>4.2777286047568294E-2</v>
      </c>
      <c r="AA222" s="32">
        <f t="shared" si="44"/>
        <v>4.2777286047568294E-2</v>
      </c>
    </row>
    <row r="223" spans="1:27" x14ac:dyDescent="0.35">
      <c r="A223" s="124">
        <v>33</v>
      </c>
      <c r="B223" s="33">
        <f>K186</f>
        <v>1.6390595277629951E-2</v>
      </c>
      <c r="C223" s="31">
        <f t="shared" si="42"/>
        <v>1.6390595277629951E-2</v>
      </c>
      <c r="D223" s="31">
        <f t="shared" si="44"/>
        <v>1.6390595277629951E-2</v>
      </c>
      <c r="E223" s="31">
        <f t="shared" si="44"/>
        <v>1.6390595277629951E-2</v>
      </c>
      <c r="F223" s="31">
        <f t="shared" si="44"/>
        <v>1.6390595277629951E-2</v>
      </c>
      <c r="G223" s="31">
        <f t="shared" si="44"/>
        <v>1.6390595277629951E-2</v>
      </c>
      <c r="H223" s="31">
        <f t="shared" si="44"/>
        <v>1.6390595277629951E-2</v>
      </c>
      <c r="I223" s="31">
        <f t="shared" si="44"/>
        <v>1.6390595277629951E-2</v>
      </c>
      <c r="J223" s="31">
        <f t="shared" si="44"/>
        <v>1.6390595277629951E-2</v>
      </c>
      <c r="K223" s="31">
        <f t="shared" si="44"/>
        <v>1.6390595277629951E-2</v>
      </c>
      <c r="L223" s="31">
        <f t="shared" si="44"/>
        <v>1.6390595277629951E-2</v>
      </c>
      <c r="M223" s="31">
        <f t="shared" si="44"/>
        <v>1.6390595277629951E-2</v>
      </c>
      <c r="N223" s="31">
        <f t="shared" si="44"/>
        <v>1.6390595277629951E-2</v>
      </c>
      <c r="O223" s="31">
        <f t="shared" si="44"/>
        <v>1.6390595277629951E-2</v>
      </c>
      <c r="P223" s="31">
        <f t="shared" ref="D223:AA226" si="45">O223</f>
        <v>1.6390595277629951E-2</v>
      </c>
      <c r="Q223" s="31">
        <f t="shared" si="45"/>
        <v>1.6390595277629951E-2</v>
      </c>
      <c r="R223" s="31">
        <f t="shared" si="45"/>
        <v>1.6390595277629951E-2</v>
      </c>
      <c r="S223" s="31">
        <f t="shared" si="45"/>
        <v>1.6390595277629951E-2</v>
      </c>
      <c r="T223" s="31">
        <f t="shared" si="45"/>
        <v>1.6390595277629951E-2</v>
      </c>
      <c r="U223" s="31">
        <f t="shared" si="45"/>
        <v>1.6390595277629951E-2</v>
      </c>
      <c r="V223" s="31">
        <f t="shared" si="45"/>
        <v>1.6390595277629951E-2</v>
      </c>
      <c r="W223" s="31">
        <f t="shared" si="45"/>
        <v>1.6390595277629951E-2</v>
      </c>
      <c r="X223" s="31">
        <f t="shared" si="45"/>
        <v>1.6390595277629951E-2</v>
      </c>
      <c r="Y223" s="31">
        <f t="shared" si="45"/>
        <v>1.6390595277629951E-2</v>
      </c>
      <c r="Z223" s="31">
        <f t="shared" si="45"/>
        <v>1.6390595277629951E-2</v>
      </c>
      <c r="AA223" s="32">
        <f t="shared" si="45"/>
        <v>1.6390595277629951E-2</v>
      </c>
    </row>
    <row r="224" spans="1:27" x14ac:dyDescent="0.35">
      <c r="A224" s="124">
        <v>34</v>
      </c>
      <c r="B224" s="33">
        <f>I187</f>
        <v>2.6034312424532535E-2</v>
      </c>
      <c r="C224" s="31">
        <f t="shared" si="42"/>
        <v>2.6034312424532535E-2</v>
      </c>
      <c r="D224" s="31">
        <f t="shared" si="45"/>
        <v>2.6034312424532535E-2</v>
      </c>
      <c r="E224" s="31">
        <f t="shared" si="45"/>
        <v>2.6034312424532535E-2</v>
      </c>
      <c r="F224" s="31">
        <f t="shared" si="45"/>
        <v>2.6034312424532535E-2</v>
      </c>
      <c r="G224" s="31">
        <f t="shared" si="45"/>
        <v>2.6034312424532535E-2</v>
      </c>
      <c r="H224" s="31">
        <f t="shared" si="45"/>
        <v>2.6034312424532535E-2</v>
      </c>
      <c r="I224" s="31">
        <f t="shared" si="45"/>
        <v>2.6034312424532535E-2</v>
      </c>
      <c r="J224" s="31">
        <f t="shared" si="45"/>
        <v>2.6034312424532535E-2</v>
      </c>
      <c r="K224" s="31">
        <f t="shared" si="45"/>
        <v>2.6034312424532535E-2</v>
      </c>
      <c r="L224" s="31">
        <f t="shared" si="45"/>
        <v>2.6034312424532535E-2</v>
      </c>
      <c r="M224" s="31">
        <f t="shared" si="45"/>
        <v>2.6034312424532535E-2</v>
      </c>
      <c r="N224" s="31">
        <f t="shared" si="45"/>
        <v>2.6034312424532535E-2</v>
      </c>
      <c r="O224" s="31">
        <f t="shared" si="45"/>
        <v>2.6034312424532535E-2</v>
      </c>
      <c r="P224" s="31">
        <f t="shared" si="45"/>
        <v>2.6034312424532535E-2</v>
      </c>
      <c r="Q224" s="31">
        <f t="shared" si="45"/>
        <v>2.6034312424532535E-2</v>
      </c>
      <c r="R224" s="31">
        <f t="shared" si="45"/>
        <v>2.6034312424532535E-2</v>
      </c>
      <c r="S224" s="31">
        <f t="shared" si="45"/>
        <v>2.6034312424532535E-2</v>
      </c>
      <c r="T224" s="31">
        <f t="shared" si="45"/>
        <v>2.6034312424532535E-2</v>
      </c>
      <c r="U224" s="31">
        <f t="shared" si="45"/>
        <v>2.6034312424532535E-2</v>
      </c>
      <c r="V224" s="31">
        <f t="shared" si="45"/>
        <v>2.6034312424532535E-2</v>
      </c>
      <c r="W224" s="31">
        <f t="shared" si="45"/>
        <v>2.6034312424532535E-2</v>
      </c>
      <c r="X224" s="31">
        <f t="shared" si="45"/>
        <v>2.6034312424532535E-2</v>
      </c>
      <c r="Y224" s="31">
        <f t="shared" si="45"/>
        <v>2.6034312424532535E-2</v>
      </c>
      <c r="Z224" s="31">
        <f t="shared" si="45"/>
        <v>2.6034312424532535E-2</v>
      </c>
      <c r="AA224" s="32">
        <f t="shared" si="45"/>
        <v>2.6034312424532535E-2</v>
      </c>
    </row>
    <row r="225" spans="1:27" x14ac:dyDescent="0.35">
      <c r="A225" s="124">
        <v>35</v>
      </c>
      <c r="B225" s="33">
        <f>J187</f>
        <v>4.9772746536312619E-2</v>
      </c>
      <c r="C225" s="31">
        <f t="shared" si="42"/>
        <v>4.9772746536312619E-2</v>
      </c>
      <c r="D225" s="31">
        <f t="shared" si="45"/>
        <v>4.9772746536312619E-2</v>
      </c>
      <c r="E225" s="31">
        <f t="shared" si="45"/>
        <v>4.9772746536312619E-2</v>
      </c>
      <c r="F225" s="31">
        <f t="shared" si="45"/>
        <v>4.9772746536312619E-2</v>
      </c>
      <c r="G225" s="31">
        <f t="shared" si="45"/>
        <v>4.9772746536312619E-2</v>
      </c>
      <c r="H225" s="31">
        <f t="shared" si="45"/>
        <v>4.9772746536312619E-2</v>
      </c>
      <c r="I225" s="31">
        <f t="shared" si="45"/>
        <v>4.9772746536312619E-2</v>
      </c>
      <c r="J225" s="31">
        <f t="shared" si="45"/>
        <v>4.9772746536312619E-2</v>
      </c>
      <c r="K225" s="31">
        <f t="shared" si="45"/>
        <v>4.9772746536312619E-2</v>
      </c>
      <c r="L225" s="31">
        <f t="shared" si="45"/>
        <v>4.9772746536312619E-2</v>
      </c>
      <c r="M225" s="31">
        <f t="shared" si="45"/>
        <v>4.9772746536312619E-2</v>
      </c>
      <c r="N225" s="31">
        <f t="shared" si="45"/>
        <v>4.9772746536312619E-2</v>
      </c>
      <c r="O225" s="31">
        <f t="shared" si="45"/>
        <v>4.9772746536312619E-2</v>
      </c>
      <c r="P225" s="31">
        <f t="shared" si="45"/>
        <v>4.9772746536312619E-2</v>
      </c>
      <c r="Q225" s="31">
        <f t="shared" si="45"/>
        <v>4.9772746536312619E-2</v>
      </c>
      <c r="R225" s="31">
        <f t="shared" si="45"/>
        <v>4.9772746536312619E-2</v>
      </c>
      <c r="S225" s="31">
        <f t="shared" si="45"/>
        <v>4.9772746536312619E-2</v>
      </c>
      <c r="T225" s="31">
        <f t="shared" si="45"/>
        <v>4.9772746536312619E-2</v>
      </c>
      <c r="U225" s="31">
        <f t="shared" si="45"/>
        <v>4.9772746536312619E-2</v>
      </c>
      <c r="V225" s="31">
        <f t="shared" si="45"/>
        <v>4.9772746536312619E-2</v>
      </c>
      <c r="W225" s="31">
        <f t="shared" si="45"/>
        <v>4.9772746536312619E-2</v>
      </c>
      <c r="X225" s="31">
        <f t="shared" si="45"/>
        <v>4.9772746536312619E-2</v>
      </c>
      <c r="Y225" s="31">
        <f t="shared" si="45"/>
        <v>4.9772746536312619E-2</v>
      </c>
      <c r="Z225" s="31">
        <f t="shared" si="45"/>
        <v>4.9772746536312619E-2</v>
      </c>
      <c r="AA225" s="32">
        <f t="shared" si="45"/>
        <v>4.9772746536312619E-2</v>
      </c>
    </row>
    <row r="226" spans="1:27" ht="15" thickBot="1" x14ac:dyDescent="0.4">
      <c r="A226" s="125">
        <v>36</v>
      </c>
      <c r="B226" s="121">
        <f>K187</f>
        <v>1.8737468406141055E-2</v>
      </c>
      <c r="C226" s="113">
        <f t="shared" si="42"/>
        <v>1.8737468406141055E-2</v>
      </c>
      <c r="D226" s="113">
        <f t="shared" si="45"/>
        <v>1.8737468406141055E-2</v>
      </c>
      <c r="E226" s="113">
        <f t="shared" si="45"/>
        <v>1.8737468406141055E-2</v>
      </c>
      <c r="F226" s="113">
        <f t="shared" si="45"/>
        <v>1.8737468406141055E-2</v>
      </c>
      <c r="G226" s="113">
        <f t="shared" si="45"/>
        <v>1.8737468406141055E-2</v>
      </c>
      <c r="H226" s="113">
        <f t="shared" si="45"/>
        <v>1.8737468406141055E-2</v>
      </c>
      <c r="I226" s="113">
        <f t="shared" si="45"/>
        <v>1.8737468406141055E-2</v>
      </c>
      <c r="J226" s="113">
        <f t="shared" si="45"/>
        <v>1.8737468406141055E-2</v>
      </c>
      <c r="K226" s="113">
        <f t="shared" si="45"/>
        <v>1.8737468406141055E-2</v>
      </c>
      <c r="L226" s="113">
        <f t="shared" si="45"/>
        <v>1.8737468406141055E-2</v>
      </c>
      <c r="M226" s="113">
        <f t="shared" si="45"/>
        <v>1.8737468406141055E-2</v>
      </c>
      <c r="N226" s="113">
        <f t="shared" si="45"/>
        <v>1.8737468406141055E-2</v>
      </c>
      <c r="O226" s="113">
        <f t="shared" si="45"/>
        <v>1.8737468406141055E-2</v>
      </c>
      <c r="P226" s="113">
        <f t="shared" si="45"/>
        <v>1.8737468406141055E-2</v>
      </c>
      <c r="Q226" s="113">
        <f t="shared" si="45"/>
        <v>1.8737468406141055E-2</v>
      </c>
      <c r="R226" s="113">
        <f t="shared" si="45"/>
        <v>1.8737468406141055E-2</v>
      </c>
      <c r="S226" s="113">
        <f t="shared" si="45"/>
        <v>1.8737468406141055E-2</v>
      </c>
      <c r="T226" s="113">
        <f t="shared" si="45"/>
        <v>1.8737468406141055E-2</v>
      </c>
      <c r="U226" s="113">
        <f t="shared" si="45"/>
        <v>1.8737468406141055E-2</v>
      </c>
      <c r="V226" s="113">
        <f t="shared" si="45"/>
        <v>1.8737468406141055E-2</v>
      </c>
      <c r="W226" s="113">
        <f t="shared" si="45"/>
        <v>1.8737468406141055E-2</v>
      </c>
      <c r="X226" s="113">
        <f t="shared" si="45"/>
        <v>1.8737468406141055E-2</v>
      </c>
      <c r="Y226" s="113">
        <f t="shared" si="45"/>
        <v>1.8737468406141055E-2</v>
      </c>
      <c r="Z226" s="113">
        <f t="shared" si="45"/>
        <v>1.8737468406141055E-2</v>
      </c>
      <c r="AA226" s="114">
        <f t="shared" si="45"/>
        <v>1.8737468406141055E-2</v>
      </c>
    </row>
    <row r="229" spans="1:27" ht="15" thickBot="1" x14ac:dyDescent="0.4"/>
    <row r="230" spans="1:27" ht="15" thickBot="1" x14ac:dyDescent="0.4">
      <c r="A230" s="122" t="s">
        <v>302</v>
      </c>
      <c r="B230" s="119">
        <v>2020</v>
      </c>
      <c r="C230" s="117">
        <v>2021</v>
      </c>
      <c r="D230" s="117">
        <v>2022</v>
      </c>
      <c r="E230" s="117">
        <v>2023</v>
      </c>
      <c r="F230" s="117">
        <v>2024</v>
      </c>
      <c r="G230" s="117">
        <v>2025</v>
      </c>
      <c r="H230" s="117">
        <v>2026</v>
      </c>
      <c r="I230" s="117">
        <v>2027</v>
      </c>
      <c r="J230" s="117">
        <v>2028</v>
      </c>
      <c r="K230" s="117">
        <v>2029</v>
      </c>
      <c r="L230" s="117">
        <v>2030</v>
      </c>
      <c r="M230" s="117">
        <v>2031</v>
      </c>
      <c r="N230" s="117">
        <v>2032</v>
      </c>
      <c r="O230" s="117">
        <v>2033</v>
      </c>
      <c r="P230" s="117">
        <v>2034</v>
      </c>
      <c r="Q230" s="117">
        <v>2035</v>
      </c>
      <c r="R230" s="117">
        <v>2036</v>
      </c>
      <c r="S230" s="117">
        <v>2037</v>
      </c>
      <c r="T230" s="117">
        <v>2038</v>
      </c>
      <c r="U230" s="117">
        <v>2039</v>
      </c>
      <c r="V230" s="117">
        <v>2040</v>
      </c>
      <c r="W230" s="117">
        <v>2041</v>
      </c>
      <c r="X230" s="117">
        <v>2042</v>
      </c>
      <c r="Y230" s="117">
        <v>2043</v>
      </c>
      <c r="Z230" s="117">
        <v>2044</v>
      </c>
      <c r="AA230" s="118">
        <v>2045</v>
      </c>
    </row>
    <row r="231" spans="1:27" x14ac:dyDescent="0.35">
      <c r="A231" s="123">
        <v>1</v>
      </c>
      <c r="B231" s="173">
        <f>1/36</f>
        <v>2.7777777777777776E-2</v>
      </c>
      <c r="C231" s="173">
        <f t="shared" ref="C231:X243" si="46">1/36</f>
        <v>2.7777777777777776E-2</v>
      </c>
      <c r="D231" s="173">
        <f t="shared" si="46"/>
        <v>2.7777777777777776E-2</v>
      </c>
      <c r="E231" s="173">
        <f t="shared" si="46"/>
        <v>2.7777777777777776E-2</v>
      </c>
      <c r="F231" s="173">
        <f t="shared" si="46"/>
        <v>2.7777777777777776E-2</v>
      </c>
      <c r="G231" s="173">
        <f t="shared" si="46"/>
        <v>2.7777777777777776E-2</v>
      </c>
      <c r="H231" s="173">
        <f t="shared" si="46"/>
        <v>2.7777777777777776E-2</v>
      </c>
      <c r="I231" s="173">
        <f t="shared" si="46"/>
        <v>2.7777777777777776E-2</v>
      </c>
      <c r="J231" s="173">
        <f t="shared" si="46"/>
        <v>2.7777777777777776E-2</v>
      </c>
      <c r="K231" s="173">
        <f t="shared" si="46"/>
        <v>2.7777777777777776E-2</v>
      </c>
      <c r="L231" s="173">
        <f t="shared" si="46"/>
        <v>2.7777777777777776E-2</v>
      </c>
      <c r="M231" s="173">
        <f t="shared" si="46"/>
        <v>2.7777777777777776E-2</v>
      </c>
      <c r="N231" s="173">
        <f t="shared" si="46"/>
        <v>2.7777777777777776E-2</v>
      </c>
      <c r="O231" s="173">
        <f t="shared" si="46"/>
        <v>2.7777777777777776E-2</v>
      </c>
      <c r="P231" s="173">
        <f t="shared" si="46"/>
        <v>2.7777777777777776E-2</v>
      </c>
      <c r="Q231" s="173">
        <f t="shared" si="46"/>
        <v>2.7777777777777776E-2</v>
      </c>
      <c r="R231" s="173">
        <f t="shared" si="46"/>
        <v>2.7777777777777776E-2</v>
      </c>
      <c r="S231" s="173">
        <f t="shared" si="46"/>
        <v>2.7777777777777776E-2</v>
      </c>
      <c r="T231" s="173">
        <f t="shared" si="46"/>
        <v>2.7777777777777776E-2</v>
      </c>
      <c r="U231" s="173">
        <f t="shared" si="46"/>
        <v>2.7777777777777776E-2</v>
      </c>
      <c r="V231" s="173">
        <f t="shared" si="46"/>
        <v>2.7777777777777776E-2</v>
      </c>
      <c r="W231" s="173">
        <f t="shared" si="46"/>
        <v>2.7777777777777776E-2</v>
      </c>
      <c r="X231" s="173">
        <f t="shared" si="46"/>
        <v>2.7777777777777776E-2</v>
      </c>
      <c r="Y231" s="173">
        <f>1/36</f>
        <v>2.7777777777777776E-2</v>
      </c>
      <c r="Z231" s="173">
        <f t="shared" ref="Z231:AA246" si="47">1/36</f>
        <v>2.7777777777777776E-2</v>
      </c>
      <c r="AA231" s="173">
        <f t="shared" si="47"/>
        <v>2.7777777777777776E-2</v>
      </c>
    </row>
    <row r="232" spans="1:27" x14ac:dyDescent="0.35">
      <c r="A232" s="124">
        <v>2</v>
      </c>
      <c r="B232" s="173">
        <f t="shared" ref="B232:Q266" si="48">1/36</f>
        <v>2.7777777777777776E-2</v>
      </c>
      <c r="C232" s="173">
        <f t="shared" si="48"/>
        <v>2.7777777777777776E-2</v>
      </c>
      <c r="D232" s="173">
        <f t="shared" si="48"/>
        <v>2.7777777777777776E-2</v>
      </c>
      <c r="E232" s="173">
        <f t="shared" si="48"/>
        <v>2.7777777777777776E-2</v>
      </c>
      <c r="F232" s="173">
        <f t="shared" si="48"/>
        <v>2.7777777777777776E-2</v>
      </c>
      <c r="G232" s="173">
        <f t="shared" si="48"/>
        <v>2.7777777777777776E-2</v>
      </c>
      <c r="H232" s="173">
        <f t="shared" si="48"/>
        <v>2.7777777777777776E-2</v>
      </c>
      <c r="I232" s="173">
        <f t="shared" si="48"/>
        <v>2.7777777777777776E-2</v>
      </c>
      <c r="J232" s="173">
        <f t="shared" si="48"/>
        <v>2.7777777777777776E-2</v>
      </c>
      <c r="K232" s="173">
        <f t="shared" si="48"/>
        <v>2.7777777777777776E-2</v>
      </c>
      <c r="L232" s="173">
        <f t="shared" si="48"/>
        <v>2.7777777777777776E-2</v>
      </c>
      <c r="M232" s="173">
        <f t="shared" si="48"/>
        <v>2.7777777777777776E-2</v>
      </c>
      <c r="N232" s="173">
        <f t="shared" si="48"/>
        <v>2.7777777777777776E-2</v>
      </c>
      <c r="O232" s="173">
        <f t="shared" si="48"/>
        <v>2.7777777777777776E-2</v>
      </c>
      <c r="P232" s="173">
        <f t="shared" si="48"/>
        <v>2.7777777777777776E-2</v>
      </c>
      <c r="Q232" s="173">
        <f t="shared" si="48"/>
        <v>2.7777777777777776E-2</v>
      </c>
      <c r="R232" s="173">
        <f t="shared" si="46"/>
        <v>2.7777777777777776E-2</v>
      </c>
      <c r="S232" s="173">
        <f t="shared" si="46"/>
        <v>2.7777777777777776E-2</v>
      </c>
      <c r="T232" s="173">
        <f t="shared" si="46"/>
        <v>2.7777777777777776E-2</v>
      </c>
      <c r="U232" s="173">
        <f t="shared" si="46"/>
        <v>2.7777777777777776E-2</v>
      </c>
      <c r="V232" s="173">
        <f t="shared" si="46"/>
        <v>2.7777777777777776E-2</v>
      </c>
      <c r="W232" s="173">
        <f t="shared" si="46"/>
        <v>2.7777777777777776E-2</v>
      </c>
      <c r="X232" s="173">
        <f t="shared" si="46"/>
        <v>2.7777777777777776E-2</v>
      </c>
      <c r="Y232" s="173">
        <f t="shared" ref="Y232:AA266" si="49">1/36</f>
        <v>2.7777777777777776E-2</v>
      </c>
      <c r="Z232" s="173">
        <f t="shared" si="49"/>
        <v>2.7777777777777776E-2</v>
      </c>
      <c r="AA232" s="173">
        <f t="shared" si="49"/>
        <v>2.7777777777777776E-2</v>
      </c>
    </row>
    <row r="233" spans="1:27" x14ac:dyDescent="0.35">
      <c r="A233" s="124">
        <v>3</v>
      </c>
      <c r="B233" s="173">
        <f t="shared" si="48"/>
        <v>2.7777777777777776E-2</v>
      </c>
      <c r="C233" s="173">
        <f t="shared" si="46"/>
        <v>2.7777777777777776E-2</v>
      </c>
      <c r="D233" s="173">
        <f t="shared" si="46"/>
        <v>2.7777777777777776E-2</v>
      </c>
      <c r="E233" s="173">
        <f t="shared" si="46"/>
        <v>2.7777777777777776E-2</v>
      </c>
      <c r="F233" s="173">
        <f t="shared" si="46"/>
        <v>2.7777777777777776E-2</v>
      </c>
      <c r="G233" s="173">
        <f t="shared" si="46"/>
        <v>2.7777777777777776E-2</v>
      </c>
      <c r="H233" s="173">
        <f t="shared" si="46"/>
        <v>2.7777777777777776E-2</v>
      </c>
      <c r="I233" s="173">
        <f t="shared" si="46"/>
        <v>2.7777777777777776E-2</v>
      </c>
      <c r="J233" s="173">
        <f t="shared" si="46"/>
        <v>2.7777777777777776E-2</v>
      </c>
      <c r="K233" s="173">
        <f t="shared" si="46"/>
        <v>2.7777777777777776E-2</v>
      </c>
      <c r="L233" s="173">
        <f t="shared" si="46"/>
        <v>2.7777777777777776E-2</v>
      </c>
      <c r="M233" s="173">
        <f t="shared" si="46"/>
        <v>2.7777777777777776E-2</v>
      </c>
      <c r="N233" s="173">
        <f t="shared" si="46"/>
        <v>2.7777777777777776E-2</v>
      </c>
      <c r="O233" s="173">
        <f t="shared" si="46"/>
        <v>2.7777777777777776E-2</v>
      </c>
      <c r="P233" s="173">
        <f t="shared" si="46"/>
        <v>2.7777777777777776E-2</v>
      </c>
      <c r="Q233" s="173">
        <f t="shared" si="46"/>
        <v>2.7777777777777776E-2</v>
      </c>
      <c r="R233" s="173">
        <f t="shared" si="46"/>
        <v>2.7777777777777776E-2</v>
      </c>
      <c r="S233" s="173">
        <f t="shared" si="46"/>
        <v>2.7777777777777776E-2</v>
      </c>
      <c r="T233" s="173">
        <f t="shared" si="46"/>
        <v>2.7777777777777776E-2</v>
      </c>
      <c r="U233" s="173">
        <f t="shared" si="46"/>
        <v>2.7777777777777776E-2</v>
      </c>
      <c r="V233" s="173">
        <f t="shared" si="46"/>
        <v>2.7777777777777776E-2</v>
      </c>
      <c r="W233" s="173">
        <f t="shared" si="46"/>
        <v>2.7777777777777776E-2</v>
      </c>
      <c r="X233" s="173">
        <f t="shared" si="46"/>
        <v>2.7777777777777776E-2</v>
      </c>
      <c r="Y233" s="173">
        <f t="shared" si="49"/>
        <v>2.7777777777777776E-2</v>
      </c>
      <c r="Z233" s="173">
        <f t="shared" si="47"/>
        <v>2.7777777777777776E-2</v>
      </c>
      <c r="AA233" s="173">
        <f t="shared" si="47"/>
        <v>2.7777777777777776E-2</v>
      </c>
    </row>
    <row r="234" spans="1:27" x14ac:dyDescent="0.35">
      <c r="A234" s="124">
        <v>4</v>
      </c>
      <c r="B234" s="173">
        <f t="shared" si="48"/>
        <v>2.7777777777777776E-2</v>
      </c>
      <c r="C234" s="173">
        <f t="shared" si="46"/>
        <v>2.7777777777777776E-2</v>
      </c>
      <c r="D234" s="173">
        <f t="shared" si="46"/>
        <v>2.7777777777777776E-2</v>
      </c>
      <c r="E234" s="173">
        <f t="shared" si="46"/>
        <v>2.7777777777777776E-2</v>
      </c>
      <c r="F234" s="173">
        <f t="shared" si="46"/>
        <v>2.7777777777777776E-2</v>
      </c>
      <c r="G234" s="173">
        <f t="shared" si="46"/>
        <v>2.7777777777777776E-2</v>
      </c>
      <c r="H234" s="173">
        <f t="shared" si="46"/>
        <v>2.7777777777777776E-2</v>
      </c>
      <c r="I234" s="173">
        <f t="shared" si="46"/>
        <v>2.7777777777777776E-2</v>
      </c>
      <c r="J234" s="173">
        <f t="shared" si="46"/>
        <v>2.7777777777777776E-2</v>
      </c>
      <c r="K234" s="173">
        <f t="shared" si="46"/>
        <v>2.7777777777777776E-2</v>
      </c>
      <c r="L234" s="173">
        <f t="shared" si="46"/>
        <v>2.7777777777777776E-2</v>
      </c>
      <c r="M234" s="173">
        <f t="shared" si="46"/>
        <v>2.7777777777777776E-2</v>
      </c>
      <c r="N234" s="173">
        <f t="shared" si="46"/>
        <v>2.7777777777777776E-2</v>
      </c>
      <c r="O234" s="173">
        <f t="shared" si="46"/>
        <v>2.7777777777777776E-2</v>
      </c>
      <c r="P234" s="173">
        <f t="shared" si="46"/>
        <v>2.7777777777777776E-2</v>
      </c>
      <c r="Q234" s="173">
        <f t="shared" si="46"/>
        <v>2.7777777777777776E-2</v>
      </c>
      <c r="R234" s="173">
        <f t="shared" si="46"/>
        <v>2.7777777777777776E-2</v>
      </c>
      <c r="S234" s="173">
        <f t="shared" si="46"/>
        <v>2.7777777777777776E-2</v>
      </c>
      <c r="T234" s="173">
        <f t="shared" si="46"/>
        <v>2.7777777777777776E-2</v>
      </c>
      <c r="U234" s="173">
        <f t="shared" si="46"/>
        <v>2.7777777777777776E-2</v>
      </c>
      <c r="V234" s="173">
        <f t="shared" si="46"/>
        <v>2.7777777777777776E-2</v>
      </c>
      <c r="W234" s="173">
        <f t="shared" si="46"/>
        <v>2.7777777777777776E-2</v>
      </c>
      <c r="X234" s="173">
        <f t="shared" si="46"/>
        <v>2.7777777777777776E-2</v>
      </c>
      <c r="Y234" s="173">
        <f t="shared" si="49"/>
        <v>2.7777777777777776E-2</v>
      </c>
      <c r="Z234" s="173">
        <f t="shared" si="47"/>
        <v>2.7777777777777776E-2</v>
      </c>
      <c r="AA234" s="173">
        <f t="shared" si="47"/>
        <v>2.7777777777777776E-2</v>
      </c>
    </row>
    <row r="235" spans="1:27" x14ac:dyDescent="0.35">
      <c r="A235" s="124">
        <v>5</v>
      </c>
      <c r="B235" s="173">
        <f t="shared" si="48"/>
        <v>2.7777777777777776E-2</v>
      </c>
      <c r="C235" s="173">
        <f t="shared" si="46"/>
        <v>2.7777777777777776E-2</v>
      </c>
      <c r="D235" s="173">
        <f t="shared" si="46"/>
        <v>2.7777777777777776E-2</v>
      </c>
      <c r="E235" s="173">
        <f t="shared" si="46"/>
        <v>2.7777777777777776E-2</v>
      </c>
      <c r="F235" s="173">
        <f t="shared" si="46"/>
        <v>2.7777777777777776E-2</v>
      </c>
      <c r="G235" s="173">
        <f t="shared" si="46"/>
        <v>2.7777777777777776E-2</v>
      </c>
      <c r="H235" s="173">
        <f t="shared" si="46"/>
        <v>2.7777777777777776E-2</v>
      </c>
      <c r="I235" s="173">
        <f t="shared" si="46"/>
        <v>2.7777777777777776E-2</v>
      </c>
      <c r="J235" s="173">
        <f t="shared" si="46"/>
        <v>2.7777777777777776E-2</v>
      </c>
      <c r="K235" s="173">
        <f t="shared" si="46"/>
        <v>2.7777777777777776E-2</v>
      </c>
      <c r="L235" s="173">
        <f t="shared" si="46"/>
        <v>2.7777777777777776E-2</v>
      </c>
      <c r="M235" s="173">
        <f t="shared" si="46"/>
        <v>2.7777777777777776E-2</v>
      </c>
      <c r="N235" s="173">
        <f t="shared" si="46"/>
        <v>2.7777777777777776E-2</v>
      </c>
      <c r="O235" s="173">
        <f t="shared" si="46"/>
        <v>2.7777777777777776E-2</v>
      </c>
      <c r="P235" s="173">
        <f t="shared" si="46"/>
        <v>2.7777777777777776E-2</v>
      </c>
      <c r="Q235" s="173">
        <f t="shared" si="46"/>
        <v>2.7777777777777776E-2</v>
      </c>
      <c r="R235" s="173">
        <f t="shared" si="46"/>
        <v>2.7777777777777776E-2</v>
      </c>
      <c r="S235" s="173">
        <f t="shared" si="46"/>
        <v>2.7777777777777776E-2</v>
      </c>
      <c r="T235" s="173">
        <f t="shared" si="46"/>
        <v>2.7777777777777776E-2</v>
      </c>
      <c r="U235" s="173">
        <f t="shared" si="46"/>
        <v>2.7777777777777776E-2</v>
      </c>
      <c r="V235" s="173">
        <f t="shared" si="46"/>
        <v>2.7777777777777776E-2</v>
      </c>
      <c r="W235" s="173">
        <f t="shared" si="46"/>
        <v>2.7777777777777776E-2</v>
      </c>
      <c r="X235" s="173">
        <f t="shared" si="46"/>
        <v>2.7777777777777776E-2</v>
      </c>
      <c r="Y235" s="173">
        <f t="shared" si="49"/>
        <v>2.7777777777777776E-2</v>
      </c>
      <c r="Z235" s="173">
        <f t="shared" si="47"/>
        <v>2.7777777777777776E-2</v>
      </c>
      <c r="AA235" s="173">
        <f t="shared" si="47"/>
        <v>2.7777777777777776E-2</v>
      </c>
    </row>
    <row r="236" spans="1:27" x14ac:dyDescent="0.35">
      <c r="A236" s="124">
        <v>6</v>
      </c>
      <c r="B236" s="173">
        <f t="shared" si="48"/>
        <v>2.7777777777777776E-2</v>
      </c>
      <c r="C236" s="173">
        <f t="shared" si="46"/>
        <v>2.7777777777777776E-2</v>
      </c>
      <c r="D236" s="173">
        <f t="shared" si="46"/>
        <v>2.7777777777777776E-2</v>
      </c>
      <c r="E236" s="173">
        <f t="shared" si="46"/>
        <v>2.7777777777777776E-2</v>
      </c>
      <c r="F236" s="173">
        <f t="shared" si="46"/>
        <v>2.7777777777777776E-2</v>
      </c>
      <c r="G236" s="173">
        <f t="shared" si="46"/>
        <v>2.7777777777777776E-2</v>
      </c>
      <c r="H236" s="173">
        <f t="shared" si="46"/>
        <v>2.7777777777777776E-2</v>
      </c>
      <c r="I236" s="173">
        <f t="shared" si="46"/>
        <v>2.7777777777777776E-2</v>
      </c>
      <c r="J236" s="173">
        <f t="shared" si="46"/>
        <v>2.7777777777777776E-2</v>
      </c>
      <c r="K236" s="173">
        <f t="shared" si="46"/>
        <v>2.7777777777777776E-2</v>
      </c>
      <c r="L236" s="173">
        <f t="shared" si="46"/>
        <v>2.7777777777777776E-2</v>
      </c>
      <c r="M236" s="173">
        <f t="shared" si="46"/>
        <v>2.7777777777777776E-2</v>
      </c>
      <c r="N236" s="173">
        <f t="shared" si="46"/>
        <v>2.7777777777777776E-2</v>
      </c>
      <c r="O236" s="173">
        <f t="shared" si="46"/>
        <v>2.7777777777777776E-2</v>
      </c>
      <c r="P236" s="173">
        <f t="shared" si="46"/>
        <v>2.7777777777777776E-2</v>
      </c>
      <c r="Q236" s="173">
        <f t="shared" si="46"/>
        <v>2.7777777777777776E-2</v>
      </c>
      <c r="R236" s="173">
        <f t="shared" si="46"/>
        <v>2.7777777777777776E-2</v>
      </c>
      <c r="S236" s="173">
        <f t="shared" si="46"/>
        <v>2.7777777777777776E-2</v>
      </c>
      <c r="T236" s="173">
        <f t="shared" si="46"/>
        <v>2.7777777777777776E-2</v>
      </c>
      <c r="U236" s="173">
        <f t="shared" si="46"/>
        <v>2.7777777777777776E-2</v>
      </c>
      <c r="V236" s="173">
        <f t="shared" si="46"/>
        <v>2.7777777777777776E-2</v>
      </c>
      <c r="W236" s="173">
        <f t="shared" si="46"/>
        <v>2.7777777777777776E-2</v>
      </c>
      <c r="X236" s="173">
        <f t="shared" si="46"/>
        <v>2.7777777777777776E-2</v>
      </c>
      <c r="Y236" s="173">
        <f t="shared" si="49"/>
        <v>2.7777777777777776E-2</v>
      </c>
      <c r="Z236" s="173">
        <f t="shared" si="47"/>
        <v>2.7777777777777776E-2</v>
      </c>
      <c r="AA236" s="173">
        <f t="shared" si="47"/>
        <v>2.7777777777777776E-2</v>
      </c>
    </row>
    <row r="237" spans="1:27" x14ac:dyDescent="0.35">
      <c r="A237" s="124">
        <v>7</v>
      </c>
      <c r="B237" s="173">
        <f t="shared" si="48"/>
        <v>2.7777777777777776E-2</v>
      </c>
      <c r="C237" s="173">
        <f t="shared" si="46"/>
        <v>2.7777777777777776E-2</v>
      </c>
      <c r="D237" s="173">
        <f t="shared" si="46"/>
        <v>2.7777777777777776E-2</v>
      </c>
      <c r="E237" s="173">
        <f t="shared" si="46"/>
        <v>2.7777777777777776E-2</v>
      </c>
      <c r="F237" s="173">
        <f t="shared" si="46"/>
        <v>2.7777777777777776E-2</v>
      </c>
      <c r="G237" s="173">
        <f t="shared" si="46"/>
        <v>2.7777777777777776E-2</v>
      </c>
      <c r="H237" s="173">
        <f t="shared" si="46"/>
        <v>2.7777777777777776E-2</v>
      </c>
      <c r="I237" s="173">
        <f t="shared" si="46"/>
        <v>2.7777777777777776E-2</v>
      </c>
      <c r="J237" s="173">
        <f t="shared" si="46"/>
        <v>2.7777777777777776E-2</v>
      </c>
      <c r="K237" s="173">
        <f t="shared" si="46"/>
        <v>2.7777777777777776E-2</v>
      </c>
      <c r="L237" s="173">
        <f t="shared" si="46"/>
        <v>2.7777777777777776E-2</v>
      </c>
      <c r="M237" s="173">
        <f t="shared" si="46"/>
        <v>2.7777777777777776E-2</v>
      </c>
      <c r="N237" s="173">
        <f t="shared" si="46"/>
        <v>2.7777777777777776E-2</v>
      </c>
      <c r="O237" s="173">
        <f t="shared" si="46"/>
        <v>2.7777777777777776E-2</v>
      </c>
      <c r="P237" s="173">
        <f t="shared" si="46"/>
        <v>2.7777777777777776E-2</v>
      </c>
      <c r="Q237" s="173">
        <f t="shared" si="46"/>
        <v>2.7777777777777776E-2</v>
      </c>
      <c r="R237" s="173">
        <f t="shared" si="46"/>
        <v>2.7777777777777776E-2</v>
      </c>
      <c r="S237" s="173">
        <f t="shared" si="46"/>
        <v>2.7777777777777776E-2</v>
      </c>
      <c r="T237" s="173">
        <f t="shared" si="46"/>
        <v>2.7777777777777776E-2</v>
      </c>
      <c r="U237" s="173">
        <f t="shared" si="46"/>
        <v>2.7777777777777776E-2</v>
      </c>
      <c r="V237" s="173">
        <f t="shared" si="46"/>
        <v>2.7777777777777776E-2</v>
      </c>
      <c r="W237" s="173">
        <f t="shared" si="46"/>
        <v>2.7777777777777776E-2</v>
      </c>
      <c r="X237" s="173">
        <f t="shared" si="46"/>
        <v>2.7777777777777776E-2</v>
      </c>
      <c r="Y237" s="173">
        <f t="shared" si="49"/>
        <v>2.7777777777777776E-2</v>
      </c>
      <c r="Z237" s="173">
        <f t="shared" si="47"/>
        <v>2.7777777777777776E-2</v>
      </c>
      <c r="AA237" s="173">
        <f t="shared" si="47"/>
        <v>2.7777777777777776E-2</v>
      </c>
    </row>
    <row r="238" spans="1:27" x14ac:dyDescent="0.35">
      <c r="A238" s="124">
        <v>8</v>
      </c>
      <c r="B238" s="173">
        <f t="shared" si="48"/>
        <v>2.7777777777777776E-2</v>
      </c>
      <c r="C238" s="173">
        <f t="shared" si="46"/>
        <v>2.7777777777777776E-2</v>
      </c>
      <c r="D238" s="173">
        <f t="shared" si="46"/>
        <v>2.7777777777777776E-2</v>
      </c>
      <c r="E238" s="173">
        <f t="shared" si="46"/>
        <v>2.7777777777777776E-2</v>
      </c>
      <c r="F238" s="173">
        <f t="shared" si="46"/>
        <v>2.7777777777777776E-2</v>
      </c>
      <c r="G238" s="173">
        <f t="shared" si="46"/>
        <v>2.7777777777777776E-2</v>
      </c>
      <c r="H238" s="173">
        <f t="shared" si="46"/>
        <v>2.7777777777777776E-2</v>
      </c>
      <c r="I238" s="173">
        <f t="shared" si="46"/>
        <v>2.7777777777777776E-2</v>
      </c>
      <c r="J238" s="173">
        <f t="shared" si="46"/>
        <v>2.7777777777777776E-2</v>
      </c>
      <c r="K238" s="173">
        <f t="shared" si="46"/>
        <v>2.7777777777777776E-2</v>
      </c>
      <c r="L238" s="173">
        <f t="shared" si="46"/>
        <v>2.7777777777777776E-2</v>
      </c>
      <c r="M238" s="173">
        <f t="shared" si="46"/>
        <v>2.7777777777777776E-2</v>
      </c>
      <c r="N238" s="173">
        <f t="shared" si="46"/>
        <v>2.7777777777777776E-2</v>
      </c>
      <c r="O238" s="173">
        <f t="shared" si="46"/>
        <v>2.7777777777777776E-2</v>
      </c>
      <c r="P238" s="173">
        <f t="shared" si="46"/>
        <v>2.7777777777777776E-2</v>
      </c>
      <c r="Q238" s="173">
        <f t="shared" si="46"/>
        <v>2.7777777777777776E-2</v>
      </c>
      <c r="R238" s="173">
        <f t="shared" si="46"/>
        <v>2.7777777777777776E-2</v>
      </c>
      <c r="S238" s="173">
        <f t="shared" si="46"/>
        <v>2.7777777777777776E-2</v>
      </c>
      <c r="T238" s="173">
        <f t="shared" si="46"/>
        <v>2.7777777777777776E-2</v>
      </c>
      <c r="U238" s="173">
        <f t="shared" si="46"/>
        <v>2.7777777777777776E-2</v>
      </c>
      <c r="V238" s="173">
        <f t="shared" si="46"/>
        <v>2.7777777777777776E-2</v>
      </c>
      <c r="W238" s="173">
        <f t="shared" si="46"/>
        <v>2.7777777777777776E-2</v>
      </c>
      <c r="X238" s="173">
        <f t="shared" si="46"/>
        <v>2.7777777777777776E-2</v>
      </c>
      <c r="Y238" s="173">
        <f t="shared" si="49"/>
        <v>2.7777777777777776E-2</v>
      </c>
      <c r="Z238" s="173">
        <f t="shared" si="47"/>
        <v>2.7777777777777776E-2</v>
      </c>
      <c r="AA238" s="173">
        <f t="shared" si="47"/>
        <v>2.7777777777777776E-2</v>
      </c>
    </row>
    <row r="239" spans="1:27" x14ac:dyDescent="0.35">
      <c r="A239" s="124">
        <v>9</v>
      </c>
      <c r="B239" s="173">
        <f t="shared" si="48"/>
        <v>2.7777777777777776E-2</v>
      </c>
      <c r="C239" s="173">
        <f t="shared" si="46"/>
        <v>2.7777777777777776E-2</v>
      </c>
      <c r="D239" s="173">
        <f t="shared" si="46"/>
        <v>2.7777777777777776E-2</v>
      </c>
      <c r="E239" s="173">
        <f t="shared" si="46"/>
        <v>2.7777777777777776E-2</v>
      </c>
      <c r="F239" s="173">
        <f t="shared" si="46"/>
        <v>2.7777777777777776E-2</v>
      </c>
      <c r="G239" s="173">
        <f t="shared" si="46"/>
        <v>2.7777777777777776E-2</v>
      </c>
      <c r="H239" s="173">
        <f t="shared" si="46"/>
        <v>2.7777777777777776E-2</v>
      </c>
      <c r="I239" s="173">
        <f t="shared" si="46"/>
        <v>2.7777777777777776E-2</v>
      </c>
      <c r="J239" s="173">
        <f t="shared" si="46"/>
        <v>2.7777777777777776E-2</v>
      </c>
      <c r="K239" s="173">
        <f t="shared" si="46"/>
        <v>2.7777777777777776E-2</v>
      </c>
      <c r="L239" s="173">
        <f t="shared" si="46"/>
        <v>2.7777777777777776E-2</v>
      </c>
      <c r="M239" s="173">
        <f t="shared" si="46"/>
        <v>2.7777777777777776E-2</v>
      </c>
      <c r="N239" s="173">
        <f t="shared" si="46"/>
        <v>2.7777777777777776E-2</v>
      </c>
      <c r="O239" s="173">
        <f t="shared" si="46"/>
        <v>2.7777777777777776E-2</v>
      </c>
      <c r="P239" s="173">
        <f t="shared" si="46"/>
        <v>2.7777777777777776E-2</v>
      </c>
      <c r="Q239" s="173">
        <f t="shared" si="46"/>
        <v>2.7777777777777776E-2</v>
      </c>
      <c r="R239" s="173">
        <f t="shared" si="46"/>
        <v>2.7777777777777776E-2</v>
      </c>
      <c r="S239" s="173">
        <f t="shared" si="46"/>
        <v>2.7777777777777776E-2</v>
      </c>
      <c r="T239" s="173">
        <f t="shared" si="46"/>
        <v>2.7777777777777776E-2</v>
      </c>
      <c r="U239" s="173">
        <f t="shared" si="46"/>
        <v>2.7777777777777776E-2</v>
      </c>
      <c r="V239" s="173">
        <f t="shared" si="46"/>
        <v>2.7777777777777776E-2</v>
      </c>
      <c r="W239" s="173">
        <f t="shared" si="46"/>
        <v>2.7777777777777776E-2</v>
      </c>
      <c r="X239" s="173">
        <f t="shared" si="46"/>
        <v>2.7777777777777776E-2</v>
      </c>
      <c r="Y239" s="173">
        <f t="shared" si="49"/>
        <v>2.7777777777777776E-2</v>
      </c>
      <c r="Z239" s="173">
        <f t="shared" si="47"/>
        <v>2.7777777777777776E-2</v>
      </c>
      <c r="AA239" s="173">
        <f t="shared" si="47"/>
        <v>2.7777777777777776E-2</v>
      </c>
    </row>
    <row r="240" spans="1:27" x14ac:dyDescent="0.35">
      <c r="A240" s="124">
        <v>10</v>
      </c>
      <c r="B240" s="173">
        <f t="shared" si="48"/>
        <v>2.7777777777777776E-2</v>
      </c>
      <c r="C240" s="173">
        <f t="shared" si="46"/>
        <v>2.7777777777777776E-2</v>
      </c>
      <c r="D240" s="173">
        <f t="shared" si="46"/>
        <v>2.7777777777777776E-2</v>
      </c>
      <c r="E240" s="173">
        <f t="shared" si="46"/>
        <v>2.7777777777777776E-2</v>
      </c>
      <c r="F240" s="173">
        <f t="shared" si="46"/>
        <v>2.7777777777777776E-2</v>
      </c>
      <c r="G240" s="173">
        <f t="shared" si="46"/>
        <v>2.7777777777777776E-2</v>
      </c>
      <c r="H240" s="173">
        <f t="shared" si="46"/>
        <v>2.7777777777777776E-2</v>
      </c>
      <c r="I240" s="173">
        <f t="shared" si="46"/>
        <v>2.7777777777777776E-2</v>
      </c>
      <c r="J240" s="173">
        <f t="shared" si="46"/>
        <v>2.7777777777777776E-2</v>
      </c>
      <c r="K240" s="173">
        <f t="shared" si="46"/>
        <v>2.7777777777777776E-2</v>
      </c>
      <c r="L240" s="173">
        <f t="shared" si="46"/>
        <v>2.7777777777777776E-2</v>
      </c>
      <c r="M240" s="173">
        <f t="shared" si="46"/>
        <v>2.7777777777777776E-2</v>
      </c>
      <c r="N240" s="173">
        <f t="shared" si="46"/>
        <v>2.7777777777777776E-2</v>
      </c>
      <c r="O240" s="173">
        <f t="shared" si="46"/>
        <v>2.7777777777777776E-2</v>
      </c>
      <c r="P240" s="173">
        <f t="shared" si="46"/>
        <v>2.7777777777777776E-2</v>
      </c>
      <c r="Q240" s="173">
        <f t="shared" si="46"/>
        <v>2.7777777777777776E-2</v>
      </c>
      <c r="R240" s="173">
        <f t="shared" si="46"/>
        <v>2.7777777777777776E-2</v>
      </c>
      <c r="S240" s="173">
        <f t="shared" si="46"/>
        <v>2.7777777777777776E-2</v>
      </c>
      <c r="T240" s="173">
        <f t="shared" si="46"/>
        <v>2.7777777777777776E-2</v>
      </c>
      <c r="U240" s="173">
        <f t="shared" si="46"/>
        <v>2.7777777777777776E-2</v>
      </c>
      <c r="V240" s="173">
        <f t="shared" si="46"/>
        <v>2.7777777777777776E-2</v>
      </c>
      <c r="W240" s="173">
        <f t="shared" si="46"/>
        <v>2.7777777777777776E-2</v>
      </c>
      <c r="X240" s="173">
        <f t="shared" si="46"/>
        <v>2.7777777777777776E-2</v>
      </c>
      <c r="Y240" s="173">
        <f t="shared" si="49"/>
        <v>2.7777777777777776E-2</v>
      </c>
      <c r="Z240" s="173">
        <f t="shared" si="47"/>
        <v>2.7777777777777776E-2</v>
      </c>
      <c r="AA240" s="173">
        <f t="shared" si="47"/>
        <v>2.7777777777777776E-2</v>
      </c>
    </row>
    <row r="241" spans="1:27" x14ac:dyDescent="0.35">
      <c r="A241" s="124">
        <v>11</v>
      </c>
      <c r="B241" s="173">
        <f t="shared" si="48"/>
        <v>2.7777777777777776E-2</v>
      </c>
      <c r="C241" s="173">
        <f t="shared" si="46"/>
        <v>2.7777777777777776E-2</v>
      </c>
      <c r="D241" s="173">
        <f t="shared" si="46"/>
        <v>2.7777777777777776E-2</v>
      </c>
      <c r="E241" s="173">
        <f t="shared" si="46"/>
        <v>2.7777777777777776E-2</v>
      </c>
      <c r="F241" s="173">
        <f t="shared" si="46"/>
        <v>2.7777777777777776E-2</v>
      </c>
      <c r="G241" s="173">
        <f t="shared" si="46"/>
        <v>2.7777777777777776E-2</v>
      </c>
      <c r="H241" s="173">
        <f t="shared" si="46"/>
        <v>2.7777777777777776E-2</v>
      </c>
      <c r="I241" s="173">
        <f t="shared" si="46"/>
        <v>2.7777777777777776E-2</v>
      </c>
      <c r="J241" s="173">
        <f t="shared" si="46"/>
        <v>2.7777777777777776E-2</v>
      </c>
      <c r="K241" s="173">
        <f t="shared" si="46"/>
        <v>2.7777777777777776E-2</v>
      </c>
      <c r="L241" s="173">
        <f t="shared" si="46"/>
        <v>2.7777777777777776E-2</v>
      </c>
      <c r="M241" s="173">
        <f t="shared" si="46"/>
        <v>2.7777777777777776E-2</v>
      </c>
      <c r="N241" s="173">
        <f t="shared" si="46"/>
        <v>2.7777777777777776E-2</v>
      </c>
      <c r="O241" s="173">
        <f t="shared" si="46"/>
        <v>2.7777777777777776E-2</v>
      </c>
      <c r="P241" s="173">
        <f t="shared" si="46"/>
        <v>2.7777777777777776E-2</v>
      </c>
      <c r="Q241" s="173">
        <f t="shared" si="46"/>
        <v>2.7777777777777776E-2</v>
      </c>
      <c r="R241" s="173">
        <f t="shared" si="46"/>
        <v>2.7777777777777776E-2</v>
      </c>
      <c r="S241" s="173">
        <f t="shared" si="46"/>
        <v>2.7777777777777776E-2</v>
      </c>
      <c r="T241" s="173">
        <f t="shared" si="46"/>
        <v>2.7777777777777776E-2</v>
      </c>
      <c r="U241" s="173">
        <f t="shared" si="46"/>
        <v>2.7777777777777776E-2</v>
      </c>
      <c r="V241" s="173">
        <f t="shared" si="46"/>
        <v>2.7777777777777776E-2</v>
      </c>
      <c r="W241" s="173">
        <f t="shared" si="46"/>
        <v>2.7777777777777776E-2</v>
      </c>
      <c r="X241" s="173">
        <f t="shared" si="46"/>
        <v>2.7777777777777776E-2</v>
      </c>
      <c r="Y241" s="173">
        <f t="shared" si="49"/>
        <v>2.7777777777777776E-2</v>
      </c>
      <c r="Z241" s="173">
        <f t="shared" si="47"/>
        <v>2.7777777777777776E-2</v>
      </c>
      <c r="AA241" s="173">
        <f t="shared" si="47"/>
        <v>2.7777777777777776E-2</v>
      </c>
    </row>
    <row r="242" spans="1:27" x14ac:dyDescent="0.35">
      <c r="A242" s="124">
        <v>12</v>
      </c>
      <c r="B242" s="173">
        <f t="shared" si="48"/>
        <v>2.7777777777777776E-2</v>
      </c>
      <c r="C242" s="173">
        <f t="shared" si="46"/>
        <v>2.7777777777777776E-2</v>
      </c>
      <c r="D242" s="173">
        <f t="shared" si="46"/>
        <v>2.7777777777777776E-2</v>
      </c>
      <c r="E242" s="173">
        <f t="shared" si="46"/>
        <v>2.7777777777777776E-2</v>
      </c>
      <c r="F242" s="173">
        <f t="shared" si="46"/>
        <v>2.7777777777777776E-2</v>
      </c>
      <c r="G242" s="173">
        <f t="shared" si="46"/>
        <v>2.7777777777777776E-2</v>
      </c>
      <c r="H242" s="173">
        <f t="shared" si="46"/>
        <v>2.7777777777777776E-2</v>
      </c>
      <c r="I242" s="173">
        <f t="shared" si="46"/>
        <v>2.7777777777777776E-2</v>
      </c>
      <c r="J242" s="173">
        <f t="shared" si="46"/>
        <v>2.7777777777777776E-2</v>
      </c>
      <c r="K242" s="173">
        <f t="shared" si="46"/>
        <v>2.7777777777777776E-2</v>
      </c>
      <c r="L242" s="173">
        <f t="shared" si="46"/>
        <v>2.7777777777777776E-2</v>
      </c>
      <c r="M242" s="173">
        <f t="shared" si="46"/>
        <v>2.7777777777777776E-2</v>
      </c>
      <c r="N242" s="173">
        <f t="shared" si="46"/>
        <v>2.7777777777777776E-2</v>
      </c>
      <c r="O242" s="173">
        <f t="shared" si="46"/>
        <v>2.7777777777777776E-2</v>
      </c>
      <c r="P242" s="173">
        <f t="shared" si="46"/>
        <v>2.7777777777777776E-2</v>
      </c>
      <c r="Q242" s="173">
        <f t="shared" si="46"/>
        <v>2.7777777777777776E-2</v>
      </c>
      <c r="R242" s="173">
        <f t="shared" si="46"/>
        <v>2.7777777777777776E-2</v>
      </c>
      <c r="S242" s="173">
        <f t="shared" si="46"/>
        <v>2.7777777777777776E-2</v>
      </c>
      <c r="T242" s="173">
        <f t="shared" si="46"/>
        <v>2.7777777777777776E-2</v>
      </c>
      <c r="U242" s="173">
        <f t="shared" si="46"/>
        <v>2.7777777777777776E-2</v>
      </c>
      <c r="V242" s="173">
        <f t="shared" si="46"/>
        <v>2.7777777777777776E-2</v>
      </c>
      <c r="W242" s="173">
        <f t="shared" si="46"/>
        <v>2.7777777777777776E-2</v>
      </c>
      <c r="X242" s="173">
        <f t="shared" si="46"/>
        <v>2.7777777777777776E-2</v>
      </c>
      <c r="Y242" s="173">
        <f t="shared" si="49"/>
        <v>2.7777777777777776E-2</v>
      </c>
      <c r="Z242" s="173">
        <f t="shared" si="47"/>
        <v>2.7777777777777776E-2</v>
      </c>
      <c r="AA242" s="173">
        <f t="shared" si="47"/>
        <v>2.7777777777777776E-2</v>
      </c>
    </row>
    <row r="243" spans="1:27" x14ac:dyDescent="0.35">
      <c r="A243" s="124">
        <v>13</v>
      </c>
      <c r="B243" s="173">
        <f t="shared" si="48"/>
        <v>2.7777777777777776E-2</v>
      </c>
      <c r="C243" s="173">
        <f t="shared" si="46"/>
        <v>2.7777777777777776E-2</v>
      </c>
      <c r="D243" s="173">
        <f t="shared" si="46"/>
        <v>2.7777777777777776E-2</v>
      </c>
      <c r="E243" s="173">
        <f t="shared" si="46"/>
        <v>2.7777777777777776E-2</v>
      </c>
      <c r="F243" s="173">
        <f t="shared" si="46"/>
        <v>2.7777777777777776E-2</v>
      </c>
      <c r="G243" s="173">
        <f t="shared" si="46"/>
        <v>2.7777777777777776E-2</v>
      </c>
      <c r="H243" s="173">
        <f t="shared" si="46"/>
        <v>2.7777777777777776E-2</v>
      </c>
      <c r="I243" s="173">
        <f t="shared" ref="C243:X254" si="50">1/36</f>
        <v>2.7777777777777776E-2</v>
      </c>
      <c r="J243" s="173">
        <f t="shared" si="50"/>
        <v>2.7777777777777776E-2</v>
      </c>
      <c r="K243" s="173">
        <f t="shared" si="50"/>
        <v>2.7777777777777776E-2</v>
      </c>
      <c r="L243" s="173">
        <f t="shared" si="50"/>
        <v>2.7777777777777776E-2</v>
      </c>
      <c r="M243" s="173">
        <f t="shared" si="50"/>
        <v>2.7777777777777776E-2</v>
      </c>
      <c r="N243" s="173">
        <f t="shared" si="50"/>
        <v>2.7777777777777776E-2</v>
      </c>
      <c r="O243" s="173">
        <f t="shared" si="50"/>
        <v>2.7777777777777776E-2</v>
      </c>
      <c r="P243" s="173">
        <f t="shared" si="50"/>
        <v>2.7777777777777776E-2</v>
      </c>
      <c r="Q243" s="173">
        <f t="shared" si="50"/>
        <v>2.7777777777777776E-2</v>
      </c>
      <c r="R243" s="173">
        <f t="shared" si="50"/>
        <v>2.7777777777777776E-2</v>
      </c>
      <c r="S243" s="173">
        <f t="shared" si="50"/>
        <v>2.7777777777777776E-2</v>
      </c>
      <c r="T243" s="173">
        <f t="shared" si="50"/>
        <v>2.7777777777777776E-2</v>
      </c>
      <c r="U243" s="173">
        <f t="shared" si="50"/>
        <v>2.7777777777777776E-2</v>
      </c>
      <c r="V243" s="173">
        <f t="shared" si="50"/>
        <v>2.7777777777777776E-2</v>
      </c>
      <c r="W243" s="173">
        <f t="shared" si="50"/>
        <v>2.7777777777777776E-2</v>
      </c>
      <c r="X243" s="173">
        <f t="shared" si="50"/>
        <v>2.7777777777777776E-2</v>
      </c>
      <c r="Y243" s="173">
        <f t="shared" si="49"/>
        <v>2.7777777777777776E-2</v>
      </c>
      <c r="Z243" s="173">
        <f t="shared" si="47"/>
        <v>2.7777777777777776E-2</v>
      </c>
      <c r="AA243" s="173">
        <f t="shared" si="47"/>
        <v>2.7777777777777776E-2</v>
      </c>
    </row>
    <row r="244" spans="1:27" x14ac:dyDescent="0.35">
      <c r="A244" s="124">
        <v>14</v>
      </c>
      <c r="B244" s="173">
        <f t="shared" si="48"/>
        <v>2.7777777777777776E-2</v>
      </c>
      <c r="C244" s="173">
        <f t="shared" si="50"/>
        <v>2.7777777777777776E-2</v>
      </c>
      <c r="D244" s="173">
        <f t="shared" si="50"/>
        <v>2.7777777777777776E-2</v>
      </c>
      <c r="E244" s="173">
        <f t="shared" si="50"/>
        <v>2.7777777777777776E-2</v>
      </c>
      <c r="F244" s="173">
        <f t="shared" si="50"/>
        <v>2.7777777777777776E-2</v>
      </c>
      <c r="G244" s="173">
        <f t="shared" si="50"/>
        <v>2.7777777777777776E-2</v>
      </c>
      <c r="H244" s="173">
        <f t="shared" si="50"/>
        <v>2.7777777777777776E-2</v>
      </c>
      <c r="I244" s="173">
        <f t="shared" si="50"/>
        <v>2.7777777777777776E-2</v>
      </c>
      <c r="J244" s="173">
        <f t="shared" si="50"/>
        <v>2.7777777777777776E-2</v>
      </c>
      <c r="K244" s="173">
        <f t="shared" si="50"/>
        <v>2.7777777777777776E-2</v>
      </c>
      <c r="L244" s="173">
        <f t="shared" si="50"/>
        <v>2.7777777777777776E-2</v>
      </c>
      <c r="M244" s="173">
        <f t="shared" si="50"/>
        <v>2.7777777777777776E-2</v>
      </c>
      <c r="N244" s="173">
        <f t="shared" si="50"/>
        <v>2.7777777777777776E-2</v>
      </c>
      <c r="O244" s="173">
        <f t="shared" si="50"/>
        <v>2.7777777777777776E-2</v>
      </c>
      <c r="P244" s="173">
        <f t="shared" si="50"/>
        <v>2.7777777777777776E-2</v>
      </c>
      <c r="Q244" s="173">
        <f t="shared" si="50"/>
        <v>2.7777777777777776E-2</v>
      </c>
      <c r="R244" s="173">
        <f t="shared" si="50"/>
        <v>2.7777777777777776E-2</v>
      </c>
      <c r="S244" s="173">
        <f t="shared" si="50"/>
        <v>2.7777777777777776E-2</v>
      </c>
      <c r="T244" s="173">
        <f t="shared" si="50"/>
        <v>2.7777777777777776E-2</v>
      </c>
      <c r="U244" s="173">
        <f t="shared" si="50"/>
        <v>2.7777777777777776E-2</v>
      </c>
      <c r="V244" s="173">
        <f t="shared" si="50"/>
        <v>2.7777777777777776E-2</v>
      </c>
      <c r="W244" s="173">
        <f t="shared" si="50"/>
        <v>2.7777777777777776E-2</v>
      </c>
      <c r="X244" s="173">
        <f t="shared" si="50"/>
        <v>2.7777777777777776E-2</v>
      </c>
      <c r="Y244" s="173">
        <f t="shared" si="49"/>
        <v>2.7777777777777776E-2</v>
      </c>
      <c r="Z244" s="173">
        <f t="shared" si="47"/>
        <v>2.7777777777777776E-2</v>
      </c>
      <c r="AA244" s="173">
        <f t="shared" si="47"/>
        <v>2.7777777777777776E-2</v>
      </c>
    </row>
    <row r="245" spans="1:27" x14ac:dyDescent="0.35">
      <c r="A245" s="124">
        <v>15</v>
      </c>
      <c r="B245" s="173">
        <f t="shared" si="48"/>
        <v>2.7777777777777776E-2</v>
      </c>
      <c r="C245" s="173">
        <f t="shared" si="50"/>
        <v>2.7777777777777776E-2</v>
      </c>
      <c r="D245" s="173">
        <f t="shared" si="50"/>
        <v>2.7777777777777776E-2</v>
      </c>
      <c r="E245" s="173">
        <f t="shared" si="50"/>
        <v>2.7777777777777776E-2</v>
      </c>
      <c r="F245" s="173">
        <f t="shared" si="50"/>
        <v>2.7777777777777776E-2</v>
      </c>
      <c r="G245" s="173">
        <f t="shared" si="50"/>
        <v>2.7777777777777776E-2</v>
      </c>
      <c r="H245" s="173">
        <f t="shared" si="50"/>
        <v>2.7777777777777776E-2</v>
      </c>
      <c r="I245" s="173">
        <f t="shared" si="50"/>
        <v>2.7777777777777776E-2</v>
      </c>
      <c r="J245" s="173">
        <f t="shared" si="50"/>
        <v>2.7777777777777776E-2</v>
      </c>
      <c r="K245" s="173">
        <f t="shared" si="50"/>
        <v>2.7777777777777776E-2</v>
      </c>
      <c r="L245" s="173">
        <f t="shared" si="50"/>
        <v>2.7777777777777776E-2</v>
      </c>
      <c r="M245" s="173">
        <f t="shared" si="50"/>
        <v>2.7777777777777776E-2</v>
      </c>
      <c r="N245" s="173">
        <f t="shared" si="50"/>
        <v>2.7777777777777776E-2</v>
      </c>
      <c r="O245" s="173">
        <f t="shared" si="50"/>
        <v>2.7777777777777776E-2</v>
      </c>
      <c r="P245" s="173">
        <f t="shared" si="50"/>
        <v>2.7777777777777776E-2</v>
      </c>
      <c r="Q245" s="173">
        <f t="shared" si="50"/>
        <v>2.7777777777777776E-2</v>
      </c>
      <c r="R245" s="173">
        <f t="shared" si="50"/>
        <v>2.7777777777777776E-2</v>
      </c>
      <c r="S245" s="173">
        <f t="shared" si="50"/>
        <v>2.7777777777777776E-2</v>
      </c>
      <c r="T245" s="173">
        <f t="shared" si="50"/>
        <v>2.7777777777777776E-2</v>
      </c>
      <c r="U245" s="173">
        <f t="shared" si="50"/>
        <v>2.7777777777777776E-2</v>
      </c>
      <c r="V245" s="173">
        <f t="shared" si="50"/>
        <v>2.7777777777777776E-2</v>
      </c>
      <c r="W245" s="173">
        <f t="shared" si="50"/>
        <v>2.7777777777777776E-2</v>
      </c>
      <c r="X245" s="173">
        <f t="shared" si="50"/>
        <v>2.7777777777777776E-2</v>
      </c>
      <c r="Y245" s="173">
        <f t="shared" si="49"/>
        <v>2.7777777777777776E-2</v>
      </c>
      <c r="Z245" s="173">
        <f t="shared" si="47"/>
        <v>2.7777777777777776E-2</v>
      </c>
      <c r="AA245" s="173">
        <f t="shared" si="47"/>
        <v>2.7777777777777776E-2</v>
      </c>
    </row>
    <row r="246" spans="1:27" x14ac:dyDescent="0.35">
      <c r="A246" s="124">
        <v>16</v>
      </c>
      <c r="B246" s="173">
        <f t="shared" si="48"/>
        <v>2.7777777777777776E-2</v>
      </c>
      <c r="C246" s="173">
        <f t="shared" si="50"/>
        <v>2.7777777777777776E-2</v>
      </c>
      <c r="D246" s="173">
        <f t="shared" si="50"/>
        <v>2.7777777777777776E-2</v>
      </c>
      <c r="E246" s="173">
        <f t="shared" si="50"/>
        <v>2.7777777777777776E-2</v>
      </c>
      <c r="F246" s="173">
        <f t="shared" si="50"/>
        <v>2.7777777777777776E-2</v>
      </c>
      <c r="G246" s="173">
        <f t="shared" si="50"/>
        <v>2.7777777777777776E-2</v>
      </c>
      <c r="H246" s="173">
        <f t="shared" si="50"/>
        <v>2.7777777777777776E-2</v>
      </c>
      <c r="I246" s="173">
        <f t="shared" si="50"/>
        <v>2.7777777777777776E-2</v>
      </c>
      <c r="J246" s="173">
        <f t="shared" si="50"/>
        <v>2.7777777777777776E-2</v>
      </c>
      <c r="K246" s="173">
        <f t="shared" si="50"/>
        <v>2.7777777777777776E-2</v>
      </c>
      <c r="L246" s="173">
        <f t="shared" si="50"/>
        <v>2.7777777777777776E-2</v>
      </c>
      <c r="M246" s="173">
        <f t="shared" si="50"/>
        <v>2.7777777777777776E-2</v>
      </c>
      <c r="N246" s="173">
        <f t="shared" si="50"/>
        <v>2.7777777777777776E-2</v>
      </c>
      <c r="O246" s="173">
        <f t="shared" si="50"/>
        <v>2.7777777777777776E-2</v>
      </c>
      <c r="P246" s="173">
        <f t="shared" si="50"/>
        <v>2.7777777777777776E-2</v>
      </c>
      <c r="Q246" s="173">
        <f t="shared" si="50"/>
        <v>2.7777777777777776E-2</v>
      </c>
      <c r="R246" s="173">
        <f t="shared" si="50"/>
        <v>2.7777777777777776E-2</v>
      </c>
      <c r="S246" s="173">
        <f t="shared" si="50"/>
        <v>2.7777777777777776E-2</v>
      </c>
      <c r="T246" s="173">
        <f t="shared" si="50"/>
        <v>2.7777777777777776E-2</v>
      </c>
      <c r="U246" s="173">
        <f t="shared" si="50"/>
        <v>2.7777777777777776E-2</v>
      </c>
      <c r="V246" s="173">
        <f t="shared" si="50"/>
        <v>2.7777777777777776E-2</v>
      </c>
      <c r="W246" s="173">
        <f t="shared" si="50"/>
        <v>2.7777777777777776E-2</v>
      </c>
      <c r="X246" s="173">
        <f t="shared" si="50"/>
        <v>2.7777777777777776E-2</v>
      </c>
      <c r="Y246" s="173">
        <f t="shared" si="49"/>
        <v>2.7777777777777776E-2</v>
      </c>
      <c r="Z246" s="173">
        <f t="shared" si="47"/>
        <v>2.7777777777777776E-2</v>
      </c>
      <c r="AA246" s="173">
        <f t="shared" si="47"/>
        <v>2.7777777777777776E-2</v>
      </c>
    </row>
    <row r="247" spans="1:27" x14ac:dyDescent="0.35">
      <c r="A247" s="124">
        <v>17</v>
      </c>
      <c r="B247" s="173">
        <f t="shared" si="48"/>
        <v>2.7777777777777776E-2</v>
      </c>
      <c r="C247" s="173">
        <f t="shared" si="50"/>
        <v>2.7777777777777776E-2</v>
      </c>
      <c r="D247" s="173">
        <f t="shared" si="50"/>
        <v>2.7777777777777776E-2</v>
      </c>
      <c r="E247" s="173">
        <f t="shared" si="50"/>
        <v>2.7777777777777776E-2</v>
      </c>
      <c r="F247" s="173">
        <f t="shared" si="50"/>
        <v>2.7777777777777776E-2</v>
      </c>
      <c r="G247" s="173">
        <f t="shared" si="50"/>
        <v>2.7777777777777776E-2</v>
      </c>
      <c r="H247" s="173">
        <f t="shared" si="50"/>
        <v>2.7777777777777776E-2</v>
      </c>
      <c r="I247" s="173">
        <f t="shared" si="50"/>
        <v>2.7777777777777776E-2</v>
      </c>
      <c r="J247" s="173">
        <f t="shared" si="50"/>
        <v>2.7777777777777776E-2</v>
      </c>
      <c r="K247" s="173">
        <f t="shared" si="50"/>
        <v>2.7777777777777776E-2</v>
      </c>
      <c r="L247" s="173">
        <f t="shared" si="50"/>
        <v>2.7777777777777776E-2</v>
      </c>
      <c r="M247" s="173">
        <f t="shared" si="50"/>
        <v>2.7777777777777776E-2</v>
      </c>
      <c r="N247" s="173">
        <f t="shared" si="50"/>
        <v>2.7777777777777776E-2</v>
      </c>
      <c r="O247" s="173">
        <f t="shared" si="50"/>
        <v>2.7777777777777776E-2</v>
      </c>
      <c r="P247" s="173">
        <f t="shared" si="50"/>
        <v>2.7777777777777776E-2</v>
      </c>
      <c r="Q247" s="173">
        <f t="shared" si="50"/>
        <v>2.7777777777777776E-2</v>
      </c>
      <c r="R247" s="173">
        <f t="shared" si="50"/>
        <v>2.7777777777777776E-2</v>
      </c>
      <c r="S247" s="173">
        <f t="shared" si="50"/>
        <v>2.7777777777777776E-2</v>
      </c>
      <c r="T247" s="173">
        <f t="shared" si="50"/>
        <v>2.7777777777777776E-2</v>
      </c>
      <c r="U247" s="173">
        <f t="shared" si="50"/>
        <v>2.7777777777777776E-2</v>
      </c>
      <c r="V247" s="173">
        <f t="shared" si="50"/>
        <v>2.7777777777777776E-2</v>
      </c>
      <c r="W247" s="173">
        <f t="shared" si="50"/>
        <v>2.7777777777777776E-2</v>
      </c>
      <c r="X247" s="173">
        <f t="shared" si="50"/>
        <v>2.7777777777777776E-2</v>
      </c>
      <c r="Y247" s="173">
        <f t="shared" si="49"/>
        <v>2.7777777777777776E-2</v>
      </c>
      <c r="Z247" s="173">
        <f t="shared" si="49"/>
        <v>2.7777777777777776E-2</v>
      </c>
      <c r="AA247" s="173">
        <f t="shared" si="49"/>
        <v>2.7777777777777776E-2</v>
      </c>
    </row>
    <row r="248" spans="1:27" x14ac:dyDescent="0.35">
      <c r="A248" s="124">
        <v>18</v>
      </c>
      <c r="B248" s="173">
        <f t="shared" si="48"/>
        <v>2.7777777777777776E-2</v>
      </c>
      <c r="C248" s="173">
        <f t="shared" si="50"/>
        <v>2.7777777777777776E-2</v>
      </c>
      <c r="D248" s="173">
        <f t="shared" si="50"/>
        <v>2.7777777777777776E-2</v>
      </c>
      <c r="E248" s="173">
        <f t="shared" si="50"/>
        <v>2.7777777777777776E-2</v>
      </c>
      <c r="F248" s="173">
        <f t="shared" si="50"/>
        <v>2.7777777777777776E-2</v>
      </c>
      <c r="G248" s="173">
        <f t="shared" si="50"/>
        <v>2.7777777777777776E-2</v>
      </c>
      <c r="H248" s="173">
        <f t="shared" si="50"/>
        <v>2.7777777777777776E-2</v>
      </c>
      <c r="I248" s="173">
        <f t="shared" si="50"/>
        <v>2.7777777777777776E-2</v>
      </c>
      <c r="J248" s="173">
        <f t="shared" si="50"/>
        <v>2.7777777777777776E-2</v>
      </c>
      <c r="K248" s="173">
        <f t="shared" si="50"/>
        <v>2.7777777777777776E-2</v>
      </c>
      <c r="L248" s="173">
        <f t="shared" si="50"/>
        <v>2.7777777777777776E-2</v>
      </c>
      <c r="M248" s="173">
        <f t="shared" si="50"/>
        <v>2.7777777777777776E-2</v>
      </c>
      <c r="N248" s="173">
        <f t="shared" si="50"/>
        <v>2.7777777777777776E-2</v>
      </c>
      <c r="O248" s="173">
        <f t="shared" si="50"/>
        <v>2.7777777777777776E-2</v>
      </c>
      <c r="P248" s="173">
        <f t="shared" si="50"/>
        <v>2.7777777777777776E-2</v>
      </c>
      <c r="Q248" s="173">
        <f t="shared" si="50"/>
        <v>2.7777777777777776E-2</v>
      </c>
      <c r="R248" s="173">
        <f t="shared" si="50"/>
        <v>2.7777777777777776E-2</v>
      </c>
      <c r="S248" s="173">
        <f t="shared" si="50"/>
        <v>2.7777777777777776E-2</v>
      </c>
      <c r="T248" s="173">
        <f t="shared" si="50"/>
        <v>2.7777777777777776E-2</v>
      </c>
      <c r="U248" s="173">
        <f t="shared" si="50"/>
        <v>2.7777777777777776E-2</v>
      </c>
      <c r="V248" s="173">
        <f t="shared" si="50"/>
        <v>2.7777777777777776E-2</v>
      </c>
      <c r="W248" s="173">
        <f t="shared" si="50"/>
        <v>2.7777777777777776E-2</v>
      </c>
      <c r="X248" s="173">
        <f t="shared" si="50"/>
        <v>2.7777777777777776E-2</v>
      </c>
      <c r="Y248" s="173">
        <f t="shared" si="49"/>
        <v>2.7777777777777776E-2</v>
      </c>
      <c r="Z248" s="173">
        <f t="shared" si="49"/>
        <v>2.7777777777777776E-2</v>
      </c>
      <c r="AA248" s="173">
        <f t="shared" si="49"/>
        <v>2.7777777777777776E-2</v>
      </c>
    </row>
    <row r="249" spans="1:27" x14ac:dyDescent="0.35">
      <c r="A249" s="124">
        <v>19</v>
      </c>
      <c r="B249" s="173">
        <f t="shared" si="48"/>
        <v>2.7777777777777776E-2</v>
      </c>
      <c r="C249" s="173">
        <f t="shared" si="50"/>
        <v>2.7777777777777776E-2</v>
      </c>
      <c r="D249" s="173">
        <f t="shared" si="50"/>
        <v>2.7777777777777776E-2</v>
      </c>
      <c r="E249" s="173">
        <f t="shared" si="50"/>
        <v>2.7777777777777776E-2</v>
      </c>
      <c r="F249" s="173">
        <f t="shared" si="50"/>
        <v>2.7777777777777776E-2</v>
      </c>
      <c r="G249" s="173">
        <f t="shared" si="50"/>
        <v>2.7777777777777776E-2</v>
      </c>
      <c r="H249" s="173">
        <f t="shared" si="50"/>
        <v>2.7777777777777776E-2</v>
      </c>
      <c r="I249" s="173">
        <f t="shared" si="50"/>
        <v>2.7777777777777776E-2</v>
      </c>
      <c r="J249" s="173">
        <f t="shared" si="50"/>
        <v>2.7777777777777776E-2</v>
      </c>
      <c r="K249" s="173">
        <f t="shared" si="50"/>
        <v>2.7777777777777776E-2</v>
      </c>
      <c r="L249" s="173">
        <f t="shared" si="50"/>
        <v>2.7777777777777776E-2</v>
      </c>
      <c r="M249" s="173">
        <f t="shared" si="50"/>
        <v>2.7777777777777776E-2</v>
      </c>
      <c r="N249" s="173">
        <f t="shared" si="50"/>
        <v>2.7777777777777776E-2</v>
      </c>
      <c r="O249" s="173">
        <f t="shared" si="50"/>
        <v>2.7777777777777776E-2</v>
      </c>
      <c r="P249" s="173">
        <f t="shared" si="50"/>
        <v>2.7777777777777776E-2</v>
      </c>
      <c r="Q249" s="173">
        <f t="shared" si="50"/>
        <v>2.7777777777777776E-2</v>
      </c>
      <c r="R249" s="173">
        <f t="shared" si="50"/>
        <v>2.7777777777777776E-2</v>
      </c>
      <c r="S249" s="173">
        <f t="shared" si="50"/>
        <v>2.7777777777777776E-2</v>
      </c>
      <c r="T249" s="173">
        <f t="shared" si="50"/>
        <v>2.7777777777777776E-2</v>
      </c>
      <c r="U249" s="173">
        <f t="shared" si="50"/>
        <v>2.7777777777777776E-2</v>
      </c>
      <c r="V249" s="173">
        <f t="shared" si="50"/>
        <v>2.7777777777777776E-2</v>
      </c>
      <c r="W249" s="173">
        <f t="shared" si="50"/>
        <v>2.7777777777777776E-2</v>
      </c>
      <c r="X249" s="173">
        <f t="shared" si="50"/>
        <v>2.7777777777777776E-2</v>
      </c>
      <c r="Y249" s="173">
        <f t="shared" si="49"/>
        <v>2.7777777777777776E-2</v>
      </c>
      <c r="Z249" s="173">
        <f t="shared" si="49"/>
        <v>2.7777777777777776E-2</v>
      </c>
      <c r="AA249" s="173">
        <f t="shared" si="49"/>
        <v>2.7777777777777776E-2</v>
      </c>
    </row>
    <row r="250" spans="1:27" x14ac:dyDescent="0.35">
      <c r="A250" s="124">
        <v>20</v>
      </c>
      <c r="B250" s="173">
        <f t="shared" si="48"/>
        <v>2.7777777777777776E-2</v>
      </c>
      <c r="C250" s="173">
        <f t="shared" si="50"/>
        <v>2.7777777777777776E-2</v>
      </c>
      <c r="D250" s="173">
        <f t="shared" si="50"/>
        <v>2.7777777777777776E-2</v>
      </c>
      <c r="E250" s="173">
        <f t="shared" si="50"/>
        <v>2.7777777777777776E-2</v>
      </c>
      <c r="F250" s="173">
        <f t="shared" si="50"/>
        <v>2.7777777777777776E-2</v>
      </c>
      <c r="G250" s="173">
        <f t="shared" si="50"/>
        <v>2.7777777777777776E-2</v>
      </c>
      <c r="H250" s="173">
        <f t="shared" si="50"/>
        <v>2.7777777777777776E-2</v>
      </c>
      <c r="I250" s="173">
        <f t="shared" si="50"/>
        <v>2.7777777777777776E-2</v>
      </c>
      <c r="J250" s="173">
        <f t="shared" si="50"/>
        <v>2.7777777777777776E-2</v>
      </c>
      <c r="K250" s="173">
        <f t="shared" si="50"/>
        <v>2.7777777777777776E-2</v>
      </c>
      <c r="L250" s="173">
        <f t="shared" si="50"/>
        <v>2.7777777777777776E-2</v>
      </c>
      <c r="M250" s="173">
        <f t="shared" si="50"/>
        <v>2.7777777777777776E-2</v>
      </c>
      <c r="N250" s="173">
        <f t="shared" si="50"/>
        <v>2.7777777777777776E-2</v>
      </c>
      <c r="O250" s="173">
        <f t="shared" si="50"/>
        <v>2.7777777777777776E-2</v>
      </c>
      <c r="P250" s="173">
        <f t="shared" si="50"/>
        <v>2.7777777777777776E-2</v>
      </c>
      <c r="Q250" s="173">
        <f t="shared" si="50"/>
        <v>2.7777777777777776E-2</v>
      </c>
      <c r="R250" s="173">
        <f t="shared" si="50"/>
        <v>2.7777777777777776E-2</v>
      </c>
      <c r="S250" s="173">
        <f t="shared" si="50"/>
        <v>2.7777777777777776E-2</v>
      </c>
      <c r="T250" s="173">
        <f t="shared" si="50"/>
        <v>2.7777777777777776E-2</v>
      </c>
      <c r="U250" s="173">
        <f t="shared" si="50"/>
        <v>2.7777777777777776E-2</v>
      </c>
      <c r="V250" s="173">
        <f t="shared" si="50"/>
        <v>2.7777777777777776E-2</v>
      </c>
      <c r="W250" s="173">
        <f t="shared" si="50"/>
        <v>2.7777777777777776E-2</v>
      </c>
      <c r="X250" s="173">
        <f t="shared" si="50"/>
        <v>2.7777777777777776E-2</v>
      </c>
      <c r="Y250" s="173">
        <f t="shared" si="49"/>
        <v>2.7777777777777776E-2</v>
      </c>
      <c r="Z250" s="173">
        <f t="shared" si="49"/>
        <v>2.7777777777777776E-2</v>
      </c>
      <c r="AA250" s="173">
        <f t="shared" si="49"/>
        <v>2.7777777777777776E-2</v>
      </c>
    </row>
    <row r="251" spans="1:27" x14ac:dyDescent="0.35">
      <c r="A251" s="124">
        <v>21</v>
      </c>
      <c r="B251" s="173">
        <f t="shared" si="48"/>
        <v>2.7777777777777776E-2</v>
      </c>
      <c r="C251" s="173">
        <f t="shared" si="50"/>
        <v>2.7777777777777776E-2</v>
      </c>
      <c r="D251" s="173">
        <f t="shared" si="50"/>
        <v>2.7777777777777776E-2</v>
      </c>
      <c r="E251" s="173">
        <f t="shared" si="50"/>
        <v>2.7777777777777776E-2</v>
      </c>
      <c r="F251" s="173">
        <f t="shared" si="50"/>
        <v>2.7777777777777776E-2</v>
      </c>
      <c r="G251" s="173">
        <f t="shared" si="50"/>
        <v>2.7777777777777776E-2</v>
      </c>
      <c r="H251" s="173">
        <f t="shared" si="50"/>
        <v>2.7777777777777776E-2</v>
      </c>
      <c r="I251" s="173">
        <f t="shared" si="50"/>
        <v>2.7777777777777776E-2</v>
      </c>
      <c r="J251" s="173">
        <f t="shared" si="50"/>
        <v>2.7777777777777776E-2</v>
      </c>
      <c r="K251" s="173">
        <f t="shared" si="50"/>
        <v>2.7777777777777776E-2</v>
      </c>
      <c r="L251" s="173">
        <f t="shared" si="50"/>
        <v>2.7777777777777776E-2</v>
      </c>
      <c r="M251" s="173">
        <f t="shared" si="50"/>
        <v>2.7777777777777776E-2</v>
      </c>
      <c r="N251" s="173">
        <f t="shared" si="50"/>
        <v>2.7777777777777776E-2</v>
      </c>
      <c r="O251" s="173">
        <f t="shared" si="50"/>
        <v>2.7777777777777776E-2</v>
      </c>
      <c r="P251" s="173">
        <f t="shared" si="50"/>
        <v>2.7777777777777776E-2</v>
      </c>
      <c r="Q251" s="173">
        <f t="shared" si="50"/>
        <v>2.7777777777777776E-2</v>
      </c>
      <c r="R251" s="173">
        <f t="shared" si="50"/>
        <v>2.7777777777777776E-2</v>
      </c>
      <c r="S251" s="173">
        <f t="shared" si="50"/>
        <v>2.7777777777777776E-2</v>
      </c>
      <c r="T251" s="173">
        <f t="shared" si="50"/>
        <v>2.7777777777777776E-2</v>
      </c>
      <c r="U251" s="173">
        <f t="shared" si="50"/>
        <v>2.7777777777777776E-2</v>
      </c>
      <c r="V251" s="173">
        <f t="shared" si="50"/>
        <v>2.7777777777777776E-2</v>
      </c>
      <c r="W251" s="173">
        <f t="shared" si="50"/>
        <v>2.7777777777777776E-2</v>
      </c>
      <c r="X251" s="173">
        <f t="shared" si="50"/>
        <v>2.7777777777777776E-2</v>
      </c>
      <c r="Y251" s="173">
        <f t="shared" si="49"/>
        <v>2.7777777777777776E-2</v>
      </c>
      <c r="Z251" s="173">
        <f t="shared" si="49"/>
        <v>2.7777777777777776E-2</v>
      </c>
      <c r="AA251" s="173">
        <f t="shared" si="49"/>
        <v>2.7777777777777776E-2</v>
      </c>
    </row>
    <row r="252" spans="1:27" x14ac:dyDescent="0.35">
      <c r="A252" s="124">
        <v>22</v>
      </c>
      <c r="B252" s="173">
        <f t="shared" si="48"/>
        <v>2.7777777777777776E-2</v>
      </c>
      <c r="C252" s="173">
        <f t="shared" si="50"/>
        <v>2.7777777777777776E-2</v>
      </c>
      <c r="D252" s="173">
        <f t="shared" si="50"/>
        <v>2.7777777777777776E-2</v>
      </c>
      <c r="E252" s="173">
        <f t="shared" si="50"/>
        <v>2.7777777777777776E-2</v>
      </c>
      <c r="F252" s="173">
        <f t="shared" si="50"/>
        <v>2.7777777777777776E-2</v>
      </c>
      <c r="G252" s="173">
        <f t="shared" si="50"/>
        <v>2.7777777777777776E-2</v>
      </c>
      <c r="H252" s="173">
        <f t="shared" si="50"/>
        <v>2.7777777777777776E-2</v>
      </c>
      <c r="I252" s="173">
        <f t="shared" si="50"/>
        <v>2.7777777777777776E-2</v>
      </c>
      <c r="J252" s="173">
        <f t="shared" si="50"/>
        <v>2.7777777777777776E-2</v>
      </c>
      <c r="K252" s="173">
        <f t="shared" si="50"/>
        <v>2.7777777777777776E-2</v>
      </c>
      <c r="L252" s="173">
        <f t="shared" si="50"/>
        <v>2.7777777777777776E-2</v>
      </c>
      <c r="M252" s="173">
        <f t="shared" si="50"/>
        <v>2.7777777777777776E-2</v>
      </c>
      <c r="N252" s="173">
        <f t="shared" si="50"/>
        <v>2.7777777777777776E-2</v>
      </c>
      <c r="O252" s="173">
        <f t="shared" si="50"/>
        <v>2.7777777777777776E-2</v>
      </c>
      <c r="P252" s="173">
        <f t="shared" si="50"/>
        <v>2.7777777777777776E-2</v>
      </c>
      <c r="Q252" s="173">
        <f t="shared" si="50"/>
        <v>2.7777777777777776E-2</v>
      </c>
      <c r="R252" s="173">
        <f t="shared" si="50"/>
        <v>2.7777777777777776E-2</v>
      </c>
      <c r="S252" s="173">
        <f t="shared" si="50"/>
        <v>2.7777777777777776E-2</v>
      </c>
      <c r="T252" s="173">
        <f t="shared" si="50"/>
        <v>2.7777777777777776E-2</v>
      </c>
      <c r="U252" s="173">
        <f t="shared" si="50"/>
        <v>2.7777777777777776E-2</v>
      </c>
      <c r="V252" s="173">
        <f t="shared" si="50"/>
        <v>2.7777777777777776E-2</v>
      </c>
      <c r="W252" s="173">
        <f t="shared" si="50"/>
        <v>2.7777777777777776E-2</v>
      </c>
      <c r="X252" s="173">
        <f t="shared" si="50"/>
        <v>2.7777777777777776E-2</v>
      </c>
      <c r="Y252" s="173">
        <f t="shared" si="49"/>
        <v>2.7777777777777776E-2</v>
      </c>
      <c r="Z252" s="173">
        <f t="shared" si="49"/>
        <v>2.7777777777777776E-2</v>
      </c>
      <c r="AA252" s="173">
        <f t="shared" si="49"/>
        <v>2.7777777777777776E-2</v>
      </c>
    </row>
    <row r="253" spans="1:27" x14ac:dyDescent="0.35">
      <c r="A253" s="124">
        <v>23</v>
      </c>
      <c r="B253" s="173">
        <f t="shared" si="48"/>
        <v>2.7777777777777776E-2</v>
      </c>
      <c r="C253" s="173">
        <f t="shared" si="50"/>
        <v>2.7777777777777776E-2</v>
      </c>
      <c r="D253" s="173">
        <f t="shared" si="50"/>
        <v>2.7777777777777776E-2</v>
      </c>
      <c r="E253" s="173">
        <f t="shared" si="50"/>
        <v>2.7777777777777776E-2</v>
      </c>
      <c r="F253" s="173">
        <f t="shared" si="50"/>
        <v>2.7777777777777776E-2</v>
      </c>
      <c r="G253" s="173">
        <f t="shared" si="50"/>
        <v>2.7777777777777776E-2</v>
      </c>
      <c r="H253" s="173">
        <f t="shared" si="50"/>
        <v>2.7777777777777776E-2</v>
      </c>
      <c r="I253" s="173">
        <f t="shared" si="50"/>
        <v>2.7777777777777776E-2</v>
      </c>
      <c r="J253" s="173">
        <f t="shared" si="50"/>
        <v>2.7777777777777776E-2</v>
      </c>
      <c r="K253" s="173">
        <f t="shared" si="50"/>
        <v>2.7777777777777776E-2</v>
      </c>
      <c r="L253" s="173">
        <f t="shared" si="50"/>
        <v>2.7777777777777776E-2</v>
      </c>
      <c r="M253" s="173">
        <f t="shared" si="50"/>
        <v>2.7777777777777776E-2</v>
      </c>
      <c r="N253" s="173">
        <f t="shared" si="50"/>
        <v>2.7777777777777776E-2</v>
      </c>
      <c r="O253" s="173">
        <f t="shared" si="50"/>
        <v>2.7777777777777776E-2</v>
      </c>
      <c r="P253" s="173">
        <f t="shared" si="50"/>
        <v>2.7777777777777776E-2</v>
      </c>
      <c r="Q253" s="173">
        <f t="shared" si="50"/>
        <v>2.7777777777777776E-2</v>
      </c>
      <c r="R253" s="173">
        <f t="shared" si="50"/>
        <v>2.7777777777777776E-2</v>
      </c>
      <c r="S253" s="173">
        <f t="shared" si="50"/>
        <v>2.7777777777777776E-2</v>
      </c>
      <c r="T253" s="173">
        <f t="shared" si="50"/>
        <v>2.7777777777777776E-2</v>
      </c>
      <c r="U253" s="173">
        <f t="shared" si="50"/>
        <v>2.7777777777777776E-2</v>
      </c>
      <c r="V253" s="173">
        <f t="shared" si="50"/>
        <v>2.7777777777777776E-2</v>
      </c>
      <c r="W253" s="173">
        <f t="shared" si="50"/>
        <v>2.7777777777777776E-2</v>
      </c>
      <c r="X253" s="173">
        <f t="shared" si="50"/>
        <v>2.7777777777777776E-2</v>
      </c>
      <c r="Y253" s="173">
        <f t="shared" si="49"/>
        <v>2.7777777777777776E-2</v>
      </c>
      <c r="Z253" s="173">
        <f t="shared" si="49"/>
        <v>2.7777777777777776E-2</v>
      </c>
      <c r="AA253" s="173">
        <f t="shared" si="49"/>
        <v>2.7777777777777776E-2</v>
      </c>
    </row>
    <row r="254" spans="1:27" x14ac:dyDescent="0.35">
      <c r="A254" s="124">
        <v>24</v>
      </c>
      <c r="B254" s="173">
        <f t="shared" si="48"/>
        <v>2.7777777777777776E-2</v>
      </c>
      <c r="C254" s="173">
        <f t="shared" si="50"/>
        <v>2.7777777777777776E-2</v>
      </c>
      <c r="D254" s="173">
        <f t="shared" si="50"/>
        <v>2.7777777777777776E-2</v>
      </c>
      <c r="E254" s="173">
        <f t="shared" si="50"/>
        <v>2.7777777777777776E-2</v>
      </c>
      <c r="F254" s="173">
        <f t="shared" si="50"/>
        <v>2.7777777777777776E-2</v>
      </c>
      <c r="G254" s="173">
        <f t="shared" si="50"/>
        <v>2.7777777777777776E-2</v>
      </c>
      <c r="H254" s="173">
        <f t="shared" si="50"/>
        <v>2.7777777777777776E-2</v>
      </c>
      <c r="I254" s="173">
        <f t="shared" si="50"/>
        <v>2.7777777777777776E-2</v>
      </c>
      <c r="J254" s="173">
        <f t="shared" si="50"/>
        <v>2.7777777777777776E-2</v>
      </c>
      <c r="K254" s="173">
        <f t="shared" si="50"/>
        <v>2.7777777777777776E-2</v>
      </c>
      <c r="L254" s="173">
        <f t="shared" si="50"/>
        <v>2.7777777777777776E-2</v>
      </c>
      <c r="M254" s="173">
        <f t="shared" si="50"/>
        <v>2.7777777777777776E-2</v>
      </c>
      <c r="N254" s="173">
        <f t="shared" si="50"/>
        <v>2.7777777777777776E-2</v>
      </c>
      <c r="O254" s="173">
        <f t="shared" si="50"/>
        <v>2.7777777777777776E-2</v>
      </c>
      <c r="P254" s="173">
        <f t="shared" si="50"/>
        <v>2.7777777777777776E-2</v>
      </c>
      <c r="Q254" s="173">
        <f t="shared" si="50"/>
        <v>2.7777777777777776E-2</v>
      </c>
      <c r="R254" s="173">
        <f t="shared" si="50"/>
        <v>2.7777777777777776E-2</v>
      </c>
      <c r="S254" s="173">
        <f t="shared" si="50"/>
        <v>2.7777777777777776E-2</v>
      </c>
      <c r="T254" s="173">
        <f t="shared" si="50"/>
        <v>2.7777777777777776E-2</v>
      </c>
      <c r="U254" s="173">
        <f t="shared" si="50"/>
        <v>2.7777777777777776E-2</v>
      </c>
      <c r="V254" s="173">
        <f t="shared" ref="C254:X266" si="51">1/36</f>
        <v>2.7777777777777776E-2</v>
      </c>
      <c r="W254" s="173">
        <f t="shared" si="51"/>
        <v>2.7777777777777776E-2</v>
      </c>
      <c r="X254" s="173">
        <f t="shared" si="51"/>
        <v>2.7777777777777776E-2</v>
      </c>
      <c r="Y254" s="173">
        <f t="shared" si="49"/>
        <v>2.7777777777777776E-2</v>
      </c>
      <c r="Z254" s="173">
        <f t="shared" si="49"/>
        <v>2.7777777777777776E-2</v>
      </c>
      <c r="AA254" s="173">
        <f t="shared" si="49"/>
        <v>2.7777777777777776E-2</v>
      </c>
    </row>
    <row r="255" spans="1:27" x14ac:dyDescent="0.35">
      <c r="A255" s="124">
        <v>25</v>
      </c>
      <c r="B255" s="173">
        <f t="shared" si="48"/>
        <v>2.7777777777777776E-2</v>
      </c>
      <c r="C255" s="173">
        <f t="shared" si="51"/>
        <v>2.7777777777777776E-2</v>
      </c>
      <c r="D255" s="173">
        <f t="shared" si="51"/>
        <v>2.7777777777777776E-2</v>
      </c>
      <c r="E255" s="173">
        <f t="shared" si="51"/>
        <v>2.7777777777777776E-2</v>
      </c>
      <c r="F255" s="173">
        <f t="shared" si="51"/>
        <v>2.7777777777777776E-2</v>
      </c>
      <c r="G255" s="173">
        <f t="shared" si="51"/>
        <v>2.7777777777777776E-2</v>
      </c>
      <c r="H255" s="173">
        <f t="shared" si="51"/>
        <v>2.7777777777777776E-2</v>
      </c>
      <c r="I255" s="173">
        <f t="shared" si="51"/>
        <v>2.7777777777777776E-2</v>
      </c>
      <c r="J255" s="173">
        <f t="shared" si="51"/>
        <v>2.7777777777777776E-2</v>
      </c>
      <c r="K255" s="173">
        <f t="shared" si="51"/>
        <v>2.7777777777777776E-2</v>
      </c>
      <c r="L255" s="173">
        <f t="shared" si="51"/>
        <v>2.7777777777777776E-2</v>
      </c>
      <c r="M255" s="173">
        <f t="shared" si="51"/>
        <v>2.7777777777777776E-2</v>
      </c>
      <c r="N255" s="173">
        <f t="shared" si="51"/>
        <v>2.7777777777777776E-2</v>
      </c>
      <c r="O255" s="173">
        <f t="shared" si="51"/>
        <v>2.7777777777777776E-2</v>
      </c>
      <c r="P255" s="173">
        <f t="shared" si="51"/>
        <v>2.7777777777777776E-2</v>
      </c>
      <c r="Q255" s="173">
        <f t="shared" si="51"/>
        <v>2.7777777777777776E-2</v>
      </c>
      <c r="R255" s="173">
        <f t="shared" si="51"/>
        <v>2.7777777777777776E-2</v>
      </c>
      <c r="S255" s="173">
        <f t="shared" si="51"/>
        <v>2.7777777777777776E-2</v>
      </c>
      <c r="T255" s="173">
        <f t="shared" si="51"/>
        <v>2.7777777777777776E-2</v>
      </c>
      <c r="U255" s="173">
        <f t="shared" si="51"/>
        <v>2.7777777777777776E-2</v>
      </c>
      <c r="V255" s="173">
        <f t="shared" si="51"/>
        <v>2.7777777777777776E-2</v>
      </c>
      <c r="W255" s="173">
        <f t="shared" si="51"/>
        <v>2.7777777777777776E-2</v>
      </c>
      <c r="X255" s="173">
        <f t="shared" si="51"/>
        <v>2.7777777777777776E-2</v>
      </c>
      <c r="Y255" s="173">
        <f t="shared" si="49"/>
        <v>2.7777777777777776E-2</v>
      </c>
      <c r="Z255" s="173">
        <f t="shared" si="49"/>
        <v>2.7777777777777776E-2</v>
      </c>
      <c r="AA255" s="173">
        <f t="shared" si="49"/>
        <v>2.7777777777777776E-2</v>
      </c>
    </row>
    <row r="256" spans="1:27" x14ac:dyDescent="0.35">
      <c r="A256" s="124">
        <v>26</v>
      </c>
      <c r="B256" s="173">
        <f t="shared" si="48"/>
        <v>2.7777777777777776E-2</v>
      </c>
      <c r="C256" s="173">
        <f t="shared" si="51"/>
        <v>2.7777777777777776E-2</v>
      </c>
      <c r="D256" s="173">
        <f t="shared" si="51"/>
        <v>2.7777777777777776E-2</v>
      </c>
      <c r="E256" s="173">
        <f t="shared" si="51"/>
        <v>2.7777777777777776E-2</v>
      </c>
      <c r="F256" s="173">
        <f t="shared" si="51"/>
        <v>2.7777777777777776E-2</v>
      </c>
      <c r="G256" s="173">
        <f t="shared" si="51"/>
        <v>2.7777777777777776E-2</v>
      </c>
      <c r="H256" s="173">
        <f t="shared" si="51"/>
        <v>2.7777777777777776E-2</v>
      </c>
      <c r="I256" s="173">
        <f t="shared" si="51"/>
        <v>2.7777777777777776E-2</v>
      </c>
      <c r="J256" s="173">
        <f t="shared" si="51"/>
        <v>2.7777777777777776E-2</v>
      </c>
      <c r="K256" s="173">
        <f t="shared" si="51"/>
        <v>2.7777777777777776E-2</v>
      </c>
      <c r="L256" s="173">
        <f t="shared" si="51"/>
        <v>2.7777777777777776E-2</v>
      </c>
      <c r="M256" s="173">
        <f t="shared" si="51"/>
        <v>2.7777777777777776E-2</v>
      </c>
      <c r="N256" s="173">
        <f t="shared" si="51"/>
        <v>2.7777777777777776E-2</v>
      </c>
      <c r="O256" s="173">
        <f t="shared" si="51"/>
        <v>2.7777777777777776E-2</v>
      </c>
      <c r="P256" s="173">
        <f t="shared" si="51"/>
        <v>2.7777777777777776E-2</v>
      </c>
      <c r="Q256" s="173">
        <f t="shared" si="51"/>
        <v>2.7777777777777776E-2</v>
      </c>
      <c r="R256" s="173">
        <f t="shared" si="51"/>
        <v>2.7777777777777776E-2</v>
      </c>
      <c r="S256" s="173">
        <f t="shared" si="51"/>
        <v>2.7777777777777776E-2</v>
      </c>
      <c r="T256" s="173">
        <f t="shared" si="51"/>
        <v>2.7777777777777776E-2</v>
      </c>
      <c r="U256" s="173">
        <f t="shared" si="51"/>
        <v>2.7777777777777776E-2</v>
      </c>
      <c r="V256" s="173">
        <f t="shared" si="51"/>
        <v>2.7777777777777776E-2</v>
      </c>
      <c r="W256" s="173">
        <f t="shared" si="51"/>
        <v>2.7777777777777776E-2</v>
      </c>
      <c r="X256" s="173">
        <f t="shared" si="51"/>
        <v>2.7777777777777776E-2</v>
      </c>
      <c r="Y256" s="173">
        <f t="shared" si="49"/>
        <v>2.7777777777777776E-2</v>
      </c>
      <c r="Z256" s="173">
        <f t="shared" si="49"/>
        <v>2.7777777777777776E-2</v>
      </c>
      <c r="AA256" s="173">
        <f t="shared" si="49"/>
        <v>2.7777777777777776E-2</v>
      </c>
    </row>
    <row r="257" spans="1:27" x14ac:dyDescent="0.35">
      <c r="A257" s="124">
        <v>27</v>
      </c>
      <c r="B257" s="173">
        <f t="shared" si="48"/>
        <v>2.7777777777777776E-2</v>
      </c>
      <c r="C257" s="173">
        <f t="shared" si="51"/>
        <v>2.7777777777777776E-2</v>
      </c>
      <c r="D257" s="173">
        <f t="shared" si="51"/>
        <v>2.7777777777777776E-2</v>
      </c>
      <c r="E257" s="173">
        <f t="shared" si="51"/>
        <v>2.7777777777777776E-2</v>
      </c>
      <c r="F257" s="173">
        <f t="shared" si="51"/>
        <v>2.7777777777777776E-2</v>
      </c>
      <c r="G257" s="173">
        <f t="shared" si="51"/>
        <v>2.7777777777777776E-2</v>
      </c>
      <c r="H257" s="173">
        <f t="shared" si="51"/>
        <v>2.7777777777777776E-2</v>
      </c>
      <c r="I257" s="173">
        <f t="shared" si="51"/>
        <v>2.7777777777777776E-2</v>
      </c>
      <c r="J257" s="173">
        <f t="shared" si="51"/>
        <v>2.7777777777777776E-2</v>
      </c>
      <c r="K257" s="173">
        <f t="shared" si="51"/>
        <v>2.7777777777777776E-2</v>
      </c>
      <c r="L257" s="173">
        <f t="shared" si="51"/>
        <v>2.7777777777777776E-2</v>
      </c>
      <c r="M257" s="173">
        <f t="shared" si="51"/>
        <v>2.7777777777777776E-2</v>
      </c>
      <c r="N257" s="173">
        <f t="shared" si="51"/>
        <v>2.7777777777777776E-2</v>
      </c>
      <c r="O257" s="173">
        <f t="shared" si="51"/>
        <v>2.7777777777777776E-2</v>
      </c>
      <c r="P257" s="173">
        <f t="shared" si="51"/>
        <v>2.7777777777777776E-2</v>
      </c>
      <c r="Q257" s="173">
        <f t="shared" si="51"/>
        <v>2.7777777777777776E-2</v>
      </c>
      <c r="R257" s="173">
        <f t="shared" si="51"/>
        <v>2.7777777777777776E-2</v>
      </c>
      <c r="S257" s="173">
        <f t="shared" si="51"/>
        <v>2.7777777777777776E-2</v>
      </c>
      <c r="T257" s="173">
        <f t="shared" si="51"/>
        <v>2.7777777777777776E-2</v>
      </c>
      <c r="U257" s="173">
        <f t="shared" si="51"/>
        <v>2.7777777777777776E-2</v>
      </c>
      <c r="V257" s="173">
        <f t="shared" si="51"/>
        <v>2.7777777777777776E-2</v>
      </c>
      <c r="W257" s="173">
        <f t="shared" si="51"/>
        <v>2.7777777777777776E-2</v>
      </c>
      <c r="X257" s="173">
        <f t="shared" si="51"/>
        <v>2.7777777777777776E-2</v>
      </c>
      <c r="Y257" s="173">
        <f t="shared" si="49"/>
        <v>2.7777777777777776E-2</v>
      </c>
      <c r="Z257" s="173">
        <f t="shared" si="49"/>
        <v>2.7777777777777776E-2</v>
      </c>
      <c r="AA257" s="173">
        <f t="shared" si="49"/>
        <v>2.7777777777777776E-2</v>
      </c>
    </row>
    <row r="258" spans="1:27" x14ac:dyDescent="0.35">
      <c r="A258" s="124">
        <v>28</v>
      </c>
      <c r="B258" s="173">
        <f t="shared" si="48"/>
        <v>2.7777777777777776E-2</v>
      </c>
      <c r="C258" s="173">
        <f t="shared" si="51"/>
        <v>2.7777777777777776E-2</v>
      </c>
      <c r="D258" s="173">
        <f t="shared" si="51"/>
        <v>2.7777777777777776E-2</v>
      </c>
      <c r="E258" s="173">
        <f t="shared" si="51"/>
        <v>2.7777777777777776E-2</v>
      </c>
      <c r="F258" s="173">
        <f t="shared" si="51"/>
        <v>2.7777777777777776E-2</v>
      </c>
      <c r="G258" s="173">
        <f t="shared" si="51"/>
        <v>2.7777777777777776E-2</v>
      </c>
      <c r="H258" s="173">
        <f t="shared" si="51"/>
        <v>2.7777777777777776E-2</v>
      </c>
      <c r="I258" s="173">
        <f t="shared" si="51"/>
        <v>2.7777777777777776E-2</v>
      </c>
      <c r="J258" s="173">
        <f t="shared" si="51"/>
        <v>2.7777777777777776E-2</v>
      </c>
      <c r="K258" s="173">
        <f t="shared" si="51"/>
        <v>2.7777777777777776E-2</v>
      </c>
      <c r="L258" s="173">
        <f t="shared" si="51"/>
        <v>2.7777777777777776E-2</v>
      </c>
      <c r="M258" s="173">
        <f t="shared" si="51"/>
        <v>2.7777777777777776E-2</v>
      </c>
      <c r="N258" s="173">
        <f t="shared" si="51"/>
        <v>2.7777777777777776E-2</v>
      </c>
      <c r="O258" s="173">
        <f t="shared" si="51"/>
        <v>2.7777777777777776E-2</v>
      </c>
      <c r="P258" s="173">
        <f t="shared" si="51"/>
        <v>2.7777777777777776E-2</v>
      </c>
      <c r="Q258" s="173">
        <f t="shared" si="51"/>
        <v>2.7777777777777776E-2</v>
      </c>
      <c r="R258" s="173">
        <f t="shared" si="51"/>
        <v>2.7777777777777776E-2</v>
      </c>
      <c r="S258" s="173">
        <f t="shared" si="51"/>
        <v>2.7777777777777776E-2</v>
      </c>
      <c r="T258" s="173">
        <f t="shared" si="51"/>
        <v>2.7777777777777776E-2</v>
      </c>
      <c r="U258" s="173">
        <f t="shared" si="51"/>
        <v>2.7777777777777776E-2</v>
      </c>
      <c r="V258" s="173">
        <f t="shared" si="51"/>
        <v>2.7777777777777776E-2</v>
      </c>
      <c r="W258" s="173">
        <f t="shared" si="51"/>
        <v>2.7777777777777776E-2</v>
      </c>
      <c r="X258" s="173">
        <f t="shared" si="51"/>
        <v>2.7777777777777776E-2</v>
      </c>
      <c r="Y258" s="173">
        <f t="shared" si="49"/>
        <v>2.7777777777777776E-2</v>
      </c>
      <c r="Z258" s="173">
        <f t="shared" si="49"/>
        <v>2.7777777777777776E-2</v>
      </c>
      <c r="AA258" s="173">
        <f t="shared" si="49"/>
        <v>2.7777777777777776E-2</v>
      </c>
    </row>
    <row r="259" spans="1:27" x14ac:dyDescent="0.35">
      <c r="A259" s="124">
        <v>29</v>
      </c>
      <c r="B259" s="173">
        <f t="shared" si="48"/>
        <v>2.7777777777777776E-2</v>
      </c>
      <c r="C259" s="173">
        <f t="shared" si="51"/>
        <v>2.7777777777777776E-2</v>
      </c>
      <c r="D259" s="173">
        <f t="shared" si="51"/>
        <v>2.7777777777777776E-2</v>
      </c>
      <c r="E259" s="173">
        <f t="shared" si="51"/>
        <v>2.7777777777777776E-2</v>
      </c>
      <c r="F259" s="173">
        <f t="shared" si="51"/>
        <v>2.7777777777777776E-2</v>
      </c>
      <c r="G259" s="173">
        <f t="shared" si="51"/>
        <v>2.7777777777777776E-2</v>
      </c>
      <c r="H259" s="173">
        <f t="shared" si="51"/>
        <v>2.7777777777777776E-2</v>
      </c>
      <c r="I259" s="173">
        <f t="shared" si="51"/>
        <v>2.7777777777777776E-2</v>
      </c>
      <c r="J259" s="173">
        <f t="shared" si="51"/>
        <v>2.7777777777777776E-2</v>
      </c>
      <c r="K259" s="173">
        <f t="shared" si="51"/>
        <v>2.7777777777777776E-2</v>
      </c>
      <c r="L259" s="173">
        <f t="shared" si="51"/>
        <v>2.7777777777777776E-2</v>
      </c>
      <c r="M259" s="173">
        <f t="shared" si="51"/>
        <v>2.7777777777777776E-2</v>
      </c>
      <c r="N259" s="173">
        <f t="shared" si="51"/>
        <v>2.7777777777777776E-2</v>
      </c>
      <c r="O259" s="173">
        <f t="shared" si="51"/>
        <v>2.7777777777777776E-2</v>
      </c>
      <c r="P259" s="173">
        <f t="shared" si="51"/>
        <v>2.7777777777777776E-2</v>
      </c>
      <c r="Q259" s="173">
        <f t="shared" si="51"/>
        <v>2.7777777777777776E-2</v>
      </c>
      <c r="R259" s="173">
        <f t="shared" si="51"/>
        <v>2.7777777777777776E-2</v>
      </c>
      <c r="S259" s="173">
        <f t="shared" si="51"/>
        <v>2.7777777777777776E-2</v>
      </c>
      <c r="T259" s="173">
        <f t="shared" si="51"/>
        <v>2.7777777777777776E-2</v>
      </c>
      <c r="U259" s="173">
        <f t="shared" si="51"/>
        <v>2.7777777777777776E-2</v>
      </c>
      <c r="V259" s="173">
        <f t="shared" si="51"/>
        <v>2.7777777777777776E-2</v>
      </c>
      <c r="W259" s="173">
        <f t="shared" si="51"/>
        <v>2.7777777777777776E-2</v>
      </c>
      <c r="X259" s="173">
        <f t="shared" si="51"/>
        <v>2.7777777777777776E-2</v>
      </c>
      <c r="Y259" s="173">
        <f t="shared" si="49"/>
        <v>2.7777777777777776E-2</v>
      </c>
      <c r="Z259" s="173">
        <f t="shared" si="49"/>
        <v>2.7777777777777776E-2</v>
      </c>
      <c r="AA259" s="173">
        <f t="shared" si="49"/>
        <v>2.7777777777777776E-2</v>
      </c>
    </row>
    <row r="260" spans="1:27" x14ac:dyDescent="0.35">
      <c r="A260" s="124">
        <v>30</v>
      </c>
      <c r="B260" s="173">
        <f t="shared" si="48"/>
        <v>2.7777777777777776E-2</v>
      </c>
      <c r="C260" s="173">
        <f t="shared" si="51"/>
        <v>2.7777777777777776E-2</v>
      </c>
      <c r="D260" s="173">
        <f t="shared" si="51"/>
        <v>2.7777777777777776E-2</v>
      </c>
      <c r="E260" s="173">
        <f t="shared" si="51"/>
        <v>2.7777777777777776E-2</v>
      </c>
      <c r="F260" s="173">
        <f t="shared" si="51"/>
        <v>2.7777777777777776E-2</v>
      </c>
      <c r="G260" s="173">
        <f t="shared" si="51"/>
        <v>2.7777777777777776E-2</v>
      </c>
      <c r="H260" s="173">
        <f t="shared" si="51"/>
        <v>2.7777777777777776E-2</v>
      </c>
      <c r="I260" s="173">
        <f t="shared" si="51"/>
        <v>2.7777777777777776E-2</v>
      </c>
      <c r="J260" s="173">
        <f t="shared" si="51"/>
        <v>2.7777777777777776E-2</v>
      </c>
      <c r="K260" s="173">
        <f t="shared" si="51"/>
        <v>2.7777777777777776E-2</v>
      </c>
      <c r="L260" s="173">
        <f t="shared" si="51"/>
        <v>2.7777777777777776E-2</v>
      </c>
      <c r="M260" s="173">
        <f t="shared" si="51"/>
        <v>2.7777777777777776E-2</v>
      </c>
      <c r="N260" s="173">
        <f t="shared" si="51"/>
        <v>2.7777777777777776E-2</v>
      </c>
      <c r="O260" s="173">
        <f t="shared" si="51"/>
        <v>2.7777777777777776E-2</v>
      </c>
      <c r="P260" s="173">
        <f t="shared" si="51"/>
        <v>2.7777777777777776E-2</v>
      </c>
      <c r="Q260" s="173">
        <f t="shared" si="51"/>
        <v>2.7777777777777776E-2</v>
      </c>
      <c r="R260" s="173">
        <f t="shared" si="51"/>
        <v>2.7777777777777776E-2</v>
      </c>
      <c r="S260" s="173">
        <f t="shared" si="51"/>
        <v>2.7777777777777776E-2</v>
      </c>
      <c r="T260" s="173">
        <f t="shared" si="51"/>
        <v>2.7777777777777776E-2</v>
      </c>
      <c r="U260" s="173">
        <f t="shared" si="51"/>
        <v>2.7777777777777776E-2</v>
      </c>
      <c r="V260" s="173">
        <f t="shared" si="51"/>
        <v>2.7777777777777776E-2</v>
      </c>
      <c r="W260" s="173">
        <f t="shared" si="51"/>
        <v>2.7777777777777776E-2</v>
      </c>
      <c r="X260" s="173">
        <f t="shared" si="51"/>
        <v>2.7777777777777776E-2</v>
      </c>
      <c r="Y260" s="173">
        <f t="shared" si="49"/>
        <v>2.7777777777777776E-2</v>
      </c>
      <c r="Z260" s="173">
        <f t="shared" si="49"/>
        <v>2.7777777777777776E-2</v>
      </c>
      <c r="AA260" s="173">
        <f t="shared" si="49"/>
        <v>2.7777777777777776E-2</v>
      </c>
    </row>
    <row r="261" spans="1:27" x14ac:dyDescent="0.35">
      <c r="A261" s="124">
        <v>31</v>
      </c>
      <c r="B261" s="173">
        <f t="shared" si="48"/>
        <v>2.7777777777777776E-2</v>
      </c>
      <c r="C261" s="173">
        <f t="shared" si="51"/>
        <v>2.7777777777777776E-2</v>
      </c>
      <c r="D261" s="173">
        <f t="shared" si="51"/>
        <v>2.7777777777777776E-2</v>
      </c>
      <c r="E261" s="173">
        <f t="shared" si="51"/>
        <v>2.7777777777777776E-2</v>
      </c>
      <c r="F261" s="173">
        <f t="shared" si="51"/>
        <v>2.7777777777777776E-2</v>
      </c>
      <c r="G261" s="173">
        <f t="shared" si="51"/>
        <v>2.7777777777777776E-2</v>
      </c>
      <c r="H261" s="173">
        <f t="shared" si="51"/>
        <v>2.7777777777777776E-2</v>
      </c>
      <c r="I261" s="173">
        <f t="shared" si="51"/>
        <v>2.7777777777777776E-2</v>
      </c>
      <c r="J261" s="173">
        <f t="shared" si="51"/>
        <v>2.7777777777777776E-2</v>
      </c>
      <c r="K261" s="173">
        <f t="shared" si="51"/>
        <v>2.7777777777777776E-2</v>
      </c>
      <c r="L261" s="173">
        <f t="shared" si="51"/>
        <v>2.7777777777777776E-2</v>
      </c>
      <c r="M261" s="173">
        <f t="shared" si="51"/>
        <v>2.7777777777777776E-2</v>
      </c>
      <c r="N261" s="173">
        <f t="shared" si="51"/>
        <v>2.7777777777777776E-2</v>
      </c>
      <c r="O261" s="173">
        <f t="shared" si="51"/>
        <v>2.7777777777777776E-2</v>
      </c>
      <c r="P261" s="173">
        <f t="shared" si="51"/>
        <v>2.7777777777777776E-2</v>
      </c>
      <c r="Q261" s="173">
        <f t="shared" si="51"/>
        <v>2.7777777777777776E-2</v>
      </c>
      <c r="R261" s="173">
        <f t="shared" si="51"/>
        <v>2.7777777777777776E-2</v>
      </c>
      <c r="S261" s="173">
        <f t="shared" si="51"/>
        <v>2.7777777777777776E-2</v>
      </c>
      <c r="T261" s="173">
        <f t="shared" si="51"/>
        <v>2.7777777777777776E-2</v>
      </c>
      <c r="U261" s="173">
        <f t="shared" si="51"/>
        <v>2.7777777777777776E-2</v>
      </c>
      <c r="V261" s="173">
        <f t="shared" si="51"/>
        <v>2.7777777777777776E-2</v>
      </c>
      <c r="W261" s="173">
        <f t="shared" si="51"/>
        <v>2.7777777777777776E-2</v>
      </c>
      <c r="X261" s="173">
        <f t="shared" si="51"/>
        <v>2.7777777777777776E-2</v>
      </c>
      <c r="Y261" s="173">
        <f t="shared" si="49"/>
        <v>2.7777777777777776E-2</v>
      </c>
      <c r="Z261" s="173">
        <f t="shared" si="49"/>
        <v>2.7777777777777776E-2</v>
      </c>
      <c r="AA261" s="173">
        <f t="shared" si="49"/>
        <v>2.7777777777777776E-2</v>
      </c>
    </row>
    <row r="262" spans="1:27" x14ac:dyDescent="0.35">
      <c r="A262" s="124">
        <v>32</v>
      </c>
      <c r="B262" s="173">
        <f t="shared" si="48"/>
        <v>2.7777777777777776E-2</v>
      </c>
      <c r="C262" s="173">
        <f t="shared" si="51"/>
        <v>2.7777777777777776E-2</v>
      </c>
      <c r="D262" s="173">
        <f t="shared" si="51"/>
        <v>2.7777777777777776E-2</v>
      </c>
      <c r="E262" s="173">
        <f t="shared" si="51"/>
        <v>2.7777777777777776E-2</v>
      </c>
      <c r="F262" s="173">
        <f t="shared" si="51"/>
        <v>2.7777777777777776E-2</v>
      </c>
      <c r="G262" s="173">
        <f t="shared" si="51"/>
        <v>2.7777777777777776E-2</v>
      </c>
      <c r="H262" s="173">
        <f t="shared" si="51"/>
        <v>2.7777777777777776E-2</v>
      </c>
      <c r="I262" s="173">
        <f t="shared" si="51"/>
        <v>2.7777777777777776E-2</v>
      </c>
      <c r="J262" s="173">
        <f t="shared" si="51"/>
        <v>2.7777777777777776E-2</v>
      </c>
      <c r="K262" s="173">
        <f t="shared" si="51"/>
        <v>2.7777777777777776E-2</v>
      </c>
      <c r="L262" s="173">
        <f t="shared" si="51"/>
        <v>2.7777777777777776E-2</v>
      </c>
      <c r="M262" s="173">
        <f t="shared" si="51"/>
        <v>2.7777777777777776E-2</v>
      </c>
      <c r="N262" s="173">
        <f t="shared" si="51"/>
        <v>2.7777777777777776E-2</v>
      </c>
      <c r="O262" s="173">
        <f t="shared" si="51"/>
        <v>2.7777777777777776E-2</v>
      </c>
      <c r="P262" s="173">
        <f t="shared" si="51"/>
        <v>2.7777777777777776E-2</v>
      </c>
      <c r="Q262" s="173">
        <f t="shared" si="51"/>
        <v>2.7777777777777776E-2</v>
      </c>
      <c r="R262" s="173">
        <f t="shared" si="51"/>
        <v>2.7777777777777776E-2</v>
      </c>
      <c r="S262" s="173">
        <f t="shared" si="51"/>
        <v>2.7777777777777776E-2</v>
      </c>
      <c r="T262" s="173">
        <f t="shared" si="51"/>
        <v>2.7777777777777776E-2</v>
      </c>
      <c r="U262" s="173">
        <f t="shared" si="51"/>
        <v>2.7777777777777776E-2</v>
      </c>
      <c r="V262" s="173">
        <f t="shared" si="51"/>
        <v>2.7777777777777776E-2</v>
      </c>
      <c r="W262" s="173">
        <f t="shared" si="51"/>
        <v>2.7777777777777776E-2</v>
      </c>
      <c r="X262" s="173">
        <f t="shared" si="51"/>
        <v>2.7777777777777776E-2</v>
      </c>
      <c r="Y262" s="173">
        <f t="shared" si="49"/>
        <v>2.7777777777777776E-2</v>
      </c>
      <c r="Z262" s="173">
        <f t="shared" si="49"/>
        <v>2.7777777777777776E-2</v>
      </c>
      <c r="AA262" s="173">
        <f t="shared" si="49"/>
        <v>2.7777777777777776E-2</v>
      </c>
    </row>
    <row r="263" spans="1:27" x14ac:dyDescent="0.35">
      <c r="A263" s="124">
        <v>33</v>
      </c>
      <c r="B263" s="173">
        <f t="shared" si="48"/>
        <v>2.7777777777777776E-2</v>
      </c>
      <c r="C263" s="173">
        <f t="shared" si="51"/>
        <v>2.7777777777777776E-2</v>
      </c>
      <c r="D263" s="173">
        <f t="shared" si="51"/>
        <v>2.7777777777777776E-2</v>
      </c>
      <c r="E263" s="173">
        <f t="shared" si="51"/>
        <v>2.7777777777777776E-2</v>
      </c>
      <c r="F263" s="173">
        <f t="shared" si="51"/>
        <v>2.7777777777777776E-2</v>
      </c>
      <c r="G263" s="173">
        <f t="shared" si="51"/>
        <v>2.7777777777777776E-2</v>
      </c>
      <c r="H263" s="173">
        <f t="shared" si="51"/>
        <v>2.7777777777777776E-2</v>
      </c>
      <c r="I263" s="173">
        <f t="shared" si="51"/>
        <v>2.7777777777777776E-2</v>
      </c>
      <c r="J263" s="173">
        <f t="shared" si="51"/>
        <v>2.7777777777777776E-2</v>
      </c>
      <c r="K263" s="173">
        <f t="shared" si="51"/>
        <v>2.7777777777777776E-2</v>
      </c>
      <c r="L263" s="173">
        <f t="shared" si="51"/>
        <v>2.7777777777777776E-2</v>
      </c>
      <c r="M263" s="173">
        <f t="shared" si="51"/>
        <v>2.7777777777777776E-2</v>
      </c>
      <c r="N263" s="173">
        <f t="shared" si="51"/>
        <v>2.7777777777777776E-2</v>
      </c>
      <c r="O263" s="173">
        <f t="shared" si="51"/>
        <v>2.7777777777777776E-2</v>
      </c>
      <c r="P263" s="173">
        <f t="shared" si="51"/>
        <v>2.7777777777777776E-2</v>
      </c>
      <c r="Q263" s="173">
        <f t="shared" si="51"/>
        <v>2.7777777777777776E-2</v>
      </c>
      <c r="R263" s="173">
        <f t="shared" si="51"/>
        <v>2.7777777777777776E-2</v>
      </c>
      <c r="S263" s="173">
        <f t="shared" si="51"/>
        <v>2.7777777777777776E-2</v>
      </c>
      <c r="T263" s="173">
        <f t="shared" si="51"/>
        <v>2.7777777777777776E-2</v>
      </c>
      <c r="U263" s="173">
        <f t="shared" si="51"/>
        <v>2.7777777777777776E-2</v>
      </c>
      <c r="V263" s="173">
        <f t="shared" si="51"/>
        <v>2.7777777777777776E-2</v>
      </c>
      <c r="W263" s="173">
        <f t="shared" si="51"/>
        <v>2.7777777777777776E-2</v>
      </c>
      <c r="X263" s="173">
        <f t="shared" si="51"/>
        <v>2.7777777777777776E-2</v>
      </c>
      <c r="Y263" s="173">
        <f t="shared" si="49"/>
        <v>2.7777777777777776E-2</v>
      </c>
      <c r="Z263" s="173">
        <f t="shared" si="49"/>
        <v>2.7777777777777776E-2</v>
      </c>
      <c r="AA263" s="173">
        <f t="shared" si="49"/>
        <v>2.7777777777777776E-2</v>
      </c>
    </row>
    <row r="264" spans="1:27" x14ac:dyDescent="0.35">
      <c r="A264" s="124">
        <v>34</v>
      </c>
      <c r="B264" s="173">
        <f t="shared" si="48"/>
        <v>2.7777777777777776E-2</v>
      </c>
      <c r="C264" s="173">
        <f t="shared" si="51"/>
        <v>2.7777777777777776E-2</v>
      </c>
      <c r="D264" s="173">
        <f t="shared" si="51"/>
        <v>2.7777777777777776E-2</v>
      </c>
      <c r="E264" s="173">
        <f t="shared" si="51"/>
        <v>2.7777777777777776E-2</v>
      </c>
      <c r="F264" s="173">
        <f t="shared" si="51"/>
        <v>2.7777777777777776E-2</v>
      </c>
      <c r="G264" s="173">
        <f t="shared" si="51"/>
        <v>2.7777777777777776E-2</v>
      </c>
      <c r="H264" s="173">
        <f t="shared" si="51"/>
        <v>2.7777777777777776E-2</v>
      </c>
      <c r="I264" s="173">
        <f t="shared" si="51"/>
        <v>2.7777777777777776E-2</v>
      </c>
      <c r="J264" s="173">
        <f t="shared" si="51"/>
        <v>2.7777777777777776E-2</v>
      </c>
      <c r="K264" s="173">
        <f t="shared" si="51"/>
        <v>2.7777777777777776E-2</v>
      </c>
      <c r="L264" s="173">
        <f t="shared" si="51"/>
        <v>2.7777777777777776E-2</v>
      </c>
      <c r="M264" s="173">
        <f t="shared" si="51"/>
        <v>2.7777777777777776E-2</v>
      </c>
      <c r="N264" s="173">
        <f t="shared" si="51"/>
        <v>2.7777777777777776E-2</v>
      </c>
      <c r="O264" s="173">
        <f t="shared" si="51"/>
        <v>2.7777777777777776E-2</v>
      </c>
      <c r="P264" s="173">
        <f t="shared" si="51"/>
        <v>2.7777777777777776E-2</v>
      </c>
      <c r="Q264" s="173">
        <f t="shared" si="51"/>
        <v>2.7777777777777776E-2</v>
      </c>
      <c r="R264" s="173">
        <f t="shared" si="51"/>
        <v>2.7777777777777776E-2</v>
      </c>
      <c r="S264" s="173">
        <f t="shared" si="51"/>
        <v>2.7777777777777776E-2</v>
      </c>
      <c r="T264" s="173">
        <f t="shared" si="51"/>
        <v>2.7777777777777776E-2</v>
      </c>
      <c r="U264" s="173">
        <f t="shared" si="51"/>
        <v>2.7777777777777776E-2</v>
      </c>
      <c r="V264" s="173">
        <f t="shared" si="51"/>
        <v>2.7777777777777776E-2</v>
      </c>
      <c r="W264" s="173">
        <f t="shared" si="51"/>
        <v>2.7777777777777776E-2</v>
      </c>
      <c r="X264" s="173">
        <f t="shared" si="51"/>
        <v>2.7777777777777776E-2</v>
      </c>
      <c r="Y264" s="173">
        <f t="shared" si="49"/>
        <v>2.7777777777777776E-2</v>
      </c>
      <c r="Z264" s="173">
        <f t="shared" si="49"/>
        <v>2.7777777777777776E-2</v>
      </c>
      <c r="AA264" s="173">
        <f t="shared" si="49"/>
        <v>2.7777777777777776E-2</v>
      </c>
    </row>
    <row r="265" spans="1:27" x14ac:dyDescent="0.35">
      <c r="A265" s="124">
        <v>35</v>
      </c>
      <c r="B265" s="173">
        <f t="shared" si="48"/>
        <v>2.7777777777777776E-2</v>
      </c>
      <c r="C265" s="173">
        <f t="shared" si="51"/>
        <v>2.7777777777777776E-2</v>
      </c>
      <c r="D265" s="173">
        <f t="shared" si="51"/>
        <v>2.7777777777777776E-2</v>
      </c>
      <c r="E265" s="173">
        <f t="shared" si="51"/>
        <v>2.7777777777777776E-2</v>
      </c>
      <c r="F265" s="173">
        <f t="shared" si="51"/>
        <v>2.7777777777777776E-2</v>
      </c>
      <c r="G265" s="173">
        <f t="shared" si="51"/>
        <v>2.7777777777777776E-2</v>
      </c>
      <c r="H265" s="173">
        <f t="shared" si="51"/>
        <v>2.7777777777777776E-2</v>
      </c>
      <c r="I265" s="173">
        <f t="shared" si="51"/>
        <v>2.7777777777777776E-2</v>
      </c>
      <c r="J265" s="173">
        <f t="shared" si="51"/>
        <v>2.7777777777777776E-2</v>
      </c>
      <c r="K265" s="173">
        <f t="shared" si="51"/>
        <v>2.7777777777777776E-2</v>
      </c>
      <c r="L265" s="173">
        <f t="shared" si="51"/>
        <v>2.7777777777777776E-2</v>
      </c>
      <c r="M265" s="173">
        <f t="shared" si="51"/>
        <v>2.7777777777777776E-2</v>
      </c>
      <c r="N265" s="173">
        <f t="shared" si="51"/>
        <v>2.7777777777777776E-2</v>
      </c>
      <c r="O265" s="173">
        <f t="shared" si="51"/>
        <v>2.7777777777777776E-2</v>
      </c>
      <c r="P265" s="173">
        <f t="shared" si="51"/>
        <v>2.7777777777777776E-2</v>
      </c>
      <c r="Q265" s="173">
        <f t="shared" si="51"/>
        <v>2.7777777777777776E-2</v>
      </c>
      <c r="R265" s="173">
        <f t="shared" si="51"/>
        <v>2.7777777777777776E-2</v>
      </c>
      <c r="S265" s="173">
        <f t="shared" si="51"/>
        <v>2.7777777777777776E-2</v>
      </c>
      <c r="T265" s="173">
        <f t="shared" si="51"/>
        <v>2.7777777777777776E-2</v>
      </c>
      <c r="U265" s="173">
        <f t="shared" si="51"/>
        <v>2.7777777777777776E-2</v>
      </c>
      <c r="V265" s="173">
        <f t="shared" si="51"/>
        <v>2.7777777777777776E-2</v>
      </c>
      <c r="W265" s="173">
        <f t="shared" si="51"/>
        <v>2.7777777777777776E-2</v>
      </c>
      <c r="X265" s="173">
        <f t="shared" si="51"/>
        <v>2.7777777777777776E-2</v>
      </c>
      <c r="Y265" s="173">
        <f t="shared" si="49"/>
        <v>2.7777777777777776E-2</v>
      </c>
      <c r="Z265" s="173">
        <f t="shared" si="49"/>
        <v>2.7777777777777776E-2</v>
      </c>
      <c r="AA265" s="173">
        <f t="shared" si="49"/>
        <v>2.7777777777777776E-2</v>
      </c>
    </row>
    <row r="266" spans="1:27" ht="15" thickBot="1" x14ac:dyDescent="0.4">
      <c r="A266" s="125">
        <v>36</v>
      </c>
      <c r="B266" s="173">
        <f t="shared" si="48"/>
        <v>2.7777777777777776E-2</v>
      </c>
      <c r="C266" s="173">
        <f t="shared" si="51"/>
        <v>2.7777777777777776E-2</v>
      </c>
      <c r="D266" s="173">
        <f t="shared" si="51"/>
        <v>2.7777777777777776E-2</v>
      </c>
      <c r="E266" s="173">
        <f t="shared" si="51"/>
        <v>2.7777777777777776E-2</v>
      </c>
      <c r="F266" s="173">
        <f t="shared" si="51"/>
        <v>2.7777777777777776E-2</v>
      </c>
      <c r="G266" s="173">
        <f t="shared" si="51"/>
        <v>2.7777777777777776E-2</v>
      </c>
      <c r="H266" s="173">
        <f t="shared" si="51"/>
        <v>2.7777777777777776E-2</v>
      </c>
      <c r="I266" s="173">
        <f t="shared" si="51"/>
        <v>2.7777777777777776E-2</v>
      </c>
      <c r="J266" s="173">
        <f t="shared" si="51"/>
        <v>2.7777777777777776E-2</v>
      </c>
      <c r="K266" s="173">
        <f t="shared" si="51"/>
        <v>2.7777777777777776E-2</v>
      </c>
      <c r="L266" s="173">
        <f t="shared" si="51"/>
        <v>2.7777777777777776E-2</v>
      </c>
      <c r="M266" s="173">
        <f t="shared" ref="M266:X266" si="52">1/36</f>
        <v>2.7777777777777776E-2</v>
      </c>
      <c r="N266" s="173">
        <f t="shared" si="52"/>
        <v>2.7777777777777776E-2</v>
      </c>
      <c r="O266" s="173">
        <f t="shared" si="52"/>
        <v>2.7777777777777776E-2</v>
      </c>
      <c r="P266" s="173">
        <f t="shared" si="52"/>
        <v>2.7777777777777776E-2</v>
      </c>
      <c r="Q266" s="173">
        <f t="shared" si="52"/>
        <v>2.7777777777777776E-2</v>
      </c>
      <c r="R266" s="173">
        <f t="shared" si="52"/>
        <v>2.7777777777777776E-2</v>
      </c>
      <c r="S266" s="173">
        <f t="shared" si="52"/>
        <v>2.7777777777777776E-2</v>
      </c>
      <c r="T266" s="173">
        <f t="shared" si="52"/>
        <v>2.7777777777777776E-2</v>
      </c>
      <c r="U266" s="173">
        <f t="shared" si="52"/>
        <v>2.7777777777777776E-2</v>
      </c>
      <c r="V266" s="173">
        <f t="shared" si="52"/>
        <v>2.7777777777777776E-2</v>
      </c>
      <c r="W266" s="173">
        <f t="shared" si="52"/>
        <v>2.7777777777777776E-2</v>
      </c>
      <c r="X266" s="173">
        <f t="shared" si="52"/>
        <v>2.7777777777777776E-2</v>
      </c>
      <c r="Y266" s="173">
        <f t="shared" si="49"/>
        <v>2.7777777777777776E-2</v>
      </c>
      <c r="Z266" s="173">
        <f t="shared" si="49"/>
        <v>2.7777777777777776E-2</v>
      </c>
      <c r="AA266" s="173">
        <f t="shared" si="49"/>
        <v>2.7777777777777776E-2</v>
      </c>
    </row>
  </sheetData>
  <mergeCells count="12">
    <mergeCell ref="B72:C72"/>
    <mergeCell ref="D72:F72"/>
    <mergeCell ref="G72:I72"/>
    <mergeCell ref="J72:L72"/>
    <mergeCell ref="B9:C9"/>
    <mergeCell ref="D9:F9"/>
    <mergeCell ref="G9:I9"/>
    <mergeCell ref="J9:L9"/>
    <mergeCell ref="B40:C40"/>
    <mergeCell ref="D40:F40"/>
    <mergeCell ref="G40:I40"/>
    <mergeCell ref="J40:L40"/>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AL131"/>
  <sheetViews>
    <sheetView topLeftCell="B73" zoomScale="89" zoomScaleNormal="130" workbookViewId="0">
      <selection activeCell="B109" sqref="B109"/>
    </sheetView>
  </sheetViews>
  <sheetFormatPr defaultColWidth="8.90625" defaultRowHeight="14.5" x14ac:dyDescent="0.35"/>
  <cols>
    <col min="1" max="1" width="13.08984375" style="2" bestFit="1" customWidth="1"/>
    <col min="2" max="2" width="14.6328125" style="2" customWidth="1"/>
    <col min="3" max="3" width="16.54296875" style="162" bestFit="1" customWidth="1"/>
    <col min="4" max="16384" width="8.90625" style="2"/>
  </cols>
  <sheetData>
    <row r="3" spans="2:38" x14ac:dyDescent="0.35">
      <c r="B3" s="2" t="s">
        <v>20</v>
      </c>
      <c r="C3" s="162" t="s">
        <v>25</v>
      </c>
      <c r="D3" s="2" t="s">
        <v>22</v>
      </c>
      <c r="E3" s="2">
        <v>1</v>
      </c>
      <c r="F3" s="2" t="s">
        <v>4</v>
      </c>
    </row>
    <row r="4" spans="2:38" x14ac:dyDescent="0.35">
      <c r="B4" s="2" t="s">
        <v>8</v>
      </c>
    </row>
    <row r="6" spans="2:38" x14ac:dyDescent="0.35">
      <c r="B6" s="2" t="s">
        <v>164</v>
      </c>
    </row>
    <row r="7" spans="2:38" x14ac:dyDescent="0.35">
      <c r="B7" s="2" t="s">
        <v>163</v>
      </c>
    </row>
    <row r="8" spans="2:38" ht="15" thickBot="1" x14ac:dyDescent="0.4">
      <c r="C8" s="162">
        <v>2020</v>
      </c>
      <c r="D8" s="2">
        <v>2021</v>
      </c>
      <c r="E8" s="2">
        <v>2022</v>
      </c>
      <c r="F8" s="2">
        <v>2023</v>
      </c>
      <c r="G8" s="2">
        <v>2024</v>
      </c>
      <c r="H8" s="2">
        <v>2025</v>
      </c>
      <c r="I8" s="2">
        <v>2026</v>
      </c>
      <c r="J8" s="2">
        <v>2027</v>
      </c>
      <c r="K8" s="2">
        <v>2028</v>
      </c>
      <c r="L8" s="2">
        <v>2029</v>
      </c>
      <c r="M8" s="2">
        <v>2030</v>
      </c>
      <c r="N8" s="2">
        <v>2031</v>
      </c>
      <c r="O8" s="2">
        <v>2032</v>
      </c>
      <c r="P8" s="2">
        <v>2033</v>
      </c>
      <c r="Q8" s="2">
        <v>2034</v>
      </c>
      <c r="R8" s="2">
        <v>2035</v>
      </c>
      <c r="S8" s="2">
        <v>2036</v>
      </c>
      <c r="T8" s="2">
        <v>2037</v>
      </c>
      <c r="U8" s="2">
        <v>2038</v>
      </c>
      <c r="V8" s="2">
        <v>2039</v>
      </c>
      <c r="W8" s="2">
        <v>2040</v>
      </c>
      <c r="X8" s="2">
        <v>2041</v>
      </c>
      <c r="Y8" s="2">
        <v>2042</v>
      </c>
      <c r="Z8" s="2">
        <v>2043</v>
      </c>
      <c r="AA8" s="2">
        <v>2044</v>
      </c>
      <c r="AB8" s="2">
        <v>2045</v>
      </c>
      <c r="AC8" s="2">
        <v>2046</v>
      </c>
      <c r="AD8" s="2">
        <v>2047</v>
      </c>
      <c r="AE8" s="2">
        <v>2048</v>
      </c>
      <c r="AF8" s="2">
        <v>2049</v>
      </c>
      <c r="AG8" s="2">
        <v>2050</v>
      </c>
      <c r="AH8" s="2">
        <v>2051</v>
      </c>
      <c r="AI8" s="2">
        <v>2052</v>
      </c>
      <c r="AJ8" s="2">
        <v>2053</v>
      </c>
      <c r="AK8" s="2">
        <v>2054</v>
      </c>
      <c r="AL8" s="2" t="s">
        <v>1418</v>
      </c>
    </row>
    <row r="9" spans="2:38" ht="15" thickBot="1" x14ac:dyDescent="0.4">
      <c r="B9" s="163" t="str">
        <f>'Techs-Fuels Updated'!D2</f>
        <v>ALPELBS000</v>
      </c>
      <c r="C9" s="162">
        <f>'Techs-Fuels Updated'!P2</f>
        <v>0.9</v>
      </c>
      <c r="D9" s="2">
        <f>C9</f>
        <v>0.9</v>
      </c>
      <c r="E9" s="2">
        <f t="shared" ref="E9:AB9" si="0">D9</f>
        <v>0.9</v>
      </c>
      <c r="F9" s="2">
        <f t="shared" si="0"/>
        <v>0.9</v>
      </c>
      <c r="G9" s="2">
        <f t="shared" si="0"/>
        <v>0.9</v>
      </c>
      <c r="H9" s="2">
        <f t="shared" si="0"/>
        <v>0.9</v>
      </c>
      <c r="I9" s="2">
        <f t="shared" si="0"/>
        <v>0.9</v>
      </c>
      <c r="J9" s="2">
        <f t="shared" si="0"/>
        <v>0.9</v>
      </c>
      <c r="K9" s="2">
        <f t="shared" si="0"/>
        <v>0.9</v>
      </c>
      <c r="L9" s="2">
        <f t="shared" si="0"/>
        <v>0.9</v>
      </c>
      <c r="M9" s="2">
        <f t="shared" si="0"/>
        <v>0.9</v>
      </c>
      <c r="N9" s="2">
        <f t="shared" si="0"/>
        <v>0.9</v>
      </c>
      <c r="O9" s="2">
        <f t="shared" si="0"/>
        <v>0.9</v>
      </c>
      <c r="P9" s="2">
        <f t="shared" si="0"/>
        <v>0.9</v>
      </c>
      <c r="Q9" s="2">
        <f t="shared" si="0"/>
        <v>0.9</v>
      </c>
      <c r="R9" s="2">
        <f t="shared" si="0"/>
        <v>0.9</v>
      </c>
      <c r="S9" s="2">
        <f t="shared" si="0"/>
        <v>0.9</v>
      </c>
      <c r="T9" s="2">
        <f t="shared" si="0"/>
        <v>0.9</v>
      </c>
      <c r="U9" s="2">
        <f t="shared" si="0"/>
        <v>0.9</v>
      </c>
      <c r="V9" s="2">
        <f t="shared" si="0"/>
        <v>0.9</v>
      </c>
      <c r="W9" s="2">
        <f t="shared" si="0"/>
        <v>0.9</v>
      </c>
      <c r="X9" s="2">
        <f t="shared" si="0"/>
        <v>0.9</v>
      </c>
      <c r="Y9" s="2">
        <f t="shared" si="0"/>
        <v>0.9</v>
      </c>
      <c r="Z9" s="2">
        <f t="shared" si="0"/>
        <v>0.9</v>
      </c>
      <c r="AA9" s="2">
        <f t="shared" si="0"/>
        <v>0.9</v>
      </c>
      <c r="AB9" s="2">
        <f t="shared" si="0"/>
        <v>0.9</v>
      </c>
      <c r="AC9" s="2">
        <f t="shared" ref="AC9:AC72" si="1">AB9</f>
        <v>0.9</v>
      </c>
      <c r="AD9" s="2">
        <f t="shared" ref="AD9:AD72" si="2">AC9</f>
        <v>0.9</v>
      </c>
      <c r="AE9" s="2">
        <f t="shared" ref="AE9:AE72" si="3">AD9</f>
        <v>0.9</v>
      </c>
      <c r="AF9" s="2">
        <f t="shared" ref="AF9:AF72" si="4">AE9</f>
        <v>0.9</v>
      </c>
      <c r="AG9" s="2">
        <f t="shared" ref="AG9:AG72" si="5">AF9</f>
        <v>0.9</v>
      </c>
      <c r="AH9" s="2">
        <f t="shared" ref="AH9:AH72" si="6">AG9</f>
        <v>0.9</v>
      </c>
      <c r="AI9" s="2">
        <f t="shared" ref="AI9:AI72" si="7">AH9</f>
        <v>0.9</v>
      </c>
      <c r="AJ9" s="2">
        <f t="shared" ref="AJ9:AJ72" si="8">AI9</f>
        <v>0.9</v>
      </c>
      <c r="AK9" s="2">
        <f t="shared" ref="AK9:AK72" si="9">AJ9</f>
        <v>0.9</v>
      </c>
      <c r="AL9" s="2">
        <f t="shared" ref="AL9:AL72" si="10">AK9</f>
        <v>0.9</v>
      </c>
    </row>
    <row r="10" spans="2:38" ht="15" thickBot="1" x14ac:dyDescent="0.4">
      <c r="B10" s="163" t="str">
        <f>'Techs-Fuels Updated'!D3</f>
        <v>ALRNGDM000</v>
      </c>
      <c r="C10" s="162">
        <f>'Techs-Fuels Updated'!P3</f>
        <v>0.9</v>
      </c>
      <c r="D10" s="2">
        <f t="shared" ref="D10:D73" si="11">C10</f>
        <v>0.9</v>
      </c>
      <c r="E10" s="2">
        <f t="shared" ref="E10:E73" si="12">D10</f>
        <v>0.9</v>
      </c>
      <c r="F10" s="2">
        <f t="shared" ref="F10:F73" si="13">E10</f>
        <v>0.9</v>
      </c>
      <c r="G10" s="2">
        <f t="shared" ref="G10:G73" si="14">F10</f>
        <v>0.9</v>
      </c>
      <c r="H10" s="2">
        <f t="shared" ref="H10:H73" si="15">G10</f>
        <v>0.9</v>
      </c>
      <c r="I10" s="2">
        <f t="shared" ref="I10:I73" si="16">H10</f>
        <v>0.9</v>
      </c>
      <c r="J10" s="2">
        <f t="shared" ref="J10:J73" si="17">I10</f>
        <v>0.9</v>
      </c>
      <c r="K10" s="2">
        <f t="shared" ref="K10:K73" si="18">J10</f>
        <v>0.9</v>
      </c>
      <c r="L10" s="2">
        <f t="shared" ref="L10:L73" si="19">K10</f>
        <v>0.9</v>
      </c>
      <c r="M10" s="2">
        <f t="shared" ref="M10:M73" si="20">L10</f>
        <v>0.9</v>
      </c>
      <c r="N10" s="2">
        <f t="shared" ref="N10:N73" si="21">M10</f>
        <v>0.9</v>
      </c>
      <c r="O10" s="2">
        <f t="shared" ref="O10:O73" si="22">N10</f>
        <v>0.9</v>
      </c>
      <c r="P10" s="2">
        <f t="shared" ref="P10:P73" si="23">O10</f>
        <v>0.9</v>
      </c>
      <c r="Q10" s="2">
        <f t="shared" ref="Q10:Q73" si="24">P10</f>
        <v>0.9</v>
      </c>
      <c r="R10" s="2">
        <f t="shared" ref="R10:R73" si="25">Q10</f>
        <v>0.9</v>
      </c>
      <c r="S10" s="2">
        <f t="shared" ref="S10:S73" si="26">R10</f>
        <v>0.9</v>
      </c>
      <c r="T10" s="2">
        <f t="shared" ref="T10:T73" si="27">S10</f>
        <v>0.9</v>
      </c>
      <c r="U10" s="2">
        <f t="shared" ref="U10:U73" si="28">T10</f>
        <v>0.9</v>
      </c>
      <c r="V10" s="2">
        <f t="shared" ref="V10:V73" si="29">U10</f>
        <v>0.9</v>
      </c>
      <c r="W10" s="2">
        <f t="shared" ref="W10:W73" si="30">V10</f>
        <v>0.9</v>
      </c>
      <c r="X10" s="2">
        <f t="shared" ref="X10:X73" si="31">W10</f>
        <v>0.9</v>
      </c>
      <c r="Y10" s="2">
        <f t="shared" ref="Y10:Y73" si="32">X10</f>
        <v>0.9</v>
      </c>
      <c r="Z10" s="2">
        <f t="shared" ref="Z10:Z73" si="33">Y10</f>
        <v>0.9</v>
      </c>
      <c r="AA10" s="2">
        <f t="shared" ref="AA10:AA73" si="34">Z10</f>
        <v>0.9</v>
      </c>
      <c r="AB10" s="2">
        <f t="shared" ref="AB10:AB73" si="35">AA10</f>
        <v>0.9</v>
      </c>
      <c r="AC10" s="2">
        <f t="shared" si="1"/>
        <v>0.9</v>
      </c>
      <c r="AD10" s="2">
        <f t="shared" si="2"/>
        <v>0.9</v>
      </c>
      <c r="AE10" s="2">
        <f t="shared" si="3"/>
        <v>0.9</v>
      </c>
      <c r="AF10" s="2">
        <f t="shared" si="4"/>
        <v>0.9</v>
      </c>
      <c r="AG10" s="2">
        <f t="shared" si="5"/>
        <v>0.9</v>
      </c>
      <c r="AH10" s="2">
        <f t="shared" si="6"/>
        <v>0.9</v>
      </c>
      <c r="AI10" s="2">
        <f t="shared" si="7"/>
        <v>0.9</v>
      </c>
      <c r="AJ10" s="2">
        <f t="shared" si="8"/>
        <v>0.9</v>
      </c>
      <c r="AK10" s="2">
        <f t="shared" si="9"/>
        <v>0.9</v>
      </c>
      <c r="AL10" s="2">
        <f t="shared" si="10"/>
        <v>0.9</v>
      </c>
    </row>
    <row r="11" spans="2:38" ht="15" thickBot="1" x14ac:dyDescent="0.4">
      <c r="B11" s="163" t="str">
        <f>'Techs-Fuels Updated'!D4</f>
        <v>ALRNGIM000</v>
      </c>
      <c r="C11" s="162">
        <f>'Techs-Fuels Updated'!P4</f>
        <v>0.9</v>
      </c>
      <c r="D11" s="2">
        <f t="shared" si="11"/>
        <v>0.9</v>
      </c>
      <c r="E11" s="2">
        <f t="shared" si="12"/>
        <v>0.9</v>
      </c>
      <c r="F11" s="2">
        <f t="shared" si="13"/>
        <v>0.9</v>
      </c>
      <c r="G11" s="2">
        <f t="shared" si="14"/>
        <v>0.9</v>
      </c>
      <c r="H11" s="2">
        <f t="shared" si="15"/>
        <v>0.9</v>
      </c>
      <c r="I11" s="2">
        <f t="shared" si="16"/>
        <v>0.9</v>
      </c>
      <c r="J11" s="2">
        <f t="shared" si="17"/>
        <v>0.9</v>
      </c>
      <c r="K11" s="2">
        <f t="shared" si="18"/>
        <v>0.9</v>
      </c>
      <c r="L11" s="2">
        <f t="shared" si="19"/>
        <v>0.9</v>
      </c>
      <c r="M11" s="2">
        <f t="shared" si="20"/>
        <v>0.9</v>
      </c>
      <c r="N11" s="2">
        <f t="shared" si="21"/>
        <v>0.9</v>
      </c>
      <c r="O11" s="2">
        <f t="shared" si="22"/>
        <v>0.9</v>
      </c>
      <c r="P11" s="2">
        <f t="shared" si="23"/>
        <v>0.9</v>
      </c>
      <c r="Q11" s="2">
        <f t="shared" si="24"/>
        <v>0.9</v>
      </c>
      <c r="R11" s="2">
        <f t="shared" si="25"/>
        <v>0.9</v>
      </c>
      <c r="S11" s="2">
        <f t="shared" si="26"/>
        <v>0.9</v>
      </c>
      <c r="T11" s="2">
        <f t="shared" si="27"/>
        <v>0.9</v>
      </c>
      <c r="U11" s="2">
        <f t="shared" si="28"/>
        <v>0.9</v>
      </c>
      <c r="V11" s="2">
        <f t="shared" si="29"/>
        <v>0.9</v>
      </c>
      <c r="W11" s="2">
        <f t="shared" si="30"/>
        <v>0.9</v>
      </c>
      <c r="X11" s="2">
        <f t="shared" si="31"/>
        <v>0.9</v>
      </c>
      <c r="Y11" s="2">
        <f t="shared" si="32"/>
        <v>0.9</v>
      </c>
      <c r="Z11" s="2">
        <f t="shared" si="33"/>
        <v>0.9</v>
      </c>
      <c r="AA11" s="2">
        <f t="shared" si="34"/>
        <v>0.9</v>
      </c>
      <c r="AB11" s="2">
        <f t="shared" si="35"/>
        <v>0.9</v>
      </c>
      <c r="AC11" s="2">
        <f t="shared" si="1"/>
        <v>0.9</v>
      </c>
      <c r="AD11" s="2">
        <f t="shared" si="2"/>
        <v>0.9</v>
      </c>
      <c r="AE11" s="2">
        <f t="shared" si="3"/>
        <v>0.9</v>
      </c>
      <c r="AF11" s="2">
        <f t="shared" si="4"/>
        <v>0.9</v>
      </c>
      <c r="AG11" s="2">
        <f t="shared" si="5"/>
        <v>0.9</v>
      </c>
      <c r="AH11" s="2">
        <f t="shared" si="6"/>
        <v>0.9</v>
      </c>
      <c r="AI11" s="2">
        <f t="shared" si="7"/>
        <v>0.9</v>
      </c>
      <c r="AJ11" s="2">
        <f t="shared" si="8"/>
        <v>0.9</v>
      </c>
      <c r="AK11" s="2">
        <f t="shared" si="9"/>
        <v>0.9</v>
      </c>
      <c r="AL11" s="2">
        <f t="shared" si="10"/>
        <v>0.9</v>
      </c>
    </row>
    <row r="12" spans="2:38" ht="15" thickBot="1" x14ac:dyDescent="0.4">
      <c r="B12" s="163" t="str">
        <f>'Techs-Fuels Updated'!D5</f>
        <v>ALPHYDMHI0</v>
      </c>
      <c r="C12" s="162">
        <f>'Techs-Fuels Updated'!P5</f>
        <v>0.9</v>
      </c>
      <c r="D12" s="2">
        <f t="shared" si="11"/>
        <v>0.9</v>
      </c>
      <c r="E12" s="2">
        <f t="shared" si="12"/>
        <v>0.9</v>
      </c>
      <c r="F12" s="2">
        <f t="shared" si="13"/>
        <v>0.9</v>
      </c>
      <c r="G12" s="2">
        <f t="shared" si="14"/>
        <v>0.9</v>
      </c>
      <c r="H12" s="2">
        <f t="shared" si="15"/>
        <v>0.9</v>
      </c>
      <c r="I12" s="2">
        <f t="shared" si="16"/>
        <v>0.9</v>
      </c>
      <c r="J12" s="2">
        <f t="shared" si="17"/>
        <v>0.9</v>
      </c>
      <c r="K12" s="2">
        <f t="shared" si="18"/>
        <v>0.9</v>
      </c>
      <c r="L12" s="2">
        <f t="shared" si="19"/>
        <v>0.9</v>
      </c>
      <c r="M12" s="2">
        <f t="shared" si="20"/>
        <v>0.9</v>
      </c>
      <c r="N12" s="2">
        <f t="shared" si="21"/>
        <v>0.9</v>
      </c>
      <c r="O12" s="2">
        <f t="shared" si="22"/>
        <v>0.9</v>
      </c>
      <c r="P12" s="2">
        <f t="shared" si="23"/>
        <v>0.9</v>
      </c>
      <c r="Q12" s="2">
        <f t="shared" si="24"/>
        <v>0.9</v>
      </c>
      <c r="R12" s="2">
        <f t="shared" si="25"/>
        <v>0.9</v>
      </c>
      <c r="S12" s="2">
        <f t="shared" si="26"/>
        <v>0.9</v>
      </c>
      <c r="T12" s="2">
        <f t="shared" si="27"/>
        <v>0.9</v>
      </c>
      <c r="U12" s="2">
        <f t="shared" si="28"/>
        <v>0.9</v>
      </c>
      <c r="V12" s="2">
        <f t="shared" si="29"/>
        <v>0.9</v>
      </c>
      <c r="W12" s="2">
        <f t="shared" si="30"/>
        <v>0.9</v>
      </c>
      <c r="X12" s="2">
        <f t="shared" si="31"/>
        <v>0.9</v>
      </c>
      <c r="Y12" s="2">
        <f t="shared" si="32"/>
        <v>0.9</v>
      </c>
      <c r="Z12" s="2">
        <f t="shared" si="33"/>
        <v>0.9</v>
      </c>
      <c r="AA12" s="2">
        <f t="shared" si="34"/>
        <v>0.9</v>
      </c>
      <c r="AB12" s="2">
        <f t="shared" si="35"/>
        <v>0.9</v>
      </c>
      <c r="AC12" s="2">
        <f t="shared" si="1"/>
        <v>0.9</v>
      </c>
      <c r="AD12" s="2">
        <f t="shared" si="2"/>
        <v>0.9</v>
      </c>
      <c r="AE12" s="2">
        <f t="shared" si="3"/>
        <v>0.9</v>
      </c>
      <c r="AF12" s="2">
        <f t="shared" si="4"/>
        <v>0.9</v>
      </c>
      <c r="AG12" s="2">
        <f t="shared" si="5"/>
        <v>0.9</v>
      </c>
      <c r="AH12" s="2">
        <f t="shared" si="6"/>
        <v>0.9</v>
      </c>
      <c r="AI12" s="2">
        <f t="shared" si="7"/>
        <v>0.9</v>
      </c>
      <c r="AJ12" s="2">
        <f t="shared" si="8"/>
        <v>0.9</v>
      </c>
      <c r="AK12" s="2">
        <f t="shared" si="9"/>
        <v>0.9</v>
      </c>
      <c r="AL12" s="2">
        <f t="shared" si="10"/>
        <v>0.9</v>
      </c>
    </row>
    <row r="13" spans="2:38" ht="15" thickBot="1" x14ac:dyDescent="0.4">
      <c r="B13" s="163" t="str">
        <f>'Techs-Fuels Updated'!D7</f>
        <v>ALPHYDMHI2</v>
      </c>
      <c r="C13" s="162">
        <f>'Techs-Fuels Updated'!P7</f>
        <v>0.9</v>
      </c>
      <c r="D13" s="2">
        <f t="shared" si="11"/>
        <v>0.9</v>
      </c>
      <c r="E13" s="2">
        <f t="shared" si="12"/>
        <v>0.9</v>
      </c>
      <c r="F13" s="2">
        <f t="shared" si="13"/>
        <v>0.9</v>
      </c>
      <c r="G13" s="2">
        <f t="shared" si="14"/>
        <v>0.9</v>
      </c>
      <c r="H13" s="2">
        <f t="shared" si="15"/>
        <v>0.9</v>
      </c>
      <c r="I13" s="2">
        <f t="shared" si="16"/>
        <v>0.9</v>
      </c>
      <c r="J13" s="2">
        <f t="shared" si="17"/>
        <v>0.9</v>
      </c>
      <c r="K13" s="2">
        <f t="shared" si="18"/>
        <v>0.9</v>
      </c>
      <c r="L13" s="2">
        <f t="shared" si="19"/>
        <v>0.9</v>
      </c>
      <c r="M13" s="2">
        <f t="shared" si="20"/>
        <v>0.9</v>
      </c>
      <c r="N13" s="2">
        <f t="shared" si="21"/>
        <v>0.9</v>
      </c>
      <c r="O13" s="2">
        <f t="shared" si="22"/>
        <v>0.9</v>
      </c>
      <c r="P13" s="2">
        <f t="shared" si="23"/>
        <v>0.9</v>
      </c>
      <c r="Q13" s="2">
        <f t="shared" si="24"/>
        <v>0.9</v>
      </c>
      <c r="R13" s="2">
        <f t="shared" si="25"/>
        <v>0.9</v>
      </c>
      <c r="S13" s="2">
        <f t="shared" si="26"/>
        <v>0.9</v>
      </c>
      <c r="T13" s="2">
        <f t="shared" si="27"/>
        <v>0.9</v>
      </c>
      <c r="U13" s="2">
        <f t="shared" si="28"/>
        <v>0.9</v>
      </c>
      <c r="V13" s="2">
        <f t="shared" si="29"/>
        <v>0.9</v>
      </c>
      <c r="W13" s="2">
        <f t="shared" si="30"/>
        <v>0.9</v>
      </c>
      <c r="X13" s="2">
        <f t="shared" si="31"/>
        <v>0.9</v>
      </c>
      <c r="Y13" s="2">
        <f t="shared" si="32"/>
        <v>0.9</v>
      </c>
      <c r="Z13" s="2">
        <f t="shared" si="33"/>
        <v>0.9</v>
      </c>
      <c r="AA13" s="2">
        <f t="shared" si="34"/>
        <v>0.9</v>
      </c>
      <c r="AB13" s="2">
        <f t="shared" si="35"/>
        <v>0.9</v>
      </c>
      <c r="AC13" s="2">
        <f t="shared" si="1"/>
        <v>0.9</v>
      </c>
      <c r="AD13" s="2">
        <f t="shared" si="2"/>
        <v>0.9</v>
      </c>
      <c r="AE13" s="2">
        <f t="shared" si="3"/>
        <v>0.9</v>
      </c>
      <c r="AF13" s="2">
        <f t="shared" si="4"/>
        <v>0.9</v>
      </c>
      <c r="AG13" s="2">
        <f t="shared" si="5"/>
        <v>0.9</v>
      </c>
      <c r="AH13" s="2">
        <f t="shared" si="6"/>
        <v>0.9</v>
      </c>
      <c r="AI13" s="2">
        <f t="shared" si="7"/>
        <v>0.9</v>
      </c>
      <c r="AJ13" s="2">
        <f t="shared" si="8"/>
        <v>0.9</v>
      </c>
      <c r="AK13" s="2">
        <f t="shared" si="9"/>
        <v>0.9</v>
      </c>
      <c r="AL13" s="2">
        <f t="shared" si="10"/>
        <v>0.9</v>
      </c>
    </row>
    <row r="14" spans="2:38" ht="15" thickBot="1" x14ac:dyDescent="0.4">
      <c r="B14" s="163" t="str">
        <f>'Techs-Fuels Updated'!D8</f>
        <v>ALPHYDMHI3</v>
      </c>
      <c r="C14" s="162">
        <f>'Techs-Fuels Updated'!P8</f>
        <v>0.9</v>
      </c>
      <c r="D14" s="2">
        <f t="shared" si="11"/>
        <v>0.9</v>
      </c>
      <c r="E14" s="2">
        <f t="shared" si="12"/>
        <v>0.9</v>
      </c>
      <c r="F14" s="2">
        <f t="shared" si="13"/>
        <v>0.9</v>
      </c>
      <c r="G14" s="2">
        <f t="shared" si="14"/>
        <v>0.9</v>
      </c>
      <c r="H14" s="2">
        <f t="shared" si="15"/>
        <v>0.9</v>
      </c>
      <c r="I14" s="2">
        <f t="shared" si="16"/>
        <v>0.9</v>
      </c>
      <c r="J14" s="2">
        <f t="shared" si="17"/>
        <v>0.9</v>
      </c>
      <c r="K14" s="2">
        <f t="shared" si="18"/>
        <v>0.9</v>
      </c>
      <c r="L14" s="2">
        <f t="shared" si="19"/>
        <v>0.9</v>
      </c>
      <c r="M14" s="2">
        <f t="shared" si="20"/>
        <v>0.9</v>
      </c>
      <c r="N14" s="2">
        <f t="shared" si="21"/>
        <v>0.9</v>
      </c>
      <c r="O14" s="2">
        <f t="shared" si="22"/>
        <v>0.9</v>
      </c>
      <c r="P14" s="2">
        <f t="shared" si="23"/>
        <v>0.9</v>
      </c>
      <c r="Q14" s="2">
        <f t="shared" si="24"/>
        <v>0.9</v>
      </c>
      <c r="R14" s="2">
        <f t="shared" si="25"/>
        <v>0.9</v>
      </c>
      <c r="S14" s="2">
        <f t="shared" si="26"/>
        <v>0.9</v>
      </c>
      <c r="T14" s="2">
        <f t="shared" si="27"/>
        <v>0.9</v>
      </c>
      <c r="U14" s="2">
        <f t="shared" si="28"/>
        <v>0.9</v>
      </c>
      <c r="V14" s="2">
        <f t="shared" si="29"/>
        <v>0.9</v>
      </c>
      <c r="W14" s="2">
        <f t="shared" si="30"/>
        <v>0.9</v>
      </c>
      <c r="X14" s="2">
        <f t="shared" si="31"/>
        <v>0.9</v>
      </c>
      <c r="Y14" s="2">
        <f t="shared" si="32"/>
        <v>0.9</v>
      </c>
      <c r="Z14" s="2">
        <f t="shared" si="33"/>
        <v>0.9</v>
      </c>
      <c r="AA14" s="2">
        <f t="shared" si="34"/>
        <v>0.9</v>
      </c>
      <c r="AB14" s="2">
        <f t="shared" si="35"/>
        <v>0.9</v>
      </c>
      <c r="AC14" s="2">
        <f t="shared" si="1"/>
        <v>0.9</v>
      </c>
      <c r="AD14" s="2">
        <f t="shared" si="2"/>
        <v>0.9</v>
      </c>
      <c r="AE14" s="2">
        <f t="shared" si="3"/>
        <v>0.9</v>
      </c>
      <c r="AF14" s="2">
        <f t="shared" si="4"/>
        <v>0.9</v>
      </c>
      <c r="AG14" s="2">
        <f t="shared" si="5"/>
        <v>0.9</v>
      </c>
      <c r="AH14" s="2">
        <f t="shared" si="6"/>
        <v>0.9</v>
      </c>
      <c r="AI14" s="2">
        <f t="shared" si="7"/>
        <v>0.9</v>
      </c>
      <c r="AJ14" s="2">
        <f t="shared" si="8"/>
        <v>0.9</v>
      </c>
      <c r="AK14" s="2">
        <f t="shared" si="9"/>
        <v>0.9</v>
      </c>
      <c r="AL14" s="2">
        <f t="shared" si="10"/>
        <v>0.9</v>
      </c>
    </row>
    <row r="15" spans="2:38" ht="15" thickBot="1" x14ac:dyDescent="0.4">
      <c r="B15" s="163" t="str">
        <f>'Techs-Fuels Updated'!D9</f>
        <v>ALPHYDMHI4</v>
      </c>
      <c r="C15" s="162">
        <f>'Techs-Fuels Updated'!P9</f>
        <v>0.9</v>
      </c>
      <c r="D15" s="2">
        <f t="shared" si="11"/>
        <v>0.9</v>
      </c>
      <c r="E15" s="2">
        <f t="shared" si="12"/>
        <v>0.9</v>
      </c>
      <c r="F15" s="2">
        <f t="shared" si="13"/>
        <v>0.9</v>
      </c>
      <c r="G15" s="2">
        <f t="shared" si="14"/>
        <v>0.9</v>
      </c>
      <c r="H15" s="2">
        <f t="shared" si="15"/>
        <v>0.9</v>
      </c>
      <c r="I15" s="2">
        <f t="shared" si="16"/>
        <v>0.9</v>
      </c>
      <c r="J15" s="2">
        <f t="shared" si="17"/>
        <v>0.9</v>
      </c>
      <c r="K15" s="2">
        <f t="shared" si="18"/>
        <v>0.9</v>
      </c>
      <c r="L15" s="2">
        <f t="shared" si="19"/>
        <v>0.9</v>
      </c>
      <c r="M15" s="2">
        <f t="shared" si="20"/>
        <v>0.9</v>
      </c>
      <c r="N15" s="2">
        <f t="shared" si="21"/>
        <v>0.9</v>
      </c>
      <c r="O15" s="2">
        <f t="shared" si="22"/>
        <v>0.9</v>
      </c>
      <c r="P15" s="2">
        <f t="shared" si="23"/>
        <v>0.9</v>
      </c>
      <c r="Q15" s="2">
        <f t="shared" si="24"/>
        <v>0.9</v>
      </c>
      <c r="R15" s="2">
        <f t="shared" si="25"/>
        <v>0.9</v>
      </c>
      <c r="S15" s="2">
        <f t="shared" si="26"/>
        <v>0.9</v>
      </c>
      <c r="T15" s="2">
        <f t="shared" si="27"/>
        <v>0.9</v>
      </c>
      <c r="U15" s="2">
        <f t="shared" si="28"/>
        <v>0.9</v>
      </c>
      <c r="V15" s="2">
        <f t="shared" si="29"/>
        <v>0.9</v>
      </c>
      <c r="W15" s="2">
        <f t="shared" si="30"/>
        <v>0.9</v>
      </c>
      <c r="X15" s="2">
        <f t="shared" si="31"/>
        <v>0.9</v>
      </c>
      <c r="Y15" s="2">
        <f t="shared" si="32"/>
        <v>0.9</v>
      </c>
      <c r="Z15" s="2">
        <f t="shared" si="33"/>
        <v>0.9</v>
      </c>
      <c r="AA15" s="2">
        <f t="shared" si="34"/>
        <v>0.9</v>
      </c>
      <c r="AB15" s="2">
        <f t="shared" si="35"/>
        <v>0.9</v>
      </c>
      <c r="AC15" s="2">
        <f t="shared" si="1"/>
        <v>0.9</v>
      </c>
      <c r="AD15" s="2">
        <f t="shared" si="2"/>
        <v>0.9</v>
      </c>
      <c r="AE15" s="2">
        <f t="shared" si="3"/>
        <v>0.9</v>
      </c>
      <c r="AF15" s="2">
        <f t="shared" si="4"/>
        <v>0.9</v>
      </c>
      <c r="AG15" s="2">
        <f t="shared" si="5"/>
        <v>0.9</v>
      </c>
      <c r="AH15" s="2">
        <f t="shared" si="6"/>
        <v>0.9</v>
      </c>
      <c r="AI15" s="2">
        <f t="shared" si="7"/>
        <v>0.9</v>
      </c>
      <c r="AJ15" s="2">
        <f t="shared" si="8"/>
        <v>0.9</v>
      </c>
      <c r="AK15" s="2">
        <f t="shared" si="9"/>
        <v>0.9</v>
      </c>
      <c r="AL15" s="2">
        <f t="shared" si="10"/>
        <v>0.9</v>
      </c>
    </row>
    <row r="16" spans="2:38" ht="15" thickBot="1" x14ac:dyDescent="0.4">
      <c r="B16" s="163" t="str">
        <f>'Techs-Fuels Updated'!D10</f>
        <v>ALPHYDMHO0</v>
      </c>
      <c r="C16" s="162">
        <f>'Techs-Fuels Updated'!P10</f>
        <v>0.9</v>
      </c>
      <c r="D16" s="2">
        <f t="shared" si="11"/>
        <v>0.9</v>
      </c>
      <c r="E16" s="2">
        <f t="shared" si="12"/>
        <v>0.9</v>
      </c>
      <c r="F16" s="2">
        <f t="shared" si="13"/>
        <v>0.9</v>
      </c>
      <c r="G16" s="2">
        <f t="shared" si="14"/>
        <v>0.9</v>
      </c>
      <c r="H16" s="2">
        <f t="shared" si="15"/>
        <v>0.9</v>
      </c>
      <c r="I16" s="2">
        <f t="shared" si="16"/>
        <v>0.9</v>
      </c>
      <c r="J16" s="2">
        <f t="shared" si="17"/>
        <v>0.9</v>
      </c>
      <c r="K16" s="2">
        <f t="shared" si="18"/>
        <v>0.9</v>
      </c>
      <c r="L16" s="2">
        <f t="shared" si="19"/>
        <v>0.9</v>
      </c>
      <c r="M16" s="2">
        <f t="shared" si="20"/>
        <v>0.9</v>
      </c>
      <c r="N16" s="2">
        <f t="shared" si="21"/>
        <v>0.9</v>
      </c>
      <c r="O16" s="2">
        <f t="shared" si="22"/>
        <v>0.9</v>
      </c>
      <c r="P16" s="2">
        <f t="shared" si="23"/>
        <v>0.9</v>
      </c>
      <c r="Q16" s="2">
        <f t="shared" si="24"/>
        <v>0.9</v>
      </c>
      <c r="R16" s="2">
        <f t="shared" si="25"/>
        <v>0.9</v>
      </c>
      <c r="S16" s="2">
        <f t="shared" si="26"/>
        <v>0.9</v>
      </c>
      <c r="T16" s="2">
        <f t="shared" si="27"/>
        <v>0.9</v>
      </c>
      <c r="U16" s="2">
        <f t="shared" si="28"/>
        <v>0.9</v>
      </c>
      <c r="V16" s="2">
        <f t="shared" si="29"/>
        <v>0.9</v>
      </c>
      <c r="W16" s="2">
        <f t="shared" si="30"/>
        <v>0.9</v>
      </c>
      <c r="X16" s="2">
        <f t="shared" si="31"/>
        <v>0.9</v>
      </c>
      <c r="Y16" s="2">
        <f t="shared" si="32"/>
        <v>0.9</v>
      </c>
      <c r="Z16" s="2">
        <f t="shared" si="33"/>
        <v>0.9</v>
      </c>
      <c r="AA16" s="2">
        <f t="shared" si="34"/>
        <v>0.9</v>
      </c>
      <c r="AB16" s="2">
        <f t="shared" si="35"/>
        <v>0.9</v>
      </c>
      <c r="AC16" s="2">
        <f t="shared" si="1"/>
        <v>0.9</v>
      </c>
      <c r="AD16" s="2">
        <f t="shared" si="2"/>
        <v>0.9</v>
      </c>
      <c r="AE16" s="2">
        <f t="shared" si="3"/>
        <v>0.9</v>
      </c>
      <c r="AF16" s="2">
        <f t="shared" si="4"/>
        <v>0.9</v>
      </c>
      <c r="AG16" s="2">
        <f t="shared" si="5"/>
        <v>0.9</v>
      </c>
      <c r="AH16" s="2">
        <f t="shared" si="6"/>
        <v>0.9</v>
      </c>
      <c r="AI16" s="2">
        <f t="shared" si="7"/>
        <v>0.9</v>
      </c>
      <c r="AJ16" s="2">
        <f t="shared" si="8"/>
        <v>0.9</v>
      </c>
      <c r="AK16" s="2">
        <f t="shared" si="9"/>
        <v>0.9</v>
      </c>
      <c r="AL16" s="2">
        <f t="shared" si="10"/>
        <v>0.9</v>
      </c>
    </row>
    <row r="17" spans="2:38" ht="15" thickBot="1" x14ac:dyDescent="0.4">
      <c r="B17" s="163" t="str">
        <f>'Techs-Fuels Updated'!D12</f>
        <v>ALPHYRRHI0</v>
      </c>
      <c r="C17" s="162">
        <f>'Techs-Fuels Updated'!P12</f>
        <v>0.9</v>
      </c>
      <c r="D17" s="2">
        <f t="shared" si="11"/>
        <v>0.9</v>
      </c>
      <c r="E17" s="2">
        <f t="shared" si="12"/>
        <v>0.9</v>
      </c>
      <c r="F17" s="2">
        <f t="shared" si="13"/>
        <v>0.9</v>
      </c>
      <c r="G17" s="2">
        <f t="shared" si="14"/>
        <v>0.9</v>
      </c>
      <c r="H17" s="2">
        <f t="shared" si="15"/>
        <v>0.9</v>
      </c>
      <c r="I17" s="2">
        <f t="shared" si="16"/>
        <v>0.9</v>
      </c>
      <c r="J17" s="2">
        <f t="shared" si="17"/>
        <v>0.9</v>
      </c>
      <c r="K17" s="2">
        <f t="shared" si="18"/>
        <v>0.9</v>
      </c>
      <c r="L17" s="2">
        <f t="shared" si="19"/>
        <v>0.9</v>
      </c>
      <c r="M17" s="2">
        <f t="shared" si="20"/>
        <v>0.9</v>
      </c>
      <c r="N17" s="2">
        <f t="shared" si="21"/>
        <v>0.9</v>
      </c>
      <c r="O17" s="2">
        <f t="shared" si="22"/>
        <v>0.9</v>
      </c>
      <c r="P17" s="2">
        <f t="shared" si="23"/>
        <v>0.9</v>
      </c>
      <c r="Q17" s="2">
        <f t="shared" si="24"/>
        <v>0.9</v>
      </c>
      <c r="R17" s="2">
        <f t="shared" si="25"/>
        <v>0.9</v>
      </c>
      <c r="S17" s="2">
        <f t="shared" si="26"/>
        <v>0.9</v>
      </c>
      <c r="T17" s="2">
        <f t="shared" si="27"/>
        <v>0.9</v>
      </c>
      <c r="U17" s="2">
        <f t="shared" si="28"/>
        <v>0.9</v>
      </c>
      <c r="V17" s="2">
        <f t="shared" si="29"/>
        <v>0.9</v>
      </c>
      <c r="W17" s="2">
        <f t="shared" si="30"/>
        <v>0.9</v>
      </c>
      <c r="X17" s="2">
        <f t="shared" si="31"/>
        <v>0.9</v>
      </c>
      <c r="Y17" s="2">
        <f t="shared" si="32"/>
        <v>0.9</v>
      </c>
      <c r="Z17" s="2">
        <f t="shared" si="33"/>
        <v>0.9</v>
      </c>
      <c r="AA17" s="2">
        <f t="shared" si="34"/>
        <v>0.9</v>
      </c>
      <c r="AB17" s="2">
        <f t="shared" si="35"/>
        <v>0.9</v>
      </c>
      <c r="AC17" s="2">
        <f t="shared" si="1"/>
        <v>0.9</v>
      </c>
      <c r="AD17" s="2">
        <f t="shared" si="2"/>
        <v>0.9</v>
      </c>
      <c r="AE17" s="2">
        <f t="shared" si="3"/>
        <v>0.9</v>
      </c>
      <c r="AF17" s="2">
        <f t="shared" si="4"/>
        <v>0.9</v>
      </c>
      <c r="AG17" s="2">
        <f t="shared" si="5"/>
        <v>0.9</v>
      </c>
      <c r="AH17" s="2">
        <f t="shared" si="6"/>
        <v>0.9</v>
      </c>
      <c r="AI17" s="2">
        <f t="shared" si="7"/>
        <v>0.9</v>
      </c>
      <c r="AJ17" s="2">
        <f t="shared" si="8"/>
        <v>0.9</v>
      </c>
      <c r="AK17" s="2">
        <f t="shared" si="9"/>
        <v>0.9</v>
      </c>
      <c r="AL17" s="2">
        <f t="shared" si="10"/>
        <v>0.9</v>
      </c>
    </row>
    <row r="18" spans="2:38" ht="15" thickBot="1" x14ac:dyDescent="0.4">
      <c r="B18" s="163" t="str">
        <f>'Techs-Fuels Updated'!D13</f>
        <v>ALPHYRRHO0</v>
      </c>
      <c r="C18" s="162">
        <f>'Techs-Fuels Updated'!P13</f>
        <v>0.9</v>
      </c>
      <c r="D18" s="2">
        <f t="shared" si="11"/>
        <v>0.9</v>
      </c>
      <c r="E18" s="2">
        <f t="shared" si="12"/>
        <v>0.9</v>
      </c>
      <c r="F18" s="2">
        <f t="shared" si="13"/>
        <v>0.9</v>
      </c>
      <c r="G18" s="2">
        <f t="shared" si="14"/>
        <v>0.9</v>
      </c>
      <c r="H18" s="2">
        <f t="shared" si="15"/>
        <v>0.9</v>
      </c>
      <c r="I18" s="2">
        <f t="shared" si="16"/>
        <v>0.9</v>
      </c>
      <c r="J18" s="2">
        <f t="shared" si="17"/>
        <v>0.9</v>
      </c>
      <c r="K18" s="2">
        <f t="shared" si="18"/>
        <v>0.9</v>
      </c>
      <c r="L18" s="2">
        <f t="shared" si="19"/>
        <v>0.9</v>
      </c>
      <c r="M18" s="2">
        <f t="shared" si="20"/>
        <v>0.9</v>
      </c>
      <c r="N18" s="2">
        <f t="shared" si="21"/>
        <v>0.9</v>
      </c>
      <c r="O18" s="2">
        <f t="shared" si="22"/>
        <v>0.9</v>
      </c>
      <c r="P18" s="2">
        <f t="shared" si="23"/>
        <v>0.9</v>
      </c>
      <c r="Q18" s="2">
        <f t="shared" si="24"/>
        <v>0.9</v>
      </c>
      <c r="R18" s="2">
        <f t="shared" si="25"/>
        <v>0.9</v>
      </c>
      <c r="S18" s="2">
        <f t="shared" si="26"/>
        <v>0.9</v>
      </c>
      <c r="T18" s="2">
        <f t="shared" si="27"/>
        <v>0.9</v>
      </c>
      <c r="U18" s="2">
        <f t="shared" si="28"/>
        <v>0.9</v>
      </c>
      <c r="V18" s="2">
        <f t="shared" si="29"/>
        <v>0.9</v>
      </c>
      <c r="W18" s="2">
        <f t="shared" si="30"/>
        <v>0.9</v>
      </c>
      <c r="X18" s="2">
        <f t="shared" si="31"/>
        <v>0.9</v>
      </c>
      <c r="Y18" s="2">
        <f t="shared" si="32"/>
        <v>0.9</v>
      </c>
      <c r="Z18" s="2">
        <f t="shared" si="33"/>
        <v>0.9</v>
      </c>
      <c r="AA18" s="2">
        <f t="shared" si="34"/>
        <v>0.9</v>
      </c>
      <c r="AB18" s="2">
        <f t="shared" si="35"/>
        <v>0.9</v>
      </c>
      <c r="AC18" s="2">
        <f t="shared" si="1"/>
        <v>0.9</v>
      </c>
      <c r="AD18" s="2">
        <f t="shared" si="2"/>
        <v>0.9</v>
      </c>
      <c r="AE18" s="2">
        <f t="shared" si="3"/>
        <v>0.9</v>
      </c>
      <c r="AF18" s="2">
        <f t="shared" si="4"/>
        <v>0.9</v>
      </c>
      <c r="AG18" s="2">
        <f t="shared" si="5"/>
        <v>0.9</v>
      </c>
      <c r="AH18" s="2">
        <f t="shared" si="6"/>
        <v>0.9</v>
      </c>
      <c r="AI18" s="2">
        <f t="shared" si="7"/>
        <v>0.9</v>
      </c>
      <c r="AJ18" s="2">
        <f t="shared" si="8"/>
        <v>0.9</v>
      </c>
      <c r="AK18" s="2">
        <f t="shared" si="9"/>
        <v>0.9</v>
      </c>
      <c r="AL18" s="2">
        <f t="shared" si="10"/>
        <v>0.9</v>
      </c>
    </row>
    <row r="19" spans="2:38" ht="15" thickBot="1" x14ac:dyDescent="0.4">
      <c r="B19" s="163" t="str">
        <f>'Techs-Fuels Updated'!D14</f>
        <v>ALPHYSHHI0</v>
      </c>
      <c r="C19" s="162">
        <f>'Techs-Fuels Updated'!P14</f>
        <v>0.9</v>
      </c>
      <c r="D19" s="2">
        <f t="shared" si="11"/>
        <v>0.9</v>
      </c>
      <c r="E19" s="2">
        <f t="shared" si="12"/>
        <v>0.9</v>
      </c>
      <c r="F19" s="2">
        <f t="shared" si="13"/>
        <v>0.9</v>
      </c>
      <c r="G19" s="2">
        <f t="shared" si="14"/>
        <v>0.9</v>
      </c>
      <c r="H19" s="2">
        <f t="shared" si="15"/>
        <v>0.9</v>
      </c>
      <c r="I19" s="2">
        <f t="shared" si="16"/>
        <v>0.9</v>
      </c>
      <c r="J19" s="2">
        <f t="shared" si="17"/>
        <v>0.9</v>
      </c>
      <c r="K19" s="2">
        <f t="shared" si="18"/>
        <v>0.9</v>
      </c>
      <c r="L19" s="2">
        <f t="shared" si="19"/>
        <v>0.9</v>
      </c>
      <c r="M19" s="2">
        <f t="shared" si="20"/>
        <v>0.9</v>
      </c>
      <c r="N19" s="2">
        <f t="shared" si="21"/>
        <v>0.9</v>
      </c>
      <c r="O19" s="2">
        <f t="shared" si="22"/>
        <v>0.9</v>
      </c>
      <c r="P19" s="2">
        <f t="shared" si="23"/>
        <v>0.9</v>
      </c>
      <c r="Q19" s="2">
        <f t="shared" si="24"/>
        <v>0.9</v>
      </c>
      <c r="R19" s="2">
        <f t="shared" si="25"/>
        <v>0.9</v>
      </c>
      <c r="S19" s="2">
        <f t="shared" si="26"/>
        <v>0.9</v>
      </c>
      <c r="T19" s="2">
        <f t="shared" si="27"/>
        <v>0.9</v>
      </c>
      <c r="U19" s="2">
        <f t="shared" si="28"/>
        <v>0.9</v>
      </c>
      <c r="V19" s="2">
        <f t="shared" si="29"/>
        <v>0.9</v>
      </c>
      <c r="W19" s="2">
        <f t="shared" si="30"/>
        <v>0.9</v>
      </c>
      <c r="X19" s="2">
        <f t="shared" si="31"/>
        <v>0.9</v>
      </c>
      <c r="Y19" s="2">
        <f t="shared" si="32"/>
        <v>0.9</v>
      </c>
      <c r="Z19" s="2">
        <f t="shared" si="33"/>
        <v>0.9</v>
      </c>
      <c r="AA19" s="2">
        <f t="shared" si="34"/>
        <v>0.9</v>
      </c>
      <c r="AB19" s="2">
        <f t="shared" si="35"/>
        <v>0.9</v>
      </c>
      <c r="AC19" s="2">
        <f t="shared" si="1"/>
        <v>0.9</v>
      </c>
      <c r="AD19" s="2">
        <f t="shared" si="2"/>
        <v>0.9</v>
      </c>
      <c r="AE19" s="2">
        <f t="shared" si="3"/>
        <v>0.9</v>
      </c>
      <c r="AF19" s="2">
        <f t="shared" si="4"/>
        <v>0.9</v>
      </c>
      <c r="AG19" s="2">
        <f t="shared" si="5"/>
        <v>0.9</v>
      </c>
      <c r="AH19" s="2">
        <f t="shared" si="6"/>
        <v>0.9</v>
      </c>
      <c r="AI19" s="2">
        <f t="shared" si="7"/>
        <v>0.9</v>
      </c>
      <c r="AJ19" s="2">
        <f t="shared" si="8"/>
        <v>0.9</v>
      </c>
      <c r="AK19" s="2">
        <f t="shared" si="9"/>
        <v>0.9</v>
      </c>
      <c r="AL19" s="2">
        <f t="shared" si="10"/>
        <v>0.9</v>
      </c>
    </row>
    <row r="20" spans="2:38" ht="15" thickBot="1" x14ac:dyDescent="0.4">
      <c r="B20" s="163" t="str">
        <f>'Techs-Fuels Updated'!D15</f>
        <v>ALPHYSHHO0</v>
      </c>
      <c r="C20" s="162">
        <f>'Techs-Fuels Updated'!P15</f>
        <v>0.9</v>
      </c>
      <c r="D20" s="2">
        <f t="shared" si="11"/>
        <v>0.9</v>
      </c>
      <c r="E20" s="2">
        <f t="shared" si="12"/>
        <v>0.9</v>
      </c>
      <c r="F20" s="2">
        <f t="shared" si="13"/>
        <v>0.9</v>
      </c>
      <c r="G20" s="2">
        <f t="shared" si="14"/>
        <v>0.9</v>
      </c>
      <c r="H20" s="2">
        <f t="shared" si="15"/>
        <v>0.9</v>
      </c>
      <c r="I20" s="2">
        <f t="shared" si="16"/>
        <v>0.9</v>
      </c>
      <c r="J20" s="2">
        <f t="shared" si="17"/>
        <v>0.9</v>
      </c>
      <c r="K20" s="2">
        <f t="shared" si="18"/>
        <v>0.9</v>
      </c>
      <c r="L20" s="2">
        <f t="shared" si="19"/>
        <v>0.9</v>
      </c>
      <c r="M20" s="2">
        <f t="shared" si="20"/>
        <v>0.9</v>
      </c>
      <c r="N20" s="2">
        <f t="shared" si="21"/>
        <v>0.9</v>
      </c>
      <c r="O20" s="2">
        <f t="shared" si="22"/>
        <v>0.9</v>
      </c>
      <c r="P20" s="2">
        <f t="shared" si="23"/>
        <v>0.9</v>
      </c>
      <c r="Q20" s="2">
        <f t="shared" si="24"/>
        <v>0.9</v>
      </c>
      <c r="R20" s="2">
        <f t="shared" si="25"/>
        <v>0.9</v>
      </c>
      <c r="S20" s="2">
        <f t="shared" si="26"/>
        <v>0.9</v>
      </c>
      <c r="T20" s="2">
        <f t="shared" si="27"/>
        <v>0.9</v>
      </c>
      <c r="U20" s="2">
        <f t="shared" si="28"/>
        <v>0.9</v>
      </c>
      <c r="V20" s="2">
        <f t="shared" si="29"/>
        <v>0.9</v>
      </c>
      <c r="W20" s="2">
        <f t="shared" si="30"/>
        <v>0.9</v>
      </c>
      <c r="X20" s="2">
        <f t="shared" si="31"/>
        <v>0.9</v>
      </c>
      <c r="Y20" s="2">
        <f t="shared" si="32"/>
        <v>0.9</v>
      </c>
      <c r="Z20" s="2">
        <f t="shared" si="33"/>
        <v>0.9</v>
      </c>
      <c r="AA20" s="2">
        <f t="shared" si="34"/>
        <v>0.9</v>
      </c>
      <c r="AB20" s="2">
        <f t="shared" si="35"/>
        <v>0.9</v>
      </c>
      <c r="AC20" s="2">
        <f t="shared" si="1"/>
        <v>0.9</v>
      </c>
      <c r="AD20" s="2">
        <f t="shared" si="2"/>
        <v>0.9</v>
      </c>
      <c r="AE20" s="2">
        <f t="shared" si="3"/>
        <v>0.9</v>
      </c>
      <c r="AF20" s="2">
        <f t="shared" si="4"/>
        <v>0.9</v>
      </c>
      <c r="AG20" s="2">
        <f t="shared" si="5"/>
        <v>0.9</v>
      </c>
      <c r="AH20" s="2">
        <f t="shared" si="6"/>
        <v>0.9</v>
      </c>
      <c r="AI20" s="2">
        <f t="shared" si="7"/>
        <v>0.9</v>
      </c>
      <c r="AJ20" s="2">
        <f t="shared" si="8"/>
        <v>0.9</v>
      </c>
      <c r="AK20" s="2">
        <f t="shared" si="9"/>
        <v>0.9</v>
      </c>
      <c r="AL20" s="2">
        <f t="shared" si="10"/>
        <v>0.9</v>
      </c>
    </row>
    <row r="21" spans="2:38" ht="15" thickBot="1" x14ac:dyDescent="0.4">
      <c r="B21" s="163" t="str">
        <f>'Techs-Fuels Updated'!D17</f>
        <v>ALPNGCCNO0</v>
      </c>
      <c r="C21" s="162">
        <f>'Techs-Fuels Updated'!P17</f>
        <v>0.9</v>
      </c>
      <c r="D21" s="2">
        <f t="shared" si="11"/>
        <v>0.9</v>
      </c>
      <c r="E21" s="2">
        <f t="shared" si="12"/>
        <v>0.9</v>
      </c>
      <c r="F21" s="2">
        <f t="shared" si="13"/>
        <v>0.9</v>
      </c>
      <c r="G21" s="2">
        <f t="shared" si="14"/>
        <v>0.9</v>
      </c>
      <c r="H21" s="2">
        <f t="shared" si="15"/>
        <v>0.9</v>
      </c>
      <c r="I21" s="2">
        <f t="shared" si="16"/>
        <v>0.9</v>
      </c>
      <c r="J21" s="2">
        <f t="shared" si="17"/>
        <v>0.9</v>
      </c>
      <c r="K21" s="2">
        <f t="shared" si="18"/>
        <v>0.9</v>
      </c>
      <c r="L21" s="2">
        <f t="shared" si="19"/>
        <v>0.9</v>
      </c>
      <c r="M21" s="2">
        <f t="shared" si="20"/>
        <v>0.9</v>
      </c>
      <c r="N21" s="2">
        <f t="shared" si="21"/>
        <v>0.9</v>
      </c>
      <c r="O21" s="2">
        <f t="shared" si="22"/>
        <v>0.9</v>
      </c>
      <c r="P21" s="2">
        <f t="shared" si="23"/>
        <v>0.9</v>
      </c>
      <c r="Q21" s="2">
        <f t="shared" si="24"/>
        <v>0.9</v>
      </c>
      <c r="R21" s="2">
        <f t="shared" si="25"/>
        <v>0.9</v>
      </c>
      <c r="S21" s="2">
        <f t="shared" si="26"/>
        <v>0.9</v>
      </c>
      <c r="T21" s="2">
        <f t="shared" si="27"/>
        <v>0.9</v>
      </c>
      <c r="U21" s="2">
        <f t="shared" si="28"/>
        <v>0.9</v>
      </c>
      <c r="V21" s="2">
        <f t="shared" si="29"/>
        <v>0.9</v>
      </c>
      <c r="W21" s="2">
        <f t="shared" si="30"/>
        <v>0.9</v>
      </c>
      <c r="X21" s="2">
        <f t="shared" si="31"/>
        <v>0.9</v>
      </c>
      <c r="Y21" s="2">
        <f t="shared" si="32"/>
        <v>0.9</v>
      </c>
      <c r="Z21" s="2">
        <f t="shared" si="33"/>
        <v>0.9</v>
      </c>
      <c r="AA21" s="2">
        <f t="shared" si="34"/>
        <v>0.9</v>
      </c>
      <c r="AB21" s="2">
        <f t="shared" si="35"/>
        <v>0.9</v>
      </c>
      <c r="AC21" s="2">
        <f t="shared" si="1"/>
        <v>0.9</v>
      </c>
      <c r="AD21" s="2">
        <f t="shared" si="2"/>
        <v>0.9</v>
      </c>
      <c r="AE21" s="2">
        <f t="shared" si="3"/>
        <v>0.9</v>
      </c>
      <c r="AF21" s="2">
        <f t="shared" si="4"/>
        <v>0.9</v>
      </c>
      <c r="AG21" s="2">
        <f t="shared" si="5"/>
        <v>0.9</v>
      </c>
      <c r="AH21" s="2">
        <f t="shared" si="6"/>
        <v>0.9</v>
      </c>
      <c r="AI21" s="2">
        <f t="shared" si="7"/>
        <v>0.9</v>
      </c>
      <c r="AJ21" s="2">
        <f t="shared" si="8"/>
        <v>0.9</v>
      </c>
      <c r="AK21" s="2">
        <f t="shared" si="9"/>
        <v>0.9</v>
      </c>
      <c r="AL21" s="2">
        <f t="shared" si="10"/>
        <v>0.9</v>
      </c>
    </row>
    <row r="22" spans="2:38" ht="15" thickBot="1" x14ac:dyDescent="0.4">
      <c r="B22" s="163" t="str">
        <f>'Techs-Fuels Updated'!D18</f>
        <v>ALPSOU1NO0</v>
      </c>
      <c r="C22" s="162">
        <f>'Techs-Fuels Updated'!P18</f>
        <v>0.9</v>
      </c>
      <c r="D22" s="2">
        <f t="shared" si="11"/>
        <v>0.9</v>
      </c>
      <c r="E22" s="2">
        <f t="shared" si="12"/>
        <v>0.9</v>
      </c>
      <c r="F22" s="2">
        <f t="shared" si="13"/>
        <v>0.9</v>
      </c>
      <c r="G22" s="2">
        <f t="shared" si="14"/>
        <v>0.9</v>
      </c>
      <c r="H22" s="2">
        <f t="shared" si="15"/>
        <v>0.9</v>
      </c>
      <c r="I22" s="2">
        <f t="shared" si="16"/>
        <v>0.9</v>
      </c>
      <c r="J22" s="2">
        <f t="shared" si="17"/>
        <v>0.9</v>
      </c>
      <c r="K22" s="2">
        <f t="shared" si="18"/>
        <v>0.9</v>
      </c>
      <c r="L22" s="2">
        <f t="shared" si="19"/>
        <v>0.9</v>
      </c>
      <c r="M22" s="2">
        <f t="shared" si="20"/>
        <v>0.9</v>
      </c>
      <c r="N22" s="2">
        <f t="shared" si="21"/>
        <v>0.9</v>
      </c>
      <c r="O22" s="2">
        <f t="shared" si="22"/>
        <v>0.9</v>
      </c>
      <c r="P22" s="2">
        <f t="shared" si="23"/>
        <v>0.9</v>
      </c>
      <c r="Q22" s="2">
        <f t="shared" si="24"/>
        <v>0.9</v>
      </c>
      <c r="R22" s="2">
        <f t="shared" si="25"/>
        <v>0.9</v>
      </c>
      <c r="S22" s="2">
        <f t="shared" si="26"/>
        <v>0.9</v>
      </c>
      <c r="T22" s="2">
        <f t="shared" si="27"/>
        <v>0.9</v>
      </c>
      <c r="U22" s="2">
        <f t="shared" si="28"/>
        <v>0.9</v>
      </c>
      <c r="V22" s="2">
        <f t="shared" si="29"/>
        <v>0.9</v>
      </c>
      <c r="W22" s="2">
        <f t="shared" si="30"/>
        <v>0.9</v>
      </c>
      <c r="X22" s="2">
        <f t="shared" si="31"/>
        <v>0.9</v>
      </c>
      <c r="Y22" s="2">
        <f t="shared" si="32"/>
        <v>0.9</v>
      </c>
      <c r="Z22" s="2">
        <f t="shared" si="33"/>
        <v>0.9</v>
      </c>
      <c r="AA22" s="2">
        <f t="shared" si="34"/>
        <v>0.9</v>
      </c>
      <c r="AB22" s="2">
        <f t="shared" si="35"/>
        <v>0.9</v>
      </c>
      <c r="AC22" s="2">
        <f t="shared" si="1"/>
        <v>0.9</v>
      </c>
      <c r="AD22" s="2">
        <f t="shared" si="2"/>
        <v>0.9</v>
      </c>
      <c r="AE22" s="2">
        <f t="shared" si="3"/>
        <v>0.9</v>
      </c>
      <c r="AF22" s="2">
        <f t="shared" si="4"/>
        <v>0.9</v>
      </c>
      <c r="AG22" s="2">
        <f t="shared" si="5"/>
        <v>0.9</v>
      </c>
      <c r="AH22" s="2">
        <f t="shared" si="6"/>
        <v>0.9</v>
      </c>
      <c r="AI22" s="2">
        <f t="shared" si="7"/>
        <v>0.9</v>
      </c>
      <c r="AJ22" s="2">
        <f t="shared" si="8"/>
        <v>0.9</v>
      </c>
      <c r="AK22" s="2">
        <f t="shared" si="9"/>
        <v>0.9</v>
      </c>
      <c r="AL22" s="2">
        <f t="shared" si="10"/>
        <v>0.9</v>
      </c>
    </row>
    <row r="23" spans="2:38" ht="15" thickBot="1" x14ac:dyDescent="0.4">
      <c r="B23" s="163" t="str">
        <f>'Techs-Fuels Updated'!D19</f>
        <v>ALPSOU1NI0</v>
      </c>
      <c r="C23" s="162">
        <f>'Techs-Fuels Updated'!P19</f>
        <v>0.9</v>
      </c>
      <c r="D23" s="2">
        <f t="shared" si="11"/>
        <v>0.9</v>
      </c>
      <c r="E23" s="2">
        <f t="shared" si="12"/>
        <v>0.9</v>
      </c>
      <c r="F23" s="2">
        <f t="shared" si="13"/>
        <v>0.9</v>
      </c>
      <c r="G23" s="2">
        <f t="shared" si="14"/>
        <v>0.9</v>
      </c>
      <c r="H23" s="2">
        <f t="shared" si="15"/>
        <v>0.9</v>
      </c>
      <c r="I23" s="2">
        <f t="shared" si="16"/>
        <v>0.9</v>
      </c>
      <c r="J23" s="2">
        <f t="shared" si="17"/>
        <v>0.9</v>
      </c>
      <c r="K23" s="2">
        <f t="shared" si="18"/>
        <v>0.9</v>
      </c>
      <c r="L23" s="2">
        <f t="shared" si="19"/>
        <v>0.9</v>
      </c>
      <c r="M23" s="2">
        <f t="shared" si="20"/>
        <v>0.9</v>
      </c>
      <c r="N23" s="2">
        <f t="shared" si="21"/>
        <v>0.9</v>
      </c>
      <c r="O23" s="2">
        <f t="shared" si="22"/>
        <v>0.9</v>
      </c>
      <c r="P23" s="2">
        <f t="shared" si="23"/>
        <v>0.9</v>
      </c>
      <c r="Q23" s="2">
        <f t="shared" si="24"/>
        <v>0.9</v>
      </c>
      <c r="R23" s="2">
        <f t="shared" si="25"/>
        <v>0.9</v>
      </c>
      <c r="S23" s="2">
        <f t="shared" si="26"/>
        <v>0.9</v>
      </c>
      <c r="T23" s="2">
        <f t="shared" si="27"/>
        <v>0.9</v>
      </c>
      <c r="U23" s="2">
        <f t="shared" si="28"/>
        <v>0.9</v>
      </c>
      <c r="V23" s="2">
        <f t="shared" si="29"/>
        <v>0.9</v>
      </c>
      <c r="W23" s="2">
        <f t="shared" si="30"/>
        <v>0.9</v>
      </c>
      <c r="X23" s="2">
        <f t="shared" si="31"/>
        <v>0.9</v>
      </c>
      <c r="Y23" s="2">
        <f t="shared" si="32"/>
        <v>0.9</v>
      </c>
      <c r="Z23" s="2">
        <f t="shared" si="33"/>
        <v>0.9</v>
      </c>
      <c r="AA23" s="2">
        <f t="shared" si="34"/>
        <v>0.9</v>
      </c>
      <c r="AB23" s="2">
        <f t="shared" si="35"/>
        <v>0.9</v>
      </c>
      <c r="AC23" s="2">
        <f t="shared" si="1"/>
        <v>0.9</v>
      </c>
      <c r="AD23" s="2">
        <f t="shared" si="2"/>
        <v>0.9</v>
      </c>
      <c r="AE23" s="2">
        <f t="shared" si="3"/>
        <v>0.9</v>
      </c>
      <c r="AF23" s="2">
        <f t="shared" si="4"/>
        <v>0.9</v>
      </c>
      <c r="AG23" s="2">
        <f t="shared" si="5"/>
        <v>0.9</v>
      </c>
      <c r="AH23" s="2">
        <f t="shared" si="6"/>
        <v>0.9</v>
      </c>
      <c r="AI23" s="2">
        <f t="shared" si="7"/>
        <v>0.9</v>
      </c>
      <c r="AJ23" s="2">
        <f t="shared" si="8"/>
        <v>0.9</v>
      </c>
      <c r="AK23" s="2">
        <f t="shared" si="9"/>
        <v>0.9</v>
      </c>
      <c r="AL23" s="2">
        <f t="shared" si="10"/>
        <v>0.9</v>
      </c>
    </row>
    <row r="24" spans="2:38" ht="15" thickBot="1" x14ac:dyDescent="0.4">
      <c r="B24" s="163" t="str">
        <f>'Techs-Fuels Updated'!D20</f>
        <v>ALPWI30NO0</v>
      </c>
      <c r="C24" s="162">
        <f>'Techs-Fuels Updated'!P20</f>
        <v>0.9</v>
      </c>
      <c r="D24" s="2">
        <f t="shared" si="11"/>
        <v>0.9</v>
      </c>
      <c r="E24" s="2">
        <f t="shared" si="12"/>
        <v>0.9</v>
      </c>
      <c r="F24" s="2">
        <f t="shared" si="13"/>
        <v>0.9</v>
      </c>
      <c r="G24" s="2">
        <f t="shared" si="14"/>
        <v>0.9</v>
      </c>
      <c r="H24" s="2">
        <f t="shared" si="15"/>
        <v>0.9</v>
      </c>
      <c r="I24" s="2">
        <f t="shared" si="16"/>
        <v>0.9</v>
      </c>
      <c r="J24" s="2">
        <f t="shared" si="17"/>
        <v>0.9</v>
      </c>
      <c r="K24" s="2">
        <f t="shared" si="18"/>
        <v>0.9</v>
      </c>
      <c r="L24" s="2">
        <f t="shared" si="19"/>
        <v>0.9</v>
      </c>
      <c r="M24" s="2">
        <f t="shared" si="20"/>
        <v>0.9</v>
      </c>
      <c r="N24" s="2">
        <f t="shared" si="21"/>
        <v>0.9</v>
      </c>
      <c r="O24" s="2">
        <f t="shared" si="22"/>
        <v>0.9</v>
      </c>
      <c r="P24" s="2">
        <f t="shared" si="23"/>
        <v>0.9</v>
      </c>
      <c r="Q24" s="2">
        <f t="shared" si="24"/>
        <v>0.9</v>
      </c>
      <c r="R24" s="2">
        <f t="shared" si="25"/>
        <v>0.9</v>
      </c>
      <c r="S24" s="2">
        <f t="shared" si="26"/>
        <v>0.9</v>
      </c>
      <c r="T24" s="2">
        <f t="shared" si="27"/>
        <v>0.9</v>
      </c>
      <c r="U24" s="2">
        <f t="shared" si="28"/>
        <v>0.9</v>
      </c>
      <c r="V24" s="2">
        <f t="shared" si="29"/>
        <v>0.9</v>
      </c>
      <c r="W24" s="2">
        <f t="shared" si="30"/>
        <v>0.9</v>
      </c>
      <c r="X24" s="2">
        <f t="shared" si="31"/>
        <v>0.9</v>
      </c>
      <c r="Y24" s="2">
        <f t="shared" si="32"/>
        <v>0.9</v>
      </c>
      <c r="Z24" s="2">
        <f t="shared" si="33"/>
        <v>0.9</v>
      </c>
      <c r="AA24" s="2">
        <f t="shared" si="34"/>
        <v>0.9</v>
      </c>
      <c r="AB24" s="2">
        <f t="shared" si="35"/>
        <v>0.9</v>
      </c>
      <c r="AC24" s="2">
        <f t="shared" si="1"/>
        <v>0.9</v>
      </c>
      <c r="AD24" s="2">
        <f t="shared" si="2"/>
        <v>0.9</v>
      </c>
      <c r="AE24" s="2">
        <f t="shared" si="3"/>
        <v>0.9</v>
      </c>
      <c r="AF24" s="2">
        <f t="shared" si="4"/>
        <v>0.9</v>
      </c>
      <c r="AG24" s="2">
        <f t="shared" si="5"/>
        <v>0.9</v>
      </c>
      <c r="AH24" s="2">
        <f t="shared" si="6"/>
        <v>0.9</v>
      </c>
      <c r="AI24" s="2">
        <f t="shared" si="7"/>
        <v>0.9</v>
      </c>
      <c r="AJ24" s="2">
        <f t="shared" si="8"/>
        <v>0.9</v>
      </c>
      <c r="AK24" s="2">
        <f t="shared" si="9"/>
        <v>0.9</v>
      </c>
      <c r="AL24" s="2">
        <f t="shared" si="10"/>
        <v>0.9</v>
      </c>
    </row>
    <row r="25" spans="2:38" ht="15" thickBot="1" x14ac:dyDescent="0.4">
      <c r="B25" s="163" t="str">
        <f>'Techs-Fuels Updated'!D21</f>
        <v>ALPWI30NI0</v>
      </c>
      <c r="C25" s="162">
        <f>'Techs-Fuels Updated'!P21</f>
        <v>0.9</v>
      </c>
      <c r="D25" s="2">
        <f t="shared" si="11"/>
        <v>0.9</v>
      </c>
      <c r="E25" s="2">
        <f t="shared" si="12"/>
        <v>0.9</v>
      </c>
      <c r="F25" s="2">
        <f t="shared" si="13"/>
        <v>0.9</v>
      </c>
      <c r="G25" s="2">
        <f t="shared" si="14"/>
        <v>0.9</v>
      </c>
      <c r="H25" s="2">
        <f t="shared" si="15"/>
        <v>0.9</v>
      </c>
      <c r="I25" s="2">
        <f t="shared" si="16"/>
        <v>0.9</v>
      </c>
      <c r="J25" s="2">
        <f t="shared" si="17"/>
        <v>0.9</v>
      </c>
      <c r="K25" s="2">
        <f t="shared" si="18"/>
        <v>0.9</v>
      </c>
      <c r="L25" s="2">
        <f t="shared" si="19"/>
        <v>0.9</v>
      </c>
      <c r="M25" s="2">
        <f t="shared" si="20"/>
        <v>0.9</v>
      </c>
      <c r="N25" s="2">
        <f t="shared" si="21"/>
        <v>0.9</v>
      </c>
      <c r="O25" s="2">
        <f t="shared" si="22"/>
        <v>0.9</v>
      </c>
      <c r="P25" s="2">
        <f t="shared" si="23"/>
        <v>0.9</v>
      </c>
      <c r="Q25" s="2">
        <f t="shared" si="24"/>
        <v>0.9</v>
      </c>
      <c r="R25" s="2">
        <f t="shared" si="25"/>
        <v>0.9</v>
      </c>
      <c r="S25" s="2">
        <f t="shared" si="26"/>
        <v>0.9</v>
      </c>
      <c r="T25" s="2">
        <f t="shared" si="27"/>
        <v>0.9</v>
      </c>
      <c r="U25" s="2">
        <f t="shared" si="28"/>
        <v>0.9</v>
      </c>
      <c r="V25" s="2">
        <f t="shared" si="29"/>
        <v>0.9</v>
      </c>
      <c r="W25" s="2">
        <f t="shared" si="30"/>
        <v>0.9</v>
      </c>
      <c r="X25" s="2">
        <f t="shared" si="31"/>
        <v>0.9</v>
      </c>
      <c r="Y25" s="2">
        <f t="shared" si="32"/>
        <v>0.9</v>
      </c>
      <c r="Z25" s="2">
        <f t="shared" si="33"/>
        <v>0.9</v>
      </c>
      <c r="AA25" s="2">
        <f t="shared" si="34"/>
        <v>0.9</v>
      </c>
      <c r="AB25" s="2">
        <f t="shared" si="35"/>
        <v>0.9</v>
      </c>
      <c r="AC25" s="2">
        <f t="shared" si="1"/>
        <v>0.9</v>
      </c>
      <c r="AD25" s="2">
        <f t="shared" si="2"/>
        <v>0.9</v>
      </c>
      <c r="AE25" s="2">
        <f t="shared" si="3"/>
        <v>0.9</v>
      </c>
      <c r="AF25" s="2">
        <f t="shared" si="4"/>
        <v>0.9</v>
      </c>
      <c r="AG25" s="2">
        <f t="shared" si="5"/>
        <v>0.9</v>
      </c>
      <c r="AH25" s="2">
        <f t="shared" si="6"/>
        <v>0.9</v>
      </c>
      <c r="AI25" s="2">
        <f t="shared" si="7"/>
        <v>0.9</v>
      </c>
      <c r="AJ25" s="2">
        <f t="shared" si="8"/>
        <v>0.9</v>
      </c>
      <c r="AK25" s="2">
        <f t="shared" si="9"/>
        <v>0.9</v>
      </c>
      <c r="AL25" s="2">
        <f t="shared" si="10"/>
        <v>0.9</v>
      </c>
    </row>
    <row r="26" spans="2:38" ht="15" thickBot="1" x14ac:dyDescent="0.4">
      <c r="B26" s="163" t="str">
        <f>'Techs-Fuels Updated'!D22</f>
        <v>ALTELTRH00</v>
      </c>
      <c r="C26" s="162">
        <f>'Techs-Fuels Updated'!P22</f>
        <v>0.9</v>
      </c>
      <c r="D26" s="2">
        <f t="shared" si="11"/>
        <v>0.9</v>
      </c>
      <c r="E26" s="2">
        <f t="shared" si="12"/>
        <v>0.9</v>
      </c>
      <c r="F26" s="2">
        <f t="shared" si="13"/>
        <v>0.9</v>
      </c>
      <c r="G26" s="2">
        <f t="shared" si="14"/>
        <v>0.9</v>
      </c>
      <c r="H26" s="2">
        <f t="shared" si="15"/>
        <v>0.9</v>
      </c>
      <c r="I26" s="2">
        <f t="shared" si="16"/>
        <v>0.9</v>
      </c>
      <c r="J26" s="2">
        <f t="shared" si="17"/>
        <v>0.9</v>
      </c>
      <c r="K26" s="2">
        <f t="shared" si="18"/>
        <v>0.9</v>
      </c>
      <c r="L26" s="2">
        <f t="shared" si="19"/>
        <v>0.9</v>
      </c>
      <c r="M26" s="2">
        <f t="shared" si="20"/>
        <v>0.9</v>
      </c>
      <c r="N26" s="2">
        <f t="shared" si="21"/>
        <v>0.9</v>
      </c>
      <c r="O26" s="2">
        <f t="shared" si="22"/>
        <v>0.9</v>
      </c>
      <c r="P26" s="2">
        <f t="shared" si="23"/>
        <v>0.9</v>
      </c>
      <c r="Q26" s="2">
        <f t="shared" si="24"/>
        <v>0.9</v>
      </c>
      <c r="R26" s="2">
        <f t="shared" si="25"/>
        <v>0.9</v>
      </c>
      <c r="S26" s="2">
        <f t="shared" si="26"/>
        <v>0.9</v>
      </c>
      <c r="T26" s="2">
        <f t="shared" si="27"/>
        <v>0.9</v>
      </c>
      <c r="U26" s="2">
        <f t="shared" si="28"/>
        <v>0.9</v>
      </c>
      <c r="V26" s="2">
        <f t="shared" si="29"/>
        <v>0.9</v>
      </c>
      <c r="W26" s="2">
        <f t="shared" si="30"/>
        <v>0.9</v>
      </c>
      <c r="X26" s="2">
        <f t="shared" si="31"/>
        <v>0.9</v>
      </c>
      <c r="Y26" s="2">
        <f t="shared" si="32"/>
        <v>0.9</v>
      </c>
      <c r="Z26" s="2">
        <f t="shared" si="33"/>
        <v>0.9</v>
      </c>
      <c r="AA26" s="2">
        <f t="shared" si="34"/>
        <v>0.9</v>
      </c>
      <c r="AB26" s="2">
        <f t="shared" si="35"/>
        <v>0.9</v>
      </c>
      <c r="AC26" s="2">
        <f t="shared" si="1"/>
        <v>0.9</v>
      </c>
      <c r="AD26" s="2">
        <f t="shared" si="2"/>
        <v>0.9</v>
      </c>
      <c r="AE26" s="2">
        <f t="shared" si="3"/>
        <v>0.9</v>
      </c>
      <c r="AF26" s="2">
        <f t="shared" si="4"/>
        <v>0.9</v>
      </c>
      <c r="AG26" s="2">
        <f t="shared" si="5"/>
        <v>0.9</v>
      </c>
      <c r="AH26" s="2">
        <f t="shared" si="6"/>
        <v>0.9</v>
      </c>
      <c r="AI26" s="2">
        <f t="shared" si="7"/>
        <v>0.9</v>
      </c>
      <c r="AJ26" s="2">
        <f t="shared" si="8"/>
        <v>0.9</v>
      </c>
      <c r="AK26" s="2">
        <f t="shared" si="9"/>
        <v>0.9</v>
      </c>
      <c r="AL26" s="2">
        <f t="shared" si="10"/>
        <v>0.9</v>
      </c>
    </row>
    <row r="27" spans="2:38" ht="15" thickBot="1" x14ac:dyDescent="0.4">
      <c r="B27" s="163" t="str">
        <f>'Techs-Fuels Updated'!D23</f>
        <v>ALTELDSH00</v>
      </c>
      <c r="C27" s="162">
        <f>'Techs-Fuels Updated'!P23</f>
        <v>0.9</v>
      </c>
      <c r="D27" s="2">
        <f t="shared" si="11"/>
        <v>0.9</v>
      </c>
      <c r="E27" s="2">
        <f t="shared" si="12"/>
        <v>0.9</v>
      </c>
      <c r="F27" s="2">
        <f t="shared" si="13"/>
        <v>0.9</v>
      </c>
      <c r="G27" s="2">
        <f t="shared" si="14"/>
        <v>0.9</v>
      </c>
      <c r="H27" s="2">
        <f t="shared" si="15"/>
        <v>0.9</v>
      </c>
      <c r="I27" s="2">
        <f t="shared" si="16"/>
        <v>0.9</v>
      </c>
      <c r="J27" s="2">
        <f t="shared" si="17"/>
        <v>0.9</v>
      </c>
      <c r="K27" s="2">
        <f t="shared" si="18"/>
        <v>0.9</v>
      </c>
      <c r="L27" s="2">
        <f t="shared" si="19"/>
        <v>0.9</v>
      </c>
      <c r="M27" s="2">
        <f t="shared" si="20"/>
        <v>0.9</v>
      </c>
      <c r="N27" s="2">
        <f t="shared" si="21"/>
        <v>0.9</v>
      </c>
      <c r="O27" s="2">
        <f t="shared" si="22"/>
        <v>0.9</v>
      </c>
      <c r="P27" s="2">
        <f t="shared" si="23"/>
        <v>0.9</v>
      </c>
      <c r="Q27" s="2">
        <f t="shared" si="24"/>
        <v>0.9</v>
      </c>
      <c r="R27" s="2">
        <f t="shared" si="25"/>
        <v>0.9</v>
      </c>
      <c r="S27" s="2">
        <f t="shared" si="26"/>
        <v>0.9</v>
      </c>
      <c r="T27" s="2">
        <f t="shared" si="27"/>
        <v>0.9</v>
      </c>
      <c r="U27" s="2">
        <f t="shared" si="28"/>
        <v>0.9</v>
      </c>
      <c r="V27" s="2">
        <f t="shared" si="29"/>
        <v>0.9</v>
      </c>
      <c r="W27" s="2">
        <f t="shared" si="30"/>
        <v>0.9</v>
      </c>
      <c r="X27" s="2">
        <f t="shared" si="31"/>
        <v>0.9</v>
      </c>
      <c r="Y27" s="2">
        <f t="shared" si="32"/>
        <v>0.9</v>
      </c>
      <c r="Z27" s="2">
        <f t="shared" si="33"/>
        <v>0.9</v>
      </c>
      <c r="AA27" s="2">
        <f t="shared" si="34"/>
        <v>0.9</v>
      </c>
      <c r="AB27" s="2">
        <f t="shared" si="35"/>
        <v>0.9</v>
      </c>
      <c r="AC27" s="2">
        <f t="shared" si="1"/>
        <v>0.9</v>
      </c>
      <c r="AD27" s="2">
        <f t="shared" si="2"/>
        <v>0.9</v>
      </c>
      <c r="AE27" s="2">
        <f t="shared" si="3"/>
        <v>0.9</v>
      </c>
      <c r="AF27" s="2">
        <f t="shared" si="4"/>
        <v>0.9</v>
      </c>
      <c r="AG27" s="2">
        <f t="shared" si="5"/>
        <v>0.9</v>
      </c>
      <c r="AH27" s="2">
        <f t="shared" si="6"/>
        <v>0.9</v>
      </c>
      <c r="AI27" s="2">
        <f t="shared" si="7"/>
        <v>0.9</v>
      </c>
      <c r="AJ27" s="2">
        <f t="shared" si="8"/>
        <v>0.9</v>
      </c>
      <c r="AK27" s="2">
        <f t="shared" si="9"/>
        <v>0.9</v>
      </c>
      <c r="AL27" s="2">
        <f t="shared" si="10"/>
        <v>0.9</v>
      </c>
    </row>
    <row r="28" spans="2:38" ht="15" thickBot="1" x14ac:dyDescent="0.4">
      <c r="B28" s="163" t="str">
        <f>'Techs-Fuels Updated'!D24</f>
        <v>ALTRDIMH00</v>
      </c>
      <c r="C28" s="162">
        <f>'Techs-Fuels Updated'!P24</f>
        <v>0.9</v>
      </c>
      <c r="D28" s="2">
        <f t="shared" si="11"/>
        <v>0.9</v>
      </c>
      <c r="E28" s="2">
        <f t="shared" si="12"/>
        <v>0.9</v>
      </c>
      <c r="F28" s="2">
        <f t="shared" si="13"/>
        <v>0.9</v>
      </c>
      <c r="G28" s="2">
        <f t="shared" si="14"/>
        <v>0.9</v>
      </c>
      <c r="H28" s="2">
        <f t="shared" si="15"/>
        <v>0.9</v>
      </c>
      <c r="I28" s="2">
        <f t="shared" si="16"/>
        <v>0.9</v>
      </c>
      <c r="J28" s="2">
        <f t="shared" si="17"/>
        <v>0.9</v>
      </c>
      <c r="K28" s="2">
        <f t="shared" si="18"/>
        <v>0.9</v>
      </c>
      <c r="L28" s="2">
        <f t="shared" si="19"/>
        <v>0.9</v>
      </c>
      <c r="M28" s="2">
        <f t="shared" si="20"/>
        <v>0.9</v>
      </c>
      <c r="N28" s="2">
        <f t="shared" si="21"/>
        <v>0.9</v>
      </c>
      <c r="O28" s="2">
        <f t="shared" si="22"/>
        <v>0.9</v>
      </c>
      <c r="P28" s="2">
        <f t="shared" si="23"/>
        <v>0.9</v>
      </c>
      <c r="Q28" s="2">
        <f t="shared" si="24"/>
        <v>0.9</v>
      </c>
      <c r="R28" s="2">
        <f t="shared" si="25"/>
        <v>0.9</v>
      </c>
      <c r="S28" s="2">
        <f t="shared" si="26"/>
        <v>0.9</v>
      </c>
      <c r="T28" s="2">
        <f t="shared" si="27"/>
        <v>0.9</v>
      </c>
      <c r="U28" s="2">
        <f t="shared" si="28"/>
        <v>0.9</v>
      </c>
      <c r="V28" s="2">
        <f t="shared" si="29"/>
        <v>0.9</v>
      </c>
      <c r="W28" s="2">
        <f t="shared" si="30"/>
        <v>0.9</v>
      </c>
      <c r="X28" s="2">
        <f t="shared" si="31"/>
        <v>0.9</v>
      </c>
      <c r="Y28" s="2">
        <f t="shared" si="32"/>
        <v>0.9</v>
      </c>
      <c r="Z28" s="2">
        <f t="shared" si="33"/>
        <v>0.9</v>
      </c>
      <c r="AA28" s="2">
        <f t="shared" si="34"/>
        <v>0.9</v>
      </c>
      <c r="AB28" s="2">
        <f t="shared" si="35"/>
        <v>0.9</v>
      </c>
      <c r="AC28" s="2">
        <f t="shared" si="1"/>
        <v>0.9</v>
      </c>
      <c r="AD28" s="2">
        <f t="shared" si="2"/>
        <v>0.9</v>
      </c>
      <c r="AE28" s="2">
        <f t="shared" si="3"/>
        <v>0.9</v>
      </c>
      <c r="AF28" s="2">
        <f t="shared" si="4"/>
        <v>0.9</v>
      </c>
      <c r="AG28" s="2">
        <f t="shared" si="5"/>
        <v>0.9</v>
      </c>
      <c r="AH28" s="2">
        <f t="shared" si="6"/>
        <v>0.9</v>
      </c>
      <c r="AI28" s="2">
        <f t="shared" si="7"/>
        <v>0.9</v>
      </c>
      <c r="AJ28" s="2">
        <f t="shared" si="8"/>
        <v>0.9</v>
      </c>
      <c r="AK28" s="2">
        <f t="shared" si="9"/>
        <v>0.9</v>
      </c>
      <c r="AL28" s="2">
        <f t="shared" si="10"/>
        <v>0.9</v>
      </c>
    </row>
    <row r="29" spans="2:38" ht="15" thickBot="1" x14ac:dyDescent="0.4">
      <c r="B29" s="163" t="str">
        <f>'Techs-Fuels Updated'!D25</f>
        <v>ALTRDEXH00</v>
      </c>
      <c r="C29" s="162">
        <f>'Techs-Fuels Updated'!P25</f>
        <v>0.9</v>
      </c>
      <c r="D29" s="2">
        <f t="shared" si="11"/>
        <v>0.9</v>
      </c>
      <c r="E29" s="2">
        <f t="shared" si="12"/>
        <v>0.9</v>
      </c>
      <c r="F29" s="2">
        <f t="shared" si="13"/>
        <v>0.9</v>
      </c>
      <c r="G29" s="2">
        <f t="shared" si="14"/>
        <v>0.9</v>
      </c>
      <c r="H29" s="2">
        <f t="shared" si="15"/>
        <v>0.9</v>
      </c>
      <c r="I29" s="2">
        <f t="shared" si="16"/>
        <v>0.9</v>
      </c>
      <c r="J29" s="2">
        <f t="shared" si="17"/>
        <v>0.9</v>
      </c>
      <c r="K29" s="2">
        <f t="shared" si="18"/>
        <v>0.9</v>
      </c>
      <c r="L29" s="2">
        <f t="shared" si="19"/>
        <v>0.9</v>
      </c>
      <c r="M29" s="2">
        <f t="shared" si="20"/>
        <v>0.9</v>
      </c>
      <c r="N29" s="2">
        <f t="shared" si="21"/>
        <v>0.9</v>
      </c>
      <c r="O29" s="2">
        <f t="shared" si="22"/>
        <v>0.9</v>
      </c>
      <c r="P29" s="2">
        <f t="shared" si="23"/>
        <v>0.9</v>
      </c>
      <c r="Q29" s="2">
        <f t="shared" si="24"/>
        <v>0.9</v>
      </c>
      <c r="R29" s="2">
        <f t="shared" si="25"/>
        <v>0.9</v>
      </c>
      <c r="S29" s="2">
        <f t="shared" si="26"/>
        <v>0.9</v>
      </c>
      <c r="T29" s="2">
        <f t="shared" si="27"/>
        <v>0.9</v>
      </c>
      <c r="U29" s="2">
        <f t="shared" si="28"/>
        <v>0.9</v>
      </c>
      <c r="V29" s="2">
        <f t="shared" si="29"/>
        <v>0.9</v>
      </c>
      <c r="W29" s="2">
        <f t="shared" si="30"/>
        <v>0.9</v>
      </c>
      <c r="X29" s="2">
        <f t="shared" si="31"/>
        <v>0.9</v>
      </c>
      <c r="Y29" s="2">
        <f t="shared" si="32"/>
        <v>0.9</v>
      </c>
      <c r="Z29" s="2">
        <f t="shared" si="33"/>
        <v>0.9</v>
      </c>
      <c r="AA29" s="2">
        <f t="shared" si="34"/>
        <v>0.9</v>
      </c>
      <c r="AB29" s="2">
        <f t="shared" si="35"/>
        <v>0.9</v>
      </c>
      <c r="AC29" s="2">
        <f t="shared" si="1"/>
        <v>0.9</v>
      </c>
      <c r="AD29" s="2">
        <f t="shared" si="2"/>
        <v>0.9</v>
      </c>
      <c r="AE29" s="2">
        <f t="shared" si="3"/>
        <v>0.9</v>
      </c>
      <c r="AF29" s="2">
        <f t="shared" si="4"/>
        <v>0.9</v>
      </c>
      <c r="AG29" s="2">
        <f t="shared" si="5"/>
        <v>0.9</v>
      </c>
      <c r="AH29" s="2">
        <f t="shared" si="6"/>
        <v>0.9</v>
      </c>
      <c r="AI29" s="2">
        <f t="shared" si="7"/>
        <v>0.9</v>
      </c>
      <c r="AJ29" s="2">
        <f t="shared" si="8"/>
        <v>0.9</v>
      </c>
      <c r="AK29" s="2">
        <f t="shared" si="9"/>
        <v>0.9</v>
      </c>
      <c r="AL29" s="2">
        <f t="shared" si="10"/>
        <v>0.9</v>
      </c>
    </row>
    <row r="30" spans="2:38" ht="15" thickBot="1" x14ac:dyDescent="0.4">
      <c r="B30" s="163" t="str">
        <f>'Techs-Fuels Updated'!D26</f>
        <v>ALTRDMKH00</v>
      </c>
      <c r="C30" s="162">
        <f>'Techs-Fuels Updated'!P26</f>
        <v>0.9</v>
      </c>
      <c r="D30" s="2">
        <f t="shared" si="11"/>
        <v>0.9</v>
      </c>
      <c r="E30" s="2">
        <f t="shared" si="12"/>
        <v>0.9</v>
      </c>
      <c r="F30" s="2">
        <f t="shared" si="13"/>
        <v>0.9</v>
      </c>
      <c r="G30" s="2">
        <f t="shared" si="14"/>
        <v>0.9</v>
      </c>
      <c r="H30" s="2">
        <f t="shared" si="15"/>
        <v>0.9</v>
      </c>
      <c r="I30" s="2">
        <f t="shared" si="16"/>
        <v>0.9</v>
      </c>
      <c r="J30" s="2">
        <f t="shared" si="17"/>
        <v>0.9</v>
      </c>
      <c r="K30" s="2">
        <f t="shared" si="18"/>
        <v>0.9</v>
      </c>
      <c r="L30" s="2">
        <f t="shared" si="19"/>
        <v>0.9</v>
      </c>
      <c r="M30" s="2">
        <f t="shared" si="20"/>
        <v>0.9</v>
      </c>
      <c r="N30" s="2">
        <f t="shared" si="21"/>
        <v>0.9</v>
      </c>
      <c r="O30" s="2">
        <f t="shared" si="22"/>
        <v>0.9</v>
      </c>
      <c r="P30" s="2">
        <f t="shared" si="23"/>
        <v>0.9</v>
      </c>
      <c r="Q30" s="2">
        <f t="shared" si="24"/>
        <v>0.9</v>
      </c>
      <c r="R30" s="2">
        <f t="shared" si="25"/>
        <v>0.9</v>
      </c>
      <c r="S30" s="2">
        <f t="shared" si="26"/>
        <v>0.9</v>
      </c>
      <c r="T30" s="2">
        <f t="shared" si="27"/>
        <v>0.9</v>
      </c>
      <c r="U30" s="2">
        <f t="shared" si="28"/>
        <v>0.9</v>
      </c>
      <c r="V30" s="2">
        <f t="shared" si="29"/>
        <v>0.9</v>
      </c>
      <c r="W30" s="2">
        <f t="shared" si="30"/>
        <v>0.9</v>
      </c>
      <c r="X30" s="2">
        <f t="shared" si="31"/>
        <v>0.9</v>
      </c>
      <c r="Y30" s="2">
        <f t="shared" si="32"/>
        <v>0.9</v>
      </c>
      <c r="Z30" s="2">
        <f t="shared" si="33"/>
        <v>0.9</v>
      </c>
      <c r="AA30" s="2">
        <f t="shared" si="34"/>
        <v>0.9</v>
      </c>
      <c r="AB30" s="2">
        <f t="shared" si="35"/>
        <v>0.9</v>
      </c>
      <c r="AC30" s="2">
        <f t="shared" si="1"/>
        <v>0.9</v>
      </c>
      <c r="AD30" s="2">
        <f t="shared" si="2"/>
        <v>0.9</v>
      </c>
      <c r="AE30" s="2">
        <f t="shared" si="3"/>
        <v>0.9</v>
      </c>
      <c r="AF30" s="2">
        <f t="shared" si="4"/>
        <v>0.9</v>
      </c>
      <c r="AG30" s="2">
        <f t="shared" si="5"/>
        <v>0.9</v>
      </c>
      <c r="AH30" s="2">
        <f t="shared" si="6"/>
        <v>0.9</v>
      </c>
      <c r="AI30" s="2">
        <f t="shared" si="7"/>
        <v>0.9</v>
      </c>
      <c r="AJ30" s="2">
        <f t="shared" si="8"/>
        <v>0.9</v>
      </c>
      <c r="AK30" s="2">
        <f t="shared" si="9"/>
        <v>0.9</v>
      </c>
      <c r="AL30" s="2">
        <f t="shared" si="10"/>
        <v>0.9</v>
      </c>
    </row>
    <row r="31" spans="2:38" ht="15" thickBot="1" x14ac:dyDescent="0.4">
      <c r="B31" s="163" t="str">
        <f>'Techs-Fuels Updated'!D27</f>
        <v>ALTRDMEH00</v>
      </c>
      <c r="C31" s="162">
        <f>'Techs-Fuels Updated'!P27</f>
        <v>0.9</v>
      </c>
      <c r="D31" s="2">
        <f t="shared" si="11"/>
        <v>0.9</v>
      </c>
      <c r="E31" s="2">
        <f t="shared" si="12"/>
        <v>0.9</v>
      </c>
      <c r="F31" s="2">
        <f t="shared" si="13"/>
        <v>0.9</v>
      </c>
      <c r="G31" s="2">
        <f t="shared" si="14"/>
        <v>0.9</v>
      </c>
      <c r="H31" s="2">
        <f t="shared" si="15"/>
        <v>0.9</v>
      </c>
      <c r="I31" s="2">
        <f t="shared" si="16"/>
        <v>0.9</v>
      </c>
      <c r="J31" s="2">
        <f t="shared" si="17"/>
        <v>0.9</v>
      </c>
      <c r="K31" s="2">
        <f t="shared" si="18"/>
        <v>0.9</v>
      </c>
      <c r="L31" s="2">
        <f t="shared" si="19"/>
        <v>0.9</v>
      </c>
      <c r="M31" s="2">
        <f t="shared" si="20"/>
        <v>0.9</v>
      </c>
      <c r="N31" s="2">
        <f t="shared" si="21"/>
        <v>0.9</v>
      </c>
      <c r="O31" s="2">
        <f t="shared" si="22"/>
        <v>0.9</v>
      </c>
      <c r="P31" s="2">
        <f t="shared" si="23"/>
        <v>0.9</v>
      </c>
      <c r="Q31" s="2">
        <f t="shared" si="24"/>
        <v>0.9</v>
      </c>
      <c r="R31" s="2">
        <f t="shared" si="25"/>
        <v>0.9</v>
      </c>
      <c r="S31" s="2">
        <f t="shared" si="26"/>
        <v>0.9</v>
      </c>
      <c r="T31" s="2">
        <f t="shared" si="27"/>
        <v>0.9</v>
      </c>
      <c r="U31" s="2">
        <f t="shared" si="28"/>
        <v>0.9</v>
      </c>
      <c r="V31" s="2">
        <f t="shared" si="29"/>
        <v>0.9</v>
      </c>
      <c r="W31" s="2">
        <f t="shared" si="30"/>
        <v>0.9</v>
      </c>
      <c r="X31" s="2">
        <f t="shared" si="31"/>
        <v>0.9</v>
      </c>
      <c r="Y31" s="2">
        <f t="shared" si="32"/>
        <v>0.9</v>
      </c>
      <c r="Z31" s="2">
        <f t="shared" si="33"/>
        <v>0.9</v>
      </c>
      <c r="AA31" s="2">
        <f t="shared" si="34"/>
        <v>0.9</v>
      </c>
      <c r="AB31" s="2">
        <f t="shared" si="35"/>
        <v>0.9</v>
      </c>
      <c r="AC31" s="2">
        <f t="shared" si="1"/>
        <v>0.9</v>
      </c>
      <c r="AD31" s="2">
        <f t="shared" si="2"/>
        <v>0.9</v>
      </c>
      <c r="AE31" s="2">
        <f t="shared" si="3"/>
        <v>0.9</v>
      </c>
      <c r="AF31" s="2">
        <f t="shared" si="4"/>
        <v>0.9</v>
      </c>
      <c r="AG31" s="2">
        <f t="shared" si="5"/>
        <v>0.9</v>
      </c>
      <c r="AH31" s="2">
        <f t="shared" si="6"/>
        <v>0.9</v>
      </c>
      <c r="AI31" s="2">
        <f t="shared" si="7"/>
        <v>0.9</v>
      </c>
      <c r="AJ31" s="2">
        <f t="shared" si="8"/>
        <v>0.9</v>
      </c>
      <c r="AK31" s="2">
        <f t="shared" si="9"/>
        <v>0.9</v>
      </c>
      <c r="AL31" s="2">
        <f t="shared" si="10"/>
        <v>0.9</v>
      </c>
    </row>
    <row r="32" spans="2:38" ht="15" thickBot="1" x14ac:dyDescent="0.4">
      <c r="B32" s="163" t="str">
        <f>'Techs-Fuels Updated'!D28</f>
        <v>ALTRDXKH00</v>
      </c>
      <c r="C32" s="162">
        <f>'Techs-Fuels Updated'!P28</f>
        <v>0.9</v>
      </c>
      <c r="D32" s="2">
        <f t="shared" si="11"/>
        <v>0.9</v>
      </c>
      <c r="E32" s="2">
        <f t="shared" si="12"/>
        <v>0.9</v>
      </c>
      <c r="F32" s="2">
        <f t="shared" si="13"/>
        <v>0.9</v>
      </c>
      <c r="G32" s="2">
        <f t="shared" si="14"/>
        <v>0.9</v>
      </c>
      <c r="H32" s="2">
        <f t="shared" si="15"/>
        <v>0.9</v>
      </c>
      <c r="I32" s="2">
        <f t="shared" si="16"/>
        <v>0.9</v>
      </c>
      <c r="J32" s="2">
        <f t="shared" si="17"/>
        <v>0.9</v>
      </c>
      <c r="K32" s="2">
        <f t="shared" si="18"/>
        <v>0.9</v>
      </c>
      <c r="L32" s="2">
        <f t="shared" si="19"/>
        <v>0.9</v>
      </c>
      <c r="M32" s="2">
        <f t="shared" si="20"/>
        <v>0.9</v>
      </c>
      <c r="N32" s="2">
        <f t="shared" si="21"/>
        <v>0.9</v>
      </c>
      <c r="O32" s="2">
        <f t="shared" si="22"/>
        <v>0.9</v>
      </c>
      <c r="P32" s="2">
        <f t="shared" si="23"/>
        <v>0.9</v>
      </c>
      <c r="Q32" s="2">
        <f t="shared" si="24"/>
        <v>0.9</v>
      </c>
      <c r="R32" s="2">
        <f t="shared" si="25"/>
        <v>0.9</v>
      </c>
      <c r="S32" s="2">
        <f t="shared" si="26"/>
        <v>0.9</v>
      </c>
      <c r="T32" s="2">
        <f t="shared" si="27"/>
        <v>0.9</v>
      </c>
      <c r="U32" s="2">
        <f t="shared" si="28"/>
        <v>0.9</v>
      </c>
      <c r="V32" s="2">
        <f t="shared" si="29"/>
        <v>0.9</v>
      </c>
      <c r="W32" s="2">
        <f t="shared" si="30"/>
        <v>0.9</v>
      </c>
      <c r="X32" s="2">
        <f t="shared" si="31"/>
        <v>0.9</v>
      </c>
      <c r="Y32" s="2">
        <f t="shared" si="32"/>
        <v>0.9</v>
      </c>
      <c r="Z32" s="2">
        <f t="shared" si="33"/>
        <v>0.9</v>
      </c>
      <c r="AA32" s="2">
        <f t="shared" si="34"/>
        <v>0.9</v>
      </c>
      <c r="AB32" s="2">
        <f t="shared" si="35"/>
        <v>0.9</v>
      </c>
      <c r="AC32" s="2">
        <f t="shared" si="1"/>
        <v>0.9</v>
      </c>
      <c r="AD32" s="2">
        <f t="shared" si="2"/>
        <v>0.9</v>
      </c>
      <c r="AE32" s="2">
        <f t="shared" si="3"/>
        <v>0.9</v>
      </c>
      <c r="AF32" s="2">
        <f t="shared" si="4"/>
        <v>0.9</v>
      </c>
      <c r="AG32" s="2">
        <f t="shared" si="5"/>
        <v>0.9</v>
      </c>
      <c r="AH32" s="2">
        <f t="shared" si="6"/>
        <v>0.9</v>
      </c>
      <c r="AI32" s="2">
        <f t="shared" si="7"/>
        <v>0.9</v>
      </c>
      <c r="AJ32" s="2">
        <f t="shared" si="8"/>
        <v>0.9</v>
      </c>
      <c r="AK32" s="2">
        <f t="shared" si="9"/>
        <v>0.9</v>
      </c>
      <c r="AL32" s="2">
        <f t="shared" si="10"/>
        <v>0.9</v>
      </c>
    </row>
    <row r="33" spans="2:38" ht="15" thickBot="1" x14ac:dyDescent="0.4">
      <c r="B33" s="163" t="str">
        <f>'Techs-Fuels Updated'!D29</f>
        <v>ALTRDGRH00</v>
      </c>
      <c r="C33" s="162">
        <f>'Techs-Fuels Updated'!P29</f>
        <v>0.9</v>
      </c>
      <c r="D33" s="2">
        <f t="shared" si="11"/>
        <v>0.9</v>
      </c>
      <c r="E33" s="2">
        <f t="shared" si="12"/>
        <v>0.9</v>
      </c>
      <c r="F33" s="2">
        <f t="shared" si="13"/>
        <v>0.9</v>
      </c>
      <c r="G33" s="2">
        <f t="shared" si="14"/>
        <v>0.9</v>
      </c>
      <c r="H33" s="2">
        <f t="shared" si="15"/>
        <v>0.9</v>
      </c>
      <c r="I33" s="2">
        <f t="shared" si="16"/>
        <v>0.9</v>
      </c>
      <c r="J33" s="2">
        <f t="shared" si="17"/>
        <v>0.9</v>
      </c>
      <c r="K33" s="2">
        <f t="shared" si="18"/>
        <v>0.9</v>
      </c>
      <c r="L33" s="2">
        <f t="shared" si="19"/>
        <v>0.9</v>
      </c>
      <c r="M33" s="2">
        <f t="shared" si="20"/>
        <v>0.9</v>
      </c>
      <c r="N33" s="2">
        <f t="shared" si="21"/>
        <v>0.9</v>
      </c>
      <c r="O33" s="2">
        <f t="shared" si="22"/>
        <v>0.9</v>
      </c>
      <c r="P33" s="2">
        <f t="shared" si="23"/>
        <v>0.9</v>
      </c>
      <c r="Q33" s="2">
        <f t="shared" si="24"/>
        <v>0.9</v>
      </c>
      <c r="R33" s="2">
        <f t="shared" si="25"/>
        <v>0.9</v>
      </c>
      <c r="S33" s="2">
        <f t="shared" si="26"/>
        <v>0.9</v>
      </c>
      <c r="T33" s="2">
        <f t="shared" si="27"/>
        <v>0.9</v>
      </c>
      <c r="U33" s="2">
        <f t="shared" si="28"/>
        <v>0.9</v>
      </c>
      <c r="V33" s="2">
        <f t="shared" si="29"/>
        <v>0.9</v>
      </c>
      <c r="W33" s="2">
        <f t="shared" si="30"/>
        <v>0.9</v>
      </c>
      <c r="X33" s="2">
        <f t="shared" si="31"/>
        <v>0.9</v>
      </c>
      <c r="Y33" s="2">
        <f t="shared" si="32"/>
        <v>0.9</v>
      </c>
      <c r="Z33" s="2">
        <f t="shared" si="33"/>
        <v>0.9</v>
      </c>
      <c r="AA33" s="2">
        <f t="shared" si="34"/>
        <v>0.9</v>
      </c>
      <c r="AB33" s="2">
        <f t="shared" si="35"/>
        <v>0.9</v>
      </c>
      <c r="AC33" s="2">
        <f t="shared" si="1"/>
        <v>0.9</v>
      </c>
      <c r="AD33" s="2">
        <f t="shared" si="2"/>
        <v>0.9</v>
      </c>
      <c r="AE33" s="2">
        <f t="shared" si="3"/>
        <v>0.9</v>
      </c>
      <c r="AF33" s="2">
        <f t="shared" si="4"/>
        <v>0.9</v>
      </c>
      <c r="AG33" s="2">
        <f t="shared" si="5"/>
        <v>0.9</v>
      </c>
      <c r="AH33" s="2">
        <f t="shared" si="6"/>
        <v>0.9</v>
      </c>
      <c r="AI33" s="2">
        <f t="shared" si="7"/>
        <v>0.9</v>
      </c>
      <c r="AJ33" s="2">
        <f t="shared" si="8"/>
        <v>0.9</v>
      </c>
      <c r="AK33" s="2">
        <f t="shared" si="9"/>
        <v>0.9</v>
      </c>
      <c r="AL33" s="2">
        <f t="shared" si="10"/>
        <v>0.9</v>
      </c>
    </row>
    <row r="34" spans="2:38" ht="15" thickBot="1" x14ac:dyDescent="0.4">
      <c r="B34" s="163" t="str">
        <f>'Techs-Fuels Updated'!D30</f>
        <v>GRTRDALH00</v>
      </c>
      <c r="C34" s="162">
        <f>'Techs-Fuels Updated'!P30</f>
        <v>0.9</v>
      </c>
      <c r="D34" s="2">
        <f t="shared" si="11"/>
        <v>0.9</v>
      </c>
      <c r="E34" s="2">
        <f t="shared" si="12"/>
        <v>0.9</v>
      </c>
      <c r="F34" s="2">
        <f t="shared" si="13"/>
        <v>0.9</v>
      </c>
      <c r="G34" s="2">
        <f t="shared" si="14"/>
        <v>0.9</v>
      </c>
      <c r="H34" s="2">
        <f t="shared" si="15"/>
        <v>0.9</v>
      </c>
      <c r="I34" s="2">
        <f t="shared" si="16"/>
        <v>0.9</v>
      </c>
      <c r="J34" s="2">
        <f t="shared" si="17"/>
        <v>0.9</v>
      </c>
      <c r="K34" s="2">
        <f t="shared" si="18"/>
        <v>0.9</v>
      </c>
      <c r="L34" s="2">
        <f t="shared" si="19"/>
        <v>0.9</v>
      </c>
      <c r="M34" s="2">
        <f t="shared" si="20"/>
        <v>0.9</v>
      </c>
      <c r="N34" s="2">
        <f t="shared" si="21"/>
        <v>0.9</v>
      </c>
      <c r="O34" s="2">
        <f t="shared" si="22"/>
        <v>0.9</v>
      </c>
      <c r="P34" s="2">
        <f t="shared" si="23"/>
        <v>0.9</v>
      </c>
      <c r="Q34" s="2">
        <f t="shared" si="24"/>
        <v>0.9</v>
      </c>
      <c r="R34" s="2">
        <f t="shared" si="25"/>
        <v>0.9</v>
      </c>
      <c r="S34" s="2">
        <f t="shared" si="26"/>
        <v>0.9</v>
      </c>
      <c r="T34" s="2">
        <f t="shared" si="27"/>
        <v>0.9</v>
      </c>
      <c r="U34" s="2">
        <f t="shared" si="28"/>
        <v>0.9</v>
      </c>
      <c r="V34" s="2">
        <f t="shared" si="29"/>
        <v>0.9</v>
      </c>
      <c r="W34" s="2">
        <f t="shared" si="30"/>
        <v>0.9</v>
      </c>
      <c r="X34" s="2">
        <f t="shared" si="31"/>
        <v>0.9</v>
      </c>
      <c r="Y34" s="2">
        <f t="shared" si="32"/>
        <v>0.9</v>
      </c>
      <c r="Z34" s="2">
        <f t="shared" si="33"/>
        <v>0.9</v>
      </c>
      <c r="AA34" s="2">
        <f t="shared" si="34"/>
        <v>0.9</v>
      </c>
      <c r="AB34" s="2">
        <f t="shared" si="35"/>
        <v>0.9</v>
      </c>
      <c r="AC34" s="2">
        <f t="shared" si="1"/>
        <v>0.9</v>
      </c>
      <c r="AD34" s="2">
        <f t="shared" si="2"/>
        <v>0.9</v>
      </c>
      <c r="AE34" s="2">
        <f t="shared" si="3"/>
        <v>0.9</v>
      </c>
      <c r="AF34" s="2">
        <f t="shared" si="4"/>
        <v>0.9</v>
      </c>
      <c r="AG34" s="2">
        <f t="shared" si="5"/>
        <v>0.9</v>
      </c>
      <c r="AH34" s="2">
        <f t="shared" si="6"/>
        <v>0.9</v>
      </c>
      <c r="AI34" s="2">
        <f t="shared" si="7"/>
        <v>0.9</v>
      </c>
      <c r="AJ34" s="2">
        <f t="shared" si="8"/>
        <v>0.9</v>
      </c>
      <c r="AK34" s="2">
        <f t="shared" si="9"/>
        <v>0.9</v>
      </c>
      <c r="AL34" s="2">
        <f t="shared" si="10"/>
        <v>0.9</v>
      </c>
    </row>
    <row r="35" spans="2:38" ht="15" thickBot="1" x14ac:dyDescent="0.4">
      <c r="B35" s="163" t="str">
        <f>'Techs-Fuels Updated'!D31</f>
        <v>MKPELBS000</v>
      </c>
      <c r="C35" s="162">
        <f>'Techs-Fuels Updated'!P31</f>
        <v>0.9</v>
      </c>
      <c r="D35" s="2">
        <f t="shared" si="11"/>
        <v>0.9</v>
      </c>
      <c r="E35" s="2">
        <f t="shared" si="12"/>
        <v>0.9</v>
      </c>
      <c r="F35" s="2">
        <f t="shared" si="13"/>
        <v>0.9</v>
      </c>
      <c r="G35" s="2">
        <f t="shared" si="14"/>
        <v>0.9</v>
      </c>
      <c r="H35" s="2">
        <f t="shared" si="15"/>
        <v>0.9</v>
      </c>
      <c r="I35" s="2">
        <f t="shared" si="16"/>
        <v>0.9</v>
      </c>
      <c r="J35" s="2">
        <f t="shared" si="17"/>
        <v>0.9</v>
      </c>
      <c r="K35" s="2">
        <f t="shared" si="18"/>
        <v>0.9</v>
      </c>
      <c r="L35" s="2">
        <f t="shared" si="19"/>
        <v>0.9</v>
      </c>
      <c r="M35" s="2">
        <f t="shared" si="20"/>
        <v>0.9</v>
      </c>
      <c r="N35" s="2">
        <f t="shared" si="21"/>
        <v>0.9</v>
      </c>
      <c r="O35" s="2">
        <f t="shared" si="22"/>
        <v>0.9</v>
      </c>
      <c r="P35" s="2">
        <f t="shared" si="23"/>
        <v>0.9</v>
      </c>
      <c r="Q35" s="2">
        <f t="shared" si="24"/>
        <v>0.9</v>
      </c>
      <c r="R35" s="2">
        <f t="shared" si="25"/>
        <v>0.9</v>
      </c>
      <c r="S35" s="2">
        <f t="shared" si="26"/>
        <v>0.9</v>
      </c>
      <c r="T35" s="2">
        <f t="shared" si="27"/>
        <v>0.9</v>
      </c>
      <c r="U35" s="2">
        <f t="shared" si="28"/>
        <v>0.9</v>
      </c>
      <c r="V35" s="2">
        <f t="shared" si="29"/>
        <v>0.9</v>
      </c>
      <c r="W35" s="2">
        <f t="shared" si="30"/>
        <v>0.9</v>
      </c>
      <c r="X35" s="2">
        <f t="shared" si="31"/>
        <v>0.9</v>
      </c>
      <c r="Y35" s="2">
        <f t="shared" si="32"/>
        <v>0.9</v>
      </c>
      <c r="Z35" s="2">
        <f t="shared" si="33"/>
        <v>0.9</v>
      </c>
      <c r="AA35" s="2">
        <f t="shared" si="34"/>
        <v>0.9</v>
      </c>
      <c r="AB35" s="2">
        <f t="shared" si="35"/>
        <v>0.9</v>
      </c>
      <c r="AC35" s="2">
        <f t="shared" si="1"/>
        <v>0.9</v>
      </c>
      <c r="AD35" s="2">
        <f t="shared" si="2"/>
        <v>0.9</v>
      </c>
      <c r="AE35" s="2">
        <f t="shared" si="3"/>
        <v>0.9</v>
      </c>
      <c r="AF35" s="2">
        <f t="shared" si="4"/>
        <v>0.9</v>
      </c>
      <c r="AG35" s="2">
        <f t="shared" si="5"/>
        <v>0.9</v>
      </c>
      <c r="AH35" s="2">
        <f t="shared" si="6"/>
        <v>0.9</v>
      </c>
      <c r="AI35" s="2">
        <f t="shared" si="7"/>
        <v>0.9</v>
      </c>
      <c r="AJ35" s="2">
        <f t="shared" si="8"/>
        <v>0.9</v>
      </c>
      <c r="AK35" s="2">
        <f t="shared" si="9"/>
        <v>0.9</v>
      </c>
      <c r="AL35" s="2">
        <f t="shared" si="10"/>
        <v>0.9</v>
      </c>
    </row>
    <row r="36" spans="2:38" ht="15" thickBot="1" x14ac:dyDescent="0.4">
      <c r="B36" s="163" t="str">
        <f>'Techs-Fuels Updated'!D32</f>
        <v>MKRCODM000</v>
      </c>
      <c r="C36" s="162">
        <f>'Techs-Fuels Updated'!P32</f>
        <v>0.9</v>
      </c>
      <c r="D36" s="2">
        <f t="shared" si="11"/>
        <v>0.9</v>
      </c>
      <c r="E36" s="2">
        <f t="shared" si="12"/>
        <v>0.9</v>
      </c>
      <c r="F36" s="2">
        <f t="shared" si="13"/>
        <v>0.9</v>
      </c>
      <c r="G36" s="2">
        <f t="shared" si="14"/>
        <v>0.9</v>
      </c>
      <c r="H36" s="2">
        <f t="shared" si="15"/>
        <v>0.9</v>
      </c>
      <c r="I36" s="2">
        <f t="shared" si="16"/>
        <v>0.9</v>
      </c>
      <c r="J36" s="2">
        <f t="shared" si="17"/>
        <v>0.9</v>
      </c>
      <c r="K36" s="2">
        <f t="shared" si="18"/>
        <v>0.9</v>
      </c>
      <c r="L36" s="2">
        <f t="shared" si="19"/>
        <v>0.9</v>
      </c>
      <c r="M36" s="2">
        <f t="shared" si="20"/>
        <v>0.9</v>
      </c>
      <c r="N36" s="2">
        <f t="shared" si="21"/>
        <v>0.9</v>
      </c>
      <c r="O36" s="2">
        <f t="shared" si="22"/>
        <v>0.9</v>
      </c>
      <c r="P36" s="2">
        <f t="shared" si="23"/>
        <v>0.9</v>
      </c>
      <c r="Q36" s="2">
        <f t="shared" si="24"/>
        <v>0.9</v>
      </c>
      <c r="R36" s="2">
        <f t="shared" si="25"/>
        <v>0.9</v>
      </c>
      <c r="S36" s="2">
        <f t="shared" si="26"/>
        <v>0.9</v>
      </c>
      <c r="T36" s="2">
        <f t="shared" si="27"/>
        <v>0.9</v>
      </c>
      <c r="U36" s="2">
        <f t="shared" si="28"/>
        <v>0.9</v>
      </c>
      <c r="V36" s="2">
        <f t="shared" si="29"/>
        <v>0.9</v>
      </c>
      <c r="W36" s="2">
        <f t="shared" si="30"/>
        <v>0.9</v>
      </c>
      <c r="X36" s="2">
        <f t="shared" si="31"/>
        <v>0.9</v>
      </c>
      <c r="Y36" s="2">
        <f t="shared" si="32"/>
        <v>0.9</v>
      </c>
      <c r="Z36" s="2">
        <f t="shared" si="33"/>
        <v>0.9</v>
      </c>
      <c r="AA36" s="2">
        <f t="shared" si="34"/>
        <v>0.9</v>
      </c>
      <c r="AB36" s="2">
        <f t="shared" si="35"/>
        <v>0.9</v>
      </c>
      <c r="AC36" s="2">
        <f t="shared" si="1"/>
        <v>0.9</v>
      </c>
      <c r="AD36" s="2">
        <f t="shared" si="2"/>
        <v>0.9</v>
      </c>
      <c r="AE36" s="2">
        <f t="shared" si="3"/>
        <v>0.9</v>
      </c>
      <c r="AF36" s="2">
        <f t="shared" si="4"/>
        <v>0.9</v>
      </c>
      <c r="AG36" s="2">
        <f t="shared" si="5"/>
        <v>0.9</v>
      </c>
      <c r="AH36" s="2">
        <f t="shared" si="6"/>
        <v>0.9</v>
      </c>
      <c r="AI36" s="2">
        <f t="shared" si="7"/>
        <v>0.9</v>
      </c>
      <c r="AJ36" s="2">
        <f t="shared" si="8"/>
        <v>0.9</v>
      </c>
      <c r="AK36" s="2">
        <f t="shared" si="9"/>
        <v>0.9</v>
      </c>
      <c r="AL36" s="2">
        <f t="shared" si="10"/>
        <v>0.9</v>
      </c>
    </row>
    <row r="37" spans="2:38" ht="15" thickBot="1" x14ac:dyDescent="0.4">
      <c r="B37" s="163" t="str">
        <f>'Techs-Fuels Updated'!D33</f>
        <v>MKRCOIM000</v>
      </c>
      <c r="C37" s="162">
        <f>'Techs-Fuels Updated'!P33</f>
        <v>0.9</v>
      </c>
      <c r="D37" s="2">
        <f t="shared" si="11"/>
        <v>0.9</v>
      </c>
      <c r="E37" s="2">
        <f t="shared" si="12"/>
        <v>0.9</v>
      </c>
      <c r="F37" s="2">
        <f t="shared" si="13"/>
        <v>0.9</v>
      </c>
      <c r="G37" s="2">
        <f t="shared" si="14"/>
        <v>0.9</v>
      </c>
      <c r="H37" s="2">
        <f t="shared" si="15"/>
        <v>0.9</v>
      </c>
      <c r="I37" s="2">
        <f t="shared" si="16"/>
        <v>0.9</v>
      </c>
      <c r="J37" s="2">
        <f t="shared" si="17"/>
        <v>0.9</v>
      </c>
      <c r="K37" s="2">
        <f t="shared" si="18"/>
        <v>0.9</v>
      </c>
      <c r="L37" s="2">
        <f t="shared" si="19"/>
        <v>0.9</v>
      </c>
      <c r="M37" s="2">
        <f t="shared" si="20"/>
        <v>0.9</v>
      </c>
      <c r="N37" s="2">
        <f t="shared" si="21"/>
        <v>0.9</v>
      </c>
      <c r="O37" s="2">
        <f t="shared" si="22"/>
        <v>0.9</v>
      </c>
      <c r="P37" s="2">
        <f t="shared" si="23"/>
        <v>0.9</v>
      </c>
      <c r="Q37" s="2">
        <f t="shared" si="24"/>
        <v>0.9</v>
      </c>
      <c r="R37" s="2">
        <f t="shared" si="25"/>
        <v>0.9</v>
      </c>
      <c r="S37" s="2">
        <f t="shared" si="26"/>
        <v>0.9</v>
      </c>
      <c r="T37" s="2">
        <f t="shared" si="27"/>
        <v>0.9</v>
      </c>
      <c r="U37" s="2">
        <f t="shared" si="28"/>
        <v>0.9</v>
      </c>
      <c r="V37" s="2">
        <f t="shared" si="29"/>
        <v>0.9</v>
      </c>
      <c r="W37" s="2">
        <f t="shared" si="30"/>
        <v>0.9</v>
      </c>
      <c r="X37" s="2">
        <f t="shared" si="31"/>
        <v>0.9</v>
      </c>
      <c r="Y37" s="2">
        <f t="shared" si="32"/>
        <v>0.9</v>
      </c>
      <c r="Z37" s="2">
        <f t="shared" si="33"/>
        <v>0.9</v>
      </c>
      <c r="AA37" s="2">
        <f t="shared" si="34"/>
        <v>0.9</v>
      </c>
      <c r="AB37" s="2">
        <f t="shared" si="35"/>
        <v>0.9</v>
      </c>
      <c r="AC37" s="2">
        <f t="shared" si="1"/>
        <v>0.9</v>
      </c>
      <c r="AD37" s="2">
        <f t="shared" si="2"/>
        <v>0.9</v>
      </c>
      <c r="AE37" s="2">
        <f t="shared" si="3"/>
        <v>0.9</v>
      </c>
      <c r="AF37" s="2">
        <f t="shared" si="4"/>
        <v>0.9</v>
      </c>
      <c r="AG37" s="2">
        <f t="shared" si="5"/>
        <v>0.9</v>
      </c>
      <c r="AH37" s="2">
        <f t="shared" si="6"/>
        <v>0.9</v>
      </c>
      <c r="AI37" s="2">
        <f t="shared" si="7"/>
        <v>0.9</v>
      </c>
      <c r="AJ37" s="2">
        <f t="shared" si="8"/>
        <v>0.9</v>
      </c>
      <c r="AK37" s="2">
        <f t="shared" si="9"/>
        <v>0.9</v>
      </c>
      <c r="AL37" s="2">
        <f t="shared" si="10"/>
        <v>0.9</v>
      </c>
    </row>
    <row r="38" spans="2:38" ht="15" thickBot="1" x14ac:dyDescent="0.4">
      <c r="B38" s="163" t="str">
        <f>'Techs-Fuels Updated'!D34</f>
        <v>MKRHFIM000</v>
      </c>
      <c r="C38" s="162">
        <f>'Techs-Fuels Updated'!P34</f>
        <v>0.9</v>
      </c>
      <c r="D38" s="2">
        <f t="shared" si="11"/>
        <v>0.9</v>
      </c>
      <c r="E38" s="2">
        <f t="shared" si="12"/>
        <v>0.9</v>
      </c>
      <c r="F38" s="2">
        <f t="shared" si="13"/>
        <v>0.9</v>
      </c>
      <c r="G38" s="2">
        <f t="shared" si="14"/>
        <v>0.9</v>
      </c>
      <c r="H38" s="2">
        <f t="shared" si="15"/>
        <v>0.9</v>
      </c>
      <c r="I38" s="2">
        <f t="shared" si="16"/>
        <v>0.9</v>
      </c>
      <c r="J38" s="2">
        <f t="shared" si="17"/>
        <v>0.9</v>
      </c>
      <c r="K38" s="2">
        <f t="shared" si="18"/>
        <v>0.9</v>
      </c>
      <c r="L38" s="2">
        <f t="shared" si="19"/>
        <v>0.9</v>
      </c>
      <c r="M38" s="2">
        <f t="shared" si="20"/>
        <v>0.9</v>
      </c>
      <c r="N38" s="2">
        <f t="shared" si="21"/>
        <v>0.9</v>
      </c>
      <c r="O38" s="2">
        <f t="shared" si="22"/>
        <v>0.9</v>
      </c>
      <c r="P38" s="2">
        <f t="shared" si="23"/>
        <v>0.9</v>
      </c>
      <c r="Q38" s="2">
        <f t="shared" si="24"/>
        <v>0.9</v>
      </c>
      <c r="R38" s="2">
        <f t="shared" si="25"/>
        <v>0.9</v>
      </c>
      <c r="S38" s="2">
        <f t="shared" si="26"/>
        <v>0.9</v>
      </c>
      <c r="T38" s="2">
        <f t="shared" si="27"/>
        <v>0.9</v>
      </c>
      <c r="U38" s="2">
        <f t="shared" si="28"/>
        <v>0.9</v>
      </c>
      <c r="V38" s="2">
        <f t="shared" si="29"/>
        <v>0.9</v>
      </c>
      <c r="W38" s="2">
        <f t="shared" si="30"/>
        <v>0.9</v>
      </c>
      <c r="X38" s="2">
        <f t="shared" si="31"/>
        <v>0.9</v>
      </c>
      <c r="Y38" s="2">
        <f t="shared" si="32"/>
        <v>0.9</v>
      </c>
      <c r="Z38" s="2">
        <f t="shared" si="33"/>
        <v>0.9</v>
      </c>
      <c r="AA38" s="2">
        <f t="shared" si="34"/>
        <v>0.9</v>
      </c>
      <c r="AB38" s="2">
        <f t="shared" si="35"/>
        <v>0.9</v>
      </c>
      <c r="AC38" s="2">
        <f t="shared" si="1"/>
        <v>0.9</v>
      </c>
      <c r="AD38" s="2">
        <f t="shared" si="2"/>
        <v>0.9</v>
      </c>
      <c r="AE38" s="2">
        <f t="shared" si="3"/>
        <v>0.9</v>
      </c>
      <c r="AF38" s="2">
        <f t="shared" si="4"/>
        <v>0.9</v>
      </c>
      <c r="AG38" s="2">
        <f t="shared" si="5"/>
        <v>0.9</v>
      </c>
      <c r="AH38" s="2">
        <f t="shared" si="6"/>
        <v>0.9</v>
      </c>
      <c r="AI38" s="2">
        <f t="shared" si="7"/>
        <v>0.9</v>
      </c>
      <c r="AJ38" s="2">
        <f t="shared" si="8"/>
        <v>0.9</v>
      </c>
      <c r="AK38" s="2">
        <f t="shared" si="9"/>
        <v>0.9</v>
      </c>
      <c r="AL38" s="2">
        <f t="shared" si="10"/>
        <v>0.9</v>
      </c>
    </row>
    <row r="39" spans="2:38" ht="15" thickBot="1" x14ac:dyDescent="0.4">
      <c r="B39" s="163" t="str">
        <f>'Techs-Fuels Updated'!D35</f>
        <v>MKRNGIM000</v>
      </c>
      <c r="C39" s="162">
        <f>'Techs-Fuels Updated'!P35</f>
        <v>0.9</v>
      </c>
      <c r="D39" s="2">
        <f t="shared" si="11"/>
        <v>0.9</v>
      </c>
      <c r="E39" s="2">
        <f t="shared" si="12"/>
        <v>0.9</v>
      </c>
      <c r="F39" s="2">
        <f t="shared" si="13"/>
        <v>0.9</v>
      </c>
      <c r="G39" s="2">
        <f t="shared" si="14"/>
        <v>0.9</v>
      </c>
      <c r="H39" s="2">
        <f t="shared" si="15"/>
        <v>0.9</v>
      </c>
      <c r="I39" s="2">
        <f t="shared" si="16"/>
        <v>0.9</v>
      </c>
      <c r="J39" s="2">
        <f t="shared" si="17"/>
        <v>0.9</v>
      </c>
      <c r="K39" s="2">
        <f t="shared" si="18"/>
        <v>0.9</v>
      </c>
      <c r="L39" s="2">
        <f t="shared" si="19"/>
        <v>0.9</v>
      </c>
      <c r="M39" s="2">
        <f t="shared" si="20"/>
        <v>0.9</v>
      </c>
      <c r="N39" s="2">
        <f t="shared" si="21"/>
        <v>0.9</v>
      </c>
      <c r="O39" s="2">
        <f t="shared" si="22"/>
        <v>0.9</v>
      </c>
      <c r="P39" s="2">
        <f t="shared" si="23"/>
        <v>0.9</v>
      </c>
      <c r="Q39" s="2">
        <f t="shared" si="24"/>
        <v>0.9</v>
      </c>
      <c r="R39" s="2">
        <f t="shared" si="25"/>
        <v>0.9</v>
      </c>
      <c r="S39" s="2">
        <f t="shared" si="26"/>
        <v>0.9</v>
      </c>
      <c r="T39" s="2">
        <f t="shared" si="27"/>
        <v>0.9</v>
      </c>
      <c r="U39" s="2">
        <f t="shared" si="28"/>
        <v>0.9</v>
      </c>
      <c r="V39" s="2">
        <f t="shared" si="29"/>
        <v>0.9</v>
      </c>
      <c r="W39" s="2">
        <f t="shared" si="30"/>
        <v>0.9</v>
      </c>
      <c r="X39" s="2">
        <f t="shared" si="31"/>
        <v>0.9</v>
      </c>
      <c r="Y39" s="2">
        <f t="shared" si="32"/>
        <v>0.9</v>
      </c>
      <c r="Z39" s="2">
        <f t="shared" si="33"/>
        <v>0.9</v>
      </c>
      <c r="AA39" s="2">
        <f t="shared" si="34"/>
        <v>0.9</v>
      </c>
      <c r="AB39" s="2">
        <f t="shared" si="35"/>
        <v>0.9</v>
      </c>
      <c r="AC39" s="2">
        <f t="shared" si="1"/>
        <v>0.9</v>
      </c>
      <c r="AD39" s="2">
        <f t="shared" si="2"/>
        <v>0.9</v>
      </c>
      <c r="AE39" s="2">
        <f t="shared" si="3"/>
        <v>0.9</v>
      </c>
      <c r="AF39" s="2">
        <f t="shared" si="4"/>
        <v>0.9</v>
      </c>
      <c r="AG39" s="2">
        <f t="shared" si="5"/>
        <v>0.9</v>
      </c>
      <c r="AH39" s="2">
        <f t="shared" si="6"/>
        <v>0.9</v>
      </c>
      <c r="AI39" s="2">
        <f t="shared" si="7"/>
        <v>0.9</v>
      </c>
      <c r="AJ39" s="2">
        <f t="shared" si="8"/>
        <v>0.9</v>
      </c>
      <c r="AK39" s="2">
        <f t="shared" si="9"/>
        <v>0.9</v>
      </c>
      <c r="AL39" s="2">
        <f t="shared" si="10"/>
        <v>0.9</v>
      </c>
    </row>
    <row r="40" spans="2:38" ht="15" thickBot="1" x14ac:dyDescent="0.4">
      <c r="B40" s="163" t="str">
        <f>'Techs-Fuels Updated'!D36</f>
        <v>MKPCOSCHO0</v>
      </c>
      <c r="C40" s="162">
        <f>'Techs-Fuels Updated'!P36</f>
        <v>0.9</v>
      </c>
      <c r="D40" s="2">
        <f t="shared" si="11"/>
        <v>0.9</v>
      </c>
      <c r="E40" s="2">
        <f t="shared" si="12"/>
        <v>0.9</v>
      </c>
      <c r="F40" s="2">
        <f t="shared" si="13"/>
        <v>0.9</v>
      </c>
      <c r="G40" s="2">
        <f t="shared" si="14"/>
        <v>0.9</v>
      </c>
      <c r="H40" s="2">
        <f t="shared" si="15"/>
        <v>0.9</v>
      </c>
      <c r="I40" s="2">
        <f t="shared" si="16"/>
        <v>0.9</v>
      </c>
      <c r="J40" s="2">
        <f t="shared" si="17"/>
        <v>0.9</v>
      </c>
      <c r="K40" s="2">
        <f t="shared" si="18"/>
        <v>0.9</v>
      </c>
      <c r="L40" s="2">
        <f t="shared" si="19"/>
        <v>0.9</v>
      </c>
      <c r="M40" s="2">
        <f t="shared" si="20"/>
        <v>0.9</v>
      </c>
      <c r="N40" s="2">
        <f t="shared" si="21"/>
        <v>0.9</v>
      </c>
      <c r="O40" s="2">
        <f t="shared" si="22"/>
        <v>0.9</v>
      </c>
      <c r="P40" s="2">
        <f t="shared" si="23"/>
        <v>0.9</v>
      </c>
      <c r="Q40" s="2">
        <f t="shared" si="24"/>
        <v>0.9</v>
      </c>
      <c r="R40" s="2">
        <f t="shared" si="25"/>
        <v>0.9</v>
      </c>
      <c r="S40" s="2">
        <f t="shared" si="26"/>
        <v>0.9</v>
      </c>
      <c r="T40" s="2">
        <f t="shared" si="27"/>
        <v>0.9</v>
      </c>
      <c r="U40" s="2">
        <f t="shared" si="28"/>
        <v>0.9</v>
      </c>
      <c r="V40" s="2">
        <f t="shared" si="29"/>
        <v>0.9</v>
      </c>
      <c r="W40" s="2">
        <f t="shared" si="30"/>
        <v>0.9</v>
      </c>
      <c r="X40" s="2">
        <f t="shared" si="31"/>
        <v>0.9</v>
      </c>
      <c r="Y40" s="2">
        <f t="shared" si="32"/>
        <v>0.9</v>
      </c>
      <c r="Z40" s="2">
        <f t="shared" si="33"/>
        <v>0.9</v>
      </c>
      <c r="AA40" s="2">
        <f t="shared" si="34"/>
        <v>0.9</v>
      </c>
      <c r="AB40" s="2">
        <f t="shared" si="35"/>
        <v>0.9</v>
      </c>
      <c r="AC40" s="2">
        <f t="shared" si="1"/>
        <v>0.9</v>
      </c>
      <c r="AD40" s="2">
        <f t="shared" si="2"/>
        <v>0.9</v>
      </c>
      <c r="AE40" s="2">
        <f t="shared" si="3"/>
        <v>0.9</v>
      </c>
      <c r="AF40" s="2">
        <f t="shared" si="4"/>
        <v>0.9</v>
      </c>
      <c r="AG40" s="2">
        <f t="shared" si="5"/>
        <v>0.9</v>
      </c>
      <c r="AH40" s="2">
        <f t="shared" si="6"/>
        <v>0.9</v>
      </c>
      <c r="AI40" s="2">
        <f t="shared" si="7"/>
        <v>0.9</v>
      </c>
      <c r="AJ40" s="2">
        <f t="shared" si="8"/>
        <v>0.9</v>
      </c>
      <c r="AK40" s="2">
        <f t="shared" si="9"/>
        <v>0.9</v>
      </c>
      <c r="AL40" s="2">
        <f t="shared" si="10"/>
        <v>0.9</v>
      </c>
    </row>
    <row r="41" spans="2:38" ht="15" thickBot="1" x14ac:dyDescent="0.4">
      <c r="B41" s="163" t="str">
        <f>'Techs-Fuels Updated'!D38</f>
        <v>MKPHFSCHO0</v>
      </c>
      <c r="C41" s="162">
        <f>'Techs-Fuels Updated'!P38</f>
        <v>0.9</v>
      </c>
      <c r="D41" s="2">
        <f t="shared" si="11"/>
        <v>0.9</v>
      </c>
      <c r="E41" s="2">
        <f t="shared" si="12"/>
        <v>0.9</v>
      </c>
      <c r="F41" s="2">
        <f t="shared" si="13"/>
        <v>0.9</v>
      </c>
      <c r="G41" s="2">
        <f t="shared" si="14"/>
        <v>0.9</v>
      </c>
      <c r="H41" s="2">
        <f t="shared" si="15"/>
        <v>0.9</v>
      </c>
      <c r="I41" s="2">
        <f t="shared" si="16"/>
        <v>0.9</v>
      </c>
      <c r="J41" s="2">
        <f t="shared" si="17"/>
        <v>0.9</v>
      </c>
      <c r="K41" s="2">
        <f t="shared" si="18"/>
        <v>0.9</v>
      </c>
      <c r="L41" s="2">
        <f t="shared" si="19"/>
        <v>0.9</v>
      </c>
      <c r="M41" s="2">
        <f t="shared" si="20"/>
        <v>0.9</v>
      </c>
      <c r="N41" s="2">
        <f t="shared" si="21"/>
        <v>0.9</v>
      </c>
      <c r="O41" s="2">
        <f t="shared" si="22"/>
        <v>0.9</v>
      </c>
      <c r="P41" s="2">
        <f t="shared" si="23"/>
        <v>0.9</v>
      </c>
      <c r="Q41" s="2">
        <f t="shared" si="24"/>
        <v>0.9</v>
      </c>
      <c r="R41" s="2">
        <f t="shared" si="25"/>
        <v>0.9</v>
      </c>
      <c r="S41" s="2">
        <f t="shared" si="26"/>
        <v>0.9</v>
      </c>
      <c r="T41" s="2">
        <f t="shared" si="27"/>
        <v>0.9</v>
      </c>
      <c r="U41" s="2">
        <f t="shared" si="28"/>
        <v>0.9</v>
      </c>
      <c r="V41" s="2">
        <f t="shared" si="29"/>
        <v>0.9</v>
      </c>
      <c r="W41" s="2">
        <f t="shared" si="30"/>
        <v>0.9</v>
      </c>
      <c r="X41" s="2">
        <f t="shared" si="31"/>
        <v>0.9</v>
      </c>
      <c r="Y41" s="2">
        <f t="shared" si="32"/>
        <v>0.9</v>
      </c>
      <c r="Z41" s="2">
        <f t="shared" si="33"/>
        <v>0.9</v>
      </c>
      <c r="AA41" s="2">
        <f t="shared" si="34"/>
        <v>0.9</v>
      </c>
      <c r="AB41" s="2">
        <f t="shared" si="35"/>
        <v>0.9</v>
      </c>
      <c r="AC41" s="2">
        <f t="shared" si="1"/>
        <v>0.9</v>
      </c>
      <c r="AD41" s="2">
        <f t="shared" si="2"/>
        <v>0.9</v>
      </c>
      <c r="AE41" s="2">
        <f t="shared" si="3"/>
        <v>0.9</v>
      </c>
      <c r="AF41" s="2">
        <f t="shared" si="4"/>
        <v>0.9</v>
      </c>
      <c r="AG41" s="2">
        <f t="shared" si="5"/>
        <v>0.9</v>
      </c>
      <c r="AH41" s="2">
        <f t="shared" si="6"/>
        <v>0.9</v>
      </c>
      <c r="AI41" s="2">
        <f t="shared" si="7"/>
        <v>0.9</v>
      </c>
      <c r="AJ41" s="2">
        <f t="shared" si="8"/>
        <v>0.9</v>
      </c>
      <c r="AK41" s="2">
        <f t="shared" si="9"/>
        <v>0.9</v>
      </c>
      <c r="AL41" s="2">
        <f t="shared" si="10"/>
        <v>0.9</v>
      </c>
    </row>
    <row r="42" spans="2:38" ht="15" thickBot="1" x14ac:dyDescent="0.4">
      <c r="B42" s="163" t="str">
        <f>'Techs-Fuels Updated'!D39</f>
        <v>MKPHYDMHI1</v>
      </c>
      <c r="C42" s="162">
        <f>'Techs-Fuels Updated'!P39</f>
        <v>0.9</v>
      </c>
      <c r="D42" s="2">
        <f t="shared" si="11"/>
        <v>0.9</v>
      </c>
      <c r="E42" s="2">
        <f t="shared" si="12"/>
        <v>0.9</v>
      </c>
      <c r="F42" s="2">
        <f t="shared" si="13"/>
        <v>0.9</v>
      </c>
      <c r="G42" s="2">
        <f t="shared" si="14"/>
        <v>0.9</v>
      </c>
      <c r="H42" s="2">
        <f t="shared" si="15"/>
        <v>0.9</v>
      </c>
      <c r="I42" s="2">
        <f t="shared" si="16"/>
        <v>0.9</v>
      </c>
      <c r="J42" s="2">
        <f t="shared" si="17"/>
        <v>0.9</v>
      </c>
      <c r="K42" s="2">
        <f t="shared" si="18"/>
        <v>0.9</v>
      </c>
      <c r="L42" s="2">
        <f t="shared" si="19"/>
        <v>0.9</v>
      </c>
      <c r="M42" s="2">
        <f t="shared" si="20"/>
        <v>0.9</v>
      </c>
      <c r="N42" s="2">
        <f t="shared" si="21"/>
        <v>0.9</v>
      </c>
      <c r="O42" s="2">
        <f t="shared" si="22"/>
        <v>0.9</v>
      </c>
      <c r="P42" s="2">
        <f t="shared" si="23"/>
        <v>0.9</v>
      </c>
      <c r="Q42" s="2">
        <f t="shared" si="24"/>
        <v>0.9</v>
      </c>
      <c r="R42" s="2">
        <f t="shared" si="25"/>
        <v>0.9</v>
      </c>
      <c r="S42" s="2">
        <f t="shared" si="26"/>
        <v>0.9</v>
      </c>
      <c r="T42" s="2">
        <f t="shared" si="27"/>
        <v>0.9</v>
      </c>
      <c r="U42" s="2">
        <f t="shared" si="28"/>
        <v>0.9</v>
      </c>
      <c r="V42" s="2">
        <f t="shared" si="29"/>
        <v>0.9</v>
      </c>
      <c r="W42" s="2">
        <f t="shared" si="30"/>
        <v>0.9</v>
      </c>
      <c r="X42" s="2">
        <f t="shared" si="31"/>
        <v>0.9</v>
      </c>
      <c r="Y42" s="2">
        <f t="shared" si="32"/>
        <v>0.9</v>
      </c>
      <c r="Z42" s="2">
        <f t="shared" si="33"/>
        <v>0.9</v>
      </c>
      <c r="AA42" s="2">
        <f t="shared" si="34"/>
        <v>0.9</v>
      </c>
      <c r="AB42" s="2">
        <f t="shared" si="35"/>
        <v>0.9</v>
      </c>
      <c r="AC42" s="2">
        <f t="shared" si="1"/>
        <v>0.9</v>
      </c>
      <c r="AD42" s="2">
        <f t="shared" si="2"/>
        <v>0.9</v>
      </c>
      <c r="AE42" s="2">
        <f t="shared" si="3"/>
        <v>0.9</v>
      </c>
      <c r="AF42" s="2">
        <f t="shared" si="4"/>
        <v>0.9</v>
      </c>
      <c r="AG42" s="2">
        <f t="shared" si="5"/>
        <v>0.9</v>
      </c>
      <c r="AH42" s="2">
        <f t="shared" si="6"/>
        <v>0.9</v>
      </c>
      <c r="AI42" s="2">
        <f t="shared" si="7"/>
        <v>0.9</v>
      </c>
      <c r="AJ42" s="2">
        <f t="shared" si="8"/>
        <v>0.9</v>
      </c>
      <c r="AK42" s="2">
        <f t="shared" si="9"/>
        <v>0.9</v>
      </c>
      <c r="AL42" s="2">
        <f t="shared" si="10"/>
        <v>0.9</v>
      </c>
    </row>
    <row r="43" spans="2:38" ht="15" thickBot="1" x14ac:dyDescent="0.4">
      <c r="B43" s="163" t="str">
        <f>'Techs-Fuels Updated'!D40</f>
        <v>MKPHYDMHI2</v>
      </c>
      <c r="C43" s="162">
        <f>'Techs-Fuels Updated'!P40</f>
        <v>0.9</v>
      </c>
      <c r="D43" s="2">
        <f t="shared" si="11"/>
        <v>0.9</v>
      </c>
      <c r="E43" s="2">
        <f t="shared" si="12"/>
        <v>0.9</v>
      </c>
      <c r="F43" s="2">
        <f t="shared" si="13"/>
        <v>0.9</v>
      </c>
      <c r="G43" s="2">
        <f t="shared" si="14"/>
        <v>0.9</v>
      </c>
      <c r="H43" s="2">
        <f t="shared" si="15"/>
        <v>0.9</v>
      </c>
      <c r="I43" s="2">
        <f t="shared" si="16"/>
        <v>0.9</v>
      </c>
      <c r="J43" s="2">
        <f t="shared" si="17"/>
        <v>0.9</v>
      </c>
      <c r="K43" s="2">
        <f t="shared" si="18"/>
        <v>0.9</v>
      </c>
      <c r="L43" s="2">
        <f t="shared" si="19"/>
        <v>0.9</v>
      </c>
      <c r="M43" s="2">
        <f t="shared" si="20"/>
        <v>0.9</v>
      </c>
      <c r="N43" s="2">
        <f t="shared" si="21"/>
        <v>0.9</v>
      </c>
      <c r="O43" s="2">
        <f t="shared" si="22"/>
        <v>0.9</v>
      </c>
      <c r="P43" s="2">
        <f t="shared" si="23"/>
        <v>0.9</v>
      </c>
      <c r="Q43" s="2">
        <f t="shared" si="24"/>
        <v>0.9</v>
      </c>
      <c r="R43" s="2">
        <f t="shared" si="25"/>
        <v>0.9</v>
      </c>
      <c r="S43" s="2">
        <f t="shared" si="26"/>
        <v>0.9</v>
      </c>
      <c r="T43" s="2">
        <f t="shared" si="27"/>
        <v>0.9</v>
      </c>
      <c r="U43" s="2">
        <f t="shared" si="28"/>
        <v>0.9</v>
      </c>
      <c r="V43" s="2">
        <f t="shared" si="29"/>
        <v>0.9</v>
      </c>
      <c r="W43" s="2">
        <f t="shared" si="30"/>
        <v>0.9</v>
      </c>
      <c r="X43" s="2">
        <f t="shared" si="31"/>
        <v>0.9</v>
      </c>
      <c r="Y43" s="2">
        <f t="shared" si="32"/>
        <v>0.9</v>
      </c>
      <c r="Z43" s="2">
        <f t="shared" si="33"/>
        <v>0.9</v>
      </c>
      <c r="AA43" s="2">
        <f t="shared" si="34"/>
        <v>0.9</v>
      </c>
      <c r="AB43" s="2">
        <f t="shared" si="35"/>
        <v>0.9</v>
      </c>
      <c r="AC43" s="2">
        <f t="shared" si="1"/>
        <v>0.9</v>
      </c>
      <c r="AD43" s="2">
        <f t="shared" si="2"/>
        <v>0.9</v>
      </c>
      <c r="AE43" s="2">
        <f t="shared" si="3"/>
        <v>0.9</v>
      </c>
      <c r="AF43" s="2">
        <f t="shared" si="4"/>
        <v>0.9</v>
      </c>
      <c r="AG43" s="2">
        <f t="shared" si="5"/>
        <v>0.9</v>
      </c>
      <c r="AH43" s="2">
        <f t="shared" si="6"/>
        <v>0.9</v>
      </c>
      <c r="AI43" s="2">
        <f t="shared" si="7"/>
        <v>0.9</v>
      </c>
      <c r="AJ43" s="2">
        <f t="shared" si="8"/>
        <v>0.9</v>
      </c>
      <c r="AK43" s="2">
        <f t="shared" si="9"/>
        <v>0.9</v>
      </c>
      <c r="AL43" s="2">
        <f t="shared" si="10"/>
        <v>0.9</v>
      </c>
    </row>
    <row r="44" spans="2:38" ht="15" thickBot="1" x14ac:dyDescent="0.4">
      <c r="B44" s="163" t="str">
        <f>'Techs-Fuels Updated'!D41</f>
        <v>MKPHYDMHO0</v>
      </c>
      <c r="C44" s="162">
        <f>'Techs-Fuels Updated'!P41</f>
        <v>0.9</v>
      </c>
      <c r="D44" s="2">
        <f t="shared" si="11"/>
        <v>0.9</v>
      </c>
      <c r="E44" s="2">
        <f t="shared" si="12"/>
        <v>0.9</v>
      </c>
      <c r="F44" s="2">
        <f t="shared" si="13"/>
        <v>0.9</v>
      </c>
      <c r="G44" s="2">
        <f t="shared" si="14"/>
        <v>0.9</v>
      </c>
      <c r="H44" s="2">
        <f t="shared" si="15"/>
        <v>0.9</v>
      </c>
      <c r="I44" s="2">
        <f t="shared" si="16"/>
        <v>0.9</v>
      </c>
      <c r="J44" s="2">
        <f t="shared" si="17"/>
        <v>0.9</v>
      </c>
      <c r="K44" s="2">
        <f t="shared" si="18"/>
        <v>0.9</v>
      </c>
      <c r="L44" s="2">
        <f t="shared" si="19"/>
        <v>0.9</v>
      </c>
      <c r="M44" s="2">
        <f t="shared" si="20"/>
        <v>0.9</v>
      </c>
      <c r="N44" s="2">
        <f t="shared" si="21"/>
        <v>0.9</v>
      </c>
      <c r="O44" s="2">
        <f t="shared" si="22"/>
        <v>0.9</v>
      </c>
      <c r="P44" s="2">
        <f t="shared" si="23"/>
        <v>0.9</v>
      </c>
      <c r="Q44" s="2">
        <f t="shared" si="24"/>
        <v>0.9</v>
      </c>
      <c r="R44" s="2">
        <f t="shared" si="25"/>
        <v>0.9</v>
      </c>
      <c r="S44" s="2">
        <f t="shared" si="26"/>
        <v>0.9</v>
      </c>
      <c r="T44" s="2">
        <f t="shared" si="27"/>
        <v>0.9</v>
      </c>
      <c r="U44" s="2">
        <f t="shared" si="28"/>
        <v>0.9</v>
      </c>
      <c r="V44" s="2">
        <f t="shared" si="29"/>
        <v>0.9</v>
      </c>
      <c r="W44" s="2">
        <f t="shared" si="30"/>
        <v>0.9</v>
      </c>
      <c r="X44" s="2">
        <f t="shared" si="31"/>
        <v>0.9</v>
      </c>
      <c r="Y44" s="2">
        <f t="shared" si="32"/>
        <v>0.9</v>
      </c>
      <c r="Z44" s="2">
        <f t="shared" si="33"/>
        <v>0.9</v>
      </c>
      <c r="AA44" s="2">
        <f t="shared" si="34"/>
        <v>0.9</v>
      </c>
      <c r="AB44" s="2">
        <f t="shared" si="35"/>
        <v>0.9</v>
      </c>
      <c r="AC44" s="2">
        <f t="shared" si="1"/>
        <v>0.9</v>
      </c>
      <c r="AD44" s="2">
        <f t="shared" si="2"/>
        <v>0.9</v>
      </c>
      <c r="AE44" s="2">
        <f t="shared" si="3"/>
        <v>0.9</v>
      </c>
      <c r="AF44" s="2">
        <f t="shared" si="4"/>
        <v>0.9</v>
      </c>
      <c r="AG44" s="2">
        <f t="shared" si="5"/>
        <v>0.9</v>
      </c>
      <c r="AH44" s="2">
        <f t="shared" si="6"/>
        <v>0.9</v>
      </c>
      <c r="AI44" s="2">
        <f t="shared" si="7"/>
        <v>0.9</v>
      </c>
      <c r="AJ44" s="2">
        <f t="shared" si="8"/>
        <v>0.9</v>
      </c>
      <c r="AK44" s="2">
        <f t="shared" si="9"/>
        <v>0.9</v>
      </c>
      <c r="AL44" s="2">
        <f t="shared" si="10"/>
        <v>0.9</v>
      </c>
    </row>
    <row r="45" spans="2:38" ht="15" thickBot="1" x14ac:dyDescent="0.4">
      <c r="B45" s="163" t="str">
        <f>'Techs-Fuels Updated'!D43</f>
        <v>MKPHYRRHO0</v>
      </c>
      <c r="C45" s="162">
        <f>'Techs-Fuels Updated'!P43</f>
        <v>0.9</v>
      </c>
      <c r="D45" s="2">
        <f t="shared" si="11"/>
        <v>0.9</v>
      </c>
      <c r="E45" s="2">
        <f t="shared" si="12"/>
        <v>0.9</v>
      </c>
      <c r="F45" s="2">
        <f t="shared" si="13"/>
        <v>0.9</v>
      </c>
      <c r="G45" s="2">
        <f t="shared" si="14"/>
        <v>0.9</v>
      </c>
      <c r="H45" s="2">
        <f t="shared" si="15"/>
        <v>0.9</v>
      </c>
      <c r="I45" s="2">
        <f t="shared" si="16"/>
        <v>0.9</v>
      </c>
      <c r="J45" s="2">
        <f t="shared" si="17"/>
        <v>0.9</v>
      </c>
      <c r="K45" s="2">
        <f t="shared" si="18"/>
        <v>0.9</v>
      </c>
      <c r="L45" s="2">
        <f t="shared" si="19"/>
        <v>0.9</v>
      </c>
      <c r="M45" s="2">
        <f t="shared" si="20"/>
        <v>0.9</v>
      </c>
      <c r="N45" s="2">
        <f t="shared" si="21"/>
        <v>0.9</v>
      </c>
      <c r="O45" s="2">
        <f t="shared" si="22"/>
        <v>0.9</v>
      </c>
      <c r="P45" s="2">
        <f t="shared" si="23"/>
        <v>0.9</v>
      </c>
      <c r="Q45" s="2">
        <f t="shared" si="24"/>
        <v>0.9</v>
      </c>
      <c r="R45" s="2">
        <f t="shared" si="25"/>
        <v>0.9</v>
      </c>
      <c r="S45" s="2">
        <f t="shared" si="26"/>
        <v>0.9</v>
      </c>
      <c r="T45" s="2">
        <f t="shared" si="27"/>
        <v>0.9</v>
      </c>
      <c r="U45" s="2">
        <f t="shared" si="28"/>
        <v>0.9</v>
      </c>
      <c r="V45" s="2">
        <f t="shared" si="29"/>
        <v>0.9</v>
      </c>
      <c r="W45" s="2">
        <f t="shared" si="30"/>
        <v>0.9</v>
      </c>
      <c r="X45" s="2">
        <f t="shared" si="31"/>
        <v>0.9</v>
      </c>
      <c r="Y45" s="2">
        <f t="shared" si="32"/>
        <v>0.9</v>
      </c>
      <c r="Z45" s="2">
        <f t="shared" si="33"/>
        <v>0.9</v>
      </c>
      <c r="AA45" s="2">
        <f t="shared" si="34"/>
        <v>0.9</v>
      </c>
      <c r="AB45" s="2">
        <f t="shared" si="35"/>
        <v>0.9</v>
      </c>
      <c r="AC45" s="2">
        <f t="shared" si="1"/>
        <v>0.9</v>
      </c>
      <c r="AD45" s="2">
        <f t="shared" si="2"/>
        <v>0.9</v>
      </c>
      <c r="AE45" s="2">
        <f t="shared" si="3"/>
        <v>0.9</v>
      </c>
      <c r="AF45" s="2">
        <f t="shared" si="4"/>
        <v>0.9</v>
      </c>
      <c r="AG45" s="2">
        <f t="shared" si="5"/>
        <v>0.9</v>
      </c>
      <c r="AH45" s="2">
        <f t="shared" si="6"/>
        <v>0.9</v>
      </c>
      <c r="AI45" s="2">
        <f t="shared" si="7"/>
        <v>0.9</v>
      </c>
      <c r="AJ45" s="2">
        <f t="shared" si="8"/>
        <v>0.9</v>
      </c>
      <c r="AK45" s="2">
        <f t="shared" si="9"/>
        <v>0.9</v>
      </c>
      <c r="AL45" s="2">
        <f t="shared" si="10"/>
        <v>0.9</v>
      </c>
    </row>
    <row r="46" spans="2:38" ht="15" thickBot="1" x14ac:dyDescent="0.4">
      <c r="B46" s="163" t="str">
        <f>'Techs-Fuels Updated'!D45</f>
        <v>MKPHYSHHO0</v>
      </c>
      <c r="C46" s="162">
        <f>'Techs-Fuels Updated'!P45</f>
        <v>0.9</v>
      </c>
      <c r="D46" s="2">
        <f t="shared" si="11"/>
        <v>0.9</v>
      </c>
      <c r="E46" s="2">
        <f t="shared" si="12"/>
        <v>0.9</v>
      </c>
      <c r="F46" s="2">
        <f t="shared" si="13"/>
        <v>0.9</v>
      </c>
      <c r="G46" s="2">
        <f t="shared" si="14"/>
        <v>0.9</v>
      </c>
      <c r="H46" s="2">
        <f t="shared" si="15"/>
        <v>0.9</v>
      </c>
      <c r="I46" s="2">
        <f t="shared" si="16"/>
        <v>0.9</v>
      </c>
      <c r="J46" s="2">
        <f t="shared" si="17"/>
        <v>0.9</v>
      </c>
      <c r="K46" s="2">
        <f t="shared" si="18"/>
        <v>0.9</v>
      </c>
      <c r="L46" s="2">
        <f t="shared" si="19"/>
        <v>0.9</v>
      </c>
      <c r="M46" s="2">
        <f t="shared" si="20"/>
        <v>0.9</v>
      </c>
      <c r="N46" s="2">
        <f t="shared" si="21"/>
        <v>0.9</v>
      </c>
      <c r="O46" s="2">
        <f t="shared" si="22"/>
        <v>0.9</v>
      </c>
      <c r="P46" s="2">
        <f t="shared" si="23"/>
        <v>0.9</v>
      </c>
      <c r="Q46" s="2">
        <f t="shared" si="24"/>
        <v>0.9</v>
      </c>
      <c r="R46" s="2">
        <f t="shared" si="25"/>
        <v>0.9</v>
      </c>
      <c r="S46" s="2">
        <f t="shared" si="26"/>
        <v>0.9</v>
      </c>
      <c r="T46" s="2">
        <f t="shared" si="27"/>
        <v>0.9</v>
      </c>
      <c r="U46" s="2">
        <f t="shared" si="28"/>
        <v>0.9</v>
      </c>
      <c r="V46" s="2">
        <f t="shared" si="29"/>
        <v>0.9</v>
      </c>
      <c r="W46" s="2">
        <f t="shared" si="30"/>
        <v>0.9</v>
      </c>
      <c r="X46" s="2">
        <f t="shared" si="31"/>
        <v>0.9</v>
      </c>
      <c r="Y46" s="2">
        <f t="shared" si="32"/>
        <v>0.9</v>
      </c>
      <c r="Z46" s="2">
        <f t="shared" si="33"/>
        <v>0.9</v>
      </c>
      <c r="AA46" s="2">
        <f t="shared" si="34"/>
        <v>0.9</v>
      </c>
      <c r="AB46" s="2">
        <f t="shared" si="35"/>
        <v>0.9</v>
      </c>
      <c r="AC46" s="2">
        <f t="shared" si="1"/>
        <v>0.9</v>
      </c>
      <c r="AD46" s="2">
        <f t="shared" si="2"/>
        <v>0.9</v>
      </c>
      <c r="AE46" s="2">
        <f t="shared" si="3"/>
        <v>0.9</v>
      </c>
      <c r="AF46" s="2">
        <f t="shared" si="4"/>
        <v>0.9</v>
      </c>
      <c r="AG46" s="2">
        <f t="shared" si="5"/>
        <v>0.9</v>
      </c>
      <c r="AH46" s="2">
        <f t="shared" si="6"/>
        <v>0.9</v>
      </c>
      <c r="AI46" s="2">
        <f t="shared" si="7"/>
        <v>0.9</v>
      </c>
      <c r="AJ46" s="2">
        <f t="shared" si="8"/>
        <v>0.9</v>
      </c>
      <c r="AK46" s="2">
        <f t="shared" si="9"/>
        <v>0.9</v>
      </c>
      <c r="AL46" s="2">
        <f t="shared" si="10"/>
        <v>0.9</v>
      </c>
    </row>
    <row r="47" spans="2:38" ht="15" thickBot="1" x14ac:dyDescent="0.4">
      <c r="B47" s="163" t="str">
        <f>'Techs-Fuels Updated'!D46</f>
        <v>MKPNGCHHO0</v>
      </c>
      <c r="C47" s="162">
        <f>'Techs-Fuels Updated'!P46</f>
        <v>0.9</v>
      </c>
      <c r="D47" s="2">
        <f t="shared" si="11"/>
        <v>0.9</v>
      </c>
      <c r="E47" s="2">
        <f t="shared" si="12"/>
        <v>0.9</v>
      </c>
      <c r="F47" s="2">
        <f t="shared" si="13"/>
        <v>0.9</v>
      </c>
      <c r="G47" s="2">
        <f t="shared" si="14"/>
        <v>0.9</v>
      </c>
      <c r="H47" s="2">
        <f t="shared" si="15"/>
        <v>0.9</v>
      </c>
      <c r="I47" s="2">
        <f t="shared" si="16"/>
        <v>0.9</v>
      </c>
      <c r="J47" s="2">
        <f t="shared" si="17"/>
        <v>0.9</v>
      </c>
      <c r="K47" s="2">
        <f t="shared" si="18"/>
        <v>0.9</v>
      </c>
      <c r="L47" s="2">
        <f t="shared" si="19"/>
        <v>0.9</v>
      </c>
      <c r="M47" s="2">
        <f t="shared" si="20"/>
        <v>0.9</v>
      </c>
      <c r="N47" s="2">
        <f t="shared" si="21"/>
        <v>0.9</v>
      </c>
      <c r="O47" s="2">
        <f t="shared" si="22"/>
        <v>0.9</v>
      </c>
      <c r="P47" s="2">
        <f t="shared" si="23"/>
        <v>0.9</v>
      </c>
      <c r="Q47" s="2">
        <f t="shared" si="24"/>
        <v>0.9</v>
      </c>
      <c r="R47" s="2">
        <f t="shared" si="25"/>
        <v>0.9</v>
      </c>
      <c r="S47" s="2">
        <f t="shared" si="26"/>
        <v>0.9</v>
      </c>
      <c r="T47" s="2">
        <f t="shared" si="27"/>
        <v>0.9</v>
      </c>
      <c r="U47" s="2">
        <f t="shared" si="28"/>
        <v>0.9</v>
      </c>
      <c r="V47" s="2">
        <f t="shared" si="29"/>
        <v>0.9</v>
      </c>
      <c r="W47" s="2">
        <f t="shared" si="30"/>
        <v>0.9</v>
      </c>
      <c r="X47" s="2">
        <f t="shared" si="31"/>
        <v>0.9</v>
      </c>
      <c r="Y47" s="2">
        <f t="shared" si="32"/>
        <v>0.9</v>
      </c>
      <c r="Z47" s="2">
        <f t="shared" si="33"/>
        <v>0.9</v>
      </c>
      <c r="AA47" s="2">
        <f t="shared" si="34"/>
        <v>0.9</v>
      </c>
      <c r="AB47" s="2">
        <f t="shared" si="35"/>
        <v>0.9</v>
      </c>
      <c r="AC47" s="2">
        <f t="shared" si="1"/>
        <v>0.9</v>
      </c>
      <c r="AD47" s="2">
        <f t="shared" si="2"/>
        <v>0.9</v>
      </c>
      <c r="AE47" s="2">
        <f t="shared" si="3"/>
        <v>0.9</v>
      </c>
      <c r="AF47" s="2">
        <f t="shared" si="4"/>
        <v>0.9</v>
      </c>
      <c r="AG47" s="2">
        <f t="shared" si="5"/>
        <v>0.9</v>
      </c>
      <c r="AH47" s="2">
        <f t="shared" si="6"/>
        <v>0.9</v>
      </c>
      <c r="AI47" s="2">
        <f t="shared" si="7"/>
        <v>0.9</v>
      </c>
      <c r="AJ47" s="2">
        <f t="shared" si="8"/>
        <v>0.9</v>
      </c>
      <c r="AK47" s="2">
        <f t="shared" si="9"/>
        <v>0.9</v>
      </c>
      <c r="AL47" s="2">
        <f t="shared" si="10"/>
        <v>0.9</v>
      </c>
    </row>
    <row r="48" spans="2:38" ht="15" thickBot="1" x14ac:dyDescent="0.4">
      <c r="B48" s="163" t="str">
        <f>'Techs-Fuels Updated'!D48</f>
        <v>MKNGCCNO0</v>
      </c>
      <c r="C48" s="162">
        <f>'Techs-Fuels Updated'!P48</f>
        <v>0.9</v>
      </c>
      <c r="D48" s="2">
        <f t="shared" si="11"/>
        <v>0.9</v>
      </c>
      <c r="E48" s="2">
        <f t="shared" si="12"/>
        <v>0.9</v>
      </c>
      <c r="F48" s="2">
        <f t="shared" si="13"/>
        <v>0.9</v>
      </c>
      <c r="G48" s="2">
        <f t="shared" si="14"/>
        <v>0.9</v>
      </c>
      <c r="H48" s="2">
        <f t="shared" si="15"/>
        <v>0.9</v>
      </c>
      <c r="I48" s="2">
        <f t="shared" si="16"/>
        <v>0.9</v>
      </c>
      <c r="J48" s="2">
        <f t="shared" si="17"/>
        <v>0.9</v>
      </c>
      <c r="K48" s="2">
        <f t="shared" si="18"/>
        <v>0.9</v>
      </c>
      <c r="L48" s="2">
        <f t="shared" si="19"/>
        <v>0.9</v>
      </c>
      <c r="M48" s="2">
        <f t="shared" si="20"/>
        <v>0.9</v>
      </c>
      <c r="N48" s="2">
        <f t="shared" si="21"/>
        <v>0.9</v>
      </c>
      <c r="O48" s="2">
        <f t="shared" si="22"/>
        <v>0.9</v>
      </c>
      <c r="P48" s="2">
        <f t="shared" si="23"/>
        <v>0.9</v>
      </c>
      <c r="Q48" s="2">
        <f t="shared" si="24"/>
        <v>0.9</v>
      </c>
      <c r="R48" s="2">
        <f t="shared" si="25"/>
        <v>0.9</v>
      </c>
      <c r="S48" s="2">
        <f t="shared" si="26"/>
        <v>0.9</v>
      </c>
      <c r="T48" s="2">
        <f t="shared" si="27"/>
        <v>0.9</v>
      </c>
      <c r="U48" s="2">
        <f t="shared" si="28"/>
        <v>0.9</v>
      </c>
      <c r="V48" s="2">
        <f t="shared" si="29"/>
        <v>0.9</v>
      </c>
      <c r="W48" s="2">
        <f t="shared" si="30"/>
        <v>0.9</v>
      </c>
      <c r="X48" s="2">
        <f t="shared" si="31"/>
        <v>0.9</v>
      </c>
      <c r="Y48" s="2">
        <f t="shared" si="32"/>
        <v>0.9</v>
      </c>
      <c r="Z48" s="2">
        <f t="shared" si="33"/>
        <v>0.9</v>
      </c>
      <c r="AA48" s="2">
        <f t="shared" si="34"/>
        <v>0.9</v>
      </c>
      <c r="AB48" s="2">
        <f t="shared" si="35"/>
        <v>0.9</v>
      </c>
      <c r="AC48" s="2">
        <f t="shared" si="1"/>
        <v>0.9</v>
      </c>
      <c r="AD48" s="2">
        <f t="shared" si="2"/>
        <v>0.9</v>
      </c>
      <c r="AE48" s="2">
        <f t="shared" si="3"/>
        <v>0.9</v>
      </c>
      <c r="AF48" s="2">
        <f t="shared" si="4"/>
        <v>0.9</v>
      </c>
      <c r="AG48" s="2">
        <f t="shared" si="5"/>
        <v>0.9</v>
      </c>
      <c r="AH48" s="2">
        <f t="shared" si="6"/>
        <v>0.9</v>
      </c>
      <c r="AI48" s="2">
        <f t="shared" si="7"/>
        <v>0.9</v>
      </c>
      <c r="AJ48" s="2">
        <f t="shared" si="8"/>
        <v>0.9</v>
      </c>
      <c r="AK48" s="2">
        <f t="shared" si="9"/>
        <v>0.9</v>
      </c>
      <c r="AL48" s="2">
        <f t="shared" si="10"/>
        <v>0.9</v>
      </c>
    </row>
    <row r="49" spans="2:38" ht="15" thickBot="1" x14ac:dyDescent="0.4">
      <c r="B49" s="163" t="str">
        <f>'Techs-Fuels Updated'!D49</f>
        <v>MKPSOU1NO0</v>
      </c>
      <c r="C49" s="162">
        <f>'Techs-Fuels Updated'!P49</f>
        <v>0.9</v>
      </c>
      <c r="D49" s="2">
        <f t="shared" si="11"/>
        <v>0.9</v>
      </c>
      <c r="E49" s="2">
        <f t="shared" si="12"/>
        <v>0.9</v>
      </c>
      <c r="F49" s="2">
        <f t="shared" si="13"/>
        <v>0.9</v>
      </c>
      <c r="G49" s="2">
        <f t="shared" si="14"/>
        <v>0.9</v>
      </c>
      <c r="H49" s="2">
        <f t="shared" si="15"/>
        <v>0.9</v>
      </c>
      <c r="I49" s="2">
        <f t="shared" si="16"/>
        <v>0.9</v>
      </c>
      <c r="J49" s="2">
        <f t="shared" si="17"/>
        <v>0.9</v>
      </c>
      <c r="K49" s="2">
        <f t="shared" si="18"/>
        <v>0.9</v>
      </c>
      <c r="L49" s="2">
        <f t="shared" si="19"/>
        <v>0.9</v>
      </c>
      <c r="M49" s="2">
        <f t="shared" si="20"/>
        <v>0.9</v>
      </c>
      <c r="N49" s="2">
        <f t="shared" si="21"/>
        <v>0.9</v>
      </c>
      <c r="O49" s="2">
        <f t="shared" si="22"/>
        <v>0.9</v>
      </c>
      <c r="P49" s="2">
        <f t="shared" si="23"/>
        <v>0.9</v>
      </c>
      <c r="Q49" s="2">
        <f t="shared" si="24"/>
        <v>0.9</v>
      </c>
      <c r="R49" s="2">
        <f t="shared" si="25"/>
        <v>0.9</v>
      </c>
      <c r="S49" s="2">
        <f t="shared" si="26"/>
        <v>0.9</v>
      </c>
      <c r="T49" s="2">
        <f t="shared" si="27"/>
        <v>0.9</v>
      </c>
      <c r="U49" s="2">
        <f t="shared" si="28"/>
        <v>0.9</v>
      </c>
      <c r="V49" s="2">
        <f t="shared" si="29"/>
        <v>0.9</v>
      </c>
      <c r="W49" s="2">
        <f t="shared" si="30"/>
        <v>0.9</v>
      </c>
      <c r="X49" s="2">
        <f t="shared" si="31"/>
        <v>0.9</v>
      </c>
      <c r="Y49" s="2">
        <f t="shared" si="32"/>
        <v>0.9</v>
      </c>
      <c r="Z49" s="2">
        <f t="shared" si="33"/>
        <v>0.9</v>
      </c>
      <c r="AA49" s="2">
        <f t="shared" si="34"/>
        <v>0.9</v>
      </c>
      <c r="AB49" s="2">
        <f t="shared" si="35"/>
        <v>0.9</v>
      </c>
      <c r="AC49" s="2">
        <f t="shared" si="1"/>
        <v>0.9</v>
      </c>
      <c r="AD49" s="2">
        <f t="shared" si="2"/>
        <v>0.9</v>
      </c>
      <c r="AE49" s="2">
        <f t="shared" si="3"/>
        <v>0.9</v>
      </c>
      <c r="AF49" s="2">
        <f t="shared" si="4"/>
        <v>0.9</v>
      </c>
      <c r="AG49" s="2">
        <f t="shared" si="5"/>
        <v>0.9</v>
      </c>
      <c r="AH49" s="2">
        <f t="shared" si="6"/>
        <v>0.9</v>
      </c>
      <c r="AI49" s="2">
        <f t="shared" si="7"/>
        <v>0.9</v>
      </c>
      <c r="AJ49" s="2">
        <f t="shared" si="8"/>
        <v>0.9</v>
      </c>
      <c r="AK49" s="2">
        <f t="shared" si="9"/>
        <v>0.9</v>
      </c>
      <c r="AL49" s="2">
        <f t="shared" si="10"/>
        <v>0.9</v>
      </c>
    </row>
    <row r="50" spans="2:38" ht="15" thickBot="1" x14ac:dyDescent="0.4">
      <c r="B50" s="163" t="str">
        <f>'Techs-Fuels Updated'!D50</f>
        <v>MKPSOU1NI0</v>
      </c>
      <c r="C50" s="162">
        <f>'Techs-Fuels Updated'!P50</f>
        <v>0.9</v>
      </c>
      <c r="D50" s="2">
        <f t="shared" si="11"/>
        <v>0.9</v>
      </c>
      <c r="E50" s="2">
        <f t="shared" si="12"/>
        <v>0.9</v>
      </c>
      <c r="F50" s="2">
        <f t="shared" si="13"/>
        <v>0.9</v>
      </c>
      <c r="G50" s="2">
        <f t="shared" si="14"/>
        <v>0.9</v>
      </c>
      <c r="H50" s="2">
        <f t="shared" si="15"/>
        <v>0.9</v>
      </c>
      <c r="I50" s="2">
        <f t="shared" si="16"/>
        <v>0.9</v>
      </c>
      <c r="J50" s="2">
        <f t="shared" si="17"/>
        <v>0.9</v>
      </c>
      <c r="K50" s="2">
        <f t="shared" si="18"/>
        <v>0.9</v>
      </c>
      <c r="L50" s="2">
        <f t="shared" si="19"/>
        <v>0.9</v>
      </c>
      <c r="M50" s="2">
        <f t="shared" si="20"/>
        <v>0.9</v>
      </c>
      <c r="N50" s="2">
        <f t="shared" si="21"/>
        <v>0.9</v>
      </c>
      <c r="O50" s="2">
        <f t="shared" si="22"/>
        <v>0.9</v>
      </c>
      <c r="P50" s="2">
        <f t="shared" si="23"/>
        <v>0.9</v>
      </c>
      <c r="Q50" s="2">
        <f t="shared" si="24"/>
        <v>0.9</v>
      </c>
      <c r="R50" s="2">
        <f t="shared" si="25"/>
        <v>0.9</v>
      </c>
      <c r="S50" s="2">
        <f t="shared" si="26"/>
        <v>0.9</v>
      </c>
      <c r="T50" s="2">
        <f t="shared" si="27"/>
        <v>0.9</v>
      </c>
      <c r="U50" s="2">
        <f t="shared" si="28"/>
        <v>0.9</v>
      </c>
      <c r="V50" s="2">
        <f t="shared" si="29"/>
        <v>0.9</v>
      </c>
      <c r="W50" s="2">
        <f t="shared" si="30"/>
        <v>0.9</v>
      </c>
      <c r="X50" s="2">
        <f t="shared" si="31"/>
        <v>0.9</v>
      </c>
      <c r="Y50" s="2">
        <f t="shared" si="32"/>
        <v>0.9</v>
      </c>
      <c r="Z50" s="2">
        <f t="shared" si="33"/>
        <v>0.9</v>
      </c>
      <c r="AA50" s="2">
        <f t="shared" si="34"/>
        <v>0.9</v>
      </c>
      <c r="AB50" s="2">
        <f t="shared" si="35"/>
        <v>0.9</v>
      </c>
      <c r="AC50" s="2">
        <f t="shared" si="1"/>
        <v>0.9</v>
      </c>
      <c r="AD50" s="2">
        <f t="shared" si="2"/>
        <v>0.9</v>
      </c>
      <c r="AE50" s="2">
        <f t="shared" si="3"/>
        <v>0.9</v>
      </c>
      <c r="AF50" s="2">
        <f t="shared" si="4"/>
        <v>0.9</v>
      </c>
      <c r="AG50" s="2">
        <f t="shared" si="5"/>
        <v>0.9</v>
      </c>
      <c r="AH50" s="2">
        <f t="shared" si="6"/>
        <v>0.9</v>
      </c>
      <c r="AI50" s="2">
        <f t="shared" si="7"/>
        <v>0.9</v>
      </c>
      <c r="AJ50" s="2">
        <f t="shared" si="8"/>
        <v>0.9</v>
      </c>
      <c r="AK50" s="2">
        <f t="shared" si="9"/>
        <v>0.9</v>
      </c>
      <c r="AL50" s="2">
        <f t="shared" si="10"/>
        <v>0.9</v>
      </c>
    </row>
    <row r="51" spans="2:38" ht="15" thickBot="1" x14ac:dyDescent="0.4">
      <c r="B51" s="163" t="str">
        <f>'Techs-Fuels Updated'!D51</f>
        <v>MKPWI30NO0</v>
      </c>
      <c r="C51" s="162">
        <f>'Techs-Fuels Updated'!P51</f>
        <v>0.9</v>
      </c>
      <c r="D51" s="2">
        <f t="shared" si="11"/>
        <v>0.9</v>
      </c>
      <c r="E51" s="2">
        <f t="shared" si="12"/>
        <v>0.9</v>
      </c>
      <c r="F51" s="2">
        <f t="shared" si="13"/>
        <v>0.9</v>
      </c>
      <c r="G51" s="2">
        <f t="shared" si="14"/>
        <v>0.9</v>
      </c>
      <c r="H51" s="2">
        <f t="shared" si="15"/>
        <v>0.9</v>
      </c>
      <c r="I51" s="2">
        <f t="shared" si="16"/>
        <v>0.9</v>
      </c>
      <c r="J51" s="2">
        <f t="shared" si="17"/>
        <v>0.9</v>
      </c>
      <c r="K51" s="2">
        <f t="shared" si="18"/>
        <v>0.9</v>
      </c>
      <c r="L51" s="2">
        <f t="shared" si="19"/>
        <v>0.9</v>
      </c>
      <c r="M51" s="2">
        <f t="shared" si="20"/>
        <v>0.9</v>
      </c>
      <c r="N51" s="2">
        <f t="shared" si="21"/>
        <v>0.9</v>
      </c>
      <c r="O51" s="2">
        <f t="shared" si="22"/>
        <v>0.9</v>
      </c>
      <c r="P51" s="2">
        <f t="shared" si="23"/>
        <v>0.9</v>
      </c>
      <c r="Q51" s="2">
        <f t="shared" si="24"/>
        <v>0.9</v>
      </c>
      <c r="R51" s="2">
        <f t="shared" si="25"/>
        <v>0.9</v>
      </c>
      <c r="S51" s="2">
        <f t="shared" si="26"/>
        <v>0.9</v>
      </c>
      <c r="T51" s="2">
        <f t="shared" si="27"/>
        <v>0.9</v>
      </c>
      <c r="U51" s="2">
        <f t="shared" si="28"/>
        <v>0.9</v>
      </c>
      <c r="V51" s="2">
        <f t="shared" si="29"/>
        <v>0.9</v>
      </c>
      <c r="W51" s="2">
        <f t="shared" si="30"/>
        <v>0.9</v>
      </c>
      <c r="X51" s="2">
        <f t="shared" si="31"/>
        <v>0.9</v>
      </c>
      <c r="Y51" s="2">
        <f t="shared" si="32"/>
        <v>0.9</v>
      </c>
      <c r="Z51" s="2">
        <f t="shared" si="33"/>
        <v>0.9</v>
      </c>
      <c r="AA51" s="2">
        <f t="shared" si="34"/>
        <v>0.9</v>
      </c>
      <c r="AB51" s="2">
        <f t="shared" si="35"/>
        <v>0.9</v>
      </c>
      <c r="AC51" s="2">
        <f t="shared" si="1"/>
        <v>0.9</v>
      </c>
      <c r="AD51" s="2">
        <f t="shared" si="2"/>
        <v>0.9</v>
      </c>
      <c r="AE51" s="2">
        <f t="shared" si="3"/>
        <v>0.9</v>
      </c>
      <c r="AF51" s="2">
        <f t="shared" si="4"/>
        <v>0.9</v>
      </c>
      <c r="AG51" s="2">
        <f t="shared" si="5"/>
        <v>0.9</v>
      </c>
      <c r="AH51" s="2">
        <f t="shared" si="6"/>
        <v>0.9</v>
      </c>
      <c r="AI51" s="2">
        <f t="shared" si="7"/>
        <v>0.9</v>
      </c>
      <c r="AJ51" s="2">
        <f t="shared" si="8"/>
        <v>0.9</v>
      </c>
      <c r="AK51" s="2">
        <f t="shared" si="9"/>
        <v>0.9</v>
      </c>
      <c r="AL51" s="2">
        <f t="shared" si="10"/>
        <v>0.9</v>
      </c>
    </row>
    <row r="52" spans="2:38" ht="15" thickBot="1" x14ac:dyDescent="0.4">
      <c r="B52" s="163" t="str">
        <f>'Techs-Fuels Updated'!D52</f>
        <v>MKPWI30NI0</v>
      </c>
      <c r="C52" s="162">
        <f>'Techs-Fuels Updated'!P52</f>
        <v>0.9</v>
      </c>
      <c r="D52" s="2">
        <f t="shared" si="11"/>
        <v>0.9</v>
      </c>
      <c r="E52" s="2">
        <f t="shared" si="12"/>
        <v>0.9</v>
      </c>
      <c r="F52" s="2">
        <f t="shared" si="13"/>
        <v>0.9</v>
      </c>
      <c r="G52" s="2">
        <f t="shared" si="14"/>
        <v>0.9</v>
      </c>
      <c r="H52" s="2">
        <f t="shared" si="15"/>
        <v>0.9</v>
      </c>
      <c r="I52" s="2">
        <f t="shared" si="16"/>
        <v>0.9</v>
      </c>
      <c r="J52" s="2">
        <f t="shared" si="17"/>
        <v>0.9</v>
      </c>
      <c r="K52" s="2">
        <f t="shared" si="18"/>
        <v>0.9</v>
      </c>
      <c r="L52" s="2">
        <f t="shared" si="19"/>
        <v>0.9</v>
      </c>
      <c r="M52" s="2">
        <f t="shared" si="20"/>
        <v>0.9</v>
      </c>
      <c r="N52" s="2">
        <f t="shared" si="21"/>
        <v>0.9</v>
      </c>
      <c r="O52" s="2">
        <f t="shared" si="22"/>
        <v>0.9</v>
      </c>
      <c r="P52" s="2">
        <f t="shared" si="23"/>
        <v>0.9</v>
      </c>
      <c r="Q52" s="2">
        <f t="shared" si="24"/>
        <v>0.9</v>
      </c>
      <c r="R52" s="2">
        <f t="shared" si="25"/>
        <v>0.9</v>
      </c>
      <c r="S52" s="2">
        <f t="shared" si="26"/>
        <v>0.9</v>
      </c>
      <c r="T52" s="2">
        <f t="shared" si="27"/>
        <v>0.9</v>
      </c>
      <c r="U52" s="2">
        <f t="shared" si="28"/>
        <v>0.9</v>
      </c>
      <c r="V52" s="2">
        <f t="shared" si="29"/>
        <v>0.9</v>
      </c>
      <c r="W52" s="2">
        <f t="shared" si="30"/>
        <v>0.9</v>
      </c>
      <c r="X52" s="2">
        <f t="shared" si="31"/>
        <v>0.9</v>
      </c>
      <c r="Y52" s="2">
        <f t="shared" si="32"/>
        <v>0.9</v>
      </c>
      <c r="Z52" s="2">
        <f t="shared" si="33"/>
        <v>0.9</v>
      </c>
      <c r="AA52" s="2">
        <f t="shared" si="34"/>
        <v>0.9</v>
      </c>
      <c r="AB52" s="2">
        <f t="shared" si="35"/>
        <v>0.9</v>
      </c>
      <c r="AC52" s="2">
        <f t="shared" si="1"/>
        <v>0.9</v>
      </c>
      <c r="AD52" s="2">
        <f t="shared" si="2"/>
        <v>0.9</v>
      </c>
      <c r="AE52" s="2">
        <f t="shared" si="3"/>
        <v>0.9</v>
      </c>
      <c r="AF52" s="2">
        <f t="shared" si="4"/>
        <v>0.9</v>
      </c>
      <c r="AG52" s="2">
        <f t="shared" si="5"/>
        <v>0.9</v>
      </c>
      <c r="AH52" s="2">
        <f t="shared" si="6"/>
        <v>0.9</v>
      </c>
      <c r="AI52" s="2">
        <f t="shared" si="7"/>
        <v>0.9</v>
      </c>
      <c r="AJ52" s="2">
        <f t="shared" si="8"/>
        <v>0.9</v>
      </c>
      <c r="AK52" s="2">
        <f t="shared" si="9"/>
        <v>0.9</v>
      </c>
      <c r="AL52" s="2">
        <f t="shared" si="10"/>
        <v>0.9</v>
      </c>
    </row>
    <row r="53" spans="2:38" ht="15" thickBot="1" x14ac:dyDescent="0.4">
      <c r="B53" s="163" t="str">
        <f>'Techs-Fuels Updated'!D53</f>
        <v>MKTELTRH00</v>
      </c>
      <c r="C53" s="162">
        <f>'Techs-Fuels Updated'!P53</f>
        <v>0.9</v>
      </c>
      <c r="D53" s="2">
        <f t="shared" si="11"/>
        <v>0.9</v>
      </c>
      <c r="E53" s="2">
        <f t="shared" si="12"/>
        <v>0.9</v>
      </c>
      <c r="F53" s="2">
        <f t="shared" si="13"/>
        <v>0.9</v>
      </c>
      <c r="G53" s="2">
        <f t="shared" si="14"/>
        <v>0.9</v>
      </c>
      <c r="H53" s="2">
        <f t="shared" si="15"/>
        <v>0.9</v>
      </c>
      <c r="I53" s="2">
        <f t="shared" si="16"/>
        <v>0.9</v>
      </c>
      <c r="J53" s="2">
        <f t="shared" si="17"/>
        <v>0.9</v>
      </c>
      <c r="K53" s="2">
        <f t="shared" si="18"/>
        <v>0.9</v>
      </c>
      <c r="L53" s="2">
        <f t="shared" si="19"/>
        <v>0.9</v>
      </c>
      <c r="M53" s="2">
        <f t="shared" si="20"/>
        <v>0.9</v>
      </c>
      <c r="N53" s="2">
        <f t="shared" si="21"/>
        <v>0.9</v>
      </c>
      <c r="O53" s="2">
        <f t="shared" si="22"/>
        <v>0.9</v>
      </c>
      <c r="P53" s="2">
        <f t="shared" si="23"/>
        <v>0.9</v>
      </c>
      <c r="Q53" s="2">
        <f t="shared" si="24"/>
        <v>0.9</v>
      </c>
      <c r="R53" s="2">
        <f t="shared" si="25"/>
        <v>0.9</v>
      </c>
      <c r="S53" s="2">
        <f t="shared" si="26"/>
        <v>0.9</v>
      </c>
      <c r="T53" s="2">
        <f t="shared" si="27"/>
        <v>0.9</v>
      </c>
      <c r="U53" s="2">
        <f t="shared" si="28"/>
        <v>0.9</v>
      </c>
      <c r="V53" s="2">
        <f t="shared" si="29"/>
        <v>0.9</v>
      </c>
      <c r="W53" s="2">
        <f t="shared" si="30"/>
        <v>0.9</v>
      </c>
      <c r="X53" s="2">
        <f t="shared" si="31"/>
        <v>0.9</v>
      </c>
      <c r="Y53" s="2">
        <f t="shared" si="32"/>
        <v>0.9</v>
      </c>
      <c r="Z53" s="2">
        <f t="shared" si="33"/>
        <v>0.9</v>
      </c>
      <c r="AA53" s="2">
        <f t="shared" si="34"/>
        <v>0.9</v>
      </c>
      <c r="AB53" s="2">
        <f t="shared" si="35"/>
        <v>0.9</v>
      </c>
      <c r="AC53" s="2">
        <f t="shared" si="1"/>
        <v>0.9</v>
      </c>
      <c r="AD53" s="2">
        <f t="shared" si="2"/>
        <v>0.9</v>
      </c>
      <c r="AE53" s="2">
        <f t="shared" si="3"/>
        <v>0.9</v>
      </c>
      <c r="AF53" s="2">
        <f t="shared" si="4"/>
        <v>0.9</v>
      </c>
      <c r="AG53" s="2">
        <f t="shared" si="5"/>
        <v>0.9</v>
      </c>
      <c r="AH53" s="2">
        <f t="shared" si="6"/>
        <v>0.9</v>
      </c>
      <c r="AI53" s="2">
        <f t="shared" si="7"/>
        <v>0.9</v>
      </c>
      <c r="AJ53" s="2">
        <f t="shared" si="8"/>
        <v>0.9</v>
      </c>
      <c r="AK53" s="2">
        <f t="shared" si="9"/>
        <v>0.9</v>
      </c>
      <c r="AL53" s="2">
        <f t="shared" si="10"/>
        <v>0.9</v>
      </c>
    </row>
    <row r="54" spans="2:38" ht="15" thickBot="1" x14ac:dyDescent="0.4">
      <c r="B54" s="163" t="str">
        <f>'Techs-Fuels Updated'!D54</f>
        <v>MKTELDSH00</v>
      </c>
      <c r="C54" s="162">
        <f>'Techs-Fuels Updated'!P54</f>
        <v>0.9</v>
      </c>
      <c r="D54" s="2">
        <f t="shared" si="11"/>
        <v>0.9</v>
      </c>
      <c r="E54" s="2">
        <f t="shared" si="12"/>
        <v>0.9</v>
      </c>
      <c r="F54" s="2">
        <f t="shared" si="13"/>
        <v>0.9</v>
      </c>
      <c r="G54" s="2">
        <f t="shared" si="14"/>
        <v>0.9</v>
      </c>
      <c r="H54" s="2">
        <f t="shared" si="15"/>
        <v>0.9</v>
      </c>
      <c r="I54" s="2">
        <f t="shared" si="16"/>
        <v>0.9</v>
      </c>
      <c r="J54" s="2">
        <f t="shared" si="17"/>
        <v>0.9</v>
      </c>
      <c r="K54" s="2">
        <f t="shared" si="18"/>
        <v>0.9</v>
      </c>
      <c r="L54" s="2">
        <f t="shared" si="19"/>
        <v>0.9</v>
      </c>
      <c r="M54" s="2">
        <f t="shared" si="20"/>
        <v>0.9</v>
      </c>
      <c r="N54" s="2">
        <f t="shared" si="21"/>
        <v>0.9</v>
      </c>
      <c r="O54" s="2">
        <f t="shared" si="22"/>
        <v>0.9</v>
      </c>
      <c r="P54" s="2">
        <f t="shared" si="23"/>
        <v>0.9</v>
      </c>
      <c r="Q54" s="2">
        <f t="shared" si="24"/>
        <v>0.9</v>
      </c>
      <c r="R54" s="2">
        <f t="shared" si="25"/>
        <v>0.9</v>
      </c>
      <c r="S54" s="2">
        <f t="shared" si="26"/>
        <v>0.9</v>
      </c>
      <c r="T54" s="2">
        <f t="shared" si="27"/>
        <v>0.9</v>
      </c>
      <c r="U54" s="2">
        <f t="shared" si="28"/>
        <v>0.9</v>
      </c>
      <c r="V54" s="2">
        <f t="shared" si="29"/>
        <v>0.9</v>
      </c>
      <c r="W54" s="2">
        <f t="shared" si="30"/>
        <v>0.9</v>
      </c>
      <c r="X54" s="2">
        <f t="shared" si="31"/>
        <v>0.9</v>
      </c>
      <c r="Y54" s="2">
        <f t="shared" si="32"/>
        <v>0.9</v>
      </c>
      <c r="Z54" s="2">
        <f t="shared" si="33"/>
        <v>0.9</v>
      </c>
      <c r="AA54" s="2">
        <f t="shared" si="34"/>
        <v>0.9</v>
      </c>
      <c r="AB54" s="2">
        <f t="shared" si="35"/>
        <v>0.9</v>
      </c>
      <c r="AC54" s="2">
        <f t="shared" si="1"/>
        <v>0.9</v>
      </c>
      <c r="AD54" s="2">
        <f t="shared" si="2"/>
        <v>0.9</v>
      </c>
      <c r="AE54" s="2">
        <f t="shared" si="3"/>
        <v>0.9</v>
      </c>
      <c r="AF54" s="2">
        <f t="shared" si="4"/>
        <v>0.9</v>
      </c>
      <c r="AG54" s="2">
        <f t="shared" si="5"/>
        <v>0.9</v>
      </c>
      <c r="AH54" s="2">
        <f t="shared" si="6"/>
        <v>0.9</v>
      </c>
      <c r="AI54" s="2">
        <f t="shared" si="7"/>
        <v>0.9</v>
      </c>
      <c r="AJ54" s="2">
        <f t="shared" si="8"/>
        <v>0.9</v>
      </c>
      <c r="AK54" s="2">
        <f t="shared" si="9"/>
        <v>0.9</v>
      </c>
      <c r="AL54" s="2">
        <f t="shared" si="10"/>
        <v>0.9</v>
      </c>
    </row>
    <row r="55" spans="2:38" ht="15" thickBot="1" x14ac:dyDescent="0.4">
      <c r="B55" s="163" t="str">
        <f>'Techs-Fuels Updated'!D55</f>
        <v>MKTRDIMH00</v>
      </c>
      <c r="C55" s="162">
        <f>'Techs-Fuels Updated'!P55</f>
        <v>0.9</v>
      </c>
      <c r="D55" s="2">
        <f t="shared" si="11"/>
        <v>0.9</v>
      </c>
      <c r="E55" s="2">
        <f t="shared" si="12"/>
        <v>0.9</v>
      </c>
      <c r="F55" s="2">
        <f t="shared" si="13"/>
        <v>0.9</v>
      </c>
      <c r="G55" s="2">
        <f t="shared" si="14"/>
        <v>0.9</v>
      </c>
      <c r="H55" s="2">
        <f t="shared" si="15"/>
        <v>0.9</v>
      </c>
      <c r="I55" s="2">
        <f t="shared" si="16"/>
        <v>0.9</v>
      </c>
      <c r="J55" s="2">
        <f t="shared" si="17"/>
        <v>0.9</v>
      </c>
      <c r="K55" s="2">
        <f t="shared" si="18"/>
        <v>0.9</v>
      </c>
      <c r="L55" s="2">
        <f t="shared" si="19"/>
        <v>0.9</v>
      </c>
      <c r="M55" s="2">
        <f t="shared" si="20"/>
        <v>0.9</v>
      </c>
      <c r="N55" s="2">
        <f t="shared" si="21"/>
        <v>0.9</v>
      </c>
      <c r="O55" s="2">
        <f t="shared" si="22"/>
        <v>0.9</v>
      </c>
      <c r="P55" s="2">
        <f t="shared" si="23"/>
        <v>0.9</v>
      </c>
      <c r="Q55" s="2">
        <f t="shared" si="24"/>
        <v>0.9</v>
      </c>
      <c r="R55" s="2">
        <f t="shared" si="25"/>
        <v>0.9</v>
      </c>
      <c r="S55" s="2">
        <f t="shared" si="26"/>
        <v>0.9</v>
      </c>
      <c r="T55" s="2">
        <f t="shared" si="27"/>
        <v>0.9</v>
      </c>
      <c r="U55" s="2">
        <f t="shared" si="28"/>
        <v>0.9</v>
      </c>
      <c r="V55" s="2">
        <f t="shared" si="29"/>
        <v>0.9</v>
      </c>
      <c r="W55" s="2">
        <f t="shared" si="30"/>
        <v>0.9</v>
      </c>
      <c r="X55" s="2">
        <f t="shared" si="31"/>
        <v>0.9</v>
      </c>
      <c r="Y55" s="2">
        <f t="shared" si="32"/>
        <v>0.9</v>
      </c>
      <c r="Z55" s="2">
        <f t="shared" si="33"/>
        <v>0.9</v>
      </c>
      <c r="AA55" s="2">
        <f t="shared" si="34"/>
        <v>0.9</v>
      </c>
      <c r="AB55" s="2">
        <f t="shared" si="35"/>
        <v>0.9</v>
      </c>
      <c r="AC55" s="2">
        <f t="shared" si="1"/>
        <v>0.9</v>
      </c>
      <c r="AD55" s="2">
        <f t="shared" si="2"/>
        <v>0.9</v>
      </c>
      <c r="AE55" s="2">
        <f t="shared" si="3"/>
        <v>0.9</v>
      </c>
      <c r="AF55" s="2">
        <f t="shared" si="4"/>
        <v>0.9</v>
      </c>
      <c r="AG55" s="2">
        <f t="shared" si="5"/>
        <v>0.9</v>
      </c>
      <c r="AH55" s="2">
        <f t="shared" si="6"/>
        <v>0.9</v>
      </c>
      <c r="AI55" s="2">
        <f t="shared" si="7"/>
        <v>0.9</v>
      </c>
      <c r="AJ55" s="2">
        <f t="shared" si="8"/>
        <v>0.9</v>
      </c>
      <c r="AK55" s="2">
        <f t="shared" si="9"/>
        <v>0.9</v>
      </c>
      <c r="AL55" s="2">
        <f t="shared" si="10"/>
        <v>0.9</v>
      </c>
    </row>
    <row r="56" spans="2:38" ht="15" thickBot="1" x14ac:dyDescent="0.4">
      <c r="B56" s="163" t="str">
        <f>'Techs-Fuels Updated'!D56</f>
        <v>MKTRDEXH00</v>
      </c>
      <c r="C56" s="162">
        <f>'Techs-Fuels Updated'!P56</f>
        <v>0.9</v>
      </c>
      <c r="D56" s="2">
        <f t="shared" si="11"/>
        <v>0.9</v>
      </c>
      <c r="E56" s="2">
        <f t="shared" si="12"/>
        <v>0.9</v>
      </c>
      <c r="F56" s="2">
        <f t="shared" si="13"/>
        <v>0.9</v>
      </c>
      <c r="G56" s="2">
        <f t="shared" si="14"/>
        <v>0.9</v>
      </c>
      <c r="H56" s="2">
        <f t="shared" si="15"/>
        <v>0.9</v>
      </c>
      <c r="I56" s="2">
        <f t="shared" si="16"/>
        <v>0.9</v>
      </c>
      <c r="J56" s="2">
        <f t="shared" si="17"/>
        <v>0.9</v>
      </c>
      <c r="K56" s="2">
        <f t="shared" si="18"/>
        <v>0.9</v>
      </c>
      <c r="L56" s="2">
        <f t="shared" si="19"/>
        <v>0.9</v>
      </c>
      <c r="M56" s="2">
        <f t="shared" si="20"/>
        <v>0.9</v>
      </c>
      <c r="N56" s="2">
        <f t="shared" si="21"/>
        <v>0.9</v>
      </c>
      <c r="O56" s="2">
        <f t="shared" si="22"/>
        <v>0.9</v>
      </c>
      <c r="P56" s="2">
        <f t="shared" si="23"/>
        <v>0.9</v>
      </c>
      <c r="Q56" s="2">
        <f t="shared" si="24"/>
        <v>0.9</v>
      </c>
      <c r="R56" s="2">
        <f t="shared" si="25"/>
        <v>0.9</v>
      </c>
      <c r="S56" s="2">
        <f t="shared" si="26"/>
        <v>0.9</v>
      </c>
      <c r="T56" s="2">
        <f t="shared" si="27"/>
        <v>0.9</v>
      </c>
      <c r="U56" s="2">
        <f t="shared" si="28"/>
        <v>0.9</v>
      </c>
      <c r="V56" s="2">
        <f t="shared" si="29"/>
        <v>0.9</v>
      </c>
      <c r="W56" s="2">
        <f t="shared" si="30"/>
        <v>0.9</v>
      </c>
      <c r="X56" s="2">
        <f t="shared" si="31"/>
        <v>0.9</v>
      </c>
      <c r="Y56" s="2">
        <f t="shared" si="32"/>
        <v>0.9</v>
      </c>
      <c r="Z56" s="2">
        <f t="shared" si="33"/>
        <v>0.9</v>
      </c>
      <c r="AA56" s="2">
        <f t="shared" si="34"/>
        <v>0.9</v>
      </c>
      <c r="AB56" s="2">
        <f t="shared" si="35"/>
        <v>0.9</v>
      </c>
      <c r="AC56" s="2">
        <f t="shared" si="1"/>
        <v>0.9</v>
      </c>
      <c r="AD56" s="2">
        <f t="shared" si="2"/>
        <v>0.9</v>
      </c>
      <c r="AE56" s="2">
        <f t="shared" si="3"/>
        <v>0.9</v>
      </c>
      <c r="AF56" s="2">
        <f t="shared" si="4"/>
        <v>0.9</v>
      </c>
      <c r="AG56" s="2">
        <f t="shared" si="5"/>
        <v>0.9</v>
      </c>
      <c r="AH56" s="2">
        <f t="shared" si="6"/>
        <v>0.9</v>
      </c>
      <c r="AI56" s="2">
        <f t="shared" si="7"/>
        <v>0.9</v>
      </c>
      <c r="AJ56" s="2">
        <f t="shared" si="8"/>
        <v>0.9</v>
      </c>
      <c r="AK56" s="2">
        <f t="shared" si="9"/>
        <v>0.9</v>
      </c>
      <c r="AL56" s="2">
        <f t="shared" si="10"/>
        <v>0.9</v>
      </c>
    </row>
    <row r="57" spans="2:38" ht="15" thickBot="1" x14ac:dyDescent="0.4">
      <c r="B57" s="163" t="str">
        <f>'Techs-Fuels Updated'!D57</f>
        <v>MKTRDALH00</v>
      </c>
      <c r="C57" s="162">
        <f>'Techs-Fuels Updated'!P57</f>
        <v>0.9</v>
      </c>
      <c r="D57" s="2">
        <f t="shared" si="11"/>
        <v>0.9</v>
      </c>
      <c r="E57" s="2">
        <f t="shared" si="12"/>
        <v>0.9</v>
      </c>
      <c r="F57" s="2">
        <f t="shared" si="13"/>
        <v>0.9</v>
      </c>
      <c r="G57" s="2">
        <f t="shared" si="14"/>
        <v>0.9</v>
      </c>
      <c r="H57" s="2">
        <f t="shared" si="15"/>
        <v>0.9</v>
      </c>
      <c r="I57" s="2">
        <f t="shared" si="16"/>
        <v>0.9</v>
      </c>
      <c r="J57" s="2">
        <f t="shared" si="17"/>
        <v>0.9</v>
      </c>
      <c r="K57" s="2">
        <f t="shared" si="18"/>
        <v>0.9</v>
      </c>
      <c r="L57" s="2">
        <f t="shared" si="19"/>
        <v>0.9</v>
      </c>
      <c r="M57" s="2">
        <f t="shared" si="20"/>
        <v>0.9</v>
      </c>
      <c r="N57" s="2">
        <f t="shared" si="21"/>
        <v>0.9</v>
      </c>
      <c r="O57" s="2">
        <f t="shared" si="22"/>
        <v>0.9</v>
      </c>
      <c r="P57" s="2">
        <f t="shared" si="23"/>
        <v>0.9</v>
      </c>
      <c r="Q57" s="2">
        <f t="shared" si="24"/>
        <v>0.9</v>
      </c>
      <c r="R57" s="2">
        <f t="shared" si="25"/>
        <v>0.9</v>
      </c>
      <c r="S57" s="2">
        <f t="shared" si="26"/>
        <v>0.9</v>
      </c>
      <c r="T57" s="2">
        <f t="shared" si="27"/>
        <v>0.9</v>
      </c>
      <c r="U57" s="2">
        <f t="shared" si="28"/>
        <v>0.9</v>
      </c>
      <c r="V57" s="2">
        <f t="shared" si="29"/>
        <v>0.9</v>
      </c>
      <c r="W57" s="2">
        <f t="shared" si="30"/>
        <v>0.9</v>
      </c>
      <c r="X57" s="2">
        <f t="shared" si="31"/>
        <v>0.9</v>
      </c>
      <c r="Y57" s="2">
        <f t="shared" si="32"/>
        <v>0.9</v>
      </c>
      <c r="Z57" s="2">
        <f t="shared" si="33"/>
        <v>0.9</v>
      </c>
      <c r="AA57" s="2">
        <f t="shared" si="34"/>
        <v>0.9</v>
      </c>
      <c r="AB57" s="2">
        <f t="shared" si="35"/>
        <v>0.9</v>
      </c>
      <c r="AC57" s="2">
        <f t="shared" si="1"/>
        <v>0.9</v>
      </c>
      <c r="AD57" s="2">
        <f t="shared" si="2"/>
        <v>0.9</v>
      </c>
      <c r="AE57" s="2">
        <f t="shared" si="3"/>
        <v>0.9</v>
      </c>
      <c r="AF57" s="2">
        <f t="shared" si="4"/>
        <v>0.9</v>
      </c>
      <c r="AG57" s="2">
        <f t="shared" si="5"/>
        <v>0.9</v>
      </c>
      <c r="AH57" s="2">
        <f t="shared" si="6"/>
        <v>0.9</v>
      </c>
      <c r="AI57" s="2">
        <f t="shared" si="7"/>
        <v>0.9</v>
      </c>
      <c r="AJ57" s="2">
        <f t="shared" si="8"/>
        <v>0.9</v>
      </c>
      <c r="AK57" s="2">
        <f t="shared" si="9"/>
        <v>0.9</v>
      </c>
      <c r="AL57" s="2">
        <f t="shared" si="10"/>
        <v>0.9</v>
      </c>
    </row>
    <row r="58" spans="2:38" ht="15" thickBot="1" x14ac:dyDescent="0.4">
      <c r="B58" s="163" t="str">
        <f>'Techs-Fuels Updated'!D58</f>
        <v>MKTRDXKH00</v>
      </c>
      <c r="C58" s="162">
        <f>'Techs-Fuels Updated'!P58</f>
        <v>0.9</v>
      </c>
      <c r="D58" s="2">
        <f t="shared" si="11"/>
        <v>0.9</v>
      </c>
      <c r="E58" s="2">
        <f t="shared" si="12"/>
        <v>0.9</v>
      </c>
      <c r="F58" s="2">
        <f t="shared" si="13"/>
        <v>0.9</v>
      </c>
      <c r="G58" s="2">
        <f t="shared" si="14"/>
        <v>0.9</v>
      </c>
      <c r="H58" s="2">
        <f t="shared" si="15"/>
        <v>0.9</v>
      </c>
      <c r="I58" s="2">
        <f t="shared" si="16"/>
        <v>0.9</v>
      </c>
      <c r="J58" s="2">
        <f t="shared" si="17"/>
        <v>0.9</v>
      </c>
      <c r="K58" s="2">
        <f t="shared" si="18"/>
        <v>0.9</v>
      </c>
      <c r="L58" s="2">
        <f t="shared" si="19"/>
        <v>0.9</v>
      </c>
      <c r="M58" s="2">
        <f t="shared" si="20"/>
        <v>0.9</v>
      </c>
      <c r="N58" s="2">
        <f t="shared" si="21"/>
        <v>0.9</v>
      </c>
      <c r="O58" s="2">
        <f t="shared" si="22"/>
        <v>0.9</v>
      </c>
      <c r="P58" s="2">
        <f t="shared" si="23"/>
        <v>0.9</v>
      </c>
      <c r="Q58" s="2">
        <f t="shared" si="24"/>
        <v>0.9</v>
      </c>
      <c r="R58" s="2">
        <f t="shared" si="25"/>
        <v>0.9</v>
      </c>
      <c r="S58" s="2">
        <f t="shared" si="26"/>
        <v>0.9</v>
      </c>
      <c r="T58" s="2">
        <f t="shared" si="27"/>
        <v>0.9</v>
      </c>
      <c r="U58" s="2">
        <f t="shared" si="28"/>
        <v>0.9</v>
      </c>
      <c r="V58" s="2">
        <f t="shared" si="29"/>
        <v>0.9</v>
      </c>
      <c r="W58" s="2">
        <f t="shared" si="30"/>
        <v>0.9</v>
      </c>
      <c r="X58" s="2">
        <f t="shared" si="31"/>
        <v>0.9</v>
      </c>
      <c r="Y58" s="2">
        <f t="shared" si="32"/>
        <v>0.9</v>
      </c>
      <c r="Z58" s="2">
        <f t="shared" si="33"/>
        <v>0.9</v>
      </c>
      <c r="AA58" s="2">
        <f t="shared" si="34"/>
        <v>0.9</v>
      </c>
      <c r="AB58" s="2">
        <f t="shared" si="35"/>
        <v>0.9</v>
      </c>
      <c r="AC58" s="2">
        <f t="shared" si="1"/>
        <v>0.9</v>
      </c>
      <c r="AD58" s="2">
        <f t="shared" si="2"/>
        <v>0.9</v>
      </c>
      <c r="AE58" s="2">
        <f t="shared" si="3"/>
        <v>0.9</v>
      </c>
      <c r="AF58" s="2">
        <f t="shared" si="4"/>
        <v>0.9</v>
      </c>
      <c r="AG58" s="2">
        <f t="shared" si="5"/>
        <v>0.9</v>
      </c>
      <c r="AH58" s="2">
        <f t="shared" si="6"/>
        <v>0.9</v>
      </c>
      <c r="AI58" s="2">
        <f t="shared" si="7"/>
        <v>0.9</v>
      </c>
      <c r="AJ58" s="2">
        <f t="shared" si="8"/>
        <v>0.9</v>
      </c>
      <c r="AK58" s="2">
        <f t="shared" si="9"/>
        <v>0.9</v>
      </c>
      <c r="AL58" s="2">
        <f t="shared" si="10"/>
        <v>0.9</v>
      </c>
    </row>
    <row r="59" spans="2:38" ht="15" thickBot="1" x14ac:dyDescent="0.4">
      <c r="B59" s="163" t="str">
        <f>'Techs-Fuels Updated'!D59</f>
        <v>XKTRDMKH00</v>
      </c>
      <c r="C59" s="162">
        <f>'Techs-Fuels Updated'!P59</f>
        <v>0.9</v>
      </c>
      <c r="D59" s="2">
        <f t="shared" si="11"/>
        <v>0.9</v>
      </c>
      <c r="E59" s="2">
        <f t="shared" si="12"/>
        <v>0.9</v>
      </c>
      <c r="F59" s="2">
        <f t="shared" si="13"/>
        <v>0.9</v>
      </c>
      <c r="G59" s="2">
        <f t="shared" si="14"/>
        <v>0.9</v>
      </c>
      <c r="H59" s="2">
        <f t="shared" si="15"/>
        <v>0.9</v>
      </c>
      <c r="I59" s="2">
        <f t="shared" si="16"/>
        <v>0.9</v>
      </c>
      <c r="J59" s="2">
        <f t="shared" si="17"/>
        <v>0.9</v>
      </c>
      <c r="K59" s="2">
        <f t="shared" si="18"/>
        <v>0.9</v>
      </c>
      <c r="L59" s="2">
        <f t="shared" si="19"/>
        <v>0.9</v>
      </c>
      <c r="M59" s="2">
        <f t="shared" si="20"/>
        <v>0.9</v>
      </c>
      <c r="N59" s="2">
        <f t="shared" si="21"/>
        <v>0.9</v>
      </c>
      <c r="O59" s="2">
        <f t="shared" si="22"/>
        <v>0.9</v>
      </c>
      <c r="P59" s="2">
        <f t="shared" si="23"/>
        <v>0.9</v>
      </c>
      <c r="Q59" s="2">
        <f t="shared" si="24"/>
        <v>0.9</v>
      </c>
      <c r="R59" s="2">
        <f t="shared" si="25"/>
        <v>0.9</v>
      </c>
      <c r="S59" s="2">
        <f t="shared" si="26"/>
        <v>0.9</v>
      </c>
      <c r="T59" s="2">
        <f t="shared" si="27"/>
        <v>0.9</v>
      </c>
      <c r="U59" s="2">
        <f t="shared" si="28"/>
        <v>0.9</v>
      </c>
      <c r="V59" s="2">
        <f t="shared" si="29"/>
        <v>0.9</v>
      </c>
      <c r="W59" s="2">
        <f t="shared" si="30"/>
        <v>0.9</v>
      </c>
      <c r="X59" s="2">
        <f t="shared" si="31"/>
        <v>0.9</v>
      </c>
      <c r="Y59" s="2">
        <f t="shared" si="32"/>
        <v>0.9</v>
      </c>
      <c r="Z59" s="2">
        <f t="shared" si="33"/>
        <v>0.9</v>
      </c>
      <c r="AA59" s="2">
        <f t="shared" si="34"/>
        <v>0.9</v>
      </c>
      <c r="AB59" s="2">
        <f t="shared" si="35"/>
        <v>0.9</v>
      </c>
      <c r="AC59" s="2">
        <f t="shared" si="1"/>
        <v>0.9</v>
      </c>
      <c r="AD59" s="2">
        <f t="shared" si="2"/>
        <v>0.9</v>
      </c>
      <c r="AE59" s="2">
        <f t="shared" si="3"/>
        <v>0.9</v>
      </c>
      <c r="AF59" s="2">
        <f t="shared" si="4"/>
        <v>0.9</v>
      </c>
      <c r="AG59" s="2">
        <f t="shared" si="5"/>
        <v>0.9</v>
      </c>
      <c r="AH59" s="2">
        <f t="shared" si="6"/>
        <v>0.9</v>
      </c>
      <c r="AI59" s="2">
        <f t="shared" si="7"/>
        <v>0.9</v>
      </c>
      <c r="AJ59" s="2">
        <f t="shared" si="8"/>
        <v>0.9</v>
      </c>
      <c r="AK59" s="2">
        <f t="shared" si="9"/>
        <v>0.9</v>
      </c>
      <c r="AL59" s="2">
        <f t="shared" si="10"/>
        <v>0.9</v>
      </c>
    </row>
    <row r="60" spans="2:38" ht="15" thickBot="1" x14ac:dyDescent="0.4">
      <c r="B60" s="163" t="str">
        <f>'Techs-Fuels Updated'!D60</f>
        <v>MKTRDBGH00</v>
      </c>
      <c r="C60" s="162">
        <f>'Techs-Fuels Updated'!P60</f>
        <v>0.9</v>
      </c>
      <c r="D60" s="2">
        <f t="shared" si="11"/>
        <v>0.9</v>
      </c>
      <c r="E60" s="2">
        <f t="shared" si="12"/>
        <v>0.9</v>
      </c>
      <c r="F60" s="2">
        <f t="shared" si="13"/>
        <v>0.9</v>
      </c>
      <c r="G60" s="2">
        <f t="shared" si="14"/>
        <v>0.9</v>
      </c>
      <c r="H60" s="2">
        <f t="shared" si="15"/>
        <v>0.9</v>
      </c>
      <c r="I60" s="2">
        <f t="shared" si="16"/>
        <v>0.9</v>
      </c>
      <c r="J60" s="2">
        <f t="shared" si="17"/>
        <v>0.9</v>
      </c>
      <c r="K60" s="2">
        <f t="shared" si="18"/>
        <v>0.9</v>
      </c>
      <c r="L60" s="2">
        <f t="shared" si="19"/>
        <v>0.9</v>
      </c>
      <c r="M60" s="2">
        <f t="shared" si="20"/>
        <v>0.9</v>
      </c>
      <c r="N60" s="2">
        <f t="shared" si="21"/>
        <v>0.9</v>
      </c>
      <c r="O60" s="2">
        <f t="shared" si="22"/>
        <v>0.9</v>
      </c>
      <c r="P60" s="2">
        <f t="shared" si="23"/>
        <v>0.9</v>
      </c>
      <c r="Q60" s="2">
        <f t="shared" si="24"/>
        <v>0.9</v>
      </c>
      <c r="R60" s="2">
        <f t="shared" si="25"/>
        <v>0.9</v>
      </c>
      <c r="S60" s="2">
        <f t="shared" si="26"/>
        <v>0.9</v>
      </c>
      <c r="T60" s="2">
        <f t="shared" si="27"/>
        <v>0.9</v>
      </c>
      <c r="U60" s="2">
        <f t="shared" si="28"/>
        <v>0.9</v>
      </c>
      <c r="V60" s="2">
        <f t="shared" si="29"/>
        <v>0.9</v>
      </c>
      <c r="W60" s="2">
        <f t="shared" si="30"/>
        <v>0.9</v>
      </c>
      <c r="X60" s="2">
        <f t="shared" si="31"/>
        <v>0.9</v>
      </c>
      <c r="Y60" s="2">
        <f t="shared" si="32"/>
        <v>0.9</v>
      </c>
      <c r="Z60" s="2">
        <f t="shared" si="33"/>
        <v>0.9</v>
      </c>
      <c r="AA60" s="2">
        <f t="shared" si="34"/>
        <v>0.9</v>
      </c>
      <c r="AB60" s="2">
        <f t="shared" si="35"/>
        <v>0.9</v>
      </c>
      <c r="AC60" s="2">
        <f t="shared" si="1"/>
        <v>0.9</v>
      </c>
      <c r="AD60" s="2">
        <f t="shared" si="2"/>
        <v>0.9</v>
      </c>
      <c r="AE60" s="2">
        <f t="shared" si="3"/>
        <v>0.9</v>
      </c>
      <c r="AF60" s="2">
        <f t="shared" si="4"/>
        <v>0.9</v>
      </c>
      <c r="AG60" s="2">
        <f t="shared" si="5"/>
        <v>0.9</v>
      </c>
      <c r="AH60" s="2">
        <f t="shared" si="6"/>
        <v>0.9</v>
      </c>
      <c r="AI60" s="2">
        <f t="shared" si="7"/>
        <v>0.9</v>
      </c>
      <c r="AJ60" s="2">
        <f t="shared" si="8"/>
        <v>0.9</v>
      </c>
      <c r="AK60" s="2">
        <f t="shared" si="9"/>
        <v>0.9</v>
      </c>
      <c r="AL60" s="2">
        <f t="shared" si="10"/>
        <v>0.9</v>
      </c>
    </row>
    <row r="61" spans="2:38" ht="15" thickBot="1" x14ac:dyDescent="0.4">
      <c r="B61" s="163" t="str">
        <f>'Techs-Fuels Updated'!D61</f>
        <v>BGTRDMKH00</v>
      </c>
      <c r="C61" s="162">
        <f>'Techs-Fuels Updated'!P61</f>
        <v>0.9</v>
      </c>
      <c r="D61" s="2">
        <f t="shared" si="11"/>
        <v>0.9</v>
      </c>
      <c r="E61" s="2">
        <f t="shared" si="12"/>
        <v>0.9</v>
      </c>
      <c r="F61" s="2">
        <f t="shared" si="13"/>
        <v>0.9</v>
      </c>
      <c r="G61" s="2">
        <f t="shared" si="14"/>
        <v>0.9</v>
      </c>
      <c r="H61" s="2">
        <f t="shared" si="15"/>
        <v>0.9</v>
      </c>
      <c r="I61" s="2">
        <f t="shared" si="16"/>
        <v>0.9</v>
      </c>
      <c r="J61" s="2">
        <f t="shared" si="17"/>
        <v>0.9</v>
      </c>
      <c r="K61" s="2">
        <f t="shared" si="18"/>
        <v>0.9</v>
      </c>
      <c r="L61" s="2">
        <f t="shared" si="19"/>
        <v>0.9</v>
      </c>
      <c r="M61" s="2">
        <f t="shared" si="20"/>
        <v>0.9</v>
      </c>
      <c r="N61" s="2">
        <f t="shared" si="21"/>
        <v>0.9</v>
      </c>
      <c r="O61" s="2">
        <f t="shared" si="22"/>
        <v>0.9</v>
      </c>
      <c r="P61" s="2">
        <f t="shared" si="23"/>
        <v>0.9</v>
      </c>
      <c r="Q61" s="2">
        <f t="shared" si="24"/>
        <v>0.9</v>
      </c>
      <c r="R61" s="2">
        <f t="shared" si="25"/>
        <v>0.9</v>
      </c>
      <c r="S61" s="2">
        <f t="shared" si="26"/>
        <v>0.9</v>
      </c>
      <c r="T61" s="2">
        <f t="shared" si="27"/>
        <v>0.9</v>
      </c>
      <c r="U61" s="2">
        <f t="shared" si="28"/>
        <v>0.9</v>
      </c>
      <c r="V61" s="2">
        <f t="shared" si="29"/>
        <v>0.9</v>
      </c>
      <c r="W61" s="2">
        <f t="shared" si="30"/>
        <v>0.9</v>
      </c>
      <c r="X61" s="2">
        <f t="shared" si="31"/>
        <v>0.9</v>
      </c>
      <c r="Y61" s="2">
        <f t="shared" si="32"/>
        <v>0.9</v>
      </c>
      <c r="Z61" s="2">
        <f t="shared" si="33"/>
        <v>0.9</v>
      </c>
      <c r="AA61" s="2">
        <f t="shared" si="34"/>
        <v>0.9</v>
      </c>
      <c r="AB61" s="2">
        <f t="shared" si="35"/>
        <v>0.9</v>
      </c>
      <c r="AC61" s="2">
        <f t="shared" si="1"/>
        <v>0.9</v>
      </c>
      <c r="AD61" s="2">
        <f t="shared" si="2"/>
        <v>0.9</v>
      </c>
      <c r="AE61" s="2">
        <f t="shared" si="3"/>
        <v>0.9</v>
      </c>
      <c r="AF61" s="2">
        <f t="shared" si="4"/>
        <v>0.9</v>
      </c>
      <c r="AG61" s="2">
        <f t="shared" si="5"/>
        <v>0.9</v>
      </c>
      <c r="AH61" s="2">
        <f t="shared" si="6"/>
        <v>0.9</v>
      </c>
      <c r="AI61" s="2">
        <f t="shared" si="7"/>
        <v>0.9</v>
      </c>
      <c r="AJ61" s="2">
        <f t="shared" si="8"/>
        <v>0.9</v>
      </c>
      <c r="AK61" s="2">
        <f t="shared" si="9"/>
        <v>0.9</v>
      </c>
      <c r="AL61" s="2">
        <f t="shared" si="10"/>
        <v>0.9</v>
      </c>
    </row>
    <row r="62" spans="2:38" ht="15" thickBot="1" x14ac:dyDescent="0.4">
      <c r="B62" s="163" t="str">
        <f>'Techs-Fuels Updated'!D62</f>
        <v>MKTRDGRH00</v>
      </c>
      <c r="C62" s="162">
        <f>'Techs-Fuels Updated'!P62</f>
        <v>0.9</v>
      </c>
      <c r="D62" s="2">
        <f t="shared" si="11"/>
        <v>0.9</v>
      </c>
      <c r="E62" s="2">
        <f t="shared" si="12"/>
        <v>0.9</v>
      </c>
      <c r="F62" s="2">
        <f t="shared" si="13"/>
        <v>0.9</v>
      </c>
      <c r="G62" s="2">
        <f t="shared" si="14"/>
        <v>0.9</v>
      </c>
      <c r="H62" s="2">
        <f t="shared" si="15"/>
        <v>0.9</v>
      </c>
      <c r="I62" s="2">
        <f t="shared" si="16"/>
        <v>0.9</v>
      </c>
      <c r="J62" s="2">
        <f t="shared" si="17"/>
        <v>0.9</v>
      </c>
      <c r="K62" s="2">
        <f t="shared" si="18"/>
        <v>0.9</v>
      </c>
      <c r="L62" s="2">
        <f t="shared" si="19"/>
        <v>0.9</v>
      </c>
      <c r="M62" s="2">
        <f t="shared" si="20"/>
        <v>0.9</v>
      </c>
      <c r="N62" s="2">
        <f t="shared" si="21"/>
        <v>0.9</v>
      </c>
      <c r="O62" s="2">
        <f t="shared" si="22"/>
        <v>0.9</v>
      </c>
      <c r="P62" s="2">
        <f t="shared" si="23"/>
        <v>0.9</v>
      </c>
      <c r="Q62" s="2">
        <f t="shared" si="24"/>
        <v>0.9</v>
      </c>
      <c r="R62" s="2">
        <f t="shared" si="25"/>
        <v>0.9</v>
      </c>
      <c r="S62" s="2">
        <f t="shared" si="26"/>
        <v>0.9</v>
      </c>
      <c r="T62" s="2">
        <f t="shared" si="27"/>
        <v>0.9</v>
      </c>
      <c r="U62" s="2">
        <f t="shared" si="28"/>
        <v>0.9</v>
      </c>
      <c r="V62" s="2">
        <f t="shared" si="29"/>
        <v>0.9</v>
      </c>
      <c r="W62" s="2">
        <f t="shared" si="30"/>
        <v>0.9</v>
      </c>
      <c r="X62" s="2">
        <f t="shared" si="31"/>
        <v>0.9</v>
      </c>
      <c r="Y62" s="2">
        <f t="shared" si="32"/>
        <v>0.9</v>
      </c>
      <c r="Z62" s="2">
        <f t="shared" si="33"/>
        <v>0.9</v>
      </c>
      <c r="AA62" s="2">
        <f t="shared" si="34"/>
        <v>0.9</v>
      </c>
      <c r="AB62" s="2">
        <f t="shared" si="35"/>
        <v>0.9</v>
      </c>
      <c r="AC62" s="2">
        <f t="shared" si="1"/>
        <v>0.9</v>
      </c>
      <c r="AD62" s="2">
        <f t="shared" si="2"/>
        <v>0.9</v>
      </c>
      <c r="AE62" s="2">
        <f t="shared" si="3"/>
        <v>0.9</v>
      </c>
      <c r="AF62" s="2">
        <f t="shared" si="4"/>
        <v>0.9</v>
      </c>
      <c r="AG62" s="2">
        <f t="shared" si="5"/>
        <v>0.9</v>
      </c>
      <c r="AH62" s="2">
        <f t="shared" si="6"/>
        <v>0.9</v>
      </c>
      <c r="AI62" s="2">
        <f t="shared" si="7"/>
        <v>0.9</v>
      </c>
      <c r="AJ62" s="2">
        <f t="shared" si="8"/>
        <v>0.9</v>
      </c>
      <c r="AK62" s="2">
        <f t="shared" si="9"/>
        <v>0.9</v>
      </c>
      <c r="AL62" s="2">
        <f t="shared" si="10"/>
        <v>0.9</v>
      </c>
    </row>
    <row r="63" spans="2:38" ht="15" thickBot="1" x14ac:dyDescent="0.4">
      <c r="B63" s="163" t="str">
        <f>'Techs-Fuels Updated'!D63</f>
        <v>GRTRDMKH00</v>
      </c>
      <c r="C63" s="162">
        <f>'Techs-Fuels Updated'!P63</f>
        <v>0.9</v>
      </c>
      <c r="D63" s="2">
        <f t="shared" si="11"/>
        <v>0.9</v>
      </c>
      <c r="E63" s="2">
        <f t="shared" si="12"/>
        <v>0.9</v>
      </c>
      <c r="F63" s="2">
        <f t="shared" si="13"/>
        <v>0.9</v>
      </c>
      <c r="G63" s="2">
        <f t="shared" si="14"/>
        <v>0.9</v>
      </c>
      <c r="H63" s="2">
        <f t="shared" si="15"/>
        <v>0.9</v>
      </c>
      <c r="I63" s="2">
        <f t="shared" si="16"/>
        <v>0.9</v>
      </c>
      <c r="J63" s="2">
        <f t="shared" si="17"/>
        <v>0.9</v>
      </c>
      <c r="K63" s="2">
        <f t="shared" si="18"/>
        <v>0.9</v>
      </c>
      <c r="L63" s="2">
        <f t="shared" si="19"/>
        <v>0.9</v>
      </c>
      <c r="M63" s="2">
        <f t="shared" si="20"/>
        <v>0.9</v>
      </c>
      <c r="N63" s="2">
        <f t="shared" si="21"/>
        <v>0.9</v>
      </c>
      <c r="O63" s="2">
        <f t="shared" si="22"/>
        <v>0.9</v>
      </c>
      <c r="P63" s="2">
        <f t="shared" si="23"/>
        <v>0.9</v>
      </c>
      <c r="Q63" s="2">
        <f t="shared" si="24"/>
        <v>0.9</v>
      </c>
      <c r="R63" s="2">
        <f t="shared" si="25"/>
        <v>0.9</v>
      </c>
      <c r="S63" s="2">
        <f t="shared" si="26"/>
        <v>0.9</v>
      </c>
      <c r="T63" s="2">
        <f t="shared" si="27"/>
        <v>0.9</v>
      </c>
      <c r="U63" s="2">
        <f t="shared" si="28"/>
        <v>0.9</v>
      </c>
      <c r="V63" s="2">
        <f t="shared" si="29"/>
        <v>0.9</v>
      </c>
      <c r="W63" s="2">
        <f t="shared" si="30"/>
        <v>0.9</v>
      </c>
      <c r="X63" s="2">
        <f t="shared" si="31"/>
        <v>0.9</v>
      </c>
      <c r="Y63" s="2">
        <f t="shared" si="32"/>
        <v>0.9</v>
      </c>
      <c r="Z63" s="2">
        <f t="shared" si="33"/>
        <v>0.9</v>
      </c>
      <c r="AA63" s="2">
        <f t="shared" si="34"/>
        <v>0.9</v>
      </c>
      <c r="AB63" s="2">
        <f t="shared" si="35"/>
        <v>0.9</v>
      </c>
      <c r="AC63" s="2">
        <f t="shared" si="1"/>
        <v>0.9</v>
      </c>
      <c r="AD63" s="2">
        <f t="shared" si="2"/>
        <v>0.9</v>
      </c>
      <c r="AE63" s="2">
        <f t="shared" si="3"/>
        <v>0.9</v>
      </c>
      <c r="AF63" s="2">
        <f t="shared" si="4"/>
        <v>0.9</v>
      </c>
      <c r="AG63" s="2">
        <f t="shared" si="5"/>
        <v>0.9</v>
      </c>
      <c r="AH63" s="2">
        <f t="shared" si="6"/>
        <v>0.9</v>
      </c>
      <c r="AI63" s="2">
        <f t="shared" si="7"/>
        <v>0.9</v>
      </c>
      <c r="AJ63" s="2">
        <f t="shared" si="8"/>
        <v>0.9</v>
      </c>
      <c r="AK63" s="2">
        <f t="shared" si="9"/>
        <v>0.9</v>
      </c>
      <c r="AL63" s="2">
        <f t="shared" si="10"/>
        <v>0.9</v>
      </c>
    </row>
    <row r="64" spans="2:38" ht="15" thickBot="1" x14ac:dyDescent="0.4">
      <c r="B64" s="163" t="str">
        <f>'Techs-Fuels Updated'!D64</f>
        <v>MKTRDRSH00</v>
      </c>
      <c r="C64" s="162">
        <f>'Techs-Fuels Updated'!P64</f>
        <v>0.9</v>
      </c>
      <c r="D64" s="2">
        <f t="shared" si="11"/>
        <v>0.9</v>
      </c>
      <c r="E64" s="2">
        <f t="shared" si="12"/>
        <v>0.9</v>
      </c>
      <c r="F64" s="2">
        <f t="shared" si="13"/>
        <v>0.9</v>
      </c>
      <c r="G64" s="2">
        <f t="shared" si="14"/>
        <v>0.9</v>
      </c>
      <c r="H64" s="2">
        <f t="shared" si="15"/>
        <v>0.9</v>
      </c>
      <c r="I64" s="2">
        <f t="shared" si="16"/>
        <v>0.9</v>
      </c>
      <c r="J64" s="2">
        <f t="shared" si="17"/>
        <v>0.9</v>
      </c>
      <c r="K64" s="2">
        <f t="shared" si="18"/>
        <v>0.9</v>
      </c>
      <c r="L64" s="2">
        <f t="shared" si="19"/>
        <v>0.9</v>
      </c>
      <c r="M64" s="2">
        <f t="shared" si="20"/>
        <v>0.9</v>
      </c>
      <c r="N64" s="2">
        <f t="shared" si="21"/>
        <v>0.9</v>
      </c>
      <c r="O64" s="2">
        <f t="shared" si="22"/>
        <v>0.9</v>
      </c>
      <c r="P64" s="2">
        <f t="shared" si="23"/>
        <v>0.9</v>
      </c>
      <c r="Q64" s="2">
        <f t="shared" si="24"/>
        <v>0.9</v>
      </c>
      <c r="R64" s="2">
        <f t="shared" si="25"/>
        <v>0.9</v>
      </c>
      <c r="S64" s="2">
        <f t="shared" si="26"/>
        <v>0.9</v>
      </c>
      <c r="T64" s="2">
        <f t="shared" si="27"/>
        <v>0.9</v>
      </c>
      <c r="U64" s="2">
        <f t="shared" si="28"/>
        <v>0.9</v>
      </c>
      <c r="V64" s="2">
        <f t="shared" si="29"/>
        <v>0.9</v>
      </c>
      <c r="W64" s="2">
        <f t="shared" si="30"/>
        <v>0.9</v>
      </c>
      <c r="X64" s="2">
        <f t="shared" si="31"/>
        <v>0.9</v>
      </c>
      <c r="Y64" s="2">
        <f t="shared" si="32"/>
        <v>0.9</v>
      </c>
      <c r="Z64" s="2">
        <f t="shared" si="33"/>
        <v>0.9</v>
      </c>
      <c r="AA64" s="2">
        <f t="shared" si="34"/>
        <v>0.9</v>
      </c>
      <c r="AB64" s="2">
        <f t="shared" si="35"/>
        <v>0.9</v>
      </c>
      <c r="AC64" s="2">
        <f t="shared" si="1"/>
        <v>0.9</v>
      </c>
      <c r="AD64" s="2">
        <f t="shared" si="2"/>
        <v>0.9</v>
      </c>
      <c r="AE64" s="2">
        <f t="shared" si="3"/>
        <v>0.9</v>
      </c>
      <c r="AF64" s="2">
        <f t="shared" si="4"/>
        <v>0.9</v>
      </c>
      <c r="AG64" s="2">
        <f t="shared" si="5"/>
        <v>0.9</v>
      </c>
      <c r="AH64" s="2">
        <f t="shared" si="6"/>
        <v>0.9</v>
      </c>
      <c r="AI64" s="2">
        <f t="shared" si="7"/>
        <v>0.9</v>
      </c>
      <c r="AJ64" s="2">
        <f t="shared" si="8"/>
        <v>0.9</v>
      </c>
      <c r="AK64" s="2">
        <f t="shared" si="9"/>
        <v>0.9</v>
      </c>
      <c r="AL64" s="2">
        <f t="shared" si="10"/>
        <v>0.9</v>
      </c>
    </row>
    <row r="65" spans="2:38" ht="15" thickBot="1" x14ac:dyDescent="0.4">
      <c r="B65" s="163" t="str">
        <f>'Techs-Fuels Updated'!D65</f>
        <v>RSTRDMKH00</v>
      </c>
      <c r="C65" s="162">
        <f>'Techs-Fuels Updated'!P65</f>
        <v>0.9</v>
      </c>
      <c r="D65" s="2">
        <f t="shared" si="11"/>
        <v>0.9</v>
      </c>
      <c r="E65" s="2">
        <f t="shared" si="12"/>
        <v>0.9</v>
      </c>
      <c r="F65" s="2">
        <f t="shared" si="13"/>
        <v>0.9</v>
      </c>
      <c r="G65" s="2">
        <f t="shared" si="14"/>
        <v>0.9</v>
      </c>
      <c r="H65" s="2">
        <f t="shared" si="15"/>
        <v>0.9</v>
      </c>
      <c r="I65" s="2">
        <f t="shared" si="16"/>
        <v>0.9</v>
      </c>
      <c r="J65" s="2">
        <f t="shared" si="17"/>
        <v>0.9</v>
      </c>
      <c r="K65" s="2">
        <f t="shared" si="18"/>
        <v>0.9</v>
      </c>
      <c r="L65" s="2">
        <f t="shared" si="19"/>
        <v>0.9</v>
      </c>
      <c r="M65" s="2">
        <f t="shared" si="20"/>
        <v>0.9</v>
      </c>
      <c r="N65" s="2">
        <f t="shared" si="21"/>
        <v>0.9</v>
      </c>
      <c r="O65" s="2">
        <f t="shared" si="22"/>
        <v>0.9</v>
      </c>
      <c r="P65" s="2">
        <f t="shared" si="23"/>
        <v>0.9</v>
      </c>
      <c r="Q65" s="2">
        <f t="shared" si="24"/>
        <v>0.9</v>
      </c>
      <c r="R65" s="2">
        <f t="shared" si="25"/>
        <v>0.9</v>
      </c>
      <c r="S65" s="2">
        <f t="shared" si="26"/>
        <v>0.9</v>
      </c>
      <c r="T65" s="2">
        <f t="shared" si="27"/>
        <v>0.9</v>
      </c>
      <c r="U65" s="2">
        <f t="shared" si="28"/>
        <v>0.9</v>
      </c>
      <c r="V65" s="2">
        <f t="shared" si="29"/>
        <v>0.9</v>
      </c>
      <c r="W65" s="2">
        <f t="shared" si="30"/>
        <v>0.9</v>
      </c>
      <c r="X65" s="2">
        <f t="shared" si="31"/>
        <v>0.9</v>
      </c>
      <c r="Y65" s="2">
        <f t="shared" si="32"/>
        <v>0.9</v>
      </c>
      <c r="Z65" s="2">
        <f t="shared" si="33"/>
        <v>0.9</v>
      </c>
      <c r="AA65" s="2">
        <f t="shared" si="34"/>
        <v>0.9</v>
      </c>
      <c r="AB65" s="2">
        <f t="shared" si="35"/>
        <v>0.9</v>
      </c>
      <c r="AC65" s="2">
        <f t="shared" si="1"/>
        <v>0.9</v>
      </c>
      <c r="AD65" s="2">
        <f t="shared" si="2"/>
        <v>0.9</v>
      </c>
      <c r="AE65" s="2">
        <f t="shared" si="3"/>
        <v>0.9</v>
      </c>
      <c r="AF65" s="2">
        <f t="shared" si="4"/>
        <v>0.9</v>
      </c>
      <c r="AG65" s="2">
        <f t="shared" si="5"/>
        <v>0.9</v>
      </c>
      <c r="AH65" s="2">
        <f t="shared" si="6"/>
        <v>0.9</v>
      </c>
      <c r="AI65" s="2">
        <f t="shared" si="7"/>
        <v>0.9</v>
      </c>
      <c r="AJ65" s="2">
        <f t="shared" si="8"/>
        <v>0.9</v>
      </c>
      <c r="AK65" s="2">
        <f t="shared" si="9"/>
        <v>0.9</v>
      </c>
      <c r="AL65" s="2">
        <f t="shared" si="10"/>
        <v>0.9</v>
      </c>
    </row>
    <row r="66" spans="2:38" ht="15" thickBot="1" x14ac:dyDescent="0.4">
      <c r="B66" s="163" t="str">
        <f>'Techs-Fuels Updated'!D66</f>
        <v>MEPELBS000</v>
      </c>
      <c r="C66" s="162">
        <f>'Techs-Fuels Updated'!P66</f>
        <v>0.9</v>
      </c>
      <c r="D66" s="2">
        <f t="shared" si="11"/>
        <v>0.9</v>
      </c>
      <c r="E66" s="2">
        <f t="shared" si="12"/>
        <v>0.9</v>
      </c>
      <c r="F66" s="2">
        <f t="shared" si="13"/>
        <v>0.9</v>
      </c>
      <c r="G66" s="2">
        <f t="shared" si="14"/>
        <v>0.9</v>
      </c>
      <c r="H66" s="2">
        <f t="shared" si="15"/>
        <v>0.9</v>
      </c>
      <c r="I66" s="2">
        <f t="shared" si="16"/>
        <v>0.9</v>
      </c>
      <c r="J66" s="2">
        <f t="shared" si="17"/>
        <v>0.9</v>
      </c>
      <c r="K66" s="2">
        <f t="shared" si="18"/>
        <v>0.9</v>
      </c>
      <c r="L66" s="2">
        <f t="shared" si="19"/>
        <v>0.9</v>
      </c>
      <c r="M66" s="2">
        <f t="shared" si="20"/>
        <v>0.9</v>
      </c>
      <c r="N66" s="2">
        <f t="shared" si="21"/>
        <v>0.9</v>
      </c>
      <c r="O66" s="2">
        <f t="shared" si="22"/>
        <v>0.9</v>
      </c>
      <c r="P66" s="2">
        <f t="shared" si="23"/>
        <v>0.9</v>
      </c>
      <c r="Q66" s="2">
        <f t="shared" si="24"/>
        <v>0.9</v>
      </c>
      <c r="R66" s="2">
        <f t="shared" si="25"/>
        <v>0.9</v>
      </c>
      <c r="S66" s="2">
        <f t="shared" si="26"/>
        <v>0.9</v>
      </c>
      <c r="T66" s="2">
        <f t="shared" si="27"/>
        <v>0.9</v>
      </c>
      <c r="U66" s="2">
        <f t="shared" si="28"/>
        <v>0.9</v>
      </c>
      <c r="V66" s="2">
        <f t="shared" si="29"/>
        <v>0.9</v>
      </c>
      <c r="W66" s="2">
        <f t="shared" si="30"/>
        <v>0.9</v>
      </c>
      <c r="X66" s="2">
        <f t="shared" si="31"/>
        <v>0.9</v>
      </c>
      <c r="Y66" s="2">
        <f t="shared" si="32"/>
        <v>0.9</v>
      </c>
      <c r="Z66" s="2">
        <f t="shared" si="33"/>
        <v>0.9</v>
      </c>
      <c r="AA66" s="2">
        <f t="shared" si="34"/>
        <v>0.9</v>
      </c>
      <c r="AB66" s="2">
        <f t="shared" si="35"/>
        <v>0.9</v>
      </c>
      <c r="AC66" s="2">
        <f t="shared" si="1"/>
        <v>0.9</v>
      </c>
      <c r="AD66" s="2">
        <f t="shared" si="2"/>
        <v>0.9</v>
      </c>
      <c r="AE66" s="2">
        <f t="shared" si="3"/>
        <v>0.9</v>
      </c>
      <c r="AF66" s="2">
        <f t="shared" si="4"/>
        <v>0.9</v>
      </c>
      <c r="AG66" s="2">
        <f t="shared" si="5"/>
        <v>0.9</v>
      </c>
      <c r="AH66" s="2">
        <f t="shared" si="6"/>
        <v>0.9</v>
      </c>
      <c r="AI66" s="2">
        <f t="shared" si="7"/>
        <v>0.9</v>
      </c>
      <c r="AJ66" s="2">
        <f t="shared" si="8"/>
        <v>0.9</v>
      </c>
      <c r="AK66" s="2">
        <f t="shared" si="9"/>
        <v>0.9</v>
      </c>
      <c r="AL66" s="2">
        <f t="shared" si="10"/>
        <v>0.9</v>
      </c>
    </row>
    <row r="67" spans="2:38" ht="15" thickBot="1" x14ac:dyDescent="0.4">
      <c r="B67" s="163" t="str">
        <f>'Techs-Fuels Updated'!D67</f>
        <v>MERCODM000</v>
      </c>
      <c r="C67" s="162">
        <f>'Techs-Fuels Updated'!P67</f>
        <v>0.9</v>
      </c>
      <c r="D67" s="2">
        <f t="shared" si="11"/>
        <v>0.9</v>
      </c>
      <c r="E67" s="2">
        <f t="shared" si="12"/>
        <v>0.9</v>
      </c>
      <c r="F67" s="2">
        <f t="shared" si="13"/>
        <v>0.9</v>
      </c>
      <c r="G67" s="2">
        <f t="shared" si="14"/>
        <v>0.9</v>
      </c>
      <c r="H67" s="2">
        <f t="shared" si="15"/>
        <v>0.9</v>
      </c>
      <c r="I67" s="2">
        <f t="shared" si="16"/>
        <v>0.9</v>
      </c>
      <c r="J67" s="2">
        <f t="shared" si="17"/>
        <v>0.9</v>
      </c>
      <c r="K67" s="2">
        <f t="shared" si="18"/>
        <v>0.9</v>
      </c>
      <c r="L67" s="2">
        <f t="shared" si="19"/>
        <v>0.9</v>
      </c>
      <c r="M67" s="2">
        <f t="shared" si="20"/>
        <v>0.9</v>
      </c>
      <c r="N67" s="2">
        <f t="shared" si="21"/>
        <v>0.9</v>
      </c>
      <c r="O67" s="2">
        <f t="shared" si="22"/>
        <v>0.9</v>
      </c>
      <c r="P67" s="2">
        <f t="shared" si="23"/>
        <v>0.9</v>
      </c>
      <c r="Q67" s="2">
        <f t="shared" si="24"/>
        <v>0.9</v>
      </c>
      <c r="R67" s="2">
        <f t="shared" si="25"/>
        <v>0.9</v>
      </c>
      <c r="S67" s="2">
        <f t="shared" si="26"/>
        <v>0.9</v>
      </c>
      <c r="T67" s="2">
        <f t="shared" si="27"/>
        <v>0.9</v>
      </c>
      <c r="U67" s="2">
        <f t="shared" si="28"/>
        <v>0.9</v>
      </c>
      <c r="V67" s="2">
        <f t="shared" si="29"/>
        <v>0.9</v>
      </c>
      <c r="W67" s="2">
        <f t="shared" si="30"/>
        <v>0.9</v>
      </c>
      <c r="X67" s="2">
        <f t="shared" si="31"/>
        <v>0.9</v>
      </c>
      <c r="Y67" s="2">
        <f t="shared" si="32"/>
        <v>0.9</v>
      </c>
      <c r="Z67" s="2">
        <f t="shared" si="33"/>
        <v>0.9</v>
      </c>
      <c r="AA67" s="2">
        <f t="shared" si="34"/>
        <v>0.9</v>
      </c>
      <c r="AB67" s="2">
        <f t="shared" si="35"/>
        <v>0.9</v>
      </c>
      <c r="AC67" s="2">
        <f t="shared" si="1"/>
        <v>0.9</v>
      </c>
      <c r="AD67" s="2">
        <f t="shared" si="2"/>
        <v>0.9</v>
      </c>
      <c r="AE67" s="2">
        <f t="shared" si="3"/>
        <v>0.9</v>
      </c>
      <c r="AF67" s="2">
        <f t="shared" si="4"/>
        <v>0.9</v>
      </c>
      <c r="AG67" s="2">
        <f t="shared" si="5"/>
        <v>0.9</v>
      </c>
      <c r="AH67" s="2">
        <f t="shared" si="6"/>
        <v>0.9</v>
      </c>
      <c r="AI67" s="2">
        <f t="shared" si="7"/>
        <v>0.9</v>
      </c>
      <c r="AJ67" s="2">
        <f t="shared" si="8"/>
        <v>0.9</v>
      </c>
      <c r="AK67" s="2">
        <f t="shared" si="9"/>
        <v>0.9</v>
      </c>
      <c r="AL67" s="2">
        <f t="shared" si="10"/>
        <v>0.9</v>
      </c>
    </row>
    <row r="68" spans="2:38" ht="15" thickBot="1" x14ac:dyDescent="0.4">
      <c r="B68" s="163" t="str">
        <f>'Techs-Fuels Updated'!D68</f>
        <v>MERCOIM000</v>
      </c>
      <c r="C68" s="162">
        <f>'Techs-Fuels Updated'!P68</f>
        <v>0.9</v>
      </c>
      <c r="D68" s="2">
        <f t="shared" si="11"/>
        <v>0.9</v>
      </c>
      <c r="E68" s="2">
        <f t="shared" si="12"/>
        <v>0.9</v>
      </c>
      <c r="F68" s="2">
        <f t="shared" si="13"/>
        <v>0.9</v>
      </c>
      <c r="G68" s="2">
        <f t="shared" si="14"/>
        <v>0.9</v>
      </c>
      <c r="H68" s="2">
        <f t="shared" si="15"/>
        <v>0.9</v>
      </c>
      <c r="I68" s="2">
        <f t="shared" si="16"/>
        <v>0.9</v>
      </c>
      <c r="J68" s="2">
        <f t="shared" si="17"/>
        <v>0.9</v>
      </c>
      <c r="K68" s="2">
        <f t="shared" si="18"/>
        <v>0.9</v>
      </c>
      <c r="L68" s="2">
        <f t="shared" si="19"/>
        <v>0.9</v>
      </c>
      <c r="M68" s="2">
        <f t="shared" si="20"/>
        <v>0.9</v>
      </c>
      <c r="N68" s="2">
        <f t="shared" si="21"/>
        <v>0.9</v>
      </c>
      <c r="O68" s="2">
        <f t="shared" si="22"/>
        <v>0.9</v>
      </c>
      <c r="P68" s="2">
        <f t="shared" si="23"/>
        <v>0.9</v>
      </c>
      <c r="Q68" s="2">
        <f t="shared" si="24"/>
        <v>0.9</v>
      </c>
      <c r="R68" s="2">
        <f t="shared" si="25"/>
        <v>0.9</v>
      </c>
      <c r="S68" s="2">
        <f t="shared" si="26"/>
        <v>0.9</v>
      </c>
      <c r="T68" s="2">
        <f t="shared" si="27"/>
        <v>0.9</v>
      </c>
      <c r="U68" s="2">
        <f t="shared" si="28"/>
        <v>0.9</v>
      </c>
      <c r="V68" s="2">
        <f t="shared" si="29"/>
        <v>0.9</v>
      </c>
      <c r="W68" s="2">
        <f t="shared" si="30"/>
        <v>0.9</v>
      </c>
      <c r="X68" s="2">
        <f t="shared" si="31"/>
        <v>0.9</v>
      </c>
      <c r="Y68" s="2">
        <f t="shared" si="32"/>
        <v>0.9</v>
      </c>
      <c r="Z68" s="2">
        <f t="shared" si="33"/>
        <v>0.9</v>
      </c>
      <c r="AA68" s="2">
        <f t="shared" si="34"/>
        <v>0.9</v>
      </c>
      <c r="AB68" s="2">
        <f t="shared" si="35"/>
        <v>0.9</v>
      </c>
      <c r="AC68" s="2">
        <f t="shared" si="1"/>
        <v>0.9</v>
      </c>
      <c r="AD68" s="2">
        <f t="shared" si="2"/>
        <v>0.9</v>
      </c>
      <c r="AE68" s="2">
        <f t="shared" si="3"/>
        <v>0.9</v>
      </c>
      <c r="AF68" s="2">
        <f t="shared" si="4"/>
        <v>0.9</v>
      </c>
      <c r="AG68" s="2">
        <f t="shared" si="5"/>
        <v>0.9</v>
      </c>
      <c r="AH68" s="2">
        <f t="shared" si="6"/>
        <v>0.9</v>
      </c>
      <c r="AI68" s="2">
        <f t="shared" si="7"/>
        <v>0.9</v>
      </c>
      <c r="AJ68" s="2">
        <f t="shared" si="8"/>
        <v>0.9</v>
      </c>
      <c r="AK68" s="2">
        <f t="shared" si="9"/>
        <v>0.9</v>
      </c>
      <c r="AL68" s="2">
        <f t="shared" si="10"/>
        <v>0.9</v>
      </c>
    </row>
    <row r="69" spans="2:38" ht="15" thickBot="1" x14ac:dyDescent="0.4">
      <c r="B69" s="163" t="str">
        <f>'Techs-Fuels Updated'!D69</f>
        <v>MEPHYDMHI0</v>
      </c>
      <c r="C69" s="162">
        <f>'Techs-Fuels Updated'!P69</f>
        <v>0.9</v>
      </c>
      <c r="D69" s="2">
        <f t="shared" si="11"/>
        <v>0.9</v>
      </c>
      <c r="E69" s="2">
        <f t="shared" si="12"/>
        <v>0.9</v>
      </c>
      <c r="F69" s="2">
        <f t="shared" si="13"/>
        <v>0.9</v>
      </c>
      <c r="G69" s="2">
        <f t="shared" si="14"/>
        <v>0.9</v>
      </c>
      <c r="H69" s="2">
        <f t="shared" si="15"/>
        <v>0.9</v>
      </c>
      <c r="I69" s="2">
        <f t="shared" si="16"/>
        <v>0.9</v>
      </c>
      <c r="J69" s="2">
        <f t="shared" si="17"/>
        <v>0.9</v>
      </c>
      <c r="K69" s="2">
        <f t="shared" si="18"/>
        <v>0.9</v>
      </c>
      <c r="L69" s="2">
        <f t="shared" si="19"/>
        <v>0.9</v>
      </c>
      <c r="M69" s="2">
        <f t="shared" si="20"/>
        <v>0.9</v>
      </c>
      <c r="N69" s="2">
        <f t="shared" si="21"/>
        <v>0.9</v>
      </c>
      <c r="O69" s="2">
        <f t="shared" si="22"/>
        <v>0.9</v>
      </c>
      <c r="P69" s="2">
        <f t="shared" si="23"/>
        <v>0.9</v>
      </c>
      <c r="Q69" s="2">
        <f t="shared" si="24"/>
        <v>0.9</v>
      </c>
      <c r="R69" s="2">
        <f t="shared" si="25"/>
        <v>0.9</v>
      </c>
      <c r="S69" s="2">
        <f t="shared" si="26"/>
        <v>0.9</v>
      </c>
      <c r="T69" s="2">
        <f t="shared" si="27"/>
        <v>0.9</v>
      </c>
      <c r="U69" s="2">
        <f t="shared" si="28"/>
        <v>0.9</v>
      </c>
      <c r="V69" s="2">
        <f t="shared" si="29"/>
        <v>0.9</v>
      </c>
      <c r="W69" s="2">
        <f t="shared" si="30"/>
        <v>0.9</v>
      </c>
      <c r="X69" s="2">
        <f t="shared" si="31"/>
        <v>0.9</v>
      </c>
      <c r="Y69" s="2">
        <f t="shared" si="32"/>
        <v>0.9</v>
      </c>
      <c r="Z69" s="2">
        <f t="shared" si="33"/>
        <v>0.9</v>
      </c>
      <c r="AA69" s="2">
        <f t="shared" si="34"/>
        <v>0.9</v>
      </c>
      <c r="AB69" s="2">
        <f t="shared" si="35"/>
        <v>0.9</v>
      </c>
      <c r="AC69" s="2">
        <f t="shared" si="1"/>
        <v>0.9</v>
      </c>
      <c r="AD69" s="2">
        <f t="shared" si="2"/>
        <v>0.9</v>
      </c>
      <c r="AE69" s="2">
        <f t="shared" si="3"/>
        <v>0.9</v>
      </c>
      <c r="AF69" s="2">
        <f t="shared" si="4"/>
        <v>0.9</v>
      </c>
      <c r="AG69" s="2">
        <f t="shared" si="5"/>
        <v>0.9</v>
      </c>
      <c r="AH69" s="2">
        <f t="shared" si="6"/>
        <v>0.9</v>
      </c>
      <c r="AI69" s="2">
        <f t="shared" si="7"/>
        <v>0.9</v>
      </c>
      <c r="AJ69" s="2">
        <f t="shared" si="8"/>
        <v>0.9</v>
      </c>
      <c r="AK69" s="2">
        <f t="shared" si="9"/>
        <v>0.9</v>
      </c>
      <c r="AL69" s="2">
        <f t="shared" si="10"/>
        <v>0.9</v>
      </c>
    </row>
    <row r="70" spans="2:38" ht="15" thickBot="1" x14ac:dyDescent="0.4">
      <c r="B70" s="163" t="str">
        <f>'Techs-Fuels Updated'!D70</f>
        <v>MEPHYDMHO0</v>
      </c>
      <c r="C70" s="162">
        <f>'Techs-Fuels Updated'!P70</f>
        <v>0.9</v>
      </c>
      <c r="D70" s="2">
        <f t="shared" si="11"/>
        <v>0.9</v>
      </c>
      <c r="E70" s="2">
        <f t="shared" si="12"/>
        <v>0.9</v>
      </c>
      <c r="F70" s="2">
        <f t="shared" si="13"/>
        <v>0.9</v>
      </c>
      <c r="G70" s="2">
        <f t="shared" si="14"/>
        <v>0.9</v>
      </c>
      <c r="H70" s="2">
        <f t="shared" si="15"/>
        <v>0.9</v>
      </c>
      <c r="I70" s="2">
        <f t="shared" si="16"/>
        <v>0.9</v>
      </c>
      <c r="J70" s="2">
        <f t="shared" si="17"/>
        <v>0.9</v>
      </c>
      <c r="K70" s="2">
        <f t="shared" si="18"/>
        <v>0.9</v>
      </c>
      <c r="L70" s="2">
        <f t="shared" si="19"/>
        <v>0.9</v>
      </c>
      <c r="M70" s="2">
        <f t="shared" si="20"/>
        <v>0.9</v>
      </c>
      <c r="N70" s="2">
        <f t="shared" si="21"/>
        <v>0.9</v>
      </c>
      <c r="O70" s="2">
        <f t="shared" si="22"/>
        <v>0.9</v>
      </c>
      <c r="P70" s="2">
        <f t="shared" si="23"/>
        <v>0.9</v>
      </c>
      <c r="Q70" s="2">
        <f t="shared" si="24"/>
        <v>0.9</v>
      </c>
      <c r="R70" s="2">
        <f t="shared" si="25"/>
        <v>0.9</v>
      </c>
      <c r="S70" s="2">
        <f t="shared" si="26"/>
        <v>0.9</v>
      </c>
      <c r="T70" s="2">
        <f t="shared" si="27"/>
        <v>0.9</v>
      </c>
      <c r="U70" s="2">
        <f t="shared" si="28"/>
        <v>0.9</v>
      </c>
      <c r="V70" s="2">
        <f t="shared" si="29"/>
        <v>0.9</v>
      </c>
      <c r="W70" s="2">
        <f t="shared" si="30"/>
        <v>0.9</v>
      </c>
      <c r="X70" s="2">
        <f t="shared" si="31"/>
        <v>0.9</v>
      </c>
      <c r="Y70" s="2">
        <f t="shared" si="32"/>
        <v>0.9</v>
      </c>
      <c r="Z70" s="2">
        <f t="shared" si="33"/>
        <v>0.9</v>
      </c>
      <c r="AA70" s="2">
        <f t="shared" si="34"/>
        <v>0.9</v>
      </c>
      <c r="AB70" s="2">
        <f t="shared" si="35"/>
        <v>0.9</v>
      </c>
      <c r="AC70" s="2">
        <f t="shared" si="1"/>
        <v>0.9</v>
      </c>
      <c r="AD70" s="2">
        <f t="shared" si="2"/>
        <v>0.9</v>
      </c>
      <c r="AE70" s="2">
        <f t="shared" si="3"/>
        <v>0.9</v>
      </c>
      <c r="AF70" s="2">
        <f t="shared" si="4"/>
        <v>0.9</v>
      </c>
      <c r="AG70" s="2">
        <f t="shared" si="5"/>
        <v>0.9</v>
      </c>
      <c r="AH70" s="2">
        <f t="shared" si="6"/>
        <v>0.9</v>
      </c>
      <c r="AI70" s="2">
        <f t="shared" si="7"/>
        <v>0.9</v>
      </c>
      <c r="AJ70" s="2">
        <f t="shared" si="8"/>
        <v>0.9</v>
      </c>
      <c r="AK70" s="2">
        <f t="shared" si="9"/>
        <v>0.9</v>
      </c>
      <c r="AL70" s="2">
        <f t="shared" si="10"/>
        <v>0.9</v>
      </c>
    </row>
    <row r="71" spans="2:38" ht="15" thickBot="1" x14ac:dyDescent="0.4">
      <c r="B71" s="163" t="str">
        <f>'Techs-Fuels Updated'!D72</f>
        <v>MEPHYRRNO0</v>
      </c>
      <c r="C71" s="162">
        <f>'Techs-Fuels Updated'!P72</f>
        <v>0.9</v>
      </c>
      <c r="D71" s="2">
        <f t="shared" si="11"/>
        <v>0.9</v>
      </c>
      <c r="E71" s="2">
        <f t="shared" si="12"/>
        <v>0.9</v>
      </c>
      <c r="F71" s="2">
        <f t="shared" si="13"/>
        <v>0.9</v>
      </c>
      <c r="G71" s="2">
        <f t="shared" si="14"/>
        <v>0.9</v>
      </c>
      <c r="H71" s="2">
        <f t="shared" si="15"/>
        <v>0.9</v>
      </c>
      <c r="I71" s="2">
        <f t="shared" si="16"/>
        <v>0.9</v>
      </c>
      <c r="J71" s="2">
        <f t="shared" si="17"/>
        <v>0.9</v>
      </c>
      <c r="K71" s="2">
        <f t="shared" si="18"/>
        <v>0.9</v>
      </c>
      <c r="L71" s="2">
        <f t="shared" si="19"/>
        <v>0.9</v>
      </c>
      <c r="M71" s="2">
        <f t="shared" si="20"/>
        <v>0.9</v>
      </c>
      <c r="N71" s="2">
        <f t="shared" si="21"/>
        <v>0.9</v>
      </c>
      <c r="O71" s="2">
        <f t="shared" si="22"/>
        <v>0.9</v>
      </c>
      <c r="P71" s="2">
        <f t="shared" si="23"/>
        <v>0.9</v>
      </c>
      <c r="Q71" s="2">
        <f t="shared" si="24"/>
        <v>0.9</v>
      </c>
      <c r="R71" s="2">
        <f t="shared" si="25"/>
        <v>0.9</v>
      </c>
      <c r="S71" s="2">
        <f t="shared" si="26"/>
        <v>0.9</v>
      </c>
      <c r="T71" s="2">
        <f t="shared" si="27"/>
        <v>0.9</v>
      </c>
      <c r="U71" s="2">
        <f t="shared" si="28"/>
        <v>0.9</v>
      </c>
      <c r="V71" s="2">
        <f t="shared" si="29"/>
        <v>0.9</v>
      </c>
      <c r="W71" s="2">
        <f t="shared" si="30"/>
        <v>0.9</v>
      </c>
      <c r="X71" s="2">
        <f t="shared" si="31"/>
        <v>0.9</v>
      </c>
      <c r="Y71" s="2">
        <f t="shared" si="32"/>
        <v>0.9</v>
      </c>
      <c r="Z71" s="2">
        <f t="shared" si="33"/>
        <v>0.9</v>
      </c>
      <c r="AA71" s="2">
        <f t="shared" si="34"/>
        <v>0.9</v>
      </c>
      <c r="AB71" s="2">
        <f t="shared" si="35"/>
        <v>0.9</v>
      </c>
      <c r="AC71" s="2">
        <f t="shared" si="1"/>
        <v>0.9</v>
      </c>
      <c r="AD71" s="2">
        <f t="shared" si="2"/>
        <v>0.9</v>
      </c>
      <c r="AE71" s="2">
        <f t="shared" si="3"/>
        <v>0.9</v>
      </c>
      <c r="AF71" s="2">
        <f t="shared" si="4"/>
        <v>0.9</v>
      </c>
      <c r="AG71" s="2">
        <f t="shared" si="5"/>
        <v>0.9</v>
      </c>
      <c r="AH71" s="2">
        <f t="shared" si="6"/>
        <v>0.9</v>
      </c>
      <c r="AI71" s="2">
        <f t="shared" si="7"/>
        <v>0.9</v>
      </c>
      <c r="AJ71" s="2">
        <f t="shared" si="8"/>
        <v>0.9</v>
      </c>
      <c r="AK71" s="2">
        <f t="shared" si="9"/>
        <v>0.9</v>
      </c>
      <c r="AL71" s="2">
        <f t="shared" si="10"/>
        <v>0.9</v>
      </c>
    </row>
    <row r="72" spans="2:38" ht="15" thickBot="1" x14ac:dyDescent="0.4">
      <c r="B72" s="163" t="str">
        <f>'Techs-Fuels Updated'!D73</f>
        <v>MEPHYRRNI0</v>
      </c>
      <c r="C72" s="162">
        <f>'Techs-Fuels Updated'!P73</f>
        <v>0.9</v>
      </c>
      <c r="D72" s="2">
        <f t="shared" si="11"/>
        <v>0.9</v>
      </c>
      <c r="E72" s="2">
        <f t="shared" si="12"/>
        <v>0.9</v>
      </c>
      <c r="F72" s="2">
        <f t="shared" si="13"/>
        <v>0.9</v>
      </c>
      <c r="G72" s="2">
        <f t="shared" si="14"/>
        <v>0.9</v>
      </c>
      <c r="H72" s="2">
        <f t="shared" si="15"/>
        <v>0.9</v>
      </c>
      <c r="I72" s="2">
        <f t="shared" si="16"/>
        <v>0.9</v>
      </c>
      <c r="J72" s="2">
        <f t="shared" si="17"/>
        <v>0.9</v>
      </c>
      <c r="K72" s="2">
        <f t="shared" si="18"/>
        <v>0.9</v>
      </c>
      <c r="L72" s="2">
        <f t="shared" si="19"/>
        <v>0.9</v>
      </c>
      <c r="M72" s="2">
        <f t="shared" si="20"/>
        <v>0.9</v>
      </c>
      <c r="N72" s="2">
        <f t="shared" si="21"/>
        <v>0.9</v>
      </c>
      <c r="O72" s="2">
        <f t="shared" si="22"/>
        <v>0.9</v>
      </c>
      <c r="P72" s="2">
        <f t="shared" si="23"/>
        <v>0.9</v>
      </c>
      <c r="Q72" s="2">
        <f t="shared" si="24"/>
        <v>0.9</v>
      </c>
      <c r="R72" s="2">
        <f t="shared" si="25"/>
        <v>0.9</v>
      </c>
      <c r="S72" s="2">
        <f t="shared" si="26"/>
        <v>0.9</v>
      </c>
      <c r="T72" s="2">
        <f t="shared" si="27"/>
        <v>0.9</v>
      </c>
      <c r="U72" s="2">
        <f t="shared" si="28"/>
        <v>0.9</v>
      </c>
      <c r="V72" s="2">
        <f t="shared" si="29"/>
        <v>0.9</v>
      </c>
      <c r="W72" s="2">
        <f t="shared" si="30"/>
        <v>0.9</v>
      </c>
      <c r="X72" s="2">
        <f t="shared" si="31"/>
        <v>0.9</v>
      </c>
      <c r="Y72" s="2">
        <f t="shared" si="32"/>
        <v>0.9</v>
      </c>
      <c r="Z72" s="2">
        <f t="shared" si="33"/>
        <v>0.9</v>
      </c>
      <c r="AA72" s="2">
        <f t="shared" si="34"/>
        <v>0.9</v>
      </c>
      <c r="AB72" s="2">
        <f t="shared" si="35"/>
        <v>0.9</v>
      </c>
      <c r="AC72" s="2">
        <f t="shared" si="1"/>
        <v>0.9</v>
      </c>
      <c r="AD72" s="2">
        <f t="shared" si="2"/>
        <v>0.9</v>
      </c>
      <c r="AE72" s="2">
        <f t="shared" si="3"/>
        <v>0.9</v>
      </c>
      <c r="AF72" s="2">
        <f t="shared" si="4"/>
        <v>0.9</v>
      </c>
      <c r="AG72" s="2">
        <f t="shared" si="5"/>
        <v>0.9</v>
      </c>
      <c r="AH72" s="2">
        <f t="shared" si="6"/>
        <v>0.9</v>
      </c>
      <c r="AI72" s="2">
        <f t="shared" si="7"/>
        <v>0.9</v>
      </c>
      <c r="AJ72" s="2">
        <f t="shared" si="8"/>
        <v>0.9</v>
      </c>
      <c r="AK72" s="2">
        <f t="shared" si="9"/>
        <v>0.9</v>
      </c>
      <c r="AL72" s="2">
        <f t="shared" si="10"/>
        <v>0.9</v>
      </c>
    </row>
    <row r="73" spans="2:38" ht="15" thickBot="1" x14ac:dyDescent="0.4">
      <c r="B73" s="163" t="str">
        <f>'Techs-Fuels Updated'!D74</f>
        <v>MEPSOU1NO0</v>
      </c>
      <c r="C73" s="162">
        <f>'Techs-Fuels Updated'!P74</f>
        <v>0.9</v>
      </c>
      <c r="D73" s="2">
        <f t="shared" si="11"/>
        <v>0.9</v>
      </c>
      <c r="E73" s="2">
        <f t="shared" si="12"/>
        <v>0.9</v>
      </c>
      <c r="F73" s="2">
        <f t="shared" si="13"/>
        <v>0.9</v>
      </c>
      <c r="G73" s="2">
        <f t="shared" si="14"/>
        <v>0.9</v>
      </c>
      <c r="H73" s="2">
        <f t="shared" si="15"/>
        <v>0.9</v>
      </c>
      <c r="I73" s="2">
        <f t="shared" si="16"/>
        <v>0.9</v>
      </c>
      <c r="J73" s="2">
        <f t="shared" si="17"/>
        <v>0.9</v>
      </c>
      <c r="K73" s="2">
        <f t="shared" si="18"/>
        <v>0.9</v>
      </c>
      <c r="L73" s="2">
        <f t="shared" si="19"/>
        <v>0.9</v>
      </c>
      <c r="M73" s="2">
        <f t="shared" si="20"/>
        <v>0.9</v>
      </c>
      <c r="N73" s="2">
        <f t="shared" si="21"/>
        <v>0.9</v>
      </c>
      <c r="O73" s="2">
        <f t="shared" si="22"/>
        <v>0.9</v>
      </c>
      <c r="P73" s="2">
        <f t="shared" si="23"/>
        <v>0.9</v>
      </c>
      <c r="Q73" s="2">
        <f t="shared" si="24"/>
        <v>0.9</v>
      </c>
      <c r="R73" s="2">
        <f t="shared" si="25"/>
        <v>0.9</v>
      </c>
      <c r="S73" s="2">
        <f t="shared" si="26"/>
        <v>0.9</v>
      </c>
      <c r="T73" s="2">
        <f t="shared" si="27"/>
        <v>0.9</v>
      </c>
      <c r="U73" s="2">
        <f t="shared" si="28"/>
        <v>0.9</v>
      </c>
      <c r="V73" s="2">
        <f t="shared" si="29"/>
        <v>0.9</v>
      </c>
      <c r="W73" s="2">
        <f t="shared" si="30"/>
        <v>0.9</v>
      </c>
      <c r="X73" s="2">
        <f t="shared" si="31"/>
        <v>0.9</v>
      </c>
      <c r="Y73" s="2">
        <f t="shared" si="32"/>
        <v>0.9</v>
      </c>
      <c r="Z73" s="2">
        <f t="shared" si="33"/>
        <v>0.9</v>
      </c>
      <c r="AA73" s="2">
        <f t="shared" si="34"/>
        <v>0.9</v>
      </c>
      <c r="AB73" s="2">
        <f t="shared" si="35"/>
        <v>0.9</v>
      </c>
      <c r="AC73" s="2">
        <f t="shared" ref="AC73:AC130" si="36">AB73</f>
        <v>0.9</v>
      </c>
      <c r="AD73" s="2">
        <f t="shared" ref="AD73:AD130" si="37">AC73</f>
        <v>0.9</v>
      </c>
      <c r="AE73" s="2">
        <f t="shared" ref="AE73:AE130" si="38">AD73</f>
        <v>0.9</v>
      </c>
      <c r="AF73" s="2">
        <f t="shared" ref="AF73:AF130" si="39">AE73</f>
        <v>0.9</v>
      </c>
      <c r="AG73" s="2">
        <f t="shared" ref="AG73:AG130" si="40">AF73</f>
        <v>0.9</v>
      </c>
      <c r="AH73" s="2">
        <f t="shared" ref="AH73:AH130" si="41">AG73</f>
        <v>0.9</v>
      </c>
      <c r="AI73" s="2">
        <f t="shared" ref="AI73:AI130" si="42">AH73</f>
        <v>0.9</v>
      </c>
      <c r="AJ73" s="2">
        <f t="shared" ref="AJ73:AJ130" si="43">AI73</f>
        <v>0.9</v>
      </c>
      <c r="AK73" s="2">
        <f t="shared" ref="AK73:AK130" si="44">AJ73</f>
        <v>0.9</v>
      </c>
      <c r="AL73" s="2">
        <f t="shared" ref="AL73:AL130" si="45">AK73</f>
        <v>0.9</v>
      </c>
    </row>
    <row r="74" spans="2:38" ht="15" thickBot="1" x14ac:dyDescent="0.4">
      <c r="B74" s="163" t="str">
        <f>'Techs-Fuels Updated'!D75</f>
        <v>MEPSOU1NI0</v>
      </c>
      <c r="C74" s="162">
        <f>'Techs-Fuels Updated'!P75</f>
        <v>0.9</v>
      </c>
      <c r="D74" s="2">
        <f t="shared" ref="D74:D130" si="46">C74</f>
        <v>0.9</v>
      </c>
      <c r="E74" s="2">
        <f t="shared" ref="E74:E130" si="47">D74</f>
        <v>0.9</v>
      </c>
      <c r="F74" s="2">
        <f t="shared" ref="F74:F130" si="48">E74</f>
        <v>0.9</v>
      </c>
      <c r="G74" s="2">
        <f t="shared" ref="G74:G130" si="49">F74</f>
        <v>0.9</v>
      </c>
      <c r="H74" s="2">
        <f t="shared" ref="H74:H130" si="50">G74</f>
        <v>0.9</v>
      </c>
      <c r="I74" s="2">
        <f t="shared" ref="I74:I130" si="51">H74</f>
        <v>0.9</v>
      </c>
      <c r="J74" s="2">
        <f t="shared" ref="J74:J130" si="52">I74</f>
        <v>0.9</v>
      </c>
      <c r="K74" s="2">
        <f t="shared" ref="K74:K130" si="53">J74</f>
        <v>0.9</v>
      </c>
      <c r="L74" s="2">
        <f t="shared" ref="L74:L130" si="54">K74</f>
        <v>0.9</v>
      </c>
      <c r="M74" s="2">
        <f t="shared" ref="M74:M130" si="55">L74</f>
        <v>0.9</v>
      </c>
      <c r="N74" s="2">
        <f t="shared" ref="N74:N130" si="56">M74</f>
        <v>0.9</v>
      </c>
      <c r="O74" s="2">
        <f t="shared" ref="O74:O130" si="57">N74</f>
        <v>0.9</v>
      </c>
      <c r="P74" s="2">
        <f t="shared" ref="P74:P130" si="58">O74</f>
        <v>0.9</v>
      </c>
      <c r="Q74" s="2">
        <f t="shared" ref="Q74:Q130" si="59">P74</f>
        <v>0.9</v>
      </c>
      <c r="R74" s="2">
        <f t="shared" ref="R74:R130" si="60">Q74</f>
        <v>0.9</v>
      </c>
      <c r="S74" s="2">
        <f t="shared" ref="S74:S130" si="61">R74</f>
        <v>0.9</v>
      </c>
      <c r="T74" s="2">
        <f t="shared" ref="T74:T130" si="62">S74</f>
        <v>0.9</v>
      </c>
      <c r="U74" s="2">
        <f t="shared" ref="U74:U130" si="63">T74</f>
        <v>0.9</v>
      </c>
      <c r="V74" s="2">
        <f t="shared" ref="V74:V130" si="64">U74</f>
        <v>0.9</v>
      </c>
      <c r="W74" s="2">
        <f t="shared" ref="W74:W130" si="65">V74</f>
        <v>0.9</v>
      </c>
      <c r="X74" s="2">
        <f t="shared" ref="X74:X130" si="66">W74</f>
        <v>0.9</v>
      </c>
      <c r="Y74" s="2">
        <f t="shared" ref="Y74:Y130" si="67">X74</f>
        <v>0.9</v>
      </c>
      <c r="Z74" s="2">
        <f t="shared" ref="Z74:Z130" si="68">Y74</f>
        <v>0.9</v>
      </c>
      <c r="AA74" s="2">
        <f t="shared" ref="AA74:AA130" si="69">Z74</f>
        <v>0.9</v>
      </c>
      <c r="AB74" s="2">
        <f t="shared" ref="AB74:AB130" si="70">AA74</f>
        <v>0.9</v>
      </c>
      <c r="AC74" s="2">
        <f t="shared" si="36"/>
        <v>0.9</v>
      </c>
      <c r="AD74" s="2">
        <f t="shared" si="37"/>
        <v>0.9</v>
      </c>
      <c r="AE74" s="2">
        <f t="shared" si="38"/>
        <v>0.9</v>
      </c>
      <c r="AF74" s="2">
        <f t="shared" si="39"/>
        <v>0.9</v>
      </c>
      <c r="AG74" s="2">
        <f t="shared" si="40"/>
        <v>0.9</v>
      </c>
      <c r="AH74" s="2">
        <f t="shared" si="41"/>
        <v>0.9</v>
      </c>
      <c r="AI74" s="2">
        <f t="shared" si="42"/>
        <v>0.9</v>
      </c>
      <c r="AJ74" s="2">
        <f t="shared" si="43"/>
        <v>0.9</v>
      </c>
      <c r="AK74" s="2">
        <f t="shared" si="44"/>
        <v>0.9</v>
      </c>
      <c r="AL74" s="2">
        <f t="shared" si="45"/>
        <v>0.9</v>
      </c>
    </row>
    <row r="75" spans="2:38" ht="15" thickBot="1" x14ac:dyDescent="0.4">
      <c r="B75" s="163" t="str">
        <f>'Techs-Fuels Updated'!D76</f>
        <v>MEPCOSCHO0</v>
      </c>
      <c r="C75" s="162">
        <f>'Techs-Fuels Updated'!P76</f>
        <v>0.9</v>
      </c>
      <c r="D75" s="2">
        <f t="shared" si="46"/>
        <v>0.9</v>
      </c>
      <c r="E75" s="2">
        <f t="shared" si="47"/>
        <v>0.9</v>
      </c>
      <c r="F75" s="2">
        <f t="shared" si="48"/>
        <v>0.9</v>
      </c>
      <c r="G75" s="2">
        <f t="shared" si="49"/>
        <v>0.9</v>
      </c>
      <c r="H75" s="2">
        <f t="shared" si="50"/>
        <v>0.9</v>
      </c>
      <c r="I75" s="2">
        <f t="shared" si="51"/>
        <v>0.9</v>
      </c>
      <c r="J75" s="2">
        <f t="shared" si="52"/>
        <v>0.9</v>
      </c>
      <c r="K75" s="2">
        <f t="shared" si="53"/>
        <v>0.9</v>
      </c>
      <c r="L75" s="2">
        <f t="shared" si="54"/>
        <v>0.9</v>
      </c>
      <c r="M75" s="2">
        <f t="shared" si="55"/>
        <v>0.9</v>
      </c>
      <c r="N75" s="2">
        <f t="shared" si="56"/>
        <v>0.9</v>
      </c>
      <c r="O75" s="2">
        <f t="shared" si="57"/>
        <v>0.9</v>
      </c>
      <c r="P75" s="2">
        <f t="shared" si="58"/>
        <v>0.9</v>
      </c>
      <c r="Q75" s="2">
        <f t="shared" si="59"/>
        <v>0.9</v>
      </c>
      <c r="R75" s="2">
        <f t="shared" si="60"/>
        <v>0.9</v>
      </c>
      <c r="S75" s="2">
        <f t="shared" si="61"/>
        <v>0.9</v>
      </c>
      <c r="T75" s="2">
        <f t="shared" si="62"/>
        <v>0.9</v>
      </c>
      <c r="U75" s="2">
        <f t="shared" si="63"/>
        <v>0.9</v>
      </c>
      <c r="V75" s="2">
        <f t="shared" si="64"/>
        <v>0.9</v>
      </c>
      <c r="W75" s="2">
        <f t="shared" si="65"/>
        <v>0.9</v>
      </c>
      <c r="X75" s="2">
        <f t="shared" si="66"/>
        <v>0.9</v>
      </c>
      <c r="Y75" s="2">
        <f t="shared" si="67"/>
        <v>0.9</v>
      </c>
      <c r="Z75" s="2">
        <f t="shared" si="68"/>
        <v>0.9</v>
      </c>
      <c r="AA75" s="2">
        <f t="shared" si="69"/>
        <v>0.9</v>
      </c>
      <c r="AB75" s="2">
        <f t="shared" si="70"/>
        <v>0.9</v>
      </c>
      <c r="AC75" s="2">
        <f t="shared" si="36"/>
        <v>0.9</v>
      </c>
      <c r="AD75" s="2">
        <f t="shared" si="37"/>
        <v>0.9</v>
      </c>
      <c r="AE75" s="2">
        <f t="shared" si="38"/>
        <v>0.9</v>
      </c>
      <c r="AF75" s="2">
        <f t="shared" si="39"/>
        <v>0.9</v>
      </c>
      <c r="AG75" s="2">
        <f t="shared" si="40"/>
        <v>0.9</v>
      </c>
      <c r="AH75" s="2">
        <f t="shared" si="41"/>
        <v>0.9</v>
      </c>
      <c r="AI75" s="2">
        <f t="shared" si="42"/>
        <v>0.9</v>
      </c>
      <c r="AJ75" s="2">
        <f t="shared" si="43"/>
        <v>0.9</v>
      </c>
      <c r="AK75" s="2">
        <f t="shared" si="44"/>
        <v>0.9</v>
      </c>
      <c r="AL75" s="2">
        <f t="shared" si="45"/>
        <v>0.9</v>
      </c>
    </row>
    <row r="76" spans="2:38" ht="15" thickBot="1" x14ac:dyDescent="0.4">
      <c r="B76" s="163" t="str">
        <f>'Techs-Fuels Updated'!D77</f>
        <v>MEPCOSCNO0</v>
      </c>
      <c r="C76" s="162">
        <f>'Techs-Fuels Updated'!P77</f>
        <v>0.9</v>
      </c>
      <c r="D76" s="2">
        <f t="shared" si="46"/>
        <v>0.9</v>
      </c>
      <c r="E76" s="2">
        <f t="shared" si="47"/>
        <v>0.9</v>
      </c>
      <c r="F76" s="2">
        <f t="shared" si="48"/>
        <v>0.9</v>
      </c>
      <c r="G76" s="2">
        <f t="shared" si="49"/>
        <v>0.9</v>
      </c>
      <c r="H76" s="2">
        <f t="shared" si="50"/>
        <v>0.9</v>
      </c>
      <c r="I76" s="2">
        <f t="shared" si="51"/>
        <v>0.9</v>
      </c>
      <c r="J76" s="2">
        <f t="shared" si="52"/>
        <v>0.9</v>
      </c>
      <c r="K76" s="2">
        <f t="shared" si="53"/>
        <v>0.9</v>
      </c>
      <c r="L76" s="2">
        <f t="shared" si="54"/>
        <v>0.9</v>
      </c>
      <c r="M76" s="2">
        <f t="shared" si="55"/>
        <v>0.9</v>
      </c>
      <c r="N76" s="2">
        <f t="shared" si="56"/>
        <v>0.9</v>
      </c>
      <c r="O76" s="2">
        <f t="shared" si="57"/>
        <v>0.9</v>
      </c>
      <c r="P76" s="2">
        <f t="shared" si="58"/>
        <v>0.9</v>
      </c>
      <c r="Q76" s="2">
        <f t="shared" si="59"/>
        <v>0.9</v>
      </c>
      <c r="R76" s="2">
        <f t="shared" si="60"/>
        <v>0.9</v>
      </c>
      <c r="S76" s="2">
        <f t="shared" si="61"/>
        <v>0.9</v>
      </c>
      <c r="T76" s="2">
        <f t="shared" si="62"/>
        <v>0.9</v>
      </c>
      <c r="U76" s="2">
        <f t="shared" si="63"/>
        <v>0.9</v>
      </c>
      <c r="V76" s="2">
        <f t="shared" si="64"/>
        <v>0.9</v>
      </c>
      <c r="W76" s="2">
        <f t="shared" si="65"/>
        <v>0.9</v>
      </c>
      <c r="X76" s="2">
        <f t="shared" si="66"/>
        <v>0.9</v>
      </c>
      <c r="Y76" s="2">
        <f t="shared" si="67"/>
        <v>0.9</v>
      </c>
      <c r="Z76" s="2">
        <f t="shared" si="68"/>
        <v>0.9</v>
      </c>
      <c r="AA76" s="2">
        <f t="shared" si="69"/>
        <v>0.9</v>
      </c>
      <c r="AB76" s="2">
        <f t="shared" si="70"/>
        <v>0.9</v>
      </c>
      <c r="AC76" s="2">
        <f t="shared" si="36"/>
        <v>0.9</v>
      </c>
      <c r="AD76" s="2">
        <f t="shared" si="37"/>
        <v>0.9</v>
      </c>
      <c r="AE76" s="2">
        <f t="shared" si="38"/>
        <v>0.9</v>
      </c>
      <c r="AF76" s="2">
        <f t="shared" si="39"/>
        <v>0.9</v>
      </c>
      <c r="AG76" s="2">
        <f t="shared" si="40"/>
        <v>0.9</v>
      </c>
      <c r="AH76" s="2">
        <f t="shared" si="41"/>
        <v>0.9</v>
      </c>
      <c r="AI76" s="2">
        <f t="shared" si="42"/>
        <v>0.9</v>
      </c>
      <c r="AJ76" s="2">
        <f t="shared" si="43"/>
        <v>0.9</v>
      </c>
      <c r="AK76" s="2">
        <f t="shared" si="44"/>
        <v>0.9</v>
      </c>
      <c r="AL76" s="2">
        <f t="shared" si="45"/>
        <v>0.9</v>
      </c>
    </row>
    <row r="77" spans="2:38" ht="15" thickBot="1" x14ac:dyDescent="0.4">
      <c r="B77" s="163" t="str">
        <f>'Techs-Fuels Updated'!D78</f>
        <v>MEPCOSCNI0</v>
      </c>
      <c r="C77" s="162">
        <f>'Techs-Fuels Updated'!P78</f>
        <v>0.9</v>
      </c>
      <c r="D77" s="2">
        <f t="shared" si="46"/>
        <v>0.9</v>
      </c>
      <c r="E77" s="2">
        <f t="shared" si="47"/>
        <v>0.9</v>
      </c>
      <c r="F77" s="2">
        <f t="shared" si="48"/>
        <v>0.9</v>
      </c>
      <c r="G77" s="2">
        <f t="shared" si="49"/>
        <v>0.9</v>
      </c>
      <c r="H77" s="2">
        <f t="shared" si="50"/>
        <v>0.9</v>
      </c>
      <c r="I77" s="2">
        <f t="shared" si="51"/>
        <v>0.9</v>
      </c>
      <c r="J77" s="2">
        <f t="shared" si="52"/>
        <v>0.9</v>
      </c>
      <c r="K77" s="2">
        <f t="shared" si="53"/>
        <v>0.9</v>
      </c>
      <c r="L77" s="2">
        <f t="shared" si="54"/>
        <v>0.9</v>
      </c>
      <c r="M77" s="2">
        <f t="shared" si="55"/>
        <v>0.9</v>
      </c>
      <c r="N77" s="2">
        <f t="shared" si="56"/>
        <v>0.9</v>
      </c>
      <c r="O77" s="2">
        <f t="shared" si="57"/>
        <v>0.9</v>
      </c>
      <c r="P77" s="2">
        <f t="shared" si="58"/>
        <v>0.9</v>
      </c>
      <c r="Q77" s="2">
        <f t="shared" si="59"/>
        <v>0.9</v>
      </c>
      <c r="R77" s="2">
        <f t="shared" si="60"/>
        <v>0.9</v>
      </c>
      <c r="S77" s="2">
        <f t="shared" si="61"/>
        <v>0.9</v>
      </c>
      <c r="T77" s="2">
        <f t="shared" si="62"/>
        <v>0.9</v>
      </c>
      <c r="U77" s="2">
        <f t="shared" si="63"/>
        <v>0.9</v>
      </c>
      <c r="V77" s="2">
        <f t="shared" si="64"/>
        <v>0.9</v>
      </c>
      <c r="W77" s="2">
        <f t="shared" si="65"/>
        <v>0.9</v>
      </c>
      <c r="X77" s="2">
        <f t="shared" si="66"/>
        <v>0.9</v>
      </c>
      <c r="Y77" s="2">
        <f t="shared" si="67"/>
        <v>0.9</v>
      </c>
      <c r="Z77" s="2">
        <f t="shared" si="68"/>
        <v>0.9</v>
      </c>
      <c r="AA77" s="2">
        <f t="shared" si="69"/>
        <v>0.9</v>
      </c>
      <c r="AB77" s="2">
        <f t="shared" si="70"/>
        <v>0.9</v>
      </c>
      <c r="AC77" s="2">
        <f t="shared" si="36"/>
        <v>0.9</v>
      </c>
      <c r="AD77" s="2">
        <f t="shared" si="37"/>
        <v>0.9</v>
      </c>
      <c r="AE77" s="2">
        <f t="shared" si="38"/>
        <v>0.9</v>
      </c>
      <c r="AF77" s="2">
        <f t="shared" si="39"/>
        <v>0.9</v>
      </c>
      <c r="AG77" s="2">
        <f t="shared" si="40"/>
        <v>0.9</v>
      </c>
      <c r="AH77" s="2">
        <f t="shared" si="41"/>
        <v>0.9</v>
      </c>
      <c r="AI77" s="2">
        <f t="shared" si="42"/>
        <v>0.9</v>
      </c>
      <c r="AJ77" s="2">
        <f t="shared" si="43"/>
        <v>0.9</v>
      </c>
      <c r="AK77" s="2">
        <f t="shared" si="44"/>
        <v>0.9</v>
      </c>
      <c r="AL77" s="2">
        <f t="shared" si="45"/>
        <v>0.9</v>
      </c>
    </row>
    <row r="78" spans="2:38" ht="15" thickBot="1" x14ac:dyDescent="0.4">
      <c r="B78" s="163" t="str">
        <f>'Techs-Fuels Updated'!D79</f>
        <v>MEPWI30NI0</v>
      </c>
      <c r="C78" s="162">
        <f>'Techs-Fuels Updated'!P79</f>
        <v>0.9</v>
      </c>
      <c r="D78" s="2">
        <f t="shared" si="46"/>
        <v>0.9</v>
      </c>
      <c r="E78" s="2">
        <f t="shared" si="47"/>
        <v>0.9</v>
      </c>
      <c r="F78" s="2">
        <f t="shared" si="48"/>
        <v>0.9</v>
      </c>
      <c r="G78" s="2">
        <f t="shared" si="49"/>
        <v>0.9</v>
      </c>
      <c r="H78" s="2">
        <f t="shared" si="50"/>
        <v>0.9</v>
      </c>
      <c r="I78" s="2">
        <f t="shared" si="51"/>
        <v>0.9</v>
      </c>
      <c r="J78" s="2">
        <f t="shared" si="52"/>
        <v>0.9</v>
      </c>
      <c r="K78" s="2">
        <f t="shared" si="53"/>
        <v>0.9</v>
      </c>
      <c r="L78" s="2">
        <f t="shared" si="54"/>
        <v>0.9</v>
      </c>
      <c r="M78" s="2">
        <f t="shared" si="55"/>
        <v>0.9</v>
      </c>
      <c r="N78" s="2">
        <f t="shared" si="56"/>
        <v>0.9</v>
      </c>
      <c r="O78" s="2">
        <f t="shared" si="57"/>
        <v>0.9</v>
      </c>
      <c r="P78" s="2">
        <f t="shared" si="58"/>
        <v>0.9</v>
      </c>
      <c r="Q78" s="2">
        <f t="shared" si="59"/>
        <v>0.9</v>
      </c>
      <c r="R78" s="2">
        <f t="shared" si="60"/>
        <v>0.9</v>
      </c>
      <c r="S78" s="2">
        <f t="shared" si="61"/>
        <v>0.9</v>
      </c>
      <c r="T78" s="2">
        <f t="shared" si="62"/>
        <v>0.9</v>
      </c>
      <c r="U78" s="2">
        <f t="shared" si="63"/>
        <v>0.9</v>
      </c>
      <c r="V78" s="2">
        <f t="shared" si="64"/>
        <v>0.9</v>
      </c>
      <c r="W78" s="2">
        <f t="shared" si="65"/>
        <v>0.9</v>
      </c>
      <c r="X78" s="2">
        <f t="shared" si="66"/>
        <v>0.9</v>
      </c>
      <c r="Y78" s="2">
        <f t="shared" si="67"/>
        <v>0.9</v>
      </c>
      <c r="Z78" s="2">
        <f t="shared" si="68"/>
        <v>0.9</v>
      </c>
      <c r="AA78" s="2">
        <f t="shared" si="69"/>
        <v>0.9</v>
      </c>
      <c r="AB78" s="2">
        <f t="shared" si="70"/>
        <v>0.9</v>
      </c>
      <c r="AC78" s="2">
        <f t="shared" si="36"/>
        <v>0.9</v>
      </c>
      <c r="AD78" s="2">
        <f t="shared" si="37"/>
        <v>0.9</v>
      </c>
      <c r="AE78" s="2">
        <f t="shared" si="38"/>
        <v>0.9</v>
      </c>
      <c r="AF78" s="2">
        <f t="shared" si="39"/>
        <v>0.9</v>
      </c>
      <c r="AG78" s="2">
        <f t="shared" si="40"/>
        <v>0.9</v>
      </c>
      <c r="AH78" s="2">
        <f t="shared" si="41"/>
        <v>0.9</v>
      </c>
      <c r="AI78" s="2">
        <f t="shared" si="42"/>
        <v>0.9</v>
      </c>
      <c r="AJ78" s="2">
        <f t="shared" si="43"/>
        <v>0.9</v>
      </c>
      <c r="AK78" s="2">
        <f t="shared" si="44"/>
        <v>0.9</v>
      </c>
      <c r="AL78" s="2">
        <f t="shared" si="45"/>
        <v>0.9</v>
      </c>
    </row>
    <row r="79" spans="2:38" ht="15" thickBot="1" x14ac:dyDescent="0.4">
      <c r="B79" s="163" t="str">
        <f>'Techs-Fuels Updated'!D80</f>
        <v>MEPWI30NO0</v>
      </c>
      <c r="C79" s="162">
        <f>'Techs-Fuels Updated'!P80</f>
        <v>0.9</v>
      </c>
      <c r="D79" s="2">
        <f t="shared" si="46"/>
        <v>0.9</v>
      </c>
      <c r="E79" s="2">
        <f t="shared" si="47"/>
        <v>0.9</v>
      </c>
      <c r="F79" s="2">
        <f t="shared" si="48"/>
        <v>0.9</v>
      </c>
      <c r="G79" s="2">
        <f t="shared" si="49"/>
        <v>0.9</v>
      </c>
      <c r="H79" s="2">
        <f t="shared" si="50"/>
        <v>0.9</v>
      </c>
      <c r="I79" s="2">
        <f t="shared" si="51"/>
        <v>0.9</v>
      </c>
      <c r="J79" s="2">
        <f t="shared" si="52"/>
        <v>0.9</v>
      </c>
      <c r="K79" s="2">
        <f t="shared" si="53"/>
        <v>0.9</v>
      </c>
      <c r="L79" s="2">
        <f t="shared" si="54"/>
        <v>0.9</v>
      </c>
      <c r="M79" s="2">
        <f t="shared" si="55"/>
        <v>0.9</v>
      </c>
      <c r="N79" s="2">
        <f t="shared" si="56"/>
        <v>0.9</v>
      </c>
      <c r="O79" s="2">
        <f t="shared" si="57"/>
        <v>0.9</v>
      </c>
      <c r="P79" s="2">
        <f t="shared" si="58"/>
        <v>0.9</v>
      </c>
      <c r="Q79" s="2">
        <f t="shared" si="59"/>
        <v>0.9</v>
      </c>
      <c r="R79" s="2">
        <f t="shared" si="60"/>
        <v>0.9</v>
      </c>
      <c r="S79" s="2">
        <f t="shared" si="61"/>
        <v>0.9</v>
      </c>
      <c r="T79" s="2">
        <f t="shared" si="62"/>
        <v>0.9</v>
      </c>
      <c r="U79" s="2">
        <f t="shared" si="63"/>
        <v>0.9</v>
      </c>
      <c r="V79" s="2">
        <f t="shared" si="64"/>
        <v>0.9</v>
      </c>
      <c r="W79" s="2">
        <f t="shared" si="65"/>
        <v>0.9</v>
      </c>
      <c r="X79" s="2">
        <f t="shared" si="66"/>
        <v>0.9</v>
      </c>
      <c r="Y79" s="2">
        <f t="shared" si="67"/>
        <v>0.9</v>
      </c>
      <c r="Z79" s="2">
        <f t="shared" si="68"/>
        <v>0.9</v>
      </c>
      <c r="AA79" s="2">
        <f t="shared" si="69"/>
        <v>0.9</v>
      </c>
      <c r="AB79" s="2">
        <f t="shared" si="70"/>
        <v>0.9</v>
      </c>
      <c r="AC79" s="2">
        <f t="shared" si="36"/>
        <v>0.9</v>
      </c>
      <c r="AD79" s="2">
        <f t="shared" si="37"/>
        <v>0.9</v>
      </c>
      <c r="AE79" s="2">
        <f t="shared" si="38"/>
        <v>0.9</v>
      </c>
      <c r="AF79" s="2">
        <f t="shared" si="39"/>
        <v>0.9</v>
      </c>
      <c r="AG79" s="2">
        <f t="shared" si="40"/>
        <v>0.9</v>
      </c>
      <c r="AH79" s="2">
        <f t="shared" si="41"/>
        <v>0.9</v>
      </c>
      <c r="AI79" s="2">
        <f t="shared" si="42"/>
        <v>0.9</v>
      </c>
      <c r="AJ79" s="2">
        <f t="shared" si="43"/>
        <v>0.9</v>
      </c>
      <c r="AK79" s="2">
        <f t="shared" si="44"/>
        <v>0.9</v>
      </c>
      <c r="AL79" s="2">
        <f t="shared" si="45"/>
        <v>0.9</v>
      </c>
    </row>
    <row r="80" spans="2:38" ht="15" thickBot="1" x14ac:dyDescent="0.4">
      <c r="B80" s="163" t="str">
        <f>'Techs-Fuels Updated'!D81</f>
        <v>METELTRH00</v>
      </c>
      <c r="C80" s="162">
        <f>'Techs-Fuels Updated'!P81</f>
        <v>0.9</v>
      </c>
      <c r="D80" s="2">
        <f t="shared" si="46"/>
        <v>0.9</v>
      </c>
      <c r="E80" s="2">
        <f t="shared" si="47"/>
        <v>0.9</v>
      </c>
      <c r="F80" s="2">
        <f t="shared" si="48"/>
        <v>0.9</v>
      </c>
      <c r="G80" s="2">
        <f t="shared" si="49"/>
        <v>0.9</v>
      </c>
      <c r="H80" s="2">
        <f t="shared" si="50"/>
        <v>0.9</v>
      </c>
      <c r="I80" s="2">
        <f t="shared" si="51"/>
        <v>0.9</v>
      </c>
      <c r="J80" s="2">
        <f t="shared" si="52"/>
        <v>0.9</v>
      </c>
      <c r="K80" s="2">
        <f t="shared" si="53"/>
        <v>0.9</v>
      </c>
      <c r="L80" s="2">
        <f t="shared" si="54"/>
        <v>0.9</v>
      </c>
      <c r="M80" s="2">
        <f t="shared" si="55"/>
        <v>0.9</v>
      </c>
      <c r="N80" s="2">
        <f t="shared" si="56"/>
        <v>0.9</v>
      </c>
      <c r="O80" s="2">
        <f t="shared" si="57"/>
        <v>0.9</v>
      </c>
      <c r="P80" s="2">
        <f t="shared" si="58"/>
        <v>0.9</v>
      </c>
      <c r="Q80" s="2">
        <f t="shared" si="59"/>
        <v>0.9</v>
      </c>
      <c r="R80" s="2">
        <f t="shared" si="60"/>
        <v>0.9</v>
      </c>
      <c r="S80" s="2">
        <f t="shared" si="61"/>
        <v>0.9</v>
      </c>
      <c r="T80" s="2">
        <f t="shared" si="62"/>
        <v>0.9</v>
      </c>
      <c r="U80" s="2">
        <f t="shared" si="63"/>
        <v>0.9</v>
      </c>
      <c r="V80" s="2">
        <f t="shared" si="64"/>
        <v>0.9</v>
      </c>
      <c r="W80" s="2">
        <f t="shared" si="65"/>
        <v>0.9</v>
      </c>
      <c r="X80" s="2">
        <f t="shared" si="66"/>
        <v>0.9</v>
      </c>
      <c r="Y80" s="2">
        <f t="shared" si="67"/>
        <v>0.9</v>
      </c>
      <c r="Z80" s="2">
        <f t="shared" si="68"/>
        <v>0.9</v>
      </c>
      <c r="AA80" s="2">
        <f t="shared" si="69"/>
        <v>0.9</v>
      </c>
      <c r="AB80" s="2">
        <f t="shared" si="70"/>
        <v>0.9</v>
      </c>
      <c r="AC80" s="2">
        <f t="shared" si="36"/>
        <v>0.9</v>
      </c>
      <c r="AD80" s="2">
        <f t="shared" si="37"/>
        <v>0.9</v>
      </c>
      <c r="AE80" s="2">
        <f t="shared" si="38"/>
        <v>0.9</v>
      </c>
      <c r="AF80" s="2">
        <f t="shared" si="39"/>
        <v>0.9</v>
      </c>
      <c r="AG80" s="2">
        <f t="shared" si="40"/>
        <v>0.9</v>
      </c>
      <c r="AH80" s="2">
        <f t="shared" si="41"/>
        <v>0.9</v>
      </c>
      <c r="AI80" s="2">
        <f t="shared" si="42"/>
        <v>0.9</v>
      </c>
      <c r="AJ80" s="2">
        <f t="shared" si="43"/>
        <v>0.9</v>
      </c>
      <c r="AK80" s="2">
        <f t="shared" si="44"/>
        <v>0.9</v>
      </c>
      <c r="AL80" s="2">
        <f t="shared" si="45"/>
        <v>0.9</v>
      </c>
    </row>
    <row r="81" spans="2:38" ht="15" thickBot="1" x14ac:dyDescent="0.4">
      <c r="B81" s="163" t="str">
        <f>'Techs-Fuels Updated'!D82</f>
        <v>METELDSH00</v>
      </c>
      <c r="C81" s="162">
        <f>'Techs-Fuels Updated'!P82</f>
        <v>0.9</v>
      </c>
      <c r="D81" s="2">
        <f t="shared" si="46"/>
        <v>0.9</v>
      </c>
      <c r="E81" s="2">
        <f t="shared" si="47"/>
        <v>0.9</v>
      </c>
      <c r="F81" s="2">
        <f t="shared" si="48"/>
        <v>0.9</v>
      </c>
      <c r="G81" s="2">
        <f t="shared" si="49"/>
        <v>0.9</v>
      </c>
      <c r="H81" s="2">
        <f t="shared" si="50"/>
        <v>0.9</v>
      </c>
      <c r="I81" s="2">
        <f t="shared" si="51"/>
        <v>0.9</v>
      </c>
      <c r="J81" s="2">
        <f t="shared" si="52"/>
        <v>0.9</v>
      </c>
      <c r="K81" s="2">
        <f t="shared" si="53"/>
        <v>0.9</v>
      </c>
      <c r="L81" s="2">
        <f t="shared" si="54"/>
        <v>0.9</v>
      </c>
      <c r="M81" s="2">
        <f t="shared" si="55"/>
        <v>0.9</v>
      </c>
      <c r="N81" s="2">
        <f t="shared" si="56"/>
        <v>0.9</v>
      </c>
      <c r="O81" s="2">
        <f t="shared" si="57"/>
        <v>0.9</v>
      </c>
      <c r="P81" s="2">
        <f t="shared" si="58"/>
        <v>0.9</v>
      </c>
      <c r="Q81" s="2">
        <f t="shared" si="59"/>
        <v>0.9</v>
      </c>
      <c r="R81" s="2">
        <f t="shared" si="60"/>
        <v>0.9</v>
      </c>
      <c r="S81" s="2">
        <f t="shared" si="61"/>
        <v>0.9</v>
      </c>
      <c r="T81" s="2">
        <f t="shared" si="62"/>
        <v>0.9</v>
      </c>
      <c r="U81" s="2">
        <f t="shared" si="63"/>
        <v>0.9</v>
      </c>
      <c r="V81" s="2">
        <f t="shared" si="64"/>
        <v>0.9</v>
      </c>
      <c r="W81" s="2">
        <f t="shared" si="65"/>
        <v>0.9</v>
      </c>
      <c r="X81" s="2">
        <f t="shared" si="66"/>
        <v>0.9</v>
      </c>
      <c r="Y81" s="2">
        <f t="shared" si="67"/>
        <v>0.9</v>
      </c>
      <c r="Z81" s="2">
        <f t="shared" si="68"/>
        <v>0.9</v>
      </c>
      <c r="AA81" s="2">
        <f t="shared" si="69"/>
        <v>0.9</v>
      </c>
      <c r="AB81" s="2">
        <f t="shared" si="70"/>
        <v>0.9</v>
      </c>
      <c r="AC81" s="2">
        <f t="shared" si="36"/>
        <v>0.9</v>
      </c>
      <c r="AD81" s="2">
        <f t="shared" si="37"/>
        <v>0.9</v>
      </c>
      <c r="AE81" s="2">
        <f t="shared" si="38"/>
        <v>0.9</v>
      </c>
      <c r="AF81" s="2">
        <f t="shared" si="39"/>
        <v>0.9</v>
      </c>
      <c r="AG81" s="2">
        <f t="shared" si="40"/>
        <v>0.9</v>
      </c>
      <c r="AH81" s="2">
        <f t="shared" si="41"/>
        <v>0.9</v>
      </c>
      <c r="AI81" s="2">
        <f t="shared" si="42"/>
        <v>0.9</v>
      </c>
      <c r="AJ81" s="2">
        <f t="shared" si="43"/>
        <v>0.9</v>
      </c>
      <c r="AK81" s="2">
        <f t="shared" si="44"/>
        <v>0.9</v>
      </c>
      <c r="AL81" s="2">
        <f t="shared" si="45"/>
        <v>0.9</v>
      </c>
    </row>
    <row r="82" spans="2:38" ht="15" thickBot="1" x14ac:dyDescent="0.4">
      <c r="B82" s="163" t="str">
        <f>'Techs-Fuels Updated'!D83</f>
        <v>METRDIMH00</v>
      </c>
      <c r="C82" s="162">
        <f>'Techs-Fuels Updated'!P83</f>
        <v>0.9</v>
      </c>
      <c r="D82" s="2">
        <f t="shared" si="46"/>
        <v>0.9</v>
      </c>
      <c r="E82" s="2">
        <f t="shared" si="47"/>
        <v>0.9</v>
      </c>
      <c r="F82" s="2">
        <f t="shared" si="48"/>
        <v>0.9</v>
      </c>
      <c r="G82" s="2">
        <f t="shared" si="49"/>
        <v>0.9</v>
      </c>
      <c r="H82" s="2">
        <f t="shared" si="50"/>
        <v>0.9</v>
      </c>
      <c r="I82" s="2">
        <f t="shared" si="51"/>
        <v>0.9</v>
      </c>
      <c r="J82" s="2">
        <f t="shared" si="52"/>
        <v>0.9</v>
      </c>
      <c r="K82" s="2">
        <f t="shared" si="53"/>
        <v>0.9</v>
      </c>
      <c r="L82" s="2">
        <f t="shared" si="54"/>
        <v>0.9</v>
      </c>
      <c r="M82" s="2">
        <f t="shared" si="55"/>
        <v>0.9</v>
      </c>
      <c r="N82" s="2">
        <f t="shared" si="56"/>
        <v>0.9</v>
      </c>
      <c r="O82" s="2">
        <f t="shared" si="57"/>
        <v>0.9</v>
      </c>
      <c r="P82" s="2">
        <f t="shared" si="58"/>
        <v>0.9</v>
      </c>
      <c r="Q82" s="2">
        <f t="shared" si="59"/>
        <v>0.9</v>
      </c>
      <c r="R82" s="2">
        <f t="shared" si="60"/>
        <v>0.9</v>
      </c>
      <c r="S82" s="2">
        <f t="shared" si="61"/>
        <v>0.9</v>
      </c>
      <c r="T82" s="2">
        <f t="shared" si="62"/>
        <v>0.9</v>
      </c>
      <c r="U82" s="2">
        <f t="shared" si="63"/>
        <v>0.9</v>
      </c>
      <c r="V82" s="2">
        <f t="shared" si="64"/>
        <v>0.9</v>
      </c>
      <c r="W82" s="2">
        <f t="shared" si="65"/>
        <v>0.9</v>
      </c>
      <c r="X82" s="2">
        <f t="shared" si="66"/>
        <v>0.9</v>
      </c>
      <c r="Y82" s="2">
        <f t="shared" si="67"/>
        <v>0.9</v>
      </c>
      <c r="Z82" s="2">
        <f t="shared" si="68"/>
        <v>0.9</v>
      </c>
      <c r="AA82" s="2">
        <f t="shared" si="69"/>
        <v>0.9</v>
      </c>
      <c r="AB82" s="2">
        <f t="shared" si="70"/>
        <v>0.9</v>
      </c>
      <c r="AC82" s="2">
        <f t="shared" si="36"/>
        <v>0.9</v>
      </c>
      <c r="AD82" s="2">
        <f t="shared" si="37"/>
        <v>0.9</v>
      </c>
      <c r="AE82" s="2">
        <f t="shared" si="38"/>
        <v>0.9</v>
      </c>
      <c r="AF82" s="2">
        <f t="shared" si="39"/>
        <v>0.9</v>
      </c>
      <c r="AG82" s="2">
        <f t="shared" si="40"/>
        <v>0.9</v>
      </c>
      <c r="AH82" s="2">
        <f t="shared" si="41"/>
        <v>0.9</v>
      </c>
      <c r="AI82" s="2">
        <f t="shared" si="42"/>
        <v>0.9</v>
      </c>
      <c r="AJ82" s="2">
        <f t="shared" si="43"/>
        <v>0.9</v>
      </c>
      <c r="AK82" s="2">
        <f t="shared" si="44"/>
        <v>0.9</v>
      </c>
      <c r="AL82" s="2">
        <f t="shared" si="45"/>
        <v>0.9</v>
      </c>
    </row>
    <row r="83" spans="2:38" ht="15" thickBot="1" x14ac:dyDescent="0.4">
      <c r="B83" s="163" t="str">
        <f>'Techs-Fuels Updated'!D84</f>
        <v>METRDEXH00</v>
      </c>
      <c r="C83" s="162">
        <f>'Techs-Fuels Updated'!P84</f>
        <v>0.9</v>
      </c>
      <c r="D83" s="2">
        <f t="shared" si="46"/>
        <v>0.9</v>
      </c>
      <c r="E83" s="2">
        <f t="shared" si="47"/>
        <v>0.9</v>
      </c>
      <c r="F83" s="2">
        <f t="shared" si="48"/>
        <v>0.9</v>
      </c>
      <c r="G83" s="2">
        <f t="shared" si="49"/>
        <v>0.9</v>
      </c>
      <c r="H83" s="2">
        <f t="shared" si="50"/>
        <v>0.9</v>
      </c>
      <c r="I83" s="2">
        <f t="shared" si="51"/>
        <v>0.9</v>
      </c>
      <c r="J83" s="2">
        <f t="shared" si="52"/>
        <v>0.9</v>
      </c>
      <c r="K83" s="2">
        <f t="shared" si="53"/>
        <v>0.9</v>
      </c>
      <c r="L83" s="2">
        <f t="shared" si="54"/>
        <v>0.9</v>
      </c>
      <c r="M83" s="2">
        <f t="shared" si="55"/>
        <v>0.9</v>
      </c>
      <c r="N83" s="2">
        <f t="shared" si="56"/>
        <v>0.9</v>
      </c>
      <c r="O83" s="2">
        <f t="shared" si="57"/>
        <v>0.9</v>
      </c>
      <c r="P83" s="2">
        <f t="shared" si="58"/>
        <v>0.9</v>
      </c>
      <c r="Q83" s="2">
        <f t="shared" si="59"/>
        <v>0.9</v>
      </c>
      <c r="R83" s="2">
        <f t="shared" si="60"/>
        <v>0.9</v>
      </c>
      <c r="S83" s="2">
        <f t="shared" si="61"/>
        <v>0.9</v>
      </c>
      <c r="T83" s="2">
        <f t="shared" si="62"/>
        <v>0.9</v>
      </c>
      <c r="U83" s="2">
        <f t="shared" si="63"/>
        <v>0.9</v>
      </c>
      <c r="V83" s="2">
        <f t="shared" si="64"/>
        <v>0.9</v>
      </c>
      <c r="W83" s="2">
        <f t="shared" si="65"/>
        <v>0.9</v>
      </c>
      <c r="X83" s="2">
        <f t="shared" si="66"/>
        <v>0.9</v>
      </c>
      <c r="Y83" s="2">
        <f t="shared" si="67"/>
        <v>0.9</v>
      </c>
      <c r="Z83" s="2">
        <f t="shared" si="68"/>
        <v>0.9</v>
      </c>
      <c r="AA83" s="2">
        <f t="shared" si="69"/>
        <v>0.9</v>
      </c>
      <c r="AB83" s="2">
        <f t="shared" si="70"/>
        <v>0.9</v>
      </c>
      <c r="AC83" s="2">
        <f t="shared" si="36"/>
        <v>0.9</v>
      </c>
      <c r="AD83" s="2">
        <f t="shared" si="37"/>
        <v>0.9</v>
      </c>
      <c r="AE83" s="2">
        <f t="shared" si="38"/>
        <v>0.9</v>
      </c>
      <c r="AF83" s="2">
        <f t="shared" si="39"/>
        <v>0.9</v>
      </c>
      <c r="AG83" s="2">
        <f t="shared" si="40"/>
        <v>0.9</v>
      </c>
      <c r="AH83" s="2">
        <f t="shared" si="41"/>
        <v>0.9</v>
      </c>
      <c r="AI83" s="2">
        <f t="shared" si="42"/>
        <v>0.9</v>
      </c>
      <c r="AJ83" s="2">
        <f t="shared" si="43"/>
        <v>0.9</v>
      </c>
      <c r="AK83" s="2">
        <f t="shared" si="44"/>
        <v>0.9</v>
      </c>
      <c r="AL83" s="2">
        <f t="shared" si="45"/>
        <v>0.9</v>
      </c>
    </row>
    <row r="84" spans="2:38" ht="15" thickBot="1" x14ac:dyDescent="0.4">
      <c r="B84" s="163" t="str">
        <f>'Techs-Fuels Updated'!D85</f>
        <v>METRDALH00</v>
      </c>
      <c r="C84" s="162">
        <f>'Techs-Fuels Updated'!P85</f>
        <v>0.9</v>
      </c>
      <c r="D84" s="2">
        <f t="shared" si="46"/>
        <v>0.9</v>
      </c>
      <c r="E84" s="2">
        <f t="shared" si="47"/>
        <v>0.9</v>
      </c>
      <c r="F84" s="2">
        <f t="shared" si="48"/>
        <v>0.9</v>
      </c>
      <c r="G84" s="2">
        <f t="shared" si="49"/>
        <v>0.9</v>
      </c>
      <c r="H84" s="2">
        <f t="shared" si="50"/>
        <v>0.9</v>
      </c>
      <c r="I84" s="2">
        <f t="shared" si="51"/>
        <v>0.9</v>
      </c>
      <c r="J84" s="2">
        <f t="shared" si="52"/>
        <v>0.9</v>
      </c>
      <c r="K84" s="2">
        <f t="shared" si="53"/>
        <v>0.9</v>
      </c>
      <c r="L84" s="2">
        <f t="shared" si="54"/>
        <v>0.9</v>
      </c>
      <c r="M84" s="2">
        <f t="shared" si="55"/>
        <v>0.9</v>
      </c>
      <c r="N84" s="2">
        <f t="shared" si="56"/>
        <v>0.9</v>
      </c>
      <c r="O84" s="2">
        <f t="shared" si="57"/>
        <v>0.9</v>
      </c>
      <c r="P84" s="2">
        <f t="shared" si="58"/>
        <v>0.9</v>
      </c>
      <c r="Q84" s="2">
        <f t="shared" si="59"/>
        <v>0.9</v>
      </c>
      <c r="R84" s="2">
        <f t="shared" si="60"/>
        <v>0.9</v>
      </c>
      <c r="S84" s="2">
        <f t="shared" si="61"/>
        <v>0.9</v>
      </c>
      <c r="T84" s="2">
        <f t="shared" si="62"/>
        <v>0.9</v>
      </c>
      <c r="U84" s="2">
        <f t="shared" si="63"/>
        <v>0.9</v>
      </c>
      <c r="V84" s="2">
        <f t="shared" si="64"/>
        <v>0.9</v>
      </c>
      <c r="W84" s="2">
        <f t="shared" si="65"/>
        <v>0.9</v>
      </c>
      <c r="X84" s="2">
        <f t="shared" si="66"/>
        <v>0.9</v>
      </c>
      <c r="Y84" s="2">
        <f t="shared" si="67"/>
        <v>0.9</v>
      </c>
      <c r="Z84" s="2">
        <f t="shared" si="68"/>
        <v>0.9</v>
      </c>
      <c r="AA84" s="2">
        <f t="shared" si="69"/>
        <v>0.9</v>
      </c>
      <c r="AB84" s="2">
        <f t="shared" si="70"/>
        <v>0.9</v>
      </c>
      <c r="AC84" s="2">
        <f t="shared" si="36"/>
        <v>0.9</v>
      </c>
      <c r="AD84" s="2">
        <f t="shared" si="37"/>
        <v>0.9</v>
      </c>
      <c r="AE84" s="2">
        <f t="shared" si="38"/>
        <v>0.9</v>
      </c>
      <c r="AF84" s="2">
        <f t="shared" si="39"/>
        <v>0.9</v>
      </c>
      <c r="AG84" s="2">
        <f t="shared" si="40"/>
        <v>0.9</v>
      </c>
      <c r="AH84" s="2">
        <f t="shared" si="41"/>
        <v>0.9</v>
      </c>
      <c r="AI84" s="2">
        <f t="shared" si="42"/>
        <v>0.9</v>
      </c>
      <c r="AJ84" s="2">
        <f t="shared" si="43"/>
        <v>0.9</v>
      </c>
      <c r="AK84" s="2">
        <f t="shared" si="44"/>
        <v>0.9</v>
      </c>
      <c r="AL84" s="2">
        <f t="shared" si="45"/>
        <v>0.9</v>
      </c>
    </row>
    <row r="85" spans="2:38" ht="15" thickBot="1" x14ac:dyDescent="0.4">
      <c r="B85" s="163" t="str">
        <f>'Techs-Fuels Updated'!D86</f>
        <v>METRDXKH00</v>
      </c>
      <c r="C85" s="162">
        <f>'Techs-Fuels Updated'!P86</f>
        <v>0.9</v>
      </c>
      <c r="D85" s="2">
        <f t="shared" si="46"/>
        <v>0.9</v>
      </c>
      <c r="E85" s="2">
        <f t="shared" si="47"/>
        <v>0.9</v>
      </c>
      <c r="F85" s="2">
        <f t="shared" si="48"/>
        <v>0.9</v>
      </c>
      <c r="G85" s="2">
        <f t="shared" si="49"/>
        <v>0.9</v>
      </c>
      <c r="H85" s="2">
        <f t="shared" si="50"/>
        <v>0.9</v>
      </c>
      <c r="I85" s="2">
        <f t="shared" si="51"/>
        <v>0.9</v>
      </c>
      <c r="J85" s="2">
        <f t="shared" si="52"/>
        <v>0.9</v>
      </c>
      <c r="K85" s="2">
        <f t="shared" si="53"/>
        <v>0.9</v>
      </c>
      <c r="L85" s="2">
        <f t="shared" si="54"/>
        <v>0.9</v>
      </c>
      <c r="M85" s="2">
        <f t="shared" si="55"/>
        <v>0.9</v>
      </c>
      <c r="N85" s="2">
        <f t="shared" si="56"/>
        <v>0.9</v>
      </c>
      <c r="O85" s="2">
        <f t="shared" si="57"/>
        <v>0.9</v>
      </c>
      <c r="P85" s="2">
        <f t="shared" si="58"/>
        <v>0.9</v>
      </c>
      <c r="Q85" s="2">
        <f t="shared" si="59"/>
        <v>0.9</v>
      </c>
      <c r="R85" s="2">
        <f t="shared" si="60"/>
        <v>0.9</v>
      </c>
      <c r="S85" s="2">
        <f t="shared" si="61"/>
        <v>0.9</v>
      </c>
      <c r="T85" s="2">
        <f t="shared" si="62"/>
        <v>0.9</v>
      </c>
      <c r="U85" s="2">
        <f t="shared" si="63"/>
        <v>0.9</v>
      </c>
      <c r="V85" s="2">
        <f t="shared" si="64"/>
        <v>0.9</v>
      </c>
      <c r="W85" s="2">
        <f t="shared" si="65"/>
        <v>0.9</v>
      </c>
      <c r="X85" s="2">
        <f t="shared" si="66"/>
        <v>0.9</v>
      </c>
      <c r="Y85" s="2">
        <f t="shared" si="67"/>
        <v>0.9</v>
      </c>
      <c r="Z85" s="2">
        <f t="shared" si="68"/>
        <v>0.9</v>
      </c>
      <c r="AA85" s="2">
        <f t="shared" si="69"/>
        <v>0.9</v>
      </c>
      <c r="AB85" s="2">
        <f t="shared" si="70"/>
        <v>0.9</v>
      </c>
      <c r="AC85" s="2">
        <f t="shared" si="36"/>
        <v>0.9</v>
      </c>
      <c r="AD85" s="2">
        <f t="shared" si="37"/>
        <v>0.9</v>
      </c>
      <c r="AE85" s="2">
        <f t="shared" si="38"/>
        <v>0.9</v>
      </c>
      <c r="AF85" s="2">
        <f t="shared" si="39"/>
        <v>0.9</v>
      </c>
      <c r="AG85" s="2">
        <f t="shared" si="40"/>
        <v>0.9</v>
      </c>
      <c r="AH85" s="2">
        <f t="shared" si="41"/>
        <v>0.9</v>
      </c>
      <c r="AI85" s="2">
        <f t="shared" si="42"/>
        <v>0.9</v>
      </c>
      <c r="AJ85" s="2">
        <f t="shared" si="43"/>
        <v>0.9</v>
      </c>
      <c r="AK85" s="2">
        <f t="shared" si="44"/>
        <v>0.9</v>
      </c>
      <c r="AL85" s="2">
        <f t="shared" si="45"/>
        <v>0.9</v>
      </c>
    </row>
    <row r="86" spans="2:38" ht="15" thickBot="1" x14ac:dyDescent="0.4">
      <c r="B86" s="163" t="str">
        <f>'Techs-Fuels Updated'!D87</f>
        <v>METRDITH00</v>
      </c>
      <c r="C86" s="162">
        <f>'Techs-Fuels Updated'!P87</f>
        <v>0.9</v>
      </c>
      <c r="D86" s="2">
        <f t="shared" si="46"/>
        <v>0.9</v>
      </c>
      <c r="E86" s="2">
        <f t="shared" si="47"/>
        <v>0.9</v>
      </c>
      <c r="F86" s="2">
        <f t="shared" si="48"/>
        <v>0.9</v>
      </c>
      <c r="G86" s="2">
        <f t="shared" si="49"/>
        <v>0.9</v>
      </c>
      <c r="H86" s="2">
        <f t="shared" si="50"/>
        <v>0.9</v>
      </c>
      <c r="I86" s="2">
        <f t="shared" si="51"/>
        <v>0.9</v>
      </c>
      <c r="J86" s="2">
        <f t="shared" si="52"/>
        <v>0.9</v>
      </c>
      <c r="K86" s="2">
        <f t="shared" si="53"/>
        <v>0.9</v>
      </c>
      <c r="L86" s="2">
        <f t="shared" si="54"/>
        <v>0.9</v>
      </c>
      <c r="M86" s="2">
        <f t="shared" si="55"/>
        <v>0.9</v>
      </c>
      <c r="N86" s="2">
        <f t="shared" si="56"/>
        <v>0.9</v>
      </c>
      <c r="O86" s="2">
        <f t="shared" si="57"/>
        <v>0.9</v>
      </c>
      <c r="P86" s="2">
        <f t="shared" si="58"/>
        <v>0.9</v>
      </c>
      <c r="Q86" s="2">
        <f t="shared" si="59"/>
        <v>0.9</v>
      </c>
      <c r="R86" s="2">
        <f t="shared" si="60"/>
        <v>0.9</v>
      </c>
      <c r="S86" s="2">
        <f t="shared" si="61"/>
        <v>0.9</v>
      </c>
      <c r="T86" s="2">
        <f t="shared" si="62"/>
        <v>0.9</v>
      </c>
      <c r="U86" s="2">
        <f t="shared" si="63"/>
        <v>0.9</v>
      </c>
      <c r="V86" s="2">
        <f t="shared" si="64"/>
        <v>0.9</v>
      </c>
      <c r="W86" s="2">
        <f t="shared" si="65"/>
        <v>0.9</v>
      </c>
      <c r="X86" s="2">
        <f t="shared" si="66"/>
        <v>0.9</v>
      </c>
      <c r="Y86" s="2">
        <f t="shared" si="67"/>
        <v>0.9</v>
      </c>
      <c r="Z86" s="2">
        <f t="shared" si="68"/>
        <v>0.9</v>
      </c>
      <c r="AA86" s="2">
        <f t="shared" si="69"/>
        <v>0.9</v>
      </c>
      <c r="AB86" s="2">
        <f t="shared" si="70"/>
        <v>0.9</v>
      </c>
      <c r="AC86" s="2">
        <f t="shared" si="36"/>
        <v>0.9</v>
      </c>
      <c r="AD86" s="2">
        <f t="shared" si="37"/>
        <v>0.9</v>
      </c>
      <c r="AE86" s="2">
        <f t="shared" si="38"/>
        <v>0.9</v>
      </c>
      <c r="AF86" s="2">
        <f t="shared" si="39"/>
        <v>0.9</v>
      </c>
      <c r="AG86" s="2">
        <f t="shared" si="40"/>
        <v>0.9</v>
      </c>
      <c r="AH86" s="2">
        <f t="shared" si="41"/>
        <v>0.9</v>
      </c>
      <c r="AI86" s="2">
        <f t="shared" si="42"/>
        <v>0.9</v>
      </c>
      <c r="AJ86" s="2">
        <f t="shared" si="43"/>
        <v>0.9</v>
      </c>
      <c r="AK86" s="2">
        <f t="shared" si="44"/>
        <v>0.9</v>
      </c>
      <c r="AL86" s="2">
        <f t="shared" si="45"/>
        <v>0.9</v>
      </c>
    </row>
    <row r="87" spans="2:38" ht="15" thickBot="1" x14ac:dyDescent="0.4">
      <c r="B87" s="163" t="str">
        <f>'Techs-Fuels Updated'!D88</f>
        <v>ITTRDMEH00</v>
      </c>
      <c r="C87" s="162">
        <f>'Techs-Fuels Updated'!P88</f>
        <v>0.9</v>
      </c>
      <c r="D87" s="2">
        <f t="shared" si="46"/>
        <v>0.9</v>
      </c>
      <c r="E87" s="2">
        <f t="shared" si="47"/>
        <v>0.9</v>
      </c>
      <c r="F87" s="2">
        <f t="shared" si="48"/>
        <v>0.9</v>
      </c>
      <c r="G87" s="2">
        <f t="shared" si="49"/>
        <v>0.9</v>
      </c>
      <c r="H87" s="2">
        <f t="shared" si="50"/>
        <v>0.9</v>
      </c>
      <c r="I87" s="2">
        <f t="shared" si="51"/>
        <v>0.9</v>
      </c>
      <c r="J87" s="2">
        <f t="shared" si="52"/>
        <v>0.9</v>
      </c>
      <c r="K87" s="2">
        <f t="shared" si="53"/>
        <v>0.9</v>
      </c>
      <c r="L87" s="2">
        <f t="shared" si="54"/>
        <v>0.9</v>
      </c>
      <c r="M87" s="2">
        <f t="shared" si="55"/>
        <v>0.9</v>
      </c>
      <c r="N87" s="2">
        <f t="shared" si="56"/>
        <v>0.9</v>
      </c>
      <c r="O87" s="2">
        <f t="shared" si="57"/>
        <v>0.9</v>
      </c>
      <c r="P87" s="2">
        <f t="shared" si="58"/>
        <v>0.9</v>
      </c>
      <c r="Q87" s="2">
        <f t="shared" si="59"/>
        <v>0.9</v>
      </c>
      <c r="R87" s="2">
        <f t="shared" si="60"/>
        <v>0.9</v>
      </c>
      <c r="S87" s="2">
        <f t="shared" si="61"/>
        <v>0.9</v>
      </c>
      <c r="T87" s="2">
        <f t="shared" si="62"/>
        <v>0.9</v>
      </c>
      <c r="U87" s="2">
        <f t="shared" si="63"/>
        <v>0.9</v>
      </c>
      <c r="V87" s="2">
        <f t="shared" si="64"/>
        <v>0.9</v>
      </c>
      <c r="W87" s="2">
        <f t="shared" si="65"/>
        <v>0.9</v>
      </c>
      <c r="X87" s="2">
        <f t="shared" si="66"/>
        <v>0.9</v>
      </c>
      <c r="Y87" s="2">
        <f t="shared" si="67"/>
        <v>0.9</v>
      </c>
      <c r="Z87" s="2">
        <f t="shared" si="68"/>
        <v>0.9</v>
      </c>
      <c r="AA87" s="2">
        <f t="shared" si="69"/>
        <v>0.9</v>
      </c>
      <c r="AB87" s="2">
        <f t="shared" si="70"/>
        <v>0.9</v>
      </c>
      <c r="AC87" s="2">
        <f t="shared" si="36"/>
        <v>0.9</v>
      </c>
      <c r="AD87" s="2">
        <f t="shared" si="37"/>
        <v>0.9</v>
      </c>
      <c r="AE87" s="2">
        <f t="shared" si="38"/>
        <v>0.9</v>
      </c>
      <c r="AF87" s="2">
        <f t="shared" si="39"/>
        <v>0.9</v>
      </c>
      <c r="AG87" s="2">
        <f t="shared" si="40"/>
        <v>0.9</v>
      </c>
      <c r="AH87" s="2">
        <f t="shared" si="41"/>
        <v>0.9</v>
      </c>
      <c r="AI87" s="2">
        <f t="shared" si="42"/>
        <v>0.9</v>
      </c>
      <c r="AJ87" s="2">
        <f t="shared" si="43"/>
        <v>0.9</v>
      </c>
      <c r="AK87" s="2">
        <f t="shared" si="44"/>
        <v>0.9</v>
      </c>
      <c r="AL87" s="2">
        <f t="shared" si="45"/>
        <v>0.9</v>
      </c>
    </row>
    <row r="88" spans="2:38" ht="15" thickBot="1" x14ac:dyDescent="0.4">
      <c r="B88" s="163" t="str">
        <f>'Techs-Fuels Updated'!D89</f>
        <v>METRDBAH00</v>
      </c>
      <c r="C88" s="162">
        <f>'Techs-Fuels Updated'!P89</f>
        <v>0.9</v>
      </c>
      <c r="D88" s="2">
        <f t="shared" si="46"/>
        <v>0.9</v>
      </c>
      <c r="E88" s="2">
        <f t="shared" si="47"/>
        <v>0.9</v>
      </c>
      <c r="F88" s="2">
        <f t="shared" si="48"/>
        <v>0.9</v>
      </c>
      <c r="G88" s="2">
        <f t="shared" si="49"/>
        <v>0.9</v>
      </c>
      <c r="H88" s="2">
        <f t="shared" si="50"/>
        <v>0.9</v>
      </c>
      <c r="I88" s="2">
        <f t="shared" si="51"/>
        <v>0.9</v>
      </c>
      <c r="J88" s="2">
        <f t="shared" si="52"/>
        <v>0.9</v>
      </c>
      <c r="K88" s="2">
        <f t="shared" si="53"/>
        <v>0.9</v>
      </c>
      <c r="L88" s="2">
        <f t="shared" si="54"/>
        <v>0.9</v>
      </c>
      <c r="M88" s="2">
        <f t="shared" si="55"/>
        <v>0.9</v>
      </c>
      <c r="N88" s="2">
        <f t="shared" si="56"/>
        <v>0.9</v>
      </c>
      <c r="O88" s="2">
        <f t="shared" si="57"/>
        <v>0.9</v>
      </c>
      <c r="P88" s="2">
        <f t="shared" si="58"/>
        <v>0.9</v>
      </c>
      <c r="Q88" s="2">
        <f t="shared" si="59"/>
        <v>0.9</v>
      </c>
      <c r="R88" s="2">
        <f t="shared" si="60"/>
        <v>0.9</v>
      </c>
      <c r="S88" s="2">
        <f t="shared" si="61"/>
        <v>0.9</v>
      </c>
      <c r="T88" s="2">
        <f t="shared" si="62"/>
        <v>0.9</v>
      </c>
      <c r="U88" s="2">
        <f t="shared" si="63"/>
        <v>0.9</v>
      </c>
      <c r="V88" s="2">
        <f t="shared" si="64"/>
        <v>0.9</v>
      </c>
      <c r="W88" s="2">
        <f t="shared" si="65"/>
        <v>0.9</v>
      </c>
      <c r="X88" s="2">
        <f t="shared" si="66"/>
        <v>0.9</v>
      </c>
      <c r="Y88" s="2">
        <f t="shared" si="67"/>
        <v>0.9</v>
      </c>
      <c r="Z88" s="2">
        <f t="shared" si="68"/>
        <v>0.9</v>
      </c>
      <c r="AA88" s="2">
        <f t="shared" si="69"/>
        <v>0.9</v>
      </c>
      <c r="AB88" s="2">
        <f t="shared" si="70"/>
        <v>0.9</v>
      </c>
      <c r="AC88" s="2">
        <f t="shared" si="36"/>
        <v>0.9</v>
      </c>
      <c r="AD88" s="2">
        <f t="shared" si="37"/>
        <v>0.9</v>
      </c>
      <c r="AE88" s="2">
        <f t="shared" si="38"/>
        <v>0.9</v>
      </c>
      <c r="AF88" s="2">
        <f t="shared" si="39"/>
        <v>0.9</v>
      </c>
      <c r="AG88" s="2">
        <f t="shared" si="40"/>
        <v>0.9</v>
      </c>
      <c r="AH88" s="2">
        <f t="shared" si="41"/>
        <v>0.9</v>
      </c>
      <c r="AI88" s="2">
        <f t="shared" si="42"/>
        <v>0.9</v>
      </c>
      <c r="AJ88" s="2">
        <f t="shared" si="43"/>
        <v>0.9</v>
      </c>
      <c r="AK88" s="2">
        <f t="shared" si="44"/>
        <v>0.9</v>
      </c>
      <c r="AL88" s="2">
        <f t="shared" si="45"/>
        <v>0.9</v>
      </c>
    </row>
    <row r="89" spans="2:38" ht="15" thickBot="1" x14ac:dyDescent="0.4">
      <c r="B89" s="163" t="str">
        <f>'Techs-Fuels Updated'!D90</f>
        <v>BATRDMEH00</v>
      </c>
      <c r="C89" s="162">
        <f>'Techs-Fuels Updated'!P90</f>
        <v>0.9</v>
      </c>
      <c r="D89" s="2">
        <f t="shared" si="46"/>
        <v>0.9</v>
      </c>
      <c r="E89" s="2">
        <f t="shared" si="47"/>
        <v>0.9</v>
      </c>
      <c r="F89" s="2">
        <f t="shared" si="48"/>
        <v>0.9</v>
      </c>
      <c r="G89" s="2">
        <f t="shared" si="49"/>
        <v>0.9</v>
      </c>
      <c r="H89" s="2">
        <f t="shared" si="50"/>
        <v>0.9</v>
      </c>
      <c r="I89" s="2">
        <f t="shared" si="51"/>
        <v>0.9</v>
      </c>
      <c r="J89" s="2">
        <f t="shared" si="52"/>
        <v>0.9</v>
      </c>
      <c r="K89" s="2">
        <f t="shared" si="53"/>
        <v>0.9</v>
      </c>
      <c r="L89" s="2">
        <f t="shared" si="54"/>
        <v>0.9</v>
      </c>
      <c r="M89" s="2">
        <f t="shared" si="55"/>
        <v>0.9</v>
      </c>
      <c r="N89" s="2">
        <f t="shared" si="56"/>
        <v>0.9</v>
      </c>
      <c r="O89" s="2">
        <f t="shared" si="57"/>
        <v>0.9</v>
      </c>
      <c r="P89" s="2">
        <f t="shared" si="58"/>
        <v>0.9</v>
      </c>
      <c r="Q89" s="2">
        <f t="shared" si="59"/>
        <v>0.9</v>
      </c>
      <c r="R89" s="2">
        <f t="shared" si="60"/>
        <v>0.9</v>
      </c>
      <c r="S89" s="2">
        <f t="shared" si="61"/>
        <v>0.9</v>
      </c>
      <c r="T89" s="2">
        <f t="shared" si="62"/>
        <v>0.9</v>
      </c>
      <c r="U89" s="2">
        <f t="shared" si="63"/>
        <v>0.9</v>
      </c>
      <c r="V89" s="2">
        <f t="shared" si="64"/>
        <v>0.9</v>
      </c>
      <c r="W89" s="2">
        <f t="shared" si="65"/>
        <v>0.9</v>
      </c>
      <c r="X89" s="2">
        <f t="shared" si="66"/>
        <v>0.9</v>
      </c>
      <c r="Y89" s="2">
        <f t="shared" si="67"/>
        <v>0.9</v>
      </c>
      <c r="Z89" s="2">
        <f t="shared" si="68"/>
        <v>0.9</v>
      </c>
      <c r="AA89" s="2">
        <f t="shared" si="69"/>
        <v>0.9</v>
      </c>
      <c r="AB89" s="2">
        <f t="shared" si="70"/>
        <v>0.9</v>
      </c>
      <c r="AC89" s="2">
        <f t="shared" si="36"/>
        <v>0.9</v>
      </c>
      <c r="AD89" s="2">
        <f t="shared" si="37"/>
        <v>0.9</v>
      </c>
      <c r="AE89" s="2">
        <f t="shared" si="38"/>
        <v>0.9</v>
      </c>
      <c r="AF89" s="2">
        <f t="shared" si="39"/>
        <v>0.9</v>
      </c>
      <c r="AG89" s="2">
        <f t="shared" si="40"/>
        <v>0.9</v>
      </c>
      <c r="AH89" s="2">
        <f t="shared" si="41"/>
        <v>0.9</v>
      </c>
      <c r="AI89" s="2">
        <f t="shared" si="42"/>
        <v>0.9</v>
      </c>
      <c r="AJ89" s="2">
        <f t="shared" si="43"/>
        <v>0.9</v>
      </c>
      <c r="AK89" s="2">
        <f t="shared" si="44"/>
        <v>0.9</v>
      </c>
      <c r="AL89" s="2">
        <f t="shared" si="45"/>
        <v>0.9</v>
      </c>
    </row>
    <row r="90" spans="2:38" ht="15" thickBot="1" x14ac:dyDescent="0.4">
      <c r="B90" s="163" t="str">
        <f>'Techs-Fuels Updated'!D91</f>
        <v>METRDRSH00</v>
      </c>
      <c r="C90" s="162">
        <f>'Techs-Fuels Updated'!P91</f>
        <v>0.9</v>
      </c>
      <c r="D90" s="2">
        <f t="shared" si="46"/>
        <v>0.9</v>
      </c>
      <c r="E90" s="2">
        <f t="shared" si="47"/>
        <v>0.9</v>
      </c>
      <c r="F90" s="2">
        <f t="shared" si="48"/>
        <v>0.9</v>
      </c>
      <c r="G90" s="2">
        <f t="shared" si="49"/>
        <v>0.9</v>
      </c>
      <c r="H90" s="2">
        <f t="shared" si="50"/>
        <v>0.9</v>
      </c>
      <c r="I90" s="2">
        <f t="shared" si="51"/>
        <v>0.9</v>
      </c>
      <c r="J90" s="2">
        <f t="shared" si="52"/>
        <v>0.9</v>
      </c>
      <c r="K90" s="2">
        <f t="shared" si="53"/>
        <v>0.9</v>
      </c>
      <c r="L90" s="2">
        <f t="shared" si="54"/>
        <v>0.9</v>
      </c>
      <c r="M90" s="2">
        <f t="shared" si="55"/>
        <v>0.9</v>
      </c>
      <c r="N90" s="2">
        <f t="shared" si="56"/>
        <v>0.9</v>
      </c>
      <c r="O90" s="2">
        <f t="shared" si="57"/>
        <v>0.9</v>
      </c>
      <c r="P90" s="2">
        <f t="shared" si="58"/>
        <v>0.9</v>
      </c>
      <c r="Q90" s="2">
        <f t="shared" si="59"/>
        <v>0.9</v>
      </c>
      <c r="R90" s="2">
        <f t="shared" si="60"/>
        <v>0.9</v>
      </c>
      <c r="S90" s="2">
        <f t="shared" si="61"/>
        <v>0.9</v>
      </c>
      <c r="T90" s="2">
        <f t="shared" si="62"/>
        <v>0.9</v>
      </c>
      <c r="U90" s="2">
        <f t="shared" si="63"/>
        <v>0.9</v>
      </c>
      <c r="V90" s="2">
        <f t="shared" si="64"/>
        <v>0.9</v>
      </c>
      <c r="W90" s="2">
        <f t="shared" si="65"/>
        <v>0.9</v>
      </c>
      <c r="X90" s="2">
        <f t="shared" si="66"/>
        <v>0.9</v>
      </c>
      <c r="Y90" s="2">
        <f t="shared" si="67"/>
        <v>0.9</v>
      </c>
      <c r="Z90" s="2">
        <f t="shared" si="68"/>
        <v>0.9</v>
      </c>
      <c r="AA90" s="2">
        <f t="shared" si="69"/>
        <v>0.9</v>
      </c>
      <c r="AB90" s="2">
        <f t="shared" si="70"/>
        <v>0.9</v>
      </c>
      <c r="AC90" s="2">
        <f t="shared" si="36"/>
        <v>0.9</v>
      </c>
      <c r="AD90" s="2">
        <f t="shared" si="37"/>
        <v>0.9</v>
      </c>
      <c r="AE90" s="2">
        <f t="shared" si="38"/>
        <v>0.9</v>
      </c>
      <c r="AF90" s="2">
        <f t="shared" si="39"/>
        <v>0.9</v>
      </c>
      <c r="AG90" s="2">
        <f t="shared" si="40"/>
        <v>0.9</v>
      </c>
      <c r="AH90" s="2">
        <f t="shared" si="41"/>
        <v>0.9</v>
      </c>
      <c r="AI90" s="2">
        <f t="shared" si="42"/>
        <v>0.9</v>
      </c>
      <c r="AJ90" s="2">
        <f t="shared" si="43"/>
        <v>0.9</v>
      </c>
      <c r="AK90" s="2">
        <f t="shared" si="44"/>
        <v>0.9</v>
      </c>
      <c r="AL90" s="2">
        <f t="shared" si="45"/>
        <v>0.9</v>
      </c>
    </row>
    <row r="91" spans="2:38" ht="15" thickBot="1" x14ac:dyDescent="0.4">
      <c r="B91" s="163" t="str">
        <f>'Techs-Fuels Updated'!D92</f>
        <v>RSTRDMEH00</v>
      </c>
      <c r="C91" s="162">
        <f>'Techs-Fuels Updated'!P92</f>
        <v>0.9</v>
      </c>
      <c r="D91" s="2">
        <f t="shared" si="46"/>
        <v>0.9</v>
      </c>
      <c r="E91" s="2">
        <f t="shared" si="47"/>
        <v>0.9</v>
      </c>
      <c r="F91" s="2">
        <f t="shared" si="48"/>
        <v>0.9</v>
      </c>
      <c r="G91" s="2">
        <f t="shared" si="49"/>
        <v>0.9</v>
      </c>
      <c r="H91" s="2">
        <f t="shared" si="50"/>
        <v>0.9</v>
      </c>
      <c r="I91" s="2">
        <f t="shared" si="51"/>
        <v>0.9</v>
      </c>
      <c r="J91" s="2">
        <f t="shared" si="52"/>
        <v>0.9</v>
      </c>
      <c r="K91" s="2">
        <f t="shared" si="53"/>
        <v>0.9</v>
      </c>
      <c r="L91" s="2">
        <f t="shared" si="54"/>
        <v>0.9</v>
      </c>
      <c r="M91" s="2">
        <f t="shared" si="55"/>
        <v>0.9</v>
      </c>
      <c r="N91" s="2">
        <f t="shared" si="56"/>
        <v>0.9</v>
      </c>
      <c r="O91" s="2">
        <f t="shared" si="57"/>
        <v>0.9</v>
      </c>
      <c r="P91" s="2">
        <f t="shared" si="58"/>
        <v>0.9</v>
      </c>
      <c r="Q91" s="2">
        <f t="shared" si="59"/>
        <v>0.9</v>
      </c>
      <c r="R91" s="2">
        <f t="shared" si="60"/>
        <v>0.9</v>
      </c>
      <c r="S91" s="2">
        <f t="shared" si="61"/>
        <v>0.9</v>
      </c>
      <c r="T91" s="2">
        <f t="shared" si="62"/>
        <v>0.9</v>
      </c>
      <c r="U91" s="2">
        <f t="shared" si="63"/>
        <v>0.9</v>
      </c>
      <c r="V91" s="2">
        <f t="shared" si="64"/>
        <v>0.9</v>
      </c>
      <c r="W91" s="2">
        <f t="shared" si="65"/>
        <v>0.9</v>
      </c>
      <c r="X91" s="2">
        <f t="shared" si="66"/>
        <v>0.9</v>
      </c>
      <c r="Y91" s="2">
        <f t="shared" si="67"/>
        <v>0.9</v>
      </c>
      <c r="Z91" s="2">
        <f t="shared" si="68"/>
        <v>0.9</v>
      </c>
      <c r="AA91" s="2">
        <f t="shared" si="69"/>
        <v>0.9</v>
      </c>
      <c r="AB91" s="2">
        <f t="shared" si="70"/>
        <v>0.9</v>
      </c>
      <c r="AC91" s="2">
        <f t="shared" si="36"/>
        <v>0.9</v>
      </c>
      <c r="AD91" s="2">
        <f t="shared" si="37"/>
        <v>0.9</v>
      </c>
      <c r="AE91" s="2">
        <f t="shared" si="38"/>
        <v>0.9</v>
      </c>
      <c r="AF91" s="2">
        <f t="shared" si="39"/>
        <v>0.9</v>
      </c>
      <c r="AG91" s="2">
        <f t="shared" si="40"/>
        <v>0.9</v>
      </c>
      <c r="AH91" s="2">
        <f t="shared" si="41"/>
        <v>0.9</v>
      </c>
      <c r="AI91" s="2">
        <f t="shared" si="42"/>
        <v>0.9</v>
      </c>
      <c r="AJ91" s="2">
        <f t="shared" si="43"/>
        <v>0.9</v>
      </c>
      <c r="AK91" s="2">
        <f t="shared" si="44"/>
        <v>0.9</v>
      </c>
      <c r="AL91" s="2">
        <f t="shared" si="45"/>
        <v>0.9</v>
      </c>
    </row>
    <row r="92" spans="2:38" ht="15" thickBot="1" x14ac:dyDescent="0.4">
      <c r="B92" s="163" t="str">
        <f>'Techs-Fuels Updated'!D93</f>
        <v>XKPELBS000</v>
      </c>
      <c r="C92" s="162">
        <f>'Techs-Fuels Updated'!P93</f>
        <v>0.9</v>
      </c>
      <c r="D92" s="2">
        <f t="shared" si="46"/>
        <v>0.9</v>
      </c>
      <c r="E92" s="2">
        <f t="shared" si="47"/>
        <v>0.9</v>
      </c>
      <c r="F92" s="2">
        <f t="shared" si="48"/>
        <v>0.9</v>
      </c>
      <c r="G92" s="2">
        <f t="shared" si="49"/>
        <v>0.9</v>
      </c>
      <c r="H92" s="2">
        <f t="shared" si="50"/>
        <v>0.9</v>
      </c>
      <c r="I92" s="2">
        <f t="shared" si="51"/>
        <v>0.9</v>
      </c>
      <c r="J92" s="2">
        <f t="shared" si="52"/>
        <v>0.9</v>
      </c>
      <c r="K92" s="2">
        <f t="shared" si="53"/>
        <v>0.9</v>
      </c>
      <c r="L92" s="2">
        <f t="shared" si="54"/>
        <v>0.9</v>
      </c>
      <c r="M92" s="2">
        <f t="shared" si="55"/>
        <v>0.9</v>
      </c>
      <c r="N92" s="2">
        <f t="shared" si="56"/>
        <v>0.9</v>
      </c>
      <c r="O92" s="2">
        <f t="shared" si="57"/>
        <v>0.9</v>
      </c>
      <c r="P92" s="2">
        <f t="shared" si="58"/>
        <v>0.9</v>
      </c>
      <c r="Q92" s="2">
        <f t="shared" si="59"/>
        <v>0.9</v>
      </c>
      <c r="R92" s="2">
        <f t="shared" si="60"/>
        <v>0.9</v>
      </c>
      <c r="S92" s="2">
        <f t="shared" si="61"/>
        <v>0.9</v>
      </c>
      <c r="T92" s="2">
        <f t="shared" si="62"/>
        <v>0.9</v>
      </c>
      <c r="U92" s="2">
        <f t="shared" si="63"/>
        <v>0.9</v>
      </c>
      <c r="V92" s="2">
        <f t="shared" si="64"/>
        <v>0.9</v>
      </c>
      <c r="W92" s="2">
        <f t="shared" si="65"/>
        <v>0.9</v>
      </c>
      <c r="X92" s="2">
        <f t="shared" si="66"/>
        <v>0.9</v>
      </c>
      <c r="Y92" s="2">
        <f t="shared" si="67"/>
        <v>0.9</v>
      </c>
      <c r="Z92" s="2">
        <f t="shared" si="68"/>
        <v>0.9</v>
      </c>
      <c r="AA92" s="2">
        <f t="shared" si="69"/>
        <v>0.9</v>
      </c>
      <c r="AB92" s="2">
        <f t="shared" si="70"/>
        <v>0.9</v>
      </c>
      <c r="AC92" s="2">
        <f t="shared" si="36"/>
        <v>0.9</v>
      </c>
      <c r="AD92" s="2">
        <f t="shared" si="37"/>
        <v>0.9</v>
      </c>
      <c r="AE92" s="2">
        <f t="shared" si="38"/>
        <v>0.9</v>
      </c>
      <c r="AF92" s="2">
        <f t="shared" si="39"/>
        <v>0.9</v>
      </c>
      <c r="AG92" s="2">
        <f t="shared" si="40"/>
        <v>0.9</v>
      </c>
      <c r="AH92" s="2">
        <f t="shared" si="41"/>
        <v>0.9</v>
      </c>
      <c r="AI92" s="2">
        <f t="shared" si="42"/>
        <v>0.9</v>
      </c>
      <c r="AJ92" s="2">
        <f t="shared" si="43"/>
        <v>0.9</v>
      </c>
      <c r="AK92" s="2">
        <f t="shared" si="44"/>
        <v>0.9</v>
      </c>
      <c r="AL92" s="2">
        <f t="shared" si="45"/>
        <v>0.9</v>
      </c>
    </row>
    <row r="93" spans="2:38" ht="15" thickBot="1" x14ac:dyDescent="0.4">
      <c r="B93" s="163" t="str">
        <f>'Techs-Fuels Updated'!D94</f>
        <v>XKRCODM000</v>
      </c>
      <c r="C93" s="162">
        <f>'Techs-Fuels Updated'!P94</f>
        <v>0.9</v>
      </c>
      <c r="D93" s="2">
        <f t="shared" si="46"/>
        <v>0.9</v>
      </c>
      <c r="E93" s="2">
        <f t="shared" si="47"/>
        <v>0.9</v>
      </c>
      <c r="F93" s="2">
        <f t="shared" si="48"/>
        <v>0.9</v>
      </c>
      <c r="G93" s="2">
        <f t="shared" si="49"/>
        <v>0.9</v>
      </c>
      <c r="H93" s="2">
        <f t="shared" si="50"/>
        <v>0.9</v>
      </c>
      <c r="I93" s="2">
        <f t="shared" si="51"/>
        <v>0.9</v>
      </c>
      <c r="J93" s="2">
        <f t="shared" si="52"/>
        <v>0.9</v>
      </c>
      <c r="K93" s="2">
        <f t="shared" si="53"/>
        <v>0.9</v>
      </c>
      <c r="L93" s="2">
        <f t="shared" si="54"/>
        <v>0.9</v>
      </c>
      <c r="M93" s="2">
        <f t="shared" si="55"/>
        <v>0.9</v>
      </c>
      <c r="N93" s="2">
        <f t="shared" si="56"/>
        <v>0.9</v>
      </c>
      <c r="O93" s="2">
        <f t="shared" si="57"/>
        <v>0.9</v>
      </c>
      <c r="P93" s="2">
        <f t="shared" si="58"/>
        <v>0.9</v>
      </c>
      <c r="Q93" s="2">
        <f t="shared" si="59"/>
        <v>0.9</v>
      </c>
      <c r="R93" s="2">
        <f t="shared" si="60"/>
        <v>0.9</v>
      </c>
      <c r="S93" s="2">
        <f t="shared" si="61"/>
        <v>0.9</v>
      </c>
      <c r="T93" s="2">
        <f t="shared" si="62"/>
        <v>0.9</v>
      </c>
      <c r="U93" s="2">
        <f t="shared" si="63"/>
        <v>0.9</v>
      </c>
      <c r="V93" s="2">
        <f t="shared" si="64"/>
        <v>0.9</v>
      </c>
      <c r="W93" s="2">
        <f t="shared" si="65"/>
        <v>0.9</v>
      </c>
      <c r="X93" s="2">
        <f t="shared" si="66"/>
        <v>0.9</v>
      </c>
      <c r="Y93" s="2">
        <f t="shared" si="67"/>
        <v>0.9</v>
      </c>
      <c r="Z93" s="2">
        <f t="shared" si="68"/>
        <v>0.9</v>
      </c>
      <c r="AA93" s="2">
        <f t="shared" si="69"/>
        <v>0.9</v>
      </c>
      <c r="AB93" s="2">
        <f t="shared" si="70"/>
        <v>0.9</v>
      </c>
      <c r="AC93" s="2">
        <f t="shared" si="36"/>
        <v>0.9</v>
      </c>
      <c r="AD93" s="2">
        <f t="shared" si="37"/>
        <v>0.9</v>
      </c>
      <c r="AE93" s="2">
        <f t="shared" si="38"/>
        <v>0.9</v>
      </c>
      <c r="AF93" s="2">
        <f t="shared" si="39"/>
        <v>0.9</v>
      </c>
      <c r="AG93" s="2">
        <f t="shared" si="40"/>
        <v>0.9</v>
      </c>
      <c r="AH93" s="2">
        <f t="shared" si="41"/>
        <v>0.9</v>
      </c>
      <c r="AI93" s="2">
        <f t="shared" si="42"/>
        <v>0.9</v>
      </c>
      <c r="AJ93" s="2">
        <f t="shared" si="43"/>
        <v>0.9</v>
      </c>
      <c r="AK93" s="2">
        <f t="shared" si="44"/>
        <v>0.9</v>
      </c>
      <c r="AL93" s="2">
        <f t="shared" si="45"/>
        <v>0.9</v>
      </c>
    </row>
    <row r="94" spans="2:38" ht="15" thickBot="1" x14ac:dyDescent="0.4">
      <c r="B94" s="163" t="str">
        <f>'Techs-Fuels Updated'!D95</f>
        <v>XKRCOIM000</v>
      </c>
      <c r="C94" s="162">
        <f>'Techs-Fuels Updated'!P95</f>
        <v>0.9</v>
      </c>
      <c r="D94" s="2">
        <f t="shared" si="46"/>
        <v>0.9</v>
      </c>
      <c r="E94" s="2">
        <f t="shared" si="47"/>
        <v>0.9</v>
      </c>
      <c r="F94" s="2">
        <f t="shared" si="48"/>
        <v>0.9</v>
      </c>
      <c r="G94" s="2">
        <f t="shared" si="49"/>
        <v>0.9</v>
      </c>
      <c r="H94" s="2">
        <f t="shared" si="50"/>
        <v>0.9</v>
      </c>
      <c r="I94" s="2">
        <f t="shared" si="51"/>
        <v>0.9</v>
      </c>
      <c r="J94" s="2">
        <f t="shared" si="52"/>
        <v>0.9</v>
      </c>
      <c r="K94" s="2">
        <f t="shared" si="53"/>
        <v>0.9</v>
      </c>
      <c r="L94" s="2">
        <f t="shared" si="54"/>
        <v>0.9</v>
      </c>
      <c r="M94" s="2">
        <f t="shared" si="55"/>
        <v>0.9</v>
      </c>
      <c r="N94" s="2">
        <f t="shared" si="56"/>
        <v>0.9</v>
      </c>
      <c r="O94" s="2">
        <f t="shared" si="57"/>
        <v>0.9</v>
      </c>
      <c r="P94" s="2">
        <f t="shared" si="58"/>
        <v>0.9</v>
      </c>
      <c r="Q94" s="2">
        <f t="shared" si="59"/>
        <v>0.9</v>
      </c>
      <c r="R94" s="2">
        <f t="shared" si="60"/>
        <v>0.9</v>
      </c>
      <c r="S94" s="2">
        <f t="shared" si="61"/>
        <v>0.9</v>
      </c>
      <c r="T94" s="2">
        <f t="shared" si="62"/>
        <v>0.9</v>
      </c>
      <c r="U94" s="2">
        <f t="shared" si="63"/>
        <v>0.9</v>
      </c>
      <c r="V94" s="2">
        <f t="shared" si="64"/>
        <v>0.9</v>
      </c>
      <c r="W94" s="2">
        <f t="shared" si="65"/>
        <v>0.9</v>
      </c>
      <c r="X94" s="2">
        <f t="shared" si="66"/>
        <v>0.9</v>
      </c>
      <c r="Y94" s="2">
        <f t="shared" si="67"/>
        <v>0.9</v>
      </c>
      <c r="Z94" s="2">
        <f t="shared" si="68"/>
        <v>0.9</v>
      </c>
      <c r="AA94" s="2">
        <f t="shared" si="69"/>
        <v>0.9</v>
      </c>
      <c r="AB94" s="2">
        <f t="shared" si="70"/>
        <v>0.9</v>
      </c>
      <c r="AC94" s="2">
        <f t="shared" si="36"/>
        <v>0.9</v>
      </c>
      <c r="AD94" s="2">
        <f t="shared" si="37"/>
        <v>0.9</v>
      </c>
      <c r="AE94" s="2">
        <f t="shared" si="38"/>
        <v>0.9</v>
      </c>
      <c r="AF94" s="2">
        <f t="shared" si="39"/>
        <v>0.9</v>
      </c>
      <c r="AG94" s="2">
        <f t="shared" si="40"/>
        <v>0.9</v>
      </c>
      <c r="AH94" s="2">
        <f t="shared" si="41"/>
        <v>0.9</v>
      </c>
      <c r="AI94" s="2">
        <f t="shared" si="42"/>
        <v>0.9</v>
      </c>
      <c r="AJ94" s="2">
        <f t="shared" si="43"/>
        <v>0.9</v>
      </c>
      <c r="AK94" s="2">
        <f t="shared" si="44"/>
        <v>0.9</v>
      </c>
      <c r="AL94" s="2">
        <f t="shared" si="45"/>
        <v>0.9</v>
      </c>
    </row>
    <row r="95" spans="2:38" ht="15" thickBot="1" x14ac:dyDescent="0.4">
      <c r="B95" s="163" t="str">
        <f>'Techs-Fuels Updated'!D96</f>
        <v>XKPCOSCHO0</v>
      </c>
      <c r="C95" s="162">
        <f>'Techs-Fuels Updated'!P96</f>
        <v>0.9</v>
      </c>
      <c r="D95" s="2">
        <f t="shared" si="46"/>
        <v>0.9</v>
      </c>
      <c r="E95" s="2">
        <f t="shared" si="47"/>
        <v>0.9</v>
      </c>
      <c r="F95" s="2">
        <f t="shared" si="48"/>
        <v>0.9</v>
      </c>
      <c r="G95" s="2">
        <f t="shared" si="49"/>
        <v>0.9</v>
      </c>
      <c r="H95" s="2">
        <f t="shared" si="50"/>
        <v>0.9</v>
      </c>
      <c r="I95" s="2">
        <f t="shared" si="51"/>
        <v>0.9</v>
      </c>
      <c r="J95" s="2">
        <f t="shared" si="52"/>
        <v>0.9</v>
      </c>
      <c r="K95" s="2">
        <f t="shared" si="53"/>
        <v>0.9</v>
      </c>
      <c r="L95" s="2">
        <f t="shared" si="54"/>
        <v>0.9</v>
      </c>
      <c r="M95" s="2">
        <f t="shared" si="55"/>
        <v>0.9</v>
      </c>
      <c r="N95" s="2">
        <f t="shared" si="56"/>
        <v>0.9</v>
      </c>
      <c r="O95" s="2">
        <f t="shared" si="57"/>
        <v>0.9</v>
      </c>
      <c r="P95" s="2">
        <f t="shared" si="58"/>
        <v>0.9</v>
      </c>
      <c r="Q95" s="2">
        <f t="shared" si="59"/>
        <v>0.9</v>
      </c>
      <c r="R95" s="2">
        <f t="shared" si="60"/>
        <v>0.9</v>
      </c>
      <c r="S95" s="2">
        <f t="shared" si="61"/>
        <v>0.9</v>
      </c>
      <c r="T95" s="2">
        <f t="shared" si="62"/>
        <v>0.9</v>
      </c>
      <c r="U95" s="2">
        <f t="shared" si="63"/>
        <v>0.9</v>
      </c>
      <c r="V95" s="2">
        <f t="shared" si="64"/>
        <v>0.9</v>
      </c>
      <c r="W95" s="2">
        <f t="shared" si="65"/>
        <v>0.9</v>
      </c>
      <c r="X95" s="2">
        <f t="shared" si="66"/>
        <v>0.9</v>
      </c>
      <c r="Y95" s="2">
        <f t="shared" si="67"/>
        <v>0.9</v>
      </c>
      <c r="Z95" s="2">
        <f t="shared" si="68"/>
        <v>0.9</v>
      </c>
      <c r="AA95" s="2">
        <f t="shared" si="69"/>
        <v>0.9</v>
      </c>
      <c r="AB95" s="2">
        <f t="shared" si="70"/>
        <v>0.9</v>
      </c>
      <c r="AC95" s="2">
        <f t="shared" si="36"/>
        <v>0.9</v>
      </c>
      <c r="AD95" s="2">
        <f t="shared" si="37"/>
        <v>0.9</v>
      </c>
      <c r="AE95" s="2">
        <f t="shared" si="38"/>
        <v>0.9</v>
      </c>
      <c r="AF95" s="2">
        <f t="shared" si="39"/>
        <v>0.9</v>
      </c>
      <c r="AG95" s="2">
        <f t="shared" si="40"/>
        <v>0.9</v>
      </c>
      <c r="AH95" s="2">
        <f t="shared" si="41"/>
        <v>0.9</v>
      </c>
      <c r="AI95" s="2">
        <f t="shared" si="42"/>
        <v>0.9</v>
      </c>
      <c r="AJ95" s="2">
        <f t="shared" si="43"/>
        <v>0.9</v>
      </c>
      <c r="AK95" s="2">
        <f t="shared" si="44"/>
        <v>0.9</v>
      </c>
      <c r="AL95" s="2">
        <f t="shared" si="45"/>
        <v>0.9</v>
      </c>
    </row>
    <row r="96" spans="2:38" ht="15" thickBot="1" x14ac:dyDescent="0.4">
      <c r="B96" s="163" t="str">
        <f>'Techs-Fuels Updated'!D97</f>
        <v>XKPCOSCNO0</v>
      </c>
      <c r="C96" s="162">
        <f>'Techs-Fuels Updated'!P97</f>
        <v>0.9</v>
      </c>
      <c r="D96" s="2">
        <f t="shared" si="46"/>
        <v>0.9</v>
      </c>
      <c r="E96" s="2">
        <f t="shared" si="47"/>
        <v>0.9</v>
      </c>
      <c r="F96" s="2">
        <f t="shared" si="48"/>
        <v>0.9</v>
      </c>
      <c r="G96" s="2">
        <f t="shared" si="49"/>
        <v>0.9</v>
      </c>
      <c r="H96" s="2">
        <f t="shared" si="50"/>
        <v>0.9</v>
      </c>
      <c r="I96" s="2">
        <f t="shared" si="51"/>
        <v>0.9</v>
      </c>
      <c r="J96" s="2">
        <f t="shared" si="52"/>
        <v>0.9</v>
      </c>
      <c r="K96" s="2">
        <f t="shared" si="53"/>
        <v>0.9</v>
      </c>
      <c r="L96" s="2">
        <f t="shared" si="54"/>
        <v>0.9</v>
      </c>
      <c r="M96" s="2">
        <f t="shared" si="55"/>
        <v>0.9</v>
      </c>
      <c r="N96" s="2">
        <f t="shared" si="56"/>
        <v>0.9</v>
      </c>
      <c r="O96" s="2">
        <f t="shared" si="57"/>
        <v>0.9</v>
      </c>
      <c r="P96" s="2">
        <f t="shared" si="58"/>
        <v>0.9</v>
      </c>
      <c r="Q96" s="2">
        <f t="shared" si="59"/>
        <v>0.9</v>
      </c>
      <c r="R96" s="2">
        <f t="shared" si="60"/>
        <v>0.9</v>
      </c>
      <c r="S96" s="2">
        <f t="shared" si="61"/>
        <v>0.9</v>
      </c>
      <c r="T96" s="2">
        <f t="shared" si="62"/>
        <v>0.9</v>
      </c>
      <c r="U96" s="2">
        <f t="shared" si="63"/>
        <v>0.9</v>
      </c>
      <c r="V96" s="2">
        <f t="shared" si="64"/>
        <v>0.9</v>
      </c>
      <c r="W96" s="2">
        <f t="shared" si="65"/>
        <v>0.9</v>
      </c>
      <c r="X96" s="2">
        <f t="shared" si="66"/>
        <v>0.9</v>
      </c>
      <c r="Y96" s="2">
        <f t="shared" si="67"/>
        <v>0.9</v>
      </c>
      <c r="Z96" s="2">
        <f t="shared" si="68"/>
        <v>0.9</v>
      </c>
      <c r="AA96" s="2">
        <f t="shared" si="69"/>
        <v>0.9</v>
      </c>
      <c r="AB96" s="2">
        <f t="shared" si="70"/>
        <v>0.9</v>
      </c>
      <c r="AC96" s="2">
        <f t="shared" si="36"/>
        <v>0.9</v>
      </c>
      <c r="AD96" s="2">
        <f t="shared" si="37"/>
        <v>0.9</v>
      </c>
      <c r="AE96" s="2">
        <f t="shared" si="38"/>
        <v>0.9</v>
      </c>
      <c r="AF96" s="2">
        <f t="shared" si="39"/>
        <v>0.9</v>
      </c>
      <c r="AG96" s="2">
        <f t="shared" si="40"/>
        <v>0.9</v>
      </c>
      <c r="AH96" s="2">
        <f t="shared" si="41"/>
        <v>0.9</v>
      </c>
      <c r="AI96" s="2">
        <f t="shared" si="42"/>
        <v>0.9</v>
      </c>
      <c r="AJ96" s="2">
        <f t="shared" si="43"/>
        <v>0.9</v>
      </c>
      <c r="AK96" s="2">
        <f t="shared" si="44"/>
        <v>0.9</v>
      </c>
      <c r="AL96" s="2">
        <f t="shared" si="45"/>
        <v>0.9</v>
      </c>
    </row>
    <row r="97" spans="2:38" ht="15" thickBot="1" x14ac:dyDescent="0.4">
      <c r="B97" s="163" t="str">
        <f>'Techs-Fuels Updated'!D98</f>
        <v>XKPHYRRHO0</v>
      </c>
      <c r="C97" s="162">
        <f>'Techs-Fuels Updated'!P98</f>
        <v>0.9</v>
      </c>
      <c r="D97" s="2">
        <f t="shared" si="46"/>
        <v>0.9</v>
      </c>
      <c r="E97" s="2">
        <f t="shared" si="47"/>
        <v>0.9</v>
      </c>
      <c r="F97" s="2">
        <f t="shared" si="48"/>
        <v>0.9</v>
      </c>
      <c r="G97" s="2">
        <f t="shared" si="49"/>
        <v>0.9</v>
      </c>
      <c r="H97" s="2">
        <f t="shared" si="50"/>
        <v>0.9</v>
      </c>
      <c r="I97" s="2">
        <f t="shared" si="51"/>
        <v>0.9</v>
      </c>
      <c r="J97" s="2">
        <f t="shared" si="52"/>
        <v>0.9</v>
      </c>
      <c r="K97" s="2">
        <f t="shared" si="53"/>
        <v>0.9</v>
      </c>
      <c r="L97" s="2">
        <f t="shared" si="54"/>
        <v>0.9</v>
      </c>
      <c r="M97" s="2">
        <f t="shared" si="55"/>
        <v>0.9</v>
      </c>
      <c r="N97" s="2">
        <f t="shared" si="56"/>
        <v>0.9</v>
      </c>
      <c r="O97" s="2">
        <f t="shared" si="57"/>
        <v>0.9</v>
      </c>
      <c r="P97" s="2">
        <f t="shared" si="58"/>
        <v>0.9</v>
      </c>
      <c r="Q97" s="2">
        <f t="shared" si="59"/>
        <v>0.9</v>
      </c>
      <c r="R97" s="2">
        <f t="shared" si="60"/>
        <v>0.9</v>
      </c>
      <c r="S97" s="2">
        <f t="shared" si="61"/>
        <v>0.9</v>
      </c>
      <c r="T97" s="2">
        <f t="shared" si="62"/>
        <v>0.9</v>
      </c>
      <c r="U97" s="2">
        <f t="shared" si="63"/>
        <v>0.9</v>
      </c>
      <c r="V97" s="2">
        <f t="shared" si="64"/>
        <v>0.9</v>
      </c>
      <c r="W97" s="2">
        <f t="shared" si="65"/>
        <v>0.9</v>
      </c>
      <c r="X97" s="2">
        <f t="shared" si="66"/>
        <v>0.9</v>
      </c>
      <c r="Y97" s="2">
        <f t="shared" si="67"/>
        <v>0.9</v>
      </c>
      <c r="Z97" s="2">
        <f t="shared" si="68"/>
        <v>0.9</v>
      </c>
      <c r="AA97" s="2">
        <f t="shared" si="69"/>
        <v>0.9</v>
      </c>
      <c r="AB97" s="2">
        <f t="shared" si="70"/>
        <v>0.9</v>
      </c>
      <c r="AC97" s="2">
        <f t="shared" si="36"/>
        <v>0.9</v>
      </c>
      <c r="AD97" s="2">
        <f t="shared" si="37"/>
        <v>0.9</v>
      </c>
      <c r="AE97" s="2">
        <f t="shared" si="38"/>
        <v>0.9</v>
      </c>
      <c r="AF97" s="2">
        <f t="shared" si="39"/>
        <v>0.9</v>
      </c>
      <c r="AG97" s="2">
        <f t="shared" si="40"/>
        <v>0.9</v>
      </c>
      <c r="AH97" s="2">
        <f t="shared" si="41"/>
        <v>0.9</v>
      </c>
      <c r="AI97" s="2">
        <f t="shared" si="42"/>
        <v>0.9</v>
      </c>
      <c r="AJ97" s="2">
        <f t="shared" si="43"/>
        <v>0.9</v>
      </c>
      <c r="AK97" s="2">
        <f t="shared" si="44"/>
        <v>0.9</v>
      </c>
      <c r="AL97" s="2">
        <f t="shared" si="45"/>
        <v>0.9</v>
      </c>
    </row>
    <row r="98" spans="2:38" ht="15" thickBot="1" x14ac:dyDescent="0.4">
      <c r="B98" s="163" t="str">
        <f>'Techs-Fuels Updated'!D99</f>
        <v>XKPHYRRNO0</v>
      </c>
      <c r="C98" s="162">
        <f>'Techs-Fuels Updated'!P99</f>
        <v>0.9</v>
      </c>
      <c r="D98" s="2">
        <f t="shared" si="46"/>
        <v>0.9</v>
      </c>
      <c r="E98" s="2">
        <f t="shared" si="47"/>
        <v>0.9</v>
      </c>
      <c r="F98" s="2">
        <f t="shared" si="48"/>
        <v>0.9</v>
      </c>
      <c r="G98" s="2">
        <f t="shared" si="49"/>
        <v>0.9</v>
      </c>
      <c r="H98" s="2">
        <f t="shared" si="50"/>
        <v>0.9</v>
      </c>
      <c r="I98" s="2">
        <f t="shared" si="51"/>
        <v>0.9</v>
      </c>
      <c r="J98" s="2">
        <f t="shared" si="52"/>
        <v>0.9</v>
      </c>
      <c r="K98" s="2">
        <f t="shared" si="53"/>
        <v>0.9</v>
      </c>
      <c r="L98" s="2">
        <f t="shared" si="54"/>
        <v>0.9</v>
      </c>
      <c r="M98" s="2">
        <f t="shared" si="55"/>
        <v>0.9</v>
      </c>
      <c r="N98" s="2">
        <f t="shared" si="56"/>
        <v>0.9</v>
      </c>
      <c r="O98" s="2">
        <f t="shared" si="57"/>
        <v>0.9</v>
      </c>
      <c r="P98" s="2">
        <f t="shared" si="58"/>
        <v>0.9</v>
      </c>
      <c r="Q98" s="2">
        <f t="shared" si="59"/>
        <v>0.9</v>
      </c>
      <c r="R98" s="2">
        <f t="shared" si="60"/>
        <v>0.9</v>
      </c>
      <c r="S98" s="2">
        <f t="shared" si="61"/>
        <v>0.9</v>
      </c>
      <c r="T98" s="2">
        <f t="shared" si="62"/>
        <v>0.9</v>
      </c>
      <c r="U98" s="2">
        <f t="shared" si="63"/>
        <v>0.9</v>
      </c>
      <c r="V98" s="2">
        <f t="shared" si="64"/>
        <v>0.9</v>
      </c>
      <c r="W98" s="2">
        <f t="shared" si="65"/>
        <v>0.9</v>
      </c>
      <c r="X98" s="2">
        <f t="shared" si="66"/>
        <v>0.9</v>
      </c>
      <c r="Y98" s="2">
        <f t="shared" si="67"/>
        <v>0.9</v>
      </c>
      <c r="Z98" s="2">
        <f t="shared" si="68"/>
        <v>0.9</v>
      </c>
      <c r="AA98" s="2">
        <f t="shared" si="69"/>
        <v>0.9</v>
      </c>
      <c r="AB98" s="2">
        <f t="shared" si="70"/>
        <v>0.9</v>
      </c>
      <c r="AC98" s="2">
        <f t="shared" si="36"/>
        <v>0.9</v>
      </c>
      <c r="AD98" s="2">
        <f t="shared" si="37"/>
        <v>0.9</v>
      </c>
      <c r="AE98" s="2">
        <f t="shared" si="38"/>
        <v>0.9</v>
      </c>
      <c r="AF98" s="2">
        <f t="shared" si="39"/>
        <v>0.9</v>
      </c>
      <c r="AG98" s="2">
        <f t="shared" si="40"/>
        <v>0.9</v>
      </c>
      <c r="AH98" s="2">
        <f t="shared" si="41"/>
        <v>0.9</v>
      </c>
      <c r="AI98" s="2">
        <f t="shared" si="42"/>
        <v>0.9</v>
      </c>
      <c r="AJ98" s="2">
        <f t="shared" si="43"/>
        <v>0.9</v>
      </c>
      <c r="AK98" s="2">
        <f t="shared" si="44"/>
        <v>0.9</v>
      </c>
      <c r="AL98" s="2">
        <f t="shared" si="45"/>
        <v>0.9</v>
      </c>
    </row>
    <row r="99" spans="2:38" ht="15" thickBot="1" x14ac:dyDescent="0.4">
      <c r="B99" s="163" t="str">
        <f>'Techs-Fuels Updated'!D100</f>
        <v>XKPSOU1NO0</v>
      </c>
      <c r="C99" s="162">
        <f>'Techs-Fuels Updated'!P100</f>
        <v>0.9</v>
      </c>
      <c r="D99" s="2">
        <f t="shared" si="46"/>
        <v>0.9</v>
      </c>
      <c r="E99" s="2">
        <f t="shared" si="47"/>
        <v>0.9</v>
      </c>
      <c r="F99" s="2">
        <f t="shared" si="48"/>
        <v>0.9</v>
      </c>
      <c r="G99" s="2">
        <f t="shared" si="49"/>
        <v>0.9</v>
      </c>
      <c r="H99" s="2">
        <f t="shared" si="50"/>
        <v>0.9</v>
      </c>
      <c r="I99" s="2">
        <f t="shared" si="51"/>
        <v>0.9</v>
      </c>
      <c r="J99" s="2">
        <f t="shared" si="52"/>
        <v>0.9</v>
      </c>
      <c r="K99" s="2">
        <f t="shared" si="53"/>
        <v>0.9</v>
      </c>
      <c r="L99" s="2">
        <f t="shared" si="54"/>
        <v>0.9</v>
      </c>
      <c r="M99" s="2">
        <f t="shared" si="55"/>
        <v>0.9</v>
      </c>
      <c r="N99" s="2">
        <f t="shared" si="56"/>
        <v>0.9</v>
      </c>
      <c r="O99" s="2">
        <f t="shared" si="57"/>
        <v>0.9</v>
      </c>
      <c r="P99" s="2">
        <f t="shared" si="58"/>
        <v>0.9</v>
      </c>
      <c r="Q99" s="2">
        <f t="shared" si="59"/>
        <v>0.9</v>
      </c>
      <c r="R99" s="2">
        <f t="shared" si="60"/>
        <v>0.9</v>
      </c>
      <c r="S99" s="2">
        <f t="shared" si="61"/>
        <v>0.9</v>
      </c>
      <c r="T99" s="2">
        <f t="shared" si="62"/>
        <v>0.9</v>
      </c>
      <c r="U99" s="2">
        <f t="shared" si="63"/>
        <v>0.9</v>
      </c>
      <c r="V99" s="2">
        <f t="shared" si="64"/>
        <v>0.9</v>
      </c>
      <c r="W99" s="2">
        <f t="shared" si="65"/>
        <v>0.9</v>
      </c>
      <c r="X99" s="2">
        <f t="shared" si="66"/>
        <v>0.9</v>
      </c>
      <c r="Y99" s="2">
        <f t="shared" si="67"/>
        <v>0.9</v>
      </c>
      <c r="Z99" s="2">
        <f t="shared" si="68"/>
        <v>0.9</v>
      </c>
      <c r="AA99" s="2">
        <f t="shared" si="69"/>
        <v>0.9</v>
      </c>
      <c r="AB99" s="2">
        <f t="shared" si="70"/>
        <v>0.9</v>
      </c>
      <c r="AC99" s="2">
        <f t="shared" si="36"/>
        <v>0.9</v>
      </c>
      <c r="AD99" s="2">
        <f t="shared" si="37"/>
        <v>0.9</v>
      </c>
      <c r="AE99" s="2">
        <f t="shared" si="38"/>
        <v>0.9</v>
      </c>
      <c r="AF99" s="2">
        <f t="shared" si="39"/>
        <v>0.9</v>
      </c>
      <c r="AG99" s="2">
        <f t="shared" si="40"/>
        <v>0.9</v>
      </c>
      <c r="AH99" s="2">
        <f t="shared" si="41"/>
        <v>0.9</v>
      </c>
      <c r="AI99" s="2">
        <f t="shared" si="42"/>
        <v>0.9</v>
      </c>
      <c r="AJ99" s="2">
        <f t="shared" si="43"/>
        <v>0.9</v>
      </c>
      <c r="AK99" s="2">
        <f t="shared" si="44"/>
        <v>0.9</v>
      </c>
      <c r="AL99" s="2">
        <f t="shared" si="45"/>
        <v>0.9</v>
      </c>
    </row>
    <row r="100" spans="2:38" ht="15" thickBot="1" x14ac:dyDescent="0.4">
      <c r="B100" s="163" t="str">
        <f>'Techs-Fuels Updated'!D101</f>
        <v>XKPSOU1NI0</v>
      </c>
      <c r="C100" s="162">
        <f>'Techs-Fuels Updated'!P101</f>
        <v>0.9</v>
      </c>
      <c r="D100" s="2">
        <f t="shared" si="46"/>
        <v>0.9</v>
      </c>
      <c r="E100" s="2">
        <f t="shared" si="47"/>
        <v>0.9</v>
      </c>
      <c r="F100" s="2">
        <f t="shared" si="48"/>
        <v>0.9</v>
      </c>
      <c r="G100" s="2">
        <f t="shared" si="49"/>
        <v>0.9</v>
      </c>
      <c r="H100" s="2">
        <f t="shared" si="50"/>
        <v>0.9</v>
      </c>
      <c r="I100" s="2">
        <f t="shared" si="51"/>
        <v>0.9</v>
      </c>
      <c r="J100" s="2">
        <f t="shared" si="52"/>
        <v>0.9</v>
      </c>
      <c r="K100" s="2">
        <f t="shared" si="53"/>
        <v>0.9</v>
      </c>
      <c r="L100" s="2">
        <f t="shared" si="54"/>
        <v>0.9</v>
      </c>
      <c r="M100" s="2">
        <f t="shared" si="55"/>
        <v>0.9</v>
      </c>
      <c r="N100" s="2">
        <f t="shared" si="56"/>
        <v>0.9</v>
      </c>
      <c r="O100" s="2">
        <f t="shared" si="57"/>
        <v>0.9</v>
      </c>
      <c r="P100" s="2">
        <f t="shared" si="58"/>
        <v>0.9</v>
      </c>
      <c r="Q100" s="2">
        <f t="shared" si="59"/>
        <v>0.9</v>
      </c>
      <c r="R100" s="2">
        <f t="shared" si="60"/>
        <v>0.9</v>
      </c>
      <c r="S100" s="2">
        <f t="shared" si="61"/>
        <v>0.9</v>
      </c>
      <c r="T100" s="2">
        <f t="shared" si="62"/>
        <v>0.9</v>
      </c>
      <c r="U100" s="2">
        <f t="shared" si="63"/>
        <v>0.9</v>
      </c>
      <c r="V100" s="2">
        <f t="shared" si="64"/>
        <v>0.9</v>
      </c>
      <c r="W100" s="2">
        <f t="shared" si="65"/>
        <v>0.9</v>
      </c>
      <c r="X100" s="2">
        <f t="shared" si="66"/>
        <v>0.9</v>
      </c>
      <c r="Y100" s="2">
        <f t="shared" si="67"/>
        <v>0.9</v>
      </c>
      <c r="Z100" s="2">
        <f t="shared" si="68"/>
        <v>0.9</v>
      </c>
      <c r="AA100" s="2">
        <f t="shared" si="69"/>
        <v>0.9</v>
      </c>
      <c r="AB100" s="2">
        <f t="shared" si="70"/>
        <v>0.9</v>
      </c>
      <c r="AC100" s="2">
        <f t="shared" si="36"/>
        <v>0.9</v>
      </c>
      <c r="AD100" s="2">
        <f t="shared" si="37"/>
        <v>0.9</v>
      </c>
      <c r="AE100" s="2">
        <f t="shared" si="38"/>
        <v>0.9</v>
      </c>
      <c r="AF100" s="2">
        <f t="shared" si="39"/>
        <v>0.9</v>
      </c>
      <c r="AG100" s="2">
        <f t="shared" si="40"/>
        <v>0.9</v>
      </c>
      <c r="AH100" s="2">
        <f t="shared" si="41"/>
        <v>0.9</v>
      </c>
      <c r="AI100" s="2">
        <f t="shared" si="42"/>
        <v>0.9</v>
      </c>
      <c r="AJ100" s="2">
        <f t="shared" si="43"/>
        <v>0.9</v>
      </c>
      <c r="AK100" s="2">
        <f t="shared" si="44"/>
        <v>0.9</v>
      </c>
      <c r="AL100" s="2">
        <f t="shared" si="45"/>
        <v>0.9</v>
      </c>
    </row>
    <row r="101" spans="2:38" ht="15" thickBot="1" x14ac:dyDescent="0.4">
      <c r="B101" s="163" t="str">
        <f>'Techs-Fuels Updated'!D102</f>
        <v>XKPWI25NO0</v>
      </c>
      <c r="C101" s="162">
        <f>'Techs-Fuels Updated'!P102</f>
        <v>0.9</v>
      </c>
      <c r="D101" s="2">
        <f t="shared" si="46"/>
        <v>0.9</v>
      </c>
      <c r="E101" s="2">
        <f t="shared" si="47"/>
        <v>0.9</v>
      </c>
      <c r="F101" s="2">
        <f t="shared" si="48"/>
        <v>0.9</v>
      </c>
      <c r="G101" s="2">
        <f t="shared" si="49"/>
        <v>0.9</v>
      </c>
      <c r="H101" s="2">
        <f t="shared" si="50"/>
        <v>0.9</v>
      </c>
      <c r="I101" s="2">
        <f t="shared" si="51"/>
        <v>0.9</v>
      </c>
      <c r="J101" s="2">
        <f t="shared" si="52"/>
        <v>0.9</v>
      </c>
      <c r="K101" s="2">
        <f t="shared" si="53"/>
        <v>0.9</v>
      </c>
      <c r="L101" s="2">
        <f t="shared" si="54"/>
        <v>0.9</v>
      </c>
      <c r="M101" s="2">
        <f t="shared" si="55"/>
        <v>0.9</v>
      </c>
      <c r="N101" s="2">
        <f t="shared" si="56"/>
        <v>0.9</v>
      </c>
      <c r="O101" s="2">
        <f t="shared" si="57"/>
        <v>0.9</v>
      </c>
      <c r="P101" s="2">
        <f t="shared" si="58"/>
        <v>0.9</v>
      </c>
      <c r="Q101" s="2">
        <f t="shared" si="59"/>
        <v>0.9</v>
      </c>
      <c r="R101" s="2">
        <f t="shared" si="60"/>
        <v>0.9</v>
      </c>
      <c r="S101" s="2">
        <f t="shared" si="61"/>
        <v>0.9</v>
      </c>
      <c r="T101" s="2">
        <f t="shared" si="62"/>
        <v>0.9</v>
      </c>
      <c r="U101" s="2">
        <f t="shared" si="63"/>
        <v>0.9</v>
      </c>
      <c r="V101" s="2">
        <f t="shared" si="64"/>
        <v>0.9</v>
      </c>
      <c r="W101" s="2">
        <f t="shared" si="65"/>
        <v>0.9</v>
      </c>
      <c r="X101" s="2">
        <f t="shared" si="66"/>
        <v>0.9</v>
      </c>
      <c r="Y101" s="2">
        <f t="shared" si="67"/>
        <v>0.9</v>
      </c>
      <c r="Z101" s="2">
        <f t="shared" si="68"/>
        <v>0.9</v>
      </c>
      <c r="AA101" s="2">
        <f t="shared" si="69"/>
        <v>0.9</v>
      </c>
      <c r="AB101" s="2">
        <f t="shared" si="70"/>
        <v>0.9</v>
      </c>
      <c r="AC101" s="2">
        <f t="shared" si="36"/>
        <v>0.9</v>
      </c>
      <c r="AD101" s="2">
        <f t="shared" si="37"/>
        <v>0.9</v>
      </c>
      <c r="AE101" s="2">
        <f t="shared" si="38"/>
        <v>0.9</v>
      </c>
      <c r="AF101" s="2">
        <f t="shared" si="39"/>
        <v>0.9</v>
      </c>
      <c r="AG101" s="2">
        <f t="shared" si="40"/>
        <v>0.9</v>
      </c>
      <c r="AH101" s="2">
        <f t="shared" si="41"/>
        <v>0.9</v>
      </c>
      <c r="AI101" s="2">
        <f t="shared" si="42"/>
        <v>0.9</v>
      </c>
      <c r="AJ101" s="2">
        <f t="shared" si="43"/>
        <v>0.9</v>
      </c>
      <c r="AK101" s="2">
        <f t="shared" si="44"/>
        <v>0.9</v>
      </c>
      <c r="AL101" s="2">
        <f t="shared" si="45"/>
        <v>0.9</v>
      </c>
    </row>
    <row r="102" spans="2:38" ht="15" thickBot="1" x14ac:dyDescent="0.4">
      <c r="B102" s="163" t="str">
        <f>'Techs-Fuels Updated'!D103</f>
        <v>XKPWI25NI0</v>
      </c>
      <c r="C102" s="162">
        <f>'Techs-Fuels Updated'!P103</f>
        <v>0.9</v>
      </c>
      <c r="D102" s="2">
        <f t="shared" si="46"/>
        <v>0.9</v>
      </c>
      <c r="E102" s="2">
        <f t="shared" si="47"/>
        <v>0.9</v>
      </c>
      <c r="F102" s="2">
        <f t="shared" si="48"/>
        <v>0.9</v>
      </c>
      <c r="G102" s="2">
        <f t="shared" si="49"/>
        <v>0.9</v>
      </c>
      <c r="H102" s="2">
        <f t="shared" si="50"/>
        <v>0.9</v>
      </c>
      <c r="I102" s="2">
        <f t="shared" si="51"/>
        <v>0.9</v>
      </c>
      <c r="J102" s="2">
        <f t="shared" si="52"/>
        <v>0.9</v>
      </c>
      <c r="K102" s="2">
        <f t="shared" si="53"/>
        <v>0.9</v>
      </c>
      <c r="L102" s="2">
        <f t="shared" si="54"/>
        <v>0.9</v>
      </c>
      <c r="M102" s="2">
        <f t="shared" si="55"/>
        <v>0.9</v>
      </c>
      <c r="N102" s="2">
        <f t="shared" si="56"/>
        <v>0.9</v>
      </c>
      <c r="O102" s="2">
        <f t="shared" si="57"/>
        <v>0.9</v>
      </c>
      <c r="P102" s="2">
        <f t="shared" si="58"/>
        <v>0.9</v>
      </c>
      <c r="Q102" s="2">
        <f t="shared" si="59"/>
        <v>0.9</v>
      </c>
      <c r="R102" s="2">
        <f t="shared" si="60"/>
        <v>0.9</v>
      </c>
      <c r="S102" s="2">
        <f t="shared" si="61"/>
        <v>0.9</v>
      </c>
      <c r="T102" s="2">
        <f t="shared" si="62"/>
        <v>0.9</v>
      </c>
      <c r="U102" s="2">
        <f t="shared" si="63"/>
        <v>0.9</v>
      </c>
      <c r="V102" s="2">
        <f t="shared" si="64"/>
        <v>0.9</v>
      </c>
      <c r="W102" s="2">
        <f t="shared" si="65"/>
        <v>0.9</v>
      </c>
      <c r="X102" s="2">
        <f t="shared" si="66"/>
        <v>0.9</v>
      </c>
      <c r="Y102" s="2">
        <f t="shared" si="67"/>
        <v>0.9</v>
      </c>
      <c r="Z102" s="2">
        <f t="shared" si="68"/>
        <v>0.9</v>
      </c>
      <c r="AA102" s="2">
        <f t="shared" si="69"/>
        <v>0.9</v>
      </c>
      <c r="AB102" s="2">
        <f t="shared" si="70"/>
        <v>0.9</v>
      </c>
      <c r="AC102" s="2">
        <f t="shared" si="36"/>
        <v>0.9</v>
      </c>
      <c r="AD102" s="2">
        <f t="shared" si="37"/>
        <v>0.9</v>
      </c>
      <c r="AE102" s="2">
        <f t="shared" si="38"/>
        <v>0.9</v>
      </c>
      <c r="AF102" s="2">
        <f t="shared" si="39"/>
        <v>0.9</v>
      </c>
      <c r="AG102" s="2">
        <f t="shared" si="40"/>
        <v>0.9</v>
      </c>
      <c r="AH102" s="2">
        <f t="shared" si="41"/>
        <v>0.9</v>
      </c>
      <c r="AI102" s="2">
        <f t="shared" si="42"/>
        <v>0.9</v>
      </c>
      <c r="AJ102" s="2">
        <f t="shared" si="43"/>
        <v>0.9</v>
      </c>
      <c r="AK102" s="2">
        <f t="shared" si="44"/>
        <v>0.9</v>
      </c>
      <c r="AL102" s="2">
        <f t="shared" si="45"/>
        <v>0.9</v>
      </c>
    </row>
    <row r="103" spans="2:38" ht="15" thickBot="1" x14ac:dyDescent="0.4">
      <c r="B103" s="163" t="str">
        <f>'Techs-Fuels Updated'!D104</f>
        <v>XKTELTRH00</v>
      </c>
      <c r="C103" s="162">
        <f>'Techs-Fuels Updated'!P104</f>
        <v>0.9</v>
      </c>
      <c r="D103" s="2">
        <f t="shared" si="46"/>
        <v>0.9</v>
      </c>
      <c r="E103" s="2">
        <f t="shared" si="47"/>
        <v>0.9</v>
      </c>
      <c r="F103" s="2">
        <f t="shared" si="48"/>
        <v>0.9</v>
      </c>
      <c r="G103" s="2">
        <f t="shared" si="49"/>
        <v>0.9</v>
      </c>
      <c r="H103" s="2">
        <f t="shared" si="50"/>
        <v>0.9</v>
      </c>
      <c r="I103" s="2">
        <f t="shared" si="51"/>
        <v>0.9</v>
      </c>
      <c r="J103" s="2">
        <f t="shared" si="52"/>
        <v>0.9</v>
      </c>
      <c r="K103" s="2">
        <f t="shared" si="53"/>
        <v>0.9</v>
      </c>
      <c r="L103" s="2">
        <f t="shared" si="54"/>
        <v>0.9</v>
      </c>
      <c r="M103" s="2">
        <f t="shared" si="55"/>
        <v>0.9</v>
      </c>
      <c r="N103" s="2">
        <f t="shared" si="56"/>
        <v>0.9</v>
      </c>
      <c r="O103" s="2">
        <f t="shared" si="57"/>
        <v>0.9</v>
      </c>
      <c r="P103" s="2">
        <f t="shared" si="58"/>
        <v>0.9</v>
      </c>
      <c r="Q103" s="2">
        <f t="shared" si="59"/>
        <v>0.9</v>
      </c>
      <c r="R103" s="2">
        <f t="shared" si="60"/>
        <v>0.9</v>
      </c>
      <c r="S103" s="2">
        <f t="shared" si="61"/>
        <v>0.9</v>
      </c>
      <c r="T103" s="2">
        <f t="shared" si="62"/>
        <v>0.9</v>
      </c>
      <c r="U103" s="2">
        <f t="shared" si="63"/>
        <v>0.9</v>
      </c>
      <c r="V103" s="2">
        <f t="shared" si="64"/>
        <v>0.9</v>
      </c>
      <c r="W103" s="2">
        <f t="shared" si="65"/>
        <v>0.9</v>
      </c>
      <c r="X103" s="2">
        <f t="shared" si="66"/>
        <v>0.9</v>
      </c>
      <c r="Y103" s="2">
        <f t="shared" si="67"/>
        <v>0.9</v>
      </c>
      <c r="Z103" s="2">
        <f t="shared" si="68"/>
        <v>0.9</v>
      </c>
      <c r="AA103" s="2">
        <f t="shared" si="69"/>
        <v>0.9</v>
      </c>
      <c r="AB103" s="2">
        <f t="shared" si="70"/>
        <v>0.9</v>
      </c>
      <c r="AC103" s="2">
        <f t="shared" si="36"/>
        <v>0.9</v>
      </c>
      <c r="AD103" s="2">
        <f t="shared" si="37"/>
        <v>0.9</v>
      </c>
      <c r="AE103" s="2">
        <f t="shared" si="38"/>
        <v>0.9</v>
      </c>
      <c r="AF103" s="2">
        <f t="shared" si="39"/>
        <v>0.9</v>
      </c>
      <c r="AG103" s="2">
        <f t="shared" si="40"/>
        <v>0.9</v>
      </c>
      <c r="AH103" s="2">
        <f t="shared" si="41"/>
        <v>0.9</v>
      </c>
      <c r="AI103" s="2">
        <f t="shared" si="42"/>
        <v>0.9</v>
      </c>
      <c r="AJ103" s="2">
        <f t="shared" si="43"/>
        <v>0.9</v>
      </c>
      <c r="AK103" s="2">
        <f t="shared" si="44"/>
        <v>0.9</v>
      </c>
      <c r="AL103" s="2">
        <f t="shared" si="45"/>
        <v>0.9</v>
      </c>
    </row>
    <row r="104" spans="2:38" ht="15" thickBot="1" x14ac:dyDescent="0.4">
      <c r="B104" s="163" t="str">
        <f>'Techs-Fuels Updated'!D105</f>
        <v>XKTELDSH00</v>
      </c>
      <c r="C104" s="162">
        <f>'Techs-Fuels Updated'!P105</f>
        <v>0.9</v>
      </c>
      <c r="D104" s="2">
        <f t="shared" si="46"/>
        <v>0.9</v>
      </c>
      <c r="E104" s="2">
        <f t="shared" si="47"/>
        <v>0.9</v>
      </c>
      <c r="F104" s="2">
        <f t="shared" si="48"/>
        <v>0.9</v>
      </c>
      <c r="G104" s="2">
        <f t="shared" si="49"/>
        <v>0.9</v>
      </c>
      <c r="H104" s="2">
        <f t="shared" si="50"/>
        <v>0.9</v>
      </c>
      <c r="I104" s="2">
        <f t="shared" si="51"/>
        <v>0.9</v>
      </c>
      <c r="J104" s="2">
        <f t="shared" si="52"/>
        <v>0.9</v>
      </c>
      <c r="K104" s="2">
        <f t="shared" si="53"/>
        <v>0.9</v>
      </c>
      <c r="L104" s="2">
        <f t="shared" si="54"/>
        <v>0.9</v>
      </c>
      <c r="M104" s="2">
        <f t="shared" si="55"/>
        <v>0.9</v>
      </c>
      <c r="N104" s="2">
        <f t="shared" si="56"/>
        <v>0.9</v>
      </c>
      <c r="O104" s="2">
        <f t="shared" si="57"/>
        <v>0.9</v>
      </c>
      <c r="P104" s="2">
        <f t="shared" si="58"/>
        <v>0.9</v>
      </c>
      <c r="Q104" s="2">
        <f t="shared" si="59"/>
        <v>0.9</v>
      </c>
      <c r="R104" s="2">
        <f t="shared" si="60"/>
        <v>0.9</v>
      </c>
      <c r="S104" s="2">
        <f t="shared" si="61"/>
        <v>0.9</v>
      </c>
      <c r="T104" s="2">
        <f t="shared" si="62"/>
        <v>0.9</v>
      </c>
      <c r="U104" s="2">
        <f t="shared" si="63"/>
        <v>0.9</v>
      </c>
      <c r="V104" s="2">
        <f t="shared" si="64"/>
        <v>0.9</v>
      </c>
      <c r="W104" s="2">
        <f t="shared" si="65"/>
        <v>0.9</v>
      </c>
      <c r="X104" s="2">
        <f t="shared" si="66"/>
        <v>0.9</v>
      </c>
      <c r="Y104" s="2">
        <f t="shared" si="67"/>
        <v>0.9</v>
      </c>
      <c r="Z104" s="2">
        <f t="shared" si="68"/>
        <v>0.9</v>
      </c>
      <c r="AA104" s="2">
        <f t="shared" si="69"/>
        <v>0.9</v>
      </c>
      <c r="AB104" s="2">
        <f t="shared" si="70"/>
        <v>0.9</v>
      </c>
      <c r="AC104" s="2">
        <f t="shared" si="36"/>
        <v>0.9</v>
      </c>
      <c r="AD104" s="2">
        <f t="shared" si="37"/>
        <v>0.9</v>
      </c>
      <c r="AE104" s="2">
        <f t="shared" si="38"/>
        <v>0.9</v>
      </c>
      <c r="AF104" s="2">
        <f t="shared" si="39"/>
        <v>0.9</v>
      </c>
      <c r="AG104" s="2">
        <f t="shared" si="40"/>
        <v>0.9</v>
      </c>
      <c r="AH104" s="2">
        <f t="shared" si="41"/>
        <v>0.9</v>
      </c>
      <c r="AI104" s="2">
        <f t="shared" si="42"/>
        <v>0.9</v>
      </c>
      <c r="AJ104" s="2">
        <f t="shared" si="43"/>
        <v>0.9</v>
      </c>
      <c r="AK104" s="2">
        <f t="shared" si="44"/>
        <v>0.9</v>
      </c>
      <c r="AL104" s="2">
        <f t="shared" si="45"/>
        <v>0.9</v>
      </c>
    </row>
    <row r="105" spans="2:38" ht="15" thickBot="1" x14ac:dyDescent="0.4">
      <c r="B105" s="163" t="str">
        <f>'Techs-Fuels Updated'!D106</f>
        <v>XKTRDIMH00</v>
      </c>
      <c r="C105" s="162">
        <f>'Techs-Fuels Updated'!P106</f>
        <v>0.9</v>
      </c>
      <c r="D105" s="2">
        <f t="shared" si="46"/>
        <v>0.9</v>
      </c>
      <c r="E105" s="2">
        <f t="shared" si="47"/>
        <v>0.9</v>
      </c>
      <c r="F105" s="2">
        <f t="shared" si="48"/>
        <v>0.9</v>
      </c>
      <c r="G105" s="2">
        <f t="shared" si="49"/>
        <v>0.9</v>
      </c>
      <c r="H105" s="2">
        <f t="shared" si="50"/>
        <v>0.9</v>
      </c>
      <c r="I105" s="2">
        <f t="shared" si="51"/>
        <v>0.9</v>
      </c>
      <c r="J105" s="2">
        <f t="shared" si="52"/>
        <v>0.9</v>
      </c>
      <c r="K105" s="2">
        <f t="shared" si="53"/>
        <v>0.9</v>
      </c>
      <c r="L105" s="2">
        <f t="shared" si="54"/>
        <v>0.9</v>
      </c>
      <c r="M105" s="2">
        <f t="shared" si="55"/>
        <v>0.9</v>
      </c>
      <c r="N105" s="2">
        <f t="shared" si="56"/>
        <v>0.9</v>
      </c>
      <c r="O105" s="2">
        <f t="shared" si="57"/>
        <v>0.9</v>
      </c>
      <c r="P105" s="2">
        <f t="shared" si="58"/>
        <v>0.9</v>
      </c>
      <c r="Q105" s="2">
        <f t="shared" si="59"/>
        <v>0.9</v>
      </c>
      <c r="R105" s="2">
        <f t="shared" si="60"/>
        <v>0.9</v>
      </c>
      <c r="S105" s="2">
        <f t="shared" si="61"/>
        <v>0.9</v>
      </c>
      <c r="T105" s="2">
        <f t="shared" si="62"/>
        <v>0.9</v>
      </c>
      <c r="U105" s="2">
        <f t="shared" si="63"/>
        <v>0.9</v>
      </c>
      <c r="V105" s="2">
        <f t="shared" si="64"/>
        <v>0.9</v>
      </c>
      <c r="W105" s="2">
        <f t="shared" si="65"/>
        <v>0.9</v>
      </c>
      <c r="X105" s="2">
        <f t="shared" si="66"/>
        <v>0.9</v>
      </c>
      <c r="Y105" s="2">
        <f t="shared" si="67"/>
        <v>0.9</v>
      </c>
      <c r="Z105" s="2">
        <f t="shared" si="68"/>
        <v>0.9</v>
      </c>
      <c r="AA105" s="2">
        <f t="shared" si="69"/>
        <v>0.9</v>
      </c>
      <c r="AB105" s="2">
        <f t="shared" si="70"/>
        <v>0.9</v>
      </c>
      <c r="AC105" s="2">
        <f t="shared" si="36"/>
        <v>0.9</v>
      </c>
      <c r="AD105" s="2">
        <f t="shared" si="37"/>
        <v>0.9</v>
      </c>
      <c r="AE105" s="2">
        <f t="shared" si="38"/>
        <v>0.9</v>
      </c>
      <c r="AF105" s="2">
        <f t="shared" si="39"/>
        <v>0.9</v>
      </c>
      <c r="AG105" s="2">
        <f t="shared" si="40"/>
        <v>0.9</v>
      </c>
      <c r="AH105" s="2">
        <f t="shared" si="41"/>
        <v>0.9</v>
      </c>
      <c r="AI105" s="2">
        <f t="shared" si="42"/>
        <v>0.9</v>
      </c>
      <c r="AJ105" s="2">
        <f t="shared" si="43"/>
        <v>0.9</v>
      </c>
      <c r="AK105" s="2">
        <f t="shared" si="44"/>
        <v>0.9</v>
      </c>
      <c r="AL105" s="2">
        <f t="shared" si="45"/>
        <v>0.9</v>
      </c>
    </row>
    <row r="106" spans="2:38" ht="15" thickBot="1" x14ac:dyDescent="0.4">
      <c r="B106" s="163" t="str">
        <f>'Techs-Fuels Updated'!D107</f>
        <v>XKTRDEXH00</v>
      </c>
      <c r="C106" s="162">
        <f>'Techs-Fuels Updated'!P107</f>
        <v>0.9</v>
      </c>
      <c r="D106" s="2">
        <f t="shared" si="46"/>
        <v>0.9</v>
      </c>
      <c r="E106" s="2">
        <f t="shared" si="47"/>
        <v>0.9</v>
      </c>
      <c r="F106" s="2">
        <f t="shared" si="48"/>
        <v>0.9</v>
      </c>
      <c r="G106" s="2">
        <f t="shared" si="49"/>
        <v>0.9</v>
      </c>
      <c r="H106" s="2">
        <f t="shared" si="50"/>
        <v>0.9</v>
      </c>
      <c r="I106" s="2">
        <f t="shared" si="51"/>
        <v>0.9</v>
      </c>
      <c r="J106" s="2">
        <f t="shared" si="52"/>
        <v>0.9</v>
      </c>
      <c r="K106" s="2">
        <f t="shared" si="53"/>
        <v>0.9</v>
      </c>
      <c r="L106" s="2">
        <f t="shared" si="54"/>
        <v>0.9</v>
      </c>
      <c r="M106" s="2">
        <f t="shared" si="55"/>
        <v>0.9</v>
      </c>
      <c r="N106" s="2">
        <f t="shared" si="56"/>
        <v>0.9</v>
      </c>
      <c r="O106" s="2">
        <f t="shared" si="57"/>
        <v>0.9</v>
      </c>
      <c r="P106" s="2">
        <f t="shared" si="58"/>
        <v>0.9</v>
      </c>
      <c r="Q106" s="2">
        <f t="shared" si="59"/>
        <v>0.9</v>
      </c>
      <c r="R106" s="2">
        <f t="shared" si="60"/>
        <v>0.9</v>
      </c>
      <c r="S106" s="2">
        <f t="shared" si="61"/>
        <v>0.9</v>
      </c>
      <c r="T106" s="2">
        <f t="shared" si="62"/>
        <v>0.9</v>
      </c>
      <c r="U106" s="2">
        <f t="shared" si="63"/>
        <v>0.9</v>
      </c>
      <c r="V106" s="2">
        <f t="shared" si="64"/>
        <v>0.9</v>
      </c>
      <c r="W106" s="2">
        <f t="shared" si="65"/>
        <v>0.9</v>
      </c>
      <c r="X106" s="2">
        <f t="shared" si="66"/>
        <v>0.9</v>
      </c>
      <c r="Y106" s="2">
        <f t="shared" si="67"/>
        <v>0.9</v>
      </c>
      <c r="Z106" s="2">
        <f t="shared" si="68"/>
        <v>0.9</v>
      </c>
      <c r="AA106" s="2">
        <f t="shared" si="69"/>
        <v>0.9</v>
      </c>
      <c r="AB106" s="2">
        <f t="shared" si="70"/>
        <v>0.9</v>
      </c>
      <c r="AC106" s="2">
        <f t="shared" si="36"/>
        <v>0.9</v>
      </c>
      <c r="AD106" s="2">
        <f t="shared" si="37"/>
        <v>0.9</v>
      </c>
      <c r="AE106" s="2">
        <f t="shared" si="38"/>
        <v>0.9</v>
      </c>
      <c r="AF106" s="2">
        <f t="shared" si="39"/>
        <v>0.9</v>
      </c>
      <c r="AG106" s="2">
        <f t="shared" si="40"/>
        <v>0.9</v>
      </c>
      <c r="AH106" s="2">
        <f t="shared" si="41"/>
        <v>0.9</v>
      </c>
      <c r="AI106" s="2">
        <f t="shared" si="42"/>
        <v>0.9</v>
      </c>
      <c r="AJ106" s="2">
        <f t="shared" si="43"/>
        <v>0.9</v>
      </c>
      <c r="AK106" s="2">
        <f t="shared" si="44"/>
        <v>0.9</v>
      </c>
      <c r="AL106" s="2">
        <f t="shared" si="45"/>
        <v>0.9</v>
      </c>
    </row>
    <row r="107" spans="2:38" ht="15" thickBot="1" x14ac:dyDescent="0.4">
      <c r="B107" s="163" t="str">
        <f>'Techs-Fuels Updated'!D108</f>
        <v>XKTRDAKH00</v>
      </c>
      <c r="C107" s="162">
        <f>'Techs-Fuels Updated'!P108</f>
        <v>0.9</v>
      </c>
      <c r="D107" s="2">
        <f t="shared" si="46"/>
        <v>0.9</v>
      </c>
      <c r="E107" s="2">
        <f t="shared" si="47"/>
        <v>0.9</v>
      </c>
      <c r="F107" s="2">
        <f t="shared" si="48"/>
        <v>0.9</v>
      </c>
      <c r="G107" s="2">
        <f t="shared" si="49"/>
        <v>0.9</v>
      </c>
      <c r="H107" s="2">
        <f t="shared" si="50"/>
        <v>0.9</v>
      </c>
      <c r="I107" s="2">
        <f t="shared" si="51"/>
        <v>0.9</v>
      </c>
      <c r="J107" s="2">
        <f t="shared" si="52"/>
        <v>0.9</v>
      </c>
      <c r="K107" s="2">
        <f t="shared" si="53"/>
        <v>0.9</v>
      </c>
      <c r="L107" s="2">
        <f t="shared" si="54"/>
        <v>0.9</v>
      </c>
      <c r="M107" s="2">
        <f t="shared" si="55"/>
        <v>0.9</v>
      </c>
      <c r="N107" s="2">
        <f t="shared" si="56"/>
        <v>0.9</v>
      </c>
      <c r="O107" s="2">
        <f t="shared" si="57"/>
        <v>0.9</v>
      </c>
      <c r="P107" s="2">
        <f t="shared" si="58"/>
        <v>0.9</v>
      </c>
      <c r="Q107" s="2">
        <f t="shared" si="59"/>
        <v>0.9</v>
      </c>
      <c r="R107" s="2">
        <f t="shared" si="60"/>
        <v>0.9</v>
      </c>
      <c r="S107" s="2">
        <f t="shared" si="61"/>
        <v>0.9</v>
      </c>
      <c r="T107" s="2">
        <f t="shared" si="62"/>
        <v>0.9</v>
      </c>
      <c r="U107" s="2">
        <f t="shared" si="63"/>
        <v>0.9</v>
      </c>
      <c r="V107" s="2">
        <f t="shared" si="64"/>
        <v>0.9</v>
      </c>
      <c r="W107" s="2">
        <f t="shared" si="65"/>
        <v>0.9</v>
      </c>
      <c r="X107" s="2">
        <f t="shared" si="66"/>
        <v>0.9</v>
      </c>
      <c r="Y107" s="2">
        <f t="shared" si="67"/>
        <v>0.9</v>
      </c>
      <c r="Z107" s="2">
        <f t="shared" si="68"/>
        <v>0.9</v>
      </c>
      <c r="AA107" s="2">
        <f t="shared" si="69"/>
        <v>0.9</v>
      </c>
      <c r="AB107" s="2">
        <f t="shared" si="70"/>
        <v>0.9</v>
      </c>
      <c r="AC107" s="2">
        <f t="shared" si="36"/>
        <v>0.9</v>
      </c>
      <c r="AD107" s="2">
        <f t="shared" si="37"/>
        <v>0.9</v>
      </c>
      <c r="AE107" s="2">
        <f t="shared" si="38"/>
        <v>0.9</v>
      </c>
      <c r="AF107" s="2">
        <f t="shared" si="39"/>
        <v>0.9</v>
      </c>
      <c r="AG107" s="2">
        <f t="shared" si="40"/>
        <v>0.9</v>
      </c>
      <c r="AH107" s="2">
        <f t="shared" si="41"/>
        <v>0.9</v>
      </c>
      <c r="AI107" s="2">
        <f t="shared" si="42"/>
        <v>0.9</v>
      </c>
      <c r="AJ107" s="2">
        <f t="shared" si="43"/>
        <v>0.9</v>
      </c>
      <c r="AK107" s="2">
        <f t="shared" si="44"/>
        <v>0.9</v>
      </c>
      <c r="AL107" s="2">
        <f t="shared" si="45"/>
        <v>0.9</v>
      </c>
    </row>
    <row r="108" spans="2:38" ht="15" thickBot="1" x14ac:dyDescent="0.4">
      <c r="B108" s="163" t="str">
        <f>'Techs-Fuels Updated'!D109</f>
        <v>XKTRDMEH00</v>
      </c>
      <c r="C108" s="162">
        <f>'Techs-Fuels Updated'!P109</f>
        <v>0.9</v>
      </c>
      <c r="D108" s="2">
        <f t="shared" si="46"/>
        <v>0.9</v>
      </c>
      <c r="E108" s="2">
        <f t="shared" si="47"/>
        <v>0.9</v>
      </c>
      <c r="F108" s="2">
        <f t="shared" si="48"/>
        <v>0.9</v>
      </c>
      <c r="G108" s="2">
        <f t="shared" si="49"/>
        <v>0.9</v>
      </c>
      <c r="H108" s="2">
        <f t="shared" si="50"/>
        <v>0.9</v>
      </c>
      <c r="I108" s="2">
        <f t="shared" si="51"/>
        <v>0.9</v>
      </c>
      <c r="J108" s="2">
        <f t="shared" si="52"/>
        <v>0.9</v>
      </c>
      <c r="K108" s="2">
        <f t="shared" si="53"/>
        <v>0.9</v>
      </c>
      <c r="L108" s="2">
        <f t="shared" si="54"/>
        <v>0.9</v>
      </c>
      <c r="M108" s="2">
        <f t="shared" si="55"/>
        <v>0.9</v>
      </c>
      <c r="N108" s="2">
        <f t="shared" si="56"/>
        <v>0.9</v>
      </c>
      <c r="O108" s="2">
        <f t="shared" si="57"/>
        <v>0.9</v>
      </c>
      <c r="P108" s="2">
        <f t="shared" si="58"/>
        <v>0.9</v>
      </c>
      <c r="Q108" s="2">
        <f t="shared" si="59"/>
        <v>0.9</v>
      </c>
      <c r="R108" s="2">
        <f t="shared" si="60"/>
        <v>0.9</v>
      </c>
      <c r="S108" s="2">
        <f t="shared" si="61"/>
        <v>0.9</v>
      </c>
      <c r="T108" s="2">
        <f t="shared" si="62"/>
        <v>0.9</v>
      </c>
      <c r="U108" s="2">
        <f t="shared" si="63"/>
        <v>0.9</v>
      </c>
      <c r="V108" s="2">
        <f t="shared" si="64"/>
        <v>0.9</v>
      </c>
      <c r="W108" s="2">
        <f t="shared" si="65"/>
        <v>0.9</v>
      </c>
      <c r="X108" s="2">
        <f t="shared" si="66"/>
        <v>0.9</v>
      </c>
      <c r="Y108" s="2">
        <f t="shared" si="67"/>
        <v>0.9</v>
      </c>
      <c r="Z108" s="2">
        <f t="shared" si="68"/>
        <v>0.9</v>
      </c>
      <c r="AA108" s="2">
        <f t="shared" si="69"/>
        <v>0.9</v>
      </c>
      <c r="AB108" s="2">
        <f t="shared" si="70"/>
        <v>0.9</v>
      </c>
      <c r="AC108" s="2">
        <f t="shared" si="36"/>
        <v>0.9</v>
      </c>
      <c r="AD108" s="2">
        <f t="shared" si="37"/>
        <v>0.9</v>
      </c>
      <c r="AE108" s="2">
        <f t="shared" si="38"/>
        <v>0.9</v>
      </c>
      <c r="AF108" s="2">
        <f t="shared" si="39"/>
        <v>0.9</v>
      </c>
      <c r="AG108" s="2">
        <f t="shared" si="40"/>
        <v>0.9</v>
      </c>
      <c r="AH108" s="2">
        <f t="shared" si="41"/>
        <v>0.9</v>
      </c>
      <c r="AI108" s="2">
        <f t="shared" si="42"/>
        <v>0.9</v>
      </c>
      <c r="AJ108" s="2">
        <f t="shared" si="43"/>
        <v>0.9</v>
      </c>
      <c r="AK108" s="2">
        <f t="shared" si="44"/>
        <v>0.9</v>
      </c>
      <c r="AL108" s="2">
        <f t="shared" si="45"/>
        <v>0.9</v>
      </c>
    </row>
    <row r="109" spans="2:38" ht="15" thickBot="1" x14ac:dyDescent="0.4">
      <c r="B109" s="163" t="str">
        <f>'Techs-Fuels Updated'!D110</f>
        <v>MKCWTLK0BD</v>
      </c>
      <c r="C109" s="162">
        <f>'Techs-Fuels Updated'!P110</f>
        <v>1</v>
      </c>
      <c r="D109" s="2">
        <f t="shared" si="46"/>
        <v>1</v>
      </c>
      <c r="E109" s="2">
        <f t="shared" si="47"/>
        <v>1</v>
      </c>
      <c r="F109" s="2">
        <f t="shared" si="48"/>
        <v>1</v>
      </c>
      <c r="G109" s="2">
        <f t="shared" si="49"/>
        <v>1</v>
      </c>
      <c r="H109" s="2">
        <f t="shared" si="50"/>
        <v>1</v>
      </c>
      <c r="I109" s="2">
        <f t="shared" si="51"/>
        <v>1</v>
      </c>
      <c r="J109" s="2">
        <f t="shared" si="52"/>
        <v>1</v>
      </c>
      <c r="K109" s="2">
        <f t="shared" si="53"/>
        <v>1</v>
      </c>
      <c r="L109" s="2">
        <f t="shared" si="54"/>
        <v>1</v>
      </c>
      <c r="M109" s="2">
        <f t="shared" si="55"/>
        <v>1</v>
      </c>
      <c r="N109" s="2">
        <f t="shared" si="56"/>
        <v>1</v>
      </c>
      <c r="O109" s="2">
        <f t="shared" si="57"/>
        <v>1</v>
      </c>
      <c r="P109" s="2">
        <f t="shared" si="58"/>
        <v>1</v>
      </c>
      <c r="Q109" s="2">
        <f t="shared" si="59"/>
        <v>1</v>
      </c>
      <c r="R109" s="2">
        <f t="shared" si="60"/>
        <v>1</v>
      </c>
      <c r="S109" s="2">
        <f t="shared" si="61"/>
        <v>1</v>
      </c>
      <c r="T109" s="2">
        <f t="shared" si="62"/>
        <v>1</v>
      </c>
      <c r="U109" s="2">
        <f t="shared" si="63"/>
        <v>1</v>
      </c>
      <c r="V109" s="2">
        <f t="shared" si="64"/>
        <v>1</v>
      </c>
      <c r="W109" s="2">
        <f t="shared" si="65"/>
        <v>1</v>
      </c>
      <c r="X109" s="2">
        <f t="shared" si="66"/>
        <v>1</v>
      </c>
      <c r="Y109" s="2">
        <f t="shared" si="67"/>
        <v>1</v>
      </c>
      <c r="Z109" s="2">
        <f t="shared" si="68"/>
        <v>1</v>
      </c>
      <c r="AA109" s="2">
        <f t="shared" si="69"/>
        <v>1</v>
      </c>
      <c r="AB109" s="2">
        <f t="shared" si="70"/>
        <v>1</v>
      </c>
      <c r="AC109" s="2">
        <f t="shared" si="36"/>
        <v>1</v>
      </c>
      <c r="AD109" s="2">
        <f t="shared" si="37"/>
        <v>1</v>
      </c>
      <c r="AE109" s="2">
        <f t="shared" si="38"/>
        <v>1</v>
      </c>
      <c r="AF109" s="2">
        <f t="shared" si="39"/>
        <v>1</v>
      </c>
      <c r="AG109" s="2">
        <f t="shared" si="40"/>
        <v>1</v>
      </c>
      <c r="AH109" s="2">
        <f t="shared" si="41"/>
        <v>1</v>
      </c>
      <c r="AI109" s="2">
        <f t="shared" si="42"/>
        <v>1</v>
      </c>
      <c r="AJ109" s="2">
        <f t="shared" si="43"/>
        <v>1</v>
      </c>
      <c r="AK109" s="2">
        <f t="shared" si="44"/>
        <v>1</v>
      </c>
      <c r="AL109" s="2">
        <f t="shared" si="45"/>
        <v>1</v>
      </c>
    </row>
    <row r="110" spans="2:38" ht="15" thickBot="1" x14ac:dyDescent="0.4">
      <c r="B110" s="163" t="str">
        <f>'Techs-Fuels Updated'!D111</f>
        <v>MKCWTCT1BD</v>
      </c>
      <c r="C110" s="162">
        <f>'Techs-Fuels Updated'!P111</f>
        <v>1</v>
      </c>
      <c r="D110" s="2">
        <f t="shared" si="46"/>
        <v>1</v>
      </c>
      <c r="E110" s="2">
        <f t="shared" si="47"/>
        <v>1</v>
      </c>
      <c r="F110" s="2">
        <f t="shared" si="48"/>
        <v>1</v>
      </c>
      <c r="G110" s="2">
        <f t="shared" si="49"/>
        <v>1</v>
      </c>
      <c r="H110" s="2">
        <f t="shared" si="50"/>
        <v>1</v>
      </c>
      <c r="I110" s="2">
        <f t="shared" si="51"/>
        <v>1</v>
      </c>
      <c r="J110" s="2">
        <f t="shared" si="52"/>
        <v>1</v>
      </c>
      <c r="K110" s="2">
        <f t="shared" si="53"/>
        <v>1</v>
      </c>
      <c r="L110" s="2">
        <f t="shared" si="54"/>
        <v>1</v>
      </c>
      <c r="M110" s="2">
        <f t="shared" si="55"/>
        <v>1</v>
      </c>
      <c r="N110" s="2">
        <f t="shared" si="56"/>
        <v>1</v>
      </c>
      <c r="O110" s="2">
        <f t="shared" si="57"/>
        <v>1</v>
      </c>
      <c r="P110" s="2">
        <f t="shared" si="58"/>
        <v>1</v>
      </c>
      <c r="Q110" s="2">
        <f t="shared" si="59"/>
        <v>1</v>
      </c>
      <c r="R110" s="2">
        <f t="shared" si="60"/>
        <v>1</v>
      </c>
      <c r="S110" s="2">
        <f t="shared" si="61"/>
        <v>1</v>
      </c>
      <c r="T110" s="2">
        <f t="shared" si="62"/>
        <v>1</v>
      </c>
      <c r="U110" s="2">
        <f t="shared" si="63"/>
        <v>1</v>
      </c>
      <c r="V110" s="2">
        <f t="shared" si="64"/>
        <v>1</v>
      </c>
      <c r="W110" s="2">
        <f t="shared" si="65"/>
        <v>1</v>
      </c>
      <c r="X110" s="2">
        <f t="shared" si="66"/>
        <v>1</v>
      </c>
      <c r="Y110" s="2">
        <f t="shared" si="67"/>
        <v>1</v>
      </c>
      <c r="Z110" s="2">
        <f t="shared" si="68"/>
        <v>1</v>
      </c>
      <c r="AA110" s="2">
        <f t="shared" si="69"/>
        <v>1</v>
      </c>
      <c r="AB110" s="2">
        <f t="shared" si="70"/>
        <v>1</v>
      </c>
      <c r="AC110" s="2">
        <f t="shared" si="36"/>
        <v>1</v>
      </c>
      <c r="AD110" s="2">
        <f t="shared" si="37"/>
        <v>1</v>
      </c>
      <c r="AE110" s="2">
        <f t="shared" si="38"/>
        <v>1</v>
      </c>
      <c r="AF110" s="2">
        <f t="shared" si="39"/>
        <v>1</v>
      </c>
      <c r="AG110" s="2">
        <f t="shared" si="40"/>
        <v>1</v>
      </c>
      <c r="AH110" s="2">
        <f t="shared" si="41"/>
        <v>1</v>
      </c>
      <c r="AI110" s="2">
        <f t="shared" si="42"/>
        <v>1</v>
      </c>
      <c r="AJ110" s="2">
        <f t="shared" si="43"/>
        <v>1</v>
      </c>
      <c r="AK110" s="2">
        <f t="shared" si="44"/>
        <v>1</v>
      </c>
      <c r="AL110" s="2">
        <f t="shared" si="45"/>
        <v>1</v>
      </c>
    </row>
    <row r="111" spans="2:38" ht="15" thickBot="1" x14ac:dyDescent="0.4">
      <c r="B111" s="163" t="str">
        <f>'Techs-Fuels Updated'!D112</f>
        <v>MKCWTRS1BD</v>
      </c>
      <c r="C111" s="162">
        <f>'Techs-Fuels Updated'!P112</f>
        <v>1</v>
      </c>
      <c r="D111" s="2">
        <f t="shared" si="46"/>
        <v>1</v>
      </c>
      <c r="E111" s="2">
        <f t="shared" si="47"/>
        <v>1</v>
      </c>
      <c r="F111" s="2">
        <f t="shared" si="48"/>
        <v>1</v>
      </c>
      <c r="G111" s="2">
        <f t="shared" si="49"/>
        <v>1</v>
      </c>
      <c r="H111" s="2">
        <f t="shared" si="50"/>
        <v>1</v>
      </c>
      <c r="I111" s="2">
        <f t="shared" si="51"/>
        <v>1</v>
      </c>
      <c r="J111" s="2">
        <f t="shared" si="52"/>
        <v>1</v>
      </c>
      <c r="K111" s="2">
        <f t="shared" si="53"/>
        <v>1</v>
      </c>
      <c r="L111" s="2">
        <f t="shared" si="54"/>
        <v>1</v>
      </c>
      <c r="M111" s="2">
        <f t="shared" si="55"/>
        <v>1</v>
      </c>
      <c r="N111" s="2">
        <f t="shared" si="56"/>
        <v>1</v>
      </c>
      <c r="O111" s="2">
        <f t="shared" si="57"/>
        <v>1</v>
      </c>
      <c r="P111" s="2">
        <f t="shared" si="58"/>
        <v>1</v>
      </c>
      <c r="Q111" s="2">
        <f t="shared" si="59"/>
        <v>1</v>
      </c>
      <c r="R111" s="2">
        <f t="shared" si="60"/>
        <v>1</v>
      </c>
      <c r="S111" s="2">
        <f t="shared" si="61"/>
        <v>1</v>
      </c>
      <c r="T111" s="2">
        <f t="shared" si="62"/>
        <v>1</v>
      </c>
      <c r="U111" s="2">
        <f t="shared" si="63"/>
        <v>1</v>
      </c>
      <c r="V111" s="2">
        <f t="shared" si="64"/>
        <v>1</v>
      </c>
      <c r="W111" s="2">
        <f t="shared" si="65"/>
        <v>1</v>
      </c>
      <c r="X111" s="2">
        <f t="shared" si="66"/>
        <v>1</v>
      </c>
      <c r="Y111" s="2">
        <f t="shared" si="67"/>
        <v>1</v>
      </c>
      <c r="Z111" s="2">
        <f t="shared" si="68"/>
        <v>1</v>
      </c>
      <c r="AA111" s="2">
        <f t="shared" si="69"/>
        <v>1</v>
      </c>
      <c r="AB111" s="2">
        <f t="shared" si="70"/>
        <v>1</v>
      </c>
      <c r="AC111" s="2">
        <f t="shared" si="36"/>
        <v>1</v>
      </c>
      <c r="AD111" s="2">
        <f t="shared" si="37"/>
        <v>1</v>
      </c>
      <c r="AE111" s="2">
        <f t="shared" si="38"/>
        <v>1</v>
      </c>
      <c r="AF111" s="2">
        <f t="shared" si="39"/>
        <v>1</v>
      </c>
      <c r="AG111" s="2">
        <f t="shared" si="40"/>
        <v>1</v>
      </c>
      <c r="AH111" s="2">
        <f t="shared" si="41"/>
        <v>1</v>
      </c>
      <c r="AI111" s="2">
        <f t="shared" si="42"/>
        <v>1</v>
      </c>
      <c r="AJ111" s="2">
        <f t="shared" si="43"/>
        <v>1</v>
      </c>
      <c r="AK111" s="2">
        <f t="shared" si="44"/>
        <v>1</v>
      </c>
      <c r="AL111" s="2">
        <f t="shared" si="45"/>
        <v>1</v>
      </c>
    </row>
    <row r="112" spans="2:38" ht="15" thickBot="1" x14ac:dyDescent="0.4">
      <c r="B112" s="163" t="str">
        <f>'Techs-Fuels Updated'!D113</f>
        <v>MKCWTSP1BD</v>
      </c>
      <c r="C112" s="162">
        <f>'Techs-Fuels Updated'!P113</f>
        <v>1</v>
      </c>
      <c r="D112" s="2">
        <f t="shared" si="46"/>
        <v>1</v>
      </c>
      <c r="E112" s="2">
        <f t="shared" si="47"/>
        <v>1</v>
      </c>
      <c r="F112" s="2">
        <f t="shared" si="48"/>
        <v>1</v>
      </c>
      <c r="G112" s="2">
        <f t="shared" si="49"/>
        <v>1</v>
      </c>
      <c r="H112" s="2">
        <f t="shared" si="50"/>
        <v>1</v>
      </c>
      <c r="I112" s="2">
        <f t="shared" si="51"/>
        <v>1</v>
      </c>
      <c r="J112" s="2">
        <f t="shared" si="52"/>
        <v>1</v>
      </c>
      <c r="K112" s="2">
        <f t="shared" si="53"/>
        <v>1</v>
      </c>
      <c r="L112" s="2">
        <f t="shared" si="54"/>
        <v>1</v>
      </c>
      <c r="M112" s="2">
        <f t="shared" si="55"/>
        <v>1</v>
      </c>
      <c r="N112" s="2">
        <f t="shared" si="56"/>
        <v>1</v>
      </c>
      <c r="O112" s="2">
        <f t="shared" si="57"/>
        <v>1</v>
      </c>
      <c r="P112" s="2">
        <f t="shared" si="58"/>
        <v>1</v>
      </c>
      <c r="Q112" s="2">
        <f t="shared" si="59"/>
        <v>1</v>
      </c>
      <c r="R112" s="2">
        <f t="shared" si="60"/>
        <v>1</v>
      </c>
      <c r="S112" s="2">
        <f t="shared" si="61"/>
        <v>1</v>
      </c>
      <c r="T112" s="2">
        <f t="shared" si="62"/>
        <v>1</v>
      </c>
      <c r="U112" s="2">
        <f t="shared" si="63"/>
        <v>1</v>
      </c>
      <c r="V112" s="2">
        <f t="shared" si="64"/>
        <v>1</v>
      </c>
      <c r="W112" s="2">
        <f t="shared" si="65"/>
        <v>1</v>
      </c>
      <c r="X112" s="2">
        <f t="shared" si="66"/>
        <v>1</v>
      </c>
      <c r="Y112" s="2">
        <f t="shared" si="67"/>
        <v>1</v>
      </c>
      <c r="Z112" s="2">
        <f t="shared" si="68"/>
        <v>1</v>
      </c>
      <c r="AA112" s="2">
        <f t="shared" si="69"/>
        <v>1</v>
      </c>
      <c r="AB112" s="2">
        <f t="shared" si="70"/>
        <v>1</v>
      </c>
      <c r="AC112" s="2">
        <f t="shared" si="36"/>
        <v>1</v>
      </c>
      <c r="AD112" s="2">
        <f t="shared" si="37"/>
        <v>1</v>
      </c>
      <c r="AE112" s="2">
        <f t="shared" si="38"/>
        <v>1</v>
      </c>
      <c r="AF112" s="2">
        <f t="shared" si="39"/>
        <v>1</v>
      </c>
      <c r="AG112" s="2">
        <f t="shared" si="40"/>
        <v>1</v>
      </c>
      <c r="AH112" s="2">
        <f t="shared" si="41"/>
        <v>1</v>
      </c>
      <c r="AI112" s="2">
        <f t="shared" si="42"/>
        <v>1</v>
      </c>
      <c r="AJ112" s="2">
        <f t="shared" si="43"/>
        <v>1</v>
      </c>
      <c r="AK112" s="2">
        <f t="shared" si="44"/>
        <v>1</v>
      </c>
      <c r="AL112" s="2">
        <f t="shared" si="45"/>
        <v>1</v>
      </c>
    </row>
    <row r="113" spans="2:38" ht="15" thickBot="1" x14ac:dyDescent="0.4">
      <c r="B113" s="163" t="str">
        <f>'Techs-Fuels Updated'!D114</f>
        <v>MKCWTCT2BD</v>
      </c>
      <c r="C113" s="162">
        <f>'Techs-Fuels Updated'!P114</f>
        <v>1</v>
      </c>
      <c r="D113" s="2">
        <f t="shared" si="46"/>
        <v>1</v>
      </c>
      <c r="E113" s="2">
        <f t="shared" si="47"/>
        <v>1</v>
      </c>
      <c r="F113" s="2">
        <f t="shared" si="48"/>
        <v>1</v>
      </c>
      <c r="G113" s="2">
        <f t="shared" si="49"/>
        <v>1</v>
      </c>
      <c r="H113" s="2">
        <f t="shared" si="50"/>
        <v>1</v>
      </c>
      <c r="I113" s="2">
        <f t="shared" si="51"/>
        <v>1</v>
      </c>
      <c r="J113" s="2">
        <f t="shared" si="52"/>
        <v>1</v>
      </c>
      <c r="K113" s="2">
        <f t="shared" si="53"/>
        <v>1</v>
      </c>
      <c r="L113" s="2">
        <f t="shared" si="54"/>
        <v>1</v>
      </c>
      <c r="M113" s="2">
        <f t="shared" si="55"/>
        <v>1</v>
      </c>
      <c r="N113" s="2">
        <f t="shared" si="56"/>
        <v>1</v>
      </c>
      <c r="O113" s="2">
        <f t="shared" si="57"/>
        <v>1</v>
      </c>
      <c r="P113" s="2">
        <f t="shared" si="58"/>
        <v>1</v>
      </c>
      <c r="Q113" s="2">
        <f t="shared" si="59"/>
        <v>1</v>
      </c>
      <c r="R113" s="2">
        <f t="shared" si="60"/>
        <v>1</v>
      </c>
      <c r="S113" s="2">
        <f t="shared" si="61"/>
        <v>1</v>
      </c>
      <c r="T113" s="2">
        <f t="shared" si="62"/>
        <v>1</v>
      </c>
      <c r="U113" s="2">
        <f t="shared" si="63"/>
        <v>1</v>
      </c>
      <c r="V113" s="2">
        <f t="shared" si="64"/>
        <v>1</v>
      </c>
      <c r="W113" s="2">
        <f t="shared" si="65"/>
        <v>1</v>
      </c>
      <c r="X113" s="2">
        <f t="shared" si="66"/>
        <v>1</v>
      </c>
      <c r="Y113" s="2">
        <f t="shared" si="67"/>
        <v>1</v>
      </c>
      <c r="Z113" s="2">
        <f t="shared" si="68"/>
        <v>1</v>
      </c>
      <c r="AA113" s="2">
        <f t="shared" si="69"/>
        <v>1</v>
      </c>
      <c r="AB113" s="2">
        <f t="shared" si="70"/>
        <v>1</v>
      </c>
      <c r="AC113" s="2">
        <f t="shared" si="36"/>
        <v>1</v>
      </c>
      <c r="AD113" s="2">
        <f t="shared" si="37"/>
        <v>1</v>
      </c>
      <c r="AE113" s="2">
        <f t="shared" si="38"/>
        <v>1</v>
      </c>
      <c r="AF113" s="2">
        <f t="shared" si="39"/>
        <v>1</v>
      </c>
      <c r="AG113" s="2">
        <f t="shared" si="40"/>
        <v>1</v>
      </c>
      <c r="AH113" s="2">
        <f t="shared" si="41"/>
        <v>1</v>
      </c>
      <c r="AI113" s="2">
        <f t="shared" si="42"/>
        <v>1</v>
      </c>
      <c r="AJ113" s="2">
        <f t="shared" si="43"/>
        <v>1</v>
      </c>
      <c r="AK113" s="2">
        <f t="shared" si="44"/>
        <v>1</v>
      </c>
      <c r="AL113" s="2">
        <f t="shared" si="45"/>
        <v>1</v>
      </c>
    </row>
    <row r="114" spans="2:38" ht="15" thickBot="1" x14ac:dyDescent="0.4">
      <c r="B114" s="163" t="str">
        <f>'Techs-Fuels Updated'!D115</f>
        <v>MKCWTRS2BD</v>
      </c>
      <c r="C114" s="162">
        <f>'Techs-Fuels Updated'!P115</f>
        <v>1</v>
      </c>
      <c r="D114" s="2">
        <f t="shared" si="46"/>
        <v>1</v>
      </c>
      <c r="E114" s="2">
        <f t="shared" si="47"/>
        <v>1</v>
      </c>
      <c r="F114" s="2">
        <f t="shared" si="48"/>
        <v>1</v>
      </c>
      <c r="G114" s="2">
        <f t="shared" si="49"/>
        <v>1</v>
      </c>
      <c r="H114" s="2">
        <f t="shared" si="50"/>
        <v>1</v>
      </c>
      <c r="I114" s="2">
        <f t="shared" si="51"/>
        <v>1</v>
      </c>
      <c r="J114" s="2">
        <f t="shared" si="52"/>
        <v>1</v>
      </c>
      <c r="K114" s="2">
        <f t="shared" si="53"/>
        <v>1</v>
      </c>
      <c r="L114" s="2">
        <f t="shared" si="54"/>
        <v>1</v>
      </c>
      <c r="M114" s="2">
        <f t="shared" si="55"/>
        <v>1</v>
      </c>
      <c r="N114" s="2">
        <f t="shared" si="56"/>
        <v>1</v>
      </c>
      <c r="O114" s="2">
        <f t="shared" si="57"/>
        <v>1</v>
      </c>
      <c r="P114" s="2">
        <f t="shared" si="58"/>
        <v>1</v>
      </c>
      <c r="Q114" s="2">
        <f t="shared" si="59"/>
        <v>1</v>
      </c>
      <c r="R114" s="2">
        <f t="shared" si="60"/>
        <v>1</v>
      </c>
      <c r="S114" s="2">
        <f t="shared" si="61"/>
        <v>1</v>
      </c>
      <c r="T114" s="2">
        <f t="shared" si="62"/>
        <v>1</v>
      </c>
      <c r="U114" s="2">
        <f t="shared" si="63"/>
        <v>1</v>
      </c>
      <c r="V114" s="2">
        <f t="shared" si="64"/>
        <v>1</v>
      </c>
      <c r="W114" s="2">
        <f t="shared" si="65"/>
        <v>1</v>
      </c>
      <c r="X114" s="2">
        <f t="shared" si="66"/>
        <v>1</v>
      </c>
      <c r="Y114" s="2">
        <f t="shared" si="67"/>
        <v>1</v>
      </c>
      <c r="Z114" s="2">
        <f t="shared" si="68"/>
        <v>1</v>
      </c>
      <c r="AA114" s="2">
        <f t="shared" si="69"/>
        <v>1</v>
      </c>
      <c r="AB114" s="2">
        <f t="shared" si="70"/>
        <v>1</v>
      </c>
      <c r="AC114" s="2">
        <f t="shared" si="36"/>
        <v>1</v>
      </c>
      <c r="AD114" s="2">
        <f t="shared" si="37"/>
        <v>1</v>
      </c>
      <c r="AE114" s="2">
        <f t="shared" si="38"/>
        <v>1</v>
      </c>
      <c r="AF114" s="2">
        <f t="shared" si="39"/>
        <v>1</v>
      </c>
      <c r="AG114" s="2">
        <f t="shared" si="40"/>
        <v>1</v>
      </c>
      <c r="AH114" s="2">
        <f t="shared" si="41"/>
        <v>1</v>
      </c>
      <c r="AI114" s="2">
        <f t="shared" si="42"/>
        <v>1</v>
      </c>
      <c r="AJ114" s="2">
        <f t="shared" si="43"/>
        <v>1</v>
      </c>
      <c r="AK114" s="2">
        <f t="shared" si="44"/>
        <v>1</v>
      </c>
      <c r="AL114" s="2">
        <f t="shared" si="45"/>
        <v>1</v>
      </c>
    </row>
    <row r="115" spans="2:38" ht="15" thickBot="1" x14ac:dyDescent="0.4">
      <c r="B115" s="163" t="str">
        <f>'Techs-Fuels Updated'!D116</f>
        <v>MKCWTSP2BD</v>
      </c>
      <c r="C115" s="162">
        <f>'Techs-Fuels Updated'!P116</f>
        <v>1</v>
      </c>
      <c r="D115" s="2">
        <f t="shared" si="46"/>
        <v>1</v>
      </c>
      <c r="E115" s="2">
        <f t="shared" si="47"/>
        <v>1</v>
      </c>
      <c r="F115" s="2">
        <f t="shared" si="48"/>
        <v>1</v>
      </c>
      <c r="G115" s="2">
        <f t="shared" si="49"/>
        <v>1</v>
      </c>
      <c r="H115" s="2">
        <f t="shared" si="50"/>
        <v>1</v>
      </c>
      <c r="I115" s="2">
        <f t="shared" si="51"/>
        <v>1</v>
      </c>
      <c r="J115" s="2">
        <f t="shared" si="52"/>
        <v>1</v>
      </c>
      <c r="K115" s="2">
        <f t="shared" si="53"/>
        <v>1</v>
      </c>
      <c r="L115" s="2">
        <f t="shared" si="54"/>
        <v>1</v>
      </c>
      <c r="M115" s="2">
        <f t="shared" si="55"/>
        <v>1</v>
      </c>
      <c r="N115" s="2">
        <f t="shared" si="56"/>
        <v>1</v>
      </c>
      <c r="O115" s="2">
        <f t="shared" si="57"/>
        <v>1</v>
      </c>
      <c r="P115" s="2">
        <f t="shared" si="58"/>
        <v>1</v>
      </c>
      <c r="Q115" s="2">
        <f t="shared" si="59"/>
        <v>1</v>
      </c>
      <c r="R115" s="2">
        <f t="shared" si="60"/>
        <v>1</v>
      </c>
      <c r="S115" s="2">
        <f t="shared" si="61"/>
        <v>1</v>
      </c>
      <c r="T115" s="2">
        <f t="shared" si="62"/>
        <v>1</v>
      </c>
      <c r="U115" s="2">
        <f t="shared" si="63"/>
        <v>1</v>
      </c>
      <c r="V115" s="2">
        <f t="shared" si="64"/>
        <v>1</v>
      </c>
      <c r="W115" s="2">
        <f t="shared" si="65"/>
        <v>1</v>
      </c>
      <c r="X115" s="2">
        <f t="shared" si="66"/>
        <v>1</v>
      </c>
      <c r="Y115" s="2">
        <f t="shared" si="67"/>
        <v>1</v>
      </c>
      <c r="Z115" s="2">
        <f t="shared" si="68"/>
        <v>1</v>
      </c>
      <c r="AA115" s="2">
        <f t="shared" si="69"/>
        <v>1</v>
      </c>
      <c r="AB115" s="2">
        <f t="shared" si="70"/>
        <v>1</v>
      </c>
      <c r="AC115" s="2">
        <f t="shared" si="36"/>
        <v>1</v>
      </c>
      <c r="AD115" s="2">
        <f t="shared" si="37"/>
        <v>1</v>
      </c>
      <c r="AE115" s="2">
        <f t="shared" si="38"/>
        <v>1</v>
      </c>
      <c r="AF115" s="2">
        <f t="shared" si="39"/>
        <v>1</v>
      </c>
      <c r="AG115" s="2">
        <f t="shared" si="40"/>
        <v>1</v>
      </c>
      <c r="AH115" s="2">
        <f t="shared" si="41"/>
        <v>1</v>
      </c>
      <c r="AI115" s="2">
        <f t="shared" si="42"/>
        <v>1</v>
      </c>
      <c r="AJ115" s="2">
        <f t="shared" si="43"/>
        <v>1</v>
      </c>
      <c r="AK115" s="2">
        <f t="shared" si="44"/>
        <v>1</v>
      </c>
      <c r="AL115" s="2">
        <f t="shared" si="45"/>
        <v>1</v>
      </c>
    </row>
    <row r="116" spans="2:38" ht="15" thickBot="1" x14ac:dyDescent="0.4">
      <c r="B116" s="163" t="str">
        <f>'Techs-Fuels Updated'!D117</f>
        <v>MKCWTCT3DD</v>
      </c>
      <c r="C116" s="162">
        <f>'Techs-Fuels Updated'!P117</f>
        <v>1</v>
      </c>
      <c r="D116" s="2">
        <f t="shared" si="46"/>
        <v>1</v>
      </c>
      <c r="E116" s="2">
        <f t="shared" si="47"/>
        <v>1</v>
      </c>
      <c r="F116" s="2">
        <f t="shared" si="48"/>
        <v>1</v>
      </c>
      <c r="G116" s="2">
        <f t="shared" si="49"/>
        <v>1</v>
      </c>
      <c r="H116" s="2">
        <f t="shared" si="50"/>
        <v>1</v>
      </c>
      <c r="I116" s="2">
        <f t="shared" si="51"/>
        <v>1</v>
      </c>
      <c r="J116" s="2">
        <f t="shared" si="52"/>
        <v>1</v>
      </c>
      <c r="K116" s="2">
        <f t="shared" si="53"/>
        <v>1</v>
      </c>
      <c r="L116" s="2">
        <f t="shared" si="54"/>
        <v>1</v>
      </c>
      <c r="M116" s="2">
        <f t="shared" si="55"/>
        <v>1</v>
      </c>
      <c r="N116" s="2">
        <f t="shared" si="56"/>
        <v>1</v>
      </c>
      <c r="O116" s="2">
        <f t="shared" si="57"/>
        <v>1</v>
      </c>
      <c r="P116" s="2">
        <f t="shared" si="58"/>
        <v>1</v>
      </c>
      <c r="Q116" s="2">
        <f t="shared" si="59"/>
        <v>1</v>
      </c>
      <c r="R116" s="2">
        <f t="shared" si="60"/>
        <v>1</v>
      </c>
      <c r="S116" s="2">
        <f t="shared" si="61"/>
        <v>1</v>
      </c>
      <c r="T116" s="2">
        <f t="shared" si="62"/>
        <v>1</v>
      </c>
      <c r="U116" s="2">
        <f t="shared" si="63"/>
        <v>1</v>
      </c>
      <c r="V116" s="2">
        <f t="shared" si="64"/>
        <v>1</v>
      </c>
      <c r="W116" s="2">
        <f t="shared" si="65"/>
        <v>1</v>
      </c>
      <c r="X116" s="2">
        <f t="shared" si="66"/>
        <v>1</v>
      </c>
      <c r="Y116" s="2">
        <f t="shared" si="67"/>
        <v>1</v>
      </c>
      <c r="Z116" s="2">
        <f t="shared" si="68"/>
        <v>1</v>
      </c>
      <c r="AA116" s="2">
        <f t="shared" si="69"/>
        <v>1</v>
      </c>
      <c r="AB116" s="2">
        <f t="shared" si="70"/>
        <v>1</v>
      </c>
      <c r="AC116" s="2">
        <f t="shared" si="36"/>
        <v>1</v>
      </c>
      <c r="AD116" s="2">
        <f t="shared" si="37"/>
        <v>1</v>
      </c>
      <c r="AE116" s="2">
        <f t="shared" si="38"/>
        <v>1</v>
      </c>
      <c r="AF116" s="2">
        <f t="shared" si="39"/>
        <v>1</v>
      </c>
      <c r="AG116" s="2">
        <f t="shared" si="40"/>
        <v>1</v>
      </c>
      <c r="AH116" s="2">
        <f t="shared" si="41"/>
        <v>1</v>
      </c>
      <c r="AI116" s="2">
        <f t="shared" si="42"/>
        <v>1</v>
      </c>
      <c r="AJ116" s="2">
        <f t="shared" si="43"/>
        <v>1</v>
      </c>
      <c r="AK116" s="2">
        <f t="shared" si="44"/>
        <v>1</v>
      </c>
      <c r="AL116" s="2">
        <f t="shared" si="45"/>
        <v>1</v>
      </c>
    </row>
    <row r="117" spans="2:38" ht="15" thickBot="1" x14ac:dyDescent="0.4">
      <c r="B117" s="163" t="str">
        <f>'Techs-Fuels Updated'!D118</f>
        <v>MKCWTRS3DD</v>
      </c>
      <c r="C117" s="162">
        <f>'Techs-Fuels Updated'!P118</f>
        <v>1</v>
      </c>
      <c r="D117" s="2">
        <f t="shared" si="46"/>
        <v>1</v>
      </c>
      <c r="E117" s="2">
        <f t="shared" si="47"/>
        <v>1</v>
      </c>
      <c r="F117" s="2">
        <f t="shared" si="48"/>
        <v>1</v>
      </c>
      <c r="G117" s="2">
        <f t="shared" si="49"/>
        <v>1</v>
      </c>
      <c r="H117" s="2">
        <f t="shared" si="50"/>
        <v>1</v>
      </c>
      <c r="I117" s="2">
        <f t="shared" si="51"/>
        <v>1</v>
      </c>
      <c r="J117" s="2">
        <f t="shared" si="52"/>
        <v>1</v>
      </c>
      <c r="K117" s="2">
        <f t="shared" si="53"/>
        <v>1</v>
      </c>
      <c r="L117" s="2">
        <f t="shared" si="54"/>
        <v>1</v>
      </c>
      <c r="M117" s="2">
        <f t="shared" si="55"/>
        <v>1</v>
      </c>
      <c r="N117" s="2">
        <f t="shared" si="56"/>
        <v>1</v>
      </c>
      <c r="O117" s="2">
        <f t="shared" si="57"/>
        <v>1</v>
      </c>
      <c r="P117" s="2">
        <f t="shared" si="58"/>
        <v>1</v>
      </c>
      <c r="Q117" s="2">
        <f t="shared" si="59"/>
        <v>1</v>
      </c>
      <c r="R117" s="2">
        <f t="shared" si="60"/>
        <v>1</v>
      </c>
      <c r="S117" s="2">
        <f t="shared" si="61"/>
        <v>1</v>
      </c>
      <c r="T117" s="2">
        <f t="shared" si="62"/>
        <v>1</v>
      </c>
      <c r="U117" s="2">
        <f t="shared" si="63"/>
        <v>1</v>
      </c>
      <c r="V117" s="2">
        <f t="shared" si="64"/>
        <v>1</v>
      </c>
      <c r="W117" s="2">
        <f t="shared" si="65"/>
        <v>1</v>
      </c>
      <c r="X117" s="2">
        <f t="shared" si="66"/>
        <v>1</v>
      </c>
      <c r="Y117" s="2">
        <f t="shared" si="67"/>
        <v>1</v>
      </c>
      <c r="Z117" s="2">
        <f t="shared" si="68"/>
        <v>1</v>
      </c>
      <c r="AA117" s="2">
        <f t="shared" si="69"/>
        <v>1</v>
      </c>
      <c r="AB117" s="2">
        <f t="shared" si="70"/>
        <v>1</v>
      </c>
      <c r="AC117" s="2">
        <f t="shared" si="36"/>
        <v>1</v>
      </c>
      <c r="AD117" s="2">
        <f t="shared" si="37"/>
        <v>1</v>
      </c>
      <c r="AE117" s="2">
        <f t="shared" si="38"/>
        <v>1</v>
      </c>
      <c r="AF117" s="2">
        <f t="shared" si="39"/>
        <v>1</v>
      </c>
      <c r="AG117" s="2">
        <f t="shared" si="40"/>
        <v>1</v>
      </c>
      <c r="AH117" s="2">
        <f t="shared" si="41"/>
        <v>1</v>
      </c>
      <c r="AI117" s="2">
        <f t="shared" si="42"/>
        <v>1</v>
      </c>
      <c r="AJ117" s="2">
        <f t="shared" si="43"/>
        <v>1</v>
      </c>
      <c r="AK117" s="2">
        <f t="shared" si="44"/>
        <v>1</v>
      </c>
      <c r="AL117" s="2">
        <f t="shared" si="45"/>
        <v>1</v>
      </c>
    </row>
    <row r="118" spans="2:38" ht="15" thickBot="1" x14ac:dyDescent="0.4">
      <c r="B118" s="163" t="str">
        <f>'Techs-Fuels Updated'!D119</f>
        <v>ALCWTSP3DD</v>
      </c>
      <c r="C118" s="162">
        <f>'Techs-Fuels Updated'!P119</f>
        <v>1</v>
      </c>
      <c r="D118" s="2">
        <f t="shared" si="46"/>
        <v>1</v>
      </c>
      <c r="E118" s="2">
        <f t="shared" si="47"/>
        <v>1</v>
      </c>
      <c r="F118" s="2">
        <f t="shared" si="48"/>
        <v>1</v>
      </c>
      <c r="G118" s="2">
        <f t="shared" si="49"/>
        <v>1</v>
      </c>
      <c r="H118" s="2">
        <f t="shared" si="50"/>
        <v>1</v>
      </c>
      <c r="I118" s="2">
        <f t="shared" si="51"/>
        <v>1</v>
      </c>
      <c r="J118" s="2">
        <f t="shared" si="52"/>
        <v>1</v>
      </c>
      <c r="K118" s="2">
        <f t="shared" si="53"/>
        <v>1</v>
      </c>
      <c r="L118" s="2">
        <f t="shared" si="54"/>
        <v>1</v>
      </c>
      <c r="M118" s="2">
        <f t="shared" si="55"/>
        <v>1</v>
      </c>
      <c r="N118" s="2">
        <f t="shared" si="56"/>
        <v>1</v>
      </c>
      <c r="O118" s="2">
        <f t="shared" si="57"/>
        <v>1</v>
      </c>
      <c r="P118" s="2">
        <f t="shared" si="58"/>
        <v>1</v>
      </c>
      <c r="Q118" s="2">
        <f t="shared" si="59"/>
        <v>1</v>
      </c>
      <c r="R118" s="2">
        <f t="shared" si="60"/>
        <v>1</v>
      </c>
      <c r="S118" s="2">
        <f t="shared" si="61"/>
        <v>1</v>
      </c>
      <c r="T118" s="2">
        <f t="shared" si="62"/>
        <v>1</v>
      </c>
      <c r="U118" s="2">
        <f t="shared" si="63"/>
        <v>1</v>
      </c>
      <c r="V118" s="2">
        <f t="shared" si="64"/>
        <v>1</v>
      </c>
      <c r="W118" s="2">
        <f t="shared" si="65"/>
        <v>1</v>
      </c>
      <c r="X118" s="2">
        <f t="shared" si="66"/>
        <v>1</v>
      </c>
      <c r="Y118" s="2">
        <f t="shared" si="67"/>
        <v>1</v>
      </c>
      <c r="Z118" s="2">
        <f t="shared" si="68"/>
        <v>1</v>
      </c>
      <c r="AA118" s="2">
        <f t="shared" si="69"/>
        <v>1</v>
      </c>
      <c r="AB118" s="2">
        <f t="shared" si="70"/>
        <v>1</v>
      </c>
      <c r="AC118" s="2">
        <f t="shared" si="36"/>
        <v>1</v>
      </c>
      <c r="AD118" s="2">
        <f t="shared" si="37"/>
        <v>1</v>
      </c>
      <c r="AE118" s="2">
        <f t="shared" si="38"/>
        <v>1</v>
      </c>
      <c r="AF118" s="2">
        <f t="shared" si="39"/>
        <v>1</v>
      </c>
      <c r="AG118" s="2">
        <f t="shared" si="40"/>
        <v>1</v>
      </c>
      <c r="AH118" s="2">
        <f t="shared" si="41"/>
        <v>1</v>
      </c>
      <c r="AI118" s="2">
        <f t="shared" si="42"/>
        <v>1</v>
      </c>
      <c r="AJ118" s="2">
        <f t="shared" si="43"/>
        <v>1</v>
      </c>
      <c r="AK118" s="2">
        <f t="shared" si="44"/>
        <v>1</v>
      </c>
      <c r="AL118" s="2">
        <f t="shared" si="45"/>
        <v>1</v>
      </c>
    </row>
    <row r="119" spans="2:38" ht="15" thickBot="1" x14ac:dyDescent="0.4">
      <c r="B119" s="163" t="str">
        <f>'Techs-Fuels Updated'!D120</f>
        <v>XKCWTRS1WD</v>
      </c>
      <c r="C119" s="162">
        <f>'Techs-Fuels Updated'!P120</f>
        <v>1</v>
      </c>
      <c r="D119" s="2">
        <f t="shared" si="46"/>
        <v>1</v>
      </c>
      <c r="E119" s="2">
        <f t="shared" si="47"/>
        <v>1</v>
      </c>
      <c r="F119" s="2">
        <f t="shared" si="48"/>
        <v>1</v>
      </c>
      <c r="G119" s="2">
        <f t="shared" si="49"/>
        <v>1</v>
      </c>
      <c r="H119" s="2">
        <f t="shared" si="50"/>
        <v>1</v>
      </c>
      <c r="I119" s="2">
        <f t="shared" si="51"/>
        <v>1</v>
      </c>
      <c r="J119" s="2">
        <f t="shared" si="52"/>
        <v>1</v>
      </c>
      <c r="K119" s="2">
        <f t="shared" si="53"/>
        <v>1</v>
      </c>
      <c r="L119" s="2">
        <f t="shared" si="54"/>
        <v>1</v>
      </c>
      <c r="M119" s="2">
        <f t="shared" si="55"/>
        <v>1</v>
      </c>
      <c r="N119" s="2">
        <f t="shared" si="56"/>
        <v>1</v>
      </c>
      <c r="O119" s="2">
        <f t="shared" si="57"/>
        <v>1</v>
      </c>
      <c r="P119" s="2">
        <f t="shared" si="58"/>
        <v>1</v>
      </c>
      <c r="Q119" s="2">
        <f t="shared" si="59"/>
        <v>1</v>
      </c>
      <c r="R119" s="2">
        <f t="shared" si="60"/>
        <v>1</v>
      </c>
      <c r="S119" s="2">
        <f t="shared" si="61"/>
        <v>1</v>
      </c>
      <c r="T119" s="2">
        <f t="shared" si="62"/>
        <v>1</v>
      </c>
      <c r="U119" s="2">
        <f t="shared" si="63"/>
        <v>1</v>
      </c>
      <c r="V119" s="2">
        <f t="shared" si="64"/>
        <v>1</v>
      </c>
      <c r="W119" s="2">
        <f t="shared" si="65"/>
        <v>1</v>
      </c>
      <c r="X119" s="2">
        <f t="shared" si="66"/>
        <v>1</v>
      </c>
      <c r="Y119" s="2">
        <f t="shared" si="67"/>
        <v>1</v>
      </c>
      <c r="Z119" s="2">
        <f t="shared" si="68"/>
        <v>1</v>
      </c>
      <c r="AA119" s="2">
        <f t="shared" si="69"/>
        <v>1</v>
      </c>
      <c r="AB119" s="2">
        <f t="shared" si="70"/>
        <v>1</v>
      </c>
      <c r="AC119" s="2">
        <f t="shared" si="36"/>
        <v>1</v>
      </c>
      <c r="AD119" s="2">
        <f t="shared" si="37"/>
        <v>1</v>
      </c>
      <c r="AE119" s="2">
        <f t="shared" si="38"/>
        <v>1</v>
      </c>
      <c r="AF119" s="2">
        <f t="shared" si="39"/>
        <v>1</v>
      </c>
      <c r="AG119" s="2">
        <f t="shared" si="40"/>
        <v>1</v>
      </c>
      <c r="AH119" s="2">
        <f t="shared" si="41"/>
        <v>1</v>
      </c>
      <c r="AI119" s="2">
        <f t="shared" si="42"/>
        <v>1</v>
      </c>
      <c r="AJ119" s="2">
        <f t="shared" si="43"/>
        <v>1</v>
      </c>
      <c r="AK119" s="2">
        <f t="shared" si="44"/>
        <v>1</v>
      </c>
      <c r="AL119" s="2">
        <f t="shared" si="45"/>
        <v>1</v>
      </c>
    </row>
    <row r="120" spans="2:38" ht="15" thickBot="1" x14ac:dyDescent="0.4">
      <c r="B120" s="163" t="str">
        <f>'Techs-Fuels Updated'!D121</f>
        <v>ALCWTCT1DD</v>
      </c>
      <c r="C120" s="162">
        <f>'Techs-Fuels Updated'!P121</f>
        <v>1</v>
      </c>
      <c r="D120" s="2">
        <f t="shared" si="46"/>
        <v>1</v>
      </c>
      <c r="E120" s="2">
        <f t="shared" si="47"/>
        <v>1</v>
      </c>
      <c r="F120" s="2">
        <f t="shared" si="48"/>
        <v>1</v>
      </c>
      <c r="G120" s="2">
        <f t="shared" si="49"/>
        <v>1</v>
      </c>
      <c r="H120" s="2">
        <f t="shared" si="50"/>
        <v>1</v>
      </c>
      <c r="I120" s="2">
        <f t="shared" si="51"/>
        <v>1</v>
      </c>
      <c r="J120" s="2">
        <f t="shared" si="52"/>
        <v>1</v>
      </c>
      <c r="K120" s="2">
        <f t="shared" si="53"/>
        <v>1</v>
      </c>
      <c r="L120" s="2">
        <f t="shared" si="54"/>
        <v>1</v>
      </c>
      <c r="M120" s="2">
        <f t="shared" si="55"/>
        <v>1</v>
      </c>
      <c r="N120" s="2">
        <f t="shared" si="56"/>
        <v>1</v>
      </c>
      <c r="O120" s="2">
        <f t="shared" si="57"/>
        <v>1</v>
      </c>
      <c r="P120" s="2">
        <f t="shared" si="58"/>
        <v>1</v>
      </c>
      <c r="Q120" s="2">
        <f t="shared" si="59"/>
        <v>1</v>
      </c>
      <c r="R120" s="2">
        <f t="shared" si="60"/>
        <v>1</v>
      </c>
      <c r="S120" s="2">
        <f t="shared" si="61"/>
        <v>1</v>
      </c>
      <c r="T120" s="2">
        <f t="shared" si="62"/>
        <v>1</v>
      </c>
      <c r="U120" s="2">
        <f t="shared" si="63"/>
        <v>1</v>
      </c>
      <c r="V120" s="2">
        <f t="shared" si="64"/>
        <v>1</v>
      </c>
      <c r="W120" s="2">
        <f t="shared" si="65"/>
        <v>1</v>
      </c>
      <c r="X120" s="2">
        <f t="shared" si="66"/>
        <v>1</v>
      </c>
      <c r="Y120" s="2">
        <f t="shared" si="67"/>
        <v>1</v>
      </c>
      <c r="Z120" s="2">
        <f t="shared" si="68"/>
        <v>1</v>
      </c>
      <c r="AA120" s="2">
        <f t="shared" si="69"/>
        <v>1</v>
      </c>
      <c r="AB120" s="2">
        <f t="shared" si="70"/>
        <v>1</v>
      </c>
      <c r="AC120" s="2">
        <f t="shared" si="36"/>
        <v>1</v>
      </c>
      <c r="AD120" s="2">
        <f t="shared" si="37"/>
        <v>1</v>
      </c>
      <c r="AE120" s="2">
        <f t="shared" si="38"/>
        <v>1</v>
      </c>
      <c r="AF120" s="2">
        <f t="shared" si="39"/>
        <v>1</v>
      </c>
      <c r="AG120" s="2">
        <f t="shared" si="40"/>
        <v>1</v>
      </c>
      <c r="AH120" s="2">
        <f t="shared" si="41"/>
        <v>1</v>
      </c>
      <c r="AI120" s="2">
        <f t="shared" si="42"/>
        <v>1</v>
      </c>
      <c r="AJ120" s="2">
        <f t="shared" si="43"/>
        <v>1</v>
      </c>
      <c r="AK120" s="2">
        <f t="shared" si="44"/>
        <v>1</v>
      </c>
      <c r="AL120" s="2">
        <f t="shared" si="45"/>
        <v>1</v>
      </c>
    </row>
    <row r="121" spans="2:38" ht="15" thickBot="1" x14ac:dyDescent="0.4">
      <c r="B121" s="163" t="str">
        <f>'Techs-Fuels Updated'!D122</f>
        <v>ALCWTRS1DD</v>
      </c>
      <c r="C121" s="162">
        <f>'Techs-Fuels Updated'!P122</f>
        <v>1</v>
      </c>
      <c r="D121" s="2">
        <f t="shared" si="46"/>
        <v>1</v>
      </c>
      <c r="E121" s="2">
        <f t="shared" si="47"/>
        <v>1</v>
      </c>
      <c r="F121" s="2">
        <f t="shared" si="48"/>
        <v>1</v>
      </c>
      <c r="G121" s="2">
        <f t="shared" si="49"/>
        <v>1</v>
      </c>
      <c r="H121" s="2">
        <f t="shared" si="50"/>
        <v>1</v>
      </c>
      <c r="I121" s="2">
        <f t="shared" si="51"/>
        <v>1</v>
      </c>
      <c r="J121" s="2">
        <f t="shared" si="52"/>
        <v>1</v>
      </c>
      <c r="K121" s="2">
        <f t="shared" si="53"/>
        <v>1</v>
      </c>
      <c r="L121" s="2">
        <f t="shared" si="54"/>
        <v>1</v>
      </c>
      <c r="M121" s="2">
        <f t="shared" si="55"/>
        <v>1</v>
      </c>
      <c r="N121" s="2">
        <f t="shared" si="56"/>
        <v>1</v>
      </c>
      <c r="O121" s="2">
        <f t="shared" si="57"/>
        <v>1</v>
      </c>
      <c r="P121" s="2">
        <f t="shared" si="58"/>
        <v>1</v>
      </c>
      <c r="Q121" s="2">
        <f t="shared" si="59"/>
        <v>1</v>
      </c>
      <c r="R121" s="2">
        <f t="shared" si="60"/>
        <v>1</v>
      </c>
      <c r="S121" s="2">
        <f t="shared" si="61"/>
        <v>1</v>
      </c>
      <c r="T121" s="2">
        <f t="shared" si="62"/>
        <v>1</v>
      </c>
      <c r="U121" s="2">
        <f t="shared" si="63"/>
        <v>1</v>
      </c>
      <c r="V121" s="2">
        <f t="shared" si="64"/>
        <v>1</v>
      </c>
      <c r="W121" s="2">
        <f t="shared" si="65"/>
        <v>1</v>
      </c>
      <c r="X121" s="2">
        <f t="shared" si="66"/>
        <v>1</v>
      </c>
      <c r="Y121" s="2">
        <f t="shared" si="67"/>
        <v>1</v>
      </c>
      <c r="Z121" s="2">
        <f t="shared" si="68"/>
        <v>1</v>
      </c>
      <c r="AA121" s="2">
        <f t="shared" si="69"/>
        <v>1</v>
      </c>
      <c r="AB121" s="2">
        <f t="shared" si="70"/>
        <v>1</v>
      </c>
      <c r="AC121" s="2">
        <f t="shared" si="36"/>
        <v>1</v>
      </c>
      <c r="AD121" s="2">
        <f t="shared" si="37"/>
        <v>1</v>
      </c>
      <c r="AE121" s="2">
        <f t="shared" si="38"/>
        <v>1</v>
      </c>
      <c r="AF121" s="2">
        <f t="shared" si="39"/>
        <v>1</v>
      </c>
      <c r="AG121" s="2">
        <f t="shared" si="40"/>
        <v>1</v>
      </c>
      <c r="AH121" s="2">
        <f t="shared" si="41"/>
        <v>1</v>
      </c>
      <c r="AI121" s="2">
        <f t="shared" si="42"/>
        <v>1</v>
      </c>
      <c r="AJ121" s="2">
        <f t="shared" si="43"/>
        <v>1</v>
      </c>
      <c r="AK121" s="2">
        <f t="shared" si="44"/>
        <v>1</v>
      </c>
      <c r="AL121" s="2">
        <f t="shared" si="45"/>
        <v>1</v>
      </c>
    </row>
    <row r="122" spans="2:38" ht="15" thickBot="1" x14ac:dyDescent="0.4">
      <c r="B122" s="163" t="str">
        <f>'Techs-Fuels Updated'!D123</f>
        <v>ALCWTSP4DD</v>
      </c>
      <c r="C122" s="162">
        <f>'Techs-Fuels Updated'!P123</f>
        <v>1</v>
      </c>
      <c r="D122" s="2">
        <f t="shared" si="46"/>
        <v>1</v>
      </c>
      <c r="E122" s="2">
        <f t="shared" si="47"/>
        <v>1</v>
      </c>
      <c r="F122" s="2">
        <f t="shared" si="48"/>
        <v>1</v>
      </c>
      <c r="G122" s="2">
        <f t="shared" si="49"/>
        <v>1</v>
      </c>
      <c r="H122" s="2">
        <f t="shared" si="50"/>
        <v>1</v>
      </c>
      <c r="I122" s="2">
        <f t="shared" si="51"/>
        <v>1</v>
      </c>
      <c r="J122" s="2">
        <f t="shared" si="52"/>
        <v>1</v>
      </c>
      <c r="K122" s="2">
        <f t="shared" si="53"/>
        <v>1</v>
      </c>
      <c r="L122" s="2">
        <f t="shared" si="54"/>
        <v>1</v>
      </c>
      <c r="M122" s="2">
        <f t="shared" si="55"/>
        <v>1</v>
      </c>
      <c r="N122" s="2">
        <f t="shared" si="56"/>
        <v>1</v>
      </c>
      <c r="O122" s="2">
        <f t="shared" si="57"/>
        <v>1</v>
      </c>
      <c r="P122" s="2">
        <f t="shared" si="58"/>
        <v>1</v>
      </c>
      <c r="Q122" s="2">
        <f t="shared" si="59"/>
        <v>1</v>
      </c>
      <c r="R122" s="2">
        <f t="shared" si="60"/>
        <v>1</v>
      </c>
      <c r="S122" s="2">
        <f t="shared" si="61"/>
        <v>1</v>
      </c>
      <c r="T122" s="2">
        <f t="shared" si="62"/>
        <v>1</v>
      </c>
      <c r="U122" s="2">
        <f t="shared" si="63"/>
        <v>1</v>
      </c>
      <c r="V122" s="2">
        <f t="shared" si="64"/>
        <v>1</v>
      </c>
      <c r="W122" s="2">
        <f t="shared" si="65"/>
        <v>1</v>
      </c>
      <c r="X122" s="2">
        <f t="shared" si="66"/>
        <v>1</v>
      </c>
      <c r="Y122" s="2">
        <f t="shared" si="67"/>
        <v>1</v>
      </c>
      <c r="Z122" s="2">
        <f t="shared" si="68"/>
        <v>1</v>
      </c>
      <c r="AA122" s="2">
        <f t="shared" si="69"/>
        <v>1</v>
      </c>
      <c r="AB122" s="2">
        <f t="shared" si="70"/>
        <v>1</v>
      </c>
      <c r="AC122" s="2">
        <f t="shared" si="36"/>
        <v>1</v>
      </c>
      <c r="AD122" s="2">
        <f t="shared" si="37"/>
        <v>1</v>
      </c>
      <c r="AE122" s="2">
        <f t="shared" si="38"/>
        <v>1</v>
      </c>
      <c r="AF122" s="2">
        <f t="shared" si="39"/>
        <v>1</v>
      </c>
      <c r="AG122" s="2">
        <f t="shared" si="40"/>
        <v>1</v>
      </c>
      <c r="AH122" s="2">
        <f t="shared" si="41"/>
        <v>1</v>
      </c>
      <c r="AI122" s="2">
        <f t="shared" si="42"/>
        <v>1</v>
      </c>
      <c r="AJ122" s="2">
        <f t="shared" si="43"/>
        <v>1</v>
      </c>
      <c r="AK122" s="2">
        <f t="shared" si="44"/>
        <v>1</v>
      </c>
      <c r="AL122" s="2">
        <f t="shared" si="45"/>
        <v>1</v>
      </c>
    </row>
    <row r="123" spans="2:38" ht="15" thickBot="1" x14ac:dyDescent="0.4">
      <c r="B123" s="163" t="str">
        <f>'Techs-Fuels Updated'!D124</f>
        <v>ALCWTCT2DD</v>
      </c>
      <c r="C123" s="162">
        <f>'Techs-Fuels Updated'!P124</f>
        <v>1</v>
      </c>
      <c r="D123" s="2">
        <f t="shared" si="46"/>
        <v>1</v>
      </c>
      <c r="E123" s="2">
        <f t="shared" si="47"/>
        <v>1</v>
      </c>
      <c r="F123" s="2">
        <f t="shared" si="48"/>
        <v>1</v>
      </c>
      <c r="G123" s="2">
        <f t="shared" si="49"/>
        <v>1</v>
      </c>
      <c r="H123" s="2">
        <f t="shared" si="50"/>
        <v>1</v>
      </c>
      <c r="I123" s="2">
        <f t="shared" si="51"/>
        <v>1</v>
      </c>
      <c r="J123" s="2">
        <f t="shared" si="52"/>
        <v>1</v>
      </c>
      <c r="K123" s="2">
        <f t="shared" si="53"/>
        <v>1</v>
      </c>
      <c r="L123" s="2">
        <f t="shared" si="54"/>
        <v>1</v>
      </c>
      <c r="M123" s="2">
        <f t="shared" si="55"/>
        <v>1</v>
      </c>
      <c r="N123" s="2">
        <f t="shared" si="56"/>
        <v>1</v>
      </c>
      <c r="O123" s="2">
        <f t="shared" si="57"/>
        <v>1</v>
      </c>
      <c r="P123" s="2">
        <f t="shared" si="58"/>
        <v>1</v>
      </c>
      <c r="Q123" s="2">
        <f t="shared" si="59"/>
        <v>1</v>
      </c>
      <c r="R123" s="2">
        <f t="shared" si="60"/>
        <v>1</v>
      </c>
      <c r="S123" s="2">
        <f t="shared" si="61"/>
        <v>1</v>
      </c>
      <c r="T123" s="2">
        <f t="shared" si="62"/>
        <v>1</v>
      </c>
      <c r="U123" s="2">
        <f t="shared" si="63"/>
        <v>1</v>
      </c>
      <c r="V123" s="2">
        <f t="shared" si="64"/>
        <v>1</v>
      </c>
      <c r="W123" s="2">
        <f t="shared" si="65"/>
        <v>1</v>
      </c>
      <c r="X123" s="2">
        <f t="shared" si="66"/>
        <v>1</v>
      </c>
      <c r="Y123" s="2">
        <f t="shared" si="67"/>
        <v>1</v>
      </c>
      <c r="Z123" s="2">
        <f t="shared" si="68"/>
        <v>1</v>
      </c>
      <c r="AA123" s="2">
        <f t="shared" si="69"/>
        <v>1</v>
      </c>
      <c r="AB123" s="2">
        <f t="shared" si="70"/>
        <v>1</v>
      </c>
      <c r="AC123" s="2">
        <f t="shared" si="36"/>
        <v>1</v>
      </c>
      <c r="AD123" s="2">
        <f t="shared" si="37"/>
        <v>1</v>
      </c>
      <c r="AE123" s="2">
        <f t="shared" si="38"/>
        <v>1</v>
      </c>
      <c r="AF123" s="2">
        <f t="shared" si="39"/>
        <v>1</v>
      </c>
      <c r="AG123" s="2">
        <f t="shared" si="40"/>
        <v>1</v>
      </c>
      <c r="AH123" s="2">
        <f t="shared" si="41"/>
        <v>1</v>
      </c>
      <c r="AI123" s="2">
        <f t="shared" si="42"/>
        <v>1</v>
      </c>
      <c r="AJ123" s="2">
        <f t="shared" si="43"/>
        <v>1</v>
      </c>
      <c r="AK123" s="2">
        <f t="shared" si="44"/>
        <v>1</v>
      </c>
      <c r="AL123" s="2">
        <f t="shared" si="45"/>
        <v>1</v>
      </c>
    </row>
    <row r="124" spans="2:38" ht="15" thickBot="1" x14ac:dyDescent="0.4">
      <c r="B124" s="163" t="str">
        <f>'Techs-Fuels Updated'!D125</f>
        <v>ALCWTRS2DD</v>
      </c>
      <c r="C124" s="162">
        <f>'Techs-Fuels Updated'!P125</f>
        <v>1</v>
      </c>
      <c r="D124" s="2">
        <f t="shared" si="46"/>
        <v>1</v>
      </c>
      <c r="E124" s="2">
        <f t="shared" si="47"/>
        <v>1</v>
      </c>
      <c r="F124" s="2">
        <f t="shared" si="48"/>
        <v>1</v>
      </c>
      <c r="G124" s="2">
        <f t="shared" si="49"/>
        <v>1</v>
      </c>
      <c r="H124" s="2">
        <f t="shared" si="50"/>
        <v>1</v>
      </c>
      <c r="I124" s="2">
        <f t="shared" si="51"/>
        <v>1</v>
      </c>
      <c r="J124" s="2">
        <f t="shared" si="52"/>
        <v>1</v>
      </c>
      <c r="K124" s="2">
        <f t="shared" si="53"/>
        <v>1</v>
      </c>
      <c r="L124" s="2">
        <f t="shared" si="54"/>
        <v>1</v>
      </c>
      <c r="M124" s="2">
        <f t="shared" si="55"/>
        <v>1</v>
      </c>
      <c r="N124" s="2">
        <f t="shared" si="56"/>
        <v>1</v>
      </c>
      <c r="O124" s="2">
        <f t="shared" si="57"/>
        <v>1</v>
      </c>
      <c r="P124" s="2">
        <f t="shared" si="58"/>
        <v>1</v>
      </c>
      <c r="Q124" s="2">
        <f t="shared" si="59"/>
        <v>1</v>
      </c>
      <c r="R124" s="2">
        <f t="shared" si="60"/>
        <v>1</v>
      </c>
      <c r="S124" s="2">
        <f t="shared" si="61"/>
        <v>1</v>
      </c>
      <c r="T124" s="2">
        <f t="shared" si="62"/>
        <v>1</v>
      </c>
      <c r="U124" s="2">
        <f t="shared" si="63"/>
        <v>1</v>
      </c>
      <c r="V124" s="2">
        <f t="shared" si="64"/>
        <v>1</v>
      </c>
      <c r="W124" s="2">
        <f t="shared" si="65"/>
        <v>1</v>
      </c>
      <c r="X124" s="2">
        <f t="shared" si="66"/>
        <v>1</v>
      </c>
      <c r="Y124" s="2">
        <f t="shared" si="67"/>
        <v>1</v>
      </c>
      <c r="Z124" s="2">
        <f t="shared" si="68"/>
        <v>1</v>
      </c>
      <c r="AA124" s="2">
        <f t="shared" si="69"/>
        <v>1</v>
      </c>
      <c r="AB124" s="2">
        <f t="shared" si="70"/>
        <v>1</v>
      </c>
      <c r="AC124" s="2">
        <f t="shared" si="36"/>
        <v>1</v>
      </c>
      <c r="AD124" s="2">
        <f t="shared" si="37"/>
        <v>1</v>
      </c>
      <c r="AE124" s="2">
        <f t="shared" si="38"/>
        <v>1</v>
      </c>
      <c r="AF124" s="2">
        <f t="shared" si="39"/>
        <v>1</v>
      </c>
      <c r="AG124" s="2">
        <f t="shared" si="40"/>
        <v>1</v>
      </c>
      <c r="AH124" s="2">
        <f t="shared" si="41"/>
        <v>1</v>
      </c>
      <c r="AI124" s="2">
        <f t="shared" si="42"/>
        <v>1</v>
      </c>
      <c r="AJ124" s="2">
        <f t="shared" si="43"/>
        <v>1</v>
      </c>
      <c r="AK124" s="2">
        <f t="shared" si="44"/>
        <v>1</v>
      </c>
      <c r="AL124" s="2">
        <f t="shared" si="45"/>
        <v>1</v>
      </c>
    </row>
    <row r="125" spans="2:38" ht="15" thickBot="1" x14ac:dyDescent="0.4">
      <c r="B125" s="163" t="str">
        <f>'Techs-Fuels Updated'!D126</f>
        <v>ALCWTSP5DD</v>
      </c>
      <c r="C125" s="162">
        <f>'Techs-Fuels Updated'!P126</f>
        <v>1</v>
      </c>
      <c r="D125" s="2">
        <f t="shared" si="46"/>
        <v>1</v>
      </c>
      <c r="E125" s="2">
        <f t="shared" si="47"/>
        <v>1</v>
      </c>
      <c r="F125" s="2">
        <f t="shared" si="48"/>
        <v>1</v>
      </c>
      <c r="G125" s="2">
        <f t="shared" si="49"/>
        <v>1</v>
      </c>
      <c r="H125" s="2">
        <f t="shared" si="50"/>
        <v>1</v>
      </c>
      <c r="I125" s="2">
        <f t="shared" si="51"/>
        <v>1</v>
      </c>
      <c r="J125" s="2">
        <f t="shared" si="52"/>
        <v>1</v>
      </c>
      <c r="K125" s="2">
        <f t="shared" si="53"/>
        <v>1</v>
      </c>
      <c r="L125" s="2">
        <f t="shared" si="54"/>
        <v>1</v>
      </c>
      <c r="M125" s="2">
        <f t="shared" si="55"/>
        <v>1</v>
      </c>
      <c r="N125" s="2">
        <f t="shared" si="56"/>
        <v>1</v>
      </c>
      <c r="O125" s="2">
        <f t="shared" si="57"/>
        <v>1</v>
      </c>
      <c r="P125" s="2">
        <f t="shared" si="58"/>
        <v>1</v>
      </c>
      <c r="Q125" s="2">
        <f t="shared" si="59"/>
        <v>1</v>
      </c>
      <c r="R125" s="2">
        <f t="shared" si="60"/>
        <v>1</v>
      </c>
      <c r="S125" s="2">
        <f t="shared" si="61"/>
        <v>1</v>
      </c>
      <c r="T125" s="2">
        <f t="shared" si="62"/>
        <v>1</v>
      </c>
      <c r="U125" s="2">
        <f t="shared" si="63"/>
        <v>1</v>
      </c>
      <c r="V125" s="2">
        <f t="shared" si="64"/>
        <v>1</v>
      </c>
      <c r="W125" s="2">
        <f t="shared" si="65"/>
        <v>1</v>
      </c>
      <c r="X125" s="2">
        <f t="shared" si="66"/>
        <v>1</v>
      </c>
      <c r="Y125" s="2">
        <f t="shared" si="67"/>
        <v>1</v>
      </c>
      <c r="Z125" s="2">
        <f t="shared" si="68"/>
        <v>1</v>
      </c>
      <c r="AA125" s="2">
        <f t="shared" si="69"/>
        <v>1</v>
      </c>
      <c r="AB125" s="2">
        <f t="shared" si="70"/>
        <v>1</v>
      </c>
      <c r="AC125" s="2">
        <f t="shared" si="36"/>
        <v>1</v>
      </c>
      <c r="AD125" s="2">
        <f t="shared" si="37"/>
        <v>1</v>
      </c>
      <c r="AE125" s="2">
        <f t="shared" si="38"/>
        <v>1</v>
      </c>
      <c r="AF125" s="2">
        <f t="shared" si="39"/>
        <v>1</v>
      </c>
      <c r="AG125" s="2">
        <f t="shared" si="40"/>
        <v>1</v>
      </c>
      <c r="AH125" s="2">
        <f t="shared" si="41"/>
        <v>1</v>
      </c>
      <c r="AI125" s="2">
        <f t="shared" si="42"/>
        <v>1</v>
      </c>
      <c r="AJ125" s="2">
        <f t="shared" si="43"/>
        <v>1</v>
      </c>
      <c r="AK125" s="2">
        <f t="shared" si="44"/>
        <v>1</v>
      </c>
      <c r="AL125" s="2">
        <f t="shared" si="45"/>
        <v>1</v>
      </c>
    </row>
    <row r="126" spans="2:38" ht="15" thickBot="1" x14ac:dyDescent="0.4">
      <c r="B126" s="163" t="str">
        <f>'Techs-Fuels Updated'!D127</f>
        <v>ALCWTCT3DD</v>
      </c>
      <c r="C126" s="162">
        <f>'Techs-Fuels Updated'!P127</f>
        <v>1</v>
      </c>
      <c r="D126" s="2">
        <f t="shared" si="46"/>
        <v>1</v>
      </c>
      <c r="E126" s="2">
        <f t="shared" si="47"/>
        <v>1</v>
      </c>
      <c r="F126" s="2">
        <f t="shared" si="48"/>
        <v>1</v>
      </c>
      <c r="G126" s="2">
        <f t="shared" si="49"/>
        <v>1</v>
      </c>
      <c r="H126" s="2">
        <f t="shared" si="50"/>
        <v>1</v>
      </c>
      <c r="I126" s="2">
        <f t="shared" si="51"/>
        <v>1</v>
      </c>
      <c r="J126" s="2">
        <f t="shared" si="52"/>
        <v>1</v>
      </c>
      <c r="K126" s="2">
        <f t="shared" si="53"/>
        <v>1</v>
      </c>
      <c r="L126" s="2">
        <f t="shared" si="54"/>
        <v>1</v>
      </c>
      <c r="M126" s="2">
        <f t="shared" si="55"/>
        <v>1</v>
      </c>
      <c r="N126" s="2">
        <f t="shared" si="56"/>
        <v>1</v>
      </c>
      <c r="O126" s="2">
        <f t="shared" si="57"/>
        <v>1</v>
      </c>
      <c r="P126" s="2">
        <f t="shared" si="58"/>
        <v>1</v>
      </c>
      <c r="Q126" s="2">
        <f t="shared" si="59"/>
        <v>1</v>
      </c>
      <c r="R126" s="2">
        <f t="shared" si="60"/>
        <v>1</v>
      </c>
      <c r="S126" s="2">
        <f t="shared" si="61"/>
        <v>1</v>
      </c>
      <c r="T126" s="2">
        <f t="shared" si="62"/>
        <v>1</v>
      </c>
      <c r="U126" s="2">
        <f t="shared" si="63"/>
        <v>1</v>
      </c>
      <c r="V126" s="2">
        <f t="shared" si="64"/>
        <v>1</v>
      </c>
      <c r="W126" s="2">
        <f t="shared" si="65"/>
        <v>1</v>
      </c>
      <c r="X126" s="2">
        <f t="shared" si="66"/>
        <v>1</v>
      </c>
      <c r="Y126" s="2">
        <f t="shared" si="67"/>
        <v>1</v>
      </c>
      <c r="Z126" s="2">
        <f t="shared" si="68"/>
        <v>1</v>
      </c>
      <c r="AA126" s="2">
        <f t="shared" si="69"/>
        <v>1</v>
      </c>
      <c r="AB126" s="2">
        <f t="shared" si="70"/>
        <v>1</v>
      </c>
      <c r="AC126" s="2">
        <f t="shared" si="36"/>
        <v>1</v>
      </c>
      <c r="AD126" s="2">
        <f t="shared" si="37"/>
        <v>1</v>
      </c>
      <c r="AE126" s="2">
        <f t="shared" si="38"/>
        <v>1</v>
      </c>
      <c r="AF126" s="2">
        <f t="shared" si="39"/>
        <v>1</v>
      </c>
      <c r="AG126" s="2">
        <f t="shared" si="40"/>
        <v>1</v>
      </c>
      <c r="AH126" s="2">
        <f t="shared" si="41"/>
        <v>1</v>
      </c>
      <c r="AI126" s="2">
        <f t="shared" si="42"/>
        <v>1</v>
      </c>
      <c r="AJ126" s="2">
        <f t="shared" si="43"/>
        <v>1</v>
      </c>
      <c r="AK126" s="2">
        <f t="shared" si="44"/>
        <v>1</v>
      </c>
      <c r="AL126" s="2">
        <f t="shared" si="45"/>
        <v>1</v>
      </c>
    </row>
    <row r="127" spans="2:38" ht="15" thickBot="1" x14ac:dyDescent="0.4">
      <c r="B127" s="163" t="str">
        <f>'Techs-Fuels Updated'!D128</f>
        <v>ALCWTRS3DD</v>
      </c>
      <c r="C127" s="162">
        <f>'Techs-Fuels Updated'!P128</f>
        <v>1</v>
      </c>
      <c r="D127" s="2">
        <f t="shared" si="46"/>
        <v>1</v>
      </c>
      <c r="E127" s="2">
        <f t="shared" si="47"/>
        <v>1</v>
      </c>
      <c r="F127" s="2">
        <f t="shared" si="48"/>
        <v>1</v>
      </c>
      <c r="G127" s="2">
        <f t="shared" si="49"/>
        <v>1</v>
      </c>
      <c r="H127" s="2">
        <f t="shared" si="50"/>
        <v>1</v>
      </c>
      <c r="I127" s="2">
        <f t="shared" si="51"/>
        <v>1</v>
      </c>
      <c r="J127" s="2">
        <f t="shared" si="52"/>
        <v>1</v>
      </c>
      <c r="K127" s="2">
        <f t="shared" si="53"/>
        <v>1</v>
      </c>
      <c r="L127" s="2">
        <f t="shared" si="54"/>
        <v>1</v>
      </c>
      <c r="M127" s="2">
        <f t="shared" si="55"/>
        <v>1</v>
      </c>
      <c r="N127" s="2">
        <f t="shared" si="56"/>
        <v>1</v>
      </c>
      <c r="O127" s="2">
        <f t="shared" si="57"/>
        <v>1</v>
      </c>
      <c r="P127" s="2">
        <f t="shared" si="58"/>
        <v>1</v>
      </c>
      <c r="Q127" s="2">
        <f t="shared" si="59"/>
        <v>1</v>
      </c>
      <c r="R127" s="2">
        <f t="shared" si="60"/>
        <v>1</v>
      </c>
      <c r="S127" s="2">
        <f t="shared" si="61"/>
        <v>1</v>
      </c>
      <c r="T127" s="2">
        <f t="shared" si="62"/>
        <v>1</v>
      </c>
      <c r="U127" s="2">
        <f t="shared" si="63"/>
        <v>1</v>
      </c>
      <c r="V127" s="2">
        <f t="shared" si="64"/>
        <v>1</v>
      </c>
      <c r="W127" s="2">
        <f t="shared" si="65"/>
        <v>1</v>
      </c>
      <c r="X127" s="2">
        <f t="shared" si="66"/>
        <v>1</v>
      </c>
      <c r="Y127" s="2">
        <f t="shared" si="67"/>
        <v>1</v>
      </c>
      <c r="Z127" s="2">
        <f t="shared" si="68"/>
        <v>1</v>
      </c>
      <c r="AA127" s="2">
        <f t="shared" si="69"/>
        <v>1</v>
      </c>
      <c r="AB127" s="2">
        <f t="shared" si="70"/>
        <v>1</v>
      </c>
      <c r="AC127" s="2">
        <f t="shared" si="36"/>
        <v>1</v>
      </c>
      <c r="AD127" s="2">
        <f t="shared" si="37"/>
        <v>1</v>
      </c>
      <c r="AE127" s="2">
        <f t="shared" si="38"/>
        <v>1</v>
      </c>
      <c r="AF127" s="2">
        <f t="shared" si="39"/>
        <v>1</v>
      </c>
      <c r="AG127" s="2">
        <f t="shared" si="40"/>
        <v>1</v>
      </c>
      <c r="AH127" s="2">
        <f t="shared" si="41"/>
        <v>1</v>
      </c>
      <c r="AI127" s="2">
        <f t="shared" si="42"/>
        <v>1</v>
      </c>
      <c r="AJ127" s="2">
        <f t="shared" si="43"/>
        <v>1</v>
      </c>
      <c r="AK127" s="2">
        <f t="shared" si="44"/>
        <v>1</v>
      </c>
      <c r="AL127" s="2">
        <f t="shared" si="45"/>
        <v>1</v>
      </c>
    </row>
    <row r="128" spans="2:38" ht="15" thickBot="1" x14ac:dyDescent="0.4">
      <c r="B128" s="163" t="str">
        <f>'Techs-Fuels Updated'!D129</f>
        <v>ALCWTSP6DD</v>
      </c>
      <c r="C128" s="162">
        <f>'Techs-Fuels Updated'!P129</f>
        <v>1</v>
      </c>
      <c r="D128" s="2">
        <f t="shared" si="46"/>
        <v>1</v>
      </c>
      <c r="E128" s="2">
        <f t="shared" si="47"/>
        <v>1</v>
      </c>
      <c r="F128" s="2">
        <f t="shared" si="48"/>
        <v>1</v>
      </c>
      <c r="G128" s="2">
        <f t="shared" si="49"/>
        <v>1</v>
      </c>
      <c r="H128" s="2">
        <f t="shared" si="50"/>
        <v>1</v>
      </c>
      <c r="I128" s="2">
        <f t="shared" si="51"/>
        <v>1</v>
      </c>
      <c r="J128" s="2">
        <f t="shared" si="52"/>
        <v>1</v>
      </c>
      <c r="K128" s="2">
        <f t="shared" si="53"/>
        <v>1</v>
      </c>
      <c r="L128" s="2">
        <f t="shared" si="54"/>
        <v>1</v>
      </c>
      <c r="M128" s="2">
        <f t="shared" si="55"/>
        <v>1</v>
      </c>
      <c r="N128" s="2">
        <f t="shared" si="56"/>
        <v>1</v>
      </c>
      <c r="O128" s="2">
        <f t="shared" si="57"/>
        <v>1</v>
      </c>
      <c r="P128" s="2">
        <f t="shared" si="58"/>
        <v>1</v>
      </c>
      <c r="Q128" s="2">
        <f t="shared" si="59"/>
        <v>1</v>
      </c>
      <c r="R128" s="2">
        <f t="shared" si="60"/>
        <v>1</v>
      </c>
      <c r="S128" s="2">
        <f t="shared" si="61"/>
        <v>1</v>
      </c>
      <c r="T128" s="2">
        <f t="shared" si="62"/>
        <v>1</v>
      </c>
      <c r="U128" s="2">
        <f t="shared" si="63"/>
        <v>1</v>
      </c>
      <c r="V128" s="2">
        <f t="shared" si="64"/>
        <v>1</v>
      </c>
      <c r="W128" s="2">
        <f t="shared" si="65"/>
        <v>1</v>
      </c>
      <c r="X128" s="2">
        <f t="shared" si="66"/>
        <v>1</v>
      </c>
      <c r="Y128" s="2">
        <f t="shared" si="67"/>
        <v>1</v>
      </c>
      <c r="Z128" s="2">
        <f t="shared" si="68"/>
        <v>1</v>
      </c>
      <c r="AA128" s="2">
        <f t="shared" si="69"/>
        <v>1</v>
      </c>
      <c r="AB128" s="2">
        <f t="shared" si="70"/>
        <v>1</v>
      </c>
      <c r="AC128" s="2">
        <f t="shared" si="36"/>
        <v>1</v>
      </c>
      <c r="AD128" s="2">
        <f t="shared" si="37"/>
        <v>1</v>
      </c>
      <c r="AE128" s="2">
        <f t="shared" si="38"/>
        <v>1</v>
      </c>
      <c r="AF128" s="2">
        <f t="shared" si="39"/>
        <v>1</v>
      </c>
      <c r="AG128" s="2">
        <f t="shared" si="40"/>
        <v>1</v>
      </c>
      <c r="AH128" s="2">
        <f t="shared" si="41"/>
        <v>1</v>
      </c>
      <c r="AI128" s="2">
        <f t="shared" si="42"/>
        <v>1</v>
      </c>
      <c r="AJ128" s="2">
        <f t="shared" si="43"/>
        <v>1</v>
      </c>
      <c r="AK128" s="2">
        <f t="shared" si="44"/>
        <v>1</v>
      </c>
      <c r="AL128" s="2">
        <f t="shared" si="45"/>
        <v>1</v>
      </c>
    </row>
    <row r="129" spans="2:38" ht="15" thickBot="1" x14ac:dyDescent="0.4">
      <c r="B129" s="163" t="str">
        <f>'Techs-Fuels Updated'!D130</f>
        <v>ALCWTCT4DD</v>
      </c>
      <c r="C129" s="162">
        <f>'Techs-Fuels Updated'!P130</f>
        <v>1</v>
      </c>
      <c r="D129" s="2">
        <f t="shared" si="46"/>
        <v>1</v>
      </c>
      <c r="E129" s="2">
        <f t="shared" si="47"/>
        <v>1</v>
      </c>
      <c r="F129" s="2">
        <f t="shared" si="48"/>
        <v>1</v>
      </c>
      <c r="G129" s="2">
        <f t="shared" si="49"/>
        <v>1</v>
      </c>
      <c r="H129" s="2">
        <f t="shared" si="50"/>
        <v>1</v>
      </c>
      <c r="I129" s="2">
        <f t="shared" si="51"/>
        <v>1</v>
      </c>
      <c r="J129" s="2">
        <f t="shared" si="52"/>
        <v>1</v>
      </c>
      <c r="K129" s="2">
        <f t="shared" si="53"/>
        <v>1</v>
      </c>
      <c r="L129" s="2">
        <f t="shared" si="54"/>
        <v>1</v>
      </c>
      <c r="M129" s="2">
        <f t="shared" si="55"/>
        <v>1</v>
      </c>
      <c r="N129" s="2">
        <f t="shared" si="56"/>
        <v>1</v>
      </c>
      <c r="O129" s="2">
        <f t="shared" si="57"/>
        <v>1</v>
      </c>
      <c r="P129" s="2">
        <f t="shared" si="58"/>
        <v>1</v>
      </c>
      <c r="Q129" s="2">
        <f t="shared" si="59"/>
        <v>1</v>
      </c>
      <c r="R129" s="2">
        <f t="shared" si="60"/>
        <v>1</v>
      </c>
      <c r="S129" s="2">
        <f t="shared" si="61"/>
        <v>1</v>
      </c>
      <c r="T129" s="2">
        <f t="shared" si="62"/>
        <v>1</v>
      </c>
      <c r="U129" s="2">
        <f t="shared" si="63"/>
        <v>1</v>
      </c>
      <c r="V129" s="2">
        <f t="shared" si="64"/>
        <v>1</v>
      </c>
      <c r="W129" s="2">
        <f t="shared" si="65"/>
        <v>1</v>
      </c>
      <c r="X129" s="2">
        <f t="shared" si="66"/>
        <v>1</v>
      </c>
      <c r="Y129" s="2">
        <f t="shared" si="67"/>
        <v>1</v>
      </c>
      <c r="Z129" s="2">
        <f t="shared" si="68"/>
        <v>1</v>
      </c>
      <c r="AA129" s="2">
        <f t="shared" si="69"/>
        <v>1</v>
      </c>
      <c r="AB129" s="2">
        <f t="shared" si="70"/>
        <v>1</v>
      </c>
      <c r="AC129" s="2">
        <f t="shared" si="36"/>
        <v>1</v>
      </c>
      <c r="AD129" s="2">
        <f t="shared" si="37"/>
        <v>1</v>
      </c>
      <c r="AE129" s="2">
        <f t="shared" si="38"/>
        <v>1</v>
      </c>
      <c r="AF129" s="2">
        <f t="shared" si="39"/>
        <v>1</v>
      </c>
      <c r="AG129" s="2">
        <f t="shared" si="40"/>
        <v>1</v>
      </c>
      <c r="AH129" s="2">
        <f t="shared" si="41"/>
        <v>1</v>
      </c>
      <c r="AI129" s="2">
        <f t="shared" si="42"/>
        <v>1</v>
      </c>
      <c r="AJ129" s="2">
        <f t="shared" si="43"/>
        <v>1</v>
      </c>
      <c r="AK129" s="2">
        <f t="shared" si="44"/>
        <v>1</v>
      </c>
      <c r="AL129" s="2">
        <f t="shared" si="45"/>
        <v>1</v>
      </c>
    </row>
    <row r="130" spans="2:38" ht="15" thickBot="1" x14ac:dyDescent="0.4">
      <c r="B130" s="163" t="str">
        <f>'Techs-Fuels Updated'!D131</f>
        <v>ALCWTRS4DD</v>
      </c>
      <c r="C130" s="162">
        <f>'Techs-Fuels Updated'!P131</f>
        <v>1</v>
      </c>
      <c r="D130" s="2">
        <f t="shared" si="46"/>
        <v>1</v>
      </c>
      <c r="E130" s="2">
        <f t="shared" si="47"/>
        <v>1</v>
      </c>
      <c r="F130" s="2">
        <f t="shared" si="48"/>
        <v>1</v>
      </c>
      <c r="G130" s="2">
        <f t="shared" si="49"/>
        <v>1</v>
      </c>
      <c r="H130" s="2">
        <f t="shared" si="50"/>
        <v>1</v>
      </c>
      <c r="I130" s="2">
        <f t="shared" si="51"/>
        <v>1</v>
      </c>
      <c r="J130" s="2">
        <f t="shared" si="52"/>
        <v>1</v>
      </c>
      <c r="K130" s="2">
        <f t="shared" si="53"/>
        <v>1</v>
      </c>
      <c r="L130" s="2">
        <f t="shared" si="54"/>
        <v>1</v>
      </c>
      <c r="M130" s="2">
        <f t="shared" si="55"/>
        <v>1</v>
      </c>
      <c r="N130" s="2">
        <f t="shared" si="56"/>
        <v>1</v>
      </c>
      <c r="O130" s="2">
        <f t="shared" si="57"/>
        <v>1</v>
      </c>
      <c r="P130" s="2">
        <f t="shared" si="58"/>
        <v>1</v>
      </c>
      <c r="Q130" s="2">
        <f t="shared" si="59"/>
        <v>1</v>
      </c>
      <c r="R130" s="2">
        <f t="shared" si="60"/>
        <v>1</v>
      </c>
      <c r="S130" s="2">
        <f t="shared" si="61"/>
        <v>1</v>
      </c>
      <c r="T130" s="2">
        <f t="shared" si="62"/>
        <v>1</v>
      </c>
      <c r="U130" s="2">
        <f t="shared" si="63"/>
        <v>1</v>
      </c>
      <c r="V130" s="2">
        <f t="shared" si="64"/>
        <v>1</v>
      </c>
      <c r="W130" s="2">
        <f t="shared" si="65"/>
        <v>1</v>
      </c>
      <c r="X130" s="2">
        <f t="shared" si="66"/>
        <v>1</v>
      </c>
      <c r="Y130" s="2">
        <f t="shared" si="67"/>
        <v>1</v>
      </c>
      <c r="Z130" s="2">
        <f t="shared" si="68"/>
        <v>1</v>
      </c>
      <c r="AA130" s="2">
        <f t="shared" si="69"/>
        <v>1</v>
      </c>
      <c r="AB130" s="2">
        <f t="shared" si="70"/>
        <v>1</v>
      </c>
      <c r="AC130" s="2">
        <f t="shared" si="36"/>
        <v>1</v>
      </c>
      <c r="AD130" s="2">
        <f t="shared" si="37"/>
        <v>1</v>
      </c>
      <c r="AE130" s="2">
        <f t="shared" si="38"/>
        <v>1</v>
      </c>
      <c r="AF130" s="2">
        <f t="shared" si="39"/>
        <v>1</v>
      </c>
      <c r="AG130" s="2">
        <f t="shared" si="40"/>
        <v>1</v>
      </c>
      <c r="AH130" s="2">
        <f t="shared" si="41"/>
        <v>1</v>
      </c>
      <c r="AI130" s="2">
        <f t="shared" si="42"/>
        <v>1</v>
      </c>
      <c r="AJ130" s="2">
        <f t="shared" si="43"/>
        <v>1</v>
      </c>
      <c r="AK130" s="2">
        <f t="shared" si="44"/>
        <v>1</v>
      </c>
      <c r="AL130" s="2">
        <f t="shared" si="45"/>
        <v>1</v>
      </c>
    </row>
    <row r="131" spans="2:38" x14ac:dyDescent="0.35">
      <c r="B131" s="1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471"/>
  <sheetViews>
    <sheetView topLeftCell="A1457" zoomScale="55" zoomScaleNormal="55" workbookViewId="0">
      <selection activeCell="V1479" sqref="V1479"/>
    </sheetView>
  </sheetViews>
  <sheetFormatPr defaultColWidth="8.90625" defaultRowHeight="14.5" x14ac:dyDescent="0.35"/>
  <cols>
    <col min="1" max="1" width="9.81640625" style="176" customWidth="1"/>
    <col min="2" max="2" width="10.08984375" style="176" customWidth="1"/>
    <col min="3" max="16384" width="8.90625" style="176"/>
  </cols>
  <sheetData>
    <row r="2" spans="1:37" s="217" customFormat="1" x14ac:dyDescent="0.35">
      <c r="D2" s="217" t="s">
        <v>394</v>
      </c>
    </row>
    <row r="3" spans="1:37" x14ac:dyDescent="0.35">
      <c r="B3" s="177"/>
    </row>
    <row r="4" spans="1:37" x14ac:dyDescent="0.35">
      <c r="B4" s="216" t="str">
        <f>'Techs-Fuels Updated'!D5</f>
        <v>ALPHYDMHI0</v>
      </c>
      <c r="E4" s="216">
        <f>'Techs-Fuels Updated'!Q5</f>
        <v>0.36</v>
      </c>
    </row>
    <row r="5" spans="1:37" x14ac:dyDescent="0.35">
      <c r="A5" s="210"/>
      <c r="B5" s="210">
        <v>2020</v>
      </c>
      <c r="C5" s="210">
        <v>2021</v>
      </c>
      <c r="D5" s="210">
        <v>2022</v>
      </c>
      <c r="E5" s="210">
        <v>2023</v>
      </c>
      <c r="F5" s="210">
        <v>2024</v>
      </c>
      <c r="G5" s="210">
        <v>2025</v>
      </c>
      <c r="H5" s="210">
        <v>2026</v>
      </c>
      <c r="I5" s="210">
        <v>2027</v>
      </c>
      <c r="J5" s="214">
        <v>2028</v>
      </c>
      <c r="K5" s="214">
        <v>2029</v>
      </c>
      <c r="L5" s="214">
        <v>2030</v>
      </c>
      <c r="M5" s="214">
        <v>2031</v>
      </c>
      <c r="N5" s="214">
        <v>2032</v>
      </c>
      <c r="O5" s="214">
        <v>2033</v>
      </c>
      <c r="P5" s="214">
        <v>2034</v>
      </c>
      <c r="Q5" s="214">
        <v>2035</v>
      </c>
      <c r="R5" s="214">
        <v>2036</v>
      </c>
      <c r="S5" s="214">
        <v>2037</v>
      </c>
      <c r="T5" s="214">
        <v>2038</v>
      </c>
      <c r="U5" s="214">
        <v>2039</v>
      </c>
      <c r="V5" s="214">
        <v>2040</v>
      </c>
      <c r="W5" s="214">
        <v>2041</v>
      </c>
      <c r="X5" s="214">
        <v>2042</v>
      </c>
      <c r="Y5" s="214">
        <v>2043</v>
      </c>
      <c r="Z5" s="214">
        <v>2044</v>
      </c>
      <c r="AA5" s="214">
        <v>2045</v>
      </c>
      <c r="AB5" s="214">
        <v>2046</v>
      </c>
      <c r="AC5" s="214">
        <v>2047</v>
      </c>
      <c r="AD5" s="214">
        <v>2048</v>
      </c>
      <c r="AE5" s="214">
        <v>2049</v>
      </c>
      <c r="AF5" s="214">
        <v>2050</v>
      </c>
      <c r="AG5" s="214">
        <v>2051</v>
      </c>
      <c r="AH5" s="214">
        <v>2052</v>
      </c>
      <c r="AI5" s="214">
        <v>2053</v>
      </c>
      <c r="AJ5" s="214">
        <v>2054</v>
      </c>
      <c r="AK5" s="214" t="s">
        <v>1418</v>
      </c>
    </row>
    <row r="6" spans="1:37" x14ac:dyDescent="0.35">
      <c r="A6" s="211">
        <v>1</v>
      </c>
      <c r="B6" s="212">
        <f>$E$4</f>
        <v>0.36</v>
      </c>
      <c r="C6" s="212">
        <f t="shared" ref="C6:AA16" si="0">$E$4</f>
        <v>0.36</v>
      </c>
      <c r="D6" s="212">
        <f t="shared" si="0"/>
        <v>0.36</v>
      </c>
      <c r="E6" s="212">
        <f t="shared" si="0"/>
        <v>0.36</v>
      </c>
      <c r="F6" s="212">
        <f t="shared" si="0"/>
        <v>0.36</v>
      </c>
      <c r="G6" s="212">
        <f t="shared" si="0"/>
        <v>0.36</v>
      </c>
      <c r="H6" s="212">
        <f t="shared" si="0"/>
        <v>0.36</v>
      </c>
      <c r="I6" s="212">
        <f t="shared" si="0"/>
        <v>0.36</v>
      </c>
      <c r="J6" s="212">
        <f t="shared" si="0"/>
        <v>0.36</v>
      </c>
      <c r="K6" s="212">
        <f t="shared" si="0"/>
        <v>0.36</v>
      </c>
      <c r="L6" s="212">
        <f t="shared" si="0"/>
        <v>0.36</v>
      </c>
      <c r="M6" s="212">
        <f t="shared" si="0"/>
        <v>0.36</v>
      </c>
      <c r="N6" s="212">
        <f t="shared" si="0"/>
        <v>0.36</v>
      </c>
      <c r="O6" s="212">
        <f t="shared" si="0"/>
        <v>0.36</v>
      </c>
      <c r="P6" s="212">
        <f t="shared" si="0"/>
        <v>0.36</v>
      </c>
      <c r="Q6" s="212">
        <f t="shared" si="0"/>
        <v>0.36</v>
      </c>
      <c r="R6" s="212">
        <f t="shared" si="0"/>
        <v>0.36</v>
      </c>
      <c r="S6" s="212">
        <f t="shared" si="0"/>
        <v>0.36</v>
      </c>
      <c r="T6" s="212">
        <f t="shared" si="0"/>
        <v>0.36</v>
      </c>
      <c r="U6" s="212">
        <f t="shared" si="0"/>
        <v>0.36</v>
      </c>
      <c r="V6" s="212">
        <f t="shared" si="0"/>
        <v>0.36</v>
      </c>
      <c r="W6" s="212">
        <f t="shared" si="0"/>
        <v>0.36</v>
      </c>
      <c r="X6" s="212">
        <f t="shared" si="0"/>
        <v>0.36</v>
      </c>
      <c r="Y6" s="212">
        <f t="shared" si="0"/>
        <v>0.36</v>
      </c>
      <c r="Z6" s="212">
        <f t="shared" si="0"/>
        <v>0.36</v>
      </c>
      <c r="AA6" s="212">
        <f t="shared" si="0"/>
        <v>0.36</v>
      </c>
      <c r="AB6" s="212">
        <f t="shared" ref="AB6:AK15" si="1">$E$4</f>
        <v>0.36</v>
      </c>
      <c r="AC6" s="212">
        <f t="shared" si="1"/>
        <v>0.36</v>
      </c>
      <c r="AD6" s="212">
        <f t="shared" si="1"/>
        <v>0.36</v>
      </c>
      <c r="AE6" s="212">
        <f t="shared" si="1"/>
        <v>0.36</v>
      </c>
      <c r="AF6" s="212">
        <f t="shared" si="1"/>
        <v>0.36</v>
      </c>
      <c r="AG6" s="212">
        <f t="shared" si="1"/>
        <v>0.36</v>
      </c>
      <c r="AH6" s="212">
        <f t="shared" si="1"/>
        <v>0.36</v>
      </c>
      <c r="AI6" s="212">
        <f t="shared" si="1"/>
        <v>0.36</v>
      </c>
      <c r="AJ6" s="212">
        <f t="shared" si="1"/>
        <v>0.36</v>
      </c>
      <c r="AK6" s="212">
        <f t="shared" si="1"/>
        <v>0.36</v>
      </c>
    </row>
    <row r="7" spans="1:37" x14ac:dyDescent="0.35">
      <c r="A7" s="211">
        <v>2</v>
      </c>
      <c r="B7" s="212">
        <f t="shared" ref="B7:Q32" si="2">$E$4</f>
        <v>0.36</v>
      </c>
      <c r="C7" s="212">
        <f t="shared" si="0"/>
        <v>0.36</v>
      </c>
      <c r="D7" s="212">
        <f t="shared" si="0"/>
        <v>0.36</v>
      </c>
      <c r="E7" s="212">
        <f t="shared" si="0"/>
        <v>0.36</v>
      </c>
      <c r="F7" s="212">
        <f t="shared" si="0"/>
        <v>0.36</v>
      </c>
      <c r="G7" s="212">
        <f t="shared" si="0"/>
        <v>0.36</v>
      </c>
      <c r="H7" s="212">
        <f t="shared" si="0"/>
        <v>0.36</v>
      </c>
      <c r="I7" s="212">
        <f t="shared" si="0"/>
        <v>0.36</v>
      </c>
      <c r="J7" s="212">
        <f t="shared" si="0"/>
        <v>0.36</v>
      </c>
      <c r="K7" s="212">
        <f t="shared" si="0"/>
        <v>0.36</v>
      </c>
      <c r="L7" s="212">
        <f t="shared" si="0"/>
        <v>0.36</v>
      </c>
      <c r="M7" s="212">
        <f t="shared" si="0"/>
        <v>0.36</v>
      </c>
      <c r="N7" s="212">
        <f t="shared" si="0"/>
        <v>0.36</v>
      </c>
      <c r="O7" s="212">
        <f t="shared" si="0"/>
        <v>0.36</v>
      </c>
      <c r="P7" s="212">
        <f t="shared" si="0"/>
        <v>0.36</v>
      </c>
      <c r="Q7" s="212">
        <f t="shared" si="0"/>
        <v>0.36</v>
      </c>
      <c r="R7" s="212">
        <f t="shared" si="0"/>
        <v>0.36</v>
      </c>
      <c r="S7" s="212">
        <f t="shared" si="0"/>
        <v>0.36</v>
      </c>
      <c r="T7" s="212">
        <f t="shared" si="0"/>
        <v>0.36</v>
      </c>
      <c r="U7" s="212">
        <f t="shared" si="0"/>
        <v>0.36</v>
      </c>
      <c r="V7" s="212">
        <f t="shared" si="0"/>
        <v>0.36</v>
      </c>
      <c r="W7" s="212">
        <f t="shared" si="0"/>
        <v>0.36</v>
      </c>
      <c r="X7" s="212">
        <f t="shared" si="0"/>
        <v>0.36</v>
      </c>
      <c r="Y7" s="212">
        <f t="shared" si="0"/>
        <v>0.36</v>
      </c>
      <c r="Z7" s="212">
        <f t="shared" si="0"/>
        <v>0.36</v>
      </c>
      <c r="AA7" s="212">
        <f t="shared" si="0"/>
        <v>0.36</v>
      </c>
      <c r="AB7" s="212">
        <f t="shared" si="1"/>
        <v>0.36</v>
      </c>
      <c r="AC7" s="212">
        <f t="shared" si="1"/>
        <v>0.36</v>
      </c>
      <c r="AD7" s="212">
        <f t="shared" si="1"/>
        <v>0.36</v>
      </c>
      <c r="AE7" s="212">
        <f t="shared" si="1"/>
        <v>0.36</v>
      </c>
      <c r="AF7" s="212">
        <f t="shared" si="1"/>
        <v>0.36</v>
      </c>
      <c r="AG7" s="212">
        <f t="shared" si="1"/>
        <v>0.36</v>
      </c>
      <c r="AH7" s="212">
        <f t="shared" si="1"/>
        <v>0.36</v>
      </c>
      <c r="AI7" s="212">
        <f t="shared" si="1"/>
        <v>0.36</v>
      </c>
      <c r="AJ7" s="212">
        <f t="shared" si="1"/>
        <v>0.36</v>
      </c>
      <c r="AK7" s="212">
        <f t="shared" si="1"/>
        <v>0.36</v>
      </c>
    </row>
    <row r="8" spans="1:37" x14ac:dyDescent="0.35">
      <c r="A8" s="211">
        <v>3</v>
      </c>
      <c r="B8" s="212">
        <f t="shared" si="2"/>
        <v>0.36</v>
      </c>
      <c r="C8" s="212">
        <f t="shared" si="0"/>
        <v>0.36</v>
      </c>
      <c r="D8" s="212">
        <f t="shared" si="0"/>
        <v>0.36</v>
      </c>
      <c r="E8" s="212">
        <f t="shared" si="0"/>
        <v>0.36</v>
      </c>
      <c r="F8" s="212">
        <f t="shared" si="0"/>
        <v>0.36</v>
      </c>
      <c r="G8" s="212">
        <f t="shared" si="0"/>
        <v>0.36</v>
      </c>
      <c r="H8" s="212">
        <f t="shared" si="0"/>
        <v>0.36</v>
      </c>
      <c r="I8" s="212">
        <f t="shared" si="0"/>
        <v>0.36</v>
      </c>
      <c r="J8" s="212">
        <f t="shared" si="0"/>
        <v>0.36</v>
      </c>
      <c r="K8" s="212">
        <f t="shared" si="0"/>
        <v>0.36</v>
      </c>
      <c r="L8" s="212">
        <f t="shared" si="0"/>
        <v>0.36</v>
      </c>
      <c r="M8" s="212">
        <f t="shared" si="0"/>
        <v>0.36</v>
      </c>
      <c r="N8" s="212">
        <f t="shared" si="0"/>
        <v>0.36</v>
      </c>
      <c r="O8" s="212">
        <f t="shared" si="0"/>
        <v>0.36</v>
      </c>
      <c r="P8" s="212">
        <f t="shared" si="0"/>
        <v>0.36</v>
      </c>
      <c r="Q8" s="212">
        <f t="shared" si="0"/>
        <v>0.36</v>
      </c>
      <c r="R8" s="212">
        <f t="shared" si="0"/>
        <v>0.36</v>
      </c>
      <c r="S8" s="212">
        <f t="shared" si="0"/>
        <v>0.36</v>
      </c>
      <c r="T8" s="212">
        <f t="shared" si="0"/>
        <v>0.36</v>
      </c>
      <c r="U8" s="212">
        <f t="shared" si="0"/>
        <v>0.36</v>
      </c>
      <c r="V8" s="212">
        <f t="shared" si="0"/>
        <v>0.36</v>
      </c>
      <c r="W8" s="212">
        <f t="shared" si="0"/>
        <v>0.36</v>
      </c>
      <c r="X8" s="212">
        <f t="shared" si="0"/>
        <v>0.36</v>
      </c>
      <c r="Y8" s="212">
        <f t="shared" si="0"/>
        <v>0.36</v>
      </c>
      <c r="Z8" s="212">
        <f t="shared" si="0"/>
        <v>0.36</v>
      </c>
      <c r="AA8" s="212">
        <f t="shared" si="0"/>
        <v>0.36</v>
      </c>
      <c r="AB8" s="212">
        <f t="shared" si="1"/>
        <v>0.36</v>
      </c>
      <c r="AC8" s="212">
        <f t="shared" si="1"/>
        <v>0.36</v>
      </c>
      <c r="AD8" s="212">
        <f t="shared" si="1"/>
        <v>0.36</v>
      </c>
      <c r="AE8" s="212">
        <f t="shared" si="1"/>
        <v>0.36</v>
      </c>
      <c r="AF8" s="212">
        <f t="shared" si="1"/>
        <v>0.36</v>
      </c>
      <c r="AG8" s="212">
        <f t="shared" si="1"/>
        <v>0.36</v>
      </c>
      <c r="AH8" s="212">
        <f t="shared" si="1"/>
        <v>0.36</v>
      </c>
      <c r="AI8" s="212">
        <f t="shared" si="1"/>
        <v>0.36</v>
      </c>
      <c r="AJ8" s="212">
        <f t="shared" si="1"/>
        <v>0.36</v>
      </c>
      <c r="AK8" s="212">
        <f t="shared" si="1"/>
        <v>0.36</v>
      </c>
    </row>
    <row r="9" spans="1:37" x14ac:dyDescent="0.35">
      <c r="A9" s="211">
        <v>4</v>
      </c>
      <c r="B9" s="212">
        <f t="shared" si="2"/>
        <v>0.36</v>
      </c>
      <c r="C9" s="212">
        <f t="shared" si="0"/>
        <v>0.36</v>
      </c>
      <c r="D9" s="212">
        <f t="shared" si="0"/>
        <v>0.36</v>
      </c>
      <c r="E9" s="212">
        <f t="shared" si="0"/>
        <v>0.36</v>
      </c>
      <c r="F9" s="212">
        <f t="shared" si="0"/>
        <v>0.36</v>
      </c>
      <c r="G9" s="212">
        <f t="shared" si="0"/>
        <v>0.36</v>
      </c>
      <c r="H9" s="212">
        <f t="shared" si="0"/>
        <v>0.36</v>
      </c>
      <c r="I9" s="212">
        <f t="shared" si="0"/>
        <v>0.36</v>
      </c>
      <c r="J9" s="212">
        <f t="shared" si="0"/>
        <v>0.36</v>
      </c>
      <c r="K9" s="212">
        <f t="shared" si="0"/>
        <v>0.36</v>
      </c>
      <c r="L9" s="212">
        <f t="shared" si="0"/>
        <v>0.36</v>
      </c>
      <c r="M9" s="212">
        <f t="shared" si="0"/>
        <v>0.36</v>
      </c>
      <c r="N9" s="212">
        <f t="shared" si="0"/>
        <v>0.36</v>
      </c>
      <c r="O9" s="212">
        <f t="shared" si="0"/>
        <v>0.36</v>
      </c>
      <c r="P9" s="212">
        <f t="shared" si="0"/>
        <v>0.36</v>
      </c>
      <c r="Q9" s="212">
        <f t="shared" si="0"/>
        <v>0.36</v>
      </c>
      <c r="R9" s="212">
        <f t="shared" si="0"/>
        <v>0.36</v>
      </c>
      <c r="S9" s="212">
        <f t="shared" si="0"/>
        <v>0.36</v>
      </c>
      <c r="T9" s="212">
        <f t="shared" si="0"/>
        <v>0.36</v>
      </c>
      <c r="U9" s="212">
        <f t="shared" si="0"/>
        <v>0.36</v>
      </c>
      <c r="V9" s="212">
        <f t="shared" si="0"/>
        <v>0.36</v>
      </c>
      <c r="W9" s="212">
        <f t="shared" si="0"/>
        <v>0.36</v>
      </c>
      <c r="X9" s="212">
        <f t="shared" si="0"/>
        <v>0.36</v>
      </c>
      <c r="Y9" s="212">
        <f t="shared" si="0"/>
        <v>0.36</v>
      </c>
      <c r="Z9" s="212">
        <f t="shared" si="0"/>
        <v>0.36</v>
      </c>
      <c r="AA9" s="212">
        <f t="shared" si="0"/>
        <v>0.36</v>
      </c>
      <c r="AB9" s="212">
        <f t="shared" si="1"/>
        <v>0.36</v>
      </c>
      <c r="AC9" s="212">
        <f t="shared" si="1"/>
        <v>0.36</v>
      </c>
      <c r="AD9" s="212">
        <f t="shared" si="1"/>
        <v>0.36</v>
      </c>
      <c r="AE9" s="212">
        <f t="shared" si="1"/>
        <v>0.36</v>
      </c>
      <c r="AF9" s="212">
        <f t="shared" si="1"/>
        <v>0.36</v>
      </c>
      <c r="AG9" s="212">
        <f t="shared" si="1"/>
        <v>0.36</v>
      </c>
      <c r="AH9" s="212">
        <f t="shared" si="1"/>
        <v>0.36</v>
      </c>
      <c r="AI9" s="212">
        <f t="shared" si="1"/>
        <v>0.36</v>
      </c>
      <c r="AJ9" s="212">
        <f t="shared" si="1"/>
        <v>0.36</v>
      </c>
      <c r="AK9" s="212">
        <f t="shared" si="1"/>
        <v>0.36</v>
      </c>
    </row>
    <row r="10" spans="1:37" x14ac:dyDescent="0.35">
      <c r="A10" s="211">
        <v>5</v>
      </c>
      <c r="B10" s="212">
        <f t="shared" si="2"/>
        <v>0.36</v>
      </c>
      <c r="C10" s="212">
        <f t="shared" si="0"/>
        <v>0.36</v>
      </c>
      <c r="D10" s="212">
        <f t="shared" si="0"/>
        <v>0.36</v>
      </c>
      <c r="E10" s="212">
        <f t="shared" si="0"/>
        <v>0.36</v>
      </c>
      <c r="F10" s="212">
        <f t="shared" si="0"/>
        <v>0.36</v>
      </c>
      <c r="G10" s="212">
        <f t="shared" si="0"/>
        <v>0.36</v>
      </c>
      <c r="H10" s="212">
        <f t="shared" si="0"/>
        <v>0.36</v>
      </c>
      <c r="I10" s="212">
        <f t="shared" si="0"/>
        <v>0.36</v>
      </c>
      <c r="J10" s="212">
        <f t="shared" si="0"/>
        <v>0.36</v>
      </c>
      <c r="K10" s="212">
        <f t="shared" si="0"/>
        <v>0.36</v>
      </c>
      <c r="L10" s="212">
        <f t="shared" si="0"/>
        <v>0.36</v>
      </c>
      <c r="M10" s="212">
        <f t="shared" si="0"/>
        <v>0.36</v>
      </c>
      <c r="N10" s="212">
        <f t="shared" si="0"/>
        <v>0.36</v>
      </c>
      <c r="O10" s="212">
        <f t="shared" si="0"/>
        <v>0.36</v>
      </c>
      <c r="P10" s="212">
        <f t="shared" si="0"/>
        <v>0.36</v>
      </c>
      <c r="Q10" s="212">
        <f t="shared" si="0"/>
        <v>0.36</v>
      </c>
      <c r="R10" s="212">
        <f t="shared" si="0"/>
        <v>0.36</v>
      </c>
      <c r="S10" s="212">
        <f t="shared" si="0"/>
        <v>0.36</v>
      </c>
      <c r="T10" s="212">
        <f t="shared" si="0"/>
        <v>0.36</v>
      </c>
      <c r="U10" s="212">
        <f t="shared" si="0"/>
        <v>0.36</v>
      </c>
      <c r="V10" s="212">
        <f t="shared" si="0"/>
        <v>0.36</v>
      </c>
      <c r="W10" s="212">
        <f t="shared" si="0"/>
        <v>0.36</v>
      </c>
      <c r="X10" s="212">
        <f t="shared" si="0"/>
        <v>0.36</v>
      </c>
      <c r="Y10" s="212">
        <f t="shared" si="0"/>
        <v>0.36</v>
      </c>
      <c r="Z10" s="212">
        <f t="shared" si="0"/>
        <v>0.36</v>
      </c>
      <c r="AA10" s="212">
        <f t="shared" si="0"/>
        <v>0.36</v>
      </c>
      <c r="AB10" s="212">
        <f t="shared" si="1"/>
        <v>0.36</v>
      </c>
      <c r="AC10" s="212">
        <f t="shared" si="1"/>
        <v>0.36</v>
      </c>
      <c r="AD10" s="212">
        <f t="shared" si="1"/>
        <v>0.36</v>
      </c>
      <c r="AE10" s="212">
        <f t="shared" si="1"/>
        <v>0.36</v>
      </c>
      <c r="AF10" s="212">
        <f t="shared" si="1"/>
        <v>0.36</v>
      </c>
      <c r="AG10" s="212">
        <f t="shared" si="1"/>
        <v>0.36</v>
      </c>
      <c r="AH10" s="212">
        <f t="shared" si="1"/>
        <v>0.36</v>
      </c>
      <c r="AI10" s="212">
        <f t="shared" si="1"/>
        <v>0.36</v>
      </c>
      <c r="AJ10" s="212">
        <f t="shared" si="1"/>
        <v>0.36</v>
      </c>
      <c r="AK10" s="212">
        <f t="shared" si="1"/>
        <v>0.36</v>
      </c>
    </row>
    <row r="11" spans="1:37" x14ac:dyDescent="0.35">
      <c r="A11" s="211">
        <v>6</v>
      </c>
      <c r="B11" s="212">
        <f t="shared" si="2"/>
        <v>0.36</v>
      </c>
      <c r="C11" s="212">
        <f t="shared" si="0"/>
        <v>0.36</v>
      </c>
      <c r="D11" s="212">
        <f t="shared" si="0"/>
        <v>0.36</v>
      </c>
      <c r="E11" s="212">
        <f t="shared" si="0"/>
        <v>0.36</v>
      </c>
      <c r="F11" s="212">
        <f t="shared" si="0"/>
        <v>0.36</v>
      </c>
      <c r="G11" s="212">
        <f t="shared" si="0"/>
        <v>0.36</v>
      </c>
      <c r="H11" s="212">
        <f t="shared" si="0"/>
        <v>0.36</v>
      </c>
      <c r="I11" s="212">
        <f t="shared" si="0"/>
        <v>0.36</v>
      </c>
      <c r="J11" s="212">
        <f t="shared" si="0"/>
        <v>0.36</v>
      </c>
      <c r="K11" s="212">
        <f t="shared" si="0"/>
        <v>0.36</v>
      </c>
      <c r="L11" s="212">
        <f t="shared" si="0"/>
        <v>0.36</v>
      </c>
      <c r="M11" s="212">
        <f t="shared" si="0"/>
        <v>0.36</v>
      </c>
      <c r="N11" s="212">
        <f t="shared" si="0"/>
        <v>0.36</v>
      </c>
      <c r="O11" s="212">
        <f t="shared" si="0"/>
        <v>0.36</v>
      </c>
      <c r="P11" s="212">
        <f t="shared" si="0"/>
        <v>0.36</v>
      </c>
      <c r="Q11" s="212">
        <f t="shared" si="0"/>
        <v>0.36</v>
      </c>
      <c r="R11" s="212">
        <f t="shared" si="0"/>
        <v>0.36</v>
      </c>
      <c r="S11" s="212">
        <f t="shared" si="0"/>
        <v>0.36</v>
      </c>
      <c r="T11" s="212">
        <f t="shared" si="0"/>
        <v>0.36</v>
      </c>
      <c r="U11" s="212">
        <f t="shared" si="0"/>
        <v>0.36</v>
      </c>
      <c r="V11" s="212">
        <f t="shared" si="0"/>
        <v>0.36</v>
      </c>
      <c r="W11" s="212">
        <f t="shared" si="0"/>
        <v>0.36</v>
      </c>
      <c r="X11" s="212">
        <f t="shared" si="0"/>
        <v>0.36</v>
      </c>
      <c r="Y11" s="212">
        <f t="shared" si="0"/>
        <v>0.36</v>
      </c>
      <c r="Z11" s="212">
        <f t="shared" si="0"/>
        <v>0.36</v>
      </c>
      <c r="AA11" s="212">
        <f t="shared" si="0"/>
        <v>0.36</v>
      </c>
      <c r="AB11" s="212">
        <f t="shared" si="1"/>
        <v>0.36</v>
      </c>
      <c r="AC11" s="212">
        <f t="shared" si="1"/>
        <v>0.36</v>
      </c>
      <c r="AD11" s="212">
        <f t="shared" si="1"/>
        <v>0.36</v>
      </c>
      <c r="AE11" s="212">
        <f t="shared" si="1"/>
        <v>0.36</v>
      </c>
      <c r="AF11" s="212">
        <f t="shared" si="1"/>
        <v>0.36</v>
      </c>
      <c r="AG11" s="212">
        <f t="shared" si="1"/>
        <v>0.36</v>
      </c>
      <c r="AH11" s="212">
        <f t="shared" si="1"/>
        <v>0.36</v>
      </c>
      <c r="AI11" s="212">
        <f t="shared" si="1"/>
        <v>0.36</v>
      </c>
      <c r="AJ11" s="212">
        <f t="shared" si="1"/>
        <v>0.36</v>
      </c>
      <c r="AK11" s="212">
        <f t="shared" si="1"/>
        <v>0.36</v>
      </c>
    </row>
    <row r="12" spans="1:37" x14ac:dyDescent="0.35">
      <c r="A12" s="211">
        <v>7</v>
      </c>
      <c r="B12" s="212">
        <f t="shared" si="2"/>
        <v>0.36</v>
      </c>
      <c r="C12" s="212">
        <f t="shared" si="0"/>
        <v>0.36</v>
      </c>
      <c r="D12" s="212">
        <f t="shared" si="0"/>
        <v>0.36</v>
      </c>
      <c r="E12" s="212">
        <f t="shared" si="0"/>
        <v>0.36</v>
      </c>
      <c r="F12" s="212">
        <f t="shared" si="0"/>
        <v>0.36</v>
      </c>
      <c r="G12" s="212">
        <f t="shared" si="0"/>
        <v>0.36</v>
      </c>
      <c r="H12" s="212">
        <f t="shared" si="0"/>
        <v>0.36</v>
      </c>
      <c r="I12" s="212">
        <f t="shared" si="0"/>
        <v>0.36</v>
      </c>
      <c r="J12" s="212">
        <f t="shared" si="0"/>
        <v>0.36</v>
      </c>
      <c r="K12" s="212">
        <f t="shared" si="0"/>
        <v>0.36</v>
      </c>
      <c r="L12" s="212">
        <f t="shared" si="0"/>
        <v>0.36</v>
      </c>
      <c r="M12" s="212">
        <f t="shared" si="0"/>
        <v>0.36</v>
      </c>
      <c r="N12" s="212">
        <f t="shared" si="0"/>
        <v>0.36</v>
      </c>
      <c r="O12" s="212">
        <f t="shared" si="0"/>
        <v>0.36</v>
      </c>
      <c r="P12" s="212">
        <f t="shared" si="0"/>
        <v>0.36</v>
      </c>
      <c r="Q12" s="212">
        <f t="shared" si="0"/>
        <v>0.36</v>
      </c>
      <c r="R12" s="212">
        <f t="shared" si="0"/>
        <v>0.36</v>
      </c>
      <c r="S12" s="212">
        <f t="shared" si="0"/>
        <v>0.36</v>
      </c>
      <c r="T12" s="212">
        <f t="shared" si="0"/>
        <v>0.36</v>
      </c>
      <c r="U12" s="212">
        <f t="shared" si="0"/>
        <v>0.36</v>
      </c>
      <c r="V12" s="212">
        <f t="shared" si="0"/>
        <v>0.36</v>
      </c>
      <c r="W12" s="212">
        <f t="shared" si="0"/>
        <v>0.36</v>
      </c>
      <c r="X12" s="212">
        <f t="shared" si="0"/>
        <v>0.36</v>
      </c>
      <c r="Y12" s="212">
        <f t="shared" si="0"/>
        <v>0.36</v>
      </c>
      <c r="Z12" s="212">
        <f t="shared" si="0"/>
        <v>0.36</v>
      </c>
      <c r="AA12" s="212">
        <f t="shared" si="0"/>
        <v>0.36</v>
      </c>
      <c r="AB12" s="212">
        <f t="shared" si="1"/>
        <v>0.36</v>
      </c>
      <c r="AC12" s="212">
        <f t="shared" si="1"/>
        <v>0.36</v>
      </c>
      <c r="AD12" s="212">
        <f t="shared" si="1"/>
        <v>0.36</v>
      </c>
      <c r="AE12" s="212">
        <f t="shared" si="1"/>
        <v>0.36</v>
      </c>
      <c r="AF12" s="212">
        <f t="shared" si="1"/>
        <v>0.36</v>
      </c>
      <c r="AG12" s="212">
        <f t="shared" si="1"/>
        <v>0.36</v>
      </c>
      <c r="AH12" s="212">
        <f t="shared" si="1"/>
        <v>0.36</v>
      </c>
      <c r="AI12" s="212">
        <f t="shared" si="1"/>
        <v>0.36</v>
      </c>
      <c r="AJ12" s="212">
        <f t="shared" si="1"/>
        <v>0.36</v>
      </c>
      <c r="AK12" s="212">
        <f t="shared" si="1"/>
        <v>0.36</v>
      </c>
    </row>
    <row r="13" spans="1:37" x14ac:dyDescent="0.35">
      <c r="A13" s="211">
        <v>8</v>
      </c>
      <c r="B13" s="212">
        <f t="shared" si="2"/>
        <v>0.36</v>
      </c>
      <c r="C13" s="212">
        <f t="shared" si="0"/>
        <v>0.36</v>
      </c>
      <c r="D13" s="212">
        <f t="shared" si="0"/>
        <v>0.36</v>
      </c>
      <c r="E13" s="212">
        <f t="shared" si="0"/>
        <v>0.36</v>
      </c>
      <c r="F13" s="212">
        <f t="shared" si="0"/>
        <v>0.36</v>
      </c>
      <c r="G13" s="212">
        <f t="shared" si="0"/>
        <v>0.36</v>
      </c>
      <c r="H13" s="212">
        <f t="shared" si="0"/>
        <v>0.36</v>
      </c>
      <c r="I13" s="212">
        <f t="shared" si="0"/>
        <v>0.36</v>
      </c>
      <c r="J13" s="212">
        <f t="shared" si="0"/>
        <v>0.36</v>
      </c>
      <c r="K13" s="212">
        <f t="shared" si="0"/>
        <v>0.36</v>
      </c>
      <c r="L13" s="212">
        <f t="shared" si="0"/>
        <v>0.36</v>
      </c>
      <c r="M13" s="212">
        <f t="shared" si="0"/>
        <v>0.36</v>
      </c>
      <c r="N13" s="212">
        <f t="shared" si="0"/>
        <v>0.36</v>
      </c>
      <c r="O13" s="212">
        <f t="shared" si="0"/>
        <v>0.36</v>
      </c>
      <c r="P13" s="212">
        <f t="shared" si="0"/>
        <v>0.36</v>
      </c>
      <c r="Q13" s="212">
        <f t="shared" si="0"/>
        <v>0.36</v>
      </c>
      <c r="R13" s="212">
        <f t="shared" si="0"/>
        <v>0.36</v>
      </c>
      <c r="S13" s="212">
        <f t="shared" si="0"/>
        <v>0.36</v>
      </c>
      <c r="T13" s="212">
        <f t="shared" si="0"/>
        <v>0.36</v>
      </c>
      <c r="U13" s="212">
        <f t="shared" si="0"/>
        <v>0.36</v>
      </c>
      <c r="V13" s="212">
        <f t="shared" si="0"/>
        <v>0.36</v>
      </c>
      <c r="W13" s="212">
        <f t="shared" si="0"/>
        <v>0.36</v>
      </c>
      <c r="X13" s="212">
        <f t="shared" si="0"/>
        <v>0.36</v>
      </c>
      <c r="Y13" s="212">
        <f t="shared" si="0"/>
        <v>0.36</v>
      </c>
      <c r="Z13" s="212">
        <f t="shared" si="0"/>
        <v>0.36</v>
      </c>
      <c r="AA13" s="212">
        <f t="shared" si="0"/>
        <v>0.36</v>
      </c>
      <c r="AB13" s="212">
        <f t="shared" si="1"/>
        <v>0.36</v>
      </c>
      <c r="AC13" s="212">
        <f t="shared" si="1"/>
        <v>0.36</v>
      </c>
      <c r="AD13" s="212">
        <f t="shared" si="1"/>
        <v>0.36</v>
      </c>
      <c r="AE13" s="212">
        <f t="shared" si="1"/>
        <v>0.36</v>
      </c>
      <c r="AF13" s="212">
        <f t="shared" si="1"/>
        <v>0.36</v>
      </c>
      <c r="AG13" s="212">
        <f t="shared" si="1"/>
        <v>0.36</v>
      </c>
      <c r="AH13" s="212">
        <f t="shared" si="1"/>
        <v>0.36</v>
      </c>
      <c r="AI13" s="212">
        <f t="shared" si="1"/>
        <v>0.36</v>
      </c>
      <c r="AJ13" s="212">
        <f t="shared" si="1"/>
        <v>0.36</v>
      </c>
      <c r="AK13" s="212">
        <f t="shared" si="1"/>
        <v>0.36</v>
      </c>
    </row>
    <row r="14" spans="1:37" x14ac:dyDescent="0.35">
      <c r="A14" s="211">
        <v>9</v>
      </c>
      <c r="B14" s="212">
        <f t="shared" si="2"/>
        <v>0.36</v>
      </c>
      <c r="C14" s="212">
        <f t="shared" si="0"/>
        <v>0.36</v>
      </c>
      <c r="D14" s="212">
        <f t="shared" si="0"/>
        <v>0.36</v>
      </c>
      <c r="E14" s="212">
        <f t="shared" si="0"/>
        <v>0.36</v>
      </c>
      <c r="F14" s="212">
        <f t="shared" si="0"/>
        <v>0.36</v>
      </c>
      <c r="G14" s="212">
        <f t="shared" si="0"/>
        <v>0.36</v>
      </c>
      <c r="H14" s="212">
        <f t="shared" si="0"/>
        <v>0.36</v>
      </c>
      <c r="I14" s="212">
        <f t="shared" si="0"/>
        <v>0.36</v>
      </c>
      <c r="J14" s="212">
        <f t="shared" si="0"/>
        <v>0.36</v>
      </c>
      <c r="K14" s="212">
        <f t="shared" si="0"/>
        <v>0.36</v>
      </c>
      <c r="L14" s="212">
        <f t="shared" si="0"/>
        <v>0.36</v>
      </c>
      <c r="M14" s="212">
        <f t="shared" si="0"/>
        <v>0.36</v>
      </c>
      <c r="N14" s="212">
        <f t="shared" si="0"/>
        <v>0.36</v>
      </c>
      <c r="O14" s="212">
        <f t="shared" si="0"/>
        <v>0.36</v>
      </c>
      <c r="P14" s="212">
        <f t="shared" si="0"/>
        <v>0.36</v>
      </c>
      <c r="Q14" s="212">
        <f t="shared" si="0"/>
        <v>0.36</v>
      </c>
      <c r="R14" s="212">
        <f t="shared" si="0"/>
        <v>0.36</v>
      </c>
      <c r="S14" s="212">
        <f t="shared" si="0"/>
        <v>0.36</v>
      </c>
      <c r="T14" s="212">
        <f t="shared" si="0"/>
        <v>0.36</v>
      </c>
      <c r="U14" s="212">
        <f t="shared" si="0"/>
        <v>0.36</v>
      </c>
      <c r="V14" s="212">
        <f t="shared" si="0"/>
        <v>0.36</v>
      </c>
      <c r="W14" s="212">
        <f t="shared" si="0"/>
        <v>0.36</v>
      </c>
      <c r="X14" s="212">
        <f t="shared" si="0"/>
        <v>0.36</v>
      </c>
      <c r="Y14" s="212">
        <f t="shared" si="0"/>
        <v>0.36</v>
      </c>
      <c r="Z14" s="212">
        <f t="shared" si="0"/>
        <v>0.36</v>
      </c>
      <c r="AA14" s="212">
        <f t="shared" si="0"/>
        <v>0.36</v>
      </c>
      <c r="AB14" s="212">
        <f t="shared" si="1"/>
        <v>0.36</v>
      </c>
      <c r="AC14" s="212">
        <f t="shared" si="1"/>
        <v>0.36</v>
      </c>
      <c r="AD14" s="212">
        <f t="shared" si="1"/>
        <v>0.36</v>
      </c>
      <c r="AE14" s="212">
        <f t="shared" si="1"/>
        <v>0.36</v>
      </c>
      <c r="AF14" s="212">
        <f t="shared" si="1"/>
        <v>0.36</v>
      </c>
      <c r="AG14" s="212">
        <f t="shared" si="1"/>
        <v>0.36</v>
      </c>
      <c r="AH14" s="212">
        <f t="shared" si="1"/>
        <v>0.36</v>
      </c>
      <c r="AI14" s="212">
        <f t="shared" si="1"/>
        <v>0.36</v>
      </c>
      <c r="AJ14" s="212">
        <f t="shared" si="1"/>
        <v>0.36</v>
      </c>
      <c r="AK14" s="212">
        <f t="shared" si="1"/>
        <v>0.36</v>
      </c>
    </row>
    <row r="15" spans="1:37" x14ac:dyDescent="0.35">
      <c r="A15" s="211">
        <v>10</v>
      </c>
      <c r="B15" s="212">
        <f t="shared" si="2"/>
        <v>0.36</v>
      </c>
      <c r="C15" s="212">
        <f t="shared" si="0"/>
        <v>0.36</v>
      </c>
      <c r="D15" s="212">
        <f t="shared" si="0"/>
        <v>0.36</v>
      </c>
      <c r="E15" s="212">
        <f t="shared" si="0"/>
        <v>0.36</v>
      </c>
      <c r="F15" s="212">
        <f t="shared" si="0"/>
        <v>0.36</v>
      </c>
      <c r="G15" s="212">
        <f t="shared" si="0"/>
        <v>0.36</v>
      </c>
      <c r="H15" s="212">
        <f t="shared" si="0"/>
        <v>0.36</v>
      </c>
      <c r="I15" s="212">
        <f t="shared" si="0"/>
        <v>0.36</v>
      </c>
      <c r="J15" s="212">
        <f t="shared" si="0"/>
        <v>0.36</v>
      </c>
      <c r="K15" s="212">
        <f t="shared" si="0"/>
        <v>0.36</v>
      </c>
      <c r="L15" s="212">
        <f t="shared" si="0"/>
        <v>0.36</v>
      </c>
      <c r="M15" s="212">
        <f t="shared" si="0"/>
        <v>0.36</v>
      </c>
      <c r="N15" s="212">
        <f t="shared" si="0"/>
        <v>0.36</v>
      </c>
      <c r="O15" s="212">
        <f t="shared" si="0"/>
        <v>0.36</v>
      </c>
      <c r="P15" s="212">
        <f t="shared" si="0"/>
        <v>0.36</v>
      </c>
      <c r="Q15" s="212">
        <f t="shared" si="0"/>
        <v>0.36</v>
      </c>
      <c r="R15" s="212">
        <f t="shared" si="0"/>
        <v>0.36</v>
      </c>
      <c r="S15" s="212">
        <f t="shared" si="0"/>
        <v>0.36</v>
      </c>
      <c r="T15" s="212">
        <f t="shared" si="0"/>
        <v>0.36</v>
      </c>
      <c r="U15" s="212">
        <f t="shared" si="0"/>
        <v>0.36</v>
      </c>
      <c r="V15" s="212">
        <f t="shared" si="0"/>
        <v>0.36</v>
      </c>
      <c r="W15" s="212">
        <f t="shared" si="0"/>
        <v>0.36</v>
      </c>
      <c r="X15" s="212">
        <f t="shared" si="0"/>
        <v>0.36</v>
      </c>
      <c r="Y15" s="212">
        <f t="shared" si="0"/>
        <v>0.36</v>
      </c>
      <c r="Z15" s="212">
        <f t="shared" si="0"/>
        <v>0.36</v>
      </c>
      <c r="AA15" s="212">
        <f t="shared" si="0"/>
        <v>0.36</v>
      </c>
      <c r="AB15" s="212">
        <f t="shared" si="1"/>
        <v>0.36</v>
      </c>
      <c r="AC15" s="212">
        <f t="shared" si="1"/>
        <v>0.36</v>
      </c>
      <c r="AD15" s="212">
        <f t="shared" si="1"/>
        <v>0.36</v>
      </c>
      <c r="AE15" s="212">
        <f t="shared" si="1"/>
        <v>0.36</v>
      </c>
      <c r="AF15" s="212">
        <f t="shared" si="1"/>
        <v>0.36</v>
      </c>
      <c r="AG15" s="212">
        <f t="shared" si="1"/>
        <v>0.36</v>
      </c>
      <c r="AH15" s="212">
        <f t="shared" si="1"/>
        <v>0.36</v>
      </c>
      <c r="AI15" s="212">
        <f t="shared" si="1"/>
        <v>0.36</v>
      </c>
      <c r="AJ15" s="212">
        <f t="shared" si="1"/>
        <v>0.36</v>
      </c>
      <c r="AK15" s="212">
        <f t="shared" si="1"/>
        <v>0.36</v>
      </c>
    </row>
    <row r="16" spans="1:37" x14ac:dyDescent="0.35">
      <c r="A16" s="211">
        <v>11</v>
      </c>
      <c r="B16" s="212">
        <f t="shared" si="2"/>
        <v>0.36</v>
      </c>
      <c r="C16" s="212">
        <f t="shared" si="0"/>
        <v>0.36</v>
      </c>
      <c r="D16" s="212">
        <f t="shared" si="0"/>
        <v>0.36</v>
      </c>
      <c r="E16" s="212">
        <f t="shared" si="0"/>
        <v>0.36</v>
      </c>
      <c r="F16" s="212">
        <f t="shared" si="0"/>
        <v>0.36</v>
      </c>
      <c r="G16" s="212">
        <f t="shared" si="0"/>
        <v>0.36</v>
      </c>
      <c r="H16" s="212">
        <f t="shared" ref="H16:W42" si="3">$E$4</f>
        <v>0.36</v>
      </c>
      <c r="I16" s="212">
        <f t="shared" si="3"/>
        <v>0.36</v>
      </c>
      <c r="J16" s="212">
        <f t="shared" si="3"/>
        <v>0.36</v>
      </c>
      <c r="K16" s="212">
        <f t="shared" si="3"/>
        <v>0.36</v>
      </c>
      <c r="L16" s="212">
        <f t="shared" si="3"/>
        <v>0.36</v>
      </c>
      <c r="M16" s="212">
        <f t="shared" si="3"/>
        <v>0.36</v>
      </c>
      <c r="N16" s="212">
        <f t="shared" si="3"/>
        <v>0.36</v>
      </c>
      <c r="O16" s="212">
        <f t="shared" si="3"/>
        <v>0.36</v>
      </c>
      <c r="P16" s="212">
        <f t="shared" si="3"/>
        <v>0.36</v>
      </c>
      <c r="Q16" s="212">
        <f t="shared" si="3"/>
        <v>0.36</v>
      </c>
      <c r="R16" s="212">
        <f t="shared" si="3"/>
        <v>0.36</v>
      </c>
      <c r="S16" s="212">
        <f t="shared" si="3"/>
        <v>0.36</v>
      </c>
      <c r="T16" s="212">
        <f t="shared" si="3"/>
        <v>0.36</v>
      </c>
      <c r="U16" s="212">
        <f t="shared" si="3"/>
        <v>0.36</v>
      </c>
      <c r="V16" s="212">
        <f t="shared" si="3"/>
        <v>0.36</v>
      </c>
      <c r="W16" s="212">
        <f t="shared" si="3"/>
        <v>0.36</v>
      </c>
      <c r="X16" s="212">
        <f t="shared" ref="X16:AK42" si="4">$E$4</f>
        <v>0.36</v>
      </c>
      <c r="Y16" s="212">
        <f t="shared" si="4"/>
        <v>0.36</v>
      </c>
      <c r="Z16" s="212">
        <f t="shared" si="4"/>
        <v>0.36</v>
      </c>
      <c r="AA16" s="212">
        <f t="shared" si="4"/>
        <v>0.36</v>
      </c>
      <c r="AB16" s="212">
        <f t="shared" si="4"/>
        <v>0.36</v>
      </c>
      <c r="AC16" s="212">
        <f t="shared" si="4"/>
        <v>0.36</v>
      </c>
      <c r="AD16" s="212">
        <f t="shared" si="4"/>
        <v>0.36</v>
      </c>
      <c r="AE16" s="212">
        <f t="shared" si="4"/>
        <v>0.36</v>
      </c>
      <c r="AF16" s="212">
        <f t="shared" si="4"/>
        <v>0.36</v>
      </c>
      <c r="AG16" s="212">
        <f t="shared" si="4"/>
        <v>0.36</v>
      </c>
      <c r="AH16" s="212">
        <f t="shared" si="4"/>
        <v>0.36</v>
      </c>
      <c r="AI16" s="212">
        <f t="shared" si="4"/>
        <v>0.36</v>
      </c>
      <c r="AJ16" s="212">
        <f t="shared" si="4"/>
        <v>0.36</v>
      </c>
      <c r="AK16" s="212">
        <f t="shared" si="4"/>
        <v>0.36</v>
      </c>
    </row>
    <row r="17" spans="1:37" x14ac:dyDescent="0.35">
      <c r="A17" s="211">
        <v>12</v>
      </c>
      <c r="B17" s="212">
        <f t="shared" si="2"/>
        <v>0.36</v>
      </c>
      <c r="C17" s="212">
        <f t="shared" si="2"/>
        <v>0.36</v>
      </c>
      <c r="D17" s="212">
        <f t="shared" si="2"/>
        <v>0.36</v>
      </c>
      <c r="E17" s="212">
        <f t="shared" si="2"/>
        <v>0.36</v>
      </c>
      <c r="F17" s="212">
        <f t="shared" si="2"/>
        <v>0.36</v>
      </c>
      <c r="G17" s="212">
        <f t="shared" si="2"/>
        <v>0.36</v>
      </c>
      <c r="H17" s="212">
        <f t="shared" si="2"/>
        <v>0.36</v>
      </c>
      <c r="I17" s="212">
        <f t="shared" si="2"/>
        <v>0.36</v>
      </c>
      <c r="J17" s="212">
        <f t="shared" si="2"/>
        <v>0.36</v>
      </c>
      <c r="K17" s="212">
        <f t="shared" si="2"/>
        <v>0.36</v>
      </c>
      <c r="L17" s="212">
        <f t="shared" si="2"/>
        <v>0.36</v>
      </c>
      <c r="M17" s="212">
        <f t="shared" si="2"/>
        <v>0.36</v>
      </c>
      <c r="N17" s="212">
        <f t="shared" si="2"/>
        <v>0.36</v>
      </c>
      <c r="O17" s="212">
        <f t="shared" si="2"/>
        <v>0.36</v>
      </c>
      <c r="P17" s="212">
        <f t="shared" si="2"/>
        <v>0.36</v>
      </c>
      <c r="Q17" s="212">
        <f t="shared" si="2"/>
        <v>0.36</v>
      </c>
      <c r="R17" s="212">
        <f t="shared" si="3"/>
        <v>0.36</v>
      </c>
      <c r="S17" s="212">
        <f t="shared" si="3"/>
        <v>0.36</v>
      </c>
      <c r="T17" s="212">
        <f t="shared" si="3"/>
        <v>0.36</v>
      </c>
      <c r="U17" s="212">
        <f t="shared" si="3"/>
        <v>0.36</v>
      </c>
      <c r="V17" s="212">
        <f t="shared" si="3"/>
        <v>0.36</v>
      </c>
      <c r="W17" s="212">
        <f t="shared" si="3"/>
        <v>0.36</v>
      </c>
      <c r="X17" s="212">
        <f t="shared" si="4"/>
        <v>0.36</v>
      </c>
      <c r="Y17" s="212">
        <f t="shared" si="4"/>
        <v>0.36</v>
      </c>
      <c r="Z17" s="212">
        <f t="shared" si="4"/>
        <v>0.36</v>
      </c>
      <c r="AA17" s="212">
        <f t="shared" si="4"/>
        <v>0.36</v>
      </c>
      <c r="AB17" s="212">
        <f t="shared" si="4"/>
        <v>0.36</v>
      </c>
      <c r="AC17" s="212">
        <f t="shared" si="4"/>
        <v>0.36</v>
      </c>
      <c r="AD17" s="212">
        <f t="shared" si="4"/>
        <v>0.36</v>
      </c>
      <c r="AE17" s="212">
        <f t="shared" si="4"/>
        <v>0.36</v>
      </c>
      <c r="AF17" s="212">
        <f t="shared" si="4"/>
        <v>0.36</v>
      </c>
      <c r="AG17" s="212">
        <f t="shared" si="4"/>
        <v>0.36</v>
      </c>
      <c r="AH17" s="212">
        <f t="shared" si="4"/>
        <v>0.36</v>
      </c>
      <c r="AI17" s="212">
        <f t="shared" si="4"/>
        <v>0.36</v>
      </c>
      <c r="AJ17" s="212">
        <f t="shared" si="4"/>
        <v>0.36</v>
      </c>
      <c r="AK17" s="212">
        <f t="shared" si="4"/>
        <v>0.36</v>
      </c>
    </row>
    <row r="18" spans="1:37" x14ac:dyDescent="0.35">
      <c r="A18" s="211">
        <v>13</v>
      </c>
      <c r="B18" s="212">
        <f t="shared" si="2"/>
        <v>0.36</v>
      </c>
      <c r="C18" s="212">
        <f t="shared" si="2"/>
        <v>0.36</v>
      </c>
      <c r="D18" s="212">
        <f t="shared" si="2"/>
        <v>0.36</v>
      </c>
      <c r="E18" s="212">
        <f t="shared" si="2"/>
        <v>0.36</v>
      </c>
      <c r="F18" s="212">
        <f t="shared" si="2"/>
        <v>0.36</v>
      </c>
      <c r="G18" s="212">
        <f t="shared" si="2"/>
        <v>0.36</v>
      </c>
      <c r="H18" s="212">
        <f t="shared" si="2"/>
        <v>0.36</v>
      </c>
      <c r="I18" s="212">
        <f t="shared" si="2"/>
        <v>0.36</v>
      </c>
      <c r="J18" s="212">
        <f t="shared" si="2"/>
        <v>0.36</v>
      </c>
      <c r="K18" s="212">
        <f t="shared" si="2"/>
        <v>0.36</v>
      </c>
      <c r="L18" s="212">
        <f t="shared" si="2"/>
        <v>0.36</v>
      </c>
      <c r="M18" s="212">
        <f t="shared" si="2"/>
        <v>0.36</v>
      </c>
      <c r="N18" s="212">
        <f t="shared" si="2"/>
        <v>0.36</v>
      </c>
      <c r="O18" s="212">
        <f t="shared" si="2"/>
        <v>0.36</v>
      </c>
      <c r="P18" s="212">
        <f t="shared" si="2"/>
        <v>0.36</v>
      </c>
      <c r="Q18" s="212">
        <f t="shared" si="2"/>
        <v>0.36</v>
      </c>
      <c r="R18" s="212">
        <f t="shared" si="3"/>
        <v>0.36</v>
      </c>
      <c r="S18" s="212">
        <f t="shared" si="3"/>
        <v>0.36</v>
      </c>
      <c r="T18" s="212">
        <f t="shared" si="3"/>
        <v>0.36</v>
      </c>
      <c r="U18" s="212">
        <f t="shared" si="3"/>
        <v>0.36</v>
      </c>
      <c r="V18" s="212">
        <f t="shared" si="3"/>
        <v>0.36</v>
      </c>
      <c r="W18" s="212">
        <f t="shared" si="3"/>
        <v>0.36</v>
      </c>
      <c r="X18" s="212">
        <f t="shared" si="4"/>
        <v>0.36</v>
      </c>
      <c r="Y18" s="212">
        <f t="shared" si="4"/>
        <v>0.36</v>
      </c>
      <c r="Z18" s="212">
        <f t="shared" si="4"/>
        <v>0.36</v>
      </c>
      <c r="AA18" s="212">
        <f t="shared" si="4"/>
        <v>0.36</v>
      </c>
      <c r="AB18" s="212">
        <f t="shared" si="4"/>
        <v>0.36</v>
      </c>
      <c r="AC18" s="212">
        <f t="shared" si="4"/>
        <v>0.36</v>
      </c>
      <c r="AD18" s="212">
        <f t="shared" si="4"/>
        <v>0.36</v>
      </c>
      <c r="AE18" s="212">
        <f t="shared" si="4"/>
        <v>0.36</v>
      </c>
      <c r="AF18" s="212">
        <f t="shared" si="4"/>
        <v>0.36</v>
      </c>
      <c r="AG18" s="212">
        <f t="shared" si="4"/>
        <v>0.36</v>
      </c>
      <c r="AH18" s="212">
        <f t="shared" si="4"/>
        <v>0.36</v>
      </c>
      <c r="AI18" s="212">
        <f t="shared" si="4"/>
        <v>0.36</v>
      </c>
      <c r="AJ18" s="212">
        <f t="shared" si="4"/>
        <v>0.36</v>
      </c>
      <c r="AK18" s="212">
        <f t="shared" si="4"/>
        <v>0.36</v>
      </c>
    </row>
    <row r="19" spans="1:37" x14ac:dyDescent="0.35">
      <c r="A19" s="211">
        <v>14</v>
      </c>
      <c r="B19" s="212">
        <f t="shared" si="2"/>
        <v>0.36</v>
      </c>
      <c r="C19" s="212">
        <f t="shared" si="2"/>
        <v>0.36</v>
      </c>
      <c r="D19" s="212">
        <f t="shared" si="2"/>
        <v>0.36</v>
      </c>
      <c r="E19" s="212">
        <f t="shared" si="2"/>
        <v>0.36</v>
      </c>
      <c r="F19" s="212">
        <f t="shared" si="2"/>
        <v>0.36</v>
      </c>
      <c r="G19" s="212">
        <f t="shared" si="2"/>
        <v>0.36</v>
      </c>
      <c r="H19" s="212">
        <f t="shared" si="2"/>
        <v>0.36</v>
      </c>
      <c r="I19" s="212">
        <f t="shared" si="2"/>
        <v>0.36</v>
      </c>
      <c r="J19" s="212">
        <f t="shared" si="2"/>
        <v>0.36</v>
      </c>
      <c r="K19" s="212">
        <f t="shared" si="2"/>
        <v>0.36</v>
      </c>
      <c r="L19" s="212">
        <f t="shared" si="2"/>
        <v>0.36</v>
      </c>
      <c r="M19" s="212">
        <f t="shared" si="2"/>
        <v>0.36</v>
      </c>
      <c r="N19" s="212">
        <f t="shared" si="2"/>
        <v>0.36</v>
      </c>
      <c r="O19" s="212">
        <f t="shared" si="2"/>
        <v>0.36</v>
      </c>
      <c r="P19" s="212">
        <f t="shared" si="2"/>
        <v>0.36</v>
      </c>
      <c r="Q19" s="212">
        <f t="shared" si="2"/>
        <v>0.36</v>
      </c>
      <c r="R19" s="212">
        <f t="shared" si="3"/>
        <v>0.36</v>
      </c>
      <c r="S19" s="212">
        <f t="shared" si="3"/>
        <v>0.36</v>
      </c>
      <c r="T19" s="212">
        <f t="shared" si="3"/>
        <v>0.36</v>
      </c>
      <c r="U19" s="212">
        <f t="shared" si="3"/>
        <v>0.36</v>
      </c>
      <c r="V19" s="212">
        <f t="shared" si="3"/>
        <v>0.36</v>
      </c>
      <c r="W19" s="212">
        <f t="shared" si="3"/>
        <v>0.36</v>
      </c>
      <c r="X19" s="212">
        <f t="shared" si="4"/>
        <v>0.36</v>
      </c>
      <c r="Y19" s="212">
        <f t="shared" si="4"/>
        <v>0.36</v>
      </c>
      <c r="Z19" s="212">
        <f t="shared" si="4"/>
        <v>0.36</v>
      </c>
      <c r="AA19" s="212">
        <f t="shared" si="4"/>
        <v>0.36</v>
      </c>
      <c r="AB19" s="212">
        <f t="shared" si="4"/>
        <v>0.36</v>
      </c>
      <c r="AC19" s="212">
        <f t="shared" si="4"/>
        <v>0.36</v>
      </c>
      <c r="AD19" s="212">
        <f t="shared" si="4"/>
        <v>0.36</v>
      </c>
      <c r="AE19" s="212">
        <f t="shared" si="4"/>
        <v>0.36</v>
      </c>
      <c r="AF19" s="212">
        <f t="shared" si="4"/>
        <v>0.36</v>
      </c>
      <c r="AG19" s="212">
        <f t="shared" si="4"/>
        <v>0.36</v>
      </c>
      <c r="AH19" s="212">
        <f t="shared" si="4"/>
        <v>0.36</v>
      </c>
      <c r="AI19" s="212">
        <f t="shared" si="4"/>
        <v>0.36</v>
      </c>
      <c r="AJ19" s="212">
        <f t="shared" si="4"/>
        <v>0.36</v>
      </c>
      <c r="AK19" s="212">
        <f t="shared" si="4"/>
        <v>0.36</v>
      </c>
    </row>
    <row r="20" spans="1:37" x14ac:dyDescent="0.35">
      <c r="A20" s="215">
        <v>15</v>
      </c>
      <c r="B20" s="212">
        <f t="shared" si="2"/>
        <v>0.36</v>
      </c>
      <c r="C20" s="212">
        <f t="shared" si="2"/>
        <v>0.36</v>
      </c>
      <c r="D20" s="212">
        <f t="shared" si="2"/>
        <v>0.36</v>
      </c>
      <c r="E20" s="212">
        <f t="shared" si="2"/>
        <v>0.36</v>
      </c>
      <c r="F20" s="212">
        <f t="shared" si="2"/>
        <v>0.36</v>
      </c>
      <c r="G20" s="212">
        <f t="shared" si="2"/>
        <v>0.36</v>
      </c>
      <c r="H20" s="212">
        <f t="shared" si="2"/>
        <v>0.36</v>
      </c>
      <c r="I20" s="212">
        <f t="shared" si="2"/>
        <v>0.36</v>
      </c>
      <c r="J20" s="212">
        <f t="shared" si="2"/>
        <v>0.36</v>
      </c>
      <c r="K20" s="212">
        <f t="shared" si="2"/>
        <v>0.36</v>
      </c>
      <c r="L20" s="212">
        <f t="shared" si="2"/>
        <v>0.36</v>
      </c>
      <c r="M20" s="212">
        <f t="shared" si="2"/>
        <v>0.36</v>
      </c>
      <c r="N20" s="212">
        <f t="shared" si="2"/>
        <v>0.36</v>
      </c>
      <c r="O20" s="212">
        <f t="shared" si="2"/>
        <v>0.36</v>
      </c>
      <c r="P20" s="212">
        <f t="shared" si="2"/>
        <v>0.36</v>
      </c>
      <c r="Q20" s="212">
        <f t="shared" si="2"/>
        <v>0.36</v>
      </c>
      <c r="R20" s="212">
        <f t="shared" si="3"/>
        <v>0.36</v>
      </c>
      <c r="S20" s="212">
        <f t="shared" si="3"/>
        <v>0.36</v>
      </c>
      <c r="T20" s="212">
        <f t="shared" si="3"/>
        <v>0.36</v>
      </c>
      <c r="U20" s="212">
        <f t="shared" si="3"/>
        <v>0.36</v>
      </c>
      <c r="V20" s="212">
        <f t="shared" si="3"/>
        <v>0.36</v>
      </c>
      <c r="W20" s="212">
        <f t="shared" si="3"/>
        <v>0.36</v>
      </c>
      <c r="X20" s="212">
        <f t="shared" si="4"/>
        <v>0.36</v>
      </c>
      <c r="Y20" s="212">
        <f t="shared" si="4"/>
        <v>0.36</v>
      </c>
      <c r="Z20" s="212">
        <f t="shared" si="4"/>
        <v>0.36</v>
      </c>
      <c r="AA20" s="212">
        <f t="shared" si="4"/>
        <v>0.36</v>
      </c>
      <c r="AB20" s="212">
        <f t="shared" si="4"/>
        <v>0.36</v>
      </c>
      <c r="AC20" s="212">
        <f t="shared" si="4"/>
        <v>0.36</v>
      </c>
      <c r="AD20" s="212">
        <f t="shared" si="4"/>
        <v>0.36</v>
      </c>
      <c r="AE20" s="212">
        <f t="shared" si="4"/>
        <v>0.36</v>
      </c>
      <c r="AF20" s="212">
        <f t="shared" si="4"/>
        <v>0.36</v>
      </c>
      <c r="AG20" s="212">
        <f t="shared" si="4"/>
        <v>0.36</v>
      </c>
      <c r="AH20" s="212">
        <f t="shared" si="4"/>
        <v>0.36</v>
      </c>
      <c r="AI20" s="212">
        <f t="shared" si="4"/>
        <v>0.36</v>
      </c>
      <c r="AJ20" s="212">
        <f t="shared" si="4"/>
        <v>0.36</v>
      </c>
      <c r="AK20" s="212">
        <f t="shared" si="4"/>
        <v>0.36</v>
      </c>
    </row>
    <row r="21" spans="1:37" x14ac:dyDescent="0.35">
      <c r="A21" s="215">
        <v>16</v>
      </c>
      <c r="B21" s="212">
        <f t="shared" si="2"/>
        <v>0.36</v>
      </c>
      <c r="C21" s="212">
        <f t="shared" si="2"/>
        <v>0.36</v>
      </c>
      <c r="D21" s="212">
        <f t="shared" si="2"/>
        <v>0.36</v>
      </c>
      <c r="E21" s="212">
        <f t="shared" si="2"/>
        <v>0.36</v>
      </c>
      <c r="F21" s="212">
        <f t="shared" si="2"/>
        <v>0.36</v>
      </c>
      <c r="G21" s="212">
        <f t="shared" si="2"/>
        <v>0.36</v>
      </c>
      <c r="H21" s="212">
        <f t="shared" si="2"/>
        <v>0.36</v>
      </c>
      <c r="I21" s="212">
        <f t="shared" si="2"/>
        <v>0.36</v>
      </c>
      <c r="J21" s="212">
        <f t="shared" si="2"/>
        <v>0.36</v>
      </c>
      <c r="K21" s="212">
        <f t="shared" si="2"/>
        <v>0.36</v>
      </c>
      <c r="L21" s="212">
        <f t="shared" si="2"/>
        <v>0.36</v>
      </c>
      <c r="M21" s="212">
        <f t="shared" si="2"/>
        <v>0.36</v>
      </c>
      <c r="N21" s="212">
        <f t="shared" si="2"/>
        <v>0.36</v>
      </c>
      <c r="O21" s="212">
        <f t="shared" si="2"/>
        <v>0.36</v>
      </c>
      <c r="P21" s="212">
        <f t="shared" si="2"/>
        <v>0.36</v>
      </c>
      <c r="Q21" s="212">
        <f t="shared" si="2"/>
        <v>0.36</v>
      </c>
      <c r="R21" s="212">
        <f t="shared" si="3"/>
        <v>0.36</v>
      </c>
      <c r="S21" s="212">
        <f t="shared" si="3"/>
        <v>0.36</v>
      </c>
      <c r="T21" s="212">
        <f t="shared" si="3"/>
        <v>0.36</v>
      </c>
      <c r="U21" s="212">
        <f t="shared" si="3"/>
        <v>0.36</v>
      </c>
      <c r="V21" s="212">
        <f t="shared" si="3"/>
        <v>0.36</v>
      </c>
      <c r="W21" s="212">
        <f t="shared" si="3"/>
        <v>0.36</v>
      </c>
      <c r="X21" s="212">
        <f t="shared" si="4"/>
        <v>0.36</v>
      </c>
      <c r="Y21" s="212">
        <f t="shared" si="4"/>
        <v>0.36</v>
      </c>
      <c r="Z21" s="212">
        <f t="shared" si="4"/>
        <v>0.36</v>
      </c>
      <c r="AA21" s="212">
        <f t="shared" si="4"/>
        <v>0.36</v>
      </c>
      <c r="AB21" s="212">
        <f t="shared" si="4"/>
        <v>0.36</v>
      </c>
      <c r="AC21" s="212">
        <f t="shared" si="4"/>
        <v>0.36</v>
      </c>
      <c r="AD21" s="212">
        <f t="shared" si="4"/>
        <v>0.36</v>
      </c>
      <c r="AE21" s="212">
        <f t="shared" si="4"/>
        <v>0.36</v>
      </c>
      <c r="AF21" s="212">
        <f t="shared" si="4"/>
        <v>0.36</v>
      </c>
      <c r="AG21" s="212">
        <f t="shared" si="4"/>
        <v>0.36</v>
      </c>
      <c r="AH21" s="212">
        <f t="shared" si="4"/>
        <v>0.36</v>
      </c>
      <c r="AI21" s="212">
        <f t="shared" si="4"/>
        <v>0.36</v>
      </c>
      <c r="AJ21" s="212">
        <f t="shared" si="4"/>
        <v>0.36</v>
      </c>
      <c r="AK21" s="212">
        <f t="shared" si="4"/>
        <v>0.36</v>
      </c>
    </row>
    <row r="22" spans="1:37" x14ac:dyDescent="0.35">
      <c r="A22" s="215">
        <v>17</v>
      </c>
      <c r="B22" s="212">
        <f t="shared" si="2"/>
        <v>0.36</v>
      </c>
      <c r="C22" s="212">
        <f t="shared" si="2"/>
        <v>0.36</v>
      </c>
      <c r="D22" s="212">
        <f t="shared" si="2"/>
        <v>0.36</v>
      </c>
      <c r="E22" s="212">
        <f t="shared" si="2"/>
        <v>0.36</v>
      </c>
      <c r="F22" s="212">
        <f t="shared" si="2"/>
        <v>0.36</v>
      </c>
      <c r="G22" s="212">
        <f t="shared" si="2"/>
        <v>0.36</v>
      </c>
      <c r="H22" s="212">
        <f t="shared" si="2"/>
        <v>0.36</v>
      </c>
      <c r="I22" s="212">
        <f t="shared" si="2"/>
        <v>0.36</v>
      </c>
      <c r="J22" s="212">
        <f t="shared" si="2"/>
        <v>0.36</v>
      </c>
      <c r="K22" s="212">
        <f t="shared" si="2"/>
        <v>0.36</v>
      </c>
      <c r="L22" s="212">
        <f t="shared" si="2"/>
        <v>0.36</v>
      </c>
      <c r="M22" s="212">
        <f t="shared" si="2"/>
        <v>0.36</v>
      </c>
      <c r="N22" s="212">
        <f t="shared" si="2"/>
        <v>0.36</v>
      </c>
      <c r="O22" s="212">
        <f t="shared" si="2"/>
        <v>0.36</v>
      </c>
      <c r="P22" s="212">
        <f t="shared" si="2"/>
        <v>0.36</v>
      </c>
      <c r="Q22" s="212">
        <f t="shared" si="2"/>
        <v>0.36</v>
      </c>
      <c r="R22" s="212">
        <f t="shared" si="3"/>
        <v>0.36</v>
      </c>
      <c r="S22" s="212">
        <f t="shared" si="3"/>
        <v>0.36</v>
      </c>
      <c r="T22" s="212">
        <f t="shared" si="3"/>
        <v>0.36</v>
      </c>
      <c r="U22" s="212">
        <f t="shared" si="3"/>
        <v>0.36</v>
      </c>
      <c r="V22" s="212">
        <f t="shared" si="3"/>
        <v>0.36</v>
      </c>
      <c r="W22" s="212">
        <f t="shared" si="3"/>
        <v>0.36</v>
      </c>
      <c r="X22" s="212">
        <f t="shared" si="4"/>
        <v>0.36</v>
      </c>
      <c r="Y22" s="212">
        <f t="shared" si="4"/>
        <v>0.36</v>
      </c>
      <c r="Z22" s="212">
        <f t="shared" si="4"/>
        <v>0.36</v>
      </c>
      <c r="AA22" s="212">
        <f t="shared" si="4"/>
        <v>0.36</v>
      </c>
      <c r="AB22" s="212">
        <f t="shared" si="4"/>
        <v>0.36</v>
      </c>
      <c r="AC22" s="212">
        <f t="shared" si="4"/>
        <v>0.36</v>
      </c>
      <c r="AD22" s="212">
        <f t="shared" si="4"/>
        <v>0.36</v>
      </c>
      <c r="AE22" s="212">
        <f t="shared" si="4"/>
        <v>0.36</v>
      </c>
      <c r="AF22" s="212">
        <f t="shared" si="4"/>
        <v>0.36</v>
      </c>
      <c r="AG22" s="212">
        <f t="shared" si="4"/>
        <v>0.36</v>
      </c>
      <c r="AH22" s="212">
        <f t="shared" si="4"/>
        <v>0.36</v>
      </c>
      <c r="AI22" s="212">
        <f t="shared" si="4"/>
        <v>0.36</v>
      </c>
      <c r="AJ22" s="212">
        <f t="shared" si="4"/>
        <v>0.36</v>
      </c>
      <c r="AK22" s="212">
        <f t="shared" si="4"/>
        <v>0.36</v>
      </c>
    </row>
    <row r="23" spans="1:37" x14ac:dyDescent="0.35">
      <c r="A23" s="215">
        <v>18</v>
      </c>
      <c r="B23" s="212">
        <f t="shared" si="2"/>
        <v>0.36</v>
      </c>
      <c r="C23" s="212">
        <f t="shared" si="2"/>
        <v>0.36</v>
      </c>
      <c r="D23" s="212">
        <f t="shared" si="2"/>
        <v>0.36</v>
      </c>
      <c r="E23" s="212">
        <f t="shared" si="2"/>
        <v>0.36</v>
      </c>
      <c r="F23" s="212">
        <f t="shared" si="2"/>
        <v>0.36</v>
      </c>
      <c r="G23" s="212">
        <f t="shared" si="2"/>
        <v>0.36</v>
      </c>
      <c r="H23" s="212">
        <f t="shared" si="2"/>
        <v>0.36</v>
      </c>
      <c r="I23" s="212">
        <f t="shared" si="2"/>
        <v>0.36</v>
      </c>
      <c r="J23" s="212">
        <f t="shared" si="2"/>
        <v>0.36</v>
      </c>
      <c r="K23" s="212">
        <f t="shared" si="2"/>
        <v>0.36</v>
      </c>
      <c r="L23" s="212">
        <f t="shared" si="2"/>
        <v>0.36</v>
      </c>
      <c r="M23" s="212">
        <f t="shared" si="2"/>
        <v>0.36</v>
      </c>
      <c r="N23" s="212">
        <f t="shared" si="2"/>
        <v>0.36</v>
      </c>
      <c r="O23" s="212">
        <f t="shared" si="2"/>
        <v>0.36</v>
      </c>
      <c r="P23" s="212">
        <f t="shared" si="2"/>
        <v>0.36</v>
      </c>
      <c r="Q23" s="212">
        <f t="shared" si="2"/>
        <v>0.36</v>
      </c>
      <c r="R23" s="212">
        <f t="shared" si="3"/>
        <v>0.36</v>
      </c>
      <c r="S23" s="212">
        <f t="shared" si="3"/>
        <v>0.36</v>
      </c>
      <c r="T23" s="212">
        <f t="shared" si="3"/>
        <v>0.36</v>
      </c>
      <c r="U23" s="212">
        <f t="shared" si="3"/>
        <v>0.36</v>
      </c>
      <c r="V23" s="212">
        <f t="shared" si="3"/>
        <v>0.36</v>
      </c>
      <c r="W23" s="212">
        <f t="shared" si="3"/>
        <v>0.36</v>
      </c>
      <c r="X23" s="212">
        <f t="shared" si="4"/>
        <v>0.36</v>
      </c>
      <c r="Y23" s="212">
        <f t="shared" si="4"/>
        <v>0.36</v>
      </c>
      <c r="Z23" s="212">
        <f t="shared" si="4"/>
        <v>0.36</v>
      </c>
      <c r="AA23" s="212">
        <f t="shared" si="4"/>
        <v>0.36</v>
      </c>
      <c r="AB23" s="212">
        <f t="shared" si="4"/>
        <v>0.36</v>
      </c>
      <c r="AC23" s="212">
        <f t="shared" si="4"/>
        <v>0.36</v>
      </c>
      <c r="AD23" s="212">
        <f t="shared" si="4"/>
        <v>0.36</v>
      </c>
      <c r="AE23" s="212">
        <f t="shared" si="4"/>
        <v>0.36</v>
      </c>
      <c r="AF23" s="212">
        <f t="shared" si="4"/>
        <v>0.36</v>
      </c>
      <c r="AG23" s="212">
        <f t="shared" si="4"/>
        <v>0.36</v>
      </c>
      <c r="AH23" s="212">
        <f t="shared" si="4"/>
        <v>0.36</v>
      </c>
      <c r="AI23" s="212">
        <f t="shared" si="4"/>
        <v>0.36</v>
      </c>
      <c r="AJ23" s="212">
        <f t="shared" si="4"/>
        <v>0.36</v>
      </c>
      <c r="AK23" s="212">
        <f t="shared" si="4"/>
        <v>0.36</v>
      </c>
    </row>
    <row r="24" spans="1:37" x14ac:dyDescent="0.35">
      <c r="A24" s="215">
        <v>19</v>
      </c>
      <c r="B24" s="212">
        <f t="shared" si="2"/>
        <v>0.36</v>
      </c>
      <c r="C24" s="212">
        <f t="shared" si="2"/>
        <v>0.36</v>
      </c>
      <c r="D24" s="212">
        <f t="shared" si="2"/>
        <v>0.36</v>
      </c>
      <c r="E24" s="212">
        <f t="shared" si="2"/>
        <v>0.36</v>
      </c>
      <c r="F24" s="212">
        <f t="shared" si="2"/>
        <v>0.36</v>
      </c>
      <c r="G24" s="212">
        <f t="shared" si="2"/>
        <v>0.36</v>
      </c>
      <c r="H24" s="212">
        <f t="shared" si="2"/>
        <v>0.36</v>
      </c>
      <c r="I24" s="212">
        <f t="shared" si="2"/>
        <v>0.36</v>
      </c>
      <c r="J24" s="212">
        <f t="shared" si="2"/>
        <v>0.36</v>
      </c>
      <c r="K24" s="212">
        <f t="shared" si="2"/>
        <v>0.36</v>
      </c>
      <c r="L24" s="212">
        <f t="shared" si="2"/>
        <v>0.36</v>
      </c>
      <c r="M24" s="212">
        <f t="shared" si="2"/>
        <v>0.36</v>
      </c>
      <c r="N24" s="212">
        <f t="shared" si="2"/>
        <v>0.36</v>
      </c>
      <c r="O24" s="212">
        <f t="shared" si="2"/>
        <v>0.36</v>
      </c>
      <c r="P24" s="212">
        <f t="shared" si="2"/>
        <v>0.36</v>
      </c>
      <c r="Q24" s="212">
        <f t="shared" si="2"/>
        <v>0.36</v>
      </c>
      <c r="R24" s="212">
        <f t="shared" si="3"/>
        <v>0.36</v>
      </c>
      <c r="S24" s="212">
        <f t="shared" si="3"/>
        <v>0.36</v>
      </c>
      <c r="T24" s="212">
        <f t="shared" si="3"/>
        <v>0.36</v>
      </c>
      <c r="U24" s="212">
        <f t="shared" si="3"/>
        <v>0.36</v>
      </c>
      <c r="V24" s="212">
        <f t="shared" si="3"/>
        <v>0.36</v>
      </c>
      <c r="W24" s="212">
        <f t="shared" si="3"/>
        <v>0.36</v>
      </c>
      <c r="X24" s="212">
        <f t="shared" si="4"/>
        <v>0.36</v>
      </c>
      <c r="Y24" s="212">
        <f t="shared" si="4"/>
        <v>0.36</v>
      </c>
      <c r="Z24" s="212">
        <f t="shared" si="4"/>
        <v>0.36</v>
      </c>
      <c r="AA24" s="212">
        <f t="shared" si="4"/>
        <v>0.36</v>
      </c>
      <c r="AB24" s="212">
        <f t="shared" si="4"/>
        <v>0.36</v>
      </c>
      <c r="AC24" s="212">
        <f t="shared" si="4"/>
        <v>0.36</v>
      </c>
      <c r="AD24" s="212">
        <f t="shared" si="4"/>
        <v>0.36</v>
      </c>
      <c r="AE24" s="212">
        <f t="shared" si="4"/>
        <v>0.36</v>
      </c>
      <c r="AF24" s="212">
        <f t="shared" si="4"/>
        <v>0.36</v>
      </c>
      <c r="AG24" s="212">
        <f t="shared" si="4"/>
        <v>0.36</v>
      </c>
      <c r="AH24" s="212">
        <f t="shared" si="4"/>
        <v>0.36</v>
      </c>
      <c r="AI24" s="212">
        <f t="shared" si="4"/>
        <v>0.36</v>
      </c>
      <c r="AJ24" s="212">
        <f t="shared" si="4"/>
        <v>0.36</v>
      </c>
      <c r="AK24" s="212">
        <f t="shared" si="4"/>
        <v>0.36</v>
      </c>
    </row>
    <row r="25" spans="1:37" x14ac:dyDescent="0.35">
      <c r="A25" s="215">
        <v>20</v>
      </c>
      <c r="B25" s="212">
        <f t="shared" si="2"/>
        <v>0.36</v>
      </c>
      <c r="C25" s="212">
        <f t="shared" si="2"/>
        <v>0.36</v>
      </c>
      <c r="D25" s="212">
        <f t="shared" si="2"/>
        <v>0.36</v>
      </c>
      <c r="E25" s="212">
        <f t="shared" si="2"/>
        <v>0.36</v>
      </c>
      <c r="F25" s="212">
        <f t="shared" si="2"/>
        <v>0.36</v>
      </c>
      <c r="G25" s="212">
        <f t="shared" si="2"/>
        <v>0.36</v>
      </c>
      <c r="H25" s="212">
        <f t="shared" si="2"/>
        <v>0.36</v>
      </c>
      <c r="I25" s="212">
        <f t="shared" si="2"/>
        <v>0.36</v>
      </c>
      <c r="J25" s="212">
        <f t="shared" si="2"/>
        <v>0.36</v>
      </c>
      <c r="K25" s="212">
        <f t="shared" si="2"/>
        <v>0.36</v>
      </c>
      <c r="L25" s="212">
        <f t="shared" si="2"/>
        <v>0.36</v>
      </c>
      <c r="M25" s="212">
        <f t="shared" si="2"/>
        <v>0.36</v>
      </c>
      <c r="N25" s="212">
        <f t="shared" si="2"/>
        <v>0.36</v>
      </c>
      <c r="O25" s="212">
        <f t="shared" si="2"/>
        <v>0.36</v>
      </c>
      <c r="P25" s="212">
        <f t="shared" si="2"/>
        <v>0.36</v>
      </c>
      <c r="Q25" s="212">
        <f t="shared" si="2"/>
        <v>0.36</v>
      </c>
      <c r="R25" s="212">
        <f t="shared" si="3"/>
        <v>0.36</v>
      </c>
      <c r="S25" s="212">
        <f t="shared" si="3"/>
        <v>0.36</v>
      </c>
      <c r="T25" s="212">
        <f t="shared" si="3"/>
        <v>0.36</v>
      </c>
      <c r="U25" s="212">
        <f t="shared" si="3"/>
        <v>0.36</v>
      </c>
      <c r="V25" s="212">
        <f t="shared" si="3"/>
        <v>0.36</v>
      </c>
      <c r="W25" s="212">
        <f t="shared" si="3"/>
        <v>0.36</v>
      </c>
      <c r="X25" s="212">
        <f t="shared" si="4"/>
        <v>0.36</v>
      </c>
      <c r="Y25" s="212">
        <f t="shared" si="4"/>
        <v>0.36</v>
      </c>
      <c r="Z25" s="212">
        <f t="shared" si="4"/>
        <v>0.36</v>
      </c>
      <c r="AA25" s="212">
        <f t="shared" si="4"/>
        <v>0.36</v>
      </c>
      <c r="AB25" s="212">
        <f t="shared" si="4"/>
        <v>0.36</v>
      </c>
      <c r="AC25" s="212">
        <f t="shared" si="4"/>
        <v>0.36</v>
      </c>
      <c r="AD25" s="212">
        <f t="shared" si="4"/>
        <v>0.36</v>
      </c>
      <c r="AE25" s="212">
        <f t="shared" si="4"/>
        <v>0.36</v>
      </c>
      <c r="AF25" s="212">
        <f t="shared" si="4"/>
        <v>0.36</v>
      </c>
      <c r="AG25" s="212">
        <f t="shared" si="4"/>
        <v>0.36</v>
      </c>
      <c r="AH25" s="212">
        <f t="shared" si="4"/>
        <v>0.36</v>
      </c>
      <c r="AI25" s="212">
        <f t="shared" si="4"/>
        <v>0.36</v>
      </c>
      <c r="AJ25" s="212">
        <f t="shared" si="4"/>
        <v>0.36</v>
      </c>
      <c r="AK25" s="212">
        <f t="shared" si="4"/>
        <v>0.36</v>
      </c>
    </row>
    <row r="26" spans="1:37" x14ac:dyDescent="0.35">
      <c r="A26" s="215">
        <v>21</v>
      </c>
      <c r="B26" s="212">
        <f t="shared" si="2"/>
        <v>0.36</v>
      </c>
      <c r="C26" s="212">
        <f t="shared" si="2"/>
        <v>0.36</v>
      </c>
      <c r="D26" s="212">
        <f t="shared" si="2"/>
        <v>0.36</v>
      </c>
      <c r="E26" s="212">
        <f t="shared" si="2"/>
        <v>0.36</v>
      </c>
      <c r="F26" s="212">
        <f t="shared" si="2"/>
        <v>0.36</v>
      </c>
      <c r="G26" s="212">
        <f t="shared" si="2"/>
        <v>0.36</v>
      </c>
      <c r="H26" s="212">
        <f t="shared" si="2"/>
        <v>0.36</v>
      </c>
      <c r="I26" s="212">
        <f t="shared" si="2"/>
        <v>0.36</v>
      </c>
      <c r="J26" s="212">
        <f t="shared" si="2"/>
        <v>0.36</v>
      </c>
      <c r="K26" s="212">
        <f t="shared" si="2"/>
        <v>0.36</v>
      </c>
      <c r="L26" s="212">
        <f t="shared" si="2"/>
        <v>0.36</v>
      </c>
      <c r="M26" s="212">
        <f t="shared" si="2"/>
        <v>0.36</v>
      </c>
      <c r="N26" s="212">
        <f t="shared" si="2"/>
        <v>0.36</v>
      </c>
      <c r="O26" s="212">
        <f t="shared" si="2"/>
        <v>0.36</v>
      </c>
      <c r="P26" s="212">
        <f t="shared" si="2"/>
        <v>0.36</v>
      </c>
      <c r="Q26" s="212">
        <f t="shared" si="2"/>
        <v>0.36</v>
      </c>
      <c r="R26" s="212">
        <f t="shared" si="3"/>
        <v>0.36</v>
      </c>
      <c r="S26" s="212">
        <f t="shared" si="3"/>
        <v>0.36</v>
      </c>
      <c r="T26" s="212">
        <f t="shared" si="3"/>
        <v>0.36</v>
      </c>
      <c r="U26" s="212">
        <f t="shared" si="3"/>
        <v>0.36</v>
      </c>
      <c r="V26" s="212">
        <f t="shared" si="3"/>
        <v>0.36</v>
      </c>
      <c r="W26" s="212">
        <f t="shared" si="3"/>
        <v>0.36</v>
      </c>
      <c r="X26" s="212">
        <f t="shared" si="4"/>
        <v>0.36</v>
      </c>
      <c r="Y26" s="212">
        <f t="shared" si="4"/>
        <v>0.36</v>
      </c>
      <c r="Z26" s="212">
        <f t="shared" si="4"/>
        <v>0.36</v>
      </c>
      <c r="AA26" s="212">
        <f t="shared" si="4"/>
        <v>0.36</v>
      </c>
      <c r="AB26" s="212">
        <f t="shared" si="4"/>
        <v>0.36</v>
      </c>
      <c r="AC26" s="212">
        <f t="shared" si="4"/>
        <v>0.36</v>
      </c>
      <c r="AD26" s="212">
        <f t="shared" si="4"/>
        <v>0.36</v>
      </c>
      <c r="AE26" s="212">
        <f t="shared" si="4"/>
        <v>0.36</v>
      </c>
      <c r="AF26" s="212">
        <f t="shared" si="4"/>
        <v>0.36</v>
      </c>
      <c r="AG26" s="212">
        <f t="shared" si="4"/>
        <v>0.36</v>
      </c>
      <c r="AH26" s="212">
        <f t="shared" si="4"/>
        <v>0.36</v>
      </c>
      <c r="AI26" s="212">
        <f t="shared" si="4"/>
        <v>0.36</v>
      </c>
      <c r="AJ26" s="212">
        <f t="shared" si="4"/>
        <v>0.36</v>
      </c>
      <c r="AK26" s="212">
        <f t="shared" si="4"/>
        <v>0.36</v>
      </c>
    </row>
    <row r="27" spans="1:37" x14ac:dyDescent="0.35">
      <c r="A27" s="215">
        <v>22</v>
      </c>
      <c r="B27" s="212">
        <f t="shared" si="2"/>
        <v>0.36</v>
      </c>
      <c r="C27" s="212">
        <f t="shared" si="2"/>
        <v>0.36</v>
      </c>
      <c r="D27" s="212">
        <f t="shared" si="2"/>
        <v>0.36</v>
      </c>
      <c r="E27" s="212">
        <f t="shared" si="2"/>
        <v>0.36</v>
      </c>
      <c r="F27" s="212">
        <f t="shared" si="2"/>
        <v>0.36</v>
      </c>
      <c r="G27" s="212">
        <f t="shared" si="2"/>
        <v>0.36</v>
      </c>
      <c r="H27" s="212">
        <f t="shared" si="2"/>
        <v>0.36</v>
      </c>
      <c r="I27" s="212">
        <f t="shared" si="2"/>
        <v>0.36</v>
      </c>
      <c r="J27" s="212">
        <f t="shared" si="2"/>
        <v>0.36</v>
      </c>
      <c r="K27" s="212">
        <f t="shared" si="2"/>
        <v>0.36</v>
      </c>
      <c r="L27" s="212">
        <f t="shared" si="2"/>
        <v>0.36</v>
      </c>
      <c r="M27" s="212">
        <f t="shared" si="2"/>
        <v>0.36</v>
      </c>
      <c r="N27" s="212">
        <f t="shared" si="2"/>
        <v>0.36</v>
      </c>
      <c r="O27" s="212">
        <f t="shared" si="2"/>
        <v>0.36</v>
      </c>
      <c r="P27" s="212">
        <f t="shared" si="2"/>
        <v>0.36</v>
      </c>
      <c r="Q27" s="212">
        <f t="shared" si="2"/>
        <v>0.36</v>
      </c>
      <c r="R27" s="212">
        <f t="shared" si="3"/>
        <v>0.36</v>
      </c>
      <c r="S27" s="212">
        <f t="shared" si="3"/>
        <v>0.36</v>
      </c>
      <c r="T27" s="212">
        <f t="shared" si="3"/>
        <v>0.36</v>
      </c>
      <c r="U27" s="212">
        <f t="shared" si="3"/>
        <v>0.36</v>
      </c>
      <c r="V27" s="212">
        <f t="shared" si="3"/>
        <v>0.36</v>
      </c>
      <c r="W27" s="212">
        <f t="shared" si="3"/>
        <v>0.36</v>
      </c>
      <c r="X27" s="212">
        <f t="shared" si="4"/>
        <v>0.36</v>
      </c>
      <c r="Y27" s="212">
        <f t="shared" si="4"/>
        <v>0.36</v>
      </c>
      <c r="Z27" s="212">
        <f t="shared" si="4"/>
        <v>0.36</v>
      </c>
      <c r="AA27" s="212">
        <f t="shared" si="4"/>
        <v>0.36</v>
      </c>
      <c r="AB27" s="212">
        <f t="shared" si="4"/>
        <v>0.36</v>
      </c>
      <c r="AC27" s="212">
        <f t="shared" si="4"/>
        <v>0.36</v>
      </c>
      <c r="AD27" s="212">
        <f t="shared" si="4"/>
        <v>0.36</v>
      </c>
      <c r="AE27" s="212">
        <f t="shared" si="4"/>
        <v>0.36</v>
      </c>
      <c r="AF27" s="212">
        <f t="shared" si="4"/>
        <v>0.36</v>
      </c>
      <c r="AG27" s="212">
        <f t="shared" si="4"/>
        <v>0.36</v>
      </c>
      <c r="AH27" s="212">
        <f t="shared" si="4"/>
        <v>0.36</v>
      </c>
      <c r="AI27" s="212">
        <f t="shared" si="4"/>
        <v>0.36</v>
      </c>
      <c r="AJ27" s="212">
        <f t="shared" si="4"/>
        <v>0.36</v>
      </c>
      <c r="AK27" s="212">
        <f t="shared" si="4"/>
        <v>0.36</v>
      </c>
    </row>
    <row r="28" spans="1:37" x14ac:dyDescent="0.35">
      <c r="A28" s="215">
        <v>23</v>
      </c>
      <c r="B28" s="212">
        <f t="shared" si="2"/>
        <v>0.36</v>
      </c>
      <c r="C28" s="212">
        <f t="shared" si="2"/>
        <v>0.36</v>
      </c>
      <c r="D28" s="212">
        <f t="shared" si="2"/>
        <v>0.36</v>
      </c>
      <c r="E28" s="212">
        <f t="shared" si="2"/>
        <v>0.36</v>
      </c>
      <c r="F28" s="212">
        <f t="shared" si="2"/>
        <v>0.36</v>
      </c>
      <c r="G28" s="212">
        <f t="shared" si="2"/>
        <v>0.36</v>
      </c>
      <c r="H28" s="212">
        <f t="shared" si="2"/>
        <v>0.36</v>
      </c>
      <c r="I28" s="212">
        <f t="shared" si="2"/>
        <v>0.36</v>
      </c>
      <c r="J28" s="212">
        <f t="shared" si="2"/>
        <v>0.36</v>
      </c>
      <c r="K28" s="212">
        <f t="shared" si="2"/>
        <v>0.36</v>
      </c>
      <c r="L28" s="212">
        <f t="shared" si="2"/>
        <v>0.36</v>
      </c>
      <c r="M28" s="212">
        <f t="shared" si="2"/>
        <v>0.36</v>
      </c>
      <c r="N28" s="212">
        <f t="shared" si="2"/>
        <v>0.36</v>
      </c>
      <c r="O28" s="212">
        <f t="shared" si="2"/>
        <v>0.36</v>
      </c>
      <c r="P28" s="212">
        <f t="shared" si="2"/>
        <v>0.36</v>
      </c>
      <c r="Q28" s="212">
        <f t="shared" si="2"/>
        <v>0.36</v>
      </c>
      <c r="R28" s="212">
        <f t="shared" si="3"/>
        <v>0.36</v>
      </c>
      <c r="S28" s="212">
        <f t="shared" si="3"/>
        <v>0.36</v>
      </c>
      <c r="T28" s="212">
        <f t="shared" si="3"/>
        <v>0.36</v>
      </c>
      <c r="U28" s="212">
        <f t="shared" si="3"/>
        <v>0.36</v>
      </c>
      <c r="V28" s="212">
        <f t="shared" si="3"/>
        <v>0.36</v>
      </c>
      <c r="W28" s="212">
        <f t="shared" si="3"/>
        <v>0.36</v>
      </c>
      <c r="X28" s="212">
        <f t="shared" si="4"/>
        <v>0.36</v>
      </c>
      <c r="Y28" s="212">
        <f t="shared" si="4"/>
        <v>0.36</v>
      </c>
      <c r="Z28" s="212">
        <f t="shared" si="4"/>
        <v>0.36</v>
      </c>
      <c r="AA28" s="212">
        <f t="shared" si="4"/>
        <v>0.36</v>
      </c>
      <c r="AB28" s="212">
        <f t="shared" si="4"/>
        <v>0.36</v>
      </c>
      <c r="AC28" s="212">
        <f t="shared" si="4"/>
        <v>0.36</v>
      </c>
      <c r="AD28" s="212">
        <f t="shared" si="4"/>
        <v>0.36</v>
      </c>
      <c r="AE28" s="212">
        <f t="shared" si="4"/>
        <v>0.36</v>
      </c>
      <c r="AF28" s="212">
        <f t="shared" si="4"/>
        <v>0.36</v>
      </c>
      <c r="AG28" s="212">
        <f t="shared" si="4"/>
        <v>0.36</v>
      </c>
      <c r="AH28" s="212">
        <f t="shared" si="4"/>
        <v>0.36</v>
      </c>
      <c r="AI28" s="212">
        <f t="shared" si="4"/>
        <v>0.36</v>
      </c>
      <c r="AJ28" s="212">
        <f t="shared" si="4"/>
        <v>0.36</v>
      </c>
      <c r="AK28" s="212">
        <f t="shared" si="4"/>
        <v>0.36</v>
      </c>
    </row>
    <row r="29" spans="1:37" x14ac:dyDescent="0.35">
      <c r="A29" s="215">
        <v>24</v>
      </c>
      <c r="B29" s="212">
        <f t="shared" si="2"/>
        <v>0.36</v>
      </c>
      <c r="C29" s="212">
        <f t="shared" si="2"/>
        <v>0.36</v>
      </c>
      <c r="D29" s="212">
        <f t="shared" si="2"/>
        <v>0.36</v>
      </c>
      <c r="E29" s="212">
        <f t="shared" si="2"/>
        <v>0.36</v>
      </c>
      <c r="F29" s="212">
        <f t="shared" si="2"/>
        <v>0.36</v>
      </c>
      <c r="G29" s="212">
        <f t="shared" si="2"/>
        <v>0.36</v>
      </c>
      <c r="H29" s="212">
        <f t="shared" si="2"/>
        <v>0.36</v>
      </c>
      <c r="I29" s="212">
        <f t="shared" si="2"/>
        <v>0.36</v>
      </c>
      <c r="J29" s="212">
        <f t="shared" si="2"/>
        <v>0.36</v>
      </c>
      <c r="K29" s="212">
        <f t="shared" si="2"/>
        <v>0.36</v>
      </c>
      <c r="L29" s="212">
        <f t="shared" si="2"/>
        <v>0.36</v>
      </c>
      <c r="M29" s="212">
        <f t="shared" si="2"/>
        <v>0.36</v>
      </c>
      <c r="N29" s="212">
        <f t="shared" si="2"/>
        <v>0.36</v>
      </c>
      <c r="O29" s="212">
        <f t="shared" si="2"/>
        <v>0.36</v>
      </c>
      <c r="P29" s="212">
        <f t="shared" si="2"/>
        <v>0.36</v>
      </c>
      <c r="Q29" s="212">
        <f t="shared" si="2"/>
        <v>0.36</v>
      </c>
      <c r="R29" s="212">
        <f t="shared" si="3"/>
        <v>0.36</v>
      </c>
      <c r="S29" s="212">
        <f t="shared" si="3"/>
        <v>0.36</v>
      </c>
      <c r="T29" s="212">
        <f t="shared" si="3"/>
        <v>0.36</v>
      </c>
      <c r="U29" s="212">
        <f t="shared" si="3"/>
        <v>0.36</v>
      </c>
      <c r="V29" s="212">
        <f t="shared" si="3"/>
        <v>0.36</v>
      </c>
      <c r="W29" s="212">
        <f t="shared" si="3"/>
        <v>0.36</v>
      </c>
      <c r="X29" s="212">
        <f t="shared" si="4"/>
        <v>0.36</v>
      </c>
      <c r="Y29" s="212">
        <f t="shared" si="4"/>
        <v>0.36</v>
      </c>
      <c r="Z29" s="212">
        <f t="shared" si="4"/>
        <v>0.36</v>
      </c>
      <c r="AA29" s="212">
        <f t="shared" si="4"/>
        <v>0.36</v>
      </c>
      <c r="AB29" s="212">
        <f t="shared" si="4"/>
        <v>0.36</v>
      </c>
      <c r="AC29" s="212">
        <f t="shared" si="4"/>
        <v>0.36</v>
      </c>
      <c r="AD29" s="212">
        <f t="shared" si="4"/>
        <v>0.36</v>
      </c>
      <c r="AE29" s="212">
        <f t="shared" si="4"/>
        <v>0.36</v>
      </c>
      <c r="AF29" s="212">
        <f t="shared" si="4"/>
        <v>0.36</v>
      </c>
      <c r="AG29" s="212">
        <f t="shared" si="4"/>
        <v>0.36</v>
      </c>
      <c r="AH29" s="212">
        <f t="shared" si="4"/>
        <v>0.36</v>
      </c>
      <c r="AI29" s="212">
        <f t="shared" si="4"/>
        <v>0.36</v>
      </c>
      <c r="AJ29" s="212">
        <f t="shared" si="4"/>
        <v>0.36</v>
      </c>
      <c r="AK29" s="212">
        <f t="shared" si="4"/>
        <v>0.36</v>
      </c>
    </row>
    <row r="30" spans="1:37" x14ac:dyDescent="0.35">
      <c r="A30" s="215">
        <v>25</v>
      </c>
      <c r="B30" s="212">
        <f t="shared" si="2"/>
        <v>0.36</v>
      </c>
      <c r="C30" s="212">
        <f t="shared" si="2"/>
        <v>0.36</v>
      </c>
      <c r="D30" s="212">
        <f t="shared" si="2"/>
        <v>0.36</v>
      </c>
      <c r="E30" s="212">
        <f t="shared" si="2"/>
        <v>0.36</v>
      </c>
      <c r="F30" s="212">
        <f t="shared" si="2"/>
        <v>0.36</v>
      </c>
      <c r="G30" s="212">
        <f t="shared" si="2"/>
        <v>0.36</v>
      </c>
      <c r="H30" s="212">
        <f t="shared" si="2"/>
        <v>0.36</v>
      </c>
      <c r="I30" s="212">
        <f t="shared" si="2"/>
        <v>0.36</v>
      </c>
      <c r="J30" s="212">
        <f t="shared" si="2"/>
        <v>0.36</v>
      </c>
      <c r="K30" s="212">
        <f t="shared" si="2"/>
        <v>0.36</v>
      </c>
      <c r="L30" s="212">
        <f t="shared" si="2"/>
        <v>0.36</v>
      </c>
      <c r="M30" s="212">
        <f t="shared" si="2"/>
        <v>0.36</v>
      </c>
      <c r="N30" s="212">
        <f t="shared" si="2"/>
        <v>0.36</v>
      </c>
      <c r="O30" s="212">
        <f t="shared" si="2"/>
        <v>0.36</v>
      </c>
      <c r="P30" s="212">
        <f t="shared" si="2"/>
        <v>0.36</v>
      </c>
      <c r="Q30" s="212">
        <f t="shared" si="2"/>
        <v>0.36</v>
      </c>
      <c r="R30" s="212">
        <f t="shared" si="3"/>
        <v>0.36</v>
      </c>
      <c r="S30" s="212">
        <f t="shared" si="3"/>
        <v>0.36</v>
      </c>
      <c r="T30" s="212">
        <f t="shared" si="3"/>
        <v>0.36</v>
      </c>
      <c r="U30" s="212">
        <f t="shared" si="3"/>
        <v>0.36</v>
      </c>
      <c r="V30" s="212">
        <f t="shared" si="3"/>
        <v>0.36</v>
      </c>
      <c r="W30" s="212">
        <f t="shared" si="3"/>
        <v>0.36</v>
      </c>
      <c r="X30" s="212">
        <f t="shared" si="4"/>
        <v>0.36</v>
      </c>
      <c r="Y30" s="212">
        <f t="shared" si="4"/>
        <v>0.36</v>
      </c>
      <c r="Z30" s="212">
        <f t="shared" si="4"/>
        <v>0.36</v>
      </c>
      <c r="AA30" s="212">
        <f t="shared" si="4"/>
        <v>0.36</v>
      </c>
      <c r="AB30" s="212">
        <f t="shared" si="4"/>
        <v>0.36</v>
      </c>
      <c r="AC30" s="212">
        <f t="shared" si="4"/>
        <v>0.36</v>
      </c>
      <c r="AD30" s="212">
        <f t="shared" si="4"/>
        <v>0.36</v>
      </c>
      <c r="AE30" s="212">
        <f t="shared" si="4"/>
        <v>0.36</v>
      </c>
      <c r="AF30" s="212">
        <f t="shared" si="4"/>
        <v>0.36</v>
      </c>
      <c r="AG30" s="212">
        <f t="shared" si="4"/>
        <v>0.36</v>
      </c>
      <c r="AH30" s="212">
        <f t="shared" si="4"/>
        <v>0.36</v>
      </c>
      <c r="AI30" s="212">
        <f t="shared" ref="AB30:AK42" si="5">$E$4</f>
        <v>0.36</v>
      </c>
      <c r="AJ30" s="212">
        <f t="shared" si="5"/>
        <v>0.36</v>
      </c>
      <c r="AK30" s="212">
        <f t="shared" si="5"/>
        <v>0.36</v>
      </c>
    </row>
    <row r="31" spans="1:37" x14ac:dyDescent="0.35">
      <c r="A31" s="215">
        <v>26</v>
      </c>
      <c r="B31" s="212">
        <f t="shared" si="2"/>
        <v>0.36</v>
      </c>
      <c r="C31" s="212">
        <f t="shared" si="2"/>
        <v>0.36</v>
      </c>
      <c r="D31" s="212">
        <f t="shared" si="2"/>
        <v>0.36</v>
      </c>
      <c r="E31" s="212">
        <f t="shared" si="2"/>
        <v>0.36</v>
      </c>
      <c r="F31" s="212">
        <f t="shared" si="2"/>
        <v>0.36</v>
      </c>
      <c r="G31" s="212">
        <f t="shared" si="2"/>
        <v>0.36</v>
      </c>
      <c r="H31" s="212">
        <f t="shared" si="2"/>
        <v>0.36</v>
      </c>
      <c r="I31" s="212">
        <f t="shared" si="2"/>
        <v>0.36</v>
      </c>
      <c r="J31" s="212">
        <f t="shared" si="2"/>
        <v>0.36</v>
      </c>
      <c r="K31" s="212">
        <f t="shared" si="2"/>
        <v>0.36</v>
      </c>
      <c r="L31" s="212">
        <f t="shared" si="2"/>
        <v>0.36</v>
      </c>
      <c r="M31" s="212">
        <f t="shared" si="2"/>
        <v>0.36</v>
      </c>
      <c r="N31" s="212">
        <f t="shared" si="2"/>
        <v>0.36</v>
      </c>
      <c r="O31" s="212">
        <f t="shared" si="2"/>
        <v>0.36</v>
      </c>
      <c r="P31" s="212">
        <f t="shared" si="2"/>
        <v>0.36</v>
      </c>
      <c r="Q31" s="212">
        <f t="shared" si="2"/>
        <v>0.36</v>
      </c>
      <c r="R31" s="212">
        <f t="shared" si="3"/>
        <v>0.36</v>
      </c>
      <c r="S31" s="212">
        <f t="shared" si="3"/>
        <v>0.36</v>
      </c>
      <c r="T31" s="212">
        <f t="shared" si="3"/>
        <v>0.36</v>
      </c>
      <c r="U31" s="212">
        <f t="shared" si="3"/>
        <v>0.36</v>
      </c>
      <c r="V31" s="212">
        <f t="shared" si="3"/>
        <v>0.36</v>
      </c>
      <c r="W31" s="212">
        <f t="shared" si="3"/>
        <v>0.36</v>
      </c>
      <c r="X31" s="212">
        <f t="shared" si="4"/>
        <v>0.36</v>
      </c>
      <c r="Y31" s="212">
        <f t="shared" si="4"/>
        <v>0.36</v>
      </c>
      <c r="Z31" s="212">
        <f t="shared" si="4"/>
        <v>0.36</v>
      </c>
      <c r="AA31" s="212">
        <f t="shared" si="4"/>
        <v>0.36</v>
      </c>
      <c r="AB31" s="212">
        <f t="shared" si="5"/>
        <v>0.36</v>
      </c>
      <c r="AC31" s="212">
        <f t="shared" si="5"/>
        <v>0.36</v>
      </c>
      <c r="AD31" s="212">
        <f t="shared" si="5"/>
        <v>0.36</v>
      </c>
      <c r="AE31" s="212">
        <f t="shared" si="5"/>
        <v>0.36</v>
      </c>
      <c r="AF31" s="212">
        <f t="shared" si="5"/>
        <v>0.36</v>
      </c>
      <c r="AG31" s="212">
        <f t="shared" si="5"/>
        <v>0.36</v>
      </c>
      <c r="AH31" s="212">
        <f t="shared" si="5"/>
        <v>0.36</v>
      </c>
      <c r="AI31" s="212">
        <f t="shared" si="5"/>
        <v>0.36</v>
      </c>
      <c r="AJ31" s="212">
        <f t="shared" si="5"/>
        <v>0.36</v>
      </c>
      <c r="AK31" s="212">
        <f t="shared" si="5"/>
        <v>0.36</v>
      </c>
    </row>
    <row r="32" spans="1:37" x14ac:dyDescent="0.35">
      <c r="A32" s="215">
        <v>27</v>
      </c>
      <c r="B32" s="212">
        <f t="shared" si="2"/>
        <v>0.36</v>
      </c>
      <c r="C32" s="212">
        <f t="shared" si="2"/>
        <v>0.36</v>
      </c>
      <c r="D32" s="212">
        <f t="shared" si="2"/>
        <v>0.36</v>
      </c>
      <c r="E32" s="212">
        <f t="shared" si="2"/>
        <v>0.36</v>
      </c>
      <c r="F32" s="212">
        <f t="shared" si="2"/>
        <v>0.36</v>
      </c>
      <c r="G32" s="212">
        <f t="shared" ref="G32:V47" si="6">$E$4</f>
        <v>0.36</v>
      </c>
      <c r="H32" s="212">
        <f t="shared" si="6"/>
        <v>0.36</v>
      </c>
      <c r="I32" s="212">
        <f t="shared" si="6"/>
        <v>0.36</v>
      </c>
      <c r="J32" s="212">
        <f t="shared" si="6"/>
        <v>0.36</v>
      </c>
      <c r="K32" s="212">
        <f t="shared" si="6"/>
        <v>0.36</v>
      </c>
      <c r="L32" s="212">
        <f t="shared" si="6"/>
        <v>0.36</v>
      </c>
      <c r="M32" s="212">
        <f t="shared" si="6"/>
        <v>0.36</v>
      </c>
      <c r="N32" s="212">
        <f t="shared" si="6"/>
        <v>0.36</v>
      </c>
      <c r="O32" s="212">
        <f t="shared" si="6"/>
        <v>0.36</v>
      </c>
      <c r="P32" s="212">
        <f t="shared" si="6"/>
        <v>0.36</v>
      </c>
      <c r="Q32" s="212">
        <f t="shared" si="6"/>
        <v>0.36</v>
      </c>
      <c r="R32" s="212">
        <f t="shared" si="6"/>
        <v>0.36</v>
      </c>
      <c r="S32" s="212">
        <f t="shared" si="6"/>
        <v>0.36</v>
      </c>
      <c r="T32" s="212">
        <f t="shared" si="6"/>
        <v>0.36</v>
      </c>
      <c r="U32" s="212">
        <f t="shared" si="6"/>
        <v>0.36</v>
      </c>
      <c r="V32" s="212">
        <f t="shared" si="6"/>
        <v>0.36</v>
      </c>
      <c r="W32" s="212">
        <f t="shared" si="3"/>
        <v>0.36</v>
      </c>
      <c r="X32" s="212">
        <f t="shared" si="4"/>
        <v>0.36</v>
      </c>
      <c r="Y32" s="212">
        <f t="shared" si="4"/>
        <v>0.36</v>
      </c>
      <c r="Z32" s="212">
        <f t="shared" si="4"/>
        <v>0.36</v>
      </c>
      <c r="AA32" s="212">
        <f t="shared" si="4"/>
        <v>0.36</v>
      </c>
      <c r="AB32" s="212">
        <f t="shared" si="5"/>
        <v>0.36</v>
      </c>
      <c r="AC32" s="212">
        <f t="shared" si="5"/>
        <v>0.36</v>
      </c>
      <c r="AD32" s="212">
        <f t="shared" si="5"/>
        <v>0.36</v>
      </c>
      <c r="AE32" s="212">
        <f t="shared" si="5"/>
        <v>0.36</v>
      </c>
      <c r="AF32" s="212">
        <f t="shared" si="5"/>
        <v>0.36</v>
      </c>
      <c r="AG32" s="212">
        <f t="shared" si="5"/>
        <v>0.36</v>
      </c>
      <c r="AH32" s="212">
        <f t="shared" si="5"/>
        <v>0.36</v>
      </c>
      <c r="AI32" s="212">
        <f t="shared" si="5"/>
        <v>0.36</v>
      </c>
      <c r="AJ32" s="212">
        <f t="shared" si="5"/>
        <v>0.36</v>
      </c>
      <c r="AK32" s="212">
        <f t="shared" si="5"/>
        <v>0.36</v>
      </c>
    </row>
    <row r="33" spans="1:37" x14ac:dyDescent="0.35">
      <c r="A33" s="215">
        <v>28</v>
      </c>
      <c r="B33" s="212">
        <f t="shared" ref="B33:Q48" si="7">$E$4</f>
        <v>0.36</v>
      </c>
      <c r="C33" s="212">
        <f t="shared" si="7"/>
        <v>0.36</v>
      </c>
      <c r="D33" s="212">
        <f t="shared" si="7"/>
        <v>0.36</v>
      </c>
      <c r="E33" s="212">
        <f t="shared" si="7"/>
        <v>0.36</v>
      </c>
      <c r="F33" s="212">
        <f t="shared" si="7"/>
        <v>0.36</v>
      </c>
      <c r="G33" s="212">
        <f t="shared" si="7"/>
        <v>0.36</v>
      </c>
      <c r="H33" s="212">
        <f t="shared" si="7"/>
        <v>0.36</v>
      </c>
      <c r="I33" s="212">
        <f t="shared" si="7"/>
        <v>0.36</v>
      </c>
      <c r="J33" s="212">
        <f t="shared" si="7"/>
        <v>0.36</v>
      </c>
      <c r="K33" s="212">
        <f t="shared" si="7"/>
        <v>0.36</v>
      </c>
      <c r="L33" s="212">
        <f t="shared" si="7"/>
        <v>0.36</v>
      </c>
      <c r="M33" s="212">
        <f t="shared" si="7"/>
        <v>0.36</v>
      </c>
      <c r="N33" s="212">
        <f t="shared" si="7"/>
        <v>0.36</v>
      </c>
      <c r="O33" s="212">
        <f t="shared" si="7"/>
        <v>0.36</v>
      </c>
      <c r="P33" s="212">
        <f t="shared" si="7"/>
        <v>0.36</v>
      </c>
      <c r="Q33" s="212">
        <f t="shared" si="7"/>
        <v>0.36</v>
      </c>
      <c r="R33" s="212">
        <f t="shared" si="6"/>
        <v>0.36</v>
      </c>
      <c r="S33" s="212">
        <f t="shared" si="6"/>
        <v>0.36</v>
      </c>
      <c r="T33" s="212">
        <f t="shared" si="6"/>
        <v>0.36</v>
      </c>
      <c r="U33" s="212">
        <f t="shared" si="6"/>
        <v>0.36</v>
      </c>
      <c r="V33" s="212">
        <f t="shared" si="6"/>
        <v>0.36</v>
      </c>
      <c r="W33" s="212">
        <f t="shared" si="3"/>
        <v>0.36</v>
      </c>
      <c r="X33" s="212">
        <f t="shared" si="4"/>
        <v>0.36</v>
      </c>
      <c r="Y33" s="212">
        <f t="shared" si="4"/>
        <v>0.36</v>
      </c>
      <c r="Z33" s="212">
        <f t="shared" si="4"/>
        <v>0.36</v>
      </c>
      <c r="AA33" s="212">
        <f t="shared" si="4"/>
        <v>0.36</v>
      </c>
      <c r="AB33" s="212">
        <f t="shared" si="5"/>
        <v>0.36</v>
      </c>
      <c r="AC33" s="212">
        <f t="shared" si="5"/>
        <v>0.36</v>
      </c>
      <c r="AD33" s="212">
        <f t="shared" si="5"/>
        <v>0.36</v>
      </c>
      <c r="AE33" s="212">
        <f t="shared" si="5"/>
        <v>0.36</v>
      </c>
      <c r="AF33" s="212">
        <f t="shared" si="5"/>
        <v>0.36</v>
      </c>
      <c r="AG33" s="212">
        <f t="shared" si="5"/>
        <v>0.36</v>
      </c>
      <c r="AH33" s="212">
        <f t="shared" si="5"/>
        <v>0.36</v>
      </c>
      <c r="AI33" s="212">
        <f t="shared" si="5"/>
        <v>0.36</v>
      </c>
      <c r="AJ33" s="212">
        <f t="shared" si="5"/>
        <v>0.36</v>
      </c>
      <c r="AK33" s="212">
        <f t="shared" si="5"/>
        <v>0.36</v>
      </c>
    </row>
    <row r="34" spans="1:37" x14ac:dyDescent="0.35">
      <c r="A34" s="215">
        <v>29</v>
      </c>
      <c r="B34" s="212">
        <f t="shared" si="7"/>
        <v>0.36</v>
      </c>
      <c r="C34" s="212">
        <f t="shared" si="7"/>
        <v>0.36</v>
      </c>
      <c r="D34" s="212">
        <f t="shared" si="7"/>
        <v>0.36</v>
      </c>
      <c r="E34" s="212">
        <f t="shared" si="7"/>
        <v>0.36</v>
      </c>
      <c r="F34" s="212">
        <f t="shared" si="7"/>
        <v>0.36</v>
      </c>
      <c r="G34" s="212">
        <f t="shared" si="7"/>
        <v>0.36</v>
      </c>
      <c r="H34" s="212">
        <f t="shared" si="7"/>
        <v>0.36</v>
      </c>
      <c r="I34" s="212">
        <f t="shared" si="7"/>
        <v>0.36</v>
      </c>
      <c r="J34" s="212">
        <f t="shared" si="7"/>
        <v>0.36</v>
      </c>
      <c r="K34" s="212">
        <f t="shared" si="7"/>
        <v>0.36</v>
      </c>
      <c r="L34" s="212">
        <f t="shared" si="7"/>
        <v>0.36</v>
      </c>
      <c r="M34" s="212">
        <f t="shared" si="7"/>
        <v>0.36</v>
      </c>
      <c r="N34" s="212">
        <f t="shared" si="7"/>
        <v>0.36</v>
      </c>
      <c r="O34" s="212">
        <f t="shared" si="7"/>
        <v>0.36</v>
      </c>
      <c r="P34" s="212">
        <f t="shared" si="7"/>
        <v>0.36</v>
      </c>
      <c r="Q34" s="212">
        <f t="shared" si="7"/>
        <v>0.36</v>
      </c>
      <c r="R34" s="212">
        <f t="shared" si="6"/>
        <v>0.36</v>
      </c>
      <c r="S34" s="212">
        <f t="shared" si="6"/>
        <v>0.36</v>
      </c>
      <c r="T34" s="212">
        <f t="shared" si="6"/>
        <v>0.36</v>
      </c>
      <c r="U34" s="212">
        <f t="shared" si="6"/>
        <v>0.36</v>
      </c>
      <c r="V34" s="212">
        <f t="shared" si="6"/>
        <v>0.36</v>
      </c>
      <c r="W34" s="212">
        <f t="shared" si="3"/>
        <v>0.36</v>
      </c>
      <c r="X34" s="212">
        <f t="shared" si="4"/>
        <v>0.36</v>
      </c>
      <c r="Y34" s="212">
        <f t="shared" si="4"/>
        <v>0.36</v>
      </c>
      <c r="Z34" s="212">
        <f t="shared" si="4"/>
        <v>0.36</v>
      </c>
      <c r="AA34" s="212">
        <f t="shared" si="4"/>
        <v>0.36</v>
      </c>
      <c r="AB34" s="212">
        <f t="shared" si="5"/>
        <v>0.36</v>
      </c>
      <c r="AC34" s="212">
        <f t="shared" si="5"/>
        <v>0.36</v>
      </c>
      <c r="AD34" s="212">
        <f t="shared" si="5"/>
        <v>0.36</v>
      </c>
      <c r="AE34" s="212">
        <f t="shared" si="5"/>
        <v>0.36</v>
      </c>
      <c r="AF34" s="212">
        <f t="shared" si="5"/>
        <v>0.36</v>
      </c>
      <c r="AG34" s="212">
        <f t="shared" si="5"/>
        <v>0.36</v>
      </c>
      <c r="AH34" s="212">
        <f t="shared" si="5"/>
        <v>0.36</v>
      </c>
      <c r="AI34" s="212">
        <f t="shared" si="5"/>
        <v>0.36</v>
      </c>
      <c r="AJ34" s="212">
        <f t="shared" si="5"/>
        <v>0.36</v>
      </c>
      <c r="AK34" s="212">
        <f t="shared" si="5"/>
        <v>0.36</v>
      </c>
    </row>
    <row r="35" spans="1:37" x14ac:dyDescent="0.35">
      <c r="A35" s="215">
        <v>30</v>
      </c>
      <c r="B35" s="212">
        <f t="shared" si="7"/>
        <v>0.36</v>
      </c>
      <c r="C35" s="212">
        <f t="shared" si="7"/>
        <v>0.36</v>
      </c>
      <c r="D35" s="212">
        <f t="shared" si="7"/>
        <v>0.36</v>
      </c>
      <c r="E35" s="212">
        <f t="shared" si="7"/>
        <v>0.36</v>
      </c>
      <c r="F35" s="212">
        <f t="shared" si="7"/>
        <v>0.36</v>
      </c>
      <c r="G35" s="212">
        <f t="shared" si="7"/>
        <v>0.36</v>
      </c>
      <c r="H35" s="212">
        <f t="shared" si="7"/>
        <v>0.36</v>
      </c>
      <c r="I35" s="212">
        <f t="shared" si="7"/>
        <v>0.36</v>
      </c>
      <c r="J35" s="212">
        <f t="shared" si="7"/>
        <v>0.36</v>
      </c>
      <c r="K35" s="212">
        <f t="shared" si="7"/>
        <v>0.36</v>
      </c>
      <c r="L35" s="212">
        <f t="shared" si="7"/>
        <v>0.36</v>
      </c>
      <c r="M35" s="212">
        <f t="shared" si="7"/>
        <v>0.36</v>
      </c>
      <c r="N35" s="212">
        <f t="shared" si="7"/>
        <v>0.36</v>
      </c>
      <c r="O35" s="212">
        <f t="shared" si="7"/>
        <v>0.36</v>
      </c>
      <c r="P35" s="212">
        <f t="shared" si="7"/>
        <v>0.36</v>
      </c>
      <c r="Q35" s="212">
        <f t="shared" si="7"/>
        <v>0.36</v>
      </c>
      <c r="R35" s="212">
        <f t="shared" si="6"/>
        <v>0.36</v>
      </c>
      <c r="S35" s="212">
        <f t="shared" si="6"/>
        <v>0.36</v>
      </c>
      <c r="T35" s="212">
        <f t="shared" si="6"/>
        <v>0.36</v>
      </c>
      <c r="U35" s="212">
        <f t="shared" si="6"/>
        <v>0.36</v>
      </c>
      <c r="V35" s="212">
        <f t="shared" si="6"/>
        <v>0.36</v>
      </c>
      <c r="W35" s="212">
        <f t="shared" si="3"/>
        <v>0.36</v>
      </c>
      <c r="X35" s="212">
        <f t="shared" si="4"/>
        <v>0.36</v>
      </c>
      <c r="Y35" s="212">
        <f t="shared" si="4"/>
        <v>0.36</v>
      </c>
      <c r="Z35" s="212">
        <f t="shared" si="4"/>
        <v>0.36</v>
      </c>
      <c r="AA35" s="212">
        <f t="shared" si="4"/>
        <v>0.36</v>
      </c>
      <c r="AB35" s="212">
        <f t="shared" si="5"/>
        <v>0.36</v>
      </c>
      <c r="AC35" s="212">
        <f t="shared" si="5"/>
        <v>0.36</v>
      </c>
      <c r="AD35" s="212">
        <f t="shared" si="5"/>
        <v>0.36</v>
      </c>
      <c r="AE35" s="212">
        <f t="shared" si="5"/>
        <v>0.36</v>
      </c>
      <c r="AF35" s="212">
        <f t="shared" si="5"/>
        <v>0.36</v>
      </c>
      <c r="AG35" s="212">
        <f t="shared" si="5"/>
        <v>0.36</v>
      </c>
      <c r="AH35" s="212">
        <f t="shared" si="5"/>
        <v>0.36</v>
      </c>
      <c r="AI35" s="212">
        <f t="shared" si="5"/>
        <v>0.36</v>
      </c>
      <c r="AJ35" s="212">
        <f t="shared" si="5"/>
        <v>0.36</v>
      </c>
      <c r="AK35" s="212">
        <f t="shared" si="5"/>
        <v>0.36</v>
      </c>
    </row>
    <row r="36" spans="1:37" x14ac:dyDescent="0.35">
      <c r="A36" s="215">
        <v>31</v>
      </c>
      <c r="B36" s="212">
        <f t="shared" si="7"/>
        <v>0.36</v>
      </c>
      <c r="C36" s="212">
        <f t="shared" si="7"/>
        <v>0.36</v>
      </c>
      <c r="D36" s="212">
        <f t="shared" si="7"/>
        <v>0.36</v>
      </c>
      <c r="E36" s="212">
        <f t="shared" si="7"/>
        <v>0.36</v>
      </c>
      <c r="F36" s="212">
        <f t="shared" si="7"/>
        <v>0.36</v>
      </c>
      <c r="G36" s="212">
        <f t="shared" si="7"/>
        <v>0.36</v>
      </c>
      <c r="H36" s="212">
        <f t="shared" si="7"/>
        <v>0.36</v>
      </c>
      <c r="I36" s="212">
        <f t="shared" si="7"/>
        <v>0.36</v>
      </c>
      <c r="J36" s="212">
        <f t="shared" si="7"/>
        <v>0.36</v>
      </c>
      <c r="K36" s="212">
        <f t="shared" si="7"/>
        <v>0.36</v>
      </c>
      <c r="L36" s="212">
        <f t="shared" si="7"/>
        <v>0.36</v>
      </c>
      <c r="M36" s="212">
        <f t="shared" si="7"/>
        <v>0.36</v>
      </c>
      <c r="N36" s="212">
        <f t="shared" si="7"/>
        <v>0.36</v>
      </c>
      <c r="O36" s="212">
        <f t="shared" si="7"/>
        <v>0.36</v>
      </c>
      <c r="P36" s="212">
        <f t="shared" si="7"/>
        <v>0.36</v>
      </c>
      <c r="Q36" s="212">
        <f t="shared" si="7"/>
        <v>0.36</v>
      </c>
      <c r="R36" s="212">
        <f t="shared" si="6"/>
        <v>0.36</v>
      </c>
      <c r="S36" s="212">
        <f t="shared" si="6"/>
        <v>0.36</v>
      </c>
      <c r="T36" s="212">
        <f t="shared" si="6"/>
        <v>0.36</v>
      </c>
      <c r="U36" s="212">
        <f t="shared" si="6"/>
        <v>0.36</v>
      </c>
      <c r="V36" s="212">
        <f t="shared" si="6"/>
        <v>0.36</v>
      </c>
      <c r="W36" s="212">
        <f t="shared" si="3"/>
        <v>0.36</v>
      </c>
      <c r="X36" s="212">
        <f t="shared" si="4"/>
        <v>0.36</v>
      </c>
      <c r="Y36" s="212">
        <f t="shared" si="4"/>
        <v>0.36</v>
      </c>
      <c r="Z36" s="212">
        <f t="shared" si="4"/>
        <v>0.36</v>
      </c>
      <c r="AA36" s="212">
        <f t="shared" si="4"/>
        <v>0.36</v>
      </c>
      <c r="AB36" s="212">
        <f t="shared" si="5"/>
        <v>0.36</v>
      </c>
      <c r="AC36" s="212">
        <f t="shared" si="5"/>
        <v>0.36</v>
      </c>
      <c r="AD36" s="212">
        <f t="shared" si="5"/>
        <v>0.36</v>
      </c>
      <c r="AE36" s="212">
        <f t="shared" si="5"/>
        <v>0.36</v>
      </c>
      <c r="AF36" s="212">
        <f t="shared" si="5"/>
        <v>0.36</v>
      </c>
      <c r="AG36" s="212">
        <f t="shared" si="5"/>
        <v>0.36</v>
      </c>
      <c r="AH36" s="212">
        <f t="shared" si="5"/>
        <v>0.36</v>
      </c>
      <c r="AI36" s="212">
        <f t="shared" si="5"/>
        <v>0.36</v>
      </c>
      <c r="AJ36" s="212">
        <f t="shared" si="5"/>
        <v>0.36</v>
      </c>
      <c r="AK36" s="212">
        <f t="shared" si="5"/>
        <v>0.36</v>
      </c>
    </row>
    <row r="37" spans="1:37" x14ac:dyDescent="0.35">
      <c r="A37" s="215">
        <v>32</v>
      </c>
      <c r="B37" s="212">
        <f t="shared" si="7"/>
        <v>0.36</v>
      </c>
      <c r="C37" s="212">
        <f t="shared" si="7"/>
        <v>0.36</v>
      </c>
      <c r="D37" s="212">
        <f t="shared" si="7"/>
        <v>0.36</v>
      </c>
      <c r="E37" s="212">
        <f t="shared" si="7"/>
        <v>0.36</v>
      </c>
      <c r="F37" s="212">
        <f t="shared" si="7"/>
        <v>0.36</v>
      </c>
      <c r="G37" s="212">
        <f t="shared" si="7"/>
        <v>0.36</v>
      </c>
      <c r="H37" s="212">
        <f t="shared" si="7"/>
        <v>0.36</v>
      </c>
      <c r="I37" s="212">
        <f t="shared" si="7"/>
        <v>0.36</v>
      </c>
      <c r="J37" s="212">
        <f t="shared" si="7"/>
        <v>0.36</v>
      </c>
      <c r="K37" s="212">
        <f t="shared" si="7"/>
        <v>0.36</v>
      </c>
      <c r="L37" s="212">
        <f t="shared" si="7"/>
        <v>0.36</v>
      </c>
      <c r="M37" s="212">
        <f t="shared" si="7"/>
        <v>0.36</v>
      </c>
      <c r="N37" s="212">
        <f t="shared" si="7"/>
        <v>0.36</v>
      </c>
      <c r="O37" s="212">
        <f t="shared" si="7"/>
        <v>0.36</v>
      </c>
      <c r="P37" s="212">
        <f t="shared" si="7"/>
        <v>0.36</v>
      </c>
      <c r="Q37" s="212">
        <f t="shared" si="7"/>
        <v>0.36</v>
      </c>
      <c r="R37" s="212">
        <f t="shared" si="6"/>
        <v>0.36</v>
      </c>
      <c r="S37" s="212">
        <f t="shared" si="6"/>
        <v>0.36</v>
      </c>
      <c r="T37" s="212">
        <f t="shared" si="6"/>
        <v>0.36</v>
      </c>
      <c r="U37" s="212">
        <f t="shared" si="6"/>
        <v>0.36</v>
      </c>
      <c r="V37" s="212">
        <f t="shared" si="6"/>
        <v>0.36</v>
      </c>
      <c r="W37" s="212">
        <f t="shared" si="3"/>
        <v>0.36</v>
      </c>
      <c r="X37" s="212">
        <f t="shared" si="4"/>
        <v>0.36</v>
      </c>
      <c r="Y37" s="212">
        <f t="shared" si="4"/>
        <v>0.36</v>
      </c>
      <c r="Z37" s="212">
        <f t="shared" si="4"/>
        <v>0.36</v>
      </c>
      <c r="AA37" s="212">
        <f t="shared" si="4"/>
        <v>0.36</v>
      </c>
      <c r="AB37" s="212">
        <f t="shared" si="5"/>
        <v>0.36</v>
      </c>
      <c r="AC37" s="212">
        <f t="shared" si="5"/>
        <v>0.36</v>
      </c>
      <c r="AD37" s="212">
        <f t="shared" si="5"/>
        <v>0.36</v>
      </c>
      <c r="AE37" s="212">
        <f t="shared" si="5"/>
        <v>0.36</v>
      </c>
      <c r="AF37" s="212">
        <f t="shared" si="5"/>
        <v>0.36</v>
      </c>
      <c r="AG37" s="212">
        <f t="shared" si="5"/>
        <v>0.36</v>
      </c>
      <c r="AH37" s="212">
        <f t="shared" si="5"/>
        <v>0.36</v>
      </c>
      <c r="AI37" s="212">
        <f t="shared" si="5"/>
        <v>0.36</v>
      </c>
      <c r="AJ37" s="212">
        <f t="shared" si="5"/>
        <v>0.36</v>
      </c>
      <c r="AK37" s="212">
        <f t="shared" si="5"/>
        <v>0.36</v>
      </c>
    </row>
    <row r="38" spans="1:37" x14ac:dyDescent="0.35">
      <c r="A38" s="215">
        <v>33</v>
      </c>
      <c r="B38" s="212">
        <f t="shared" si="7"/>
        <v>0.36</v>
      </c>
      <c r="C38" s="212">
        <f t="shared" si="7"/>
        <v>0.36</v>
      </c>
      <c r="D38" s="212">
        <f t="shared" si="7"/>
        <v>0.36</v>
      </c>
      <c r="E38" s="212">
        <f t="shared" si="7"/>
        <v>0.36</v>
      </c>
      <c r="F38" s="212">
        <f t="shared" si="7"/>
        <v>0.36</v>
      </c>
      <c r="G38" s="212">
        <f t="shared" si="7"/>
        <v>0.36</v>
      </c>
      <c r="H38" s="212">
        <f t="shared" si="7"/>
        <v>0.36</v>
      </c>
      <c r="I38" s="212">
        <f t="shared" si="7"/>
        <v>0.36</v>
      </c>
      <c r="J38" s="212">
        <f t="shared" si="7"/>
        <v>0.36</v>
      </c>
      <c r="K38" s="212">
        <f t="shared" si="7"/>
        <v>0.36</v>
      </c>
      <c r="L38" s="212">
        <f t="shared" si="7"/>
        <v>0.36</v>
      </c>
      <c r="M38" s="212">
        <f t="shared" si="7"/>
        <v>0.36</v>
      </c>
      <c r="N38" s="212">
        <f t="shared" si="7"/>
        <v>0.36</v>
      </c>
      <c r="O38" s="212">
        <f t="shared" si="7"/>
        <v>0.36</v>
      </c>
      <c r="P38" s="212">
        <f t="shared" si="7"/>
        <v>0.36</v>
      </c>
      <c r="Q38" s="212">
        <f t="shared" si="7"/>
        <v>0.36</v>
      </c>
      <c r="R38" s="212">
        <f t="shared" si="6"/>
        <v>0.36</v>
      </c>
      <c r="S38" s="212">
        <f t="shared" si="6"/>
        <v>0.36</v>
      </c>
      <c r="T38" s="212">
        <f t="shared" si="6"/>
        <v>0.36</v>
      </c>
      <c r="U38" s="212">
        <f t="shared" si="6"/>
        <v>0.36</v>
      </c>
      <c r="V38" s="212">
        <f t="shared" si="6"/>
        <v>0.36</v>
      </c>
      <c r="W38" s="212">
        <f t="shared" si="3"/>
        <v>0.36</v>
      </c>
      <c r="X38" s="212">
        <f t="shared" si="4"/>
        <v>0.36</v>
      </c>
      <c r="Y38" s="212">
        <f t="shared" si="4"/>
        <v>0.36</v>
      </c>
      <c r="Z38" s="212">
        <f t="shared" si="4"/>
        <v>0.36</v>
      </c>
      <c r="AA38" s="212">
        <f t="shared" si="4"/>
        <v>0.36</v>
      </c>
      <c r="AB38" s="212">
        <f t="shared" si="5"/>
        <v>0.36</v>
      </c>
      <c r="AC38" s="212">
        <f t="shared" si="5"/>
        <v>0.36</v>
      </c>
      <c r="AD38" s="212">
        <f t="shared" si="5"/>
        <v>0.36</v>
      </c>
      <c r="AE38" s="212">
        <f t="shared" si="5"/>
        <v>0.36</v>
      </c>
      <c r="AF38" s="212">
        <f t="shared" si="5"/>
        <v>0.36</v>
      </c>
      <c r="AG38" s="212">
        <f t="shared" si="5"/>
        <v>0.36</v>
      </c>
      <c r="AH38" s="212">
        <f t="shared" si="5"/>
        <v>0.36</v>
      </c>
      <c r="AI38" s="212">
        <f t="shared" si="5"/>
        <v>0.36</v>
      </c>
      <c r="AJ38" s="212">
        <f t="shared" si="5"/>
        <v>0.36</v>
      </c>
      <c r="AK38" s="212">
        <f t="shared" si="5"/>
        <v>0.36</v>
      </c>
    </row>
    <row r="39" spans="1:37" x14ac:dyDescent="0.35">
      <c r="A39" s="215">
        <v>34</v>
      </c>
      <c r="B39" s="212">
        <f t="shared" si="7"/>
        <v>0.36</v>
      </c>
      <c r="C39" s="212">
        <f t="shared" si="7"/>
        <v>0.36</v>
      </c>
      <c r="D39" s="212">
        <f t="shared" si="7"/>
        <v>0.36</v>
      </c>
      <c r="E39" s="212">
        <f t="shared" si="7"/>
        <v>0.36</v>
      </c>
      <c r="F39" s="212">
        <f t="shared" si="7"/>
        <v>0.36</v>
      </c>
      <c r="G39" s="212">
        <f t="shared" si="7"/>
        <v>0.36</v>
      </c>
      <c r="H39" s="212">
        <f t="shared" si="7"/>
        <v>0.36</v>
      </c>
      <c r="I39" s="212">
        <f t="shared" si="7"/>
        <v>0.36</v>
      </c>
      <c r="J39" s="212">
        <f t="shared" si="7"/>
        <v>0.36</v>
      </c>
      <c r="K39" s="212">
        <f t="shared" si="7"/>
        <v>0.36</v>
      </c>
      <c r="L39" s="212">
        <f t="shared" si="7"/>
        <v>0.36</v>
      </c>
      <c r="M39" s="212">
        <f t="shared" si="7"/>
        <v>0.36</v>
      </c>
      <c r="N39" s="212">
        <f t="shared" si="7"/>
        <v>0.36</v>
      </c>
      <c r="O39" s="212">
        <f t="shared" si="7"/>
        <v>0.36</v>
      </c>
      <c r="P39" s="212">
        <f t="shared" si="7"/>
        <v>0.36</v>
      </c>
      <c r="Q39" s="212">
        <f t="shared" si="7"/>
        <v>0.36</v>
      </c>
      <c r="R39" s="212">
        <f t="shared" si="6"/>
        <v>0.36</v>
      </c>
      <c r="S39" s="212">
        <f t="shared" si="6"/>
        <v>0.36</v>
      </c>
      <c r="T39" s="212">
        <f t="shared" si="6"/>
        <v>0.36</v>
      </c>
      <c r="U39" s="212">
        <f t="shared" si="6"/>
        <v>0.36</v>
      </c>
      <c r="V39" s="212">
        <f t="shared" si="6"/>
        <v>0.36</v>
      </c>
      <c r="W39" s="212">
        <f t="shared" si="3"/>
        <v>0.36</v>
      </c>
      <c r="X39" s="212">
        <f t="shared" si="4"/>
        <v>0.36</v>
      </c>
      <c r="Y39" s="212">
        <f t="shared" si="4"/>
        <v>0.36</v>
      </c>
      <c r="Z39" s="212">
        <f t="shared" si="4"/>
        <v>0.36</v>
      </c>
      <c r="AA39" s="212">
        <f t="shared" si="4"/>
        <v>0.36</v>
      </c>
      <c r="AB39" s="212">
        <f t="shared" si="5"/>
        <v>0.36</v>
      </c>
      <c r="AC39" s="212">
        <f t="shared" si="5"/>
        <v>0.36</v>
      </c>
      <c r="AD39" s="212">
        <f t="shared" si="5"/>
        <v>0.36</v>
      </c>
      <c r="AE39" s="212">
        <f t="shared" si="5"/>
        <v>0.36</v>
      </c>
      <c r="AF39" s="212">
        <f t="shared" si="5"/>
        <v>0.36</v>
      </c>
      <c r="AG39" s="212">
        <f t="shared" si="5"/>
        <v>0.36</v>
      </c>
      <c r="AH39" s="212">
        <f t="shared" si="5"/>
        <v>0.36</v>
      </c>
      <c r="AI39" s="212">
        <f t="shared" si="5"/>
        <v>0.36</v>
      </c>
      <c r="AJ39" s="212">
        <f t="shared" si="5"/>
        <v>0.36</v>
      </c>
      <c r="AK39" s="212">
        <f t="shared" si="5"/>
        <v>0.36</v>
      </c>
    </row>
    <row r="40" spans="1:37" x14ac:dyDescent="0.35">
      <c r="A40" s="215">
        <v>35</v>
      </c>
      <c r="B40" s="212">
        <f t="shared" si="7"/>
        <v>0.36</v>
      </c>
      <c r="C40" s="212">
        <f t="shared" si="7"/>
        <v>0.36</v>
      </c>
      <c r="D40" s="212">
        <f t="shared" si="7"/>
        <v>0.36</v>
      </c>
      <c r="E40" s="212">
        <f t="shared" si="7"/>
        <v>0.36</v>
      </c>
      <c r="F40" s="212">
        <f t="shared" si="7"/>
        <v>0.36</v>
      </c>
      <c r="G40" s="212">
        <f t="shared" si="7"/>
        <v>0.36</v>
      </c>
      <c r="H40" s="212">
        <f t="shared" si="7"/>
        <v>0.36</v>
      </c>
      <c r="I40" s="212">
        <f t="shared" si="7"/>
        <v>0.36</v>
      </c>
      <c r="J40" s="212">
        <f t="shared" si="7"/>
        <v>0.36</v>
      </c>
      <c r="K40" s="212">
        <f t="shared" si="7"/>
        <v>0.36</v>
      </c>
      <c r="L40" s="212">
        <f t="shared" si="7"/>
        <v>0.36</v>
      </c>
      <c r="M40" s="212">
        <f t="shared" si="7"/>
        <v>0.36</v>
      </c>
      <c r="N40" s="212">
        <f t="shared" si="7"/>
        <v>0.36</v>
      </c>
      <c r="O40" s="212">
        <f t="shared" si="7"/>
        <v>0.36</v>
      </c>
      <c r="P40" s="212">
        <f t="shared" si="7"/>
        <v>0.36</v>
      </c>
      <c r="Q40" s="212">
        <f t="shared" si="7"/>
        <v>0.36</v>
      </c>
      <c r="R40" s="212">
        <f t="shared" si="6"/>
        <v>0.36</v>
      </c>
      <c r="S40" s="212">
        <f t="shared" si="6"/>
        <v>0.36</v>
      </c>
      <c r="T40" s="212">
        <f t="shared" si="6"/>
        <v>0.36</v>
      </c>
      <c r="U40" s="212">
        <f t="shared" si="6"/>
        <v>0.36</v>
      </c>
      <c r="V40" s="212">
        <f t="shared" si="6"/>
        <v>0.36</v>
      </c>
      <c r="W40" s="212">
        <f t="shared" si="3"/>
        <v>0.36</v>
      </c>
      <c r="X40" s="212">
        <f t="shared" si="4"/>
        <v>0.36</v>
      </c>
      <c r="Y40" s="212">
        <f t="shared" si="4"/>
        <v>0.36</v>
      </c>
      <c r="Z40" s="212">
        <f t="shared" si="4"/>
        <v>0.36</v>
      </c>
      <c r="AA40" s="212">
        <f t="shared" si="4"/>
        <v>0.36</v>
      </c>
      <c r="AB40" s="212">
        <f t="shared" si="5"/>
        <v>0.36</v>
      </c>
      <c r="AC40" s="212">
        <f t="shared" si="5"/>
        <v>0.36</v>
      </c>
      <c r="AD40" s="212">
        <f t="shared" si="5"/>
        <v>0.36</v>
      </c>
      <c r="AE40" s="212">
        <f t="shared" si="5"/>
        <v>0.36</v>
      </c>
      <c r="AF40" s="212">
        <f t="shared" si="5"/>
        <v>0.36</v>
      </c>
      <c r="AG40" s="212">
        <f t="shared" si="5"/>
        <v>0.36</v>
      </c>
      <c r="AH40" s="212">
        <f t="shared" si="5"/>
        <v>0.36</v>
      </c>
      <c r="AI40" s="212">
        <f t="shared" si="5"/>
        <v>0.36</v>
      </c>
      <c r="AJ40" s="212">
        <f t="shared" si="5"/>
        <v>0.36</v>
      </c>
      <c r="AK40" s="212">
        <f t="shared" si="5"/>
        <v>0.36</v>
      </c>
    </row>
    <row r="41" spans="1:37" x14ac:dyDescent="0.35">
      <c r="A41" s="215">
        <v>36</v>
      </c>
      <c r="B41" s="212">
        <f t="shared" si="7"/>
        <v>0.36</v>
      </c>
      <c r="C41" s="212">
        <f t="shared" si="7"/>
        <v>0.36</v>
      </c>
      <c r="D41" s="212">
        <f t="shared" si="7"/>
        <v>0.36</v>
      </c>
      <c r="E41" s="212">
        <f t="shared" si="7"/>
        <v>0.36</v>
      </c>
      <c r="F41" s="212">
        <f t="shared" si="7"/>
        <v>0.36</v>
      </c>
      <c r="G41" s="212">
        <f t="shared" si="7"/>
        <v>0.36</v>
      </c>
      <c r="H41" s="212">
        <f t="shared" si="7"/>
        <v>0.36</v>
      </c>
      <c r="I41" s="212">
        <f t="shared" si="7"/>
        <v>0.36</v>
      </c>
      <c r="J41" s="212">
        <f t="shared" si="7"/>
        <v>0.36</v>
      </c>
      <c r="K41" s="212">
        <f t="shared" si="7"/>
        <v>0.36</v>
      </c>
      <c r="L41" s="212">
        <f t="shared" si="7"/>
        <v>0.36</v>
      </c>
      <c r="M41" s="212">
        <f t="shared" si="7"/>
        <v>0.36</v>
      </c>
      <c r="N41" s="212">
        <f t="shared" si="7"/>
        <v>0.36</v>
      </c>
      <c r="O41" s="212">
        <f t="shared" si="7"/>
        <v>0.36</v>
      </c>
      <c r="P41" s="212">
        <f t="shared" si="7"/>
        <v>0.36</v>
      </c>
      <c r="Q41" s="212">
        <f t="shared" si="7"/>
        <v>0.36</v>
      </c>
      <c r="R41" s="212">
        <f t="shared" si="6"/>
        <v>0.36</v>
      </c>
      <c r="S41" s="212">
        <f t="shared" si="6"/>
        <v>0.36</v>
      </c>
      <c r="T41" s="212">
        <f t="shared" si="6"/>
        <v>0.36</v>
      </c>
      <c r="U41" s="212">
        <f t="shared" si="6"/>
        <v>0.36</v>
      </c>
      <c r="V41" s="212">
        <f t="shared" si="6"/>
        <v>0.36</v>
      </c>
      <c r="W41" s="212">
        <f t="shared" si="3"/>
        <v>0.36</v>
      </c>
      <c r="X41" s="212">
        <f t="shared" si="4"/>
        <v>0.36</v>
      </c>
      <c r="Y41" s="212">
        <f t="shared" si="4"/>
        <v>0.36</v>
      </c>
      <c r="Z41" s="212">
        <f t="shared" si="4"/>
        <v>0.36</v>
      </c>
      <c r="AA41" s="212">
        <f t="shared" si="4"/>
        <v>0.36</v>
      </c>
      <c r="AB41" s="212">
        <f t="shared" si="5"/>
        <v>0.36</v>
      </c>
      <c r="AC41" s="212">
        <f t="shared" si="5"/>
        <v>0.36</v>
      </c>
      <c r="AD41" s="212">
        <f t="shared" si="5"/>
        <v>0.36</v>
      </c>
      <c r="AE41" s="212">
        <f t="shared" si="5"/>
        <v>0.36</v>
      </c>
      <c r="AF41" s="212">
        <f t="shared" si="5"/>
        <v>0.36</v>
      </c>
      <c r="AG41" s="212">
        <f t="shared" si="5"/>
        <v>0.36</v>
      </c>
      <c r="AH41" s="212">
        <f t="shared" si="5"/>
        <v>0.36</v>
      </c>
      <c r="AI41" s="212">
        <f t="shared" si="5"/>
        <v>0.36</v>
      </c>
      <c r="AJ41" s="212">
        <f t="shared" si="5"/>
        <v>0.36</v>
      </c>
      <c r="AK41" s="212">
        <f t="shared" si="5"/>
        <v>0.36</v>
      </c>
    </row>
    <row r="42" spans="1:37" x14ac:dyDescent="0.35">
      <c r="A42" s="215">
        <v>37</v>
      </c>
      <c r="B42" s="212">
        <f t="shared" si="7"/>
        <v>0.36</v>
      </c>
      <c r="C42" s="212">
        <f t="shared" si="7"/>
        <v>0.36</v>
      </c>
      <c r="D42" s="212">
        <f t="shared" si="7"/>
        <v>0.36</v>
      </c>
      <c r="E42" s="212">
        <f t="shared" si="7"/>
        <v>0.36</v>
      </c>
      <c r="F42" s="212">
        <f t="shared" si="7"/>
        <v>0.36</v>
      </c>
      <c r="G42" s="212">
        <f t="shared" si="7"/>
        <v>0.36</v>
      </c>
      <c r="H42" s="212">
        <f t="shared" si="7"/>
        <v>0.36</v>
      </c>
      <c r="I42" s="212">
        <f t="shared" si="7"/>
        <v>0.36</v>
      </c>
      <c r="J42" s="212">
        <f t="shared" si="7"/>
        <v>0.36</v>
      </c>
      <c r="K42" s="212">
        <f t="shared" si="7"/>
        <v>0.36</v>
      </c>
      <c r="L42" s="212">
        <f t="shared" si="7"/>
        <v>0.36</v>
      </c>
      <c r="M42" s="212">
        <f t="shared" si="7"/>
        <v>0.36</v>
      </c>
      <c r="N42" s="212">
        <f t="shared" si="7"/>
        <v>0.36</v>
      </c>
      <c r="O42" s="212">
        <f t="shared" si="7"/>
        <v>0.36</v>
      </c>
      <c r="P42" s="212">
        <f t="shared" si="7"/>
        <v>0.36</v>
      </c>
      <c r="Q42" s="212">
        <f t="shared" si="7"/>
        <v>0.36</v>
      </c>
      <c r="R42" s="212">
        <f t="shared" si="6"/>
        <v>0.36</v>
      </c>
      <c r="S42" s="212">
        <f t="shared" si="6"/>
        <v>0.36</v>
      </c>
      <c r="T42" s="212">
        <f t="shared" si="6"/>
        <v>0.36</v>
      </c>
      <c r="U42" s="212">
        <f t="shared" si="6"/>
        <v>0.36</v>
      </c>
      <c r="V42" s="212">
        <f t="shared" si="6"/>
        <v>0.36</v>
      </c>
      <c r="W42" s="212">
        <f t="shared" si="3"/>
        <v>0.36</v>
      </c>
      <c r="X42" s="212">
        <f t="shared" si="4"/>
        <v>0.36</v>
      </c>
      <c r="Y42" s="212">
        <f t="shared" si="4"/>
        <v>0.36</v>
      </c>
      <c r="Z42" s="212">
        <f t="shared" si="4"/>
        <v>0.36</v>
      </c>
      <c r="AA42" s="212">
        <f t="shared" si="4"/>
        <v>0.36</v>
      </c>
      <c r="AB42" s="212">
        <f t="shared" si="5"/>
        <v>0.36</v>
      </c>
      <c r="AC42" s="212">
        <f t="shared" si="5"/>
        <v>0.36</v>
      </c>
      <c r="AD42" s="212">
        <f t="shared" si="5"/>
        <v>0.36</v>
      </c>
      <c r="AE42" s="212">
        <f t="shared" si="5"/>
        <v>0.36</v>
      </c>
      <c r="AF42" s="212">
        <f t="shared" si="5"/>
        <v>0.36</v>
      </c>
      <c r="AG42" s="212">
        <f t="shared" si="5"/>
        <v>0.36</v>
      </c>
      <c r="AH42" s="212">
        <f t="shared" si="5"/>
        <v>0.36</v>
      </c>
      <c r="AI42" s="212">
        <f t="shared" si="5"/>
        <v>0.36</v>
      </c>
      <c r="AJ42" s="212">
        <f t="shared" si="5"/>
        <v>0.36</v>
      </c>
      <c r="AK42" s="212">
        <f t="shared" si="5"/>
        <v>0.36</v>
      </c>
    </row>
    <row r="43" spans="1:37" x14ac:dyDescent="0.35">
      <c r="A43" s="215">
        <v>38</v>
      </c>
      <c r="B43" s="212">
        <f t="shared" si="7"/>
        <v>0.36</v>
      </c>
      <c r="C43" s="212">
        <f t="shared" si="7"/>
        <v>0.36</v>
      </c>
      <c r="D43" s="212">
        <f t="shared" si="7"/>
        <v>0.36</v>
      </c>
      <c r="E43" s="212">
        <f t="shared" si="7"/>
        <v>0.36</v>
      </c>
      <c r="F43" s="212">
        <f t="shared" si="7"/>
        <v>0.36</v>
      </c>
      <c r="G43" s="212">
        <f t="shared" si="7"/>
        <v>0.36</v>
      </c>
      <c r="H43" s="212">
        <f t="shared" si="7"/>
        <v>0.36</v>
      </c>
      <c r="I43" s="212">
        <f t="shared" si="7"/>
        <v>0.36</v>
      </c>
      <c r="J43" s="212">
        <f t="shared" si="7"/>
        <v>0.36</v>
      </c>
      <c r="K43" s="212">
        <f t="shared" si="7"/>
        <v>0.36</v>
      </c>
      <c r="L43" s="212">
        <f t="shared" si="7"/>
        <v>0.36</v>
      </c>
      <c r="M43" s="212">
        <f t="shared" si="7"/>
        <v>0.36</v>
      </c>
      <c r="N43" s="212">
        <f t="shared" si="7"/>
        <v>0.36</v>
      </c>
      <c r="O43" s="212">
        <f t="shared" si="7"/>
        <v>0.36</v>
      </c>
      <c r="P43" s="212">
        <f t="shared" si="7"/>
        <v>0.36</v>
      </c>
      <c r="Q43" s="212">
        <f t="shared" si="7"/>
        <v>0.36</v>
      </c>
      <c r="R43" s="212">
        <f t="shared" si="6"/>
        <v>0.36</v>
      </c>
      <c r="S43" s="212">
        <f t="shared" si="6"/>
        <v>0.36</v>
      </c>
      <c r="T43" s="212">
        <f t="shared" si="6"/>
        <v>0.36</v>
      </c>
      <c r="U43" s="212">
        <f t="shared" si="6"/>
        <v>0.36</v>
      </c>
      <c r="V43" s="212">
        <f t="shared" si="6"/>
        <v>0.36</v>
      </c>
      <c r="W43" s="212">
        <f t="shared" ref="W43:AK57" si="8">$E$4</f>
        <v>0.36</v>
      </c>
      <c r="X43" s="212">
        <f t="shared" si="8"/>
        <v>0.36</v>
      </c>
      <c r="Y43" s="212">
        <f t="shared" si="8"/>
        <v>0.36</v>
      </c>
      <c r="Z43" s="212">
        <f t="shared" si="8"/>
        <v>0.36</v>
      </c>
      <c r="AA43" s="212">
        <f t="shared" si="8"/>
        <v>0.36</v>
      </c>
      <c r="AB43" s="212">
        <f t="shared" si="8"/>
        <v>0.36</v>
      </c>
      <c r="AC43" s="212">
        <f t="shared" si="8"/>
        <v>0.36</v>
      </c>
      <c r="AD43" s="212">
        <f t="shared" si="8"/>
        <v>0.36</v>
      </c>
      <c r="AE43" s="212">
        <f t="shared" si="8"/>
        <v>0.36</v>
      </c>
      <c r="AF43" s="212">
        <f t="shared" si="8"/>
        <v>0.36</v>
      </c>
      <c r="AG43" s="212">
        <f t="shared" si="8"/>
        <v>0.36</v>
      </c>
      <c r="AH43" s="212">
        <f t="shared" si="8"/>
        <v>0.36</v>
      </c>
      <c r="AI43" s="212">
        <f t="shared" si="8"/>
        <v>0.36</v>
      </c>
      <c r="AJ43" s="212">
        <f t="shared" si="8"/>
        <v>0.36</v>
      </c>
      <c r="AK43" s="212">
        <f t="shared" si="8"/>
        <v>0.36</v>
      </c>
    </row>
    <row r="44" spans="1:37" x14ac:dyDescent="0.35">
      <c r="A44" s="215">
        <v>39</v>
      </c>
      <c r="B44" s="212">
        <f t="shared" si="7"/>
        <v>0.36</v>
      </c>
      <c r="C44" s="212">
        <f t="shared" si="7"/>
        <v>0.36</v>
      </c>
      <c r="D44" s="212">
        <f t="shared" si="7"/>
        <v>0.36</v>
      </c>
      <c r="E44" s="212">
        <f t="shared" si="7"/>
        <v>0.36</v>
      </c>
      <c r="F44" s="212">
        <f t="shared" si="7"/>
        <v>0.36</v>
      </c>
      <c r="G44" s="212">
        <f t="shared" si="7"/>
        <v>0.36</v>
      </c>
      <c r="H44" s="212">
        <f t="shared" si="7"/>
        <v>0.36</v>
      </c>
      <c r="I44" s="212">
        <f t="shared" si="7"/>
        <v>0.36</v>
      </c>
      <c r="J44" s="212">
        <f t="shared" si="7"/>
        <v>0.36</v>
      </c>
      <c r="K44" s="212">
        <f t="shared" si="7"/>
        <v>0.36</v>
      </c>
      <c r="L44" s="212">
        <f t="shared" si="7"/>
        <v>0.36</v>
      </c>
      <c r="M44" s="212">
        <f t="shared" si="7"/>
        <v>0.36</v>
      </c>
      <c r="N44" s="212">
        <f t="shared" si="7"/>
        <v>0.36</v>
      </c>
      <c r="O44" s="212">
        <f t="shared" si="7"/>
        <v>0.36</v>
      </c>
      <c r="P44" s="212">
        <f t="shared" si="7"/>
        <v>0.36</v>
      </c>
      <c r="Q44" s="212">
        <f t="shared" si="7"/>
        <v>0.36</v>
      </c>
      <c r="R44" s="212">
        <f t="shared" si="6"/>
        <v>0.36</v>
      </c>
      <c r="S44" s="212">
        <f t="shared" si="6"/>
        <v>0.36</v>
      </c>
      <c r="T44" s="212">
        <f t="shared" si="6"/>
        <v>0.36</v>
      </c>
      <c r="U44" s="212">
        <f t="shared" si="6"/>
        <v>0.36</v>
      </c>
      <c r="V44" s="212">
        <f t="shared" si="6"/>
        <v>0.36</v>
      </c>
      <c r="W44" s="212">
        <f t="shared" si="8"/>
        <v>0.36</v>
      </c>
      <c r="X44" s="212">
        <f t="shared" si="8"/>
        <v>0.36</v>
      </c>
      <c r="Y44" s="212">
        <f t="shared" si="8"/>
        <v>0.36</v>
      </c>
      <c r="Z44" s="212">
        <f t="shared" si="8"/>
        <v>0.36</v>
      </c>
      <c r="AA44" s="212">
        <f t="shared" si="8"/>
        <v>0.36</v>
      </c>
      <c r="AB44" s="212">
        <f t="shared" si="8"/>
        <v>0.36</v>
      </c>
      <c r="AC44" s="212">
        <f t="shared" si="8"/>
        <v>0.36</v>
      </c>
      <c r="AD44" s="212">
        <f t="shared" si="8"/>
        <v>0.36</v>
      </c>
      <c r="AE44" s="212">
        <f t="shared" si="8"/>
        <v>0.36</v>
      </c>
      <c r="AF44" s="212">
        <f t="shared" si="8"/>
        <v>0.36</v>
      </c>
      <c r="AG44" s="212">
        <f t="shared" si="8"/>
        <v>0.36</v>
      </c>
      <c r="AH44" s="212">
        <f t="shared" si="8"/>
        <v>0.36</v>
      </c>
      <c r="AI44" s="212">
        <f t="shared" si="8"/>
        <v>0.36</v>
      </c>
      <c r="AJ44" s="212">
        <f t="shared" si="8"/>
        <v>0.36</v>
      </c>
      <c r="AK44" s="212">
        <f t="shared" si="8"/>
        <v>0.36</v>
      </c>
    </row>
    <row r="45" spans="1:37" x14ac:dyDescent="0.35">
      <c r="A45" s="215">
        <v>40</v>
      </c>
      <c r="B45" s="212">
        <f t="shared" si="7"/>
        <v>0.36</v>
      </c>
      <c r="C45" s="212">
        <f t="shared" si="7"/>
        <v>0.36</v>
      </c>
      <c r="D45" s="212">
        <f t="shared" si="7"/>
        <v>0.36</v>
      </c>
      <c r="E45" s="212">
        <f t="shared" si="7"/>
        <v>0.36</v>
      </c>
      <c r="F45" s="212">
        <f t="shared" si="7"/>
        <v>0.36</v>
      </c>
      <c r="G45" s="212">
        <f t="shared" si="7"/>
        <v>0.36</v>
      </c>
      <c r="H45" s="212">
        <f t="shared" si="7"/>
        <v>0.36</v>
      </c>
      <c r="I45" s="212">
        <f t="shared" si="7"/>
        <v>0.36</v>
      </c>
      <c r="J45" s="212">
        <f t="shared" si="7"/>
        <v>0.36</v>
      </c>
      <c r="K45" s="212">
        <f t="shared" si="7"/>
        <v>0.36</v>
      </c>
      <c r="L45" s="212">
        <f t="shared" si="7"/>
        <v>0.36</v>
      </c>
      <c r="M45" s="212">
        <f t="shared" si="7"/>
        <v>0.36</v>
      </c>
      <c r="N45" s="212">
        <f t="shared" si="7"/>
        <v>0.36</v>
      </c>
      <c r="O45" s="212">
        <f t="shared" si="7"/>
        <v>0.36</v>
      </c>
      <c r="P45" s="212">
        <f t="shared" si="7"/>
        <v>0.36</v>
      </c>
      <c r="Q45" s="212">
        <f t="shared" si="7"/>
        <v>0.36</v>
      </c>
      <c r="R45" s="212">
        <f t="shared" si="6"/>
        <v>0.36</v>
      </c>
      <c r="S45" s="212">
        <f t="shared" si="6"/>
        <v>0.36</v>
      </c>
      <c r="T45" s="212">
        <f t="shared" si="6"/>
        <v>0.36</v>
      </c>
      <c r="U45" s="212">
        <f t="shared" si="6"/>
        <v>0.36</v>
      </c>
      <c r="V45" s="212">
        <f t="shared" si="6"/>
        <v>0.36</v>
      </c>
      <c r="W45" s="212">
        <f t="shared" si="8"/>
        <v>0.36</v>
      </c>
      <c r="X45" s="212">
        <f t="shared" si="8"/>
        <v>0.36</v>
      </c>
      <c r="Y45" s="212">
        <f t="shared" si="8"/>
        <v>0.36</v>
      </c>
      <c r="Z45" s="212">
        <f t="shared" si="8"/>
        <v>0.36</v>
      </c>
      <c r="AA45" s="212">
        <f t="shared" si="8"/>
        <v>0.36</v>
      </c>
      <c r="AB45" s="212">
        <f t="shared" si="8"/>
        <v>0.36</v>
      </c>
      <c r="AC45" s="212">
        <f t="shared" si="8"/>
        <v>0.36</v>
      </c>
      <c r="AD45" s="212">
        <f t="shared" si="8"/>
        <v>0.36</v>
      </c>
      <c r="AE45" s="212">
        <f t="shared" si="8"/>
        <v>0.36</v>
      </c>
      <c r="AF45" s="212">
        <f t="shared" si="8"/>
        <v>0.36</v>
      </c>
      <c r="AG45" s="212">
        <f t="shared" si="8"/>
        <v>0.36</v>
      </c>
      <c r="AH45" s="212">
        <f t="shared" si="8"/>
        <v>0.36</v>
      </c>
      <c r="AI45" s="212">
        <f t="shared" si="8"/>
        <v>0.36</v>
      </c>
      <c r="AJ45" s="212">
        <f t="shared" si="8"/>
        <v>0.36</v>
      </c>
      <c r="AK45" s="212">
        <f t="shared" si="8"/>
        <v>0.36</v>
      </c>
    </row>
    <row r="46" spans="1:37" x14ac:dyDescent="0.35">
      <c r="A46" s="215">
        <v>41</v>
      </c>
      <c r="B46" s="212">
        <f t="shared" si="7"/>
        <v>0.36</v>
      </c>
      <c r="C46" s="212">
        <f t="shared" si="7"/>
        <v>0.36</v>
      </c>
      <c r="D46" s="212">
        <f t="shared" si="7"/>
        <v>0.36</v>
      </c>
      <c r="E46" s="212">
        <f t="shared" si="7"/>
        <v>0.36</v>
      </c>
      <c r="F46" s="212">
        <f t="shared" si="7"/>
        <v>0.36</v>
      </c>
      <c r="G46" s="212">
        <f t="shared" si="7"/>
        <v>0.36</v>
      </c>
      <c r="H46" s="212">
        <f t="shared" si="7"/>
        <v>0.36</v>
      </c>
      <c r="I46" s="212">
        <f t="shared" si="7"/>
        <v>0.36</v>
      </c>
      <c r="J46" s="212">
        <f t="shared" si="7"/>
        <v>0.36</v>
      </c>
      <c r="K46" s="212">
        <f t="shared" si="7"/>
        <v>0.36</v>
      </c>
      <c r="L46" s="212">
        <f t="shared" si="7"/>
        <v>0.36</v>
      </c>
      <c r="M46" s="212">
        <f t="shared" si="7"/>
        <v>0.36</v>
      </c>
      <c r="N46" s="212">
        <f t="shared" si="7"/>
        <v>0.36</v>
      </c>
      <c r="O46" s="212">
        <f t="shared" si="7"/>
        <v>0.36</v>
      </c>
      <c r="P46" s="212">
        <f t="shared" si="7"/>
        <v>0.36</v>
      </c>
      <c r="Q46" s="212">
        <f t="shared" si="7"/>
        <v>0.36</v>
      </c>
      <c r="R46" s="212">
        <f t="shared" si="6"/>
        <v>0.36</v>
      </c>
      <c r="S46" s="212">
        <f t="shared" si="6"/>
        <v>0.36</v>
      </c>
      <c r="T46" s="212">
        <f t="shared" si="6"/>
        <v>0.36</v>
      </c>
      <c r="U46" s="212">
        <f t="shared" si="6"/>
        <v>0.36</v>
      </c>
      <c r="V46" s="212">
        <f t="shared" si="6"/>
        <v>0.36</v>
      </c>
      <c r="W46" s="212">
        <f t="shared" si="8"/>
        <v>0.36</v>
      </c>
      <c r="X46" s="212">
        <f t="shared" si="8"/>
        <v>0.36</v>
      </c>
      <c r="Y46" s="212">
        <f t="shared" si="8"/>
        <v>0.36</v>
      </c>
      <c r="Z46" s="212">
        <f t="shared" si="8"/>
        <v>0.36</v>
      </c>
      <c r="AA46" s="212">
        <f t="shared" si="8"/>
        <v>0.36</v>
      </c>
      <c r="AB46" s="212">
        <f t="shared" si="8"/>
        <v>0.36</v>
      </c>
      <c r="AC46" s="212">
        <f t="shared" si="8"/>
        <v>0.36</v>
      </c>
      <c r="AD46" s="212">
        <f t="shared" si="8"/>
        <v>0.36</v>
      </c>
      <c r="AE46" s="212">
        <f t="shared" si="8"/>
        <v>0.36</v>
      </c>
      <c r="AF46" s="212">
        <f t="shared" si="8"/>
        <v>0.36</v>
      </c>
      <c r="AG46" s="212">
        <f t="shared" si="8"/>
        <v>0.36</v>
      </c>
      <c r="AH46" s="212">
        <f t="shared" si="8"/>
        <v>0.36</v>
      </c>
      <c r="AI46" s="212">
        <f t="shared" si="8"/>
        <v>0.36</v>
      </c>
      <c r="AJ46" s="212">
        <f t="shared" si="8"/>
        <v>0.36</v>
      </c>
      <c r="AK46" s="212">
        <f t="shared" si="8"/>
        <v>0.36</v>
      </c>
    </row>
    <row r="47" spans="1:37" x14ac:dyDescent="0.35">
      <c r="A47" s="215">
        <v>42</v>
      </c>
      <c r="B47" s="212">
        <f t="shared" si="7"/>
        <v>0.36</v>
      </c>
      <c r="C47" s="212">
        <f t="shared" si="7"/>
        <v>0.36</v>
      </c>
      <c r="D47" s="212">
        <f t="shared" si="7"/>
        <v>0.36</v>
      </c>
      <c r="E47" s="212">
        <f t="shared" si="7"/>
        <v>0.36</v>
      </c>
      <c r="F47" s="212">
        <f t="shared" si="7"/>
        <v>0.36</v>
      </c>
      <c r="G47" s="212">
        <f t="shared" si="7"/>
        <v>0.36</v>
      </c>
      <c r="H47" s="212">
        <f t="shared" si="7"/>
        <v>0.36</v>
      </c>
      <c r="I47" s="212">
        <f t="shared" si="7"/>
        <v>0.36</v>
      </c>
      <c r="J47" s="212">
        <f t="shared" si="7"/>
        <v>0.36</v>
      </c>
      <c r="K47" s="212">
        <f t="shared" si="7"/>
        <v>0.36</v>
      </c>
      <c r="L47" s="212">
        <f t="shared" si="7"/>
        <v>0.36</v>
      </c>
      <c r="M47" s="212">
        <f t="shared" si="7"/>
        <v>0.36</v>
      </c>
      <c r="N47" s="212">
        <f t="shared" si="7"/>
        <v>0.36</v>
      </c>
      <c r="O47" s="212">
        <f t="shared" si="7"/>
        <v>0.36</v>
      </c>
      <c r="P47" s="212">
        <f t="shared" si="7"/>
        <v>0.36</v>
      </c>
      <c r="Q47" s="212">
        <f t="shared" si="7"/>
        <v>0.36</v>
      </c>
      <c r="R47" s="212">
        <f t="shared" si="6"/>
        <v>0.36</v>
      </c>
      <c r="S47" s="212">
        <f t="shared" si="6"/>
        <v>0.36</v>
      </c>
      <c r="T47" s="212">
        <f t="shared" si="6"/>
        <v>0.36</v>
      </c>
      <c r="U47" s="212">
        <f t="shared" si="6"/>
        <v>0.36</v>
      </c>
      <c r="V47" s="212">
        <f t="shared" si="6"/>
        <v>0.36</v>
      </c>
      <c r="W47" s="212">
        <f t="shared" si="8"/>
        <v>0.36</v>
      </c>
      <c r="X47" s="212">
        <f t="shared" si="8"/>
        <v>0.36</v>
      </c>
      <c r="Y47" s="212">
        <f t="shared" si="8"/>
        <v>0.36</v>
      </c>
      <c r="Z47" s="212">
        <f t="shared" si="8"/>
        <v>0.36</v>
      </c>
      <c r="AA47" s="212">
        <f t="shared" si="8"/>
        <v>0.36</v>
      </c>
      <c r="AB47" s="212">
        <f t="shared" si="8"/>
        <v>0.36</v>
      </c>
      <c r="AC47" s="212">
        <f t="shared" si="8"/>
        <v>0.36</v>
      </c>
      <c r="AD47" s="212">
        <f t="shared" si="8"/>
        <v>0.36</v>
      </c>
      <c r="AE47" s="212">
        <f t="shared" si="8"/>
        <v>0.36</v>
      </c>
      <c r="AF47" s="212">
        <f t="shared" si="8"/>
        <v>0.36</v>
      </c>
      <c r="AG47" s="212">
        <f t="shared" si="8"/>
        <v>0.36</v>
      </c>
      <c r="AH47" s="212">
        <f t="shared" si="8"/>
        <v>0.36</v>
      </c>
      <c r="AI47" s="212">
        <f t="shared" si="8"/>
        <v>0.36</v>
      </c>
      <c r="AJ47" s="212">
        <f t="shared" si="8"/>
        <v>0.36</v>
      </c>
      <c r="AK47" s="212">
        <f t="shared" si="8"/>
        <v>0.36</v>
      </c>
    </row>
    <row r="48" spans="1:37" x14ac:dyDescent="0.35">
      <c r="A48" s="215">
        <v>43</v>
      </c>
      <c r="B48" s="212">
        <f t="shared" si="7"/>
        <v>0.36</v>
      </c>
      <c r="C48" s="212">
        <f t="shared" si="7"/>
        <v>0.36</v>
      </c>
      <c r="D48" s="212">
        <f t="shared" si="7"/>
        <v>0.36</v>
      </c>
      <c r="E48" s="212">
        <f t="shared" si="7"/>
        <v>0.36</v>
      </c>
      <c r="F48" s="212">
        <f t="shared" si="7"/>
        <v>0.36</v>
      </c>
      <c r="G48" s="212">
        <f t="shared" si="7"/>
        <v>0.36</v>
      </c>
      <c r="H48" s="212">
        <f t="shared" si="7"/>
        <v>0.36</v>
      </c>
      <c r="I48" s="212">
        <f t="shared" si="7"/>
        <v>0.36</v>
      </c>
      <c r="J48" s="212">
        <f t="shared" si="7"/>
        <v>0.36</v>
      </c>
      <c r="K48" s="212">
        <f t="shared" si="7"/>
        <v>0.36</v>
      </c>
      <c r="L48" s="212">
        <f t="shared" si="7"/>
        <v>0.36</v>
      </c>
      <c r="M48" s="212">
        <f t="shared" si="7"/>
        <v>0.36</v>
      </c>
      <c r="N48" s="212">
        <f t="shared" si="7"/>
        <v>0.36</v>
      </c>
      <c r="O48" s="212">
        <f t="shared" si="7"/>
        <v>0.36</v>
      </c>
      <c r="P48" s="212">
        <f t="shared" si="7"/>
        <v>0.36</v>
      </c>
      <c r="Q48" s="212">
        <f t="shared" ref="Q48:V57" si="9">$E$4</f>
        <v>0.36</v>
      </c>
      <c r="R48" s="212">
        <f t="shared" si="9"/>
        <v>0.36</v>
      </c>
      <c r="S48" s="212">
        <f t="shared" si="9"/>
        <v>0.36</v>
      </c>
      <c r="T48" s="212">
        <f t="shared" si="9"/>
        <v>0.36</v>
      </c>
      <c r="U48" s="212">
        <f t="shared" si="9"/>
        <v>0.36</v>
      </c>
      <c r="V48" s="212">
        <f t="shared" si="9"/>
        <v>0.36</v>
      </c>
      <c r="W48" s="212">
        <f t="shared" si="8"/>
        <v>0.36</v>
      </c>
      <c r="X48" s="212">
        <f t="shared" si="8"/>
        <v>0.36</v>
      </c>
      <c r="Y48" s="212">
        <f t="shared" si="8"/>
        <v>0.36</v>
      </c>
      <c r="Z48" s="212">
        <f t="shared" si="8"/>
        <v>0.36</v>
      </c>
      <c r="AA48" s="212">
        <f t="shared" si="8"/>
        <v>0.36</v>
      </c>
      <c r="AB48" s="212">
        <f t="shared" si="8"/>
        <v>0.36</v>
      </c>
      <c r="AC48" s="212">
        <f t="shared" si="8"/>
        <v>0.36</v>
      </c>
      <c r="AD48" s="212">
        <f t="shared" si="8"/>
        <v>0.36</v>
      </c>
      <c r="AE48" s="212">
        <f t="shared" si="8"/>
        <v>0.36</v>
      </c>
      <c r="AF48" s="212">
        <f t="shared" si="8"/>
        <v>0.36</v>
      </c>
      <c r="AG48" s="212">
        <f t="shared" si="8"/>
        <v>0.36</v>
      </c>
      <c r="AH48" s="212">
        <f t="shared" si="8"/>
        <v>0.36</v>
      </c>
      <c r="AI48" s="212">
        <f t="shared" si="8"/>
        <v>0.36</v>
      </c>
      <c r="AJ48" s="212">
        <f t="shared" si="8"/>
        <v>0.36</v>
      </c>
      <c r="AK48" s="212">
        <f t="shared" si="8"/>
        <v>0.36</v>
      </c>
    </row>
    <row r="49" spans="1:37" x14ac:dyDescent="0.35">
      <c r="A49" s="215">
        <v>44</v>
      </c>
      <c r="B49" s="212">
        <f t="shared" ref="B49:Q57" si="10">$E$4</f>
        <v>0.36</v>
      </c>
      <c r="C49" s="212">
        <f t="shared" si="10"/>
        <v>0.36</v>
      </c>
      <c r="D49" s="212">
        <f t="shared" si="10"/>
        <v>0.36</v>
      </c>
      <c r="E49" s="212">
        <f t="shared" si="10"/>
        <v>0.36</v>
      </c>
      <c r="F49" s="212">
        <f t="shared" si="10"/>
        <v>0.36</v>
      </c>
      <c r="G49" s="212">
        <f t="shared" si="10"/>
        <v>0.36</v>
      </c>
      <c r="H49" s="212">
        <f t="shared" si="10"/>
        <v>0.36</v>
      </c>
      <c r="I49" s="212">
        <f t="shared" si="10"/>
        <v>0.36</v>
      </c>
      <c r="J49" s="212">
        <f t="shared" si="10"/>
        <v>0.36</v>
      </c>
      <c r="K49" s="212">
        <f t="shared" si="10"/>
        <v>0.36</v>
      </c>
      <c r="L49" s="212">
        <f t="shared" si="10"/>
        <v>0.36</v>
      </c>
      <c r="M49" s="212">
        <f t="shared" si="10"/>
        <v>0.36</v>
      </c>
      <c r="N49" s="212">
        <f t="shared" si="10"/>
        <v>0.36</v>
      </c>
      <c r="O49" s="212">
        <f t="shared" si="10"/>
        <v>0.36</v>
      </c>
      <c r="P49" s="212">
        <f t="shared" si="10"/>
        <v>0.36</v>
      </c>
      <c r="Q49" s="212">
        <f t="shared" si="10"/>
        <v>0.36</v>
      </c>
      <c r="R49" s="212">
        <f t="shared" si="9"/>
        <v>0.36</v>
      </c>
      <c r="S49" s="212">
        <f t="shared" si="9"/>
        <v>0.36</v>
      </c>
      <c r="T49" s="212">
        <f t="shared" si="9"/>
        <v>0.36</v>
      </c>
      <c r="U49" s="212">
        <f t="shared" si="9"/>
        <v>0.36</v>
      </c>
      <c r="V49" s="212">
        <f t="shared" si="9"/>
        <v>0.36</v>
      </c>
      <c r="W49" s="212">
        <f t="shared" si="8"/>
        <v>0.36</v>
      </c>
      <c r="X49" s="212">
        <f t="shared" si="8"/>
        <v>0.36</v>
      </c>
      <c r="Y49" s="212">
        <f t="shared" si="8"/>
        <v>0.36</v>
      </c>
      <c r="Z49" s="212">
        <f t="shared" si="8"/>
        <v>0.36</v>
      </c>
      <c r="AA49" s="212">
        <f t="shared" si="8"/>
        <v>0.36</v>
      </c>
      <c r="AB49" s="212">
        <f t="shared" si="8"/>
        <v>0.36</v>
      </c>
      <c r="AC49" s="212">
        <f t="shared" si="8"/>
        <v>0.36</v>
      </c>
      <c r="AD49" s="212">
        <f t="shared" si="8"/>
        <v>0.36</v>
      </c>
      <c r="AE49" s="212">
        <f t="shared" si="8"/>
        <v>0.36</v>
      </c>
      <c r="AF49" s="212">
        <f t="shared" si="8"/>
        <v>0.36</v>
      </c>
      <c r="AG49" s="212">
        <f t="shared" si="8"/>
        <v>0.36</v>
      </c>
      <c r="AH49" s="212">
        <f t="shared" si="8"/>
        <v>0.36</v>
      </c>
      <c r="AI49" s="212">
        <f t="shared" si="8"/>
        <v>0.36</v>
      </c>
      <c r="AJ49" s="212">
        <f t="shared" si="8"/>
        <v>0.36</v>
      </c>
      <c r="AK49" s="212">
        <f t="shared" si="8"/>
        <v>0.36</v>
      </c>
    </row>
    <row r="50" spans="1:37" x14ac:dyDescent="0.35">
      <c r="A50" s="215">
        <v>45</v>
      </c>
      <c r="B50" s="212">
        <f t="shared" si="10"/>
        <v>0.36</v>
      </c>
      <c r="C50" s="212">
        <f t="shared" si="10"/>
        <v>0.36</v>
      </c>
      <c r="D50" s="212">
        <f t="shared" si="10"/>
        <v>0.36</v>
      </c>
      <c r="E50" s="212">
        <f t="shared" si="10"/>
        <v>0.36</v>
      </c>
      <c r="F50" s="212">
        <f t="shared" si="10"/>
        <v>0.36</v>
      </c>
      <c r="G50" s="212">
        <f t="shared" si="10"/>
        <v>0.36</v>
      </c>
      <c r="H50" s="212">
        <f t="shared" si="10"/>
        <v>0.36</v>
      </c>
      <c r="I50" s="212">
        <f t="shared" si="10"/>
        <v>0.36</v>
      </c>
      <c r="J50" s="212">
        <f t="shared" si="10"/>
        <v>0.36</v>
      </c>
      <c r="K50" s="212">
        <f t="shared" si="10"/>
        <v>0.36</v>
      </c>
      <c r="L50" s="212">
        <f t="shared" si="10"/>
        <v>0.36</v>
      </c>
      <c r="M50" s="212">
        <f t="shared" si="10"/>
        <v>0.36</v>
      </c>
      <c r="N50" s="212">
        <f t="shared" si="10"/>
        <v>0.36</v>
      </c>
      <c r="O50" s="212">
        <f t="shared" si="10"/>
        <v>0.36</v>
      </c>
      <c r="P50" s="212">
        <f t="shared" si="10"/>
        <v>0.36</v>
      </c>
      <c r="Q50" s="212">
        <f t="shared" si="10"/>
        <v>0.36</v>
      </c>
      <c r="R50" s="212">
        <f t="shared" si="9"/>
        <v>0.36</v>
      </c>
      <c r="S50" s="212">
        <f t="shared" si="9"/>
        <v>0.36</v>
      </c>
      <c r="T50" s="212">
        <f t="shared" si="9"/>
        <v>0.36</v>
      </c>
      <c r="U50" s="212">
        <f t="shared" si="9"/>
        <v>0.36</v>
      </c>
      <c r="V50" s="212">
        <f t="shared" si="9"/>
        <v>0.36</v>
      </c>
      <c r="W50" s="212">
        <f t="shared" si="8"/>
        <v>0.36</v>
      </c>
      <c r="X50" s="212">
        <f t="shared" si="8"/>
        <v>0.36</v>
      </c>
      <c r="Y50" s="212">
        <f t="shared" si="8"/>
        <v>0.36</v>
      </c>
      <c r="Z50" s="212">
        <f t="shared" si="8"/>
        <v>0.36</v>
      </c>
      <c r="AA50" s="212">
        <f t="shared" si="8"/>
        <v>0.36</v>
      </c>
      <c r="AB50" s="212">
        <f t="shared" si="8"/>
        <v>0.36</v>
      </c>
      <c r="AC50" s="212">
        <f t="shared" si="8"/>
        <v>0.36</v>
      </c>
      <c r="AD50" s="212">
        <f t="shared" si="8"/>
        <v>0.36</v>
      </c>
      <c r="AE50" s="212">
        <f t="shared" si="8"/>
        <v>0.36</v>
      </c>
      <c r="AF50" s="212">
        <f t="shared" si="8"/>
        <v>0.36</v>
      </c>
      <c r="AG50" s="212">
        <f t="shared" si="8"/>
        <v>0.36</v>
      </c>
      <c r="AH50" s="212">
        <f t="shared" si="8"/>
        <v>0.36</v>
      </c>
      <c r="AI50" s="212">
        <f t="shared" si="8"/>
        <v>0.36</v>
      </c>
      <c r="AJ50" s="212">
        <f t="shared" si="8"/>
        <v>0.36</v>
      </c>
      <c r="AK50" s="212">
        <f t="shared" si="8"/>
        <v>0.36</v>
      </c>
    </row>
    <row r="51" spans="1:37" x14ac:dyDescent="0.35">
      <c r="A51" s="215">
        <v>46</v>
      </c>
      <c r="B51" s="212">
        <f t="shared" si="10"/>
        <v>0.36</v>
      </c>
      <c r="C51" s="212">
        <f t="shared" si="10"/>
        <v>0.36</v>
      </c>
      <c r="D51" s="212">
        <f t="shared" si="10"/>
        <v>0.36</v>
      </c>
      <c r="E51" s="212">
        <f t="shared" si="10"/>
        <v>0.36</v>
      </c>
      <c r="F51" s="212">
        <f t="shared" si="10"/>
        <v>0.36</v>
      </c>
      <c r="G51" s="212">
        <f t="shared" si="10"/>
        <v>0.36</v>
      </c>
      <c r="H51" s="212">
        <f t="shared" si="10"/>
        <v>0.36</v>
      </c>
      <c r="I51" s="212">
        <f t="shared" si="10"/>
        <v>0.36</v>
      </c>
      <c r="J51" s="212">
        <f t="shared" si="10"/>
        <v>0.36</v>
      </c>
      <c r="K51" s="212">
        <f t="shared" si="10"/>
        <v>0.36</v>
      </c>
      <c r="L51" s="212">
        <f t="shared" si="10"/>
        <v>0.36</v>
      </c>
      <c r="M51" s="212">
        <f t="shared" si="10"/>
        <v>0.36</v>
      </c>
      <c r="N51" s="212">
        <f t="shared" si="10"/>
        <v>0.36</v>
      </c>
      <c r="O51" s="212">
        <f t="shared" si="10"/>
        <v>0.36</v>
      </c>
      <c r="P51" s="212">
        <f t="shared" si="10"/>
        <v>0.36</v>
      </c>
      <c r="Q51" s="212">
        <f t="shared" si="10"/>
        <v>0.36</v>
      </c>
      <c r="R51" s="212">
        <f t="shared" si="9"/>
        <v>0.36</v>
      </c>
      <c r="S51" s="212">
        <f t="shared" si="9"/>
        <v>0.36</v>
      </c>
      <c r="T51" s="212">
        <f t="shared" si="9"/>
        <v>0.36</v>
      </c>
      <c r="U51" s="212">
        <f t="shared" si="9"/>
        <v>0.36</v>
      </c>
      <c r="V51" s="212">
        <f t="shared" si="9"/>
        <v>0.36</v>
      </c>
      <c r="W51" s="212">
        <f t="shared" si="8"/>
        <v>0.36</v>
      </c>
      <c r="X51" s="212">
        <f t="shared" si="8"/>
        <v>0.36</v>
      </c>
      <c r="Y51" s="212">
        <f t="shared" si="8"/>
        <v>0.36</v>
      </c>
      <c r="Z51" s="212">
        <f t="shared" si="8"/>
        <v>0.36</v>
      </c>
      <c r="AA51" s="212">
        <f t="shared" si="8"/>
        <v>0.36</v>
      </c>
      <c r="AB51" s="212">
        <f t="shared" si="8"/>
        <v>0.36</v>
      </c>
      <c r="AC51" s="212">
        <f t="shared" si="8"/>
        <v>0.36</v>
      </c>
      <c r="AD51" s="212">
        <f t="shared" si="8"/>
        <v>0.36</v>
      </c>
      <c r="AE51" s="212">
        <f t="shared" si="8"/>
        <v>0.36</v>
      </c>
      <c r="AF51" s="212">
        <f t="shared" si="8"/>
        <v>0.36</v>
      </c>
      <c r="AG51" s="212">
        <f t="shared" si="8"/>
        <v>0.36</v>
      </c>
      <c r="AH51" s="212">
        <f t="shared" si="8"/>
        <v>0.36</v>
      </c>
      <c r="AI51" s="212">
        <f t="shared" si="8"/>
        <v>0.36</v>
      </c>
      <c r="AJ51" s="212">
        <f t="shared" si="8"/>
        <v>0.36</v>
      </c>
      <c r="AK51" s="212">
        <f t="shared" si="8"/>
        <v>0.36</v>
      </c>
    </row>
    <row r="52" spans="1:37" x14ac:dyDescent="0.35">
      <c r="A52" s="215">
        <v>47</v>
      </c>
      <c r="B52" s="212">
        <f t="shared" si="10"/>
        <v>0.36</v>
      </c>
      <c r="C52" s="212">
        <f t="shared" si="10"/>
        <v>0.36</v>
      </c>
      <c r="D52" s="212">
        <f t="shared" si="10"/>
        <v>0.36</v>
      </c>
      <c r="E52" s="212">
        <f t="shared" si="10"/>
        <v>0.36</v>
      </c>
      <c r="F52" s="212">
        <f t="shared" si="10"/>
        <v>0.36</v>
      </c>
      <c r="G52" s="212">
        <f t="shared" si="10"/>
        <v>0.36</v>
      </c>
      <c r="H52" s="212">
        <f t="shared" si="10"/>
        <v>0.36</v>
      </c>
      <c r="I52" s="212">
        <f t="shared" si="10"/>
        <v>0.36</v>
      </c>
      <c r="J52" s="212">
        <f t="shared" si="10"/>
        <v>0.36</v>
      </c>
      <c r="K52" s="212">
        <f t="shared" si="10"/>
        <v>0.36</v>
      </c>
      <c r="L52" s="212">
        <f t="shared" si="10"/>
        <v>0.36</v>
      </c>
      <c r="M52" s="212">
        <f t="shared" si="10"/>
        <v>0.36</v>
      </c>
      <c r="N52" s="212">
        <f t="shared" si="10"/>
        <v>0.36</v>
      </c>
      <c r="O52" s="212">
        <f t="shared" si="10"/>
        <v>0.36</v>
      </c>
      <c r="P52" s="212">
        <f t="shared" si="10"/>
        <v>0.36</v>
      </c>
      <c r="Q52" s="212">
        <f t="shared" si="10"/>
        <v>0.36</v>
      </c>
      <c r="R52" s="212">
        <f t="shared" si="9"/>
        <v>0.36</v>
      </c>
      <c r="S52" s="212">
        <f t="shared" si="9"/>
        <v>0.36</v>
      </c>
      <c r="T52" s="212">
        <f t="shared" si="9"/>
        <v>0.36</v>
      </c>
      <c r="U52" s="212">
        <f t="shared" si="9"/>
        <v>0.36</v>
      </c>
      <c r="V52" s="212">
        <f t="shared" si="9"/>
        <v>0.36</v>
      </c>
      <c r="W52" s="212">
        <f t="shared" si="8"/>
        <v>0.36</v>
      </c>
      <c r="X52" s="212">
        <f t="shared" si="8"/>
        <v>0.36</v>
      </c>
      <c r="Y52" s="212">
        <f t="shared" si="8"/>
        <v>0.36</v>
      </c>
      <c r="Z52" s="212">
        <f t="shared" si="8"/>
        <v>0.36</v>
      </c>
      <c r="AA52" s="212">
        <f t="shared" si="8"/>
        <v>0.36</v>
      </c>
      <c r="AB52" s="212">
        <f t="shared" si="8"/>
        <v>0.36</v>
      </c>
      <c r="AC52" s="212">
        <f t="shared" si="8"/>
        <v>0.36</v>
      </c>
      <c r="AD52" s="212">
        <f t="shared" si="8"/>
        <v>0.36</v>
      </c>
      <c r="AE52" s="212">
        <f t="shared" si="8"/>
        <v>0.36</v>
      </c>
      <c r="AF52" s="212">
        <f t="shared" si="8"/>
        <v>0.36</v>
      </c>
      <c r="AG52" s="212">
        <f t="shared" si="8"/>
        <v>0.36</v>
      </c>
      <c r="AH52" s="212">
        <f t="shared" si="8"/>
        <v>0.36</v>
      </c>
      <c r="AI52" s="212">
        <f t="shared" si="8"/>
        <v>0.36</v>
      </c>
      <c r="AJ52" s="212">
        <f t="shared" si="8"/>
        <v>0.36</v>
      </c>
      <c r="AK52" s="212">
        <f t="shared" si="8"/>
        <v>0.36</v>
      </c>
    </row>
    <row r="53" spans="1:37" x14ac:dyDescent="0.35">
      <c r="A53" s="215">
        <v>48</v>
      </c>
      <c r="B53" s="212">
        <f t="shared" si="10"/>
        <v>0.36</v>
      </c>
      <c r="C53" s="212">
        <f t="shared" si="10"/>
        <v>0.36</v>
      </c>
      <c r="D53" s="212">
        <f t="shared" si="10"/>
        <v>0.36</v>
      </c>
      <c r="E53" s="212">
        <f t="shared" si="10"/>
        <v>0.36</v>
      </c>
      <c r="F53" s="212">
        <f t="shared" si="10"/>
        <v>0.36</v>
      </c>
      <c r="G53" s="212">
        <f t="shared" si="10"/>
        <v>0.36</v>
      </c>
      <c r="H53" s="212">
        <f t="shared" si="10"/>
        <v>0.36</v>
      </c>
      <c r="I53" s="212">
        <f t="shared" si="10"/>
        <v>0.36</v>
      </c>
      <c r="J53" s="212">
        <f t="shared" si="10"/>
        <v>0.36</v>
      </c>
      <c r="K53" s="212">
        <f t="shared" si="10"/>
        <v>0.36</v>
      </c>
      <c r="L53" s="212">
        <f t="shared" si="10"/>
        <v>0.36</v>
      </c>
      <c r="M53" s="212">
        <f t="shared" si="10"/>
        <v>0.36</v>
      </c>
      <c r="N53" s="212">
        <f t="shared" si="10"/>
        <v>0.36</v>
      </c>
      <c r="O53" s="212">
        <f t="shared" si="10"/>
        <v>0.36</v>
      </c>
      <c r="P53" s="212">
        <f t="shared" si="10"/>
        <v>0.36</v>
      </c>
      <c r="Q53" s="212">
        <f t="shared" si="10"/>
        <v>0.36</v>
      </c>
      <c r="R53" s="212">
        <f t="shared" si="9"/>
        <v>0.36</v>
      </c>
      <c r="S53" s="212">
        <f t="shared" si="9"/>
        <v>0.36</v>
      </c>
      <c r="T53" s="212">
        <f t="shared" si="9"/>
        <v>0.36</v>
      </c>
      <c r="U53" s="212">
        <f t="shared" si="9"/>
        <v>0.36</v>
      </c>
      <c r="V53" s="212">
        <f t="shared" si="9"/>
        <v>0.36</v>
      </c>
      <c r="W53" s="212">
        <f t="shared" si="8"/>
        <v>0.36</v>
      </c>
      <c r="X53" s="212">
        <f t="shared" si="8"/>
        <v>0.36</v>
      </c>
      <c r="Y53" s="212">
        <f t="shared" si="8"/>
        <v>0.36</v>
      </c>
      <c r="Z53" s="212">
        <f t="shared" si="8"/>
        <v>0.36</v>
      </c>
      <c r="AA53" s="212">
        <f t="shared" si="8"/>
        <v>0.36</v>
      </c>
      <c r="AB53" s="212">
        <f t="shared" si="8"/>
        <v>0.36</v>
      </c>
      <c r="AC53" s="212">
        <f t="shared" si="8"/>
        <v>0.36</v>
      </c>
      <c r="AD53" s="212">
        <f t="shared" si="8"/>
        <v>0.36</v>
      </c>
      <c r="AE53" s="212">
        <f t="shared" si="8"/>
        <v>0.36</v>
      </c>
      <c r="AF53" s="212">
        <f t="shared" si="8"/>
        <v>0.36</v>
      </c>
      <c r="AG53" s="212">
        <f t="shared" si="8"/>
        <v>0.36</v>
      </c>
      <c r="AH53" s="212">
        <f t="shared" si="8"/>
        <v>0.36</v>
      </c>
      <c r="AI53" s="212">
        <f t="shared" si="8"/>
        <v>0.36</v>
      </c>
      <c r="AJ53" s="212">
        <f t="shared" si="8"/>
        <v>0.36</v>
      </c>
      <c r="AK53" s="212">
        <f t="shared" si="8"/>
        <v>0.36</v>
      </c>
    </row>
    <row r="54" spans="1:37" x14ac:dyDescent="0.35">
      <c r="A54" s="215">
        <v>49</v>
      </c>
      <c r="B54" s="212">
        <f t="shared" si="10"/>
        <v>0.36</v>
      </c>
      <c r="C54" s="212">
        <f t="shared" si="10"/>
        <v>0.36</v>
      </c>
      <c r="D54" s="212">
        <f t="shared" si="10"/>
        <v>0.36</v>
      </c>
      <c r="E54" s="212">
        <f t="shared" si="10"/>
        <v>0.36</v>
      </c>
      <c r="F54" s="212">
        <f t="shared" si="10"/>
        <v>0.36</v>
      </c>
      <c r="G54" s="212">
        <f t="shared" si="10"/>
        <v>0.36</v>
      </c>
      <c r="H54" s="212">
        <f t="shared" si="10"/>
        <v>0.36</v>
      </c>
      <c r="I54" s="212">
        <f t="shared" si="10"/>
        <v>0.36</v>
      </c>
      <c r="J54" s="212">
        <f t="shared" si="10"/>
        <v>0.36</v>
      </c>
      <c r="K54" s="212">
        <f t="shared" si="10"/>
        <v>0.36</v>
      </c>
      <c r="L54" s="212">
        <f t="shared" si="10"/>
        <v>0.36</v>
      </c>
      <c r="M54" s="212">
        <f t="shared" si="10"/>
        <v>0.36</v>
      </c>
      <c r="N54" s="212">
        <f t="shared" si="10"/>
        <v>0.36</v>
      </c>
      <c r="O54" s="212">
        <f t="shared" si="10"/>
        <v>0.36</v>
      </c>
      <c r="P54" s="212">
        <f t="shared" si="10"/>
        <v>0.36</v>
      </c>
      <c r="Q54" s="212">
        <f t="shared" si="10"/>
        <v>0.36</v>
      </c>
      <c r="R54" s="212">
        <f t="shared" si="9"/>
        <v>0.36</v>
      </c>
      <c r="S54" s="212">
        <f t="shared" si="9"/>
        <v>0.36</v>
      </c>
      <c r="T54" s="212">
        <f t="shared" si="9"/>
        <v>0.36</v>
      </c>
      <c r="U54" s="212">
        <f t="shared" si="9"/>
        <v>0.36</v>
      </c>
      <c r="V54" s="212">
        <f t="shared" si="9"/>
        <v>0.36</v>
      </c>
      <c r="W54" s="212">
        <f t="shared" si="8"/>
        <v>0.36</v>
      </c>
      <c r="X54" s="212">
        <f t="shared" si="8"/>
        <v>0.36</v>
      </c>
      <c r="Y54" s="212">
        <f t="shared" si="8"/>
        <v>0.36</v>
      </c>
      <c r="Z54" s="212">
        <f t="shared" si="8"/>
        <v>0.36</v>
      </c>
      <c r="AA54" s="212">
        <f t="shared" si="8"/>
        <v>0.36</v>
      </c>
      <c r="AB54" s="212">
        <f t="shared" si="8"/>
        <v>0.36</v>
      </c>
      <c r="AC54" s="212">
        <f t="shared" si="8"/>
        <v>0.36</v>
      </c>
      <c r="AD54" s="212">
        <f t="shared" si="8"/>
        <v>0.36</v>
      </c>
      <c r="AE54" s="212">
        <f t="shared" si="8"/>
        <v>0.36</v>
      </c>
      <c r="AF54" s="212">
        <f t="shared" si="8"/>
        <v>0.36</v>
      </c>
      <c r="AG54" s="212">
        <f t="shared" si="8"/>
        <v>0.36</v>
      </c>
      <c r="AH54" s="212">
        <f t="shared" si="8"/>
        <v>0.36</v>
      </c>
      <c r="AI54" s="212">
        <f t="shared" si="8"/>
        <v>0.36</v>
      </c>
      <c r="AJ54" s="212">
        <f t="shared" si="8"/>
        <v>0.36</v>
      </c>
      <c r="AK54" s="212">
        <f t="shared" si="8"/>
        <v>0.36</v>
      </c>
    </row>
    <row r="55" spans="1:37" x14ac:dyDescent="0.35">
      <c r="A55" s="215">
        <v>50</v>
      </c>
      <c r="B55" s="212">
        <f t="shared" si="10"/>
        <v>0.36</v>
      </c>
      <c r="C55" s="212">
        <f t="shared" si="10"/>
        <v>0.36</v>
      </c>
      <c r="D55" s="212">
        <f t="shared" si="10"/>
        <v>0.36</v>
      </c>
      <c r="E55" s="212">
        <f t="shared" si="10"/>
        <v>0.36</v>
      </c>
      <c r="F55" s="212">
        <f t="shared" si="10"/>
        <v>0.36</v>
      </c>
      <c r="G55" s="212">
        <f t="shared" si="10"/>
        <v>0.36</v>
      </c>
      <c r="H55" s="212">
        <f t="shared" si="10"/>
        <v>0.36</v>
      </c>
      <c r="I55" s="212">
        <f t="shared" si="10"/>
        <v>0.36</v>
      </c>
      <c r="J55" s="212">
        <f t="shared" si="10"/>
        <v>0.36</v>
      </c>
      <c r="K55" s="212">
        <f t="shared" si="10"/>
        <v>0.36</v>
      </c>
      <c r="L55" s="212">
        <f t="shared" si="10"/>
        <v>0.36</v>
      </c>
      <c r="M55" s="212">
        <f t="shared" si="10"/>
        <v>0.36</v>
      </c>
      <c r="N55" s="212">
        <f t="shared" si="10"/>
        <v>0.36</v>
      </c>
      <c r="O55" s="212">
        <f t="shared" si="10"/>
        <v>0.36</v>
      </c>
      <c r="P55" s="212">
        <f t="shared" si="10"/>
        <v>0.36</v>
      </c>
      <c r="Q55" s="212">
        <f t="shared" si="10"/>
        <v>0.36</v>
      </c>
      <c r="R55" s="212">
        <f t="shared" si="9"/>
        <v>0.36</v>
      </c>
      <c r="S55" s="212">
        <f t="shared" si="9"/>
        <v>0.36</v>
      </c>
      <c r="T55" s="212">
        <f t="shared" si="9"/>
        <v>0.36</v>
      </c>
      <c r="U55" s="212">
        <f t="shared" si="9"/>
        <v>0.36</v>
      </c>
      <c r="V55" s="212">
        <f t="shared" si="9"/>
        <v>0.36</v>
      </c>
      <c r="W55" s="212">
        <f t="shared" si="8"/>
        <v>0.36</v>
      </c>
      <c r="X55" s="212">
        <f t="shared" si="8"/>
        <v>0.36</v>
      </c>
      <c r="Y55" s="212">
        <f t="shared" si="8"/>
        <v>0.36</v>
      </c>
      <c r="Z55" s="212">
        <f t="shared" si="8"/>
        <v>0.36</v>
      </c>
      <c r="AA55" s="212">
        <f t="shared" si="8"/>
        <v>0.36</v>
      </c>
      <c r="AB55" s="212">
        <f t="shared" si="8"/>
        <v>0.36</v>
      </c>
      <c r="AC55" s="212">
        <f t="shared" si="8"/>
        <v>0.36</v>
      </c>
      <c r="AD55" s="212">
        <f t="shared" si="8"/>
        <v>0.36</v>
      </c>
      <c r="AE55" s="212">
        <f t="shared" si="8"/>
        <v>0.36</v>
      </c>
      <c r="AF55" s="212">
        <f t="shared" si="8"/>
        <v>0.36</v>
      </c>
      <c r="AG55" s="212">
        <f t="shared" si="8"/>
        <v>0.36</v>
      </c>
      <c r="AH55" s="212">
        <f t="shared" si="8"/>
        <v>0.36</v>
      </c>
      <c r="AI55" s="212">
        <f t="shared" si="8"/>
        <v>0.36</v>
      </c>
      <c r="AJ55" s="212">
        <f t="shared" si="8"/>
        <v>0.36</v>
      </c>
      <c r="AK55" s="212">
        <f t="shared" si="8"/>
        <v>0.36</v>
      </c>
    </row>
    <row r="56" spans="1:37" x14ac:dyDescent="0.35">
      <c r="A56" s="215">
        <v>51</v>
      </c>
      <c r="B56" s="212">
        <f t="shared" si="10"/>
        <v>0.36</v>
      </c>
      <c r="C56" s="212">
        <f t="shared" si="10"/>
        <v>0.36</v>
      </c>
      <c r="D56" s="212">
        <f t="shared" si="10"/>
        <v>0.36</v>
      </c>
      <c r="E56" s="212">
        <f t="shared" si="10"/>
        <v>0.36</v>
      </c>
      <c r="F56" s="212">
        <f t="shared" si="10"/>
        <v>0.36</v>
      </c>
      <c r="G56" s="212">
        <f t="shared" si="10"/>
        <v>0.36</v>
      </c>
      <c r="H56" s="212">
        <f t="shared" si="10"/>
        <v>0.36</v>
      </c>
      <c r="I56" s="212">
        <f t="shared" si="10"/>
        <v>0.36</v>
      </c>
      <c r="J56" s="212">
        <f t="shared" si="10"/>
        <v>0.36</v>
      </c>
      <c r="K56" s="212">
        <f t="shared" si="10"/>
        <v>0.36</v>
      </c>
      <c r="L56" s="212">
        <f t="shared" si="10"/>
        <v>0.36</v>
      </c>
      <c r="M56" s="212">
        <f t="shared" si="10"/>
        <v>0.36</v>
      </c>
      <c r="N56" s="212">
        <f t="shared" si="10"/>
        <v>0.36</v>
      </c>
      <c r="O56" s="212">
        <f t="shared" si="10"/>
        <v>0.36</v>
      </c>
      <c r="P56" s="212">
        <f t="shared" si="10"/>
        <v>0.36</v>
      </c>
      <c r="Q56" s="212">
        <f t="shared" si="10"/>
        <v>0.36</v>
      </c>
      <c r="R56" s="212">
        <f t="shared" si="9"/>
        <v>0.36</v>
      </c>
      <c r="S56" s="212">
        <f t="shared" si="9"/>
        <v>0.36</v>
      </c>
      <c r="T56" s="212">
        <f t="shared" si="9"/>
        <v>0.36</v>
      </c>
      <c r="U56" s="212">
        <f t="shared" si="9"/>
        <v>0.36</v>
      </c>
      <c r="V56" s="212">
        <f t="shared" si="9"/>
        <v>0.36</v>
      </c>
      <c r="W56" s="212">
        <f t="shared" si="8"/>
        <v>0.36</v>
      </c>
      <c r="X56" s="212">
        <f t="shared" si="8"/>
        <v>0.36</v>
      </c>
      <c r="Y56" s="212">
        <f t="shared" si="8"/>
        <v>0.36</v>
      </c>
      <c r="Z56" s="212">
        <f t="shared" si="8"/>
        <v>0.36</v>
      </c>
      <c r="AA56" s="212">
        <f t="shared" si="8"/>
        <v>0.36</v>
      </c>
      <c r="AB56" s="212">
        <f t="shared" si="8"/>
        <v>0.36</v>
      </c>
      <c r="AC56" s="212">
        <f t="shared" si="8"/>
        <v>0.36</v>
      </c>
      <c r="AD56" s="212">
        <f t="shared" si="8"/>
        <v>0.36</v>
      </c>
      <c r="AE56" s="212">
        <f t="shared" si="8"/>
        <v>0.36</v>
      </c>
      <c r="AF56" s="212">
        <f t="shared" si="8"/>
        <v>0.36</v>
      </c>
      <c r="AG56" s="212">
        <f t="shared" si="8"/>
        <v>0.36</v>
      </c>
      <c r="AH56" s="212">
        <f t="shared" si="8"/>
        <v>0.36</v>
      </c>
      <c r="AI56" s="212">
        <f t="shared" si="8"/>
        <v>0.36</v>
      </c>
      <c r="AJ56" s="212">
        <f t="shared" si="8"/>
        <v>0.36</v>
      </c>
      <c r="AK56" s="212">
        <f t="shared" si="8"/>
        <v>0.36</v>
      </c>
    </row>
    <row r="57" spans="1:37" x14ac:dyDescent="0.35">
      <c r="A57" s="215">
        <v>52</v>
      </c>
      <c r="B57" s="212">
        <f t="shared" si="10"/>
        <v>0.36</v>
      </c>
      <c r="C57" s="212">
        <f t="shared" si="10"/>
        <v>0.36</v>
      </c>
      <c r="D57" s="212">
        <f t="shared" si="10"/>
        <v>0.36</v>
      </c>
      <c r="E57" s="212">
        <f t="shared" si="10"/>
        <v>0.36</v>
      </c>
      <c r="F57" s="212">
        <f t="shared" si="10"/>
        <v>0.36</v>
      </c>
      <c r="G57" s="212">
        <f t="shared" si="10"/>
        <v>0.36</v>
      </c>
      <c r="H57" s="212">
        <f t="shared" si="10"/>
        <v>0.36</v>
      </c>
      <c r="I57" s="212">
        <f t="shared" si="10"/>
        <v>0.36</v>
      </c>
      <c r="J57" s="212">
        <f t="shared" si="10"/>
        <v>0.36</v>
      </c>
      <c r="K57" s="212">
        <f t="shared" si="10"/>
        <v>0.36</v>
      </c>
      <c r="L57" s="212">
        <f t="shared" si="10"/>
        <v>0.36</v>
      </c>
      <c r="M57" s="212">
        <f t="shared" si="10"/>
        <v>0.36</v>
      </c>
      <c r="N57" s="212">
        <f t="shared" si="10"/>
        <v>0.36</v>
      </c>
      <c r="O57" s="212">
        <f t="shared" si="10"/>
        <v>0.36</v>
      </c>
      <c r="P57" s="212">
        <f t="shared" si="10"/>
        <v>0.36</v>
      </c>
      <c r="Q57" s="212">
        <f t="shared" si="10"/>
        <v>0.36</v>
      </c>
      <c r="R57" s="212">
        <f t="shared" si="9"/>
        <v>0.36</v>
      </c>
      <c r="S57" s="212">
        <f t="shared" si="9"/>
        <v>0.36</v>
      </c>
      <c r="T57" s="212">
        <f t="shared" si="9"/>
        <v>0.36</v>
      </c>
      <c r="U57" s="212">
        <f t="shared" si="9"/>
        <v>0.36</v>
      </c>
      <c r="V57" s="212">
        <f t="shared" si="9"/>
        <v>0.36</v>
      </c>
      <c r="W57" s="212">
        <f t="shared" si="8"/>
        <v>0.36</v>
      </c>
      <c r="X57" s="212">
        <f t="shared" si="8"/>
        <v>0.36</v>
      </c>
      <c r="Y57" s="212">
        <f t="shared" si="8"/>
        <v>0.36</v>
      </c>
      <c r="Z57" s="212">
        <f t="shared" si="8"/>
        <v>0.36</v>
      </c>
      <c r="AA57" s="212">
        <f t="shared" si="8"/>
        <v>0.36</v>
      </c>
      <c r="AB57" s="212">
        <f t="shared" si="8"/>
        <v>0.36</v>
      </c>
      <c r="AC57" s="212">
        <f t="shared" si="8"/>
        <v>0.36</v>
      </c>
      <c r="AD57" s="212">
        <f t="shared" si="8"/>
        <v>0.36</v>
      </c>
      <c r="AE57" s="212">
        <f t="shared" si="8"/>
        <v>0.36</v>
      </c>
      <c r="AF57" s="212">
        <f t="shared" si="8"/>
        <v>0.36</v>
      </c>
      <c r="AG57" s="212">
        <f t="shared" si="8"/>
        <v>0.36</v>
      </c>
      <c r="AH57" s="212">
        <f t="shared" si="8"/>
        <v>0.36</v>
      </c>
      <c r="AI57" s="212">
        <f t="shared" si="8"/>
        <v>0.36</v>
      </c>
      <c r="AJ57" s="212">
        <f t="shared" si="8"/>
        <v>0.36</v>
      </c>
      <c r="AK57" s="212">
        <f t="shared" si="8"/>
        <v>0.36</v>
      </c>
    </row>
    <row r="58" spans="1:37" x14ac:dyDescent="0.35">
      <c r="B58" s="213"/>
      <c r="C58" s="213"/>
      <c r="D58" s="213"/>
      <c r="E58" s="213"/>
      <c r="F58" s="213"/>
      <c r="G58" s="213"/>
      <c r="H58" s="213"/>
      <c r="I58" s="213"/>
      <c r="J58" s="213"/>
      <c r="K58" s="213"/>
      <c r="L58" s="213"/>
      <c r="M58" s="213"/>
      <c r="N58" s="213"/>
      <c r="O58" s="213"/>
      <c r="P58" s="213"/>
      <c r="Q58" s="213"/>
      <c r="R58" s="213"/>
      <c r="S58" s="213"/>
      <c r="T58" s="213"/>
      <c r="U58" s="213"/>
      <c r="V58" s="213"/>
      <c r="W58" s="213"/>
      <c r="X58" s="213"/>
      <c r="Y58" s="213"/>
      <c r="Z58" s="213"/>
      <c r="AA58" s="213"/>
    </row>
    <row r="59" spans="1:37" x14ac:dyDescent="0.35">
      <c r="B59" s="216" t="str">
        <f>'Techs-Fuels Updated'!D10</f>
        <v>ALPHYDMHO0</v>
      </c>
      <c r="E59" s="216">
        <f>'Techs-Fuels Updated'!Q10</f>
        <v>0.39</v>
      </c>
    </row>
    <row r="60" spans="1:37" x14ac:dyDescent="0.35">
      <c r="A60" s="210"/>
      <c r="B60" s="210">
        <v>2020</v>
      </c>
      <c r="C60" s="210">
        <v>2021</v>
      </c>
      <c r="D60" s="210">
        <v>2022</v>
      </c>
      <c r="E60" s="210">
        <v>2023</v>
      </c>
      <c r="F60" s="210">
        <v>2024</v>
      </c>
      <c r="G60" s="210">
        <v>2025</v>
      </c>
      <c r="H60" s="210">
        <v>2026</v>
      </c>
      <c r="I60" s="210">
        <v>2027</v>
      </c>
      <c r="J60" s="214">
        <v>2028</v>
      </c>
      <c r="K60" s="214">
        <v>2029</v>
      </c>
      <c r="L60" s="214">
        <v>2030</v>
      </c>
      <c r="M60" s="214">
        <v>2031</v>
      </c>
      <c r="N60" s="214">
        <v>2032</v>
      </c>
      <c r="O60" s="214">
        <v>2033</v>
      </c>
      <c r="P60" s="214">
        <v>2034</v>
      </c>
      <c r="Q60" s="214">
        <v>2035</v>
      </c>
      <c r="R60" s="214">
        <v>2036</v>
      </c>
      <c r="S60" s="214">
        <v>2037</v>
      </c>
      <c r="T60" s="214">
        <v>2038</v>
      </c>
      <c r="U60" s="214">
        <v>2039</v>
      </c>
      <c r="V60" s="214">
        <v>2040</v>
      </c>
      <c r="W60" s="214">
        <v>2041</v>
      </c>
      <c r="X60" s="214">
        <v>2042</v>
      </c>
      <c r="Y60" s="214">
        <v>2043</v>
      </c>
      <c r="Z60" s="214">
        <v>2044</v>
      </c>
      <c r="AA60" s="214">
        <v>2045</v>
      </c>
      <c r="AB60" s="214">
        <v>2046</v>
      </c>
      <c r="AC60" s="214">
        <v>2047</v>
      </c>
      <c r="AD60" s="214">
        <v>2048</v>
      </c>
      <c r="AE60" s="214">
        <v>2049</v>
      </c>
      <c r="AF60" s="214">
        <v>2050</v>
      </c>
      <c r="AG60" s="214">
        <v>2051</v>
      </c>
      <c r="AH60" s="214">
        <v>2052</v>
      </c>
      <c r="AI60" s="214">
        <v>2053</v>
      </c>
      <c r="AJ60" s="214">
        <v>2054</v>
      </c>
      <c r="AK60" s="214" t="s">
        <v>1418</v>
      </c>
    </row>
    <row r="61" spans="1:37" x14ac:dyDescent="0.35">
      <c r="A61" s="211">
        <v>1</v>
      </c>
      <c r="B61" s="212">
        <f>E59</f>
        <v>0.39</v>
      </c>
      <c r="C61" s="212">
        <f>B61</f>
        <v>0.39</v>
      </c>
      <c r="D61" s="212">
        <f t="shared" ref="D61:AA61" si="11">C61</f>
        <v>0.39</v>
      </c>
      <c r="E61" s="212">
        <f t="shared" si="11"/>
        <v>0.39</v>
      </c>
      <c r="F61" s="212">
        <f t="shared" si="11"/>
        <v>0.39</v>
      </c>
      <c r="G61" s="212">
        <f t="shared" si="11"/>
        <v>0.39</v>
      </c>
      <c r="H61" s="212">
        <f t="shared" si="11"/>
        <v>0.39</v>
      </c>
      <c r="I61" s="212">
        <f t="shared" si="11"/>
        <v>0.39</v>
      </c>
      <c r="J61" s="212">
        <f t="shared" si="11"/>
        <v>0.39</v>
      </c>
      <c r="K61" s="212">
        <f t="shared" si="11"/>
        <v>0.39</v>
      </c>
      <c r="L61" s="212">
        <f t="shared" si="11"/>
        <v>0.39</v>
      </c>
      <c r="M61" s="212">
        <f t="shared" si="11"/>
        <v>0.39</v>
      </c>
      <c r="N61" s="212">
        <f t="shared" si="11"/>
        <v>0.39</v>
      </c>
      <c r="O61" s="212">
        <f t="shared" si="11"/>
        <v>0.39</v>
      </c>
      <c r="P61" s="212">
        <f t="shared" si="11"/>
        <v>0.39</v>
      </c>
      <c r="Q61" s="212">
        <f t="shared" si="11"/>
        <v>0.39</v>
      </c>
      <c r="R61" s="212">
        <f t="shared" si="11"/>
        <v>0.39</v>
      </c>
      <c r="S61" s="212">
        <f t="shared" si="11"/>
        <v>0.39</v>
      </c>
      <c r="T61" s="212">
        <f t="shared" si="11"/>
        <v>0.39</v>
      </c>
      <c r="U61" s="212">
        <f t="shared" si="11"/>
        <v>0.39</v>
      </c>
      <c r="V61" s="212">
        <f t="shared" si="11"/>
        <v>0.39</v>
      </c>
      <c r="W61" s="212">
        <f t="shared" si="11"/>
        <v>0.39</v>
      </c>
      <c r="X61" s="212">
        <f t="shared" si="11"/>
        <v>0.39</v>
      </c>
      <c r="Y61" s="212">
        <f t="shared" si="11"/>
        <v>0.39</v>
      </c>
      <c r="Z61" s="212">
        <f t="shared" si="11"/>
        <v>0.39</v>
      </c>
      <c r="AA61" s="212">
        <f t="shared" si="11"/>
        <v>0.39</v>
      </c>
      <c r="AB61" s="212">
        <f t="shared" ref="AB61:AB112" si="12">AA61</f>
        <v>0.39</v>
      </c>
      <c r="AC61" s="212">
        <f t="shared" ref="AC61:AC112" si="13">AB61</f>
        <v>0.39</v>
      </c>
      <c r="AD61" s="212">
        <f t="shared" ref="AD61:AD112" si="14">AC61</f>
        <v>0.39</v>
      </c>
      <c r="AE61" s="212">
        <f t="shared" ref="AE61:AE112" si="15">AD61</f>
        <v>0.39</v>
      </c>
      <c r="AF61" s="212">
        <f t="shared" ref="AF61:AF112" si="16">AE61</f>
        <v>0.39</v>
      </c>
      <c r="AG61" s="212">
        <f t="shared" ref="AG61:AG112" si="17">AF61</f>
        <v>0.39</v>
      </c>
      <c r="AH61" s="212">
        <f t="shared" ref="AH61:AH112" si="18">AG61</f>
        <v>0.39</v>
      </c>
      <c r="AI61" s="212">
        <f t="shared" ref="AI61:AI112" si="19">AH61</f>
        <v>0.39</v>
      </c>
      <c r="AJ61" s="212">
        <f t="shared" ref="AJ61:AJ112" si="20">AI61</f>
        <v>0.39</v>
      </c>
      <c r="AK61" s="212">
        <f t="shared" ref="AK61:AK112" si="21">AJ61</f>
        <v>0.39</v>
      </c>
    </row>
    <row r="62" spans="1:37" x14ac:dyDescent="0.35">
      <c r="A62" s="211">
        <v>2</v>
      </c>
      <c r="B62" s="212">
        <f>B61</f>
        <v>0.39</v>
      </c>
      <c r="C62" s="212">
        <f>B62</f>
        <v>0.39</v>
      </c>
      <c r="D62" s="212">
        <f t="shared" ref="D62:AA62" si="22">C62</f>
        <v>0.39</v>
      </c>
      <c r="E62" s="212">
        <f t="shared" si="22"/>
        <v>0.39</v>
      </c>
      <c r="F62" s="212">
        <f t="shared" si="22"/>
        <v>0.39</v>
      </c>
      <c r="G62" s="212">
        <f t="shared" si="22"/>
        <v>0.39</v>
      </c>
      <c r="H62" s="212">
        <f t="shared" si="22"/>
        <v>0.39</v>
      </c>
      <c r="I62" s="212">
        <f t="shared" si="22"/>
        <v>0.39</v>
      </c>
      <c r="J62" s="212">
        <f t="shared" si="22"/>
        <v>0.39</v>
      </c>
      <c r="K62" s="212">
        <f t="shared" si="22"/>
        <v>0.39</v>
      </c>
      <c r="L62" s="212">
        <f t="shared" si="22"/>
        <v>0.39</v>
      </c>
      <c r="M62" s="212">
        <f t="shared" si="22"/>
        <v>0.39</v>
      </c>
      <c r="N62" s="212">
        <f t="shared" si="22"/>
        <v>0.39</v>
      </c>
      <c r="O62" s="212">
        <f t="shared" si="22"/>
        <v>0.39</v>
      </c>
      <c r="P62" s="212">
        <f t="shared" si="22"/>
        <v>0.39</v>
      </c>
      <c r="Q62" s="212">
        <f t="shared" si="22"/>
        <v>0.39</v>
      </c>
      <c r="R62" s="212">
        <f t="shared" si="22"/>
        <v>0.39</v>
      </c>
      <c r="S62" s="212">
        <f t="shared" si="22"/>
        <v>0.39</v>
      </c>
      <c r="T62" s="212">
        <f t="shared" si="22"/>
        <v>0.39</v>
      </c>
      <c r="U62" s="212">
        <f t="shared" si="22"/>
        <v>0.39</v>
      </c>
      <c r="V62" s="212">
        <f t="shared" si="22"/>
        <v>0.39</v>
      </c>
      <c r="W62" s="212">
        <f t="shared" si="22"/>
        <v>0.39</v>
      </c>
      <c r="X62" s="212">
        <f t="shared" si="22"/>
        <v>0.39</v>
      </c>
      <c r="Y62" s="212">
        <f t="shared" si="22"/>
        <v>0.39</v>
      </c>
      <c r="Z62" s="212">
        <f t="shared" si="22"/>
        <v>0.39</v>
      </c>
      <c r="AA62" s="212">
        <f t="shared" si="22"/>
        <v>0.39</v>
      </c>
      <c r="AB62" s="212">
        <f t="shared" si="12"/>
        <v>0.39</v>
      </c>
      <c r="AC62" s="212">
        <f t="shared" si="13"/>
        <v>0.39</v>
      </c>
      <c r="AD62" s="212">
        <f t="shared" si="14"/>
        <v>0.39</v>
      </c>
      <c r="AE62" s="212">
        <f t="shared" si="15"/>
        <v>0.39</v>
      </c>
      <c r="AF62" s="212">
        <f t="shared" si="16"/>
        <v>0.39</v>
      </c>
      <c r="AG62" s="212">
        <f t="shared" si="17"/>
        <v>0.39</v>
      </c>
      <c r="AH62" s="212">
        <f t="shared" si="18"/>
        <v>0.39</v>
      </c>
      <c r="AI62" s="212">
        <f t="shared" si="19"/>
        <v>0.39</v>
      </c>
      <c r="AJ62" s="212">
        <f t="shared" si="20"/>
        <v>0.39</v>
      </c>
      <c r="AK62" s="212">
        <f t="shared" si="21"/>
        <v>0.39</v>
      </c>
    </row>
    <row r="63" spans="1:37" x14ac:dyDescent="0.35">
      <c r="A63" s="211">
        <v>3</v>
      </c>
      <c r="B63" s="212">
        <f t="shared" ref="B63:B112" si="23">B62</f>
        <v>0.39</v>
      </c>
      <c r="C63" s="212">
        <f t="shared" ref="C63:AA63" si="24">B63</f>
        <v>0.39</v>
      </c>
      <c r="D63" s="212">
        <f t="shared" si="24"/>
        <v>0.39</v>
      </c>
      <c r="E63" s="212">
        <f t="shared" si="24"/>
        <v>0.39</v>
      </c>
      <c r="F63" s="212">
        <f t="shared" si="24"/>
        <v>0.39</v>
      </c>
      <c r="G63" s="212">
        <f t="shared" si="24"/>
        <v>0.39</v>
      </c>
      <c r="H63" s="212">
        <f t="shared" si="24"/>
        <v>0.39</v>
      </c>
      <c r="I63" s="212">
        <f t="shared" si="24"/>
        <v>0.39</v>
      </c>
      <c r="J63" s="212">
        <f t="shared" si="24"/>
        <v>0.39</v>
      </c>
      <c r="K63" s="212">
        <f t="shared" si="24"/>
        <v>0.39</v>
      </c>
      <c r="L63" s="212">
        <f t="shared" si="24"/>
        <v>0.39</v>
      </c>
      <c r="M63" s="212">
        <f t="shared" si="24"/>
        <v>0.39</v>
      </c>
      <c r="N63" s="212">
        <f t="shared" si="24"/>
        <v>0.39</v>
      </c>
      <c r="O63" s="212">
        <f t="shared" si="24"/>
        <v>0.39</v>
      </c>
      <c r="P63" s="212">
        <f t="shared" si="24"/>
        <v>0.39</v>
      </c>
      <c r="Q63" s="212">
        <f t="shared" si="24"/>
        <v>0.39</v>
      </c>
      <c r="R63" s="212">
        <f t="shared" si="24"/>
        <v>0.39</v>
      </c>
      <c r="S63" s="212">
        <f t="shared" si="24"/>
        <v>0.39</v>
      </c>
      <c r="T63" s="212">
        <f t="shared" si="24"/>
        <v>0.39</v>
      </c>
      <c r="U63" s="212">
        <f t="shared" si="24"/>
        <v>0.39</v>
      </c>
      <c r="V63" s="212">
        <f t="shared" si="24"/>
        <v>0.39</v>
      </c>
      <c r="W63" s="212">
        <f t="shared" si="24"/>
        <v>0.39</v>
      </c>
      <c r="X63" s="212">
        <f t="shared" si="24"/>
        <v>0.39</v>
      </c>
      <c r="Y63" s="212">
        <f t="shared" si="24"/>
        <v>0.39</v>
      </c>
      <c r="Z63" s="212">
        <f t="shared" si="24"/>
        <v>0.39</v>
      </c>
      <c r="AA63" s="212">
        <f t="shared" si="24"/>
        <v>0.39</v>
      </c>
      <c r="AB63" s="212">
        <f t="shared" si="12"/>
        <v>0.39</v>
      </c>
      <c r="AC63" s="212">
        <f t="shared" si="13"/>
        <v>0.39</v>
      </c>
      <c r="AD63" s="212">
        <f t="shared" si="14"/>
        <v>0.39</v>
      </c>
      <c r="AE63" s="212">
        <f t="shared" si="15"/>
        <v>0.39</v>
      </c>
      <c r="AF63" s="212">
        <f t="shared" si="16"/>
        <v>0.39</v>
      </c>
      <c r="AG63" s="212">
        <f t="shared" si="17"/>
        <v>0.39</v>
      </c>
      <c r="AH63" s="212">
        <f t="shared" si="18"/>
        <v>0.39</v>
      </c>
      <c r="AI63" s="212">
        <f t="shared" si="19"/>
        <v>0.39</v>
      </c>
      <c r="AJ63" s="212">
        <f t="shared" si="20"/>
        <v>0.39</v>
      </c>
      <c r="AK63" s="212">
        <f t="shared" si="21"/>
        <v>0.39</v>
      </c>
    </row>
    <row r="64" spans="1:37" x14ac:dyDescent="0.35">
      <c r="A64" s="211">
        <v>4</v>
      </c>
      <c r="B64" s="212">
        <f t="shared" si="23"/>
        <v>0.39</v>
      </c>
      <c r="C64" s="212">
        <f t="shared" ref="C64:AA64" si="25">B64</f>
        <v>0.39</v>
      </c>
      <c r="D64" s="212">
        <f t="shared" si="25"/>
        <v>0.39</v>
      </c>
      <c r="E64" s="212">
        <f t="shared" si="25"/>
        <v>0.39</v>
      </c>
      <c r="F64" s="212">
        <f t="shared" si="25"/>
        <v>0.39</v>
      </c>
      <c r="G64" s="212">
        <f t="shared" si="25"/>
        <v>0.39</v>
      </c>
      <c r="H64" s="212">
        <f t="shared" si="25"/>
        <v>0.39</v>
      </c>
      <c r="I64" s="212">
        <f t="shared" si="25"/>
        <v>0.39</v>
      </c>
      <c r="J64" s="212">
        <f t="shared" si="25"/>
        <v>0.39</v>
      </c>
      <c r="K64" s="212">
        <f t="shared" si="25"/>
        <v>0.39</v>
      </c>
      <c r="L64" s="212">
        <f t="shared" si="25"/>
        <v>0.39</v>
      </c>
      <c r="M64" s="212">
        <f t="shared" si="25"/>
        <v>0.39</v>
      </c>
      <c r="N64" s="212">
        <f t="shared" si="25"/>
        <v>0.39</v>
      </c>
      <c r="O64" s="212">
        <f t="shared" si="25"/>
        <v>0.39</v>
      </c>
      <c r="P64" s="212">
        <f t="shared" si="25"/>
        <v>0.39</v>
      </c>
      <c r="Q64" s="212">
        <f t="shared" si="25"/>
        <v>0.39</v>
      </c>
      <c r="R64" s="212">
        <f t="shared" si="25"/>
        <v>0.39</v>
      </c>
      <c r="S64" s="212">
        <f t="shared" si="25"/>
        <v>0.39</v>
      </c>
      <c r="T64" s="212">
        <f t="shared" si="25"/>
        <v>0.39</v>
      </c>
      <c r="U64" s="212">
        <f t="shared" si="25"/>
        <v>0.39</v>
      </c>
      <c r="V64" s="212">
        <f t="shared" si="25"/>
        <v>0.39</v>
      </c>
      <c r="W64" s="212">
        <f t="shared" si="25"/>
        <v>0.39</v>
      </c>
      <c r="X64" s="212">
        <f t="shared" si="25"/>
        <v>0.39</v>
      </c>
      <c r="Y64" s="212">
        <f t="shared" si="25"/>
        <v>0.39</v>
      </c>
      <c r="Z64" s="212">
        <f t="shared" si="25"/>
        <v>0.39</v>
      </c>
      <c r="AA64" s="212">
        <f t="shared" si="25"/>
        <v>0.39</v>
      </c>
      <c r="AB64" s="212">
        <f t="shared" si="12"/>
        <v>0.39</v>
      </c>
      <c r="AC64" s="212">
        <f t="shared" si="13"/>
        <v>0.39</v>
      </c>
      <c r="AD64" s="212">
        <f t="shared" si="14"/>
        <v>0.39</v>
      </c>
      <c r="AE64" s="212">
        <f t="shared" si="15"/>
        <v>0.39</v>
      </c>
      <c r="AF64" s="212">
        <f t="shared" si="16"/>
        <v>0.39</v>
      </c>
      <c r="AG64" s="212">
        <f t="shared" si="17"/>
        <v>0.39</v>
      </c>
      <c r="AH64" s="212">
        <f t="shared" si="18"/>
        <v>0.39</v>
      </c>
      <c r="AI64" s="212">
        <f t="shared" si="19"/>
        <v>0.39</v>
      </c>
      <c r="AJ64" s="212">
        <f t="shared" si="20"/>
        <v>0.39</v>
      </c>
      <c r="AK64" s="212">
        <f t="shared" si="21"/>
        <v>0.39</v>
      </c>
    </row>
    <row r="65" spans="1:37" x14ac:dyDescent="0.35">
      <c r="A65" s="211">
        <v>5</v>
      </c>
      <c r="B65" s="212">
        <f t="shared" si="23"/>
        <v>0.39</v>
      </c>
      <c r="C65" s="212">
        <f t="shared" ref="C65:AA65" si="26">B65</f>
        <v>0.39</v>
      </c>
      <c r="D65" s="212">
        <f t="shared" si="26"/>
        <v>0.39</v>
      </c>
      <c r="E65" s="212">
        <f t="shared" si="26"/>
        <v>0.39</v>
      </c>
      <c r="F65" s="212">
        <f t="shared" si="26"/>
        <v>0.39</v>
      </c>
      <c r="G65" s="212">
        <f t="shared" si="26"/>
        <v>0.39</v>
      </c>
      <c r="H65" s="212">
        <f t="shared" si="26"/>
        <v>0.39</v>
      </c>
      <c r="I65" s="212">
        <f t="shared" si="26"/>
        <v>0.39</v>
      </c>
      <c r="J65" s="212">
        <f t="shared" si="26"/>
        <v>0.39</v>
      </c>
      <c r="K65" s="212">
        <f t="shared" si="26"/>
        <v>0.39</v>
      </c>
      <c r="L65" s="212">
        <f t="shared" si="26"/>
        <v>0.39</v>
      </c>
      <c r="M65" s="212">
        <f t="shared" si="26"/>
        <v>0.39</v>
      </c>
      <c r="N65" s="212">
        <f t="shared" si="26"/>
        <v>0.39</v>
      </c>
      <c r="O65" s="212">
        <f t="shared" si="26"/>
        <v>0.39</v>
      </c>
      <c r="P65" s="212">
        <f t="shared" si="26"/>
        <v>0.39</v>
      </c>
      <c r="Q65" s="212">
        <f t="shared" si="26"/>
        <v>0.39</v>
      </c>
      <c r="R65" s="212">
        <f t="shared" si="26"/>
        <v>0.39</v>
      </c>
      <c r="S65" s="212">
        <f t="shared" si="26"/>
        <v>0.39</v>
      </c>
      <c r="T65" s="212">
        <f t="shared" si="26"/>
        <v>0.39</v>
      </c>
      <c r="U65" s="212">
        <f t="shared" si="26"/>
        <v>0.39</v>
      </c>
      <c r="V65" s="212">
        <f t="shared" si="26"/>
        <v>0.39</v>
      </c>
      <c r="W65" s="212">
        <f t="shared" si="26"/>
        <v>0.39</v>
      </c>
      <c r="X65" s="212">
        <f t="shared" si="26"/>
        <v>0.39</v>
      </c>
      <c r="Y65" s="212">
        <f t="shared" si="26"/>
        <v>0.39</v>
      </c>
      <c r="Z65" s="212">
        <f t="shared" si="26"/>
        <v>0.39</v>
      </c>
      <c r="AA65" s="212">
        <f t="shared" si="26"/>
        <v>0.39</v>
      </c>
      <c r="AB65" s="212">
        <f t="shared" si="12"/>
        <v>0.39</v>
      </c>
      <c r="AC65" s="212">
        <f t="shared" si="13"/>
        <v>0.39</v>
      </c>
      <c r="AD65" s="212">
        <f t="shared" si="14"/>
        <v>0.39</v>
      </c>
      <c r="AE65" s="212">
        <f t="shared" si="15"/>
        <v>0.39</v>
      </c>
      <c r="AF65" s="212">
        <f t="shared" si="16"/>
        <v>0.39</v>
      </c>
      <c r="AG65" s="212">
        <f t="shared" si="17"/>
        <v>0.39</v>
      </c>
      <c r="AH65" s="212">
        <f t="shared" si="18"/>
        <v>0.39</v>
      </c>
      <c r="AI65" s="212">
        <f t="shared" si="19"/>
        <v>0.39</v>
      </c>
      <c r="AJ65" s="212">
        <f t="shared" si="20"/>
        <v>0.39</v>
      </c>
      <c r="AK65" s="212">
        <f t="shared" si="21"/>
        <v>0.39</v>
      </c>
    </row>
    <row r="66" spans="1:37" x14ac:dyDescent="0.35">
      <c r="A66" s="211">
        <v>6</v>
      </c>
      <c r="B66" s="212">
        <f t="shared" si="23"/>
        <v>0.39</v>
      </c>
      <c r="C66" s="212">
        <f t="shared" ref="C66:AA66" si="27">B66</f>
        <v>0.39</v>
      </c>
      <c r="D66" s="212">
        <f t="shared" si="27"/>
        <v>0.39</v>
      </c>
      <c r="E66" s="212">
        <f t="shared" si="27"/>
        <v>0.39</v>
      </c>
      <c r="F66" s="212">
        <f t="shared" si="27"/>
        <v>0.39</v>
      </c>
      <c r="G66" s="212">
        <f t="shared" si="27"/>
        <v>0.39</v>
      </c>
      <c r="H66" s="212">
        <f t="shared" si="27"/>
        <v>0.39</v>
      </c>
      <c r="I66" s="212">
        <f t="shared" si="27"/>
        <v>0.39</v>
      </c>
      <c r="J66" s="212">
        <f t="shared" si="27"/>
        <v>0.39</v>
      </c>
      <c r="K66" s="212">
        <f t="shared" si="27"/>
        <v>0.39</v>
      </c>
      <c r="L66" s="212">
        <f t="shared" si="27"/>
        <v>0.39</v>
      </c>
      <c r="M66" s="212">
        <f t="shared" si="27"/>
        <v>0.39</v>
      </c>
      <c r="N66" s="212">
        <f t="shared" si="27"/>
        <v>0.39</v>
      </c>
      <c r="O66" s="212">
        <f t="shared" si="27"/>
        <v>0.39</v>
      </c>
      <c r="P66" s="212">
        <f t="shared" si="27"/>
        <v>0.39</v>
      </c>
      <c r="Q66" s="212">
        <f t="shared" si="27"/>
        <v>0.39</v>
      </c>
      <c r="R66" s="212">
        <f t="shared" si="27"/>
        <v>0.39</v>
      </c>
      <c r="S66" s="212">
        <f t="shared" si="27"/>
        <v>0.39</v>
      </c>
      <c r="T66" s="212">
        <f t="shared" si="27"/>
        <v>0.39</v>
      </c>
      <c r="U66" s="212">
        <f t="shared" si="27"/>
        <v>0.39</v>
      </c>
      <c r="V66" s="212">
        <f t="shared" si="27"/>
        <v>0.39</v>
      </c>
      <c r="W66" s="212">
        <f t="shared" si="27"/>
        <v>0.39</v>
      </c>
      <c r="X66" s="212">
        <f t="shared" si="27"/>
        <v>0.39</v>
      </c>
      <c r="Y66" s="212">
        <f t="shared" si="27"/>
        <v>0.39</v>
      </c>
      <c r="Z66" s="212">
        <f t="shared" si="27"/>
        <v>0.39</v>
      </c>
      <c r="AA66" s="212">
        <f t="shared" si="27"/>
        <v>0.39</v>
      </c>
      <c r="AB66" s="212">
        <f t="shared" si="12"/>
        <v>0.39</v>
      </c>
      <c r="AC66" s="212">
        <f t="shared" si="13"/>
        <v>0.39</v>
      </c>
      <c r="AD66" s="212">
        <f t="shared" si="14"/>
        <v>0.39</v>
      </c>
      <c r="AE66" s="212">
        <f t="shared" si="15"/>
        <v>0.39</v>
      </c>
      <c r="AF66" s="212">
        <f t="shared" si="16"/>
        <v>0.39</v>
      </c>
      <c r="AG66" s="212">
        <f t="shared" si="17"/>
        <v>0.39</v>
      </c>
      <c r="AH66" s="212">
        <f t="shared" si="18"/>
        <v>0.39</v>
      </c>
      <c r="AI66" s="212">
        <f t="shared" si="19"/>
        <v>0.39</v>
      </c>
      <c r="AJ66" s="212">
        <f t="shared" si="20"/>
        <v>0.39</v>
      </c>
      <c r="AK66" s="212">
        <f t="shared" si="21"/>
        <v>0.39</v>
      </c>
    </row>
    <row r="67" spans="1:37" x14ac:dyDescent="0.35">
      <c r="A67" s="211">
        <v>7</v>
      </c>
      <c r="B67" s="212">
        <f t="shared" si="23"/>
        <v>0.39</v>
      </c>
      <c r="C67" s="212">
        <f t="shared" ref="C67:AA67" si="28">B67</f>
        <v>0.39</v>
      </c>
      <c r="D67" s="212">
        <f t="shared" si="28"/>
        <v>0.39</v>
      </c>
      <c r="E67" s="212">
        <f t="shared" si="28"/>
        <v>0.39</v>
      </c>
      <c r="F67" s="212">
        <f t="shared" si="28"/>
        <v>0.39</v>
      </c>
      <c r="G67" s="212">
        <f t="shared" si="28"/>
        <v>0.39</v>
      </c>
      <c r="H67" s="212">
        <f t="shared" si="28"/>
        <v>0.39</v>
      </c>
      <c r="I67" s="212">
        <f t="shared" si="28"/>
        <v>0.39</v>
      </c>
      <c r="J67" s="212">
        <f t="shared" si="28"/>
        <v>0.39</v>
      </c>
      <c r="K67" s="212">
        <f t="shared" si="28"/>
        <v>0.39</v>
      </c>
      <c r="L67" s="212">
        <f t="shared" si="28"/>
        <v>0.39</v>
      </c>
      <c r="M67" s="212">
        <f t="shared" si="28"/>
        <v>0.39</v>
      </c>
      <c r="N67" s="212">
        <f t="shared" si="28"/>
        <v>0.39</v>
      </c>
      <c r="O67" s="212">
        <f t="shared" si="28"/>
        <v>0.39</v>
      </c>
      <c r="P67" s="212">
        <f t="shared" si="28"/>
        <v>0.39</v>
      </c>
      <c r="Q67" s="212">
        <f t="shared" si="28"/>
        <v>0.39</v>
      </c>
      <c r="R67" s="212">
        <f t="shared" si="28"/>
        <v>0.39</v>
      </c>
      <c r="S67" s="212">
        <f t="shared" si="28"/>
        <v>0.39</v>
      </c>
      <c r="T67" s="212">
        <f t="shared" si="28"/>
        <v>0.39</v>
      </c>
      <c r="U67" s="212">
        <f t="shared" si="28"/>
        <v>0.39</v>
      </c>
      <c r="V67" s="212">
        <f t="shared" si="28"/>
        <v>0.39</v>
      </c>
      <c r="W67" s="212">
        <f t="shared" si="28"/>
        <v>0.39</v>
      </c>
      <c r="X67" s="212">
        <f t="shared" si="28"/>
        <v>0.39</v>
      </c>
      <c r="Y67" s="212">
        <f t="shared" si="28"/>
        <v>0.39</v>
      </c>
      <c r="Z67" s="212">
        <f t="shared" si="28"/>
        <v>0.39</v>
      </c>
      <c r="AA67" s="212">
        <f t="shared" si="28"/>
        <v>0.39</v>
      </c>
      <c r="AB67" s="212">
        <f t="shared" si="12"/>
        <v>0.39</v>
      </c>
      <c r="AC67" s="212">
        <f t="shared" si="13"/>
        <v>0.39</v>
      </c>
      <c r="AD67" s="212">
        <f t="shared" si="14"/>
        <v>0.39</v>
      </c>
      <c r="AE67" s="212">
        <f t="shared" si="15"/>
        <v>0.39</v>
      </c>
      <c r="AF67" s="212">
        <f t="shared" si="16"/>
        <v>0.39</v>
      </c>
      <c r="AG67" s="212">
        <f t="shared" si="17"/>
        <v>0.39</v>
      </c>
      <c r="AH67" s="212">
        <f t="shared" si="18"/>
        <v>0.39</v>
      </c>
      <c r="AI67" s="212">
        <f t="shared" si="19"/>
        <v>0.39</v>
      </c>
      <c r="AJ67" s="212">
        <f t="shared" si="20"/>
        <v>0.39</v>
      </c>
      <c r="AK67" s="212">
        <f t="shared" si="21"/>
        <v>0.39</v>
      </c>
    </row>
    <row r="68" spans="1:37" x14ac:dyDescent="0.35">
      <c r="A68" s="211">
        <v>8</v>
      </c>
      <c r="B68" s="212">
        <f t="shared" si="23"/>
        <v>0.39</v>
      </c>
      <c r="C68" s="212">
        <f t="shared" ref="C68:AA68" si="29">B68</f>
        <v>0.39</v>
      </c>
      <c r="D68" s="212">
        <f t="shared" si="29"/>
        <v>0.39</v>
      </c>
      <c r="E68" s="212">
        <f t="shared" si="29"/>
        <v>0.39</v>
      </c>
      <c r="F68" s="212">
        <f t="shared" si="29"/>
        <v>0.39</v>
      </c>
      <c r="G68" s="212">
        <f t="shared" si="29"/>
        <v>0.39</v>
      </c>
      <c r="H68" s="212">
        <f t="shared" si="29"/>
        <v>0.39</v>
      </c>
      <c r="I68" s="212">
        <f t="shared" si="29"/>
        <v>0.39</v>
      </c>
      <c r="J68" s="212">
        <f t="shared" si="29"/>
        <v>0.39</v>
      </c>
      <c r="K68" s="212">
        <f t="shared" si="29"/>
        <v>0.39</v>
      </c>
      <c r="L68" s="212">
        <f t="shared" si="29"/>
        <v>0.39</v>
      </c>
      <c r="M68" s="212">
        <f t="shared" si="29"/>
        <v>0.39</v>
      </c>
      <c r="N68" s="212">
        <f t="shared" si="29"/>
        <v>0.39</v>
      </c>
      <c r="O68" s="212">
        <f t="shared" si="29"/>
        <v>0.39</v>
      </c>
      <c r="P68" s="212">
        <f t="shared" si="29"/>
        <v>0.39</v>
      </c>
      <c r="Q68" s="212">
        <f t="shared" si="29"/>
        <v>0.39</v>
      </c>
      <c r="R68" s="212">
        <f t="shared" si="29"/>
        <v>0.39</v>
      </c>
      <c r="S68" s="212">
        <f t="shared" si="29"/>
        <v>0.39</v>
      </c>
      <c r="T68" s="212">
        <f t="shared" si="29"/>
        <v>0.39</v>
      </c>
      <c r="U68" s="212">
        <f t="shared" si="29"/>
        <v>0.39</v>
      </c>
      <c r="V68" s="212">
        <f t="shared" si="29"/>
        <v>0.39</v>
      </c>
      <c r="W68" s="212">
        <f t="shared" si="29"/>
        <v>0.39</v>
      </c>
      <c r="X68" s="212">
        <f t="shared" si="29"/>
        <v>0.39</v>
      </c>
      <c r="Y68" s="212">
        <f t="shared" si="29"/>
        <v>0.39</v>
      </c>
      <c r="Z68" s="212">
        <f t="shared" si="29"/>
        <v>0.39</v>
      </c>
      <c r="AA68" s="212">
        <f t="shared" si="29"/>
        <v>0.39</v>
      </c>
      <c r="AB68" s="212">
        <f t="shared" si="12"/>
        <v>0.39</v>
      </c>
      <c r="AC68" s="212">
        <f t="shared" si="13"/>
        <v>0.39</v>
      </c>
      <c r="AD68" s="212">
        <f t="shared" si="14"/>
        <v>0.39</v>
      </c>
      <c r="AE68" s="212">
        <f t="shared" si="15"/>
        <v>0.39</v>
      </c>
      <c r="AF68" s="212">
        <f t="shared" si="16"/>
        <v>0.39</v>
      </c>
      <c r="AG68" s="212">
        <f t="shared" si="17"/>
        <v>0.39</v>
      </c>
      <c r="AH68" s="212">
        <f t="shared" si="18"/>
        <v>0.39</v>
      </c>
      <c r="AI68" s="212">
        <f t="shared" si="19"/>
        <v>0.39</v>
      </c>
      <c r="AJ68" s="212">
        <f t="shared" si="20"/>
        <v>0.39</v>
      </c>
      <c r="AK68" s="212">
        <f t="shared" si="21"/>
        <v>0.39</v>
      </c>
    </row>
    <row r="69" spans="1:37" x14ac:dyDescent="0.35">
      <c r="A69" s="211">
        <v>9</v>
      </c>
      <c r="B69" s="212">
        <f t="shared" si="23"/>
        <v>0.39</v>
      </c>
      <c r="C69" s="212">
        <f t="shared" ref="C69:AA69" si="30">B69</f>
        <v>0.39</v>
      </c>
      <c r="D69" s="212">
        <f t="shared" si="30"/>
        <v>0.39</v>
      </c>
      <c r="E69" s="212">
        <f t="shared" si="30"/>
        <v>0.39</v>
      </c>
      <c r="F69" s="212">
        <f t="shared" si="30"/>
        <v>0.39</v>
      </c>
      <c r="G69" s="212">
        <f t="shared" si="30"/>
        <v>0.39</v>
      </c>
      <c r="H69" s="212">
        <f t="shared" si="30"/>
        <v>0.39</v>
      </c>
      <c r="I69" s="212">
        <f t="shared" si="30"/>
        <v>0.39</v>
      </c>
      <c r="J69" s="212">
        <f t="shared" si="30"/>
        <v>0.39</v>
      </c>
      <c r="K69" s="212">
        <f t="shared" si="30"/>
        <v>0.39</v>
      </c>
      <c r="L69" s="212">
        <f t="shared" si="30"/>
        <v>0.39</v>
      </c>
      <c r="M69" s="212">
        <f t="shared" si="30"/>
        <v>0.39</v>
      </c>
      <c r="N69" s="212">
        <f t="shared" si="30"/>
        <v>0.39</v>
      </c>
      <c r="O69" s="212">
        <f t="shared" si="30"/>
        <v>0.39</v>
      </c>
      <c r="P69" s="212">
        <f t="shared" si="30"/>
        <v>0.39</v>
      </c>
      <c r="Q69" s="212">
        <f t="shared" si="30"/>
        <v>0.39</v>
      </c>
      <c r="R69" s="212">
        <f t="shared" si="30"/>
        <v>0.39</v>
      </c>
      <c r="S69" s="212">
        <f t="shared" si="30"/>
        <v>0.39</v>
      </c>
      <c r="T69" s="212">
        <f t="shared" si="30"/>
        <v>0.39</v>
      </c>
      <c r="U69" s="212">
        <f t="shared" si="30"/>
        <v>0.39</v>
      </c>
      <c r="V69" s="212">
        <f t="shared" si="30"/>
        <v>0.39</v>
      </c>
      <c r="W69" s="212">
        <f t="shared" si="30"/>
        <v>0.39</v>
      </c>
      <c r="X69" s="212">
        <f t="shared" si="30"/>
        <v>0.39</v>
      </c>
      <c r="Y69" s="212">
        <f t="shared" si="30"/>
        <v>0.39</v>
      </c>
      <c r="Z69" s="212">
        <f t="shared" si="30"/>
        <v>0.39</v>
      </c>
      <c r="AA69" s="212">
        <f t="shared" si="30"/>
        <v>0.39</v>
      </c>
      <c r="AB69" s="212">
        <f t="shared" si="12"/>
        <v>0.39</v>
      </c>
      <c r="AC69" s="212">
        <f t="shared" si="13"/>
        <v>0.39</v>
      </c>
      <c r="AD69" s="212">
        <f t="shared" si="14"/>
        <v>0.39</v>
      </c>
      <c r="AE69" s="212">
        <f t="shared" si="15"/>
        <v>0.39</v>
      </c>
      <c r="AF69" s="212">
        <f t="shared" si="16"/>
        <v>0.39</v>
      </c>
      <c r="AG69" s="212">
        <f t="shared" si="17"/>
        <v>0.39</v>
      </c>
      <c r="AH69" s="212">
        <f t="shared" si="18"/>
        <v>0.39</v>
      </c>
      <c r="AI69" s="212">
        <f t="shared" si="19"/>
        <v>0.39</v>
      </c>
      <c r="AJ69" s="212">
        <f t="shared" si="20"/>
        <v>0.39</v>
      </c>
      <c r="AK69" s="212">
        <f t="shared" si="21"/>
        <v>0.39</v>
      </c>
    </row>
    <row r="70" spans="1:37" x14ac:dyDescent="0.35">
      <c r="A70" s="211">
        <v>10</v>
      </c>
      <c r="B70" s="212">
        <f t="shared" si="23"/>
        <v>0.39</v>
      </c>
      <c r="C70" s="212">
        <f t="shared" ref="C70:AA70" si="31">B70</f>
        <v>0.39</v>
      </c>
      <c r="D70" s="212">
        <f t="shared" si="31"/>
        <v>0.39</v>
      </c>
      <c r="E70" s="212">
        <f t="shared" si="31"/>
        <v>0.39</v>
      </c>
      <c r="F70" s="212">
        <f t="shared" si="31"/>
        <v>0.39</v>
      </c>
      <c r="G70" s="212">
        <f t="shared" si="31"/>
        <v>0.39</v>
      </c>
      <c r="H70" s="212">
        <f t="shared" si="31"/>
        <v>0.39</v>
      </c>
      <c r="I70" s="212">
        <f t="shared" si="31"/>
        <v>0.39</v>
      </c>
      <c r="J70" s="212">
        <f t="shared" si="31"/>
        <v>0.39</v>
      </c>
      <c r="K70" s="212">
        <f t="shared" si="31"/>
        <v>0.39</v>
      </c>
      <c r="L70" s="212">
        <f t="shared" si="31"/>
        <v>0.39</v>
      </c>
      <c r="M70" s="212">
        <f t="shared" si="31"/>
        <v>0.39</v>
      </c>
      <c r="N70" s="212">
        <f t="shared" si="31"/>
        <v>0.39</v>
      </c>
      <c r="O70" s="212">
        <f t="shared" si="31"/>
        <v>0.39</v>
      </c>
      <c r="P70" s="212">
        <f t="shared" si="31"/>
        <v>0.39</v>
      </c>
      <c r="Q70" s="212">
        <f t="shared" si="31"/>
        <v>0.39</v>
      </c>
      <c r="R70" s="212">
        <f t="shared" si="31"/>
        <v>0.39</v>
      </c>
      <c r="S70" s="212">
        <f t="shared" si="31"/>
        <v>0.39</v>
      </c>
      <c r="T70" s="212">
        <f t="shared" si="31"/>
        <v>0.39</v>
      </c>
      <c r="U70" s="212">
        <f t="shared" si="31"/>
        <v>0.39</v>
      </c>
      <c r="V70" s="212">
        <f t="shared" si="31"/>
        <v>0.39</v>
      </c>
      <c r="W70" s="212">
        <f t="shared" si="31"/>
        <v>0.39</v>
      </c>
      <c r="X70" s="212">
        <f t="shared" si="31"/>
        <v>0.39</v>
      </c>
      <c r="Y70" s="212">
        <f t="shared" si="31"/>
        <v>0.39</v>
      </c>
      <c r="Z70" s="212">
        <f t="shared" si="31"/>
        <v>0.39</v>
      </c>
      <c r="AA70" s="212">
        <f t="shared" si="31"/>
        <v>0.39</v>
      </c>
      <c r="AB70" s="212">
        <f t="shared" si="12"/>
        <v>0.39</v>
      </c>
      <c r="AC70" s="212">
        <f t="shared" si="13"/>
        <v>0.39</v>
      </c>
      <c r="AD70" s="212">
        <f t="shared" si="14"/>
        <v>0.39</v>
      </c>
      <c r="AE70" s="212">
        <f t="shared" si="15"/>
        <v>0.39</v>
      </c>
      <c r="AF70" s="212">
        <f t="shared" si="16"/>
        <v>0.39</v>
      </c>
      <c r="AG70" s="212">
        <f t="shared" si="17"/>
        <v>0.39</v>
      </c>
      <c r="AH70" s="212">
        <f t="shared" si="18"/>
        <v>0.39</v>
      </c>
      <c r="AI70" s="212">
        <f t="shared" si="19"/>
        <v>0.39</v>
      </c>
      <c r="AJ70" s="212">
        <f t="shared" si="20"/>
        <v>0.39</v>
      </c>
      <c r="AK70" s="212">
        <f t="shared" si="21"/>
        <v>0.39</v>
      </c>
    </row>
    <row r="71" spans="1:37" x14ac:dyDescent="0.35">
      <c r="A71" s="211">
        <v>11</v>
      </c>
      <c r="B71" s="212">
        <f t="shared" si="23"/>
        <v>0.39</v>
      </c>
      <c r="C71" s="212">
        <f t="shared" ref="C71:AA71" si="32">B71</f>
        <v>0.39</v>
      </c>
      <c r="D71" s="212">
        <f t="shared" si="32"/>
        <v>0.39</v>
      </c>
      <c r="E71" s="212">
        <f t="shared" si="32"/>
        <v>0.39</v>
      </c>
      <c r="F71" s="212">
        <f t="shared" si="32"/>
        <v>0.39</v>
      </c>
      <c r="G71" s="212">
        <f t="shared" si="32"/>
        <v>0.39</v>
      </c>
      <c r="H71" s="212">
        <f t="shared" si="32"/>
        <v>0.39</v>
      </c>
      <c r="I71" s="212">
        <f t="shared" si="32"/>
        <v>0.39</v>
      </c>
      <c r="J71" s="212">
        <f t="shared" si="32"/>
        <v>0.39</v>
      </c>
      <c r="K71" s="212">
        <f t="shared" si="32"/>
        <v>0.39</v>
      </c>
      <c r="L71" s="212">
        <f t="shared" si="32"/>
        <v>0.39</v>
      </c>
      <c r="M71" s="212">
        <f t="shared" si="32"/>
        <v>0.39</v>
      </c>
      <c r="N71" s="212">
        <f t="shared" si="32"/>
        <v>0.39</v>
      </c>
      <c r="O71" s="212">
        <f t="shared" si="32"/>
        <v>0.39</v>
      </c>
      <c r="P71" s="212">
        <f t="shared" si="32"/>
        <v>0.39</v>
      </c>
      <c r="Q71" s="212">
        <f t="shared" si="32"/>
        <v>0.39</v>
      </c>
      <c r="R71" s="212">
        <f t="shared" si="32"/>
        <v>0.39</v>
      </c>
      <c r="S71" s="212">
        <f t="shared" si="32"/>
        <v>0.39</v>
      </c>
      <c r="T71" s="212">
        <f t="shared" si="32"/>
        <v>0.39</v>
      </c>
      <c r="U71" s="212">
        <f t="shared" si="32"/>
        <v>0.39</v>
      </c>
      <c r="V71" s="212">
        <f t="shared" si="32"/>
        <v>0.39</v>
      </c>
      <c r="W71" s="212">
        <f t="shared" si="32"/>
        <v>0.39</v>
      </c>
      <c r="X71" s="212">
        <f t="shared" si="32"/>
        <v>0.39</v>
      </c>
      <c r="Y71" s="212">
        <f t="shared" si="32"/>
        <v>0.39</v>
      </c>
      <c r="Z71" s="212">
        <f t="shared" si="32"/>
        <v>0.39</v>
      </c>
      <c r="AA71" s="212">
        <f t="shared" si="32"/>
        <v>0.39</v>
      </c>
      <c r="AB71" s="212">
        <f t="shared" si="12"/>
        <v>0.39</v>
      </c>
      <c r="AC71" s="212">
        <f t="shared" si="13"/>
        <v>0.39</v>
      </c>
      <c r="AD71" s="212">
        <f t="shared" si="14"/>
        <v>0.39</v>
      </c>
      <c r="AE71" s="212">
        <f t="shared" si="15"/>
        <v>0.39</v>
      </c>
      <c r="AF71" s="212">
        <f t="shared" si="16"/>
        <v>0.39</v>
      </c>
      <c r="AG71" s="212">
        <f t="shared" si="17"/>
        <v>0.39</v>
      </c>
      <c r="AH71" s="212">
        <f t="shared" si="18"/>
        <v>0.39</v>
      </c>
      <c r="AI71" s="212">
        <f t="shared" si="19"/>
        <v>0.39</v>
      </c>
      <c r="AJ71" s="212">
        <f t="shared" si="20"/>
        <v>0.39</v>
      </c>
      <c r="AK71" s="212">
        <f t="shared" si="21"/>
        <v>0.39</v>
      </c>
    </row>
    <row r="72" spans="1:37" x14ac:dyDescent="0.35">
      <c r="A72" s="211">
        <v>12</v>
      </c>
      <c r="B72" s="212">
        <f t="shared" si="23"/>
        <v>0.39</v>
      </c>
      <c r="C72" s="212">
        <f t="shared" ref="C72:AA72" si="33">B72</f>
        <v>0.39</v>
      </c>
      <c r="D72" s="212">
        <f t="shared" si="33"/>
        <v>0.39</v>
      </c>
      <c r="E72" s="212">
        <f t="shared" si="33"/>
        <v>0.39</v>
      </c>
      <c r="F72" s="212">
        <f t="shared" si="33"/>
        <v>0.39</v>
      </c>
      <c r="G72" s="212">
        <f t="shared" si="33"/>
        <v>0.39</v>
      </c>
      <c r="H72" s="212">
        <f t="shared" si="33"/>
        <v>0.39</v>
      </c>
      <c r="I72" s="212">
        <f t="shared" si="33"/>
        <v>0.39</v>
      </c>
      <c r="J72" s="212">
        <f t="shared" si="33"/>
        <v>0.39</v>
      </c>
      <c r="K72" s="212">
        <f t="shared" si="33"/>
        <v>0.39</v>
      </c>
      <c r="L72" s="212">
        <f t="shared" si="33"/>
        <v>0.39</v>
      </c>
      <c r="M72" s="212">
        <f t="shared" si="33"/>
        <v>0.39</v>
      </c>
      <c r="N72" s="212">
        <f t="shared" si="33"/>
        <v>0.39</v>
      </c>
      <c r="O72" s="212">
        <f t="shared" si="33"/>
        <v>0.39</v>
      </c>
      <c r="P72" s="212">
        <f t="shared" si="33"/>
        <v>0.39</v>
      </c>
      <c r="Q72" s="212">
        <f t="shared" si="33"/>
        <v>0.39</v>
      </c>
      <c r="R72" s="212">
        <f t="shared" si="33"/>
        <v>0.39</v>
      </c>
      <c r="S72" s="212">
        <f t="shared" si="33"/>
        <v>0.39</v>
      </c>
      <c r="T72" s="212">
        <f t="shared" si="33"/>
        <v>0.39</v>
      </c>
      <c r="U72" s="212">
        <f t="shared" si="33"/>
        <v>0.39</v>
      </c>
      <c r="V72" s="212">
        <f t="shared" si="33"/>
        <v>0.39</v>
      </c>
      <c r="W72" s="212">
        <f t="shared" si="33"/>
        <v>0.39</v>
      </c>
      <c r="X72" s="212">
        <f t="shared" si="33"/>
        <v>0.39</v>
      </c>
      <c r="Y72" s="212">
        <f t="shared" si="33"/>
        <v>0.39</v>
      </c>
      <c r="Z72" s="212">
        <f t="shared" si="33"/>
        <v>0.39</v>
      </c>
      <c r="AA72" s="212">
        <f t="shared" si="33"/>
        <v>0.39</v>
      </c>
      <c r="AB72" s="212">
        <f t="shared" si="12"/>
        <v>0.39</v>
      </c>
      <c r="AC72" s="212">
        <f t="shared" si="13"/>
        <v>0.39</v>
      </c>
      <c r="AD72" s="212">
        <f t="shared" si="14"/>
        <v>0.39</v>
      </c>
      <c r="AE72" s="212">
        <f t="shared" si="15"/>
        <v>0.39</v>
      </c>
      <c r="AF72" s="212">
        <f t="shared" si="16"/>
        <v>0.39</v>
      </c>
      <c r="AG72" s="212">
        <f t="shared" si="17"/>
        <v>0.39</v>
      </c>
      <c r="AH72" s="212">
        <f t="shared" si="18"/>
        <v>0.39</v>
      </c>
      <c r="AI72" s="212">
        <f t="shared" si="19"/>
        <v>0.39</v>
      </c>
      <c r="AJ72" s="212">
        <f t="shared" si="20"/>
        <v>0.39</v>
      </c>
      <c r="AK72" s="212">
        <f t="shared" si="21"/>
        <v>0.39</v>
      </c>
    </row>
    <row r="73" spans="1:37" x14ac:dyDescent="0.35">
      <c r="A73" s="211">
        <v>13</v>
      </c>
      <c r="B73" s="212">
        <f t="shared" si="23"/>
        <v>0.39</v>
      </c>
      <c r="C73" s="212">
        <f t="shared" ref="C73:AA73" si="34">B73</f>
        <v>0.39</v>
      </c>
      <c r="D73" s="212">
        <f t="shared" si="34"/>
        <v>0.39</v>
      </c>
      <c r="E73" s="212">
        <f t="shared" si="34"/>
        <v>0.39</v>
      </c>
      <c r="F73" s="212">
        <f t="shared" si="34"/>
        <v>0.39</v>
      </c>
      <c r="G73" s="212">
        <f t="shared" si="34"/>
        <v>0.39</v>
      </c>
      <c r="H73" s="212">
        <f t="shared" si="34"/>
        <v>0.39</v>
      </c>
      <c r="I73" s="212">
        <f t="shared" si="34"/>
        <v>0.39</v>
      </c>
      <c r="J73" s="212">
        <f t="shared" si="34"/>
        <v>0.39</v>
      </c>
      <c r="K73" s="212">
        <f t="shared" si="34"/>
        <v>0.39</v>
      </c>
      <c r="L73" s="212">
        <f t="shared" si="34"/>
        <v>0.39</v>
      </c>
      <c r="M73" s="212">
        <f t="shared" si="34"/>
        <v>0.39</v>
      </c>
      <c r="N73" s="212">
        <f t="shared" si="34"/>
        <v>0.39</v>
      </c>
      <c r="O73" s="212">
        <f t="shared" si="34"/>
        <v>0.39</v>
      </c>
      <c r="P73" s="212">
        <f t="shared" si="34"/>
        <v>0.39</v>
      </c>
      <c r="Q73" s="212">
        <f t="shared" si="34"/>
        <v>0.39</v>
      </c>
      <c r="R73" s="212">
        <f t="shared" si="34"/>
        <v>0.39</v>
      </c>
      <c r="S73" s="212">
        <f t="shared" si="34"/>
        <v>0.39</v>
      </c>
      <c r="T73" s="212">
        <f t="shared" si="34"/>
        <v>0.39</v>
      </c>
      <c r="U73" s="212">
        <f t="shared" si="34"/>
        <v>0.39</v>
      </c>
      <c r="V73" s="212">
        <f t="shared" si="34"/>
        <v>0.39</v>
      </c>
      <c r="W73" s="212">
        <f t="shared" si="34"/>
        <v>0.39</v>
      </c>
      <c r="X73" s="212">
        <f t="shared" si="34"/>
        <v>0.39</v>
      </c>
      <c r="Y73" s="212">
        <f t="shared" si="34"/>
        <v>0.39</v>
      </c>
      <c r="Z73" s="212">
        <f t="shared" si="34"/>
        <v>0.39</v>
      </c>
      <c r="AA73" s="212">
        <f t="shared" si="34"/>
        <v>0.39</v>
      </c>
      <c r="AB73" s="212">
        <f t="shared" si="12"/>
        <v>0.39</v>
      </c>
      <c r="AC73" s="212">
        <f t="shared" si="13"/>
        <v>0.39</v>
      </c>
      <c r="AD73" s="212">
        <f t="shared" si="14"/>
        <v>0.39</v>
      </c>
      <c r="AE73" s="212">
        <f t="shared" si="15"/>
        <v>0.39</v>
      </c>
      <c r="AF73" s="212">
        <f t="shared" si="16"/>
        <v>0.39</v>
      </c>
      <c r="AG73" s="212">
        <f t="shared" si="17"/>
        <v>0.39</v>
      </c>
      <c r="AH73" s="212">
        <f t="shared" si="18"/>
        <v>0.39</v>
      </c>
      <c r="AI73" s="212">
        <f t="shared" si="19"/>
        <v>0.39</v>
      </c>
      <c r="AJ73" s="212">
        <f t="shared" si="20"/>
        <v>0.39</v>
      </c>
      <c r="AK73" s="212">
        <f t="shared" si="21"/>
        <v>0.39</v>
      </c>
    </row>
    <row r="74" spans="1:37" x14ac:dyDescent="0.35">
      <c r="A74" s="211">
        <v>14</v>
      </c>
      <c r="B74" s="212">
        <f t="shared" si="23"/>
        <v>0.39</v>
      </c>
      <c r="C74" s="212">
        <f t="shared" ref="C74:AA74" si="35">B74</f>
        <v>0.39</v>
      </c>
      <c r="D74" s="212">
        <f t="shared" si="35"/>
        <v>0.39</v>
      </c>
      <c r="E74" s="212">
        <f t="shared" si="35"/>
        <v>0.39</v>
      </c>
      <c r="F74" s="212">
        <f t="shared" si="35"/>
        <v>0.39</v>
      </c>
      <c r="G74" s="212">
        <f t="shared" si="35"/>
        <v>0.39</v>
      </c>
      <c r="H74" s="212">
        <f t="shared" si="35"/>
        <v>0.39</v>
      </c>
      <c r="I74" s="212">
        <f t="shared" si="35"/>
        <v>0.39</v>
      </c>
      <c r="J74" s="212">
        <f t="shared" si="35"/>
        <v>0.39</v>
      </c>
      <c r="K74" s="212">
        <f t="shared" si="35"/>
        <v>0.39</v>
      </c>
      <c r="L74" s="212">
        <f t="shared" si="35"/>
        <v>0.39</v>
      </c>
      <c r="M74" s="212">
        <f t="shared" si="35"/>
        <v>0.39</v>
      </c>
      <c r="N74" s="212">
        <f t="shared" si="35"/>
        <v>0.39</v>
      </c>
      <c r="O74" s="212">
        <f t="shared" si="35"/>
        <v>0.39</v>
      </c>
      <c r="P74" s="212">
        <f t="shared" si="35"/>
        <v>0.39</v>
      </c>
      <c r="Q74" s="212">
        <f t="shared" si="35"/>
        <v>0.39</v>
      </c>
      <c r="R74" s="212">
        <f t="shared" si="35"/>
        <v>0.39</v>
      </c>
      <c r="S74" s="212">
        <f t="shared" si="35"/>
        <v>0.39</v>
      </c>
      <c r="T74" s="212">
        <f t="shared" si="35"/>
        <v>0.39</v>
      </c>
      <c r="U74" s="212">
        <f t="shared" si="35"/>
        <v>0.39</v>
      </c>
      <c r="V74" s="212">
        <f t="shared" si="35"/>
        <v>0.39</v>
      </c>
      <c r="W74" s="212">
        <f t="shared" si="35"/>
        <v>0.39</v>
      </c>
      <c r="X74" s="212">
        <f t="shared" si="35"/>
        <v>0.39</v>
      </c>
      <c r="Y74" s="212">
        <f t="shared" si="35"/>
        <v>0.39</v>
      </c>
      <c r="Z74" s="212">
        <f t="shared" si="35"/>
        <v>0.39</v>
      </c>
      <c r="AA74" s="212">
        <f t="shared" si="35"/>
        <v>0.39</v>
      </c>
      <c r="AB74" s="212">
        <f t="shared" si="12"/>
        <v>0.39</v>
      </c>
      <c r="AC74" s="212">
        <f t="shared" si="13"/>
        <v>0.39</v>
      </c>
      <c r="AD74" s="212">
        <f t="shared" si="14"/>
        <v>0.39</v>
      </c>
      <c r="AE74" s="212">
        <f t="shared" si="15"/>
        <v>0.39</v>
      </c>
      <c r="AF74" s="212">
        <f t="shared" si="16"/>
        <v>0.39</v>
      </c>
      <c r="AG74" s="212">
        <f t="shared" si="17"/>
        <v>0.39</v>
      </c>
      <c r="AH74" s="212">
        <f t="shared" si="18"/>
        <v>0.39</v>
      </c>
      <c r="AI74" s="212">
        <f t="shared" si="19"/>
        <v>0.39</v>
      </c>
      <c r="AJ74" s="212">
        <f t="shared" si="20"/>
        <v>0.39</v>
      </c>
      <c r="AK74" s="212">
        <f t="shared" si="21"/>
        <v>0.39</v>
      </c>
    </row>
    <row r="75" spans="1:37" x14ac:dyDescent="0.35">
      <c r="A75" s="215">
        <v>15</v>
      </c>
      <c r="B75" s="212">
        <f t="shared" si="23"/>
        <v>0.39</v>
      </c>
      <c r="C75" s="212">
        <f t="shared" ref="C75:AA75" si="36">B75</f>
        <v>0.39</v>
      </c>
      <c r="D75" s="212">
        <f t="shared" si="36"/>
        <v>0.39</v>
      </c>
      <c r="E75" s="212">
        <f t="shared" si="36"/>
        <v>0.39</v>
      </c>
      <c r="F75" s="212">
        <f t="shared" si="36"/>
        <v>0.39</v>
      </c>
      <c r="G75" s="212">
        <f t="shared" si="36"/>
        <v>0.39</v>
      </c>
      <c r="H75" s="212">
        <f t="shared" si="36"/>
        <v>0.39</v>
      </c>
      <c r="I75" s="212">
        <f t="shared" si="36"/>
        <v>0.39</v>
      </c>
      <c r="J75" s="212">
        <f t="shared" si="36"/>
        <v>0.39</v>
      </c>
      <c r="K75" s="212">
        <f t="shared" si="36"/>
        <v>0.39</v>
      </c>
      <c r="L75" s="212">
        <f t="shared" si="36"/>
        <v>0.39</v>
      </c>
      <c r="M75" s="212">
        <f t="shared" si="36"/>
        <v>0.39</v>
      </c>
      <c r="N75" s="212">
        <f t="shared" si="36"/>
        <v>0.39</v>
      </c>
      <c r="O75" s="212">
        <f t="shared" si="36"/>
        <v>0.39</v>
      </c>
      <c r="P75" s="212">
        <f t="shared" si="36"/>
        <v>0.39</v>
      </c>
      <c r="Q75" s="212">
        <f t="shared" si="36"/>
        <v>0.39</v>
      </c>
      <c r="R75" s="212">
        <f t="shared" si="36"/>
        <v>0.39</v>
      </c>
      <c r="S75" s="212">
        <f t="shared" si="36"/>
        <v>0.39</v>
      </c>
      <c r="T75" s="212">
        <f t="shared" si="36"/>
        <v>0.39</v>
      </c>
      <c r="U75" s="212">
        <f t="shared" si="36"/>
        <v>0.39</v>
      </c>
      <c r="V75" s="212">
        <f t="shared" si="36"/>
        <v>0.39</v>
      </c>
      <c r="W75" s="212">
        <f t="shared" si="36"/>
        <v>0.39</v>
      </c>
      <c r="X75" s="212">
        <f t="shared" si="36"/>
        <v>0.39</v>
      </c>
      <c r="Y75" s="212">
        <f t="shared" si="36"/>
        <v>0.39</v>
      </c>
      <c r="Z75" s="212">
        <f t="shared" si="36"/>
        <v>0.39</v>
      </c>
      <c r="AA75" s="212">
        <f t="shared" si="36"/>
        <v>0.39</v>
      </c>
      <c r="AB75" s="212">
        <f t="shared" si="12"/>
        <v>0.39</v>
      </c>
      <c r="AC75" s="212">
        <f t="shared" si="13"/>
        <v>0.39</v>
      </c>
      <c r="AD75" s="212">
        <f t="shared" si="14"/>
        <v>0.39</v>
      </c>
      <c r="AE75" s="212">
        <f t="shared" si="15"/>
        <v>0.39</v>
      </c>
      <c r="AF75" s="212">
        <f t="shared" si="16"/>
        <v>0.39</v>
      </c>
      <c r="AG75" s="212">
        <f t="shared" si="17"/>
        <v>0.39</v>
      </c>
      <c r="AH75" s="212">
        <f t="shared" si="18"/>
        <v>0.39</v>
      </c>
      <c r="AI75" s="212">
        <f t="shared" si="19"/>
        <v>0.39</v>
      </c>
      <c r="AJ75" s="212">
        <f t="shared" si="20"/>
        <v>0.39</v>
      </c>
      <c r="AK75" s="212">
        <f t="shared" si="21"/>
        <v>0.39</v>
      </c>
    </row>
    <row r="76" spans="1:37" x14ac:dyDescent="0.35">
      <c r="A76" s="215">
        <v>16</v>
      </c>
      <c r="B76" s="212">
        <f t="shared" si="23"/>
        <v>0.39</v>
      </c>
      <c r="C76" s="212">
        <f t="shared" ref="C76:AA76" si="37">B76</f>
        <v>0.39</v>
      </c>
      <c r="D76" s="212">
        <f t="shared" si="37"/>
        <v>0.39</v>
      </c>
      <c r="E76" s="212">
        <f t="shared" si="37"/>
        <v>0.39</v>
      </c>
      <c r="F76" s="212">
        <f t="shared" si="37"/>
        <v>0.39</v>
      </c>
      <c r="G76" s="212">
        <f t="shared" si="37"/>
        <v>0.39</v>
      </c>
      <c r="H76" s="212">
        <f t="shared" si="37"/>
        <v>0.39</v>
      </c>
      <c r="I76" s="212">
        <f t="shared" si="37"/>
        <v>0.39</v>
      </c>
      <c r="J76" s="212">
        <f t="shared" si="37"/>
        <v>0.39</v>
      </c>
      <c r="K76" s="212">
        <f t="shared" si="37"/>
        <v>0.39</v>
      </c>
      <c r="L76" s="212">
        <f t="shared" si="37"/>
        <v>0.39</v>
      </c>
      <c r="M76" s="212">
        <f t="shared" si="37"/>
        <v>0.39</v>
      </c>
      <c r="N76" s="212">
        <f t="shared" si="37"/>
        <v>0.39</v>
      </c>
      <c r="O76" s="212">
        <f t="shared" si="37"/>
        <v>0.39</v>
      </c>
      <c r="P76" s="212">
        <f t="shared" si="37"/>
        <v>0.39</v>
      </c>
      <c r="Q76" s="212">
        <f t="shared" si="37"/>
        <v>0.39</v>
      </c>
      <c r="R76" s="212">
        <f t="shared" si="37"/>
        <v>0.39</v>
      </c>
      <c r="S76" s="212">
        <f t="shared" si="37"/>
        <v>0.39</v>
      </c>
      <c r="T76" s="212">
        <f t="shared" si="37"/>
        <v>0.39</v>
      </c>
      <c r="U76" s="212">
        <f t="shared" si="37"/>
        <v>0.39</v>
      </c>
      <c r="V76" s="212">
        <f t="shared" si="37"/>
        <v>0.39</v>
      </c>
      <c r="W76" s="212">
        <f t="shared" si="37"/>
        <v>0.39</v>
      </c>
      <c r="X76" s="212">
        <f t="shared" si="37"/>
        <v>0.39</v>
      </c>
      <c r="Y76" s="212">
        <f t="shared" si="37"/>
        <v>0.39</v>
      </c>
      <c r="Z76" s="212">
        <f t="shared" si="37"/>
        <v>0.39</v>
      </c>
      <c r="AA76" s="212">
        <f t="shared" si="37"/>
        <v>0.39</v>
      </c>
      <c r="AB76" s="212">
        <f t="shared" si="12"/>
        <v>0.39</v>
      </c>
      <c r="AC76" s="212">
        <f t="shared" si="13"/>
        <v>0.39</v>
      </c>
      <c r="AD76" s="212">
        <f t="shared" si="14"/>
        <v>0.39</v>
      </c>
      <c r="AE76" s="212">
        <f t="shared" si="15"/>
        <v>0.39</v>
      </c>
      <c r="AF76" s="212">
        <f t="shared" si="16"/>
        <v>0.39</v>
      </c>
      <c r="AG76" s="212">
        <f t="shared" si="17"/>
        <v>0.39</v>
      </c>
      <c r="AH76" s="212">
        <f t="shared" si="18"/>
        <v>0.39</v>
      </c>
      <c r="AI76" s="212">
        <f t="shared" si="19"/>
        <v>0.39</v>
      </c>
      <c r="AJ76" s="212">
        <f t="shared" si="20"/>
        <v>0.39</v>
      </c>
      <c r="AK76" s="212">
        <f t="shared" si="21"/>
        <v>0.39</v>
      </c>
    </row>
    <row r="77" spans="1:37" x14ac:dyDescent="0.35">
      <c r="A77" s="215">
        <v>17</v>
      </c>
      <c r="B77" s="212">
        <f t="shared" si="23"/>
        <v>0.39</v>
      </c>
      <c r="C77" s="212">
        <f t="shared" ref="C77:AA77" si="38">B77</f>
        <v>0.39</v>
      </c>
      <c r="D77" s="212">
        <f t="shared" si="38"/>
        <v>0.39</v>
      </c>
      <c r="E77" s="212">
        <f t="shared" si="38"/>
        <v>0.39</v>
      </c>
      <c r="F77" s="212">
        <f t="shared" si="38"/>
        <v>0.39</v>
      </c>
      <c r="G77" s="212">
        <f t="shared" si="38"/>
        <v>0.39</v>
      </c>
      <c r="H77" s="212">
        <f t="shared" si="38"/>
        <v>0.39</v>
      </c>
      <c r="I77" s="212">
        <f t="shared" si="38"/>
        <v>0.39</v>
      </c>
      <c r="J77" s="212">
        <f t="shared" si="38"/>
        <v>0.39</v>
      </c>
      <c r="K77" s="212">
        <f t="shared" si="38"/>
        <v>0.39</v>
      </c>
      <c r="L77" s="212">
        <f t="shared" si="38"/>
        <v>0.39</v>
      </c>
      <c r="M77" s="212">
        <f t="shared" si="38"/>
        <v>0.39</v>
      </c>
      <c r="N77" s="212">
        <f t="shared" si="38"/>
        <v>0.39</v>
      </c>
      <c r="O77" s="212">
        <f t="shared" si="38"/>
        <v>0.39</v>
      </c>
      <c r="P77" s="212">
        <f t="shared" si="38"/>
        <v>0.39</v>
      </c>
      <c r="Q77" s="212">
        <f t="shared" si="38"/>
        <v>0.39</v>
      </c>
      <c r="R77" s="212">
        <f t="shared" si="38"/>
        <v>0.39</v>
      </c>
      <c r="S77" s="212">
        <f t="shared" si="38"/>
        <v>0.39</v>
      </c>
      <c r="T77" s="212">
        <f t="shared" si="38"/>
        <v>0.39</v>
      </c>
      <c r="U77" s="212">
        <f t="shared" si="38"/>
        <v>0.39</v>
      </c>
      <c r="V77" s="212">
        <f t="shared" si="38"/>
        <v>0.39</v>
      </c>
      <c r="W77" s="212">
        <f t="shared" si="38"/>
        <v>0.39</v>
      </c>
      <c r="X77" s="212">
        <f t="shared" si="38"/>
        <v>0.39</v>
      </c>
      <c r="Y77" s="212">
        <f t="shared" si="38"/>
        <v>0.39</v>
      </c>
      <c r="Z77" s="212">
        <f t="shared" si="38"/>
        <v>0.39</v>
      </c>
      <c r="AA77" s="212">
        <f t="shared" si="38"/>
        <v>0.39</v>
      </c>
      <c r="AB77" s="212">
        <f t="shared" si="12"/>
        <v>0.39</v>
      </c>
      <c r="AC77" s="212">
        <f t="shared" si="13"/>
        <v>0.39</v>
      </c>
      <c r="AD77" s="212">
        <f t="shared" si="14"/>
        <v>0.39</v>
      </c>
      <c r="AE77" s="212">
        <f t="shared" si="15"/>
        <v>0.39</v>
      </c>
      <c r="AF77" s="212">
        <f t="shared" si="16"/>
        <v>0.39</v>
      </c>
      <c r="AG77" s="212">
        <f t="shared" si="17"/>
        <v>0.39</v>
      </c>
      <c r="AH77" s="212">
        <f t="shared" si="18"/>
        <v>0.39</v>
      </c>
      <c r="AI77" s="212">
        <f t="shared" si="19"/>
        <v>0.39</v>
      </c>
      <c r="AJ77" s="212">
        <f t="shared" si="20"/>
        <v>0.39</v>
      </c>
      <c r="AK77" s="212">
        <f t="shared" si="21"/>
        <v>0.39</v>
      </c>
    </row>
    <row r="78" spans="1:37" x14ac:dyDescent="0.35">
      <c r="A78" s="215">
        <v>18</v>
      </c>
      <c r="B78" s="212">
        <f t="shared" si="23"/>
        <v>0.39</v>
      </c>
      <c r="C78" s="212">
        <f t="shared" ref="C78:AA78" si="39">B78</f>
        <v>0.39</v>
      </c>
      <c r="D78" s="212">
        <f t="shared" si="39"/>
        <v>0.39</v>
      </c>
      <c r="E78" s="212">
        <f t="shared" si="39"/>
        <v>0.39</v>
      </c>
      <c r="F78" s="212">
        <f t="shared" si="39"/>
        <v>0.39</v>
      </c>
      <c r="G78" s="212">
        <f t="shared" si="39"/>
        <v>0.39</v>
      </c>
      <c r="H78" s="212">
        <f t="shared" si="39"/>
        <v>0.39</v>
      </c>
      <c r="I78" s="212">
        <f t="shared" si="39"/>
        <v>0.39</v>
      </c>
      <c r="J78" s="212">
        <f t="shared" si="39"/>
        <v>0.39</v>
      </c>
      <c r="K78" s="212">
        <f t="shared" si="39"/>
        <v>0.39</v>
      </c>
      <c r="L78" s="212">
        <f t="shared" si="39"/>
        <v>0.39</v>
      </c>
      <c r="M78" s="212">
        <f t="shared" si="39"/>
        <v>0.39</v>
      </c>
      <c r="N78" s="212">
        <f t="shared" si="39"/>
        <v>0.39</v>
      </c>
      <c r="O78" s="212">
        <f t="shared" si="39"/>
        <v>0.39</v>
      </c>
      <c r="P78" s="212">
        <f t="shared" si="39"/>
        <v>0.39</v>
      </c>
      <c r="Q78" s="212">
        <f t="shared" si="39"/>
        <v>0.39</v>
      </c>
      <c r="R78" s="212">
        <f t="shared" si="39"/>
        <v>0.39</v>
      </c>
      <c r="S78" s="212">
        <f t="shared" si="39"/>
        <v>0.39</v>
      </c>
      <c r="T78" s="212">
        <f t="shared" si="39"/>
        <v>0.39</v>
      </c>
      <c r="U78" s="212">
        <f t="shared" si="39"/>
        <v>0.39</v>
      </c>
      <c r="V78" s="212">
        <f t="shared" si="39"/>
        <v>0.39</v>
      </c>
      <c r="W78" s="212">
        <f t="shared" si="39"/>
        <v>0.39</v>
      </c>
      <c r="X78" s="212">
        <f t="shared" si="39"/>
        <v>0.39</v>
      </c>
      <c r="Y78" s="212">
        <f t="shared" si="39"/>
        <v>0.39</v>
      </c>
      <c r="Z78" s="212">
        <f t="shared" si="39"/>
        <v>0.39</v>
      </c>
      <c r="AA78" s="212">
        <f t="shared" si="39"/>
        <v>0.39</v>
      </c>
      <c r="AB78" s="212">
        <f t="shared" si="12"/>
        <v>0.39</v>
      </c>
      <c r="AC78" s="212">
        <f t="shared" si="13"/>
        <v>0.39</v>
      </c>
      <c r="AD78" s="212">
        <f t="shared" si="14"/>
        <v>0.39</v>
      </c>
      <c r="AE78" s="212">
        <f t="shared" si="15"/>
        <v>0.39</v>
      </c>
      <c r="AF78" s="212">
        <f t="shared" si="16"/>
        <v>0.39</v>
      </c>
      <c r="AG78" s="212">
        <f t="shared" si="17"/>
        <v>0.39</v>
      </c>
      <c r="AH78" s="212">
        <f t="shared" si="18"/>
        <v>0.39</v>
      </c>
      <c r="AI78" s="212">
        <f t="shared" si="19"/>
        <v>0.39</v>
      </c>
      <c r="AJ78" s="212">
        <f t="shared" si="20"/>
        <v>0.39</v>
      </c>
      <c r="AK78" s="212">
        <f t="shared" si="21"/>
        <v>0.39</v>
      </c>
    </row>
    <row r="79" spans="1:37" x14ac:dyDescent="0.35">
      <c r="A79" s="215">
        <v>19</v>
      </c>
      <c r="B79" s="212">
        <f t="shared" si="23"/>
        <v>0.39</v>
      </c>
      <c r="C79" s="212">
        <f t="shared" ref="C79:AA79" si="40">B79</f>
        <v>0.39</v>
      </c>
      <c r="D79" s="212">
        <f t="shared" si="40"/>
        <v>0.39</v>
      </c>
      <c r="E79" s="212">
        <f t="shared" si="40"/>
        <v>0.39</v>
      </c>
      <c r="F79" s="212">
        <f t="shared" si="40"/>
        <v>0.39</v>
      </c>
      <c r="G79" s="212">
        <f t="shared" si="40"/>
        <v>0.39</v>
      </c>
      <c r="H79" s="212">
        <f t="shared" si="40"/>
        <v>0.39</v>
      </c>
      <c r="I79" s="212">
        <f t="shared" si="40"/>
        <v>0.39</v>
      </c>
      <c r="J79" s="212">
        <f t="shared" si="40"/>
        <v>0.39</v>
      </c>
      <c r="K79" s="212">
        <f t="shared" si="40"/>
        <v>0.39</v>
      </c>
      <c r="L79" s="212">
        <f t="shared" si="40"/>
        <v>0.39</v>
      </c>
      <c r="M79" s="212">
        <f t="shared" si="40"/>
        <v>0.39</v>
      </c>
      <c r="N79" s="212">
        <f t="shared" si="40"/>
        <v>0.39</v>
      </c>
      <c r="O79" s="212">
        <f t="shared" si="40"/>
        <v>0.39</v>
      </c>
      <c r="P79" s="212">
        <f t="shared" si="40"/>
        <v>0.39</v>
      </c>
      <c r="Q79" s="212">
        <f t="shared" si="40"/>
        <v>0.39</v>
      </c>
      <c r="R79" s="212">
        <f t="shared" si="40"/>
        <v>0.39</v>
      </c>
      <c r="S79" s="212">
        <f t="shared" si="40"/>
        <v>0.39</v>
      </c>
      <c r="T79" s="212">
        <f t="shared" si="40"/>
        <v>0.39</v>
      </c>
      <c r="U79" s="212">
        <f t="shared" si="40"/>
        <v>0.39</v>
      </c>
      <c r="V79" s="212">
        <f t="shared" si="40"/>
        <v>0.39</v>
      </c>
      <c r="W79" s="212">
        <f t="shared" si="40"/>
        <v>0.39</v>
      </c>
      <c r="X79" s="212">
        <f t="shared" si="40"/>
        <v>0.39</v>
      </c>
      <c r="Y79" s="212">
        <f t="shared" si="40"/>
        <v>0.39</v>
      </c>
      <c r="Z79" s="212">
        <f t="shared" si="40"/>
        <v>0.39</v>
      </c>
      <c r="AA79" s="212">
        <f t="shared" si="40"/>
        <v>0.39</v>
      </c>
      <c r="AB79" s="212">
        <f t="shared" si="12"/>
        <v>0.39</v>
      </c>
      <c r="AC79" s="212">
        <f t="shared" si="13"/>
        <v>0.39</v>
      </c>
      <c r="AD79" s="212">
        <f t="shared" si="14"/>
        <v>0.39</v>
      </c>
      <c r="AE79" s="212">
        <f t="shared" si="15"/>
        <v>0.39</v>
      </c>
      <c r="AF79" s="212">
        <f t="shared" si="16"/>
        <v>0.39</v>
      </c>
      <c r="AG79" s="212">
        <f t="shared" si="17"/>
        <v>0.39</v>
      </c>
      <c r="AH79" s="212">
        <f t="shared" si="18"/>
        <v>0.39</v>
      </c>
      <c r="AI79" s="212">
        <f t="shared" si="19"/>
        <v>0.39</v>
      </c>
      <c r="AJ79" s="212">
        <f t="shared" si="20"/>
        <v>0.39</v>
      </c>
      <c r="AK79" s="212">
        <f t="shared" si="21"/>
        <v>0.39</v>
      </c>
    </row>
    <row r="80" spans="1:37" x14ac:dyDescent="0.35">
      <c r="A80" s="215">
        <v>20</v>
      </c>
      <c r="B80" s="212">
        <f t="shared" si="23"/>
        <v>0.39</v>
      </c>
      <c r="C80" s="212">
        <f t="shared" ref="C80:AA80" si="41">B80</f>
        <v>0.39</v>
      </c>
      <c r="D80" s="212">
        <f t="shared" si="41"/>
        <v>0.39</v>
      </c>
      <c r="E80" s="212">
        <f t="shared" si="41"/>
        <v>0.39</v>
      </c>
      <c r="F80" s="212">
        <f t="shared" si="41"/>
        <v>0.39</v>
      </c>
      <c r="G80" s="212">
        <f t="shared" si="41"/>
        <v>0.39</v>
      </c>
      <c r="H80" s="212">
        <f t="shared" si="41"/>
        <v>0.39</v>
      </c>
      <c r="I80" s="212">
        <f t="shared" si="41"/>
        <v>0.39</v>
      </c>
      <c r="J80" s="212">
        <f t="shared" si="41"/>
        <v>0.39</v>
      </c>
      <c r="K80" s="212">
        <f t="shared" si="41"/>
        <v>0.39</v>
      </c>
      <c r="L80" s="212">
        <f t="shared" si="41"/>
        <v>0.39</v>
      </c>
      <c r="M80" s="212">
        <f t="shared" si="41"/>
        <v>0.39</v>
      </c>
      <c r="N80" s="212">
        <f t="shared" si="41"/>
        <v>0.39</v>
      </c>
      <c r="O80" s="212">
        <f t="shared" si="41"/>
        <v>0.39</v>
      </c>
      <c r="P80" s="212">
        <f t="shared" si="41"/>
        <v>0.39</v>
      </c>
      <c r="Q80" s="212">
        <f t="shared" si="41"/>
        <v>0.39</v>
      </c>
      <c r="R80" s="212">
        <f t="shared" si="41"/>
        <v>0.39</v>
      </c>
      <c r="S80" s="212">
        <f t="shared" si="41"/>
        <v>0.39</v>
      </c>
      <c r="T80" s="212">
        <f t="shared" si="41"/>
        <v>0.39</v>
      </c>
      <c r="U80" s="212">
        <f t="shared" si="41"/>
        <v>0.39</v>
      </c>
      <c r="V80" s="212">
        <f t="shared" si="41"/>
        <v>0.39</v>
      </c>
      <c r="W80" s="212">
        <f t="shared" si="41"/>
        <v>0.39</v>
      </c>
      <c r="X80" s="212">
        <f t="shared" si="41"/>
        <v>0.39</v>
      </c>
      <c r="Y80" s="212">
        <f t="shared" si="41"/>
        <v>0.39</v>
      </c>
      <c r="Z80" s="212">
        <f t="shared" si="41"/>
        <v>0.39</v>
      </c>
      <c r="AA80" s="212">
        <f t="shared" si="41"/>
        <v>0.39</v>
      </c>
      <c r="AB80" s="212">
        <f t="shared" si="12"/>
        <v>0.39</v>
      </c>
      <c r="AC80" s="212">
        <f t="shared" si="13"/>
        <v>0.39</v>
      </c>
      <c r="AD80" s="212">
        <f t="shared" si="14"/>
        <v>0.39</v>
      </c>
      <c r="AE80" s="212">
        <f t="shared" si="15"/>
        <v>0.39</v>
      </c>
      <c r="AF80" s="212">
        <f t="shared" si="16"/>
        <v>0.39</v>
      </c>
      <c r="AG80" s="212">
        <f t="shared" si="17"/>
        <v>0.39</v>
      </c>
      <c r="AH80" s="212">
        <f t="shared" si="18"/>
        <v>0.39</v>
      </c>
      <c r="AI80" s="212">
        <f t="shared" si="19"/>
        <v>0.39</v>
      </c>
      <c r="AJ80" s="212">
        <f t="shared" si="20"/>
        <v>0.39</v>
      </c>
      <c r="AK80" s="212">
        <f t="shared" si="21"/>
        <v>0.39</v>
      </c>
    </row>
    <row r="81" spans="1:37" x14ac:dyDescent="0.35">
      <c r="A81" s="215">
        <v>21</v>
      </c>
      <c r="B81" s="212">
        <f t="shared" si="23"/>
        <v>0.39</v>
      </c>
      <c r="C81" s="212">
        <f t="shared" ref="C81:AA81" si="42">B81</f>
        <v>0.39</v>
      </c>
      <c r="D81" s="212">
        <f t="shared" si="42"/>
        <v>0.39</v>
      </c>
      <c r="E81" s="212">
        <f t="shared" si="42"/>
        <v>0.39</v>
      </c>
      <c r="F81" s="212">
        <f t="shared" si="42"/>
        <v>0.39</v>
      </c>
      <c r="G81" s="212">
        <f t="shared" si="42"/>
        <v>0.39</v>
      </c>
      <c r="H81" s="212">
        <f t="shared" si="42"/>
        <v>0.39</v>
      </c>
      <c r="I81" s="212">
        <f t="shared" si="42"/>
        <v>0.39</v>
      </c>
      <c r="J81" s="212">
        <f t="shared" si="42"/>
        <v>0.39</v>
      </c>
      <c r="K81" s="212">
        <f t="shared" si="42"/>
        <v>0.39</v>
      </c>
      <c r="L81" s="212">
        <f t="shared" si="42"/>
        <v>0.39</v>
      </c>
      <c r="M81" s="212">
        <f t="shared" si="42"/>
        <v>0.39</v>
      </c>
      <c r="N81" s="212">
        <f t="shared" si="42"/>
        <v>0.39</v>
      </c>
      <c r="O81" s="212">
        <f t="shared" si="42"/>
        <v>0.39</v>
      </c>
      <c r="P81" s="212">
        <f t="shared" si="42"/>
        <v>0.39</v>
      </c>
      <c r="Q81" s="212">
        <f t="shared" si="42"/>
        <v>0.39</v>
      </c>
      <c r="R81" s="212">
        <f t="shared" si="42"/>
        <v>0.39</v>
      </c>
      <c r="S81" s="212">
        <f t="shared" si="42"/>
        <v>0.39</v>
      </c>
      <c r="T81" s="212">
        <f t="shared" si="42"/>
        <v>0.39</v>
      </c>
      <c r="U81" s="212">
        <f t="shared" si="42"/>
        <v>0.39</v>
      </c>
      <c r="V81" s="212">
        <f t="shared" si="42"/>
        <v>0.39</v>
      </c>
      <c r="W81" s="212">
        <f t="shared" si="42"/>
        <v>0.39</v>
      </c>
      <c r="X81" s="212">
        <f t="shared" si="42"/>
        <v>0.39</v>
      </c>
      <c r="Y81" s="212">
        <f t="shared" si="42"/>
        <v>0.39</v>
      </c>
      <c r="Z81" s="212">
        <f t="shared" si="42"/>
        <v>0.39</v>
      </c>
      <c r="AA81" s="212">
        <f t="shared" si="42"/>
        <v>0.39</v>
      </c>
      <c r="AB81" s="212">
        <f t="shared" si="12"/>
        <v>0.39</v>
      </c>
      <c r="AC81" s="212">
        <f t="shared" si="13"/>
        <v>0.39</v>
      </c>
      <c r="AD81" s="212">
        <f t="shared" si="14"/>
        <v>0.39</v>
      </c>
      <c r="AE81" s="212">
        <f t="shared" si="15"/>
        <v>0.39</v>
      </c>
      <c r="AF81" s="212">
        <f t="shared" si="16"/>
        <v>0.39</v>
      </c>
      <c r="AG81" s="212">
        <f t="shared" si="17"/>
        <v>0.39</v>
      </c>
      <c r="AH81" s="212">
        <f t="shared" si="18"/>
        <v>0.39</v>
      </c>
      <c r="AI81" s="212">
        <f t="shared" si="19"/>
        <v>0.39</v>
      </c>
      <c r="AJ81" s="212">
        <f t="shared" si="20"/>
        <v>0.39</v>
      </c>
      <c r="AK81" s="212">
        <f t="shared" si="21"/>
        <v>0.39</v>
      </c>
    </row>
    <row r="82" spans="1:37" x14ac:dyDescent="0.35">
      <c r="A82" s="215">
        <v>22</v>
      </c>
      <c r="B82" s="212">
        <f t="shared" si="23"/>
        <v>0.39</v>
      </c>
      <c r="C82" s="212">
        <f t="shared" ref="C82:AA82" si="43">B82</f>
        <v>0.39</v>
      </c>
      <c r="D82" s="212">
        <f t="shared" si="43"/>
        <v>0.39</v>
      </c>
      <c r="E82" s="212">
        <f t="shared" si="43"/>
        <v>0.39</v>
      </c>
      <c r="F82" s="212">
        <f t="shared" si="43"/>
        <v>0.39</v>
      </c>
      <c r="G82" s="212">
        <f t="shared" si="43"/>
        <v>0.39</v>
      </c>
      <c r="H82" s="212">
        <f t="shared" si="43"/>
        <v>0.39</v>
      </c>
      <c r="I82" s="212">
        <f t="shared" si="43"/>
        <v>0.39</v>
      </c>
      <c r="J82" s="212">
        <f t="shared" si="43"/>
        <v>0.39</v>
      </c>
      <c r="K82" s="212">
        <f t="shared" si="43"/>
        <v>0.39</v>
      </c>
      <c r="L82" s="212">
        <f t="shared" si="43"/>
        <v>0.39</v>
      </c>
      <c r="M82" s="212">
        <f t="shared" si="43"/>
        <v>0.39</v>
      </c>
      <c r="N82" s="212">
        <f t="shared" si="43"/>
        <v>0.39</v>
      </c>
      <c r="O82" s="212">
        <f t="shared" si="43"/>
        <v>0.39</v>
      </c>
      <c r="P82" s="212">
        <f t="shared" si="43"/>
        <v>0.39</v>
      </c>
      <c r="Q82" s="212">
        <f t="shared" si="43"/>
        <v>0.39</v>
      </c>
      <c r="R82" s="212">
        <f t="shared" si="43"/>
        <v>0.39</v>
      </c>
      <c r="S82" s="212">
        <f t="shared" si="43"/>
        <v>0.39</v>
      </c>
      <c r="T82" s="212">
        <f t="shared" si="43"/>
        <v>0.39</v>
      </c>
      <c r="U82" s="212">
        <f t="shared" si="43"/>
        <v>0.39</v>
      </c>
      <c r="V82" s="212">
        <f t="shared" si="43"/>
        <v>0.39</v>
      </c>
      <c r="W82" s="212">
        <f t="shared" si="43"/>
        <v>0.39</v>
      </c>
      <c r="X82" s="212">
        <f t="shared" si="43"/>
        <v>0.39</v>
      </c>
      <c r="Y82" s="212">
        <f t="shared" si="43"/>
        <v>0.39</v>
      </c>
      <c r="Z82" s="212">
        <f t="shared" si="43"/>
        <v>0.39</v>
      </c>
      <c r="AA82" s="212">
        <f t="shared" si="43"/>
        <v>0.39</v>
      </c>
      <c r="AB82" s="212">
        <f t="shared" si="12"/>
        <v>0.39</v>
      </c>
      <c r="AC82" s="212">
        <f t="shared" si="13"/>
        <v>0.39</v>
      </c>
      <c r="AD82" s="212">
        <f t="shared" si="14"/>
        <v>0.39</v>
      </c>
      <c r="AE82" s="212">
        <f t="shared" si="15"/>
        <v>0.39</v>
      </c>
      <c r="AF82" s="212">
        <f t="shared" si="16"/>
        <v>0.39</v>
      </c>
      <c r="AG82" s="212">
        <f t="shared" si="17"/>
        <v>0.39</v>
      </c>
      <c r="AH82" s="212">
        <f t="shared" si="18"/>
        <v>0.39</v>
      </c>
      <c r="AI82" s="212">
        <f t="shared" si="19"/>
        <v>0.39</v>
      </c>
      <c r="AJ82" s="212">
        <f t="shared" si="20"/>
        <v>0.39</v>
      </c>
      <c r="AK82" s="212">
        <f t="shared" si="21"/>
        <v>0.39</v>
      </c>
    </row>
    <row r="83" spans="1:37" x14ac:dyDescent="0.35">
      <c r="A83" s="215">
        <v>23</v>
      </c>
      <c r="B83" s="212">
        <f t="shared" si="23"/>
        <v>0.39</v>
      </c>
      <c r="C83" s="212">
        <f t="shared" ref="C83:AA83" si="44">B83</f>
        <v>0.39</v>
      </c>
      <c r="D83" s="212">
        <f t="shared" si="44"/>
        <v>0.39</v>
      </c>
      <c r="E83" s="212">
        <f t="shared" si="44"/>
        <v>0.39</v>
      </c>
      <c r="F83" s="212">
        <f t="shared" si="44"/>
        <v>0.39</v>
      </c>
      <c r="G83" s="212">
        <f t="shared" si="44"/>
        <v>0.39</v>
      </c>
      <c r="H83" s="212">
        <f t="shared" si="44"/>
        <v>0.39</v>
      </c>
      <c r="I83" s="212">
        <f t="shared" si="44"/>
        <v>0.39</v>
      </c>
      <c r="J83" s="212">
        <f t="shared" si="44"/>
        <v>0.39</v>
      </c>
      <c r="K83" s="212">
        <f t="shared" si="44"/>
        <v>0.39</v>
      </c>
      <c r="L83" s="212">
        <f t="shared" si="44"/>
        <v>0.39</v>
      </c>
      <c r="M83" s="212">
        <f t="shared" si="44"/>
        <v>0.39</v>
      </c>
      <c r="N83" s="212">
        <f t="shared" si="44"/>
        <v>0.39</v>
      </c>
      <c r="O83" s="212">
        <f t="shared" si="44"/>
        <v>0.39</v>
      </c>
      <c r="P83" s="212">
        <f t="shared" si="44"/>
        <v>0.39</v>
      </c>
      <c r="Q83" s="212">
        <f t="shared" si="44"/>
        <v>0.39</v>
      </c>
      <c r="R83" s="212">
        <f t="shared" si="44"/>
        <v>0.39</v>
      </c>
      <c r="S83" s="212">
        <f t="shared" si="44"/>
        <v>0.39</v>
      </c>
      <c r="T83" s="212">
        <f t="shared" si="44"/>
        <v>0.39</v>
      </c>
      <c r="U83" s="212">
        <f t="shared" si="44"/>
        <v>0.39</v>
      </c>
      <c r="V83" s="212">
        <f t="shared" si="44"/>
        <v>0.39</v>
      </c>
      <c r="W83" s="212">
        <f t="shared" si="44"/>
        <v>0.39</v>
      </c>
      <c r="X83" s="212">
        <f t="shared" si="44"/>
        <v>0.39</v>
      </c>
      <c r="Y83" s="212">
        <f t="shared" si="44"/>
        <v>0.39</v>
      </c>
      <c r="Z83" s="212">
        <f t="shared" si="44"/>
        <v>0.39</v>
      </c>
      <c r="AA83" s="212">
        <f t="shared" si="44"/>
        <v>0.39</v>
      </c>
      <c r="AB83" s="212">
        <f t="shared" si="12"/>
        <v>0.39</v>
      </c>
      <c r="AC83" s="212">
        <f t="shared" si="13"/>
        <v>0.39</v>
      </c>
      <c r="AD83" s="212">
        <f t="shared" si="14"/>
        <v>0.39</v>
      </c>
      <c r="AE83" s="212">
        <f t="shared" si="15"/>
        <v>0.39</v>
      </c>
      <c r="AF83" s="212">
        <f t="shared" si="16"/>
        <v>0.39</v>
      </c>
      <c r="AG83" s="212">
        <f t="shared" si="17"/>
        <v>0.39</v>
      </c>
      <c r="AH83" s="212">
        <f t="shared" si="18"/>
        <v>0.39</v>
      </c>
      <c r="AI83" s="212">
        <f t="shared" si="19"/>
        <v>0.39</v>
      </c>
      <c r="AJ83" s="212">
        <f t="shared" si="20"/>
        <v>0.39</v>
      </c>
      <c r="AK83" s="212">
        <f t="shared" si="21"/>
        <v>0.39</v>
      </c>
    </row>
    <row r="84" spans="1:37" x14ac:dyDescent="0.35">
      <c r="A84" s="215">
        <v>24</v>
      </c>
      <c r="B84" s="212">
        <f t="shared" si="23"/>
        <v>0.39</v>
      </c>
      <c r="C84" s="212">
        <f t="shared" ref="C84:AA84" si="45">B84</f>
        <v>0.39</v>
      </c>
      <c r="D84" s="212">
        <f t="shared" si="45"/>
        <v>0.39</v>
      </c>
      <c r="E84" s="212">
        <f t="shared" si="45"/>
        <v>0.39</v>
      </c>
      <c r="F84" s="212">
        <f t="shared" si="45"/>
        <v>0.39</v>
      </c>
      <c r="G84" s="212">
        <f t="shared" si="45"/>
        <v>0.39</v>
      </c>
      <c r="H84" s="212">
        <f t="shared" si="45"/>
        <v>0.39</v>
      </c>
      <c r="I84" s="212">
        <f t="shared" si="45"/>
        <v>0.39</v>
      </c>
      <c r="J84" s="212">
        <f t="shared" si="45"/>
        <v>0.39</v>
      </c>
      <c r="K84" s="212">
        <f t="shared" si="45"/>
        <v>0.39</v>
      </c>
      <c r="L84" s="212">
        <f t="shared" si="45"/>
        <v>0.39</v>
      </c>
      <c r="M84" s="212">
        <f t="shared" si="45"/>
        <v>0.39</v>
      </c>
      <c r="N84" s="212">
        <f t="shared" si="45"/>
        <v>0.39</v>
      </c>
      <c r="O84" s="212">
        <f t="shared" si="45"/>
        <v>0.39</v>
      </c>
      <c r="P84" s="212">
        <f t="shared" si="45"/>
        <v>0.39</v>
      </c>
      <c r="Q84" s="212">
        <f t="shared" si="45"/>
        <v>0.39</v>
      </c>
      <c r="R84" s="212">
        <f t="shared" si="45"/>
        <v>0.39</v>
      </c>
      <c r="S84" s="212">
        <f t="shared" si="45"/>
        <v>0.39</v>
      </c>
      <c r="T84" s="212">
        <f t="shared" si="45"/>
        <v>0.39</v>
      </c>
      <c r="U84" s="212">
        <f t="shared" si="45"/>
        <v>0.39</v>
      </c>
      <c r="V84" s="212">
        <f t="shared" si="45"/>
        <v>0.39</v>
      </c>
      <c r="W84" s="212">
        <f t="shared" si="45"/>
        <v>0.39</v>
      </c>
      <c r="X84" s="212">
        <f t="shared" si="45"/>
        <v>0.39</v>
      </c>
      <c r="Y84" s="212">
        <f t="shared" si="45"/>
        <v>0.39</v>
      </c>
      <c r="Z84" s="212">
        <f t="shared" si="45"/>
        <v>0.39</v>
      </c>
      <c r="AA84" s="212">
        <f t="shared" si="45"/>
        <v>0.39</v>
      </c>
      <c r="AB84" s="212">
        <f t="shared" si="12"/>
        <v>0.39</v>
      </c>
      <c r="AC84" s="212">
        <f t="shared" si="13"/>
        <v>0.39</v>
      </c>
      <c r="AD84" s="212">
        <f t="shared" si="14"/>
        <v>0.39</v>
      </c>
      <c r="AE84" s="212">
        <f t="shared" si="15"/>
        <v>0.39</v>
      </c>
      <c r="AF84" s="212">
        <f t="shared" si="16"/>
        <v>0.39</v>
      </c>
      <c r="AG84" s="212">
        <f t="shared" si="17"/>
        <v>0.39</v>
      </c>
      <c r="AH84" s="212">
        <f t="shared" si="18"/>
        <v>0.39</v>
      </c>
      <c r="AI84" s="212">
        <f t="shared" si="19"/>
        <v>0.39</v>
      </c>
      <c r="AJ84" s="212">
        <f t="shared" si="20"/>
        <v>0.39</v>
      </c>
      <c r="AK84" s="212">
        <f t="shared" si="21"/>
        <v>0.39</v>
      </c>
    </row>
    <row r="85" spans="1:37" x14ac:dyDescent="0.35">
      <c r="A85" s="215">
        <v>25</v>
      </c>
      <c r="B85" s="212">
        <f t="shared" si="23"/>
        <v>0.39</v>
      </c>
      <c r="C85" s="212">
        <f t="shared" ref="C85:AA85" si="46">B85</f>
        <v>0.39</v>
      </c>
      <c r="D85" s="212">
        <f t="shared" si="46"/>
        <v>0.39</v>
      </c>
      <c r="E85" s="212">
        <f t="shared" si="46"/>
        <v>0.39</v>
      </c>
      <c r="F85" s="212">
        <f t="shared" si="46"/>
        <v>0.39</v>
      </c>
      <c r="G85" s="212">
        <f t="shared" si="46"/>
        <v>0.39</v>
      </c>
      <c r="H85" s="212">
        <f t="shared" si="46"/>
        <v>0.39</v>
      </c>
      <c r="I85" s="212">
        <f t="shared" si="46"/>
        <v>0.39</v>
      </c>
      <c r="J85" s="212">
        <f t="shared" si="46"/>
        <v>0.39</v>
      </c>
      <c r="K85" s="212">
        <f t="shared" si="46"/>
        <v>0.39</v>
      </c>
      <c r="L85" s="212">
        <f t="shared" si="46"/>
        <v>0.39</v>
      </c>
      <c r="M85" s="212">
        <f t="shared" si="46"/>
        <v>0.39</v>
      </c>
      <c r="N85" s="212">
        <f t="shared" si="46"/>
        <v>0.39</v>
      </c>
      <c r="O85" s="212">
        <f t="shared" si="46"/>
        <v>0.39</v>
      </c>
      <c r="P85" s="212">
        <f t="shared" si="46"/>
        <v>0.39</v>
      </c>
      <c r="Q85" s="212">
        <f t="shared" si="46"/>
        <v>0.39</v>
      </c>
      <c r="R85" s="212">
        <f t="shared" si="46"/>
        <v>0.39</v>
      </c>
      <c r="S85" s="212">
        <f t="shared" si="46"/>
        <v>0.39</v>
      </c>
      <c r="T85" s="212">
        <f t="shared" si="46"/>
        <v>0.39</v>
      </c>
      <c r="U85" s="212">
        <f t="shared" si="46"/>
        <v>0.39</v>
      </c>
      <c r="V85" s="212">
        <f t="shared" si="46"/>
        <v>0.39</v>
      </c>
      <c r="W85" s="212">
        <f t="shared" si="46"/>
        <v>0.39</v>
      </c>
      <c r="X85" s="212">
        <f t="shared" si="46"/>
        <v>0.39</v>
      </c>
      <c r="Y85" s="212">
        <f t="shared" si="46"/>
        <v>0.39</v>
      </c>
      <c r="Z85" s="212">
        <f t="shared" si="46"/>
        <v>0.39</v>
      </c>
      <c r="AA85" s="212">
        <f t="shared" si="46"/>
        <v>0.39</v>
      </c>
      <c r="AB85" s="212">
        <f t="shared" si="12"/>
        <v>0.39</v>
      </c>
      <c r="AC85" s="212">
        <f t="shared" si="13"/>
        <v>0.39</v>
      </c>
      <c r="AD85" s="212">
        <f t="shared" si="14"/>
        <v>0.39</v>
      </c>
      <c r="AE85" s="212">
        <f t="shared" si="15"/>
        <v>0.39</v>
      </c>
      <c r="AF85" s="212">
        <f t="shared" si="16"/>
        <v>0.39</v>
      </c>
      <c r="AG85" s="212">
        <f t="shared" si="17"/>
        <v>0.39</v>
      </c>
      <c r="AH85" s="212">
        <f t="shared" si="18"/>
        <v>0.39</v>
      </c>
      <c r="AI85" s="212">
        <f t="shared" si="19"/>
        <v>0.39</v>
      </c>
      <c r="AJ85" s="212">
        <f t="shared" si="20"/>
        <v>0.39</v>
      </c>
      <c r="AK85" s="212">
        <f t="shared" si="21"/>
        <v>0.39</v>
      </c>
    </row>
    <row r="86" spans="1:37" x14ac:dyDescent="0.35">
      <c r="A86" s="215">
        <v>26</v>
      </c>
      <c r="B86" s="212">
        <f t="shared" si="23"/>
        <v>0.39</v>
      </c>
      <c r="C86" s="212">
        <f t="shared" ref="C86:AA86" si="47">B86</f>
        <v>0.39</v>
      </c>
      <c r="D86" s="212">
        <f t="shared" si="47"/>
        <v>0.39</v>
      </c>
      <c r="E86" s="212">
        <f t="shared" si="47"/>
        <v>0.39</v>
      </c>
      <c r="F86" s="212">
        <f t="shared" si="47"/>
        <v>0.39</v>
      </c>
      <c r="G86" s="212">
        <f t="shared" si="47"/>
        <v>0.39</v>
      </c>
      <c r="H86" s="212">
        <f t="shared" si="47"/>
        <v>0.39</v>
      </c>
      <c r="I86" s="212">
        <f t="shared" si="47"/>
        <v>0.39</v>
      </c>
      <c r="J86" s="212">
        <f t="shared" si="47"/>
        <v>0.39</v>
      </c>
      <c r="K86" s="212">
        <f t="shared" si="47"/>
        <v>0.39</v>
      </c>
      <c r="L86" s="212">
        <f t="shared" si="47"/>
        <v>0.39</v>
      </c>
      <c r="M86" s="212">
        <f t="shared" si="47"/>
        <v>0.39</v>
      </c>
      <c r="N86" s="212">
        <f t="shared" si="47"/>
        <v>0.39</v>
      </c>
      <c r="O86" s="212">
        <f t="shared" si="47"/>
        <v>0.39</v>
      </c>
      <c r="P86" s="212">
        <f t="shared" si="47"/>
        <v>0.39</v>
      </c>
      <c r="Q86" s="212">
        <f t="shared" si="47"/>
        <v>0.39</v>
      </c>
      <c r="R86" s="212">
        <f t="shared" si="47"/>
        <v>0.39</v>
      </c>
      <c r="S86" s="212">
        <f t="shared" si="47"/>
        <v>0.39</v>
      </c>
      <c r="T86" s="212">
        <f t="shared" si="47"/>
        <v>0.39</v>
      </c>
      <c r="U86" s="212">
        <f t="shared" si="47"/>
        <v>0.39</v>
      </c>
      <c r="V86" s="212">
        <f t="shared" si="47"/>
        <v>0.39</v>
      </c>
      <c r="W86" s="212">
        <f t="shared" si="47"/>
        <v>0.39</v>
      </c>
      <c r="X86" s="212">
        <f t="shared" si="47"/>
        <v>0.39</v>
      </c>
      <c r="Y86" s="212">
        <f t="shared" si="47"/>
        <v>0.39</v>
      </c>
      <c r="Z86" s="212">
        <f t="shared" si="47"/>
        <v>0.39</v>
      </c>
      <c r="AA86" s="212">
        <f t="shared" si="47"/>
        <v>0.39</v>
      </c>
      <c r="AB86" s="212">
        <f t="shared" si="12"/>
        <v>0.39</v>
      </c>
      <c r="AC86" s="212">
        <f t="shared" si="13"/>
        <v>0.39</v>
      </c>
      <c r="AD86" s="212">
        <f t="shared" si="14"/>
        <v>0.39</v>
      </c>
      <c r="AE86" s="212">
        <f t="shared" si="15"/>
        <v>0.39</v>
      </c>
      <c r="AF86" s="212">
        <f t="shared" si="16"/>
        <v>0.39</v>
      </c>
      <c r="AG86" s="212">
        <f t="shared" si="17"/>
        <v>0.39</v>
      </c>
      <c r="AH86" s="212">
        <f t="shared" si="18"/>
        <v>0.39</v>
      </c>
      <c r="AI86" s="212">
        <f t="shared" si="19"/>
        <v>0.39</v>
      </c>
      <c r="AJ86" s="212">
        <f t="shared" si="20"/>
        <v>0.39</v>
      </c>
      <c r="AK86" s="212">
        <f t="shared" si="21"/>
        <v>0.39</v>
      </c>
    </row>
    <row r="87" spans="1:37" x14ac:dyDescent="0.35">
      <c r="A87" s="215">
        <v>27</v>
      </c>
      <c r="B87" s="212">
        <f t="shared" si="23"/>
        <v>0.39</v>
      </c>
      <c r="C87" s="212">
        <f t="shared" ref="C87:AA87" si="48">B87</f>
        <v>0.39</v>
      </c>
      <c r="D87" s="212">
        <f t="shared" si="48"/>
        <v>0.39</v>
      </c>
      <c r="E87" s="212">
        <f t="shared" si="48"/>
        <v>0.39</v>
      </c>
      <c r="F87" s="212">
        <f t="shared" si="48"/>
        <v>0.39</v>
      </c>
      <c r="G87" s="212">
        <f t="shared" si="48"/>
        <v>0.39</v>
      </c>
      <c r="H87" s="212">
        <f t="shared" si="48"/>
        <v>0.39</v>
      </c>
      <c r="I87" s="212">
        <f t="shared" si="48"/>
        <v>0.39</v>
      </c>
      <c r="J87" s="212">
        <f t="shared" si="48"/>
        <v>0.39</v>
      </c>
      <c r="K87" s="212">
        <f t="shared" si="48"/>
        <v>0.39</v>
      </c>
      <c r="L87" s="212">
        <f t="shared" si="48"/>
        <v>0.39</v>
      </c>
      <c r="M87" s="212">
        <f t="shared" si="48"/>
        <v>0.39</v>
      </c>
      <c r="N87" s="212">
        <f t="shared" si="48"/>
        <v>0.39</v>
      </c>
      <c r="O87" s="212">
        <f t="shared" si="48"/>
        <v>0.39</v>
      </c>
      <c r="P87" s="212">
        <f t="shared" si="48"/>
        <v>0.39</v>
      </c>
      <c r="Q87" s="212">
        <f t="shared" si="48"/>
        <v>0.39</v>
      </c>
      <c r="R87" s="212">
        <f t="shared" si="48"/>
        <v>0.39</v>
      </c>
      <c r="S87" s="212">
        <f t="shared" si="48"/>
        <v>0.39</v>
      </c>
      <c r="T87" s="212">
        <f t="shared" si="48"/>
        <v>0.39</v>
      </c>
      <c r="U87" s="212">
        <f t="shared" si="48"/>
        <v>0.39</v>
      </c>
      <c r="V87" s="212">
        <f t="shared" si="48"/>
        <v>0.39</v>
      </c>
      <c r="W87" s="212">
        <f t="shared" si="48"/>
        <v>0.39</v>
      </c>
      <c r="X87" s="212">
        <f t="shared" si="48"/>
        <v>0.39</v>
      </c>
      <c r="Y87" s="212">
        <f t="shared" si="48"/>
        <v>0.39</v>
      </c>
      <c r="Z87" s="212">
        <f t="shared" si="48"/>
        <v>0.39</v>
      </c>
      <c r="AA87" s="212">
        <f t="shared" si="48"/>
        <v>0.39</v>
      </c>
      <c r="AB87" s="212">
        <f t="shared" si="12"/>
        <v>0.39</v>
      </c>
      <c r="AC87" s="212">
        <f t="shared" si="13"/>
        <v>0.39</v>
      </c>
      <c r="AD87" s="212">
        <f t="shared" si="14"/>
        <v>0.39</v>
      </c>
      <c r="AE87" s="212">
        <f t="shared" si="15"/>
        <v>0.39</v>
      </c>
      <c r="AF87" s="212">
        <f t="shared" si="16"/>
        <v>0.39</v>
      </c>
      <c r="AG87" s="212">
        <f t="shared" si="17"/>
        <v>0.39</v>
      </c>
      <c r="AH87" s="212">
        <f t="shared" si="18"/>
        <v>0.39</v>
      </c>
      <c r="AI87" s="212">
        <f t="shared" si="19"/>
        <v>0.39</v>
      </c>
      <c r="AJ87" s="212">
        <f t="shared" si="20"/>
        <v>0.39</v>
      </c>
      <c r="AK87" s="212">
        <f t="shared" si="21"/>
        <v>0.39</v>
      </c>
    </row>
    <row r="88" spans="1:37" x14ac:dyDescent="0.35">
      <c r="A88" s="215">
        <v>28</v>
      </c>
      <c r="B88" s="212">
        <f t="shared" si="23"/>
        <v>0.39</v>
      </c>
      <c r="C88" s="212">
        <f t="shared" ref="C88:AA88" si="49">B88</f>
        <v>0.39</v>
      </c>
      <c r="D88" s="212">
        <f t="shared" si="49"/>
        <v>0.39</v>
      </c>
      <c r="E88" s="212">
        <f t="shared" si="49"/>
        <v>0.39</v>
      </c>
      <c r="F88" s="212">
        <f t="shared" si="49"/>
        <v>0.39</v>
      </c>
      <c r="G88" s="212">
        <f t="shared" si="49"/>
        <v>0.39</v>
      </c>
      <c r="H88" s="212">
        <f t="shared" si="49"/>
        <v>0.39</v>
      </c>
      <c r="I88" s="212">
        <f t="shared" si="49"/>
        <v>0.39</v>
      </c>
      <c r="J88" s="212">
        <f t="shared" si="49"/>
        <v>0.39</v>
      </c>
      <c r="K88" s="212">
        <f t="shared" si="49"/>
        <v>0.39</v>
      </c>
      <c r="L88" s="212">
        <f t="shared" si="49"/>
        <v>0.39</v>
      </c>
      <c r="M88" s="212">
        <f t="shared" si="49"/>
        <v>0.39</v>
      </c>
      <c r="N88" s="212">
        <f t="shared" si="49"/>
        <v>0.39</v>
      </c>
      <c r="O88" s="212">
        <f t="shared" si="49"/>
        <v>0.39</v>
      </c>
      <c r="P88" s="212">
        <f t="shared" si="49"/>
        <v>0.39</v>
      </c>
      <c r="Q88" s="212">
        <f t="shared" si="49"/>
        <v>0.39</v>
      </c>
      <c r="R88" s="212">
        <f t="shared" si="49"/>
        <v>0.39</v>
      </c>
      <c r="S88" s="212">
        <f t="shared" si="49"/>
        <v>0.39</v>
      </c>
      <c r="T88" s="212">
        <f t="shared" si="49"/>
        <v>0.39</v>
      </c>
      <c r="U88" s="212">
        <f t="shared" si="49"/>
        <v>0.39</v>
      </c>
      <c r="V88" s="212">
        <f t="shared" si="49"/>
        <v>0.39</v>
      </c>
      <c r="W88" s="212">
        <f t="shared" si="49"/>
        <v>0.39</v>
      </c>
      <c r="X88" s="212">
        <f t="shared" si="49"/>
        <v>0.39</v>
      </c>
      <c r="Y88" s="212">
        <f t="shared" si="49"/>
        <v>0.39</v>
      </c>
      <c r="Z88" s="212">
        <f t="shared" si="49"/>
        <v>0.39</v>
      </c>
      <c r="AA88" s="212">
        <f t="shared" si="49"/>
        <v>0.39</v>
      </c>
      <c r="AB88" s="212">
        <f t="shared" si="12"/>
        <v>0.39</v>
      </c>
      <c r="AC88" s="212">
        <f t="shared" si="13"/>
        <v>0.39</v>
      </c>
      <c r="AD88" s="212">
        <f t="shared" si="14"/>
        <v>0.39</v>
      </c>
      <c r="AE88" s="212">
        <f t="shared" si="15"/>
        <v>0.39</v>
      </c>
      <c r="AF88" s="212">
        <f t="shared" si="16"/>
        <v>0.39</v>
      </c>
      <c r="AG88" s="212">
        <f t="shared" si="17"/>
        <v>0.39</v>
      </c>
      <c r="AH88" s="212">
        <f t="shared" si="18"/>
        <v>0.39</v>
      </c>
      <c r="AI88" s="212">
        <f t="shared" si="19"/>
        <v>0.39</v>
      </c>
      <c r="AJ88" s="212">
        <f t="shared" si="20"/>
        <v>0.39</v>
      </c>
      <c r="AK88" s="212">
        <f t="shared" si="21"/>
        <v>0.39</v>
      </c>
    </row>
    <row r="89" spans="1:37" x14ac:dyDescent="0.35">
      <c r="A89" s="215">
        <v>29</v>
      </c>
      <c r="B89" s="212">
        <f t="shared" si="23"/>
        <v>0.39</v>
      </c>
      <c r="C89" s="212">
        <f t="shared" ref="C89:AA89" si="50">B89</f>
        <v>0.39</v>
      </c>
      <c r="D89" s="212">
        <f t="shared" si="50"/>
        <v>0.39</v>
      </c>
      <c r="E89" s="212">
        <f t="shared" si="50"/>
        <v>0.39</v>
      </c>
      <c r="F89" s="212">
        <f t="shared" si="50"/>
        <v>0.39</v>
      </c>
      <c r="G89" s="212">
        <f t="shared" si="50"/>
        <v>0.39</v>
      </c>
      <c r="H89" s="212">
        <f t="shared" si="50"/>
        <v>0.39</v>
      </c>
      <c r="I89" s="212">
        <f t="shared" si="50"/>
        <v>0.39</v>
      </c>
      <c r="J89" s="212">
        <f t="shared" si="50"/>
        <v>0.39</v>
      </c>
      <c r="K89" s="212">
        <f t="shared" si="50"/>
        <v>0.39</v>
      </c>
      <c r="L89" s="212">
        <f t="shared" si="50"/>
        <v>0.39</v>
      </c>
      <c r="M89" s="212">
        <f t="shared" si="50"/>
        <v>0.39</v>
      </c>
      <c r="N89" s="212">
        <f t="shared" si="50"/>
        <v>0.39</v>
      </c>
      <c r="O89" s="212">
        <f t="shared" si="50"/>
        <v>0.39</v>
      </c>
      <c r="P89" s="212">
        <f t="shared" si="50"/>
        <v>0.39</v>
      </c>
      <c r="Q89" s="212">
        <f t="shared" si="50"/>
        <v>0.39</v>
      </c>
      <c r="R89" s="212">
        <f t="shared" si="50"/>
        <v>0.39</v>
      </c>
      <c r="S89" s="212">
        <f t="shared" si="50"/>
        <v>0.39</v>
      </c>
      <c r="T89" s="212">
        <f t="shared" si="50"/>
        <v>0.39</v>
      </c>
      <c r="U89" s="212">
        <f t="shared" si="50"/>
        <v>0.39</v>
      </c>
      <c r="V89" s="212">
        <f t="shared" si="50"/>
        <v>0.39</v>
      </c>
      <c r="W89" s="212">
        <f t="shared" si="50"/>
        <v>0.39</v>
      </c>
      <c r="X89" s="212">
        <f t="shared" si="50"/>
        <v>0.39</v>
      </c>
      <c r="Y89" s="212">
        <f t="shared" si="50"/>
        <v>0.39</v>
      </c>
      <c r="Z89" s="212">
        <f t="shared" si="50"/>
        <v>0.39</v>
      </c>
      <c r="AA89" s="212">
        <f t="shared" si="50"/>
        <v>0.39</v>
      </c>
      <c r="AB89" s="212">
        <f t="shared" si="12"/>
        <v>0.39</v>
      </c>
      <c r="AC89" s="212">
        <f t="shared" si="13"/>
        <v>0.39</v>
      </c>
      <c r="AD89" s="212">
        <f t="shared" si="14"/>
        <v>0.39</v>
      </c>
      <c r="AE89" s="212">
        <f t="shared" si="15"/>
        <v>0.39</v>
      </c>
      <c r="AF89" s="212">
        <f t="shared" si="16"/>
        <v>0.39</v>
      </c>
      <c r="AG89" s="212">
        <f t="shared" si="17"/>
        <v>0.39</v>
      </c>
      <c r="AH89" s="212">
        <f t="shared" si="18"/>
        <v>0.39</v>
      </c>
      <c r="AI89" s="212">
        <f t="shared" si="19"/>
        <v>0.39</v>
      </c>
      <c r="AJ89" s="212">
        <f t="shared" si="20"/>
        <v>0.39</v>
      </c>
      <c r="AK89" s="212">
        <f t="shared" si="21"/>
        <v>0.39</v>
      </c>
    </row>
    <row r="90" spans="1:37" x14ac:dyDescent="0.35">
      <c r="A90" s="215">
        <v>30</v>
      </c>
      <c r="B90" s="212">
        <f t="shared" si="23"/>
        <v>0.39</v>
      </c>
      <c r="C90" s="212">
        <f t="shared" ref="C90:AA90" si="51">B90</f>
        <v>0.39</v>
      </c>
      <c r="D90" s="212">
        <f t="shared" si="51"/>
        <v>0.39</v>
      </c>
      <c r="E90" s="212">
        <f t="shared" si="51"/>
        <v>0.39</v>
      </c>
      <c r="F90" s="212">
        <f t="shared" si="51"/>
        <v>0.39</v>
      </c>
      <c r="G90" s="212">
        <f t="shared" si="51"/>
        <v>0.39</v>
      </c>
      <c r="H90" s="212">
        <f t="shared" si="51"/>
        <v>0.39</v>
      </c>
      <c r="I90" s="212">
        <f t="shared" si="51"/>
        <v>0.39</v>
      </c>
      <c r="J90" s="212">
        <f t="shared" si="51"/>
        <v>0.39</v>
      </c>
      <c r="K90" s="212">
        <f t="shared" si="51"/>
        <v>0.39</v>
      </c>
      <c r="L90" s="212">
        <f t="shared" si="51"/>
        <v>0.39</v>
      </c>
      <c r="M90" s="212">
        <f t="shared" si="51"/>
        <v>0.39</v>
      </c>
      <c r="N90" s="212">
        <f t="shared" si="51"/>
        <v>0.39</v>
      </c>
      <c r="O90" s="212">
        <f t="shared" si="51"/>
        <v>0.39</v>
      </c>
      <c r="P90" s="212">
        <f t="shared" si="51"/>
        <v>0.39</v>
      </c>
      <c r="Q90" s="212">
        <f t="shared" si="51"/>
        <v>0.39</v>
      </c>
      <c r="R90" s="212">
        <f t="shared" si="51"/>
        <v>0.39</v>
      </c>
      <c r="S90" s="212">
        <f t="shared" si="51"/>
        <v>0.39</v>
      </c>
      <c r="T90" s="212">
        <f t="shared" si="51"/>
        <v>0.39</v>
      </c>
      <c r="U90" s="212">
        <f t="shared" si="51"/>
        <v>0.39</v>
      </c>
      <c r="V90" s="212">
        <f t="shared" si="51"/>
        <v>0.39</v>
      </c>
      <c r="W90" s="212">
        <f t="shared" si="51"/>
        <v>0.39</v>
      </c>
      <c r="X90" s="212">
        <f t="shared" si="51"/>
        <v>0.39</v>
      </c>
      <c r="Y90" s="212">
        <f t="shared" si="51"/>
        <v>0.39</v>
      </c>
      <c r="Z90" s="212">
        <f t="shared" si="51"/>
        <v>0.39</v>
      </c>
      <c r="AA90" s="212">
        <f t="shared" si="51"/>
        <v>0.39</v>
      </c>
      <c r="AB90" s="212">
        <f t="shared" si="12"/>
        <v>0.39</v>
      </c>
      <c r="AC90" s="212">
        <f t="shared" si="13"/>
        <v>0.39</v>
      </c>
      <c r="AD90" s="212">
        <f t="shared" si="14"/>
        <v>0.39</v>
      </c>
      <c r="AE90" s="212">
        <f t="shared" si="15"/>
        <v>0.39</v>
      </c>
      <c r="AF90" s="212">
        <f t="shared" si="16"/>
        <v>0.39</v>
      </c>
      <c r="AG90" s="212">
        <f t="shared" si="17"/>
        <v>0.39</v>
      </c>
      <c r="AH90" s="212">
        <f t="shared" si="18"/>
        <v>0.39</v>
      </c>
      <c r="AI90" s="212">
        <f t="shared" si="19"/>
        <v>0.39</v>
      </c>
      <c r="AJ90" s="212">
        <f t="shared" si="20"/>
        <v>0.39</v>
      </c>
      <c r="AK90" s="212">
        <f t="shared" si="21"/>
        <v>0.39</v>
      </c>
    </row>
    <row r="91" spans="1:37" x14ac:dyDescent="0.35">
      <c r="A91" s="215">
        <v>31</v>
      </c>
      <c r="B91" s="212">
        <f t="shared" si="23"/>
        <v>0.39</v>
      </c>
      <c r="C91" s="212">
        <f t="shared" ref="C91:AA91" si="52">B91</f>
        <v>0.39</v>
      </c>
      <c r="D91" s="212">
        <f t="shared" si="52"/>
        <v>0.39</v>
      </c>
      <c r="E91" s="212">
        <f t="shared" si="52"/>
        <v>0.39</v>
      </c>
      <c r="F91" s="212">
        <f t="shared" si="52"/>
        <v>0.39</v>
      </c>
      <c r="G91" s="212">
        <f t="shared" si="52"/>
        <v>0.39</v>
      </c>
      <c r="H91" s="212">
        <f t="shared" si="52"/>
        <v>0.39</v>
      </c>
      <c r="I91" s="212">
        <f t="shared" si="52"/>
        <v>0.39</v>
      </c>
      <c r="J91" s="212">
        <f t="shared" si="52"/>
        <v>0.39</v>
      </c>
      <c r="K91" s="212">
        <f t="shared" si="52"/>
        <v>0.39</v>
      </c>
      <c r="L91" s="212">
        <f t="shared" si="52"/>
        <v>0.39</v>
      </c>
      <c r="M91" s="212">
        <f t="shared" si="52"/>
        <v>0.39</v>
      </c>
      <c r="N91" s="212">
        <f t="shared" si="52"/>
        <v>0.39</v>
      </c>
      <c r="O91" s="212">
        <f t="shared" si="52"/>
        <v>0.39</v>
      </c>
      <c r="P91" s="212">
        <f t="shared" si="52"/>
        <v>0.39</v>
      </c>
      <c r="Q91" s="212">
        <f t="shared" si="52"/>
        <v>0.39</v>
      </c>
      <c r="R91" s="212">
        <f t="shared" si="52"/>
        <v>0.39</v>
      </c>
      <c r="S91" s="212">
        <f t="shared" si="52"/>
        <v>0.39</v>
      </c>
      <c r="T91" s="212">
        <f t="shared" si="52"/>
        <v>0.39</v>
      </c>
      <c r="U91" s="212">
        <f t="shared" si="52"/>
        <v>0.39</v>
      </c>
      <c r="V91" s="212">
        <f t="shared" si="52"/>
        <v>0.39</v>
      </c>
      <c r="W91" s="212">
        <f t="shared" si="52"/>
        <v>0.39</v>
      </c>
      <c r="X91" s="212">
        <f t="shared" si="52"/>
        <v>0.39</v>
      </c>
      <c r="Y91" s="212">
        <f t="shared" si="52"/>
        <v>0.39</v>
      </c>
      <c r="Z91" s="212">
        <f t="shared" si="52"/>
        <v>0.39</v>
      </c>
      <c r="AA91" s="212">
        <f t="shared" si="52"/>
        <v>0.39</v>
      </c>
      <c r="AB91" s="212">
        <f t="shared" si="12"/>
        <v>0.39</v>
      </c>
      <c r="AC91" s="212">
        <f t="shared" si="13"/>
        <v>0.39</v>
      </c>
      <c r="AD91" s="212">
        <f t="shared" si="14"/>
        <v>0.39</v>
      </c>
      <c r="AE91" s="212">
        <f t="shared" si="15"/>
        <v>0.39</v>
      </c>
      <c r="AF91" s="212">
        <f t="shared" si="16"/>
        <v>0.39</v>
      </c>
      <c r="AG91" s="212">
        <f t="shared" si="17"/>
        <v>0.39</v>
      </c>
      <c r="AH91" s="212">
        <f t="shared" si="18"/>
        <v>0.39</v>
      </c>
      <c r="AI91" s="212">
        <f t="shared" si="19"/>
        <v>0.39</v>
      </c>
      <c r="AJ91" s="212">
        <f t="shared" si="20"/>
        <v>0.39</v>
      </c>
      <c r="AK91" s="212">
        <f t="shared" si="21"/>
        <v>0.39</v>
      </c>
    </row>
    <row r="92" spans="1:37" x14ac:dyDescent="0.35">
      <c r="A92" s="215">
        <v>32</v>
      </c>
      <c r="B92" s="212">
        <f t="shared" si="23"/>
        <v>0.39</v>
      </c>
      <c r="C92" s="212">
        <f t="shared" ref="C92:AA92" si="53">B92</f>
        <v>0.39</v>
      </c>
      <c r="D92" s="212">
        <f t="shared" si="53"/>
        <v>0.39</v>
      </c>
      <c r="E92" s="212">
        <f t="shared" si="53"/>
        <v>0.39</v>
      </c>
      <c r="F92" s="212">
        <f t="shared" si="53"/>
        <v>0.39</v>
      </c>
      <c r="G92" s="212">
        <f t="shared" si="53"/>
        <v>0.39</v>
      </c>
      <c r="H92" s="212">
        <f t="shared" si="53"/>
        <v>0.39</v>
      </c>
      <c r="I92" s="212">
        <f t="shared" si="53"/>
        <v>0.39</v>
      </c>
      <c r="J92" s="212">
        <f t="shared" si="53"/>
        <v>0.39</v>
      </c>
      <c r="K92" s="212">
        <f t="shared" si="53"/>
        <v>0.39</v>
      </c>
      <c r="L92" s="212">
        <f t="shared" si="53"/>
        <v>0.39</v>
      </c>
      <c r="M92" s="212">
        <f t="shared" si="53"/>
        <v>0.39</v>
      </c>
      <c r="N92" s="212">
        <f t="shared" si="53"/>
        <v>0.39</v>
      </c>
      <c r="O92" s="212">
        <f t="shared" si="53"/>
        <v>0.39</v>
      </c>
      <c r="P92" s="212">
        <f t="shared" si="53"/>
        <v>0.39</v>
      </c>
      <c r="Q92" s="212">
        <f t="shared" si="53"/>
        <v>0.39</v>
      </c>
      <c r="R92" s="212">
        <f t="shared" si="53"/>
        <v>0.39</v>
      </c>
      <c r="S92" s="212">
        <f t="shared" si="53"/>
        <v>0.39</v>
      </c>
      <c r="T92" s="212">
        <f t="shared" si="53"/>
        <v>0.39</v>
      </c>
      <c r="U92" s="212">
        <f t="shared" si="53"/>
        <v>0.39</v>
      </c>
      <c r="V92" s="212">
        <f t="shared" si="53"/>
        <v>0.39</v>
      </c>
      <c r="W92" s="212">
        <f t="shared" si="53"/>
        <v>0.39</v>
      </c>
      <c r="X92" s="212">
        <f t="shared" si="53"/>
        <v>0.39</v>
      </c>
      <c r="Y92" s="212">
        <f t="shared" si="53"/>
        <v>0.39</v>
      </c>
      <c r="Z92" s="212">
        <f t="shared" si="53"/>
        <v>0.39</v>
      </c>
      <c r="AA92" s="212">
        <f t="shared" si="53"/>
        <v>0.39</v>
      </c>
      <c r="AB92" s="212">
        <f t="shared" si="12"/>
        <v>0.39</v>
      </c>
      <c r="AC92" s="212">
        <f t="shared" si="13"/>
        <v>0.39</v>
      </c>
      <c r="AD92" s="212">
        <f t="shared" si="14"/>
        <v>0.39</v>
      </c>
      <c r="AE92" s="212">
        <f t="shared" si="15"/>
        <v>0.39</v>
      </c>
      <c r="AF92" s="212">
        <f t="shared" si="16"/>
        <v>0.39</v>
      </c>
      <c r="AG92" s="212">
        <f t="shared" si="17"/>
        <v>0.39</v>
      </c>
      <c r="AH92" s="212">
        <f t="shared" si="18"/>
        <v>0.39</v>
      </c>
      <c r="AI92" s="212">
        <f t="shared" si="19"/>
        <v>0.39</v>
      </c>
      <c r="AJ92" s="212">
        <f t="shared" si="20"/>
        <v>0.39</v>
      </c>
      <c r="AK92" s="212">
        <f t="shared" si="21"/>
        <v>0.39</v>
      </c>
    </row>
    <row r="93" spans="1:37" x14ac:dyDescent="0.35">
      <c r="A93" s="215">
        <v>33</v>
      </c>
      <c r="B93" s="212">
        <f t="shared" si="23"/>
        <v>0.39</v>
      </c>
      <c r="C93" s="212">
        <f t="shared" ref="C93:AA93" si="54">B93</f>
        <v>0.39</v>
      </c>
      <c r="D93" s="212">
        <f t="shared" si="54"/>
        <v>0.39</v>
      </c>
      <c r="E93" s="212">
        <f t="shared" si="54"/>
        <v>0.39</v>
      </c>
      <c r="F93" s="212">
        <f t="shared" si="54"/>
        <v>0.39</v>
      </c>
      <c r="G93" s="212">
        <f t="shared" si="54"/>
        <v>0.39</v>
      </c>
      <c r="H93" s="212">
        <f t="shared" si="54"/>
        <v>0.39</v>
      </c>
      <c r="I93" s="212">
        <f t="shared" si="54"/>
        <v>0.39</v>
      </c>
      <c r="J93" s="212">
        <f t="shared" si="54"/>
        <v>0.39</v>
      </c>
      <c r="K93" s="212">
        <f t="shared" si="54"/>
        <v>0.39</v>
      </c>
      <c r="L93" s="212">
        <f t="shared" si="54"/>
        <v>0.39</v>
      </c>
      <c r="M93" s="212">
        <f t="shared" si="54"/>
        <v>0.39</v>
      </c>
      <c r="N93" s="212">
        <f t="shared" si="54"/>
        <v>0.39</v>
      </c>
      <c r="O93" s="212">
        <f t="shared" si="54"/>
        <v>0.39</v>
      </c>
      <c r="P93" s="212">
        <f t="shared" si="54"/>
        <v>0.39</v>
      </c>
      <c r="Q93" s="212">
        <f t="shared" si="54"/>
        <v>0.39</v>
      </c>
      <c r="R93" s="212">
        <f t="shared" si="54"/>
        <v>0.39</v>
      </c>
      <c r="S93" s="212">
        <f t="shared" si="54"/>
        <v>0.39</v>
      </c>
      <c r="T93" s="212">
        <f t="shared" si="54"/>
        <v>0.39</v>
      </c>
      <c r="U93" s="212">
        <f t="shared" si="54"/>
        <v>0.39</v>
      </c>
      <c r="V93" s="212">
        <f t="shared" si="54"/>
        <v>0.39</v>
      </c>
      <c r="W93" s="212">
        <f t="shared" si="54"/>
        <v>0.39</v>
      </c>
      <c r="X93" s="212">
        <f t="shared" si="54"/>
        <v>0.39</v>
      </c>
      <c r="Y93" s="212">
        <f t="shared" si="54"/>
        <v>0.39</v>
      </c>
      <c r="Z93" s="212">
        <f t="shared" si="54"/>
        <v>0.39</v>
      </c>
      <c r="AA93" s="212">
        <f t="shared" si="54"/>
        <v>0.39</v>
      </c>
      <c r="AB93" s="212">
        <f t="shared" si="12"/>
        <v>0.39</v>
      </c>
      <c r="AC93" s="212">
        <f t="shared" si="13"/>
        <v>0.39</v>
      </c>
      <c r="AD93" s="212">
        <f t="shared" si="14"/>
        <v>0.39</v>
      </c>
      <c r="AE93" s="212">
        <f t="shared" si="15"/>
        <v>0.39</v>
      </c>
      <c r="AF93" s="212">
        <f t="shared" si="16"/>
        <v>0.39</v>
      </c>
      <c r="AG93" s="212">
        <f t="shared" si="17"/>
        <v>0.39</v>
      </c>
      <c r="AH93" s="212">
        <f t="shared" si="18"/>
        <v>0.39</v>
      </c>
      <c r="AI93" s="212">
        <f t="shared" si="19"/>
        <v>0.39</v>
      </c>
      <c r="AJ93" s="212">
        <f t="shared" si="20"/>
        <v>0.39</v>
      </c>
      <c r="AK93" s="212">
        <f t="shared" si="21"/>
        <v>0.39</v>
      </c>
    </row>
    <row r="94" spans="1:37" x14ac:dyDescent="0.35">
      <c r="A94" s="215">
        <v>34</v>
      </c>
      <c r="B94" s="212">
        <f t="shared" si="23"/>
        <v>0.39</v>
      </c>
      <c r="C94" s="212">
        <f t="shared" ref="C94:AA94" si="55">B94</f>
        <v>0.39</v>
      </c>
      <c r="D94" s="212">
        <f t="shared" si="55"/>
        <v>0.39</v>
      </c>
      <c r="E94" s="212">
        <f t="shared" si="55"/>
        <v>0.39</v>
      </c>
      <c r="F94" s="212">
        <f t="shared" si="55"/>
        <v>0.39</v>
      </c>
      <c r="G94" s="212">
        <f t="shared" si="55"/>
        <v>0.39</v>
      </c>
      <c r="H94" s="212">
        <f t="shared" si="55"/>
        <v>0.39</v>
      </c>
      <c r="I94" s="212">
        <f t="shared" si="55"/>
        <v>0.39</v>
      </c>
      <c r="J94" s="212">
        <f t="shared" si="55"/>
        <v>0.39</v>
      </c>
      <c r="K94" s="212">
        <f t="shared" si="55"/>
        <v>0.39</v>
      </c>
      <c r="L94" s="212">
        <f t="shared" si="55"/>
        <v>0.39</v>
      </c>
      <c r="M94" s="212">
        <f t="shared" si="55"/>
        <v>0.39</v>
      </c>
      <c r="N94" s="212">
        <f t="shared" si="55"/>
        <v>0.39</v>
      </c>
      <c r="O94" s="212">
        <f t="shared" si="55"/>
        <v>0.39</v>
      </c>
      <c r="P94" s="212">
        <f t="shared" si="55"/>
        <v>0.39</v>
      </c>
      <c r="Q94" s="212">
        <f t="shared" si="55"/>
        <v>0.39</v>
      </c>
      <c r="R94" s="212">
        <f t="shared" si="55"/>
        <v>0.39</v>
      </c>
      <c r="S94" s="212">
        <f t="shared" si="55"/>
        <v>0.39</v>
      </c>
      <c r="T94" s="212">
        <f t="shared" si="55"/>
        <v>0.39</v>
      </c>
      <c r="U94" s="212">
        <f t="shared" si="55"/>
        <v>0.39</v>
      </c>
      <c r="V94" s="212">
        <f t="shared" si="55"/>
        <v>0.39</v>
      </c>
      <c r="W94" s="212">
        <f t="shared" si="55"/>
        <v>0.39</v>
      </c>
      <c r="X94" s="212">
        <f t="shared" si="55"/>
        <v>0.39</v>
      </c>
      <c r="Y94" s="212">
        <f t="shared" si="55"/>
        <v>0.39</v>
      </c>
      <c r="Z94" s="212">
        <f t="shared" si="55"/>
        <v>0.39</v>
      </c>
      <c r="AA94" s="212">
        <f t="shared" si="55"/>
        <v>0.39</v>
      </c>
      <c r="AB94" s="212">
        <f t="shared" si="12"/>
        <v>0.39</v>
      </c>
      <c r="AC94" s="212">
        <f t="shared" si="13"/>
        <v>0.39</v>
      </c>
      <c r="AD94" s="212">
        <f t="shared" si="14"/>
        <v>0.39</v>
      </c>
      <c r="AE94" s="212">
        <f t="shared" si="15"/>
        <v>0.39</v>
      </c>
      <c r="AF94" s="212">
        <f t="shared" si="16"/>
        <v>0.39</v>
      </c>
      <c r="AG94" s="212">
        <f t="shared" si="17"/>
        <v>0.39</v>
      </c>
      <c r="AH94" s="212">
        <f t="shared" si="18"/>
        <v>0.39</v>
      </c>
      <c r="AI94" s="212">
        <f t="shared" si="19"/>
        <v>0.39</v>
      </c>
      <c r="AJ94" s="212">
        <f t="shared" si="20"/>
        <v>0.39</v>
      </c>
      <c r="AK94" s="212">
        <f t="shared" si="21"/>
        <v>0.39</v>
      </c>
    </row>
    <row r="95" spans="1:37" x14ac:dyDescent="0.35">
      <c r="A95" s="215">
        <v>35</v>
      </c>
      <c r="B95" s="212">
        <f t="shared" si="23"/>
        <v>0.39</v>
      </c>
      <c r="C95" s="212">
        <f t="shared" ref="C95:AA95" si="56">B95</f>
        <v>0.39</v>
      </c>
      <c r="D95" s="212">
        <f t="shared" si="56"/>
        <v>0.39</v>
      </c>
      <c r="E95" s="212">
        <f t="shared" si="56"/>
        <v>0.39</v>
      </c>
      <c r="F95" s="212">
        <f t="shared" si="56"/>
        <v>0.39</v>
      </c>
      <c r="G95" s="212">
        <f t="shared" si="56"/>
        <v>0.39</v>
      </c>
      <c r="H95" s="212">
        <f t="shared" si="56"/>
        <v>0.39</v>
      </c>
      <c r="I95" s="212">
        <f t="shared" si="56"/>
        <v>0.39</v>
      </c>
      <c r="J95" s="212">
        <f t="shared" si="56"/>
        <v>0.39</v>
      </c>
      <c r="K95" s="212">
        <f t="shared" si="56"/>
        <v>0.39</v>
      </c>
      <c r="L95" s="212">
        <f t="shared" si="56"/>
        <v>0.39</v>
      </c>
      <c r="M95" s="212">
        <f t="shared" si="56"/>
        <v>0.39</v>
      </c>
      <c r="N95" s="212">
        <f t="shared" si="56"/>
        <v>0.39</v>
      </c>
      <c r="O95" s="212">
        <f t="shared" si="56"/>
        <v>0.39</v>
      </c>
      <c r="P95" s="212">
        <f t="shared" si="56"/>
        <v>0.39</v>
      </c>
      <c r="Q95" s="212">
        <f t="shared" si="56"/>
        <v>0.39</v>
      </c>
      <c r="R95" s="212">
        <f t="shared" si="56"/>
        <v>0.39</v>
      </c>
      <c r="S95" s="212">
        <f t="shared" si="56"/>
        <v>0.39</v>
      </c>
      <c r="T95" s="212">
        <f t="shared" si="56"/>
        <v>0.39</v>
      </c>
      <c r="U95" s="212">
        <f t="shared" si="56"/>
        <v>0.39</v>
      </c>
      <c r="V95" s="212">
        <f t="shared" si="56"/>
        <v>0.39</v>
      </c>
      <c r="W95" s="212">
        <f t="shared" si="56"/>
        <v>0.39</v>
      </c>
      <c r="X95" s="212">
        <f t="shared" si="56"/>
        <v>0.39</v>
      </c>
      <c r="Y95" s="212">
        <f t="shared" si="56"/>
        <v>0.39</v>
      </c>
      <c r="Z95" s="212">
        <f t="shared" si="56"/>
        <v>0.39</v>
      </c>
      <c r="AA95" s="212">
        <f t="shared" si="56"/>
        <v>0.39</v>
      </c>
      <c r="AB95" s="212">
        <f t="shared" si="12"/>
        <v>0.39</v>
      </c>
      <c r="AC95" s="212">
        <f t="shared" si="13"/>
        <v>0.39</v>
      </c>
      <c r="AD95" s="212">
        <f t="shared" si="14"/>
        <v>0.39</v>
      </c>
      <c r="AE95" s="212">
        <f t="shared" si="15"/>
        <v>0.39</v>
      </c>
      <c r="AF95" s="212">
        <f t="shared" si="16"/>
        <v>0.39</v>
      </c>
      <c r="AG95" s="212">
        <f t="shared" si="17"/>
        <v>0.39</v>
      </c>
      <c r="AH95" s="212">
        <f t="shared" si="18"/>
        <v>0.39</v>
      </c>
      <c r="AI95" s="212">
        <f t="shared" si="19"/>
        <v>0.39</v>
      </c>
      <c r="AJ95" s="212">
        <f t="shared" si="20"/>
        <v>0.39</v>
      </c>
      <c r="AK95" s="212">
        <f t="shared" si="21"/>
        <v>0.39</v>
      </c>
    </row>
    <row r="96" spans="1:37" x14ac:dyDescent="0.35">
      <c r="A96" s="215">
        <v>36</v>
      </c>
      <c r="B96" s="212">
        <f t="shared" si="23"/>
        <v>0.39</v>
      </c>
      <c r="C96" s="212">
        <f t="shared" ref="C96:AA96" si="57">B96</f>
        <v>0.39</v>
      </c>
      <c r="D96" s="212">
        <f t="shared" si="57"/>
        <v>0.39</v>
      </c>
      <c r="E96" s="212">
        <f t="shared" si="57"/>
        <v>0.39</v>
      </c>
      <c r="F96" s="212">
        <f t="shared" si="57"/>
        <v>0.39</v>
      </c>
      <c r="G96" s="212">
        <f t="shared" si="57"/>
        <v>0.39</v>
      </c>
      <c r="H96" s="212">
        <f t="shared" si="57"/>
        <v>0.39</v>
      </c>
      <c r="I96" s="212">
        <f t="shared" si="57"/>
        <v>0.39</v>
      </c>
      <c r="J96" s="212">
        <f t="shared" si="57"/>
        <v>0.39</v>
      </c>
      <c r="K96" s="212">
        <f t="shared" si="57"/>
        <v>0.39</v>
      </c>
      <c r="L96" s="212">
        <f t="shared" si="57"/>
        <v>0.39</v>
      </c>
      <c r="M96" s="212">
        <f t="shared" si="57"/>
        <v>0.39</v>
      </c>
      <c r="N96" s="212">
        <f t="shared" si="57"/>
        <v>0.39</v>
      </c>
      <c r="O96" s="212">
        <f t="shared" si="57"/>
        <v>0.39</v>
      </c>
      <c r="P96" s="212">
        <f t="shared" si="57"/>
        <v>0.39</v>
      </c>
      <c r="Q96" s="212">
        <f t="shared" si="57"/>
        <v>0.39</v>
      </c>
      <c r="R96" s="212">
        <f t="shared" si="57"/>
        <v>0.39</v>
      </c>
      <c r="S96" s="212">
        <f t="shared" si="57"/>
        <v>0.39</v>
      </c>
      <c r="T96" s="212">
        <f t="shared" si="57"/>
        <v>0.39</v>
      </c>
      <c r="U96" s="212">
        <f t="shared" si="57"/>
        <v>0.39</v>
      </c>
      <c r="V96" s="212">
        <f t="shared" si="57"/>
        <v>0.39</v>
      </c>
      <c r="W96" s="212">
        <f t="shared" si="57"/>
        <v>0.39</v>
      </c>
      <c r="X96" s="212">
        <f t="shared" si="57"/>
        <v>0.39</v>
      </c>
      <c r="Y96" s="212">
        <f t="shared" si="57"/>
        <v>0.39</v>
      </c>
      <c r="Z96" s="212">
        <f t="shared" si="57"/>
        <v>0.39</v>
      </c>
      <c r="AA96" s="212">
        <f t="shared" si="57"/>
        <v>0.39</v>
      </c>
      <c r="AB96" s="212">
        <f t="shared" si="12"/>
        <v>0.39</v>
      </c>
      <c r="AC96" s="212">
        <f t="shared" si="13"/>
        <v>0.39</v>
      </c>
      <c r="AD96" s="212">
        <f t="shared" si="14"/>
        <v>0.39</v>
      </c>
      <c r="AE96" s="212">
        <f t="shared" si="15"/>
        <v>0.39</v>
      </c>
      <c r="AF96" s="212">
        <f t="shared" si="16"/>
        <v>0.39</v>
      </c>
      <c r="AG96" s="212">
        <f t="shared" si="17"/>
        <v>0.39</v>
      </c>
      <c r="AH96" s="212">
        <f t="shared" si="18"/>
        <v>0.39</v>
      </c>
      <c r="AI96" s="212">
        <f t="shared" si="19"/>
        <v>0.39</v>
      </c>
      <c r="AJ96" s="212">
        <f t="shared" si="20"/>
        <v>0.39</v>
      </c>
      <c r="AK96" s="212">
        <f t="shared" si="21"/>
        <v>0.39</v>
      </c>
    </row>
    <row r="97" spans="1:37" x14ac:dyDescent="0.35">
      <c r="A97" s="215">
        <v>37</v>
      </c>
      <c r="B97" s="212">
        <f t="shared" si="23"/>
        <v>0.39</v>
      </c>
      <c r="C97" s="212">
        <f t="shared" ref="C97:C112" si="58">B97</f>
        <v>0.39</v>
      </c>
      <c r="D97" s="212">
        <f t="shared" ref="D97:D112" si="59">C97</f>
        <v>0.39</v>
      </c>
      <c r="E97" s="212">
        <f t="shared" ref="E97:E112" si="60">D97</f>
        <v>0.39</v>
      </c>
      <c r="F97" s="212">
        <f t="shared" ref="F97:F112" si="61">E97</f>
        <v>0.39</v>
      </c>
      <c r="G97" s="212">
        <f t="shared" ref="G97:G112" si="62">F97</f>
        <v>0.39</v>
      </c>
      <c r="H97" s="212">
        <f t="shared" ref="H97:H112" si="63">G97</f>
        <v>0.39</v>
      </c>
      <c r="I97" s="212">
        <f t="shared" ref="I97:I112" si="64">H97</f>
        <v>0.39</v>
      </c>
      <c r="J97" s="212">
        <f t="shared" ref="J97:J112" si="65">I97</f>
        <v>0.39</v>
      </c>
      <c r="K97" s="212">
        <f t="shared" ref="K97:K112" si="66">J97</f>
        <v>0.39</v>
      </c>
      <c r="L97" s="212">
        <f t="shared" ref="L97:L112" si="67">K97</f>
        <v>0.39</v>
      </c>
      <c r="M97" s="212">
        <f t="shared" ref="M97:M112" si="68">L97</f>
        <v>0.39</v>
      </c>
      <c r="N97" s="212">
        <f t="shared" ref="N97:N112" si="69">M97</f>
        <v>0.39</v>
      </c>
      <c r="O97" s="212">
        <f t="shared" ref="O97:O112" si="70">N97</f>
        <v>0.39</v>
      </c>
      <c r="P97" s="212">
        <f t="shared" ref="P97:P112" si="71">O97</f>
        <v>0.39</v>
      </c>
      <c r="Q97" s="212">
        <f t="shared" ref="Q97:Q112" si="72">P97</f>
        <v>0.39</v>
      </c>
      <c r="R97" s="212">
        <f t="shared" ref="R97:R112" si="73">Q97</f>
        <v>0.39</v>
      </c>
      <c r="S97" s="212">
        <f t="shared" ref="S97:S112" si="74">R97</f>
        <v>0.39</v>
      </c>
      <c r="T97" s="212">
        <f t="shared" ref="T97:T112" si="75">S97</f>
        <v>0.39</v>
      </c>
      <c r="U97" s="212">
        <f t="shared" ref="U97:U112" si="76">T97</f>
        <v>0.39</v>
      </c>
      <c r="V97" s="212">
        <f t="shared" ref="V97:V112" si="77">U97</f>
        <v>0.39</v>
      </c>
      <c r="W97" s="212">
        <f t="shared" ref="W97:W112" si="78">V97</f>
        <v>0.39</v>
      </c>
      <c r="X97" s="212">
        <f t="shared" ref="X97:X112" si="79">W97</f>
        <v>0.39</v>
      </c>
      <c r="Y97" s="212">
        <f t="shared" ref="Y97:Y112" si="80">X97</f>
        <v>0.39</v>
      </c>
      <c r="Z97" s="212">
        <f t="shared" ref="Z97:Z112" si="81">Y97</f>
        <v>0.39</v>
      </c>
      <c r="AA97" s="212">
        <f t="shared" ref="AA97:AA112" si="82">Z97</f>
        <v>0.39</v>
      </c>
      <c r="AB97" s="212">
        <f t="shared" si="12"/>
        <v>0.39</v>
      </c>
      <c r="AC97" s="212">
        <f t="shared" si="13"/>
        <v>0.39</v>
      </c>
      <c r="AD97" s="212">
        <f t="shared" si="14"/>
        <v>0.39</v>
      </c>
      <c r="AE97" s="212">
        <f t="shared" si="15"/>
        <v>0.39</v>
      </c>
      <c r="AF97" s="212">
        <f t="shared" si="16"/>
        <v>0.39</v>
      </c>
      <c r="AG97" s="212">
        <f t="shared" si="17"/>
        <v>0.39</v>
      </c>
      <c r="AH97" s="212">
        <f t="shared" si="18"/>
        <v>0.39</v>
      </c>
      <c r="AI97" s="212">
        <f t="shared" si="19"/>
        <v>0.39</v>
      </c>
      <c r="AJ97" s="212">
        <f t="shared" si="20"/>
        <v>0.39</v>
      </c>
      <c r="AK97" s="212">
        <f t="shared" si="21"/>
        <v>0.39</v>
      </c>
    </row>
    <row r="98" spans="1:37" x14ac:dyDescent="0.35">
      <c r="A98" s="215">
        <v>38</v>
      </c>
      <c r="B98" s="212">
        <f t="shared" si="23"/>
        <v>0.39</v>
      </c>
      <c r="C98" s="212">
        <f t="shared" si="58"/>
        <v>0.39</v>
      </c>
      <c r="D98" s="212">
        <f t="shared" si="59"/>
        <v>0.39</v>
      </c>
      <c r="E98" s="212">
        <f t="shared" si="60"/>
        <v>0.39</v>
      </c>
      <c r="F98" s="212">
        <f t="shared" si="61"/>
        <v>0.39</v>
      </c>
      <c r="G98" s="212">
        <f t="shared" si="62"/>
        <v>0.39</v>
      </c>
      <c r="H98" s="212">
        <f t="shared" si="63"/>
        <v>0.39</v>
      </c>
      <c r="I98" s="212">
        <f t="shared" si="64"/>
        <v>0.39</v>
      </c>
      <c r="J98" s="212">
        <f t="shared" si="65"/>
        <v>0.39</v>
      </c>
      <c r="K98" s="212">
        <f t="shared" si="66"/>
        <v>0.39</v>
      </c>
      <c r="L98" s="212">
        <f t="shared" si="67"/>
        <v>0.39</v>
      </c>
      <c r="M98" s="212">
        <f t="shared" si="68"/>
        <v>0.39</v>
      </c>
      <c r="N98" s="212">
        <f t="shared" si="69"/>
        <v>0.39</v>
      </c>
      <c r="O98" s="212">
        <f t="shared" si="70"/>
        <v>0.39</v>
      </c>
      <c r="P98" s="212">
        <f t="shared" si="71"/>
        <v>0.39</v>
      </c>
      <c r="Q98" s="212">
        <f t="shared" si="72"/>
        <v>0.39</v>
      </c>
      <c r="R98" s="212">
        <f t="shared" si="73"/>
        <v>0.39</v>
      </c>
      <c r="S98" s="212">
        <f t="shared" si="74"/>
        <v>0.39</v>
      </c>
      <c r="T98" s="212">
        <f t="shared" si="75"/>
        <v>0.39</v>
      </c>
      <c r="U98" s="212">
        <f t="shared" si="76"/>
        <v>0.39</v>
      </c>
      <c r="V98" s="212">
        <f t="shared" si="77"/>
        <v>0.39</v>
      </c>
      <c r="W98" s="212">
        <f t="shared" si="78"/>
        <v>0.39</v>
      </c>
      <c r="X98" s="212">
        <f t="shared" si="79"/>
        <v>0.39</v>
      </c>
      <c r="Y98" s="212">
        <f t="shared" si="80"/>
        <v>0.39</v>
      </c>
      <c r="Z98" s="212">
        <f t="shared" si="81"/>
        <v>0.39</v>
      </c>
      <c r="AA98" s="212">
        <f t="shared" si="82"/>
        <v>0.39</v>
      </c>
      <c r="AB98" s="212">
        <f t="shared" si="12"/>
        <v>0.39</v>
      </c>
      <c r="AC98" s="212">
        <f t="shared" si="13"/>
        <v>0.39</v>
      </c>
      <c r="AD98" s="212">
        <f t="shared" si="14"/>
        <v>0.39</v>
      </c>
      <c r="AE98" s="212">
        <f t="shared" si="15"/>
        <v>0.39</v>
      </c>
      <c r="AF98" s="212">
        <f t="shared" si="16"/>
        <v>0.39</v>
      </c>
      <c r="AG98" s="212">
        <f t="shared" si="17"/>
        <v>0.39</v>
      </c>
      <c r="AH98" s="212">
        <f t="shared" si="18"/>
        <v>0.39</v>
      </c>
      <c r="AI98" s="212">
        <f t="shared" si="19"/>
        <v>0.39</v>
      </c>
      <c r="AJ98" s="212">
        <f t="shared" si="20"/>
        <v>0.39</v>
      </c>
      <c r="AK98" s="212">
        <f t="shared" si="21"/>
        <v>0.39</v>
      </c>
    </row>
    <row r="99" spans="1:37" x14ac:dyDescent="0.35">
      <c r="A99" s="215">
        <v>39</v>
      </c>
      <c r="B99" s="212">
        <f t="shared" si="23"/>
        <v>0.39</v>
      </c>
      <c r="C99" s="212">
        <f t="shared" si="58"/>
        <v>0.39</v>
      </c>
      <c r="D99" s="212">
        <f t="shared" si="59"/>
        <v>0.39</v>
      </c>
      <c r="E99" s="212">
        <f t="shared" si="60"/>
        <v>0.39</v>
      </c>
      <c r="F99" s="212">
        <f t="shared" si="61"/>
        <v>0.39</v>
      </c>
      <c r="G99" s="212">
        <f t="shared" si="62"/>
        <v>0.39</v>
      </c>
      <c r="H99" s="212">
        <f t="shared" si="63"/>
        <v>0.39</v>
      </c>
      <c r="I99" s="212">
        <f t="shared" si="64"/>
        <v>0.39</v>
      </c>
      <c r="J99" s="212">
        <f t="shared" si="65"/>
        <v>0.39</v>
      </c>
      <c r="K99" s="212">
        <f t="shared" si="66"/>
        <v>0.39</v>
      </c>
      <c r="L99" s="212">
        <f t="shared" si="67"/>
        <v>0.39</v>
      </c>
      <c r="M99" s="212">
        <f t="shared" si="68"/>
        <v>0.39</v>
      </c>
      <c r="N99" s="212">
        <f t="shared" si="69"/>
        <v>0.39</v>
      </c>
      <c r="O99" s="212">
        <f t="shared" si="70"/>
        <v>0.39</v>
      </c>
      <c r="P99" s="212">
        <f t="shared" si="71"/>
        <v>0.39</v>
      </c>
      <c r="Q99" s="212">
        <f t="shared" si="72"/>
        <v>0.39</v>
      </c>
      <c r="R99" s="212">
        <f t="shared" si="73"/>
        <v>0.39</v>
      </c>
      <c r="S99" s="212">
        <f t="shared" si="74"/>
        <v>0.39</v>
      </c>
      <c r="T99" s="212">
        <f t="shared" si="75"/>
        <v>0.39</v>
      </c>
      <c r="U99" s="212">
        <f t="shared" si="76"/>
        <v>0.39</v>
      </c>
      <c r="V99" s="212">
        <f t="shared" si="77"/>
        <v>0.39</v>
      </c>
      <c r="W99" s="212">
        <f t="shared" si="78"/>
        <v>0.39</v>
      </c>
      <c r="X99" s="212">
        <f t="shared" si="79"/>
        <v>0.39</v>
      </c>
      <c r="Y99" s="212">
        <f t="shared" si="80"/>
        <v>0.39</v>
      </c>
      <c r="Z99" s="212">
        <f t="shared" si="81"/>
        <v>0.39</v>
      </c>
      <c r="AA99" s="212">
        <f t="shared" si="82"/>
        <v>0.39</v>
      </c>
      <c r="AB99" s="212">
        <f t="shared" si="12"/>
        <v>0.39</v>
      </c>
      <c r="AC99" s="212">
        <f t="shared" si="13"/>
        <v>0.39</v>
      </c>
      <c r="AD99" s="212">
        <f t="shared" si="14"/>
        <v>0.39</v>
      </c>
      <c r="AE99" s="212">
        <f t="shared" si="15"/>
        <v>0.39</v>
      </c>
      <c r="AF99" s="212">
        <f t="shared" si="16"/>
        <v>0.39</v>
      </c>
      <c r="AG99" s="212">
        <f t="shared" si="17"/>
        <v>0.39</v>
      </c>
      <c r="AH99" s="212">
        <f t="shared" si="18"/>
        <v>0.39</v>
      </c>
      <c r="AI99" s="212">
        <f t="shared" si="19"/>
        <v>0.39</v>
      </c>
      <c r="AJ99" s="212">
        <f t="shared" si="20"/>
        <v>0.39</v>
      </c>
      <c r="AK99" s="212">
        <f t="shared" si="21"/>
        <v>0.39</v>
      </c>
    </row>
    <row r="100" spans="1:37" x14ac:dyDescent="0.35">
      <c r="A100" s="215">
        <v>40</v>
      </c>
      <c r="B100" s="212">
        <f t="shared" si="23"/>
        <v>0.39</v>
      </c>
      <c r="C100" s="212">
        <f t="shared" si="58"/>
        <v>0.39</v>
      </c>
      <c r="D100" s="212">
        <f t="shared" si="59"/>
        <v>0.39</v>
      </c>
      <c r="E100" s="212">
        <f t="shared" si="60"/>
        <v>0.39</v>
      </c>
      <c r="F100" s="212">
        <f t="shared" si="61"/>
        <v>0.39</v>
      </c>
      <c r="G100" s="212">
        <f t="shared" si="62"/>
        <v>0.39</v>
      </c>
      <c r="H100" s="212">
        <f t="shared" si="63"/>
        <v>0.39</v>
      </c>
      <c r="I100" s="212">
        <f t="shared" si="64"/>
        <v>0.39</v>
      </c>
      <c r="J100" s="212">
        <f t="shared" si="65"/>
        <v>0.39</v>
      </c>
      <c r="K100" s="212">
        <f t="shared" si="66"/>
        <v>0.39</v>
      </c>
      <c r="L100" s="212">
        <f t="shared" si="67"/>
        <v>0.39</v>
      </c>
      <c r="M100" s="212">
        <f t="shared" si="68"/>
        <v>0.39</v>
      </c>
      <c r="N100" s="212">
        <f t="shared" si="69"/>
        <v>0.39</v>
      </c>
      <c r="O100" s="212">
        <f t="shared" si="70"/>
        <v>0.39</v>
      </c>
      <c r="P100" s="212">
        <f t="shared" si="71"/>
        <v>0.39</v>
      </c>
      <c r="Q100" s="212">
        <f t="shared" si="72"/>
        <v>0.39</v>
      </c>
      <c r="R100" s="212">
        <f t="shared" si="73"/>
        <v>0.39</v>
      </c>
      <c r="S100" s="212">
        <f t="shared" si="74"/>
        <v>0.39</v>
      </c>
      <c r="T100" s="212">
        <f t="shared" si="75"/>
        <v>0.39</v>
      </c>
      <c r="U100" s="212">
        <f t="shared" si="76"/>
        <v>0.39</v>
      </c>
      <c r="V100" s="212">
        <f t="shared" si="77"/>
        <v>0.39</v>
      </c>
      <c r="W100" s="212">
        <f t="shared" si="78"/>
        <v>0.39</v>
      </c>
      <c r="X100" s="212">
        <f t="shared" si="79"/>
        <v>0.39</v>
      </c>
      <c r="Y100" s="212">
        <f t="shared" si="80"/>
        <v>0.39</v>
      </c>
      <c r="Z100" s="212">
        <f t="shared" si="81"/>
        <v>0.39</v>
      </c>
      <c r="AA100" s="212">
        <f t="shared" si="82"/>
        <v>0.39</v>
      </c>
      <c r="AB100" s="212">
        <f t="shared" si="12"/>
        <v>0.39</v>
      </c>
      <c r="AC100" s="212">
        <f t="shared" si="13"/>
        <v>0.39</v>
      </c>
      <c r="AD100" s="212">
        <f t="shared" si="14"/>
        <v>0.39</v>
      </c>
      <c r="AE100" s="212">
        <f t="shared" si="15"/>
        <v>0.39</v>
      </c>
      <c r="AF100" s="212">
        <f t="shared" si="16"/>
        <v>0.39</v>
      </c>
      <c r="AG100" s="212">
        <f t="shared" si="17"/>
        <v>0.39</v>
      </c>
      <c r="AH100" s="212">
        <f t="shared" si="18"/>
        <v>0.39</v>
      </c>
      <c r="AI100" s="212">
        <f t="shared" si="19"/>
        <v>0.39</v>
      </c>
      <c r="AJ100" s="212">
        <f t="shared" si="20"/>
        <v>0.39</v>
      </c>
      <c r="AK100" s="212">
        <f t="shared" si="21"/>
        <v>0.39</v>
      </c>
    </row>
    <row r="101" spans="1:37" x14ac:dyDescent="0.35">
      <c r="A101" s="215">
        <v>41</v>
      </c>
      <c r="B101" s="212">
        <f t="shared" si="23"/>
        <v>0.39</v>
      </c>
      <c r="C101" s="212">
        <f t="shared" si="58"/>
        <v>0.39</v>
      </c>
      <c r="D101" s="212">
        <f t="shared" si="59"/>
        <v>0.39</v>
      </c>
      <c r="E101" s="212">
        <f t="shared" si="60"/>
        <v>0.39</v>
      </c>
      <c r="F101" s="212">
        <f t="shared" si="61"/>
        <v>0.39</v>
      </c>
      <c r="G101" s="212">
        <f t="shared" si="62"/>
        <v>0.39</v>
      </c>
      <c r="H101" s="212">
        <f t="shared" si="63"/>
        <v>0.39</v>
      </c>
      <c r="I101" s="212">
        <f t="shared" si="64"/>
        <v>0.39</v>
      </c>
      <c r="J101" s="212">
        <f t="shared" si="65"/>
        <v>0.39</v>
      </c>
      <c r="K101" s="212">
        <f t="shared" si="66"/>
        <v>0.39</v>
      </c>
      <c r="L101" s="212">
        <f t="shared" si="67"/>
        <v>0.39</v>
      </c>
      <c r="M101" s="212">
        <f t="shared" si="68"/>
        <v>0.39</v>
      </c>
      <c r="N101" s="212">
        <f t="shared" si="69"/>
        <v>0.39</v>
      </c>
      <c r="O101" s="212">
        <f t="shared" si="70"/>
        <v>0.39</v>
      </c>
      <c r="P101" s="212">
        <f t="shared" si="71"/>
        <v>0.39</v>
      </c>
      <c r="Q101" s="212">
        <f t="shared" si="72"/>
        <v>0.39</v>
      </c>
      <c r="R101" s="212">
        <f t="shared" si="73"/>
        <v>0.39</v>
      </c>
      <c r="S101" s="212">
        <f t="shared" si="74"/>
        <v>0.39</v>
      </c>
      <c r="T101" s="212">
        <f t="shared" si="75"/>
        <v>0.39</v>
      </c>
      <c r="U101" s="212">
        <f t="shared" si="76"/>
        <v>0.39</v>
      </c>
      <c r="V101" s="212">
        <f t="shared" si="77"/>
        <v>0.39</v>
      </c>
      <c r="W101" s="212">
        <f t="shared" si="78"/>
        <v>0.39</v>
      </c>
      <c r="X101" s="212">
        <f t="shared" si="79"/>
        <v>0.39</v>
      </c>
      <c r="Y101" s="212">
        <f t="shared" si="80"/>
        <v>0.39</v>
      </c>
      <c r="Z101" s="212">
        <f t="shared" si="81"/>
        <v>0.39</v>
      </c>
      <c r="AA101" s="212">
        <f t="shared" si="82"/>
        <v>0.39</v>
      </c>
      <c r="AB101" s="212">
        <f t="shared" si="12"/>
        <v>0.39</v>
      </c>
      <c r="AC101" s="212">
        <f t="shared" si="13"/>
        <v>0.39</v>
      </c>
      <c r="AD101" s="212">
        <f t="shared" si="14"/>
        <v>0.39</v>
      </c>
      <c r="AE101" s="212">
        <f t="shared" si="15"/>
        <v>0.39</v>
      </c>
      <c r="AF101" s="212">
        <f t="shared" si="16"/>
        <v>0.39</v>
      </c>
      <c r="AG101" s="212">
        <f t="shared" si="17"/>
        <v>0.39</v>
      </c>
      <c r="AH101" s="212">
        <f t="shared" si="18"/>
        <v>0.39</v>
      </c>
      <c r="AI101" s="212">
        <f t="shared" si="19"/>
        <v>0.39</v>
      </c>
      <c r="AJ101" s="212">
        <f t="shared" si="20"/>
        <v>0.39</v>
      </c>
      <c r="AK101" s="212">
        <f t="shared" si="21"/>
        <v>0.39</v>
      </c>
    </row>
    <row r="102" spans="1:37" x14ac:dyDescent="0.35">
      <c r="A102" s="215">
        <v>42</v>
      </c>
      <c r="B102" s="212">
        <f t="shared" si="23"/>
        <v>0.39</v>
      </c>
      <c r="C102" s="212">
        <f t="shared" si="58"/>
        <v>0.39</v>
      </c>
      <c r="D102" s="212">
        <f t="shared" si="59"/>
        <v>0.39</v>
      </c>
      <c r="E102" s="212">
        <f t="shared" si="60"/>
        <v>0.39</v>
      </c>
      <c r="F102" s="212">
        <f t="shared" si="61"/>
        <v>0.39</v>
      </c>
      <c r="G102" s="212">
        <f t="shared" si="62"/>
        <v>0.39</v>
      </c>
      <c r="H102" s="212">
        <f t="shared" si="63"/>
        <v>0.39</v>
      </c>
      <c r="I102" s="212">
        <f t="shared" si="64"/>
        <v>0.39</v>
      </c>
      <c r="J102" s="212">
        <f t="shared" si="65"/>
        <v>0.39</v>
      </c>
      <c r="K102" s="212">
        <f t="shared" si="66"/>
        <v>0.39</v>
      </c>
      <c r="L102" s="212">
        <f t="shared" si="67"/>
        <v>0.39</v>
      </c>
      <c r="M102" s="212">
        <f t="shared" si="68"/>
        <v>0.39</v>
      </c>
      <c r="N102" s="212">
        <f t="shared" si="69"/>
        <v>0.39</v>
      </c>
      <c r="O102" s="212">
        <f t="shared" si="70"/>
        <v>0.39</v>
      </c>
      <c r="P102" s="212">
        <f t="shared" si="71"/>
        <v>0.39</v>
      </c>
      <c r="Q102" s="212">
        <f t="shared" si="72"/>
        <v>0.39</v>
      </c>
      <c r="R102" s="212">
        <f t="shared" si="73"/>
        <v>0.39</v>
      </c>
      <c r="S102" s="212">
        <f t="shared" si="74"/>
        <v>0.39</v>
      </c>
      <c r="T102" s="212">
        <f t="shared" si="75"/>
        <v>0.39</v>
      </c>
      <c r="U102" s="212">
        <f t="shared" si="76"/>
        <v>0.39</v>
      </c>
      <c r="V102" s="212">
        <f t="shared" si="77"/>
        <v>0.39</v>
      </c>
      <c r="W102" s="212">
        <f t="shared" si="78"/>
        <v>0.39</v>
      </c>
      <c r="X102" s="212">
        <f t="shared" si="79"/>
        <v>0.39</v>
      </c>
      <c r="Y102" s="212">
        <f t="shared" si="80"/>
        <v>0.39</v>
      </c>
      <c r="Z102" s="212">
        <f t="shared" si="81"/>
        <v>0.39</v>
      </c>
      <c r="AA102" s="212">
        <f t="shared" si="82"/>
        <v>0.39</v>
      </c>
      <c r="AB102" s="212">
        <f t="shared" si="12"/>
        <v>0.39</v>
      </c>
      <c r="AC102" s="212">
        <f t="shared" si="13"/>
        <v>0.39</v>
      </c>
      <c r="AD102" s="212">
        <f t="shared" si="14"/>
        <v>0.39</v>
      </c>
      <c r="AE102" s="212">
        <f t="shared" si="15"/>
        <v>0.39</v>
      </c>
      <c r="AF102" s="212">
        <f t="shared" si="16"/>
        <v>0.39</v>
      </c>
      <c r="AG102" s="212">
        <f t="shared" si="17"/>
        <v>0.39</v>
      </c>
      <c r="AH102" s="212">
        <f t="shared" si="18"/>
        <v>0.39</v>
      </c>
      <c r="AI102" s="212">
        <f t="shared" si="19"/>
        <v>0.39</v>
      </c>
      <c r="AJ102" s="212">
        <f t="shared" si="20"/>
        <v>0.39</v>
      </c>
      <c r="AK102" s="212">
        <f t="shared" si="21"/>
        <v>0.39</v>
      </c>
    </row>
    <row r="103" spans="1:37" x14ac:dyDescent="0.35">
      <c r="A103" s="215">
        <v>43</v>
      </c>
      <c r="B103" s="212">
        <f t="shared" si="23"/>
        <v>0.39</v>
      </c>
      <c r="C103" s="212">
        <f t="shared" si="58"/>
        <v>0.39</v>
      </c>
      <c r="D103" s="212">
        <f t="shared" si="59"/>
        <v>0.39</v>
      </c>
      <c r="E103" s="212">
        <f t="shared" si="60"/>
        <v>0.39</v>
      </c>
      <c r="F103" s="212">
        <f t="shared" si="61"/>
        <v>0.39</v>
      </c>
      <c r="G103" s="212">
        <f t="shared" si="62"/>
        <v>0.39</v>
      </c>
      <c r="H103" s="212">
        <f t="shared" si="63"/>
        <v>0.39</v>
      </c>
      <c r="I103" s="212">
        <f t="shared" si="64"/>
        <v>0.39</v>
      </c>
      <c r="J103" s="212">
        <f t="shared" si="65"/>
        <v>0.39</v>
      </c>
      <c r="K103" s="212">
        <f t="shared" si="66"/>
        <v>0.39</v>
      </c>
      <c r="L103" s="212">
        <f t="shared" si="67"/>
        <v>0.39</v>
      </c>
      <c r="M103" s="212">
        <f t="shared" si="68"/>
        <v>0.39</v>
      </c>
      <c r="N103" s="212">
        <f t="shared" si="69"/>
        <v>0.39</v>
      </c>
      <c r="O103" s="212">
        <f t="shared" si="70"/>
        <v>0.39</v>
      </c>
      <c r="P103" s="212">
        <f t="shared" si="71"/>
        <v>0.39</v>
      </c>
      <c r="Q103" s="212">
        <f t="shared" si="72"/>
        <v>0.39</v>
      </c>
      <c r="R103" s="212">
        <f t="shared" si="73"/>
        <v>0.39</v>
      </c>
      <c r="S103" s="212">
        <f t="shared" si="74"/>
        <v>0.39</v>
      </c>
      <c r="T103" s="212">
        <f t="shared" si="75"/>
        <v>0.39</v>
      </c>
      <c r="U103" s="212">
        <f t="shared" si="76"/>
        <v>0.39</v>
      </c>
      <c r="V103" s="212">
        <f t="shared" si="77"/>
        <v>0.39</v>
      </c>
      <c r="W103" s="212">
        <f t="shared" si="78"/>
        <v>0.39</v>
      </c>
      <c r="X103" s="212">
        <f t="shared" si="79"/>
        <v>0.39</v>
      </c>
      <c r="Y103" s="212">
        <f t="shared" si="80"/>
        <v>0.39</v>
      </c>
      <c r="Z103" s="212">
        <f t="shared" si="81"/>
        <v>0.39</v>
      </c>
      <c r="AA103" s="212">
        <f t="shared" si="82"/>
        <v>0.39</v>
      </c>
      <c r="AB103" s="212">
        <f t="shared" si="12"/>
        <v>0.39</v>
      </c>
      <c r="AC103" s="212">
        <f t="shared" si="13"/>
        <v>0.39</v>
      </c>
      <c r="AD103" s="212">
        <f t="shared" si="14"/>
        <v>0.39</v>
      </c>
      <c r="AE103" s="212">
        <f t="shared" si="15"/>
        <v>0.39</v>
      </c>
      <c r="AF103" s="212">
        <f t="shared" si="16"/>
        <v>0.39</v>
      </c>
      <c r="AG103" s="212">
        <f t="shared" si="17"/>
        <v>0.39</v>
      </c>
      <c r="AH103" s="212">
        <f t="shared" si="18"/>
        <v>0.39</v>
      </c>
      <c r="AI103" s="212">
        <f t="shared" si="19"/>
        <v>0.39</v>
      </c>
      <c r="AJ103" s="212">
        <f t="shared" si="20"/>
        <v>0.39</v>
      </c>
      <c r="AK103" s="212">
        <f t="shared" si="21"/>
        <v>0.39</v>
      </c>
    </row>
    <row r="104" spans="1:37" x14ac:dyDescent="0.35">
      <c r="A104" s="215">
        <v>44</v>
      </c>
      <c r="B104" s="212">
        <f t="shared" si="23"/>
        <v>0.39</v>
      </c>
      <c r="C104" s="212">
        <f t="shared" si="58"/>
        <v>0.39</v>
      </c>
      <c r="D104" s="212">
        <f t="shared" si="59"/>
        <v>0.39</v>
      </c>
      <c r="E104" s="212">
        <f t="shared" si="60"/>
        <v>0.39</v>
      </c>
      <c r="F104" s="212">
        <f t="shared" si="61"/>
        <v>0.39</v>
      </c>
      <c r="G104" s="212">
        <f t="shared" si="62"/>
        <v>0.39</v>
      </c>
      <c r="H104" s="212">
        <f t="shared" si="63"/>
        <v>0.39</v>
      </c>
      <c r="I104" s="212">
        <f t="shared" si="64"/>
        <v>0.39</v>
      </c>
      <c r="J104" s="212">
        <f t="shared" si="65"/>
        <v>0.39</v>
      </c>
      <c r="K104" s="212">
        <f t="shared" si="66"/>
        <v>0.39</v>
      </c>
      <c r="L104" s="212">
        <f t="shared" si="67"/>
        <v>0.39</v>
      </c>
      <c r="M104" s="212">
        <f t="shared" si="68"/>
        <v>0.39</v>
      </c>
      <c r="N104" s="212">
        <f t="shared" si="69"/>
        <v>0.39</v>
      </c>
      <c r="O104" s="212">
        <f t="shared" si="70"/>
        <v>0.39</v>
      </c>
      <c r="P104" s="212">
        <f t="shared" si="71"/>
        <v>0.39</v>
      </c>
      <c r="Q104" s="212">
        <f t="shared" si="72"/>
        <v>0.39</v>
      </c>
      <c r="R104" s="212">
        <f t="shared" si="73"/>
        <v>0.39</v>
      </c>
      <c r="S104" s="212">
        <f t="shared" si="74"/>
        <v>0.39</v>
      </c>
      <c r="T104" s="212">
        <f t="shared" si="75"/>
        <v>0.39</v>
      </c>
      <c r="U104" s="212">
        <f t="shared" si="76"/>
        <v>0.39</v>
      </c>
      <c r="V104" s="212">
        <f t="shared" si="77"/>
        <v>0.39</v>
      </c>
      <c r="W104" s="212">
        <f t="shared" si="78"/>
        <v>0.39</v>
      </c>
      <c r="X104" s="212">
        <f t="shared" si="79"/>
        <v>0.39</v>
      </c>
      <c r="Y104" s="212">
        <f t="shared" si="80"/>
        <v>0.39</v>
      </c>
      <c r="Z104" s="212">
        <f t="shared" si="81"/>
        <v>0.39</v>
      </c>
      <c r="AA104" s="212">
        <f t="shared" si="82"/>
        <v>0.39</v>
      </c>
      <c r="AB104" s="212">
        <f t="shared" si="12"/>
        <v>0.39</v>
      </c>
      <c r="AC104" s="212">
        <f t="shared" si="13"/>
        <v>0.39</v>
      </c>
      <c r="AD104" s="212">
        <f t="shared" si="14"/>
        <v>0.39</v>
      </c>
      <c r="AE104" s="212">
        <f t="shared" si="15"/>
        <v>0.39</v>
      </c>
      <c r="AF104" s="212">
        <f t="shared" si="16"/>
        <v>0.39</v>
      </c>
      <c r="AG104" s="212">
        <f t="shared" si="17"/>
        <v>0.39</v>
      </c>
      <c r="AH104" s="212">
        <f t="shared" si="18"/>
        <v>0.39</v>
      </c>
      <c r="AI104" s="212">
        <f t="shared" si="19"/>
        <v>0.39</v>
      </c>
      <c r="AJ104" s="212">
        <f t="shared" si="20"/>
        <v>0.39</v>
      </c>
      <c r="AK104" s="212">
        <f t="shared" si="21"/>
        <v>0.39</v>
      </c>
    </row>
    <row r="105" spans="1:37" x14ac:dyDescent="0.35">
      <c r="A105" s="215">
        <v>45</v>
      </c>
      <c r="B105" s="212">
        <f t="shared" si="23"/>
        <v>0.39</v>
      </c>
      <c r="C105" s="212">
        <f t="shared" si="58"/>
        <v>0.39</v>
      </c>
      <c r="D105" s="212">
        <f t="shared" si="59"/>
        <v>0.39</v>
      </c>
      <c r="E105" s="212">
        <f t="shared" si="60"/>
        <v>0.39</v>
      </c>
      <c r="F105" s="212">
        <f t="shared" si="61"/>
        <v>0.39</v>
      </c>
      <c r="G105" s="212">
        <f t="shared" si="62"/>
        <v>0.39</v>
      </c>
      <c r="H105" s="212">
        <f t="shared" si="63"/>
        <v>0.39</v>
      </c>
      <c r="I105" s="212">
        <f t="shared" si="64"/>
        <v>0.39</v>
      </c>
      <c r="J105" s="212">
        <f t="shared" si="65"/>
        <v>0.39</v>
      </c>
      <c r="K105" s="212">
        <f t="shared" si="66"/>
        <v>0.39</v>
      </c>
      <c r="L105" s="212">
        <f t="shared" si="67"/>
        <v>0.39</v>
      </c>
      <c r="M105" s="212">
        <f t="shared" si="68"/>
        <v>0.39</v>
      </c>
      <c r="N105" s="212">
        <f t="shared" si="69"/>
        <v>0.39</v>
      </c>
      <c r="O105" s="212">
        <f t="shared" si="70"/>
        <v>0.39</v>
      </c>
      <c r="P105" s="212">
        <f t="shared" si="71"/>
        <v>0.39</v>
      </c>
      <c r="Q105" s="212">
        <f t="shared" si="72"/>
        <v>0.39</v>
      </c>
      <c r="R105" s="212">
        <f t="shared" si="73"/>
        <v>0.39</v>
      </c>
      <c r="S105" s="212">
        <f t="shared" si="74"/>
        <v>0.39</v>
      </c>
      <c r="T105" s="212">
        <f t="shared" si="75"/>
        <v>0.39</v>
      </c>
      <c r="U105" s="212">
        <f t="shared" si="76"/>
        <v>0.39</v>
      </c>
      <c r="V105" s="212">
        <f t="shared" si="77"/>
        <v>0.39</v>
      </c>
      <c r="W105" s="212">
        <f t="shared" si="78"/>
        <v>0.39</v>
      </c>
      <c r="X105" s="212">
        <f t="shared" si="79"/>
        <v>0.39</v>
      </c>
      <c r="Y105" s="212">
        <f t="shared" si="80"/>
        <v>0.39</v>
      </c>
      <c r="Z105" s="212">
        <f t="shared" si="81"/>
        <v>0.39</v>
      </c>
      <c r="AA105" s="212">
        <f t="shared" si="82"/>
        <v>0.39</v>
      </c>
      <c r="AB105" s="212">
        <f t="shared" si="12"/>
        <v>0.39</v>
      </c>
      <c r="AC105" s="212">
        <f t="shared" si="13"/>
        <v>0.39</v>
      </c>
      <c r="AD105" s="212">
        <f t="shared" si="14"/>
        <v>0.39</v>
      </c>
      <c r="AE105" s="212">
        <f t="shared" si="15"/>
        <v>0.39</v>
      </c>
      <c r="AF105" s="212">
        <f t="shared" si="16"/>
        <v>0.39</v>
      </c>
      <c r="AG105" s="212">
        <f t="shared" si="17"/>
        <v>0.39</v>
      </c>
      <c r="AH105" s="212">
        <f t="shared" si="18"/>
        <v>0.39</v>
      </c>
      <c r="AI105" s="212">
        <f t="shared" si="19"/>
        <v>0.39</v>
      </c>
      <c r="AJ105" s="212">
        <f t="shared" si="20"/>
        <v>0.39</v>
      </c>
      <c r="AK105" s="212">
        <f t="shared" si="21"/>
        <v>0.39</v>
      </c>
    </row>
    <row r="106" spans="1:37" x14ac:dyDescent="0.35">
      <c r="A106" s="215">
        <v>46</v>
      </c>
      <c r="B106" s="212">
        <f t="shared" si="23"/>
        <v>0.39</v>
      </c>
      <c r="C106" s="212">
        <f t="shared" si="58"/>
        <v>0.39</v>
      </c>
      <c r="D106" s="212">
        <f t="shared" si="59"/>
        <v>0.39</v>
      </c>
      <c r="E106" s="212">
        <f t="shared" si="60"/>
        <v>0.39</v>
      </c>
      <c r="F106" s="212">
        <f t="shared" si="61"/>
        <v>0.39</v>
      </c>
      <c r="G106" s="212">
        <f t="shared" si="62"/>
        <v>0.39</v>
      </c>
      <c r="H106" s="212">
        <f t="shared" si="63"/>
        <v>0.39</v>
      </c>
      <c r="I106" s="212">
        <f t="shared" si="64"/>
        <v>0.39</v>
      </c>
      <c r="J106" s="212">
        <f t="shared" si="65"/>
        <v>0.39</v>
      </c>
      <c r="K106" s="212">
        <f t="shared" si="66"/>
        <v>0.39</v>
      </c>
      <c r="L106" s="212">
        <f t="shared" si="67"/>
        <v>0.39</v>
      </c>
      <c r="M106" s="212">
        <f t="shared" si="68"/>
        <v>0.39</v>
      </c>
      <c r="N106" s="212">
        <f t="shared" si="69"/>
        <v>0.39</v>
      </c>
      <c r="O106" s="212">
        <f t="shared" si="70"/>
        <v>0.39</v>
      </c>
      <c r="P106" s="212">
        <f t="shared" si="71"/>
        <v>0.39</v>
      </c>
      <c r="Q106" s="212">
        <f t="shared" si="72"/>
        <v>0.39</v>
      </c>
      <c r="R106" s="212">
        <f t="shared" si="73"/>
        <v>0.39</v>
      </c>
      <c r="S106" s="212">
        <f t="shared" si="74"/>
        <v>0.39</v>
      </c>
      <c r="T106" s="212">
        <f t="shared" si="75"/>
        <v>0.39</v>
      </c>
      <c r="U106" s="212">
        <f t="shared" si="76"/>
        <v>0.39</v>
      </c>
      <c r="V106" s="212">
        <f t="shared" si="77"/>
        <v>0.39</v>
      </c>
      <c r="W106" s="212">
        <f t="shared" si="78"/>
        <v>0.39</v>
      </c>
      <c r="X106" s="212">
        <f t="shared" si="79"/>
        <v>0.39</v>
      </c>
      <c r="Y106" s="212">
        <f t="shared" si="80"/>
        <v>0.39</v>
      </c>
      <c r="Z106" s="212">
        <f t="shared" si="81"/>
        <v>0.39</v>
      </c>
      <c r="AA106" s="212">
        <f t="shared" si="82"/>
        <v>0.39</v>
      </c>
      <c r="AB106" s="212">
        <f t="shared" si="12"/>
        <v>0.39</v>
      </c>
      <c r="AC106" s="212">
        <f t="shared" si="13"/>
        <v>0.39</v>
      </c>
      <c r="AD106" s="212">
        <f t="shared" si="14"/>
        <v>0.39</v>
      </c>
      <c r="AE106" s="212">
        <f t="shared" si="15"/>
        <v>0.39</v>
      </c>
      <c r="AF106" s="212">
        <f t="shared" si="16"/>
        <v>0.39</v>
      </c>
      <c r="AG106" s="212">
        <f t="shared" si="17"/>
        <v>0.39</v>
      </c>
      <c r="AH106" s="212">
        <f t="shared" si="18"/>
        <v>0.39</v>
      </c>
      <c r="AI106" s="212">
        <f t="shared" si="19"/>
        <v>0.39</v>
      </c>
      <c r="AJ106" s="212">
        <f t="shared" si="20"/>
        <v>0.39</v>
      </c>
      <c r="AK106" s="212">
        <f t="shared" si="21"/>
        <v>0.39</v>
      </c>
    </row>
    <row r="107" spans="1:37" x14ac:dyDescent="0.35">
      <c r="A107" s="215">
        <v>47</v>
      </c>
      <c r="B107" s="212">
        <f t="shared" si="23"/>
        <v>0.39</v>
      </c>
      <c r="C107" s="212">
        <f t="shared" si="58"/>
        <v>0.39</v>
      </c>
      <c r="D107" s="212">
        <f t="shared" si="59"/>
        <v>0.39</v>
      </c>
      <c r="E107" s="212">
        <f t="shared" si="60"/>
        <v>0.39</v>
      </c>
      <c r="F107" s="212">
        <f t="shared" si="61"/>
        <v>0.39</v>
      </c>
      <c r="G107" s="212">
        <f t="shared" si="62"/>
        <v>0.39</v>
      </c>
      <c r="H107" s="212">
        <f t="shared" si="63"/>
        <v>0.39</v>
      </c>
      <c r="I107" s="212">
        <f t="shared" si="64"/>
        <v>0.39</v>
      </c>
      <c r="J107" s="212">
        <f t="shared" si="65"/>
        <v>0.39</v>
      </c>
      <c r="K107" s="212">
        <f t="shared" si="66"/>
        <v>0.39</v>
      </c>
      <c r="L107" s="212">
        <f t="shared" si="67"/>
        <v>0.39</v>
      </c>
      <c r="M107" s="212">
        <f t="shared" si="68"/>
        <v>0.39</v>
      </c>
      <c r="N107" s="212">
        <f t="shared" si="69"/>
        <v>0.39</v>
      </c>
      <c r="O107" s="212">
        <f t="shared" si="70"/>
        <v>0.39</v>
      </c>
      <c r="P107" s="212">
        <f t="shared" si="71"/>
        <v>0.39</v>
      </c>
      <c r="Q107" s="212">
        <f t="shared" si="72"/>
        <v>0.39</v>
      </c>
      <c r="R107" s="212">
        <f t="shared" si="73"/>
        <v>0.39</v>
      </c>
      <c r="S107" s="212">
        <f t="shared" si="74"/>
        <v>0.39</v>
      </c>
      <c r="T107" s="212">
        <f t="shared" si="75"/>
        <v>0.39</v>
      </c>
      <c r="U107" s="212">
        <f t="shared" si="76"/>
        <v>0.39</v>
      </c>
      <c r="V107" s="212">
        <f t="shared" si="77"/>
        <v>0.39</v>
      </c>
      <c r="W107" s="212">
        <f t="shared" si="78"/>
        <v>0.39</v>
      </c>
      <c r="X107" s="212">
        <f t="shared" si="79"/>
        <v>0.39</v>
      </c>
      <c r="Y107" s="212">
        <f t="shared" si="80"/>
        <v>0.39</v>
      </c>
      <c r="Z107" s="212">
        <f t="shared" si="81"/>
        <v>0.39</v>
      </c>
      <c r="AA107" s="212">
        <f t="shared" si="82"/>
        <v>0.39</v>
      </c>
      <c r="AB107" s="212">
        <f t="shared" si="12"/>
        <v>0.39</v>
      </c>
      <c r="AC107" s="212">
        <f t="shared" si="13"/>
        <v>0.39</v>
      </c>
      <c r="AD107" s="212">
        <f t="shared" si="14"/>
        <v>0.39</v>
      </c>
      <c r="AE107" s="212">
        <f t="shared" si="15"/>
        <v>0.39</v>
      </c>
      <c r="AF107" s="212">
        <f t="shared" si="16"/>
        <v>0.39</v>
      </c>
      <c r="AG107" s="212">
        <f t="shared" si="17"/>
        <v>0.39</v>
      </c>
      <c r="AH107" s="212">
        <f t="shared" si="18"/>
        <v>0.39</v>
      </c>
      <c r="AI107" s="212">
        <f t="shared" si="19"/>
        <v>0.39</v>
      </c>
      <c r="AJ107" s="212">
        <f t="shared" si="20"/>
        <v>0.39</v>
      </c>
      <c r="AK107" s="212">
        <f t="shared" si="21"/>
        <v>0.39</v>
      </c>
    </row>
    <row r="108" spans="1:37" x14ac:dyDescent="0.35">
      <c r="A108" s="215">
        <v>48</v>
      </c>
      <c r="B108" s="212">
        <f t="shared" si="23"/>
        <v>0.39</v>
      </c>
      <c r="C108" s="212">
        <f t="shared" si="58"/>
        <v>0.39</v>
      </c>
      <c r="D108" s="212">
        <f t="shared" si="59"/>
        <v>0.39</v>
      </c>
      <c r="E108" s="212">
        <f t="shared" si="60"/>
        <v>0.39</v>
      </c>
      <c r="F108" s="212">
        <f t="shared" si="61"/>
        <v>0.39</v>
      </c>
      <c r="G108" s="212">
        <f t="shared" si="62"/>
        <v>0.39</v>
      </c>
      <c r="H108" s="212">
        <f t="shared" si="63"/>
        <v>0.39</v>
      </c>
      <c r="I108" s="212">
        <f t="shared" si="64"/>
        <v>0.39</v>
      </c>
      <c r="J108" s="212">
        <f t="shared" si="65"/>
        <v>0.39</v>
      </c>
      <c r="K108" s="212">
        <f t="shared" si="66"/>
        <v>0.39</v>
      </c>
      <c r="L108" s="212">
        <f t="shared" si="67"/>
        <v>0.39</v>
      </c>
      <c r="M108" s="212">
        <f t="shared" si="68"/>
        <v>0.39</v>
      </c>
      <c r="N108" s="212">
        <f t="shared" si="69"/>
        <v>0.39</v>
      </c>
      <c r="O108" s="212">
        <f t="shared" si="70"/>
        <v>0.39</v>
      </c>
      <c r="P108" s="212">
        <f t="shared" si="71"/>
        <v>0.39</v>
      </c>
      <c r="Q108" s="212">
        <f t="shared" si="72"/>
        <v>0.39</v>
      </c>
      <c r="R108" s="212">
        <f t="shared" si="73"/>
        <v>0.39</v>
      </c>
      <c r="S108" s="212">
        <f t="shared" si="74"/>
        <v>0.39</v>
      </c>
      <c r="T108" s="212">
        <f t="shared" si="75"/>
        <v>0.39</v>
      </c>
      <c r="U108" s="212">
        <f t="shared" si="76"/>
        <v>0.39</v>
      </c>
      <c r="V108" s="212">
        <f t="shared" si="77"/>
        <v>0.39</v>
      </c>
      <c r="W108" s="212">
        <f t="shared" si="78"/>
        <v>0.39</v>
      </c>
      <c r="X108" s="212">
        <f t="shared" si="79"/>
        <v>0.39</v>
      </c>
      <c r="Y108" s="212">
        <f t="shared" si="80"/>
        <v>0.39</v>
      </c>
      <c r="Z108" s="212">
        <f t="shared" si="81"/>
        <v>0.39</v>
      </c>
      <c r="AA108" s="212">
        <f t="shared" si="82"/>
        <v>0.39</v>
      </c>
      <c r="AB108" s="212">
        <f t="shared" si="12"/>
        <v>0.39</v>
      </c>
      <c r="AC108" s="212">
        <f t="shared" si="13"/>
        <v>0.39</v>
      </c>
      <c r="AD108" s="212">
        <f t="shared" si="14"/>
        <v>0.39</v>
      </c>
      <c r="AE108" s="212">
        <f t="shared" si="15"/>
        <v>0.39</v>
      </c>
      <c r="AF108" s="212">
        <f t="shared" si="16"/>
        <v>0.39</v>
      </c>
      <c r="AG108" s="212">
        <f t="shared" si="17"/>
        <v>0.39</v>
      </c>
      <c r="AH108" s="212">
        <f t="shared" si="18"/>
        <v>0.39</v>
      </c>
      <c r="AI108" s="212">
        <f t="shared" si="19"/>
        <v>0.39</v>
      </c>
      <c r="AJ108" s="212">
        <f t="shared" si="20"/>
        <v>0.39</v>
      </c>
      <c r="AK108" s="212">
        <f t="shared" si="21"/>
        <v>0.39</v>
      </c>
    </row>
    <row r="109" spans="1:37" x14ac:dyDescent="0.35">
      <c r="A109" s="215">
        <v>49</v>
      </c>
      <c r="B109" s="212">
        <f t="shared" si="23"/>
        <v>0.39</v>
      </c>
      <c r="C109" s="212">
        <f t="shared" si="58"/>
        <v>0.39</v>
      </c>
      <c r="D109" s="212">
        <f t="shared" si="59"/>
        <v>0.39</v>
      </c>
      <c r="E109" s="212">
        <f t="shared" si="60"/>
        <v>0.39</v>
      </c>
      <c r="F109" s="212">
        <f t="shared" si="61"/>
        <v>0.39</v>
      </c>
      <c r="G109" s="212">
        <f t="shared" si="62"/>
        <v>0.39</v>
      </c>
      <c r="H109" s="212">
        <f t="shared" si="63"/>
        <v>0.39</v>
      </c>
      <c r="I109" s="212">
        <f t="shared" si="64"/>
        <v>0.39</v>
      </c>
      <c r="J109" s="212">
        <f t="shared" si="65"/>
        <v>0.39</v>
      </c>
      <c r="K109" s="212">
        <f t="shared" si="66"/>
        <v>0.39</v>
      </c>
      <c r="L109" s="212">
        <f t="shared" si="67"/>
        <v>0.39</v>
      </c>
      <c r="M109" s="212">
        <f t="shared" si="68"/>
        <v>0.39</v>
      </c>
      <c r="N109" s="212">
        <f t="shared" si="69"/>
        <v>0.39</v>
      </c>
      <c r="O109" s="212">
        <f t="shared" si="70"/>
        <v>0.39</v>
      </c>
      <c r="P109" s="212">
        <f t="shared" si="71"/>
        <v>0.39</v>
      </c>
      <c r="Q109" s="212">
        <f t="shared" si="72"/>
        <v>0.39</v>
      </c>
      <c r="R109" s="212">
        <f t="shared" si="73"/>
        <v>0.39</v>
      </c>
      <c r="S109" s="212">
        <f t="shared" si="74"/>
        <v>0.39</v>
      </c>
      <c r="T109" s="212">
        <f t="shared" si="75"/>
        <v>0.39</v>
      </c>
      <c r="U109" s="212">
        <f t="shared" si="76"/>
        <v>0.39</v>
      </c>
      <c r="V109" s="212">
        <f t="shared" si="77"/>
        <v>0.39</v>
      </c>
      <c r="W109" s="212">
        <f t="shared" si="78"/>
        <v>0.39</v>
      </c>
      <c r="X109" s="212">
        <f t="shared" si="79"/>
        <v>0.39</v>
      </c>
      <c r="Y109" s="212">
        <f t="shared" si="80"/>
        <v>0.39</v>
      </c>
      <c r="Z109" s="212">
        <f t="shared" si="81"/>
        <v>0.39</v>
      </c>
      <c r="AA109" s="212">
        <f t="shared" si="82"/>
        <v>0.39</v>
      </c>
      <c r="AB109" s="212">
        <f t="shared" si="12"/>
        <v>0.39</v>
      </c>
      <c r="AC109" s="212">
        <f t="shared" si="13"/>
        <v>0.39</v>
      </c>
      <c r="AD109" s="212">
        <f t="shared" si="14"/>
        <v>0.39</v>
      </c>
      <c r="AE109" s="212">
        <f t="shared" si="15"/>
        <v>0.39</v>
      </c>
      <c r="AF109" s="212">
        <f t="shared" si="16"/>
        <v>0.39</v>
      </c>
      <c r="AG109" s="212">
        <f t="shared" si="17"/>
        <v>0.39</v>
      </c>
      <c r="AH109" s="212">
        <f t="shared" si="18"/>
        <v>0.39</v>
      </c>
      <c r="AI109" s="212">
        <f t="shared" si="19"/>
        <v>0.39</v>
      </c>
      <c r="AJ109" s="212">
        <f t="shared" si="20"/>
        <v>0.39</v>
      </c>
      <c r="AK109" s="212">
        <f t="shared" si="21"/>
        <v>0.39</v>
      </c>
    </row>
    <row r="110" spans="1:37" x14ac:dyDescent="0.35">
      <c r="A110" s="215">
        <v>50</v>
      </c>
      <c r="B110" s="212">
        <f t="shared" si="23"/>
        <v>0.39</v>
      </c>
      <c r="C110" s="212">
        <f t="shared" si="58"/>
        <v>0.39</v>
      </c>
      <c r="D110" s="212">
        <f t="shared" si="59"/>
        <v>0.39</v>
      </c>
      <c r="E110" s="212">
        <f t="shared" si="60"/>
        <v>0.39</v>
      </c>
      <c r="F110" s="212">
        <f t="shared" si="61"/>
        <v>0.39</v>
      </c>
      <c r="G110" s="212">
        <f t="shared" si="62"/>
        <v>0.39</v>
      </c>
      <c r="H110" s="212">
        <f t="shared" si="63"/>
        <v>0.39</v>
      </c>
      <c r="I110" s="212">
        <f t="shared" si="64"/>
        <v>0.39</v>
      </c>
      <c r="J110" s="212">
        <f t="shared" si="65"/>
        <v>0.39</v>
      </c>
      <c r="K110" s="212">
        <f t="shared" si="66"/>
        <v>0.39</v>
      </c>
      <c r="L110" s="212">
        <f t="shared" si="67"/>
        <v>0.39</v>
      </c>
      <c r="M110" s="212">
        <f t="shared" si="68"/>
        <v>0.39</v>
      </c>
      <c r="N110" s="212">
        <f t="shared" si="69"/>
        <v>0.39</v>
      </c>
      <c r="O110" s="212">
        <f t="shared" si="70"/>
        <v>0.39</v>
      </c>
      <c r="P110" s="212">
        <f t="shared" si="71"/>
        <v>0.39</v>
      </c>
      <c r="Q110" s="212">
        <f t="shared" si="72"/>
        <v>0.39</v>
      </c>
      <c r="R110" s="212">
        <f t="shared" si="73"/>
        <v>0.39</v>
      </c>
      <c r="S110" s="212">
        <f t="shared" si="74"/>
        <v>0.39</v>
      </c>
      <c r="T110" s="212">
        <f t="shared" si="75"/>
        <v>0.39</v>
      </c>
      <c r="U110" s="212">
        <f t="shared" si="76"/>
        <v>0.39</v>
      </c>
      <c r="V110" s="212">
        <f t="shared" si="77"/>
        <v>0.39</v>
      </c>
      <c r="W110" s="212">
        <f t="shared" si="78"/>
        <v>0.39</v>
      </c>
      <c r="X110" s="212">
        <f t="shared" si="79"/>
        <v>0.39</v>
      </c>
      <c r="Y110" s="212">
        <f t="shared" si="80"/>
        <v>0.39</v>
      </c>
      <c r="Z110" s="212">
        <f t="shared" si="81"/>
        <v>0.39</v>
      </c>
      <c r="AA110" s="212">
        <f t="shared" si="82"/>
        <v>0.39</v>
      </c>
      <c r="AB110" s="212">
        <f t="shared" si="12"/>
        <v>0.39</v>
      </c>
      <c r="AC110" s="212">
        <f t="shared" si="13"/>
        <v>0.39</v>
      </c>
      <c r="AD110" s="212">
        <f t="shared" si="14"/>
        <v>0.39</v>
      </c>
      <c r="AE110" s="212">
        <f t="shared" si="15"/>
        <v>0.39</v>
      </c>
      <c r="AF110" s="212">
        <f t="shared" si="16"/>
        <v>0.39</v>
      </c>
      <c r="AG110" s="212">
        <f t="shared" si="17"/>
        <v>0.39</v>
      </c>
      <c r="AH110" s="212">
        <f t="shared" si="18"/>
        <v>0.39</v>
      </c>
      <c r="AI110" s="212">
        <f t="shared" si="19"/>
        <v>0.39</v>
      </c>
      <c r="AJ110" s="212">
        <f t="shared" si="20"/>
        <v>0.39</v>
      </c>
      <c r="AK110" s="212">
        <f t="shared" si="21"/>
        <v>0.39</v>
      </c>
    </row>
    <row r="111" spans="1:37" x14ac:dyDescent="0.35">
      <c r="A111" s="215">
        <v>51</v>
      </c>
      <c r="B111" s="212">
        <f t="shared" si="23"/>
        <v>0.39</v>
      </c>
      <c r="C111" s="212">
        <f t="shared" si="58"/>
        <v>0.39</v>
      </c>
      <c r="D111" s="212">
        <f t="shared" si="59"/>
        <v>0.39</v>
      </c>
      <c r="E111" s="212">
        <f t="shared" si="60"/>
        <v>0.39</v>
      </c>
      <c r="F111" s="212">
        <f t="shared" si="61"/>
        <v>0.39</v>
      </c>
      <c r="G111" s="212">
        <f t="shared" si="62"/>
        <v>0.39</v>
      </c>
      <c r="H111" s="212">
        <f t="shared" si="63"/>
        <v>0.39</v>
      </c>
      <c r="I111" s="212">
        <f t="shared" si="64"/>
        <v>0.39</v>
      </c>
      <c r="J111" s="212">
        <f t="shared" si="65"/>
        <v>0.39</v>
      </c>
      <c r="K111" s="212">
        <f t="shared" si="66"/>
        <v>0.39</v>
      </c>
      <c r="L111" s="212">
        <f t="shared" si="67"/>
        <v>0.39</v>
      </c>
      <c r="M111" s="212">
        <f t="shared" si="68"/>
        <v>0.39</v>
      </c>
      <c r="N111" s="212">
        <f t="shared" si="69"/>
        <v>0.39</v>
      </c>
      <c r="O111" s="212">
        <f t="shared" si="70"/>
        <v>0.39</v>
      </c>
      <c r="P111" s="212">
        <f t="shared" si="71"/>
        <v>0.39</v>
      </c>
      <c r="Q111" s="212">
        <f t="shared" si="72"/>
        <v>0.39</v>
      </c>
      <c r="R111" s="212">
        <f t="shared" si="73"/>
        <v>0.39</v>
      </c>
      <c r="S111" s="212">
        <f t="shared" si="74"/>
        <v>0.39</v>
      </c>
      <c r="T111" s="212">
        <f t="shared" si="75"/>
        <v>0.39</v>
      </c>
      <c r="U111" s="212">
        <f t="shared" si="76"/>
        <v>0.39</v>
      </c>
      <c r="V111" s="212">
        <f t="shared" si="77"/>
        <v>0.39</v>
      </c>
      <c r="W111" s="212">
        <f t="shared" si="78"/>
        <v>0.39</v>
      </c>
      <c r="X111" s="212">
        <f t="shared" si="79"/>
        <v>0.39</v>
      </c>
      <c r="Y111" s="212">
        <f t="shared" si="80"/>
        <v>0.39</v>
      </c>
      <c r="Z111" s="212">
        <f t="shared" si="81"/>
        <v>0.39</v>
      </c>
      <c r="AA111" s="212">
        <f t="shared" si="82"/>
        <v>0.39</v>
      </c>
      <c r="AB111" s="212">
        <f t="shared" si="12"/>
        <v>0.39</v>
      </c>
      <c r="AC111" s="212">
        <f t="shared" si="13"/>
        <v>0.39</v>
      </c>
      <c r="AD111" s="212">
        <f t="shared" si="14"/>
        <v>0.39</v>
      </c>
      <c r="AE111" s="212">
        <f t="shared" si="15"/>
        <v>0.39</v>
      </c>
      <c r="AF111" s="212">
        <f t="shared" si="16"/>
        <v>0.39</v>
      </c>
      <c r="AG111" s="212">
        <f t="shared" si="17"/>
        <v>0.39</v>
      </c>
      <c r="AH111" s="212">
        <f t="shared" si="18"/>
        <v>0.39</v>
      </c>
      <c r="AI111" s="212">
        <f t="shared" si="19"/>
        <v>0.39</v>
      </c>
      <c r="AJ111" s="212">
        <f t="shared" si="20"/>
        <v>0.39</v>
      </c>
      <c r="AK111" s="212">
        <f t="shared" si="21"/>
        <v>0.39</v>
      </c>
    </row>
    <row r="112" spans="1:37" x14ac:dyDescent="0.35">
      <c r="A112" s="215">
        <v>52</v>
      </c>
      <c r="B112" s="212">
        <f t="shared" si="23"/>
        <v>0.39</v>
      </c>
      <c r="C112" s="212">
        <f t="shared" si="58"/>
        <v>0.39</v>
      </c>
      <c r="D112" s="212">
        <f t="shared" si="59"/>
        <v>0.39</v>
      </c>
      <c r="E112" s="212">
        <f t="shared" si="60"/>
        <v>0.39</v>
      </c>
      <c r="F112" s="212">
        <f t="shared" si="61"/>
        <v>0.39</v>
      </c>
      <c r="G112" s="212">
        <f t="shared" si="62"/>
        <v>0.39</v>
      </c>
      <c r="H112" s="212">
        <f t="shared" si="63"/>
        <v>0.39</v>
      </c>
      <c r="I112" s="212">
        <f t="shared" si="64"/>
        <v>0.39</v>
      </c>
      <c r="J112" s="212">
        <f t="shared" si="65"/>
        <v>0.39</v>
      </c>
      <c r="K112" s="212">
        <f t="shared" si="66"/>
        <v>0.39</v>
      </c>
      <c r="L112" s="212">
        <f t="shared" si="67"/>
        <v>0.39</v>
      </c>
      <c r="M112" s="212">
        <f t="shared" si="68"/>
        <v>0.39</v>
      </c>
      <c r="N112" s="212">
        <f t="shared" si="69"/>
        <v>0.39</v>
      </c>
      <c r="O112" s="212">
        <f t="shared" si="70"/>
        <v>0.39</v>
      </c>
      <c r="P112" s="212">
        <f t="shared" si="71"/>
        <v>0.39</v>
      </c>
      <c r="Q112" s="212">
        <f t="shared" si="72"/>
        <v>0.39</v>
      </c>
      <c r="R112" s="212">
        <f t="shared" si="73"/>
        <v>0.39</v>
      </c>
      <c r="S112" s="212">
        <f t="shared" si="74"/>
        <v>0.39</v>
      </c>
      <c r="T112" s="212">
        <f t="shared" si="75"/>
        <v>0.39</v>
      </c>
      <c r="U112" s="212">
        <f t="shared" si="76"/>
        <v>0.39</v>
      </c>
      <c r="V112" s="212">
        <f t="shared" si="77"/>
        <v>0.39</v>
      </c>
      <c r="W112" s="212">
        <f t="shared" si="78"/>
        <v>0.39</v>
      </c>
      <c r="X112" s="212">
        <f t="shared" si="79"/>
        <v>0.39</v>
      </c>
      <c r="Y112" s="212">
        <f t="shared" si="80"/>
        <v>0.39</v>
      </c>
      <c r="Z112" s="212">
        <f t="shared" si="81"/>
        <v>0.39</v>
      </c>
      <c r="AA112" s="212">
        <f t="shared" si="82"/>
        <v>0.39</v>
      </c>
      <c r="AB112" s="212">
        <f t="shared" si="12"/>
        <v>0.39</v>
      </c>
      <c r="AC112" s="212">
        <f t="shared" si="13"/>
        <v>0.39</v>
      </c>
      <c r="AD112" s="212">
        <f t="shared" si="14"/>
        <v>0.39</v>
      </c>
      <c r="AE112" s="212">
        <f t="shared" si="15"/>
        <v>0.39</v>
      </c>
      <c r="AF112" s="212">
        <f t="shared" si="16"/>
        <v>0.39</v>
      </c>
      <c r="AG112" s="212">
        <f t="shared" si="17"/>
        <v>0.39</v>
      </c>
      <c r="AH112" s="212">
        <f t="shared" si="18"/>
        <v>0.39</v>
      </c>
      <c r="AI112" s="212">
        <f t="shared" si="19"/>
        <v>0.39</v>
      </c>
      <c r="AJ112" s="212">
        <f t="shared" si="20"/>
        <v>0.39</v>
      </c>
      <c r="AK112" s="212">
        <f t="shared" si="21"/>
        <v>0.39</v>
      </c>
    </row>
    <row r="113" spans="1:37" x14ac:dyDescent="0.35">
      <c r="B113" s="213"/>
      <c r="C113" s="213"/>
      <c r="D113" s="213"/>
      <c r="E113" s="213"/>
      <c r="F113" s="213"/>
      <c r="G113" s="213"/>
      <c r="H113" s="213"/>
      <c r="I113" s="213"/>
      <c r="J113" s="213"/>
      <c r="K113" s="213"/>
      <c r="L113" s="213"/>
      <c r="M113" s="213"/>
      <c r="N113" s="213"/>
      <c r="O113" s="213"/>
      <c r="P113" s="213"/>
      <c r="Q113" s="213"/>
      <c r="R113" s="213"/>
      <c r="S113" s="213"/>
      <c r="T113" s="213"/>
      <c r="U113" s="213"/>
      <c r="V113" s="213"/>
      <c r="W113" s="213"/>
      <c r="X113" s="213"/>
      <c r="Y113" s="213"/>
      <c r="Z113" s="213"/>
      <c r="AA113" s="213"/>
    </row>
    <row r="114" spans="1:37" x14ac:dyDescent="0.35">
      <c r="B114" s="213"/>
      <c r="C114" s="213"/>
      <c r="D114" s="213"/>
      <c r="E114" s="213"/>
      <c r="F114" s="213"/>
      <c r="G114" s="213"/>
      <c r="H114" s="213"/>
      <c r="I114" s="213"/>
      <c r="J114" s="213"/>
      <c r="K114" s="213"/>
      <c r="L114" s="213"/>
      <c r="M114" s="213"/>
      <c r="N114" s="213"/>
      <c r="O114" s="213"/>
      <c r="P114" s="213"/>
      <c r="Q114" s="213"/>
      <c r="R114" s="213"/>
      <c r="S114" s="213"/>
      <c r="T114" s="213"/>
      <c r="U114" s="213"/>
      <c r="V114" s="213"/>
      <c r="W114" s="213"/>
      <c r="X114" s="213"/>
      <c r="Y114" s="213"/>
      <c r="Z114" s="213"/>
      <c r="AA114" s="213"/>
    </row>
    <row r="115" spans="1:37" x14ac:dyDescent="0.35">
      <c r="B115" s="216" t="str">
        <f>'Techs-Fuels Updated'!D12</f>
        <v>ALPHYRRHI0</v>
      </c>
      <c r="E115" s="216">
        <f>'Techs-Fuels Updated'!Q12</f>
        <v>0.28999999999999998</v>
      </c>
    </row>
    <row r="116" spans="1:37" x14ac:dyDescent="0.35">
      <c r="A116" s="210"/>
      <c r="B116" s="210">
        <v>2020</v>
      </c>
      <c r="C116" s="210">
        <v>2021</v>
      </c>
      <c r="D116" s="210">
        <v>2022</v>
      </c>
      <c r="E116" s="210">
        <v>2023</v>
      </c>
      <c r="F116" s="210">
        <v>2024</v>
      </c>
      <c r="G116" s="210">
        <v>2025</v>
      </c>
      <c r="H116" s="210">
        <v>2026</v>
      </c>
      <c r="I116" s="210">
        <v>2027</v>
      </c>
      <c r="J116" s="214">
        <v>2028</v>
      </c>
      <c r="K116" s="214">
        <v>2029</v>
      </c>
      <c r="L116" s="214">
        <v>2030</v>
      </c>
      <c r="M116" s="214">
        <v>2031</v>
      </c>
      <c r="N116" s="214">
        <v>2032</v>
      </c>
      <c r="O116" s="214">
        <v>2033</v>
      </c>
      <c r="P116" s="214">
        <v>2034</v>
      </c>
      <c r="Q116" s="214">
        <v>2035</v>
      </c>
      <c r="R116" s="214">
        <v>2036</v>
      </c>
      <c r="S116" s="214">
        <v>2037</v>
      </c>
      <c r="T116" s="214">
        <v>2038</v>
      </c>
      <c r="U116" s="214">
        <v>2039</v>
      </c>
      <c r="V116" s="214">
        <v>2040</v>
      </c>
      <c r="W116" s="214">
        <v>2041</v>
      </c>
      <c r="X116" s="214">
        <v>2042</v>
      </c>
      <c r="Y116" s="214">
        <v>2043</v>
      </c>
      <c r="Z116" s="214">
        <v>2044</v>
      </c>
      <c r="AA116" s="214">
        <v>2045</v>
      </c>
      <c r="AB116" s="214">
        <v>2046</v>
      </c>
      <c r="AC116" s="214">
        <v>2047</v>
      </c>
      <c r="AD116" s="214">
        <v>2048</v>
      </c>
      <c r="AE116" s="214">
        <v>2049</v>
      </c>
      <c r="AF116" s="214">
        <v>2050</v>
      </c>
      <c r="AG116" s="214">
        <v>2051</v>
      </c>
      <c r="AH116" s="214">
        <v>2052</v>
      </c>
      <c r="AI116" s="214">
        <v>2053</v>
      </c>
      <c r="AJ116" s="214">
        <v>2054</v>
      </c>
      <c r="AK116" s="214" t="s">
        <v>1418</v>
      </c>
    </row>
    <row r="117" spans="1:37" x14ac:dyDescent="0.35">
      <c r="A117" s="211">
        <v>1</v>
      </c>
      <c r="B117" s="212">
        <f>E115</f>
        <v>0.28999999999999998</v>
      </c>
      <c r="C117" s="212">
        <f>B117</f>
        <v>0.28999999999999998</v>
      </c>
      <c r="D117" s="212">
        <f t="shared" ref="D117:AA117" si="83">C117</f>
        <v>0.28999999999999998</v>
      </c>
      <c r="E117" s="212">
        <f t="shared" si="83"/>
        <v>0.28999999999999998</v>
      </c>
      <c r="F117" s="212">
        <f t="shared" si="83"/>
        <v>0.28999999999999998</v>
      </c>
      <c r="G117" s="212">
        <f t="shared" si="83"/>
        <v>0.28999999999999998</v>
      </c>
      <c r="H117" s="212">
        <f t="shared" si="83"/>
        <v>0.28999999999999998</v>
      </c>
      <c r="I117" s="212">
        <f t="shared" si="83"/>
        <v>0.28999999999999998</v>
      </c>
      <c r="J117" s="212">
        <f t="shared" si="83"/>
        <v>0.28999999999999998</v>
      </c>
      <c r="K117" s="212">
        <f t="shared" si="83"/>
        <v>0.28999999999999998</v>
      </c>
      <c r="L117" s="212">
        <f t="shared" si="83"/>
        <v>0.28999999999999998</v>
      </c>
      <c r="M117" s="212">
        <f t="shared" si="83"/>
        <v>0.28999999999999998</v>
      </c>
      <c r="N117" s="212">
        <f t="shared" si="83"/>
        <v>0.28999999999999998</v>
      </c>
      <c r="O117" s="212">
        <f t="shared" si="83"/>
        <v>0.28999999999999998</v>
      </c>
      <c r="P117" s="212">
        <f t="shared" si="83"/>
        <v>0.28999999999999998</v>
      </c>
      <c r="Q117" s="212">
        <f t="shared" si="83"/>
        <v>0.28999999999999998</v>
      </c>
      <c r="R117" s="212">
        <f t="shared" si="83"/>
        <v>0.28999999999999998</v>
      </c>
      <c r="S117" s="212">
        <f t="shared" si="83"/>
        <v>0.28999999999999998</v>
      </c>
      <c r="T117" s="212">
        <f t="shared" si="83"/>
        <v>0.28999999999999998</v>
      </c>
      <c r="U117" s="212">
        <f t="shared" si="83"/>
        <v>0.28999999999999998</v>
      </c>
      <c r="V117" s="212">
        <f t="shared" si="83"/>
        <v>0.28999999999999998</v>
      </c>
      <c r="W117" s="212">
        <f t="shared" si="83"/>
        <v>0.28999999999999998</v>
      </c>
      <c r="X117" s="212">
        <f t="shared" si="83"/>
        <v>0.28999999999999998</v>
      </c>
      <c r="Y117" s="212">
        <f t="shared" si="83"/>
        <v>0.28999999999999998</v>
      </c>
      <c r="Z117" s="212">
        <f t="shared" si="83"/>
        <v>0.28999999999999998</v>
      </c>
      <c r="AA117" s="212">
        <f t="shared" si="83"/>
        <v>0.28999999999999998</v>
      </c>
      <c r="AB117" s="212">
        <f t="shared" ref="AB117:AB168" si="84">AA117</f>
        <v>0.28999999999999998</v>
      </c>
      <c r="AC117" s="212">
        <f t="shared" ref="AC117:AC168" si="85">AB117</f>
        <v>0.28999999999999998</v>
      </c>
      <c r="AD117" s="212">
        <f t="shared" ref="AD117:AD168" si="86">AC117</f>
        <v>0.28999999999999998</v>
      </c>
      <c r="AE117" s="212">
        <f t="shared" ref="AE117:AE168" si="87">AD117</f>
        <v>0.28999999999999998</v>
      </c>
      <c r="AF117" s="212">
        <f t="shared" ref="AF117:AF168" si="88">AE117</f>
        <v>0.28999999999999998</v>
      </c>
      <c r="AG117" s="212">
        <f t="shared" ref="AG117:AG168" si="89">AF117</f>
        <v>0.28999999999999998</v>
      </c>
      <c r="AH117" s="212">
        <f t="shared" ref="AH117:AH168" si="90">AG117</f>
        <v>0.28999999999999998</v>
      </c>
      <c r="AI117" s="212">
        <f t="shared" ref="AI117:AI168" si="91">AH117</f>
        <v>0.28999999999999998</v>
      </c>
      <c r="AJ117" s="212">
        <f t="shared" ref="AJ117:AJ168" si="92">AI117</f>
        <v>0.28999999999999998</v>
      </c>
      <c r="AK117" s="212">
        <f t="shared" ref="AK117:AK168" si="93">AJ117</f>
        <v>0.28999999999999998</v>
      </c>
    </row>
    <row r="118" spans="1:37" x14ac:dyDescent="0.35">
      <c r="A118" s="211">
        <v>2</v>
      </c>
      <c r="B118" s="212">
        <f>B117</f>
        <v>0.28999999999999998</v>
      </c>
      <c r="C118" s="212">
        <f>B118</f>
        <v>0.28999999999999998</v>
      </c>
      <c r="D118" s="212">
        <f t="shared" ref="D118:AA118" si="94">C118</f>
        <v>0.28999999999999998</v>
      </c>
      <c r="E118" s="212">
        <f t="shared" si="94"/>
        <v>0.28999999999999998</v>
      </c>
      <c r="F118" s="212">
        <f t="shared" si="94"/>
        <v>0.28999999999999998</v>
      </c>
      <c r="G118" s="212">
        <f t="shared" si="94"/>
        <v>0.28999999999999998</v>
      </c>
      <c r="H118" s="212">
        <f t="shared" si="94"/>
        <v>0.28999999999999998</v>
      </c>
      <c r="I118" s="212">
        <f t="shared" si="94"/>
        <v>0.28999999999999998</v>
      </c>
      <c r="J118" s="212">
        <f t="shared" si="94"/>
        <v>0.28999999999999998</v>
      </c>
      <c r="K118" s="212">
        <f t="shared" si="94"/>
        <v>0.28999999999999998</v>
      </c>
      <c r="L118" s="212">
        <f t="shared" si="94"/>
        <v>0.28999999999999998</v>
      </c>
      <c r="M118" s="212">
        <f t="shared" si="94"/>
        <v>0.28999999999999998</v>
      </c>
      <c r="N118" s="212">
        <f t="shared" si="94"/>
        <v>0.28999999999999998</v>
      </c>
      <c r="O118" s="212">
        <f t="shared" si="94"/>
        <v>0.28999999999999998</v>
      </c>
      <c r="P118" s="212">
        <f t="shared" si="94"/>
        <v>0.28999999999999998</v>
      </c>
      <c r="Q118" s="212">
        <f t="shared" si="94"/>
        <v>0.28999999999999998</v>
      </c>
      <c r="R118" s="212">
        <f t="shared" si="94"/>
        <v>0.28999999999999998</v>
      </c>
      <c r="S118" s="212">
        <f t="shared" si="94"/>
        <v>0.28999999999999998</v>
      </c>
      <c r="T118" s="212">
        <f t="shared" si="94"/>
        <v>0.28999999999999998</v>
      </c>
      <c r="U118" s="212">
        <f t="shared" si="94"/>
        <v>0.28999999999999998</v>
      </c>
      <c r="V118" s="212">
        <f t="shared" si="94"/>
        <v>0.28999999999999998</v>
      </c>
      <c r="W118" s="212">
        <f t="shared" si="94"/>
        <v>0.28999999999999998</v>
      </c>
      <c r="X118" s="212">
        <f t="shared" si="94"/>
        <v>0.28999999999999998</v>
      </c>
      <c r="Y118" s="212">
        <f t="shared" si="94"/>
        <v>0.28999999999999998</v>
      </c>
      <c r="Z118" s="212">
        <f t="shared" si="94"/>
        <v>0.28999999999999998</v>
      </c>
      <c r="AA118" s="212">
        <f t="shared" si="94"/>
        <v>0.28999999999999998</v>
      </c>
      <c r="AB118" s="212">
        <f t="shared" si="84"/>
        <v>0.28999999999999998</v>
      </c>
      <c r="AC118" s="212">
        <f t="shared" si="85"/>
        <v>0.28999999999999998</v>
      </c>
      <c r="AD118" s="212">
        <f t="shared" si="86"/>
        <v>0.28999999999999998</v>
      </c>
      <c r="AE118" s="212">
        <f t="shared" si="87"/>
        <v>0.28999999999999998</v>
      </c>
      <c r="AF118" s="212">
        <f t="shared" si="88"/>
        <v>0.28999999999999998</v>
      </c>
      <c r="AG118" s="212">
        <f t="shared" si="89"/>
        <v>0.28999999999999998</v>
      </c>
      <c r="AH118" s="212">
        <f t="shared" si="90"/>
        <v>0.28999999999999998</v>
      </c>
      <c r="AI118" s="212">
        <f t="shared" si="91"/>
        <v>0.28999999999999998</v>
      </c>
      <c r="AJ118" s="212">
        <f t="shared" si="92"/>
        <v>0.28999999999999998</v>
      </c>
      <c r="AK118" s="212">
        <f t="shared" si="93"/>
        <v>0.28999999999999998</v>
      </c>
    </row>
    <row r="119" spans="1:37" x14ac:dyDescent="0.35">
      <c r="A119" s="211">
        <v>3</v>
      </c>
      <c r="B119" s="212">
        <f t="shared" ref="B119:B168" si="95">B118</f>
        <v>0.28999999999999998</v>
      </c>
      <c r="C119" s="212">
        <f t="shared" ref="C119:AA119" si="96">B119</f>
        <v>0.28999999999999998</v>
      </c>
      <c r="D119" s="212">
        <f t="shared" si="96"/>
        <v>0.28999999999999998</v>
      </c>
      <c r="E119" s="212">
        <f t="shared" si="96"/>
        <v>0.28999999999999998</v>
      </c>
      <c r="F119" s="212">
        <f t="shared" si="96"/>
        <v>0.28999999999999998</v>
      </c>
      <c r="G119" s="212">
        <f t="shared" si="96"/>
        <v>0.28999999999999998</v>
      </c>
      <c r="H119" s="212">
        <f t="shared" si="96"/>
        <v>0.28999999999999998</v>
      </c>
      <c r="I119" s="212">
        <f t="shared" si="96"/>
        <v>0.28999999999999998</v>
      </c>
      <c r="J119" s="212">
        <f t="shared" si="96"/>
        <v>0.28999999999999998</v>
      </c>
      <c r="K119" s="212">
        <f t="shared" si="96"/>
        <v>0.28999999999999998</v>
      </c>
      <c r="L119" s="212">
        <f t="shared" si="96"/>
        <v>0.28999999999999998</v>
      </c>
      <c r="M119" s="212">
        <f t="shared" si="96"/>
        <v>0.28999999999999998</v>
      </c>
      <c r="N119" s="212">
        <f t="shared" si="96"/>
        <v>0.28999999999999998</v>
      </c>
      <c r="O119" s="212">
        <f t="shared" si="96"/>
        <v>0.28999999999999998</v>
      </c>
      <c r="P119" s="212">
        <f t="shared" si="96"/>
        <v>0.28999999999999998</v>
      </c>
      <c r="Q119" s="212">
        <f t="shared" si="96"/>
        <v>0.28999999999999998</v>
      </c>
      <c r="R119" s="212">
        <f t="shared" si="96"/>
        <v>0.28999999999999998</v>
      </c>
      <c r="S119" s="212">
        <f t="shared" si="96"/>
        <v>0.28999999999999998</v>
      </c>
      <c r="T119" s="212">
        <f t="shared" si="96"/>
        <v>0.28999999999999998</v>
      </c>
      <c r="U119" s="212">
        <f t="shared" si="96"/>
        <v>0.28999999999999998</v>
      </c>
      <c r="V119" s="212">
        <f t="shared" si="96"/>
        <v>0.28999999999999998</v>
      </c>
      <c r="W119" s="212">
        <f t="shared" si="96"/>
        <v>0.28999999999999998</v>
      </c>
      <c r="X119" s="212">
        <f t="shared" si="96"/>
        <v>0.28999999999999998</v>
      </c>
      <c r="Y119" s="212">
        <f t="shared" si="96"/>
        <v>0.28999999999999998</v>
      </c>
      <c r="Z119" s="212">
        <f t="shared" si="96"/>
        <v>0.28999999999999998</v>
      </c>
      <c r="AA119" s="212">
        <f t="shared" si="96"/>
        <v>0.28999999999999998</v>
      </c>
      <c r="AB119" s="212">
        <f t="shared" si="84"/>
        <v>0.28999999999999998</v>
      </c>
      <c r="AC119" s="212">
        <f t="shared" si="85"/>
        <v>0.28999999999999998</v>
      </c>
      <c r="AD119" s="212">
        <f t="shared" si="86"/>
        <v>0.28999999999999998</v>
      </c>
      <c r="AE119" s="212">
        <f t="shared" si="87"/>
        <v>0.28999999999999998</v>
      </c>
      <c r="AF119" s="212">
        <f t="shared" si="88"/>
        <v>0.28999999999999998</v>
      </c>
      <c r="AG119" s="212">
        <f t="shared" si="89"/>
        <v>0.28999999999999998</v>
      </c>
      <c r="AH119" s="212">
        <f t="shared" si="90"/>
        <v>0.28999999999999998</v>
      </c>
      <c r="AI119" s="212">
        <f t="shared" si="91"/>
        <v>0.28999999999999998</v>
      </c>
      <c r="AJ119" s="212">
        <f t="shared" si="92"/>
        <v>0.28999999999999998</v>
      </c>
      <c r="AK119" s="212">
        <f t="shared" si="93"/>
        <v>0.28999999999999998</v>
      </c>
    </row>
    <row r="120" spans="1:37" x14ac:dyDescent="0.35">
      <c r="A120" s="211">
        <v>4</v>
      </c>
      <c r="B120" s="212">
        <f t="shared" si="95"/>
        <v>0.28999999999999998</v>
      </c>
      <c r="C120" s="212">
        <f t="shared" ref="C120:AA120" si="97">B120</f>
        <v>0.28999999999999998</v>
      </c>
      <c r="D120" s="212">
        <f t="shared" si="97"/>
        <v>0.28999999999999998</v>
      </c>
      <c r="E120" s="212">
        <f t="shared" si="97"/>
        <v>0.28999999999999998</v>
      </c>
      <c r="F120" s="212">
        <f t="shared" si="97"/>
        <v>0.28999999999999998</v>
      </c>
      <c r="G120" s="212">
        <f t="shared" si="97"/>
        <v>0.28999999999999998</v>
      </c>
      <c r="H120" s="212">
        <f t="shared" si="97"/>
        <v>0.28999999999999998</v>
      </c>
      <c r="I120" s="212">
        <f t="shared" si="97"/>
        <v>0.28999999999999998</v>
      </c>
      <c r="J120" s="212">
        <f t="shared" si="97"/>
        <v>0.28999999999999998</v>
      </c>
      <c r="K120" s="212">
        <f t="shared" si="97"/>
        <v>0.28999999999999998</v>
      </c>
      <c r="L120" s="212">
        <f t="shared" si="97"/>
        <v>0.28999999999999998</v>
      </c>
      <c r="M120" s="212">
        <f t="shared" si="97"/>
        <v>0.28999999999999998</v>
      </c>
      <c r="N120" s="212">
        <f t="shared" si="97"/>
        <v>0.28999999999999998</v>
      </c>
      <c r="O120" s="212">
        <f t="shared" si="97"/>
        <v>0.28999999999999998</v>
      </c>
      <c r="P120" s="212">
        <f t="shared" si="97"/>
        <v>0.28999999999999998</v>
      </c>
      <c r="Q120" s="212">
        <f t="shared" si="97"/>
        <v>0.28999999999999998</v>
      </c>
      <c r="R120" s="212">
        <f t="shared" si="97"/>
        <v>0.28999999999999998</v>
      </c>
      <c r="S120" s="212">
        <f t="shared" si="97"/>
        <v>0.28999999999999998</v>
      </c>
      <c r="T120" s="212">
        <f t="shared" si="97"/>
        <v>0.28999999999999998</v>
      </c>
      <c r="U120" s="212">
        <f t="shared" si="97"/>
        <v>0.28999999999999998</v>
      </c>
      <c r="V120" s="212">
        <f t="shared" si="97"/>
        <v>0.28999999999999998</v>
      </c>
      <c r="W120" s="212">
        <f t="shared" si="97"/>
        <v>0.28999999999999998</v>
      </c>
      <c r="X120" s="212">
        <f t="shared" si="97"/>
        <v>0.28999999999999998</v>
      </c>
      <c r="Y120" s="212">
        <f t="shared" si="97"/>
        <v>0.28999999999999998</v>
      </c>
      <c r="Z120" s="212">
        <f t="shared" si="97"/>
        <v>0.28999999999999998</v>
      </c>
      <c r="AA120" s="212">
        <f t="shared" si="97"/>
        <v>0.28999999999999998</v>
      </c>
      <c r="AB120" s="212">
        <f t="shared" si="84"/>
        <v>0.28999999999999998</v>
      </c>
      <c r="AC120" s="212">
        <f t="shared" si="85"/>
        <v>0.28999999999999998</v>
      </c>
      <c r="AD120" s="212">
        <f t="shared" si="86"/>
        <v>0.28999999999999998</v>
      </c>
      <c r="AE120" s="212">
        <f t="shared" si="87"/>
        <v>0.28999999999999998</v>
      </c>
      <c r="AF120" s="212">
        <f t="shared" si="88"/>
        <v>0.28999999999999998</v>
      </c>
      <c r="AG120" s="212">
        <f t="shared" si="89"/>
        <v>0.28999999999999998</v>
      </c>
      <c r="AH120" s="212">
        <f t="shared" si="90"/>
        <v>0.28999999999999998</v>
      </c>
      <c r="AI120" s="212">
        <f t="shared" si="91"/>
        <v>0.28999999999999998</v>
      </c>
      <c r="AJ120" s="212">
        <f t="shared" si="92"/>
        <v>0.28999999999999998</v>
      </c>
      <c r="AK120" s="212">
        <f t="shared" si="93"/>
        <v>0.28999999999999998</v>
      </c>
    </row>
    <row r="121" spans="1:37" x14ac:dyDescent="0.35">
      <c r="A121" s="211">
        <v>5</v>
      </c>
      <c r="B121" s="212">
        <f t="shared" si="95"/>
        <v>0.28999999999999998</v>
      </c>
      <c r="C121" s="212">
        <f t="shared" ref="C121:AA121" si="98">B121</f>
        <v>0.28999999999999998</v>
      </c>
      <c r="D121" s="212">
        <f t="shared" si="98"/>
        <v>0.28999999999999998</v>
      </c>
      <c r="E121" s="212">
        <f t="shared" si="98"/>
        <v>0.28999999999999998</v>
      </c>
      <c r="F121" s="212">
        <f t="shared" si="98"/>
        <v>0.28999999999999998</v>
      </c>
      <c r="G121" s="212">
        <f t="shared" si="98"/>
        <v>0.28999999999999998</v>
      </c>
      <c r="H121" s="212">
        <f t="shared" si="98"/>
        <v>0.28999999999999998</v>
      </c>
      <c r="I121" s="212">
        <f t="shared" si="98"/>
        <v>0.28999999999999998</v>
      </c>
      <c r="J121" s="212">
        <f t="shared" si="98"/>
        <v>0.28999999999999998</v>
      </c>
      <c r="K121" s="212">
        <f t="shared" si="98"/>
        <v>0.28999999999999998</v>
      </c>
      <c r="L121" s="212">
        <f t="shared" si="98"/>
        <v>0.28999999999999998</v>
      </c>
      <c r="M121" s="212">
        <f t="shared" si="98"/>
        <v>0.28999999999999998</v>
      </c>
      <c r="N121" s="212">
        <f t="shared" si="98"/>
        <v>0.28999999999999998</v>
      </c>
      <c r="O121" s="212">
        <f t="shared" si="98"/>
        <v>0.28999999999999998</v>
      </c>
      <c r="P121" s="212">
        <f t="shared" si="98"/>
        <v>0.28999999999999998</v>
      </c>
      <c r="Q121" s="212">
        <f t="shared" si="98"/>
        <v>0.28999999999999998</v>
      </c>
      <c r="R121" s="212">
        <f t="shared" si="98"/>
        <v>0.28999999999999998</v>
      </c>
      <c r="S121" s="212">
        <f t="shared" si="98"/>
        <v>0.28999999999999998</v>
      </c>
      <c r="T121" s="212">
        <f t="shared" si="98"/>
        <v>0.28999999999999998</v>
      </c>
      <c r="U121" s="212">
        <f t="shared" si="98"/>
        <v>0.28999999999999998</v>
      </c>
      <c r="V121" s="212">
        <f t="shared" si="98"/>
        <v>0.28999999999999998</v>
      </c>
      <c r="W121" s="212">
        <f t="shared" si="98"/>
        <v>0.28999999999999998</v>
      </c>
      <c r="X121" s="212">
        <f t="shared" si="98"/>
        <v>0.28999999999999998</v>
      </c>
      <c r="Y121" s="212">
        <f t="shared" si="98"/>
        <v>0.28999999999999998</v>
      </c>
      <c r="Z121" s="212">
        <f t="shared" si="98"/>
        <v>0.28999999999999998</v>
      </c>
      <c r="AA121" s="212">
        <f t="shared" si="98"/>
        <v>0.28999999999999998</v>
      </c>
      <c r="AB121" s="212">
        <f t="shared" si="84"/>
        <v>0.28999999999999998</v>
      </c>
      <c r="AC121" s="212">
        <f t="shared" si="85"/>
        <v>0.28999999999999998</v>
      </c>
      <c r="AD121" s="212">
        <f t="shared" si="86"/>
        <v>0.28999999999999998</v>
      </c>
      <c r="AE121" s="212">
        <f t="shared" si="87"/>
        <v>0.28999999999999998</v>
      </c>
      <c r="AF121" s="212">
        <f t="shared" si="88"/>
        <v>0.28999999999999998</v>
      </c>
      <c r="AG121" s="212">
        <f t="shared" si="89"/>
        <v>0.28999999999999998</v>
      </c>
      <c r="AH121" s="212">
        <f t="shared" si="90"/>
        <v>0.28999999999999998</v>
      </c>
      <c r="AI121" s="212">
        <f t="shared" si="91"/>
        <v>0.28999999999999998</v>
      </c>
      <c r="AJ121" s="212">
        <f t="shared" si="92"/>
        <v>0.28999999999999998</v>
      </c>
      <c r="AK121" s="212">
        <f t="shared" si="93"/>
        <v>0.28999999999999998</v>
      </c>
    </row>
    <row r="122" spans="1:37" x14ac:dyDescent="0.35">
      <c r="A122" s="211">
        <v>6</v>
      </c>
      <c r="B122" s="212">
        <f t="shared" si="95"/>
        <v>0.28999999999999998</v>
      </c>
      <c r="C122" s="212">
        <f t="shared" ref="C122:AA122" si="99">B122</f>
        <v>0.28999999999999998</v>
      </c>
      <c r="D122" s="212">
        <f t="shared" si="99"/>
        <v>0.28999999999999998</v>
      </c>
      <c r="E122" s="212">
        <f t="shared" si="99"/>
        <v>0.28999999999999998</v>
      </c>
      <c r="F122" s="212">
        <f t="shared" si="99"/>
        <v>0.28999999999999998</v>
      </c>
      <c r="G122" s="212">
        <f t="shared" si="99"/>
        <v>0.28999999999999998</v>
      </c>
      <c r="H122" s="212">
        <f t="shared" si="99"/>
        <v>0.28999999999999998</v>
      </c>
      <c r="I122" s="212">
        <f t="shared" si="99"/>
        <v>0.28999999999999998</v>
      </c>
      <c r="J122" s="212">
        <f t="shared" si="99"/>
        <v>0.28999999999999998</v>
      </c>
      <c r="K122" s="212">
        <f t="shared" si="99"/>
        <v>0.28999999999999998</v>
      </c>
      <c r="L122" s="212">
        <f t="shared" si="99"/>
        <v>0.28999999999999998</v>
      </c>
      <c r="M122" s="212">
        <f t="shared" si="99"/>
        <v>0.28999999999999998</v>
      </c>
      <c r="N122" s="212">
        <f t="shared" si="99"/>
        <v>0.28999999999999998</v>
      </c>
      <c r="O122" s="212">
        <f t="shared" si="99"/>
        <v>0.28999999999999998</v>
      </c>
      <c r="P122" s="212">
        <f t="shared" si="99"/>
        <v>0.28999999999999998</v>
      </c>
      <c r="Q122" s="212">
        <f t="shared" si="99"/>
        <v>0.28999999999999998</v>
      </c>
      <c r="R122" s="212">
        <f t="shared" si="99"/>
        <v>0.28999999999999998</v>
      </c>
      <c r="S122" s="212">
        <f t="shared" si="99"/>
        <v>0.28999999999999998</v>
      </c>
      <c r="T122" s="212">
        <f t="shared" si="99"/>
        <v>0.28999999999999998</v>
      </c>
      <c r="U122" s="212">
        <f t="shared" si="99"/>
        <v>0.28999999999999998</v>
      </c>
      <c r="V122" s="212">
        <f t="shared" si="99"/>
        <v>0.28999999999999998</v>
      </c>
      <c r="W122" s="212">
        <f t="shared" si="99"/>
        <v>0.28999999999999998</v>
      </c>
      <c r="X122" s="212">
        <f t="shared" si="99"/>
        <v>0.28999999999999998</v>
      </c>
      <c r="Y122" s="212">
        <f t="shared" si="99"/>
        <v>0.28999999999999998</v>
      </c>
      <c r="Z122" s="212">
        <f t="shared" si="99"/>
        <v>0.28999999999999998</v>
      </c>
      <c r="AA122" s="212">
        <f t="shared" si="99"/>
        <v>0.28999999999999998</v>
      </c>
      <c r="AB122" s="212">
        <f t="shared" si="84"/>
        <v>0.28999999999999998</v>
      </c>
      <c r="AC122" s="212">
        <f t="shared" si="85"/>
        <v>0.28999999999999998</v>
      </c>
      <c r="AD122" s="212">
        <f t="shared" si="86"/>
        <v>0.28999999999999998</v>
      </c>
      <c r="AE122" s="212">
        <f t="shared" si="87"/>
        <v>0.28999999999999998</v>
      </c>
      <c r="AF122" s="212">
        <f t="shared" si="88"/>
        <v>0.28999999999999998</v>
      </c>
      <c r="AG122" s="212">
        <f t="shared" si="89"/>
        <v>0.28999999999999998</v>
      </c>
      <c r="AH122" s="212">
        <f t="shared" si="90"/>
        <v>0.28999999999999998</v>
      </c>
      <c r="AI122" s="212">
        <f t="shared" si="91"/>
        <v>0.28999999999999998</v>
      </c>
      <c r="AJ122" s="212">
        <f t="shared" si="92"/>
        <v>0.28999999999999998</v>
      </c>
      <c r="AK122" s="212">
        <f t="shared" si="93"/>
        <v>0.28999999999999998</v>
      </c>
    </row>
    <row r="123" spans="1:37" x14ac:dyDescent="0.35">
      <c r="A123" s="211">
        <v>7</v>
      </c>
      <c r="B123" s="212">
        <f t="shared" si="95"/>
        <v>0.28999999999999998</v>
      </c>
      <c r="C123" s="212">
        <f t="shared" ref="C123:AA123" si="100">B123</f>
        <v>0.28999999999999998</v>
      </c>
      <c r="D123" s="212">
        <f t="shared" si="100"/>
        <v>0.28999999999999998</v>
      </c>
      <c r="E123" s="212">
        <f t="shared" si="100"/>
        <v>0.28999999999999998</v>
      </c>
      <c r="F123" s="212">
        <f t="shared" si="100"/>
        <v>0.28999999999999998</v>
      </c>
      <c r="G123" s="212">
        <f t="shared" si="100"/>
        <v>0.28999999999999998</v>
      </c>
      <c r="H123" s="212">
        <f t="shared" si="100"/>
        <v>0.28999999999999998</v>
      </c>
      <c r="I123" s="212">
        <f t="shared" si="100"/>
        <v>0.28999999999999998</v>
      </c>
      <c r="J123" s="212">
        <f t="shared" si="100"/>
        <v>0.28999999999999998</v>
      </c>
      <c r="K123" s="212">
        <f t="shared" si="100"/>
        <v>0.28999999999999998</v>
      </c>
      <c r="L123" s="212">
        <f t="shared" si="100"/>
        <v>0.28999999999999998</v>
      </c>
      <c r="M123" s="212">
        <f t="shared" si="100"/>
        <v>0.28999999999999998</v>
      </c>
      <c r="N123" s="212">
        <f t="shared" si="100"/>
        <v>0.28999999999999998</v>
      </c>
      <c r="O123" s="212">
        <f t="shared" si="100"/>
        <v>0.28999999999999998</v>
      </c>
      <c r="P123" s="212">
        <f t="shared" si="100"/>
        <v>0.28999999999999998</v>
      </c>
      <c r="Q123" s="212">
        <f t="shared" si="100"/>
        <v>0.28999999999999998</v>
      </c>
      <c r="R123" s="212">
        <f t="shared" si="100"/>
        <v>0.28999999999999998</v>
      </c>
      <c r="S123" s="212">
        <f t="shared" si="100"/>
        <v>0.28999999999999998</v>
      </c>
      <c r="T123" s="212">
        <f t="shared" si="100"/>
        <v>0.28999999999999998</v>
      </c>
      <c r="U123" s="212">
        <f t="shared" si="100"/>
        <v>0.28999999999999998</v>
      </c>
      <c r="V123" s="212">
        <f t="shared" si="100"/>
        <v>0.28999999999999998</v>
      </c>
      <c r="W123" s="212">
        <f t="shared" si="100"/>
        <v>0.28999999999999998</v>
      </c>
      <c r="X123" s="212">
        <f t="shared" si="100"/>
        <v>0.28999999999999998</v>
      </c>
      <c r="Y123" s="212">
        <f t="shared" si="100"/>
        <v>0.28999999999999998</v>
      </c>
      <c r="Z123" s="212">
        <f t="shared" si="100"/>
        <v>0.28999999999999998</v>
      </c>
      <c r="AA123" s="212">
        <f t="shared" si="100"/>
        <v>0.28999999999999998</v>
      </c>
      <c r="AB123" s="212">
        <f t="shared" si="84"/>
        <v>0.28999999999999998</v>
      </c>
      <c r="AC123" s="212">
        <f t="shared" si="85"/>
        <v>0.28999999999999998</v>
      </c>
      <c r="AD123" s="212">
        <f t="shared" si="86"/>
        <v>0.28999999999999998</v>
      </c>
      <c r="AE123" s="212">
        <f t="shared" si="87"/>
        <v>0.28999999999999998</v>
      </c>
      <c r="AF123" s="212">
        <f t="shared" si="88"/>
        <v>0.28999999999999998</v>
      </c>
      <c r="AG123" s="212">
        <f t="shared" si="89"/>
        <v>0.28999999999999998</v>
      </c>
      <c r="AH123" s="212">
        <f t="shared" si="90"/>
        <v>0.28999999999999998</v>
      </c>
      <c r="AI123" s="212">
        <f t="shared" si="91"/>
        <v>0.28999999999999998</v>
      </c>
      <c r="AJ123" s="212">
        <f t="shared" si="92"/>
        <v>0.28999999999999998</v>
      </c>
      <c r="AK123" s="212">
        <f t="shared" si="93"/>
        <v>0.28999999999999998</v>
      </c>
    </row>
    <row r="124" spans="1:37" x14ac:dyDescent="0.35">
      <c r="A124" s="211">
        <v>8</v>
      </c>
      <c r="B124" s="212">
        <f t="shared" si="95"/>
        <v>0.28999999999999998</v>
      </c>
      <c r="C124" s="212">
        <f t="shared" ref="C124:AA124" si="101">B124</f>
        <v>0.28999999999999998</v>
      </c>
      <c r="D124" s="212">
        <f t="shared" si="101"/>
        <v>0.28999999999999998</v>
      </c>
      <c r="E124" s="212">
        <f t="shared" si="101"/>
        <v>0.28999999999999998</v>
      </c>
      <c r="F124" s="212">
        <f t="shared" si="101"/>
        <v>0.28999999999999998</v>
      </c>
      <c r="G124" s="212">
        <f t="shared" si="101"/>
        <v>0.28999999999999998</v>
      </c>
      <c r="H124" s="212">
        <f t="shared" si="101"/>
        <v>0.28999999999999998</v>
      </c>
      <c r="I124" s="212">
        <f t="shared" si="101"/>
        <v>0.28999999999999998</v>
      </c>
      <c r="J124" s="212">
        <f t="shared" si="101"/>
        <v>0.28999999999999998</v>
      </c>
      <c r="K124" s="212">
        <f t="shared" si="101"/>
        <v>0.28999999999999998</v>
      </c>
      <c r="L124" s="212">
        <f t="shared" si="101"/>
        <v>0.28999999999999998</v>
      </c>
      <c r="M124" s="212">
        <f t="shared" si="101"/>
        <v>0.28999999999999998</v>
      </c>
      <c r="N124" s="212">
        <f t="shared" si="101"/>
        <v>0.28999999999999998</v>
      </c>
      <c r="O124" s="212">
        <f t="shared" si="101"/>
        <v>0.28999999999999998</v>
      </c>
      <c r="P124" s="212">
        <f t="shared" si="101"/>
        <v>0.28999999999999998</v>
      </c>
      <c r="Q124" s="212">
        <f t="shared" si="101"/>
        <v>0.28999999999999998</v>
      </c>
      <c r="R124" s="212">
        <f t="shared" si="101"/>
        <v>0.28999999999999998</v>
      </c>
      <c r="S124" s="212">
        <f t="shared" si="101"/>
        <v>0.28999999999999998</v>
      </c>
      <c r="T124" s="212">
        <f t="shared" si="101"/>
        <v>0.28999999999999998</v>
      </c>
      <c r="U124" s="212">
        <f t="shared" si="101"/>
        <v>0.28999999999999998</v>
      </c>
      <c r="V124" s="212">
        <f t="shared" si="101"/>
        <v>0.28999999999999998</v>
      </c>
      <c r="W124" s="212">
        <f t="shared" si="101"/>
        <v>0.28999999999999998</v>
      </c>
      <c r="X124" s="212">
        <f t="shared" si="101"/>
        <v>0.28999999999999998</v>
      </c>
      <c r="Y124" s="212">
        <f t="shared" si="101"/>
        <v>0.28999999999999998</v>
      </c>
      <c r="Z124" s="212">
        <f t="shared" si="101"/>
        <v>0.28999999999999998</v>
      </c>
      <c r="AA124" s="212">
        <f t="shared" si="101"/>
        <v>0.28999999999999998</v>
      </c>
      <c r="AB124" s="212">
        <f t="shared" si="84"/>
        <v>0.28999999999999998</v>
      </c>
      <c r="AC124" s="212">
        <f t="shared" si="85"/>
        <v>0.28999999999999998</v>
      </c>
      <c r="AD124" s="212">
        <f t="shared" si="86"/>
        <v>0.28999999999999998</v>
      </c>
      <c r="AE124" s="212">
        <f t="shared" si="87"/>
        <v>0.28999999999999998</v>
      </c>
      <c r="AF124" s="212">
        <f t="shared" si="88"/>
        <v>0.28999999999999998</v>
      </c>
      <c r="AG124" s="212">
        <f t="shared" si="89"/>
        <v>0.28999999999999998</v>
      </c>
      <c r="AH124" s="212">
        <f t="shared" si="90"/>
        <v>0.28999999999999998</v>
      </c>
      <c r="AI124" s="212">
        <f t="shared" si="91"/>
        <v>0.28999999999999998</v>
      </c>
      <c r="AJ124" s="212">
        <f t="shared" si="92"/>
        <v>0.28999999999999998</v>
      </c>
      <c r="AK124" s="212">
        <f t="shared" si="93"/>
        <v>0.28999999999999998</v>
      </c>
    </row>
    <row r="125" spans="1:37" x14ac:dyDescent="0.35">
      <c r="A125" s="211">
        <v>9</v>
      </c>
      <c r="B125" s="212">
        <f t="shared" si="95"/>
        <v>0.28999999999999998</v>
      </c>
      <c r="C125" s="212">
        <f t="shared" ref="C125:AA125" si="102">B125</f>
        <v>0.28999999999999998</v>
      </c>
      <c r="D125" s="212">
        <f t="shared" si="102"/>
        <v>0.28999999999999998</v>
      </c>
      <c r="E125" s="212">
        <f t="shared" si="102"/>
        <v>0.28999999999999998</v>
      </c>
      <c r="F125" s="212">
        <f t="shared" si="102"/>
        <v>0.28999999999999998</v>
      </c>
      <c r="G125" s="212">
        <f t="shared" si="102"/>
        <v>0.28999999999999998</v>
      </c>
      <c r="H125" s="212">
        <f t="shared" si="102"/>
        <v>0.28999999999999998</v>
      </c>
      <c r="I125" s="212">
        <f t="shared" si="102"/>
        <v>0.28999999999999998</v>
      </c>
      <c r="J125" s="212">
        <f t="shared" si="102"/>
        <v>0.28999999999999998</v>
      </c>
      <c r="K125" s="212">
        <f t="shared" si="102"/>
        <v>0.28999999999999998</v>
      </c>
      <c r="L125" s="212">
        <f t="shared" si="102"/>
        <v>0.28999999999999998</v>
      </c>
      <c r="M125" s="212">
        <f t="shared" si="102"/>
        <v>0.28999999999999998</v>
      </c>
      <c r="N125" s="212">
        <f t="shared" si="102"/>
        <v>0.28999999999999998</v>
      </c>
      <c r="O125" s="212">
        <f t="shared" si="102"/>
        <v>0.28999999999999998</v>
      </c>
      <c r="P125" s="212">
        <f t="shared" si="102"/>
        <v>0.28999999999999998</v>
      </c>
      <c r="Q125" s="212">
        <f t="shared" si="102"/>
        <v>0.28999999999999998</v>
      </c>
      <c r="R125" s="212">
        <f t="shared" si="102"/>
        <v>0.28999999999999998</v>
      </c>
      <c r="S125" s="212">
        <f t="shared" si="102"/>
        <v>0.28999999999999998</v>
      </c>
      <c r="T125" s="212">
        <f t="shared" si="102"/>
        <v>0.28999999999999998</v>
      </c>
      <c r="U125" s="212">
        <f t="shared" si="102"/>
        <v>0.28999999999999998</v>
      </c>
      <c r="V125" s="212">
        <f t="shared" si="102"/>
        <v>0.28999999999999998</v>
      </c>
      <c r="W125" s="212">
        <f t="shared" si="102"/>
        <v>0.28999999999999998</v>
      </c>
      <c r="X125" s="212">
        <f t="shared" si="102"/>
        <v>0.28999999999999998</v>
      </c>
      <c r="Y125" s="212">
        <f t="shared" si="102"/>
        <v>0.28999999999999998</v>
      </c>
      <c r="Z125" s="212">
        <f t="shared" si="102"/>
        <v>0.28999999999999998</v>
      </c>
      <c r="AA125" s="212">
        <f t="shared" si="102"/>
        <v>0.28999999999999998</v>
      </c>
      <c r="AB125" s="212">
        <f t="shared" si="84"/>
        <v>0.28999999999999998</v>
      </c>
      <c r="AC125" s="212">
        <f t="shared" si="85"/>
        <v>0.28999999999999998</v>
      </c>
      <c r="AD125" s="212">
        <f t="shared" si="86"/>
        <v>0.28999999999999998</v>
      </c>
      <c r="AE125" s="212">
        <f t="shared" si="87"/>
        <v>0.28999999999999998</v>
      </c>
      <c r="AF125" s="212">
        <f t="shared" si="88"/>
        <v>0.28999999999999998</v>
      </c>
      <c r="AG125" s="212">
        <f t="shared" si="89"/>
        <v>0.28999999999999998</v>
      </c>
      <c r="AH125" s="212">
        <f t="shared" si="90"/>
        <v>0.28999999999999998</v>
      </c>
      <c r="AI125" s="212">
        <f t="shared" si="91"/>
        <v>0.28999999999999998</v>
      </c>
      <c r="AJ125" s="212">
        <f t="shared" si="92"/>
        <v>0.28999999999999998</v>
      </c>
      <c r="AK125" s="212">
        <f t="shared" si="93"/>
        <v>0.28999999999999998</v>
      </c>
    </row>
    <row r="126" spans="1:37" x14ac:dyDescent="0.35">
      <c r="A126" s="211">
        <v>10</v>
      </c>
      <c r="B126" s="212">
        <f t="shared" si="95"/>
        <v>0.28999999999999998</v>
      </c>
      <c r="C126" s="212">
        <f t="shared" ref="C126:AA126" si="103">B126</f>
        <v>0.28999999999999998</v>
      </c>
      <c r="D126" s="212">
        <f t="shared" si="103"/>
        <v>0.28999999999999998</v>
      </c>
      <c r="E126" s="212">
        <f t="shared" si="103"/>
        <v>0.28999999999999998</v>
      </c>
      <c r="F126" s="212">
        <f t="shared" si="103"/>
        <v>0.28999999999999998</v>
      </c>
      <c r="G126" s="212">
        <f t="shared" si="103"/>
        <v>0.28999999999999998</v>
      </c>
      <c r="H126" s="212">
        <f t="shared" si="103"/>
        <v>0.28999999999999998</v>
      </c>
      <c r="I126" s="212">
        <f t="shared" si="103"/>
        <v>0.28999999999999998</v>
      </c>
      <c r="J126" s="212">
        <f t="shared" si="103"/>
        <v>0.28999999999999998</v>
      </c>
      <c r="K126" s="212">
        <f t="shared" si="103"/>
        <v>0.28999999999999998</v>
      </c>
      <c r="L126" s="212">
        <f t="shared" si="103"/>
        <v>0.28999999999999998</v>
      </c>
      <c r="M126" s="212">
        <f t="shared" si="103"/>
        <v>0.28999999999999998</v>
      </c>
      <c r="N126" s="212">
        <f t="shared" si="103"/>
        <v>0.28999999999999998</v>
      </c>
      <c r="O126" s="212">
        <f t="shared" si="103"/>
        <v>0.28999999999999998</v>
      </c>
      <c r="P126" s="212">
        <f t="shared" si="103"/>
        <v>0.28999999999999998</v>
      </c>
      <c r="Q126" s="212">
        <f t="shared" si="103"/>
        <v>0.28999999999999998</v>
      </c>
      <c r="R126" s="212">
        <f t="shared" si="103"/>
        <v>0.28999999999999998</v>
      </c>
      <c r="S126" s="212">
        <f t="shared" si="103"/>
        <v>0.28999999999999998</v>
      </c>
      <c r="T126" s="212">
        <f t="shared" si="103"/>
        <v>0.28999999999999998</v>
      </c>
      <c r="U126" s="212">
        <f t="shared" si="103"/>
        <v>0.28999999999999998</v>
      </c>
      <c r="V126" s="212">
        <f t="shared" si="103"/>
        <v>0.28999999999999998</v>
      </c>
      <c r="W126" s="212">
        <f t="shared" si="103"/>
        <v>0.28999999999999998</v>
      </c>
      <c r="X126" s="212">
        <f t="shared" si="103"/>
        <v>0.28999999999999998</v>
      </c>
      <c r="Y126" s="212">
        <f t="shared" si="103"/>
        <v>0.28999999999999998</v>
      </c>
      <c r="Z126" s="212">
        <f t="shared" si="103"/>
        <v>0.28999999999999998</v>
      </c>
      <c r="AA126" s="212">
        <f t="shared" si="103"/>
        <v>0.28999999999999998</v>
      </c>
      <c r="AB126" s="212">
        <f t="shared" si="84"/>
        <v>0.28999999999999998</v>
      </c>
      <c r="AC126" s="212">
        <f t="shared" si="85"/>
        <v>0.28999999999999998</v>
      </c>
      <c r="AD126" s="212">
        <f t="shared" si="86"/>
        <v>0.28999999999999998</v>
      </c>
      <c r="AE126" s="212">
        <f t="shared" si="87"/>
        <v>0.28999999999999998</v>
      </c>
      <c r="AF126" s="212">
        <f t="shared" si="88"/>
        <v>0.28999999999999998</v>
      </c>
      <c r="AG126" s="212">
        <f t="shared" si="89"/>
        <v>0.28999999999999998</v>
      </c>
      <c r="AH126" s="212">
        <f t="shared" si="90"/>
        <v>0.28999999999999998</v>
      </c>
      <c r="AI126" s="212">
        <f t="shared" si="91"/>
        <v>0.28999999999999998</v>
      </c>
      <c r="AJ126" s="212">
        <f t="shared" si="92"/>
        <v>0.28999999999999998</v>
      </c>
      <c r="AK126" s="212">
        <f t="shared" si="93"/>
        <v>0.28999999999999998</v>
      </c>
    </row>
    <row r="127" spans="1:37" x14ac:dyDescent="0.35">
      <c r="A127" s="211">
        <v>11</v>
      </c>
      <c r="B127" s="212">
        <f t="shared" si="95"/>
        <v>0.28999999999999998</v>
      </c>
      <c r="C127" s="212">
        <f t="shared" ref="C127:AA127" si="104">B127</f>
        <v>0.28999999999999998</v>
      </c>
      <c r="D127" s="212">
        <f t="shared" si="104"/>
        <v>0.28999999999999998</v>
      </c>
      <c r="E127" s="212">
        <f t="shared" si="104"/>
        <v>0.28999999999999998</v>
      </c>
      <c r="F127" s="212">
        <f t="shared" si="104"/>
        <v>0.28999999999999998</v>
      </c>
      <c r="G127" s="212">
        <f t="shared" si="104"/>
        <v>0.28999999999999998</v>
      </c>
      <c r="H127" s="212">
        <f t="shared" si="104"/>
        <v>0.28999999999999998</v>
      </c>
      <c r="I127" s="212">
        <f t="shared" si="104"/>
        <v>0.28999999999999998</v>
      </c>
      <c r="J127" s="212">
        <f t="shared" si="104"/>
        <v>0.28999999999999998</v>
      </c>
      <c r="K127" s="212">
        <f t="shared" si="104"/>
        <v>0.28999999999999998</v>
      </c>
      <c r="L127" s="212">
        <f t="shared" si="104"/>
        <v>0.28999999999999998</v>
      </c>
      <c r="M127" s="212">
        <f t="shared" si="104"/>
        <v>0.28999999999999998</v>
      </c>
      <c r="N127" s="212">
        <f t="shared" si="104"/>
        <v>0.28999999999999998</v>
      </c>
      <c r="O127" s="212">
        <f t="shared" si="104"/>
        <v>0.28999999999999998</v>
      </c>
      <c r="P127" s="212">
        <f t="shared" si="104"/>
        <v>0.28999999999999998</v>
      </c>
      <c r="Q127" s="212">
        <f t="shared" si="104"/>
        <v>0.28999999999999998</v>
      </c>
      <c r="R127" s="212">
        <f t="shared" si="104"/>
        <v>0.28999999999999998</v>
      </c>
      <c r="S127" s="212">
        <f t="shared" si="104"/>
        <v>0.28999999999999998</v>
      </c>
      <c r="T127" s="212">
        <f t="shared" si="104"/>
        <v>0.28999999999999998</v>
      </c>
      <c r="U127" s="212">
        <f t="shared" si="104"/>
        <v>0.28999999999999998</v>
      </c>
      <c r="V127" s="212">
        <f t="shared" si="104"/>
        <v>0.28999999999999998</v>
      </c>
      <c r="W127" s="212">
        <f t="shared" si="104"/>
        <v>0.28999999999999998</v>
      </c>
      <c r="X127" s="212">
        <f t="shared" si="104"/>
        <v>0.28999999999999998</v>
      </c>
      <c r="Y127" s="212">
        <f t="shared" si="104"/>
        <v>0.28999999999999998</v>
      </c>
      <c r="Z127" s="212">
        <f t="shared" si="104"/>
        <v>0.28999999999999998</v>
      </c>
      <c r="AA127" s="212">
        <f t="shared" si="104"/>
        <v>0.28999999999999998</v>
      </c>
      <c r="AB127" s="212">
        <f t="shared" si="84"/>
        <v>0.28999999999999998</v>
      </c>
      <c r="AC127" s="212">
        <f t="shared" si="85"/>
        <v>0.28999999999999998</v>
      </c>
      <c r="AD127" s="212">
        <f t="shared" si="86"/>
        <v>0.28999999999999998</v>
      </c>
      <c r="AE127" s="212">
        <f t="shared" si="87"/>
        <v>0.28999999999999998</v>
      </c>
      <c r="AF127" s="212">
        <f t="shared" si="88"/>
        <v>0.28999999999999998</v>
      </c>
      <c r="AG127" s="212">
        <f t="shared" si="89"/>
        <v>0.28999999999999998</v>
      </c>
      <c r="AH127" s="212">
        <f t="shared" si="90"/>
        <v>0.28999999999999998</v>
      </c>
      <c r="AI127" s="212">
        <f t="shared" si="91"/>
        <v>0.28999999999999998</v>
      </c>
      <c r="AJ127" s="212">
        <f t="shared" si="92"/>
        <v>0.28999999999999998</v>
      </c>
      <c r="AK127" s="212">
        <f t="shared" si="93"/>
        <v>0.28999999999999998</v>
      </c>
    </row>
    <row r="128" spans="1:37" x14ac:dyDescent="0.35">
      <c r="A128" s="211">
        <v>12</v>
      </c>
      <c r="B128" s="212">
        <f t="shared" si="95"/>
        <v>0.28999999999999998</v>
      </c>
      <c r="C128" s="212">
        <f t="shared" ref="C128:AA128" si="105">B128</f>
        <v>0.28999999999999998</v>
      </c>
      <c r="D128" s="212">
        <f t="shared" si="105"/>
        <v>0.28999999999999998</v>
      </c>
      <c r="E128" s="212">
        <f t="shared" si="105"/>
        <v>0.28999999999999998</v>
      </c>
      <c r="F128" s="212">
        <f t="shared" si="105"/>
        <v>0.28999999999999998</v>
      </c>
      <c r="G128" s="212">
        <f t="shared" si="105"/>
        <v>0.28999999999999998</v>
      </c>
      <c r="H128" s="212">
        <f t="shared" si="105"/>
        <v>0.28999999999999998</v>
      </c>
      <c r="I128" s="212">
        <f t="shared" si="105"/>
        <v>0.28999999999999998</v>
      </c>
      <c r="J128" s="212">
        <f t="shared" si="105"/>
        <v>0.28999999999999998</v>
      </c>
      <c r="K128" s="212">
        <f t="shared" si="105"/>
        <v>0.28999999999999998</v>
      </c>
      <c r="L128" s="212">
        <f t="shared" si="105"/>
        <v>0.28999999999999998</v>
      </c>
      <c r="M128" s="212">
        <f t="shared" si="105"/>
        <v>0.28999999999999998</v>
      </c>
      <c r="N128" s="212">
        <f t="shared" si="105"/>
        <v>0.28999999999999998</v>
      </c>
      <c r="O128" s="212">
        <f t="shared" si="105"/>
        <v>0.28999999999999998</v>
      </c>
      <c r="P128" s="212">
        <f t="shared" si="105"/>
        <v>0.28999999999999998</v>
      </c>
      <c r="Q128" s="212">
        <f t="shared" si="105"/>
        <v>0.28999999999999998</v>
      </c>
      <c r="R128" s="212">
        <f t="shared" si="105"/>
        <v>0.28999999999999998</v>
      </c>
      <c r="S128" s="212">
        <f t="shared" si="105"/>
        <v>0.28999999999999998</v>
      </c>
      <c r="T128" s="212">
        <f t="shared" si="105"/>
        <v>0.28999999999999998</v>
      </c>
      <c r="U128" s="212">
        <f t="shared" si="105"/>
        <v>0.28999999999999998</v>
      </c>
      <c r="V128" s="212">
        <f t="shared" si="105"/>
        <v>0.28999999999999998</v>
      </c>
      <c r="W128" s="212">
        <f t="shared" si="105"/>
        <v>0.28999999999999998</v>
      </c>
      <c r="X128" s="212">
        <f t="shared" si="105"/>
        <v>0.28999999999999998</v>
      </c>
      <c r="Y128" s="212">
        <f t="shared" si="105"/>
        <v>0.28999999999999998</v>
      </c>
      <c r="Z128" s="212">
        <f t="shared" si="105"/>
        <v>0.28999999999999998</v>
      </c>
      <c r="AA128" s="212">
        <f t="shared" si="105"/>
        <v>0.28999999999999998</v>
      </c>
      <c r="AB128" s="212">
        <f t="shared" si="84"/>
        <v>0.28999999999999998</v>
      </c>
      <c r="AC128" s="212">
        <f t="shared" si="85"/>
        <v>0.28999999999999998</v>
      </c>
      <c r="AD128" s="212">
        <f t="shared" si="86"/>
        <v>0.28999999999999998</v>
      </c>
      <c r="AE128" s="212">
        <f t="shared" si="87"/>
        <v>0.28999999999999998</v>
      </c>
      <c r="AF128" s="212">
        <f t="shared" si="88"/>
        <v>0.28999999999999998</v>
      </c>
      <c r="AG128" s="212">
        <f t="shared" si="89"/>
        <v>0.28999999999999998</v>
      </c>
      <c r="AH128" s="212">
        <f t="shared" si="90"/>
        <v>0.28999999999999998</v>
      </c>
      <c r="AI128" s="212">
        <f t="shared" si="91"/>
        <v>0.28999999999999998</v>
      </c>
      <c r="AJ128" s="212">
        <f t="shared" si="92"/>
        <v>0.28999999999999998</v>
      </c>
      <c r="AK128" s="212">
        <f t="shared" si="93"/>
        <v>0.28999999999999998</v>
      </c>
    </row>
    <row r="129" spans="1:37" x14ac:dyDescent="0.35">
      <c r="A129" s="211">
        <v>13</v>
      </c>
      <c r="B129" s="212">
        <f t="shared" si="95"/>
        <v>0.28999999999999998</v>
      </c>
      <c r="C129" s="212">
        <f t="shared" ref="C129:AA129" si="106">B129</f>
        <v>0.28999999999999998</v>
      </c>
      <c r="D129" s="212">
        <f t="shared" si="106"/>
        <v>0.28999999999999998</v>
      </c>
      <c r="E129" s="212">
        <f t="shared" si="106"/>
        <v>0.28999999999999998</v>
      </c>
      <c r="F129" s="212">
        <f t="shared" si="106"/>
        <v>0.28999999999999998</v>
      </c>
      <c r="G129" s="212">
        <f t="shared" si="106"/>
        <v>0.28999999999999998</v>
      </c>
      <c r="H129" s="212">
        <f t="shared" si="106"/>
        <v>0.28999999999999998</v>
      </c>
      <c r="I129" s="212">
        <f t="shared" si="106"/>
        <v>0.28999999999999998</v>
      </c>
      <c r="J129" s="212">
        <f t="shared" si="106"/>
        <v>0.28999999999999998</v>
      </c>
      <c r="K129" s="212">
        <f t="shared" si="106"/>
        <v>0.28999999999999998</v>
      </c>
      <c r="L129" s="212">
        <f t="shared" si="106"/>
        <v>0.28999999999999998</v>
      </c>
      <c r="M129" s="212">
        <f t="shared" si="106"/>
        <v>0.28999999999999998</v>
      </c>
      <c r="N129" s="212">
        <f t="shared" si="106"/>
        <v>0.28999999999999998</v>
      </c>
      <c r="O129" s="212">
        <f t="shared" si="106"/>
        <v>0.28999999999999998</v>
      </c>
      <c r="P129" s="212">
        <f t="shared" si="106"/>
        <v>0.28999999999999998</v>
      </c>
      <c r="Q129" s="212">
        <f t="shared" si="106"/>
        <v>0.28999999999999998</v>
      </c>
      <c r="R129" s="212">
        <f t="shared" si="106"/>
        <v>0.28999999999999998</v>
      </c>
      <c r="S129" s="212">
        <f t="shared" si="106"/>
        <v>0.28999999999999998</v>
      </c>
      <c r="T129" s="212">
        <f t="shared" si="106"/>
        <v>0.28999999999999998</v>
      </c>
      <c r="U129" s="212">
        <f t="shared" si="106"/>
        <v>0.28999999999999998</v>
      </c>
      <c r="V129" s="212">
        <f t="shared" si="106"/>
        <v>0.28999999999999998</v>
      </c>
      <c r="W129" s="212">
        <f t="shared" si="106"/>
        <v>0.28999999999999998</v>
      </c>
      <c r="X129" s="212">
        <f t="shared" si="106"/>
        <v>0.28999999999999998</v>
      </c>
      <c r="Y129" s="212">
        <f t="shared" si="106"/>
        <v>0.28999999999999998</v>
      </c>
      <c r="Z129" s="212">
        <f t="shared" si="106"/>
        <v>0.28999999999999998</v>
      </c>
      <c r="AA129" s="212">
        <f t="shared" si="106"/>
        <v>0.28999999999999998</v>
      </c>
      <c r="AB129" s="212">
        <f t="shared" si="84"/>
        <v>0.28999999999999998</v>
      </c>
      <c r="AC129" s="212">
        <f t="shared" si="85"/>
        <v>0.28999999999999998</v>
      </c>
      <c r="AD129" s="212">
        <f t="shared" si="86"/>
        <v>0.28999999999999998</v>
      </c>
      <c r="AE129" s="212">
        <f t="shared" si="87"/>
        <v>0.28999999999999998</v>
      </c>
      <c r="AF129" s="212">
        <f t="shared" si="88"/>
        <v>0.28999999999999998</v>
      </c>
      <c r="AG129" s="212">
        <f t="shared" si="89"/>
        <v>0.28999999999999998</v>
      </c>
      <c r="AH129" s="212">
        <f t="shared" si="90"/>
        <v>0.28999999999999998</v>
      </c>
      <c r="AI129" s="212">
        <f t="shared" si="91"/>
        <v>0.28999999999999998</v>
      </c>
      <c r="AJ129" s="212">
        <f t="shared" si="92"/>
        <v>0.28999999999999998</v>
      </c>
      <c r="AK129" s="212">
        <f t="shared" si="93"/>
        <v>0.28999999999999998</v>
      </c>
    </row>
    <row r="130" spans="1:37" x14ac:dyDescent="0.35">
      <c r="A130" s="211">
        <v>14</v>
      </c>
      <c r="B130" s="212">
        <f t="shared" si="95"/>
        <v>0.28999999999999998</v>
      </c>
      <c r="C130" s="212">
        <f t="shared" ref="C130:AA130" si="107">B130</f>
        <v>0.28999999999999998</v>
      </c>
      <c r="D130" s="212">
        <f t="shared" si="107"/>
        <v>0.28999999999999998</v>
      </c>
      <c r="E130" s="212">
        <f t="shared" si="107"/>
        <v>0.28999999999999998</v>
      </c>
      <c r="F130" s="212">
        <f t="shared" si="107"/>
        <v>0.28999999999999998</v>
      </c>
      <c r="G130" s="212">
        <f t="shared" si="107"/>
        <v>0.28999999999999998</v>
      </c>
      <c r="H130" s="212">
        <f t="shared" si="107"/>
        <v>0.28999999999999998</v>
      </c>
      <c r="I130" s="212">
        <f t="shared" si="107"/>
        <v>0.28999999999999998</v>
      </c>
      <c r="J130" s="212">
        <f t="shared" si="107"/>
        <v>0.28999999999999998</v>
      </c>
      <c r="K130" s="212">
        <f t="shared" si="107"/>
        <v>0.28999999999999998</v>
      </c>
      <c r="L130" s="212">
        <f t="shared" si="107"/>
        <v>0.28999999999999998</v>
      </c>
      <c r="M130" s="212">
        <f t="shared" si="107"/>
        <v>0.28999999999999998</v>
      </c>
      <c r="N130" s="212">
        <f t="shared" si="107"/>
        <v>0.28999999999999998</v>
      </c>
      <c r="O130" s="212">
        <f t="shared" si="107"/>
        <v>0.28999999999999998</v>
      </c>
      <c r="P130" s="212">
        <f t="shared" si="107"/>
        <v>0.28999999999999998</v>
      </c>
      <c r="Q130" s="212">
        <f t="shared" si="107"/>
        <v>0.28999999999999998</v>
      </c>
      <c r="R130" s="212">
        <f t="shared" si="107"/>
        <v>0.28999999999999998</v>
      </c>
      <c r="S130" s="212">
        <f t="shared" si="107"/>
        <v>0.28999999999999998</v>
      </c>
      <c r="T130" s="212">
        <f t="shared" si="107"/>
        <v>0.28999999999999998</v>
      </c>
      <c r="U130" s="212">
        <f t="shared" si="107"/>
        <v>0.28999999999999998</v>
      </c>
      <c r="V130" s="212">
        <f t="shared" si="107"/>
        <v>0.28999999999999998</v>
      </c>
      <c r="W130" s="212">
        <f t="shared" si="107"/>
        <v>0.28999999999999998</v>
      </c>
      <c r="X130" s="212">
        <f t="shared" si="107"/>
        <v>0.28999999999999998</v>
      </c>
      <c r="Y130" s="212">
        <f t="shared" si="107"/>
        <v>0.28999999999999998</v>
      </c>
      <c r="Z130" s="212">
        <f t="shared" si="107"/>
        <v>0.28999999999999998</v>
      </c>
      <c r="AA130" s="212">
        <f t="shared" si="107"/>
        <v>0.28999999999999998</v>
      </c>
      <c r="AB130" s="212">
        <f t="shared" si="84"/>
        <v>0.28999999999999998</v>
      </c>
      <c r="AC130" s="212">
        <f t="shared" si="85"/>
        <v>0.28999999999999998</v>
      </c>
      <c r="AD130" s="212">
        <f t="shared" si="86"/>
        <v>0.28999999999999998</v>
      </c>
      <c r="AE130" s="212">
        <f t="shared" si="87"/>
        <v>0.28999999999999998</v>
      </c>
      <c r="AF130" s="212">
        <f t="shared" si="88"/>
        <v>0.28999999999999998</v>
      </c>
      <c r="AG130" s="212">
        <f t="shared" si="89"/>
        <v>0.28999999999999998</v>
      </c>
      <c r="AH130" s="212">
        <f t="shared" si="90"/>
        <v>0.28999999999999998</v>
      </c>
      <c r="AI130" s="212">
        <f t="shared" si="91"/>
        <v>0.28999999999999998</v>
      </c>
      <c r="AJ130" s="212">
        <f t="shared" si="92"/>
        <v>0.28999999999999998</v>
      </c>
      <c r="AK130" s="212">
        <f t="shared" si="93"/>
        <v>0.28999999999999998</v>
      </c>
    </row>
    <row r="131" spans="1:37" x14ac:dyDescent="0.35">
      <c r="A131" s="215">
        <v>15</v>
      </c>
      <c r="B131" s="212">
        <f t="shared" si="95"/>
        <v>0.28999999999999998</v>
      </c>
      <c r="C131" s="212">
        <f t="shared" ref="C131:AA131" si="108">B131</f>
        <v>0.28999999999999998</v>
      </c>
      <c r="D131" s="212">
        <f t="shared" si="108"/>
        <v>0.28999999999999998</v>
      </c>
      <c r="E131" s="212">
        <f t="shared" si="108"/>
        <v>0.28999999999999998</v>
      </c>
      <c r="F131" s="212">
        <f t="shared" si="108"/>
        <v>0.28999999999999998</v>
      </c>
      <c r="G131" s="212">
        <f t="shared" si="108"/>
        <v>0.28999999999999998</v>
      </c>
      <c r="H131" s="212">
        <f t="shared" si="108"/>
        <v>0.28999999999999998</v>
      </c>
      <c r="I131" s="212">
        <f t="shared" si="108"/>
        <v>0.28999999999999998</v>
      </c>
      <c r="J131" s="212">
        <f t="shared" si="108"/>
        <v>0.28999999999999998</v>
      </c>
      <c r="K131" s="212">
        <f t="shared" si="108"/>
        <v>0.28999999999999998</v>
      </c>
      <c r="L131" s="212">
        <f t="shared" si="108"/>
        <v>0.28999999999999998</v>
      </c>
      <c r="M131" s="212">
        <f t="shared" si="108"/>
        <v>0.28999999999999998</v>
      </c>
      <c r="N131" s="212">
        <f t="shared" si="108"/>
        <v>0.28999999999999998</v>
      </c>
      <c r="O131" s="212">
        <f t="shared" si="108"/>
        <v>0.28999999999999998</v>
      </c>
      <c r="P131" s="212">
        <f t="shared" si="108"/>
        <v>0.28999999999999998</v>
      </c>
      <c r="Q131" s="212">
        <f t="shared" si="108"/>
        <v>0.28999999999999998</v>
      </c>
      <c r="R131" s="212">
        <f t="shared" si="108"/>
        <v>0.28999999999999998</v>
      </c>
      <c r="S131" s="212">
        <f t="shared" si="108"/>
        <v>0.28999999999999998</v>
      </c>
      <c r="T131" s="212">
        <f t="shared" si="108"/>
        <v>0.28999999999999998</v>
      </c>
      <c r="U131" s="212">
        <f t="shared" si="108"/>
        <v>0.28999999999999998</v>
      </c>
      <c r="V131" s="212">
        <f t="shared" si="108"/>
        <v>0.28999999999999998</v>
      </c>
      <c r="W131" s="212">
        <f t="shared" si="108"/>
        <v>0.28999999999999998</v>
      </c>
      <c r="X131" s="212">
        <f t="shared" si="108"/>
        <v>0.28999999999999998</v>
      </c>
      <c r="Y131" s="212">
        <f t="shared" si="108"/>
        <v>0.28999999999999998</v>
      </c>
      <c r="Z131" s="212">
        <f t="shared" si="108"/>
        <v>0.28999999999999998</v>
      </c>
      <c r="AA131" s="212">
        <f t="shared" si="108"/>
        <v>0.28999999999999998</v>
      </c>
      <c r="AB131" s="212">
        <f t="shared" si="84"/>
        <v>0.28999999999999998</v>
      </c>
      <c r="AC131" s="212">
        <f t="shared" si="85"/>
        <v>0.28999999999999998</v>
      </c>
      <c r="AD131" s="212">
        <f t="shared" si="86"/>
        <v>0.28999999999999998</v>
      </c>
      <c r="AE131" s="212">
        <f t="shared" si="87"/>
        <v>0.28999999999999998</v>
      </c>
      <c r="AF131" s="212">
        <f t="shared" si="88"/>
        <v>0.28999999999999998</v>
      </c>
      <c r="AG131" s="212">
        <f t="shared" si="89"/>
        <v>0.28999999999999998</v>
      </c>
      <c r="AH131" s="212">
        <f t="shared" si="90"/>
        <v>0.28999999999999998</v>
      </c>
      <c r="AI131" s="212">
        <f t="shared" si="91"/>
        <v>0.28999999999999998</v>
      </c>
      <c r="AJ131" s="212">
        <f t="shared" si="92"/>
        <v>0.28999999999999998</v>
      </c>
      <c r="AK131" s="212">
        <f t="shared" si="93"/>
        <v>0.28999999999999998</v>
      </c>
    </row>
    <row r="132" spans="1:37" x14ac:dyDescent="0.35">
      <c r="A132" s="215">
        <v>16</v>
      </c>
      <c r="B132" s="212">
        <f t="shared" si="95"/>
        <v>0.28999999999999998</v>
      </c>
      <c r="C132" s="212">
        <f t="shared" ref="C132:AA132" si="109">B132</f>
        <v>0.28999999999999998</v>
      </c>
      <c r="D132" s="212">
        <f t="shared" si="109"/>
        <v>0.28999999999999998</v>
      </c>
      <c r="E132" s="212">
        <f t="shared" si="109"/>
        <v>0.28999999999999998</v>
      </c>
      <c r="F132" s="212">
        <f t="shared" si="109"/>
        <v>0.28999999999999998</v>
      </c>
      <c r="G132" s="212">
        <f t="shared" si="109"/>
        <v>0.28999999999999998</v>
      </c>
      <c r="H132" s="212">
        <f t="shared" si="109"/>
        <v>0.28999999999999998</v>
      </c>
      <c r="I132" s="212">
        <f t="shared" si="109"/>
        <v>0.28999999999999998</v>
      </c>
      <c r="J132" s="212">
        <f t="shared" si="109"/>
        <v>0.28999999999999998</v>
      </c>
      <c r="K132" s="212">
        <f t="shared" si="109"/>
        <v>0.28999999999999998</v>
      </c>
      <c r="L132" s="212">
        <f t="shared" si="109"/>
        <v>0.28999999999999998</v>
      </c>
      <c r="M132" s="212">
        <f t="shared" si="109"/>
        <v>0.28999999999999998</v>
      </c>
      <c r="N132" s="212">
        <f t="shared" si="109"/>
        <v>0.28999999999999998</v>
      </c>
      <c r="O132" s="212">
        <f t="shared" si="109"/>
        <v>0.28999999999999998</v>
      </c>
      <c r="P132" s="212">
        <f t="shared" si="109"/>
        <v>0.28999999999999998</v>
      </c>
      <c r="Q132" s="212">
        <f t="shared" si="109"/>
        <v>0.28999999999999998</v>
      </c>
      <c r="R132" s="212">
        <f t="shared" si="109"/>
        <v>0.28999999999999998</v>
      </c>
      <c r="S132" s="212">
        <f t="shared" si="109"/>
        <v>0.28999999999999998</v>
      </c>
      <c r="T132" s="212">
        <f t="shared" si="109"/>
        <v>0.28999999999999998</v>
      </c>
      <c r="U132" s="212">
        <f t="shared" si="109"/>
        <v>0.28999999999999998</v>
      </c>
      <c r="V132" s="212">
        <f t="shared" si="109"/>
        <v>0.28999999999999998</v>
      </c>
      <c r="W132" s="212">
        <f t="shared" si="109"/>
        <v>0.28999999999999998</v>
      </c>
      <c r="X132" s="212">
        <f t="shared" si="109"/>
        <v>0.28999999999999998</v>
      </c>
      <c r="Y132" s="212">
        <f t="shared" si="109"/>
        <v>0.28999999999999998</v>
      </c>
      <c r="Z132" s="212">
        <f t="shared" si="109"/>
        <v>0.28999999999999998</v>
      </c>
      <c r="AA132" s="212">
        <f t="shared" si="109"/>
        <v>0.28999999999999998</v>
      </c>
      <c r="AB132" s="212">
        <f t="shared" si="84"/>
        <v>0.28999999999999998</v>
      </c>
      <c r="AC132" s="212">
        <f t="shared" si="85"/>
        <v>0.28999999999999998</v>
      </c>
      <c r="AD132" s="212">
        <f t="shared" si="86"/>
        <v>0.28999999999999998</v>
      </c>
      <c r="AE132" s="212">
        <f t="shared" si="87"/>
        <v>0.28999999999999998</v>
      </c>
      <c r="AF132" s="212">
        <f t="shared" si="88"/>
        <v>0.28999999999999998</v>
      </c>
      <c r="AG132" s="212">
        <f t="shared" si="89"/>
        <v>0.28999999999999998</v>
      </c>
      <c r="AH132" s="212">
        <f t="shared" si="90"/>
        <v>0.28999999999999998</v>
      </c>
      <c r="AI132" s="212">
        <f t="shared" si="91"/>
        <v>0.28999999999999998</v>
      </c>
      <c r="AJ132" s="212">
        <f t="shared" si="92"/>
        <v>0.28999999999999998</v>
      </c>
      <c r="AK132" s="212">
        <f t="shared" si="93"/>
        <v>0.28999999999999998</v>
      </c>
    </row>
    <row r="133" spans="1:37" x14ac:dyDescent="0.35">
      <c r="A133" s="215">
        <v>17</v>
      </c>
      <c r="B133" s="212">
        <f t="shared" si="95"/>
        <v>0.28999999999999998</v>
      </c>
      <c r="C133" s="212">
        <f t="shared" ref="C133:AA133" si="110">B133</f>
        <v>0.28999999999999998</v>
      </c>
      <c r="D133" s="212">
        <f t="shared" si="110"/>
        <v>0.28999999999999998</v>
      </c>
      <c r="E133" s="212">
        <f t="shared" si="110"/>
        <v>0.28999999999999998</v>
      </c>
      <c r="F133" s="212">
        <f t="shared" si="110"/>
        <v>0.28999999999999998</v>
      </c>
      <c r="G133" s="212">
        <f t="shared" si="110"/>
        <v>0.28999999999999998</v>
      </c>
      <c r="H133" s="212">
        <f t="shared" si="110"/>
        <v>0.28999999999999998</v>
      </c>
      <c r="I133" s="212">
        <f t="shared" si="110"/>
        <v>0.28999999999999998</v>
      </c>
      <c r="J133" s="212">
        <f t="shared" si="110"/>
        <v>0.28999999999999998</v>
      </c>
      <c r="K133" s="212">
        <f t="shared" si="110"/>
        <v>0.28999999999999998</v>
      </c>
      <c r="L133" s="212">
        <f t="shared" si="110"/>
        <v>0.28999999999999998</v>
      </c>
      <c r="M133" s="212">
        <f t="shared" si="110"/>
        <v>0.28999999999999998</v>
      </c>
      <c r="N133" s="212">
        <f t="shared" si="110"/>
        <v>0.28999999999999998</v>
      </c>
      <c r="O133" s="212">
        <f t="shared" si="110"/>
        <v>0.28999999999999998</v>
      </c>
      <c r="P133" s="212">
        <f t="shared" si="110"/>
        <v>0.28999999999999998</v>
      </c>
      <c r="Q133" s="212">
        <f t="shared" si="110"/>
        <v>0.28999999999999998</v>
      </c>
      <c r="R133" s="212">
        <f t="shared" si="110"/>
        <v>0.28999999999999998</v>
      </c>
      <c r="S133" s="212">
        <f t="shared" si="110"/>
        <v>0.28999999999999998</v>
      </c>
      <c r="T133" s="212">
        <f t="shared" si="110"/>
        <v>0.28999999999999998</v>
      </c>
      <c r="U133" s="212">
        <f t="shared" si="110"/>
        <v>0.28999999999999998</v>
      </c>
      <c r="V133" s="212">
        <f t="shared" si="110"/>
        <v>0.28999999999999998</v>
      </c>
      <c r="W133" s="212">
        <f t="shared" si="110"/>
        <v>0.28999999999999998</v>
      </c>
      <c r="X133" s="212">
        <f t="shared" si="110"/>
        <v>0.28999999999999998</v>
      </c>
      <c r="Y133" s="212">
        <f t="shared" si="110"/>
        <v>0.28999999999999998</v>
      </c>
      <c r="Z133" s="212">
        <f t="shared" si="110"/>
        <v>0.28999999999999998</v>
      </c>
      <c r="AA133" s="212">
        <f t="shared" si="110"/>
        <v>0.28999999999999998</v>
      </c>
      <c r="AB133" s="212">
        <f t="shared" si="84"/>
        <v>0.28999999999999998</v>
      </c>
      <c r="AC133" s="212">
        <f t="shared" si="85"/>
        <v>0.28999999999999998</v>
      </c>
      <c r="AD133" s="212">
        <f t="shared" si="86"/>
        <v>0.28999999999999998</v>
      </c>
      <c r="AE133" s="212">
        <f t="shared" si="87"/>
        <v>0.28999999999999998</v>
      </c>
      <c r="AF133" s="212">
        <f t="shared" si="88"/>
        <v>0.28999999999999998</v>
      </c>
      <c r="AG133" s="212">
        <f t="shared" si="89"/>
        <v>0.28999999999999998</v>
      </c>
      <c r="AH133" s="212">
        <f t="shared" si="90"/>
        <v>0.28999999999999998</v>
      </c>
      <c r="AI133" s="212">
        <f t="shared" si="91"/>
        <v>0.28999999999999998</v>
      </c>
      <c r="AJ133" s="212">
        <f t="shared" si="92"/>
        <v>0.28999999999999998</v>
      </c>
      <c r="AK133" s="212">
        <f t="shared" si="93"/>
        <v>0.28999999999999998</v>
      </c>
    </row>
    <row r="134" spans="1:37" x14ac:dyDescent="0.35">
      <c r="A134" s="215">
        <v>18</v>
      </c>
      <c r="B134" s="212">
        <f t="shared" si="95"/>
        <v>0.28999999999999998</v>
      </c>
      <c r="C134" s="212">
        <f t="shared" ref="C134:AA134" si="111">B134</f>
        <v>0.28999999999999998</v>
      </c>
      <c r="D134" s="212">
        <f t="shared" si="111"/>
        <v>0.28999999999999998</v>
      </c>
      <c r="E134" s="212">
        <f t="shared" si="111"/>
        <v>0.28999999999999998</v>
      </c>
      <c r="F134" s="212">
        <f t="shared" si="111"/>
        <v>0.28999999999999998</v>
      </c>
      <c r="G134" s="212">
        <f t="shared" si="111"/>
        <v>0.28999999999999998</v>
      </c>
      <c r="H134" s="212">
        <f t="shared" si="111"/>
        <v>0.28999999999999998</v>
      </c>
      <c r="I134" s="212">
        <f t="shared" si="111"/>
        <v>0.28999999999999998</v>
      </c>
      <c r="J134" s="212">
        <f t="shared" si="111"/>
        <v>0.28999999999999998</v>
      </c>
      <c r="K134" s="212">
        <f t="shared" si="111"/>
        <v>0.28999999999999998</v>
      </c>
      <c r="L134" s="212">
        <f t="shared" si="111"/>
        <v>0.28999999999999998</v>
      </c>
      <c r="M134" s="212">
        <f t="shared" si="111"/>
        <v>0.28999999999999998</v>
      </c>
      <c r="N134" s="212">
        <f t="shared" si="111"/>
        <v>0.28999999999999998</v>
      </c>
      <c r="O134" s="212">
        <f t="shared" si="111"/>
        <v>0.28999999999999998</v>
      </c>
      <c r="P134" s="212">
        <f t="shared" si="111"/>
        <v>0.28999999999999998</v>
      </c>
      <c r="Q134" s="212">
        <f t="shared" si="111"/>
        <v>0.28999999999999998</v>
      </c>
      <c r="R134" s="212">
        <f t="shared" si="111"/>
        <v>0.28999999999999998</v>
      </c>
      <c r="S134" s="212">
        <f t="shared" si="111"/>
        <v>0.28999999999999998</v>
      </c>
      <c r="T134" s="212">
        <f t="shared" si="111"/>
        <v>0.28999999999999998</v>
      </c>
      <c r="U134" s="212">
        <f t="shared" si="111"/>
        <v>0.28999999999999998</v>
      </c>
      <c r="V134" s="212">
        <f t="shared" si="111"/>
        <v>0.28999999999999998</v>
      </c>
      <c r="W134" s="212">
        <f t="shared" si="111"/>
        <v>0.28999999999999998</v>
      </c>
      <c r="X134" s="212">
        <f t="shared" si="111"/>
        <v>0.28999999999999998</v>
      </c>
      <c r="Y134" s="212">
        <f t="shared" si="111"/>
        <v>0.28999999999999998</v>
      </c>
      <c r="Z134" s="212">
        <f t="shared" si="111"/>
        <v>0.28999999999999998</v>
      </c>
      <c r="AA134" s="212">
        <f t="shared" si="111"/>
        <v>0.28999999999999998</v>
      </c>
      <c r="AB134" s="212">
        <f t="shared" si="84"/>
        <v>0.28999999999999998</v>
      </c>
      <c r="AC134" s="212">
        <f t="shared" si="85"/>
        <v>0.28999999999999998</v>
      </c>
      <c r="AD134" s="212">
        <f t="shared" si="86"/>
        <v>0.28999999999999998</v>
      </c>
      <c r="AE134" s="212">
        <f t="shared" si="87"/>
        <v>0.28999999999999998</v>
      </c>
      <c r="AF134" s="212">
        <f t="shared" si="88"/>
        <v>0.28999999999999998</v>
      </c>
      <c r="AG134" s="212">
        <f t="shared" si="89"/>
        <v>0.28999999999999998</v>
      </c>
      <c r="AH134" s="212">
        <f t="shared" si="90"/>
        <v>0.28999999999999998</v>
      </c>
      <c r="AI134" s="212">
        <f t="shared" si="91"/>
        <v>0.28999999999999998</v>
      </c>
      <c r="AJ134" s="212">
        <f t="shared" si="92"/>
        <v>0.28999999999999998</v>
      </c>
      <c r="AK134" s="212">
        <f t="shared" si="93"/>
        <v>0.28999999999999998</v>
      </c>
    </row>
    <row r="135" spans="1:37" x14ac:dyDescent="0.35">
      <c r="A135" s="215">
        <v>19</v>
      </c>
      <c r="B135" s="212">
        <f t="shared" si="95"/>
        <v>0.28999999999999998</v>
      </c>
      <c r="C135" s="212">
        <f t="shared" ref="C135:AA135" si="112">B135</f>
        <v>0.28999999999999998</v>
      </c>
      <c r="D135" s="212">
        <f t="shared" si="112"/>
        <v>0.28999999999999998</v>
      </c>
      <c r="E135" s="212">
        <f t="shared" si="112"/>
        <v>0.28999999999999998</v>
      </c>
      <c r="F135" s="212">
        <f t="shared" si="112"/>
        <v>0.28999999999999998</v>
      </c>
      <c r="G135" s="212">
        <f t="shared" si="112"/>
        <v>0.28999999999999998</v>
      </c>
      <c r="H135" s="212">
        <f t="shared" si="112"/>
        <v>0.28999999999999998</v>
      </c>
      <c r="I135" s="212">
        <f t="shared" si="112"/>
        <v>0.28999999999999998</v>
      </c>
      <c r="J135" s="212">
        <f t="shared" si="112"/>
        <v>0.28999999999999998</v>
      </c>
      <c r="K135" s="212">
        <f t="shared" si="112"/>
        <v>0.28999999999999998</v>
      </c>
      <c r="L135" s="212">
        <f t="shared" si="112"/>
        <v>0.28999999999999998</v>
      </c>
      <c r="M135" s="212">
        <f t="shared" si="112"/>
        <v>0.28999999999999998</v>
      </c>
      <c r="N135" s="212">
        <f t="shared" si="112"/>
        <v>0.28999999999999998</v>
      </c>
      <c r="O135" s="212">
        <f t="shared" si="112"/>
        <v>0.28999999999999998</v>
      </c>
      <c r="P135" s="212">
        <f t="shared" si="112"/>
        <v>0.28999999999999998</v>
      </c>
      <c r="Q135" s="212">
        <f t="shared" si="112"/>
        <v>0.28999999999999998</v>
      </c>
      <c r="R135" s="212">
        <f t="shared" si="112"/>
        <v>0.28999999999999998</v>
      </c>
      <c r="S135" s="212">
        <f t="shared" si="112"/>
        <v>0.28999999999999998</v>
      </c>
      <c r="T135" s="212">
        <f t="shared" si="112"/>
        <v>0.28999999999999998</v>
      </c>
      <c r="U135" s="212">
        <f t="shared" si="112"/>
        <v>0.28999999999999998</v>
      </c>
      <c r="V135" s="212">
        <f t="shared" si="112"/>
        <v>0.28999999999999998</v>
      </c>
      <c r="W135" s="212">
        <f t="shared" si="112"/>
        <v>0.28999999999999998</v>
      </c>
      <c r="X135" s="212">
        <f t="shared" si="112"/>
        <v>0.28999999999999998</v>
      </c>
      <c r="Y135" s="212">
        <f t="shared" si="112"/>
        <v>0.28999999999999998</v>
      </c>
      <c r="Z135" s="212">
        <f t="shared" si="112"/>
        <v>0.28999999999999998</v>
      </c>
      <c r="AA135" s="212">
        <f t="shared" si="112"/>
        <v>0.28999999999999998</v>
      </c>
      <c r="AB135" s="212">
        <f t="shared" si="84"/>
        <v>0.28999999999999998</v>
      </c>
      <c r="AC135" s="212">
        <f t="shared" si="85"/>
        <v>0.28999999999999998</v>
      </c>
      <c r="AD135" s="212">
        <f t="shared" si="86"/>
        <v>0.28999999999999998</v>
      </c>
      <c r="AE135" s="212">
        <f t="shared" si="87"/>
        <v>0.28999999999999998</v>
      </c>
      <c r="AF135" s="212">
        <f t="shared" si="88"/>
        <v>0.28999999999999998</v>
      </c>
      <c r="AG135" s="212">
        <f t="shared" si="89"/>
        <v>0.28999999999999998</v>
      </c>
      <c r="AH135" s="212">
        <f t="shared" si="90"/>
        <v>0.28999999999999998</v>
      </c>
      <c r="AI135" s="212">
        <f t="shared" si="91"/>
        <v>0.28999999999999998</v>
      </c>
      <c r="AJ135" s="212">
        <f t="shared" si="92"/>
        <v>0.28999999999999998</v>
      </c>
      <c r="AK135" s="212">
        <f t="shared" si="93"/>
        <v>0.28999999999999998</v>
      </c>
    </row>
    <row r="136" spans="1:37" x14ac:dyDescent="0.35">
      <c r="A136" s="215">
        <v>20</v>
      </c>
      <c r="B136" s="212">
        <f t="shared" si="95"/>
        <v>0.28999999999999998</v>
      </c>
      <c r="C136" s="212">
        <f t="shared" ref="C136:AA136" si="113">B136</f>
        <v>0.28999999999999998</v>
      </c>
      <c r="D136" s="212">
        <f t="shared" si="113"/>
        <v>0.28999999999999998</v>
      </c>
      <c r="E136" s="212">
        <f t="shared" si="113"/>
        <v>0.28999999999999998</v>
      </c>
      <c r="F136" s="212">
        <f t="shared" si="113"/>
        <v>0.28999999999999998</v>
      </c>
      <c r="G136" s="212">
        <f t="shared" si="113"/>
        <v>0.28999999999999998</v>
      </c>
      <c r="H136" s="212">
        <f t="shared" si="113"/>
        <v>0.28999999999999998</v>
      </c>
      <c r="I136" s="212">
        <f t="shared" si="113"/>
        <v>0.28999999999999998</v>
      </c>
      <c r="J136" s="212">
        <f t="shared" si="113"/>
        <v>0.28999999999999998</v>
      </c>
      <c r="K136" s="212">
        <f t="shared" si="113"/>
        <v>0.28999999999999998</v>
      </c>
      <c r="L136" s="212">
        <f t="shared" si="113"/>
        <v>0.28999999999999998</v>
      </c>
      <c r="M136" s="212">
        <f t="shared" si="113"/>
        <v>0.28999999999999998</v>
      </c>
      <c r="N136" s="212">
        <f t="shared" si="113"/>
        <v>0.28999999999999998</v>
      </c>
      <c r="O136" s="212">
        <f t="shared" si="113"/>
        <v>0.28999999999999998</v>
      </c>
      <c r="P136" s="212">
        <f t="shared" si="113"/>
        <v>0.28999999999999998</v>
      </c>
      <c r="Q136" s="212">
        <f t="shared" si="113"/>
        <v>0.28999999999999998</v>
      </c>
      <c r="R136" s="212">
        <f t="shared" si="113"/>
        <v>0.28999999999999998</v>
      </c>
      <c r="S136" s="212">
        <f t="shared" si="113"/>
        <v>0.28999999999999998</v>
      </c>
      <c r="T136" s="212">
        <f t="shared" si="113"/>
        <v>0.28999999999999998</v>
      </c>
      <c r="U136" s="212">
        <f t="shared" si="113"/>
        <v>0.28999999999999998</v>
      </c>
      <c r="V136" s="212">
        <f t="shared" si="113"/>
        <v>0.28999999999999998</v>
      </c>
      <c r="W136" s="212">
        <f t="shared" si="113"/>
        <v>0.28999999999999998</v>
      </c>
      <c r="X136" s="212">
        <f t="shared" si="113"/>
        <v>0.28999999999999998</v>
      </c>
      <c r="Y136" s="212">
        <f t="shared" si="113"/>
        <v>0.28999999999999998</v>
      </c>
      <c r="Z136" s="212">
        <f t="shared" si="113"/>
        <v>0.28999999999999998</v>
      </c>
      <c r="AA136" s="212">
        <f t="shared" si="113"/>
        <v>0.28999999999999998</v>
      </c>
      <c r="AB136" s="212">
        <f t="shared" si="84"/>
        <v>0.28999999999999998</v>
      </c>
      <c r="AC136" s="212">
        <f t="shared" si="85"/>
        <v>0.28999999999999998</v>
      </c>
      <c r="AD136" s="212">
        <f t="shared" si="86"/>
        <v>0.28999999999999998</v>
      </c>
      <c r="AE136" s="212">
        <f t="shared" si="87"/>
        <v>0.28999999999999998</v>
      </c>
      <c r="AF136" s="212">
        <f t="shared" si="88"/>
        <v>0.28999999999999998</v>
      </c>
      <c r="AG136" s="212">
        <f t="shared" si="89"/>
        <v>0.28999999999999998</v>
      </c>
      <c r="AH136" s="212">
        <f t="shared" si="90"/>
        <v>0.28999999999999998</v>
      </c>
      <c r="AI136" s="212">
        <f t="shared" si="91"/>
        <v>0.28999999999999998</v>
      </c>
      <c r="AJ136" s="212">
        <f t="shared" si="92"/>
        <v>0.28999999999999998</v>
      </c>
      <c r="AK136" s="212">
        <f t="shared" si="93"/>
        <v>0.28999999999999998</v>
      </c>
    </row>
    <row r="137" spans="1:37" x14ac:dyDescent="0.35">
      <c r="A137" s="215">
        <v>21</v>
      </c>
      <c r="B137" s="212">
        <f t="shared" si="95"/>
        <v>0.28999999999999998</v>
      </c>
      <c r="C137" s="212">
        <f t="shared" ref="C137:AA137" si="114">B137</f>
        <v>0.28999999999999998</v>
      </c>
      <c r="D137" s="212">
        <f t="shared" si="114"/>
        <v>0.28999999999999998</v>
      </c>
      <c r="E137" s="212">
        <f t="shared" si="114"/>
        <v>0.28999999999999998</v>
      </c>
      <c r="F137" s="212">
        <f t="shared" si="114"/>
        <v>0.28999999999999998</v>
      </c>
      <c r="G137" s="212">
        <f t="shared" si="114"/>
        <v>0.28999999999999998</v>
      </c>
      <c r="H137" s="212">
        <f t="shared" si="114"/>
        <v>0.28999999999999998</v>
      </c>
      <c r="I137" s="212">
        <f t="shared" si="114"/>
        <v>0.28999999999999998</v>
      </c>
      <c r="J137" s="212">
        <f t="shared" si="114"/>
        <v>0.28999999999999998</v>
      </c>
      <c r="K137" s="212">
        <f t="shared" si="114"/>
        <v>0.28999999999999998</v>
      </c>
      <c r="L137" s="212">
        <f t="shared" si="114"/>
        <v>0.28999999999999998</v>
      </c>
      <c r="M137" s="212">
        <f t="shared" si="114"/>
        <v>0.28999999999999998</v>
      </c>
      <c r="N137" s="212">
        <f t="shared" si="114"/>
        <v>0.28999999999999998</v>
      </c>
      <c r="O137" s="212">
        <f t="shared" si="114"/>
        <v>0.28999999999999998</v>
      </c>
      <c r="P137" s="212">
        <f t="shared" si="114"/>
        <v>0.28999999999999998</v>
      </c>
      <c r="Q137" s="212">
        <f t="shared" si="114"/>
        <v>0.28999999999999998</v>
      </c>
      <c r="R137" s="212">
        <f t="shared" si="114"/>
        <v>0.28999999999999998</v>
      </c>
      <c r="S137" s="212">
        <f t="shared" si="114"/>
        <v>0.28999999999999998</v>
      </c>
      <c r="T137" s="212">
        <f t="shared" si="114"/>
        <v>0.28999999999999998</v>
      </c>
      <c r="U137" s="212">
        <f t="shared" si="114"/>
        <v>0.28999999999999998</v>
      </c>
      <c r="V137" s="212">
        <f t="shared" si="114"/>
        <v>0.28999999999999998</v>
      </c>
      <c r="W137" s="212">
        <f t="shared" si="114"/>
        <v>0.28999999999999998</v>
      </c>
      <c r="X137" s="212">
        <f t="shared" si="114"/>
        <v>0.28999999999999998</v>
      </c>
      <c r="Y137" s="212">
        <f t="shared" si="114"/>
        <v>0.28999999999999998</v>
      </c>
      <c r="Z137" s="212">
        <f t="shared" si="114"/>
        <v>0.28999999999999998</v>
      </c>
      <c r="AA137" s="212">
        <f t="shared" si="114"/>
        <v>0.28999999999999998</v>
      </c>
      <c r="AB137" s="212">
        <f t="shared" si="84"/>
        <v>0.28999999999999998</v>
      </c>
      <c r="AC137" s="212">
        <f t="shared" si="85"/>
        <v>0.28999999999999998</v>
      </c>
      <c r="AD137" s="212">
        <f t="shared" si="86"/>
        <v>0.28999999999999998</v>
      </c>
      <c r="AE137" s="212">
        <f t="shared" si="87"/>
        <v>0.28999999999999998</v>
      </c>
      <c r="AF137" s="212">
        <f t="shared" si="88"/>
        <v>0.28999999999999998</v>
      </c>
      <c r="AG137" s="212">
        <f t="shared" si="89"/>
        <v>0.28999999999999998</v>
      </c>
      <c r="AH137" s="212">
        <f t="shared" si="90"/>
        <v>0.28999999999999998</v>
      </c>
      <c r="AI137" s="212">
        <f t="shared" si="91"/>
        <v>0.28999999999999998</v>
      </c>
      <c r="AJ137" s="212">
        <f t="shared" si="92"/>
        <v>0.28999999999999998</v>
      </c>
      <c r="AK137" s="212">
        <f t="shared" si="93"/>
        <v>0.28999999999999998</v>
      </c>
    </row>
    <row r="138" spans="1:37" x14ac:dyDescent="0.35">
      <c r="A138" s="215">
        <v>22</v>
      </c>
      <c r="B138" s="212">
        <f t="shared" si="95"/>
        <v>0.28999999999999998</v>
      </c>
      <c r="C138" s="212">
        <f t="shared" ref="C138:AA138" si="115">B138</f>
        <v>0.28999999999999998</v>
      </c>
      <c r="D138" s="212">
        <f t="shared" si="115"/>
        <v>0.28999999999999998</v>
      </c>
      <c r="E138" s="212">
        <f t="shared" si="115"/>
        <v>0.28999999999999998</v>
      </c>
      <c r="F138" s="212">
        <f t="shared" si="115"/>
        <v>0.28999999999999998</v>
      </c>
      <c r="G138" s="212">
        <f t="shared" si="115"/>
        <v>0.28999999999999998</v>
      </c>
      <c r="H138" s="212">
        <f t="shared" si="115"/>
        <v>0.28999999999999998</v>
      </c>
      <c r="I138" s="212">
        <f t="shared" si="115"/>
        <v>0.28999999999999998</v>
      </c>
      <c r="J138" s="212">
        <f t="shared" si="115"/>
        <v>0.28999999999999998</v>
      </c>
      <c r="K138" s="212">
        <f t="shared" si="115"/>
        <v>0.28999999999999998</v>
      </c>
      <c r="L138" s="212">
        <f t="shared" si="115"/>
        <v>0.28999999999999998</v>
      </c>
      <c r="M138" s="212">
        <f t="shared" si="115"/>
        <v>0.28999999999999998</v>
      </c>
      <c r="N138" s="212">
        <f t="shared" si="115"/>
        <v>0.28999999999999998</v>
      </c>
      <c r="O138" s="212">
        <f t="shared" si="115"/>
        <v>0.28999999999999998</v>
      </c>
      <c r="P138" s="212">
        <f t="shared" si="115"/>
        <v>0.28999999999999998</v>
      </c>
      <c r="Q138" s="212">
        <f t="shared" si="115"/>
        <v>0.28999999999999998</v>
      </c>
      <c r="R138" s="212">
        <f t="shared" si="115"/>
        <v>0.28999999999999998</v>
      </c>
      <c r="S138" s="212">
        <f t="shared" si="115"/>
        <v>0.28999999999999998</v>
      </c>
      <c r="T138" s="212">
        <f t="shared" si="115"/>
        <v>0.28999999999999998</v>
      </c>
      <c r="U138" s="212">
        <f t="shared" si="115"/>
        <v>0.28999999999999998</v>
      </c>
      <c r="V138" s="212">
        <f t="shared" si="115"/>
        <v>0.28999999999999998</v>
      </c>
      <c r="W138" s="212">
        <f t="shared" si="115"/>
        <v>0.28999999999999998</v>
      </c>
      <c r="X138" s="212">
        <f t="shared" si="115"/>
        <v>0.28999999999999998</v>
      </c>
      <c r="Y138" s="212">
        <f t="shared" si="115"/>
        <v>0.28999999999999998</v>
      </c>
      <c r="Z138" s="212">
        <f t="shared" si="115"/>
        <v>0.28999999999999998</v>
      </c>
      <c r="AA138" s="212">
        <f t="shared" si="115"/>
        <v>0.28999999999999998</v>
      </c>
      <c r="AB138" s="212">
        <f t="shared" si="84"/>
        <v>0.28999999999999998</v>
      </c>
      <c r="AC138" s="212">
        <f t="shared" si="85"/>
        <v>0.28999999999999998</v>
      </c>
      <c r="AD138" s="212">
        <f t="shared" si="86"/>
        <v>0.28999999999999998</v>
      </c>
      <c r="AE138" s="212">
        <f t="shared" si="87"/>
        <v>0.28999999999999998</v>
      </c>
      <c r="AF138" s="212">
        <f t="shared" si="88"/>
        <v>0.28999999999999998</v>
      </c>
      <c r="AG138" s="212">
        <f t="shared" si="89"/>
        <v>0.28999999999999998</v>
      </c>
      <c r="AH138" s="212">
        <f t="shared" si="90"/>
        <v>0.28999999999999998</v>
      </c>
      <c r="AI138" s="212">
        <f t="shared" si="91"/>
        <v>0.28999999999999998</v>
      </c>
      <c r="AJ138" s="212">
        <f t="shared" si="92"/>
        <v>0.28999999999999998</v>
      </c>
      <c r="AK138" s="212">
        <f t="shared" si="93"/>
        <v>0.28999999999999998</v>
      </c>
    </row>
    <row r="139" spans="1:37" x14ac:dyDescent="0.35">
      <c r="A139" s="215">
        <v>23</v>
      </c>
      <c r="B139" s="212">
        <f t="shared" si="95"/>
        <v>0.28999999999999998</v>
      </c>
      <c r="C139" s="212">
        <f t="shared" ref="C139:AA139" si="116">B139</f>
        <v>0.28999999999999998</v>
      </c>
      <c r="D139" s="212">
        <f t="shared" si="116"/>
        <v>0.28999999999999998</v>
      </c>
      <c r="E139" s="212">
        <f t="shared" si="116"/>
        <v>0.28999999999999998</v>
      </c>
      <c r="F139" s="212">
        <f t="shared" si="116"/>
        <v>0.28999999999999998</v>
      </c>
      <c r="G139" s="212">
        <f t="shared" si="116"/>
        <v>0.28999999999999998</v>
      </c>
      <c r="H139" s="212">
        <f t="shared" si="116"/>
        <v>0.28999999999999998</v>
      </c>
      <c r="I139" s="212">
        <f t="shared" si="116"/>
        <v>0.28999999999999998</v>
      </c>
      <c r="J139" s="212">
        <f t="shared" si="116"/>
        <v>0.28999999999999998</v>
      </c>
      <c r="K139" s="212">
        <f t="shared" si="116"/>
        <v>0.28999999999999998</v>
      </c>
      <c r="L139" s="212">
        <f t="shared" si="116"/>
        <v>0.28999999999999998</v>
      </c>
      <c r="M139" s="212">
        <f t="shared" si="116"/>
        <v>0.28999999999999998</v>
      </c>
      <c r="N139" s="212">
        <f t="shared" si="116"/>
        <v>0.28999999999999998</v>
      </c>
      <c r="O139" s="212">
        <f t="shared" si="116"/>
        <v>0.28999999999999998</v>
      </c>
      <c r="P139" s="212">
        <f t="shared" si="116"/>
        <v>0.28999999999999998</v>
      </c>
      <c r="Q139" s="212">
        <f t="shared" si="116"/>
        <v>0.28999999999999998</v>
      </c>
      <c r="R139" s="212">
        <f t="shared" si="116"/>
        <v>0.28999999999999998</v>
      </c>
      <c r="S139" s="212">
        <f t="shared" si="116"/>
        <v>0.28999999999999998</v>
      </c>
      <c r="T139" s="212">
        <f t="shared" si="116"/>
        <v>0.28999999999999998</v>
      </c>
      <c r="U139" s="212">
        <f t="shared" si="116"/>
        <v>0.28999999999999998</v>
      </c>
      <c r="V139" s="212">
        <f t="shared" si="116"/>
        <v>0.28999999999999998</v>
      </c>
      <c r="W139" s="212">
        <f t="shared" si="116"/>
        <v>0.28999999999999998</v>
      </c>
      <c r="X139" s="212">
        <f t="shared" si="116"/>
        <v>0.28999999999999998</v>
      </c>
      <c r="Y139" s="212">
        <f t="shared" si="116"/>
        <v>0.28999999999999998</v>
      </c>
      <c r="Z139" s="212">
        <f t="shared" si="116"/>
        <v>0.28999999999999998</v>
      </c>
      <c r="AA139" s="212">
        <f t="shared" si="116"/>
        <v>0.28999999999999998</v>
      </c>
      <c r="AB139" s="212">
        <f t="shared" si="84"/>
        <v>0.28999999999999998</v>
      </c>
      <c r="AC139" s="212">
        <f t="shared" si="85"/>
        <v>0.28999999999999998</v>
      </c>
      <c r="AD139" s="212">
        <f t="shared" si="86"/>
        <v>0.28999999999999998</v>
      </c>
      <c r="AE139" s="212">
        <f t="shared" si="87"/>
        <v>0.28999999999999998</v>
      </c>
      <c r="AF139" s="212">
        <f t="shared" si="88"/>
        <v>0.28999999999999998</v>
      </c>
      <c r="AG139" s="212">
        <f t="shared" si="89"/>
        <v>0.28999999999999998</v>
      </c>
      <c r="AH139" s="212">
        <f t="shared" si="90"/>
        <v>0.28999999999999998</v>
      </c>
      <c r="AI139" s="212">
        <f t="shared" si="91"/>
        <v>0.28999999999999998</v>
      </c>
      <c r="AJ139" s="212">
        <f t="shared" si="92"/>
        <v>0.28999999999999998</v>
      </c>
      <c r="AK139" s="212">
        <f t="shared" si="93"/>
        <v>0.28999999999999998</v>
      </c>
    </row>
    <row r="140" spans="1:37" x14ac:dyDescent="0.35">
      <c r="A140" s="215">
        <v>24</v>
      </c>
      <c r="B140" s="212">
        <f t="shared" si="95"/>
        <v>0.28999999999999998</v>
      </c>
      <c r="C140" s="212">
        <f t="shared" ref="C140:AA140" si="117">B140</f>
        <v>0.28999999999999998</v>
      </c>
      <c r="D140" s="212">
        <f t="shared" si="117"/>
        <v>0.28999999999999998</v>
      </c>
      <c r="E140" s="212">
        <f t="shared" si="117"/>
        <v>0.28999999999999998</v>
      </c>
      <c r="F140" s="212">
        <f t="shared" si="117"/>
        <v>0.28999999999999998</v>
      </c>
      <c r="G140" s="212">
        <f t="shared" si="117"/>
        <v>0.28999999999999998</v>
      </c>
      <c r="H140" s="212">
        <f t="shared" si="117"/>
        <v>0.28999999999999998</v>
      </c>
      <c r="I140" s="212">
        <f t="shared" si="117"/>
        <v>0.28999999999999998</v>
      </c>
      <c r="J140" s="212">
        <f t="shared" si="117"/>
        <v>0.28999999999999998</v>
      </c>
      <c r="K140" s="212">
        <f t="shared" si="117"/>
        <v>0.28999999999999998</v>
      </c>
      <c r="L140" s="212">
        <f t="shared" si="117"/>
        <v>0.28999999999999998</v>
      </c>
      <c r="M140" s="212">
        <f t="shared" si="117"/>
        <v>0.28999999999999998</v>
      </c>
      <c r="N140" s="212">
        <f t="shared" si="117"/>
        <v>0.28999999999999998</v>
      </c>
      <c r="O140" s="212">
        <f t="shared" si="117"/>
        <v>0.28999999999999998</v>
      </c>
      <c r="P140" s="212">
        <f t="shared" si="117"/>
        <v>0.28999999999999998</v>
      </c>
      <c r="Q140" s="212">
        <f t="shared" si="117"/>
        <v>0.28999999999999998</v>
      </c>
      <c r="R140" s="212">
        <f t="shared" si="117"/>
        <v>0.28999999999999998</v>
      </c>
      <c r="S140" s="212">
        <f t="shared" si="117"/>
        <v>0.28999999999999998</v>
      </c>
      <c r="T140" s="212">
        <f t="shared" si="117"/>
        <v>0.28999999999999998</v>
      </c>
      <c r="U140" s="212">
        <f t="shared" si="117"/>
        <v>0.28999999999999998</v>
      </c>
      <c r="V140" s="212">
        <f t="shared" si="117"/>
        <v>0.28999999999999998</v>
      </c>
      <c r="W140" s="212">
        <f t="shared" si="117"/>
        <v>0.28999999999999998</v>
      </c>
      <c r="X140" s="212">
        <f t="shared" si="117"/>
        <v>0.28999999999999998</v>
      </c>
      <c r="Y140" s="212">
        <f t="shared" si="117"/>
        <v>0.28999999999999998</v>
      </c>
      <c r="Z140" s="212">
        <f t="shared" si="117"/>
        <v>0.28999999999999998</v>
      </c>
      <c r="AA140" s="212">
        <f t="shared" si="117"/>
        <v>0.28999999999999998</v>
      </c>
      <c r="AB140" s="212">
        <f t="shared" si="84"/>
        <v>0.28999999999999998</v>
      </c>
      <c r="AC140" s="212">
        <f t="shared" si="85"/>
        <v>0.28999999999999998</v>
      </c>
      <c r="AD140" s="212">
        <f t="shared" si="86"/>
        <v>0.28999999999999998</v>
      </c>
      <c r="AE140" s="212">
        <f t="shared" si="87"/>
        <v>0.28999999999999998</v>
      </c>
      <c r="AF140" s="212">
        <f t="shared" si="88"/>
        <v>0.28999999999999998</v>
      </c>
      <c r="AG140" s="212">
        <f t="shared" si="89"/>
        <v>0.28999999999999998</v>
      </c>
      <c r="AH140" s="212">
        <f t="shared" si="90"/>
        <v>0.28999999999999998</v>
      </c>
      <c r="AI140" s="212">
        <f t="shared" si="91"/>
        <v>0.28999999999999998</v>
      </c>
      <c r="AJ140" s="212">
        <f t="shared" si="92"/>
        <v>0.28999999999999998</v>
      </c>
      <c r="AK140" s="212">
        <f t="shared" si="93"/>
        <v>0.28999999999999998</v>
      </c>
    </row>
    <row r="141" spans="1:37" x14ac:dyDescent="0.35">
      <c r="A141" s="215">
        <v>25</v>
      </c>
      <c r="B141" s="212">
        <f t="shared" si="95"/>
        <v>0.28999999999999998</v>
      </c>
      <c r="C141" s="212">
        <f t="shared" ref="C141:AA141" si="118">B141</f>
        <v>0.28999999999999998</v>
      </c>
      <c r="D141" s="212">
        <f t="shared" si="118"/>
        <v>0.28999999999999998</v>
      </c>
      <c r="E141" s="212">
        <f t="shared" si="118"/>
        <v>0.28999999999999998</v>
      </c>
      <c r="F141" s="212">
        <f t="shared" si="118"/>
        <v>0.28999999999999998</v>
      </c>
      <c r="G141" s="212">
        <f t="shared" si="118"/>
        <v>0.28999999999999998</v>
      </c>
      <c r="H141" s="212">
        <f t="shared" si="118"/>
        <v>0.28999999999999998</v>
      </c>
      <c r="I141" s="212">
        <f t="shared" si="118"/>
        <v>0.28999999999999998</v>
      </c>
      <c r="J141" s="212">
        <f t="shared" si="118"/>
        <v>0.28999999999999998</v>
      </c>
      <c r="K141" s="212">
        <f t="shared" si="118"/>
        <v>0.28999999999999998</v>
      </c>
      <c r="L141" s="212">
        <f t="shared" si="118"/>
        <v>0.28999999999999998</v>
      </c>
      <c r="M141" s="212">
        <f t="shared" si="118"/>
        <v>0.28999999999999998</v>
      </c>
      <c r="N141" s="212">
        <f t="shared" si="118"/>
        <v>0.28999999999999998</v>
      </c>
      <c r="O141" s="212">
        <f t="shared" si="118"/>
        <v>0.28999999999999998</v>
      </c>
      <c r="P141" s="212">
        <f t="shared" si="118"/>
        <v>0.28999999999999998</v>
      </c>
      <c r="Q141" s="212">
        <f t="shared" si="118"/>
        <v>0.28999999999999998</v>
      </c>
      <c r="R141" s="212">
        <f t="shared" si="118"/>
        <v>0.28999999999999998</v>
      </c>
      <c r="S141" s="212">
        <f t="shared" si="118"/>
        <v>0.28999999999999998</v>
      </c>
      <c r="T141" s="212">
        <f t="shared" si="118"/>
        <v>0.28999999999999998</v>
      </c>
      <c r="U141" s="212">
        <f t="shared" si="118"/>
        <v>0.28999999999999998</v>
      </c>
      <c r="V141" s="212">
        <f t="shared" si="118"/>
        <v>0.28999999999999998</v>
      </c>
      <c r="W141" s="212">
        <f t="shared" si="118"/>
        <v>0.28999999999999998</v>
      </c>
      <c r="X141" s="212">
        <f t="shared" si="118"/>
        <v>0.28999999999999998</v>
      </c>
      <c r="Y141" s="212">
        <f t="shared" si="118"/>
        <v>0.28999999999999998</v>
      </c>
      <c r="Z141" s="212">
        <f t="shared" si="118"/>
        <v>0.28999999999999998</v>
      </c>
      <c r="AA141" s="212">
        <f t="shared" si="118"/>
        <v>0.28999999999999998</v>
      </c>
      <c r="AB141" s="212">
        <f t="shared" si="84"/>
        <v>0.28999999999999998</v>
      </c>
      <c r="AC141" s="212">
        <f t="shared" si="85"/>
        <v>0.28999999999999998</v>
      </c>
      <c r="AD141" s="212">
        <f t="shared" si="86"/>
        <v>0.28999999999999998</v>
      </c>
      <c r="AE141" s="212">
        <f t="shared" si="87"/>
        <v>0.28999999999999998</v>
      </c>
      <c r="AF141" s="212">
        <f t="shared" si="88"/>
        <v>0.28999999999999998</v>
      </c>
      <c r="AG141" s="212">
        <f t="shared" si="89"/>
        <v>0.28999999999999998</v>
      </c>
      <c r="AH141" s="212">
        <f t="shared" si="90"/>
        <v>0.28999999999999998</v>
      </c>
      <c r="AI141" s="212">
        <f t="shared" si="91"/>
        <v>0.28999999999999998</v>
      </c>
      <c r="AJ141" s="212">
        <f t="shared" si="92"/>
        <v>0.28999999999999998</v>
      </c>
      <c r="AK141" s="212">
        <f t="shared" si="93"/>
        <v>0.28999999999999998</v>
      </c>
    </row>
    <row r="142" spans="1:37" x14ac:dyDescent="0.35">
      <c r="A142" s="215">
        <v>26</v>
      </c>
      <c r="B142" s="212">
        <f t="shared" si="95"/>
        <v>0.28999999999999998</v>
      </c>
      <c r="C142" s="212">
        <f t="shared" ref="C142:AA142" si="119">B142</f>
        <v>0.28999999999999998</v>
      </c>
      <c r="D142" s="212">
        <f t="shared" si="119"/>
        <v>0.28999999999999998</v>
      </c>
      <c r="E142" s="212">
        <f t="shared" si="119"/>
        <v>0.28999999999999998</v>
      </c>
      <c r="F142" s="212">
        <f t="shared" si="119"/>
        <v>0.28999999999999998</v>
      </c>
      <c r="G142" s="212">
        <f t="shared" si="119"/>
        <v>0.28999999999999998</v>
      </c>
      <c r="H142" s="212">
        <f t="shared" si="119"/>
        <v>0.28999999999999998</v>
      </c>
      <c r="I142" s="212">
        <f t="shared" si="119"/>
        <v>0.28999999999999998</v>
      </c>
      <c r="J142" s="212">
        <f t="shared" si="119"/>
        <v>0.28999999999999998</v>
      </c>
      <c r="K142" s="212">
        <f t="shared" si="119"/>
        <v>0.28999999999999998</v>
      </c>
      <c r="L142" s="212">
        <f t="shared" si="119"/>
        <v>0.28999999999999998</v>
      </c>
      <c r="M142" s="212">
        <f t="shared" si="119"/>
        <v>0.28999999999999998</v>
      </c>
      <c r="N142" s="212">
        <f t="shared" si="119"/>
        <v>0.28999999999999998</v>
      </c>
      <c r="O142" s="212">
        <f t="shared" si="119"/>
        <v>0.28999999999999998</v>
      </c>
      <c r="P142" s="212">
        <f t="shared" si="119"/>
        <v>0.28999999999999998</v>
      </c>
      <c r="Q142" s="212">
        <f t="shared" si="119"/>
        <v>0.28999999999999998</v>
      </c>
      <c r="R142" s="212">
        <f t="shared" si="119"/>
        <v>0.28999999999999998</v>
      </c>
      <c r="S142" s="212">
        <f t="shared" si="119"/>
        <v>0.28999999999999998</v>
      </c>
      <c r="T142" s="212">
        <f t="shared" si="119"/>
        <v>0.28999999999999998</v>
      </c>
      <c r="U142" s="212">
        <f t="shared" si="119"/>
        <v>0.28999999999999998</v>
      </c>
      <c r="V142" s="212">
        <f t="shared" si="119"/>
        <v>0.28999999999999998</v>
      </c>
      <c r="W142" s="212">
        <f t="shared" si="119"/>
        <v>0.28999999999999998</v>
      </c>
      <c r="X142" s="212">
        <f t="shared" si="119"/>
        <v>0.28999999999999998</v>
      </c>
      <c r="Y142" s="212">
        <f t="shared" si="119"/>
        <v>0.28999999999999998</v>
      </c>
      <c r="Z142" s="212">
        <f t="shared" si="119"/>
        <v>0.28999999999999998</v>
      </c>
      <c r="AA142" s="212">
        <f t="shared" si="119"/>
        <v>0.28999999999999998</v>
      </c>
      <c r="AB142" s="212">
        <f t="shared" si="84"/>
        <v>0.28999999999999998</v>
      </c>
      <c r="AC142" s="212">
        <f t="shared" si="85"/>
        <v>0.28999999999999998</v>
      </c>
      <c r="AD142" s="212">
        <f t="shared" si="86"/>
        <v>0.28999999999999998</v>
      </c>
      <c r="AE142" s="212">
        <f t="shared" si="87"/>
        <v>0.28999999999999998</v>
      </c>
      <c r="AF142" s="212">
        <f t="shared" si="88"/>
        <v>0.28999999999999998</v>
      </c>
      <c r="AG142" s="212">
        <f t="shared" si="89"/>
        <v>0.28999999999999998</v>
      </c>
      <c r="AH142" s="212">
        <f t="shared" si="90"/>
        <v>0.28999999999999998</v>
      </c>
      <c r="AI142" s="212">
        <f t="shared" si="91"/>
        <v>0.28999999999999998</v>
      </c>
      <c r="AJ142" s="212">
        <f t="shared" si="92"/>
        <v>0.28999999999999998</v>
      </c>
      <c r="AK142" s="212">
        <f t="shared" si="93"/>
        <v>0.28999999999999998</v>
      </c>
    </row>
    <row r="143" spans="1:37" x14ac:dyDescent="0.35">
      <c r="A143" s="215">
        <v>27</v>
      </c>
      <c r="B143" s="212">
        <f t="shared" si="95"/>
        <v>0.28999999999999998</v>
      </c>
      <c r="C143" s="212">
        <f t="shared" ref="C143:AA143" si="120">B143</f>
        <v>0.28999999999999998</v>
      </c>
      <c r="D143" s="212">
        <f t="shared" si="120"/>
        <v>0.28999999999999998</v>
      </c>
      <c r="E143" s="212">
        <f t="shared" si="120"/>
        <v>0.28999999999999998</v>
      </c>
      <c r="F143" s="212">
        <f t="shared" si="120"/>
        <v>0.28999999999999998</v>
      </c>
      <c r="G143" s="212">
        <f t="shared" si="120"/>
        <v>0.28999999999999998</v>
      </c>
      <c r="H143" s="212">
        <f t="shared" si="120"/>
        <v>0.28999999999999998</v>
      </c>
      <c r="I143" s="212">
        <f t="shared" si="120"/>
        <v>0.28999999999999998</v>
      </c>
      <c r="J143" s="212">
        <f t="shared" si="120"/>
        <v>0.28999999999999998</v>
      </c>
      <c r="K143" s="212">
        <f t="shared" si="120"/>
        <v>0.28999999999999998</v>
      </c>
      <c r="L143" s="212">
        <f t="shared" si="120"/>
        <v>0.28999999999999998</v>
      </c>
      <c r="M143" s="212">
        <f t="shared" si="120"/>
        <v>0.28999999999999998</v>
      </c>
      <c r="N143" s="212">
        <f t="shared" si="120"/>
        <v>0.28999999999999998</v>
      </c>
      <c r="O143" s="212">
        <f t="shared" si="120"/>
        <v>0.28999999999999998</v>
      </c>
      <c r="P143" s="212">
        <f t="shared" si="120"/>
        <v>0.28999999999999998</v>
      </c>
      <c r="Q143" s="212">
        <f t="shared" si="120"/>
        <v>0.28999999999999998</v>
      </c>
      <c r="R143" s="212">
        <f t="shared" si="120"/>
        <v>0.28999999999999998</v>
      </c>
      <c r="S143" s="212">
        <f t="shared" si="120"/>
        <v>0.28999999999999998</v>
      </c>
      <c r="T143" s="212">
        <f t="shared" si="120"/>
        <v>0.28999999999999998</v>
      </c>
      <c r="U143" s="212">
        <f t="shared" si="120"/>
        <v>0.28999999999999998</v>
      </c>
      <c r="V143" s="212">
        <f t="shared" si="120"/>
        <v>0.28999999999999998</v>
      </c>
      <c r="W143" s="212">
        <f t="shared" si="120"/>
        <v>0.28999999999999998</v>
      </c>
      <c r="X143" s="212">
        <f t="shared" si="120"/>
        <v>0.28999999999999998</v>
      </c>
      <c r="Y143" s="212">
        <f t="shared" si="120"/>
        <v>0.28999999999999998</v>
      </c>
      <c r="Z143" s="212">
        <f t="shared" si="120"/>
        <v>0.28999999999999998</v>
      </c>
      <c r="AA143" s="212">
        <f t="shared" si="120"/>
        <v>0.28999999999999998</v>
      </c>
      <c r="AB143" s="212">
        <f t="shared" si="84"/>
        <v>0.28999999999999998</v>
      </c>
      <c r="AC143" s="212">
        <f t="shared" si="85"/>
        <v>0.28999999999999998</v>
      </c>
      <c r="AD143" s="212">
        <f t="shared" si="86"/>
        <v>0.28999999999999998</v>
      </c>
      <c r="AE143" s="212">
        <f t="shared" si="87"/>
        <v>0.28999999999999998</v>
      </c>
      <c r="AF143" s="212">
        <f t="shared" si="88"/>
        <v>0.28999999999999998</v>
      </c>
      <c r="AG143" s="212">
        <f t="shared" si="89"/>
        <v>0.28999999999999998</v>
      </c>
      <c r="AH143" s="212">
        <f t="shared" si="90"/>
        <v>0.28999999999999998</v>
      </c>
      <c r="AI143" s="212">
        <f t="shared" si="91"/>
        <v>0.28999999999999998</v>
      </c>
      <c r="AJ143" s="212">
        <f t="shared" si="92"/>
        <v>0.28999999999999998</v>
      </c>
      <c r="AK143" s="212">
        <f t="shared" si="93"/>
        <v>0.28999999999999998</v>
      </c>
    </row>
    <row r="144" spans="1:37" x14ac:dyDescent="0.35">
      <c r="A144" s="215">
        <v>28</v>
      </c>
      <c r="B144" s="212">
        <f t="shared" si="95"/>
        <v>0.28999999999999998</v>
      </c>
      <c r="C144" s="212">
        <f t="shared" ref="C144:AA144" si="121">B144</f>
        <v>0.28999999999999998</v>
      </c>
      <c r="D144" s="212">
        <f t="shared" si="121"/>
        <v>0.28999999999999998</v>
      </c>
      <c r="E144" s="212">
        <f t="shared" si="121"/>
        <v>0.28999999999999998</v>
      </c>
      <c r="F144" s="212">
        <f t="shared" si="121"/>
        <v>0.28999999999999998</v>
      </c>
      <c r="G144" s="212">
        <f t="shared" si="121"/>
        <v>0.28999999999999998</v>
      </c>
      <c r="H144" s="212">
        <f t="shared" si="121"/>
        <v>0.28999999999999998</v>
      </c>
      <c r="I144" s="212">
        <f t="shared" si="121"/>
        <v>0.28999999999999998</v>
      </c>
      <c r="J144" s="212">
        <f t="shared" si="121"/>
        <v>0.28999999999999998</v>
      </c>
      <c r="K144" s="212">
        <f t="shared" si="121"/>
        <v>0.28999999999999998</v>
      </c>
      <c r="L144" s="212">
        <f t="shared" si="121"/>
        <v>0.28999999999999998</v>
      </c>
      <c r="M144" s="212">
        <f t="shared" si="121"/>
        <v>0.28999999999999998</v>
      </c>
      <c r="N144" s="212">
        <f t="shared" si="121"/>
        <v>0.28999999999999998</v>
      </c>
      <c r="O144" s="212">
        <f t="shared" si="121"/>
        <v>0.28999999999999998</v>
      </c>
      <c r="P144" s="212">
        <f t="shared" si="121"/>
        <v>0.28999999999999998</v>
      </c>
      <c r="Q144" s="212">
        <f t="shared" si="121"/>
        <v>0.28999999999999998</v>
      </c>
      <c r="R144" s="212">
        <f t="shared" si="121"/>
        <v>0.28999999999999998</v>
      </c>
      <c r="S144" s="212">
        <f t="shared" si="121"/>
        <v>0.28999999999999998</v>
      </c>
      <c r="T144" s="212">
        <f t="shared" si="121"/>
        <v>0.28999999999999998</v>
      </c>
      <c r="U144" s="212">
        <f t="shared" si="121"/>
        <v>0.28999999999999998</v>
      </c>
      <c r="V144" s="212">
        <f t="shared" si="121"/>
        <v>0.28999999999999998</v>
      </c>
      <c r="W144" s="212">
        <f t="shared" si="121"/>
        <v>0.28999999999999998</v>
      </c>
      <c r="X144" s="212">
        <f t="shared" si="121"/>
        <v>0.28999999999999998</v>
      </c>
      <c r="Y144" s="212">
        <f t="shared" si="121"/>
        <v>0.28999999999999998</v>
      </c>
      <c r="Z144" s="212">
        <f t="shared" si="121"/>
        <v>0.28999999999999998</v>
      </c>
      <c r="AA144" s="212">
        <f t="shared" si="121"/>
        <v>0.28999999999999998</v>
      </c>
      <c r="AB144" s="212">
        <f t="shared" si="84"/>
        <v>0.28999999999999998</v>
      </c>
      <c r="AC144" s="212">
        <f t="shared" si="85"/>
        <v>0.28999999999999998</v>
      </c>
      <c r="AD144" s="212">
        <f t="shared" si="86"/>
        <v>0.28999999999999998</v>
      </c>
      <c r="AE144" s="212">
        <f t="shared" si="87"/>
        <v>0.28999999999999998</v>
      </c>
      <c r="AF144" s="212">
        <f t="shared" si="88"/>
        <v>0.28999999999999998</v>
      </c>
      <c r="AG144" s="212">
        <f t="shared" si="89"/>
        <v>0.28999999999999998</v>
      </c>
      <c r="AH144" s="212">
        <f t="shared" si="90"/>
        <v>0.28999999999999998</v>
      </c>
      <c r="AI144" s="212">
        <f t="shared" si="91"/>
        <v>0.28999999999999998</v>
      </c>
      <c r="AJ144" s="212">
        <f t="shared" si="92"/>
        <v>0.28999999999999998</v>
      </c>
      <c r="AK144" s="212">
        <f t="shared" si="93"/>
        <v>0.28999999999999998</v>
      </c>
    </row>
    <row r="145" spans="1:37" x14ac:dyDescent="0.35">
      <c r="A145" s="215">
        <v>29</v>
      </c>
      <c r="B145" s="212">
        <f t="shared" si="95"/>
        <v>0.28999999999999998</v>
      </c>
      <c r="C145" s="212">
        <f t="shared" ref="C145:AA145" si="122">B145</f>
        <v>0.28999999999999998</v>
      </c>
      <c r="D145" s="212">
        <f t="shared" si="122"/>
        <v>0.28999999999999998</v>
      </c>
      <c r="E145" s="212">
        <f t="shared" si="122"/>
        <v>0.28999999999999998</v>
      </c>
      <c r="F145" s="212">
        <f t="shared" si="122"/>
        <v>0.28999999999999998</v>
      </c>
      <c r="G145" s="212">
        <f t="shared" si="122"/>
        <v>0.28999999999999998</v>
      </c>
      <c r="H145" s="212">
        <f t="shared" si="122"/>
        <v>0.28999999999999998</v>
      </c>
      <c r="I145" s="212">
        <f t="shared" si="122"/>
        <v>0.28999999999999998</v>
      </c>
      <c r="J145" s="212">
        <f t="shared" si="122"/>
        <v>0.28999999999999998</v>
      </c>
      <c r="K145" s="212">
        <f t="shared" si="122"/>
        <v>0.28999999999999998</v>
      </c>
      <c r="L145" s="212">
        <f t="shared" si="122"/>
        <v>0.28999999999999998</v>
      </c>
      <c r="M145" s="212">
        <f t="shared" si="122"/>
        <v>0.28999999999999998</v>
      </c>
      <c r="N145" s="212">
        <f t="shared" si="122"/>
        <v>0.28999999999999998</v>
      </c>
      <c r="O145" s="212">
        <f t="shared" si="122"/>
        <v>0.28999999999999998</v>
      </c>
      <c r="P145" s="212">
        <f t="shared" si="122"/>
        <v>0.28999999999999998</v>
      </c>
      <c r="Q145" s="212">
        <f t="shared" si="122"/>
        <v>0.28999999999999998</v>
      </c>
      <c r="R145" s="212">
        <f t="shared" si="122"/>
        <v>0.28999999999999998</v>
      </c>
      <c r="S145" s="212">
        <f t="shared" si="122"/>
        <v>0.28999999999999998</v>
      </c>
      <c r="T145" s="212">
        <f t="shared" si="122"/>
        <v>0.28999999999999998</v>
      </c>
      <c r="U145" s="212">
        <f t="shared" si="122"/>
        <v>0.28999999999999998</v>
      </c>
      <c r="V145" s="212">
        <f t="shared" si="122"/>
        <v>0.28999999999999998</v>
      </c>
      <c r="W145" s="212">
        <f t="shared" si="122"/>
        <v>0.28999999999999998</v>
      </c>
      <c r="X145" s="212">
        <f t="shared" si="122"/>
        <v>0.28999999999999998</v>
      </c>
      <c r="Y145" s="212">
        <f t="shared" si="122"/>
        <v>0.28999999999999998</v>
      </c>
      <c r="Z145" s="212">
        <f t="shared" si="122"/>
        <v>0.28999999999999998</v>
      </c>
      <c r="AA145" s="212">
        <f t="shared" si="122"/>
        <v>0.28999999999999998</v>
      </c>
      <c r="AB145" s="212">
        <f t="shared" si="84"/>
        <v>0.28999999999999998</v>
      </c>
      <c r="AC145" s="212">
        <f t="shared" si="85"/>
        <v>0.28999999999999998</v>
      </c>
      <c r="AD145" s="212">
        <f t="shared" si="86"/>
        <v>0.28999999999999998</v>
      </c>
      <c r="AE145" s="212">
        <f t="shared" si="87"/>
        <v>0.28999999999999998</v>
      </c>
      <c r="AF145" s="212">
        <f t="shared" si="88"/>
        <v>0.28999999999999998</v>
      </c>
      <c r="AG145" s="212">
        <f t="shared" si="89"/>
        <v>0.28999999999999998</v>
      </c>
      <c r="AH145" s="212">
        <f t="shared" si="90"/>
        <v>0.28999999999999998</v>
      </c>
      <c r="AI145" s="212">
        <f t="shared" si="91"/>
        <v>0.28999999999999998</v>
      </c>
      <c r="AJ145" s="212">
        <f t="shared" si="92"/>
        <v>0.28999999999999998</v>
      </c>
      <c r="AK145" s="212">
        <f t="shared" si="93"/>
        <v>0.28999999999999998</v>
      </c>
    </row>
    <row r="146" spans="1:37" x14ac:dyDescent="0.35">
      <c r="A146" s="215">
        <v>30</v>
      </c>
      <c r="B146" s="212">
        <f t="shared" si="95"/>
        <v>0.28999999999999998</v>
      </c>
      <c r="C146" s="212">
        <f t="shared" ref="C146:AA146" si="123">B146</f>
        <v>0.28999999999999998</v>
      </c>
      <c r="D146" s="212">
        <f t="shared" si="123"/>
        <v>0.28999999999999998</v>
      </c>
      <c r="E146" s="212">
        <f t="shared" si="123"/>
        <v>0.28999999999999998</v>
      </c>
      <c r="F146" s="212">
        <f t="shared" si="123"/>
        <v>0.28999999999999998</v>
      </c>
      <c r="G146" s="212">
        <f t="shared" si="123"/>
        <v>0.28999999999999998</v>
      </c>
      <c r="H146" s="212">
        <f t="shared" si="123"/>
        <v>0.28999999999999998</v>
      </c>
      <c r="I146" s="212">
        <f t="shared" si="123"/>
        <v>0.28999999999999998</v>
      </c>
      <c r="J146" s="212">
        <f t="shared" si="123"/>
        <v>0.28999999999999998</v>
      </c>
      <c r="K146" s="212">
        <f t="shared" si="123"/>
        <v>0.28999999999999998</v>
      </c>
      <c r="L146" s="212">
        <f t="shared" si="123"/>
        <v>0.28999999999999998</v>
      </c>
      <c r="M146" s="212">
        <f t="shared" si="123"/>
        <v>0.28999999999999998</v>
      </c>
      <c r="N146" s="212">
        <f t="shared" si="123"/>
        <v>0.28999999999999998</v>
      </c>
      <c r="O146" s="212">
        <f t="shared" si="123"/>
        <v>0.28999999999999998</v>
      </c>
      <c r="P146" s="212">
        <f t="shared" si="123"/>
        <v>0.28999999999999998</v>
      </c>
      <c r="Q146" s="212">
        <f t="shared" si="123"/>
        <v>0.28999999999999998</v>
      </c>
      <c r="R146" s="212">
        <f t="shared" si="123"/>
        <v>0.28999999999999998</v>
      </c>
      <c r="S146" s="212">
        <f t="shared" si="123"/>
        <v>0.28999999999999998</v>
      </c>
      <c r="T146" s="212">
        <f t="shared" si="123"/>
        <v>0.28999999999999998</v>
      </c>
      <c r="U146" s="212">
        <f t="shared" si="123"/>
        <v>0.28999999999999998</v>
      </c>
      <c r="V146" s="212">
        <f t="shared" si="123"/>
        <v>0.28999999999999998</v>
      </c>
      <c r="W146" s="212">
        <f t="shared" si="123"/>
        <v>0.28999999999999998</v>
      </c>
      <c r="X146" s="212">
        <f t="shared" si="123"/>
        <v>0.28999999999999998</v>
      </c>
      <c r="Y146" s="212">
        <f t="shared" si="123"/>
        <v>0.28999999999999998</v>
      </c>
      <c r="Z146" s="212">
        <f t="shared" si="123"/>
        <v>0.28999999999999998</v>
      </c>
      <c r="AA146" s="212">
        <f t="shared" si="123"/>
        <v>0.28999999999999998</v>
      </c>
      <c r="AB146" s="212">
        <f t="shared" si="84"/>
        <v>0.28999999999999998</v>
      </c>
      <c r="AC146" s="212">
        <f t="shared" si="85"/>
        <v>0.28999999999999998</v>
      </c>
      <c r="AD146" s="212">
        <f t="shared" si="86"/>
        <v>0.28999999999999998</v>
      </c>
      <c r="AE146" s="212">
        <f t="shared" si="87"/>
        <v>0.28999999999999998</v>
      </c>
      <c r="AF146" s="212">
        <f t="shared" si="88"/>
        <v>0.28999999999999998</v>
      </c>
      <c r="AG146" s="212">
        <f t="shared" si="89"/>
        <v>0.28999999999999998</v>
      </c>
      <c r="AH146" s="212">
        <f t="shared" si="90"/>
        <v>0.28999999999999998</v>
      </c>
      <c r="AI146" s="212">
        <f t="shared" si="91"/>
        <v>0.28999999999999998</v>
      </c>
      <c r="AJ146" s="212">
        <f t="shared" si="92"/>
        <v>0.28999999999999998</v>
      </c>
      <c r="AK146" s="212">
        <f t="shared" si="93"/>
        <v>0.28999999999999998</v>
      </c>
    </row>
    <row r="147" spans="1:37" x14ac:dyDescent="0.35">
      <c r="A147" s="215">
        <v>31</v>
      </c>
      <c r="B147" s="212">
        <f t="shared" si="95"/>
        <v>0.28999999999999998</v>
      </c>
      <c r="C147" s="212">
        <f t="shared" ref="C147:AA147" si="124">B147</f>
        <v>0.28999999999999998</v>
      </c>
      <c r="D147" s="212">
        <f t="shared" si="124"/>
        <v>0.28999999999999998</v>
      </c>
      <c r="E147" s="212">
        <f t="shared" si="124"/>
        <v>0.28999999999999998</v>
      </c>
      <c r="F147" s="212">
        <f t="shared" si="124"/>
        <v>0.28999999999999998</v>
      </c>
      <c r="G147" s="212">
        <f t="shared" si="124"/>
        <v>0.28999999999999998</v>
      </c>
      <c r="H147" s="212">
        <f t="shared" si="124"/>
        <v>0.28999999999999998</v>
      </c>
      <c r="I147" s="212">
        <f t="shared" si="124"/>
        <v>0.28999999999999998</v>
      </c>
      <c r="J147" s="212">
        <f t="shared" si="124"/>
        <v>0.28999999999999998</v>
      </c>
      <c r="K147" s="212">
        <f t="shared" si="124"/>
        <v>0.28999999999999998</v>
      </c>
      <c r="L147" s="212">
        <f t="shared" si="124"/>
        <v>0.28999999999999998</v>
      </c>
      <c r="M147" s="212">
        <f t="shared" si="124"/>
        <v>0.28999999999999998</v>
      </c>
      <c r="N147" s="212">
        <f t="shared" si="124"/>
        <v>0.28999999999999998</v>
      </c>
      <c r="O147" s="212">
        <f t="shared" si="124"/>
        <v>0.28999999999999998</v>
      </c>
      <c r="P147" s="212">
        <f t="shared" si="124"/>
        <v>0.28999999999999998</v>
      </c>
      <c r="Q147" s="212">
        <f t="shared" si="124"/>
        <v>0.28999999999999998</v>
      </c>
      <c r="R147" s="212">
        <f t="shared" si="124"/>
        <v>0.28999999999999998</v>
      </c>
      <c r="S147" s="212">
        <f t="shared" si="124"/>
        <v>0.28999999999999998</v>
      </c>
      <c r="T147" s="212">
        <f t="shared" si="124"/>
        <v>0.28999999999999998</v>
      </c>
      <c r="U147" s="212">
        <f t="shared" si="124"/>
        <v>0.28999999999999998</v>
      </c>
      <c r="V147" s="212">
        <f t="shared" si="124"/>
        <v>0.28999999999999998</v>
      </c>
      <c r="W147" s="212">
        <f t="shared" si="124"/>
        <v>0.28999999999999998</v>
      </c>
      <c r="X147" s="212">
        <f t="shared" si="124"/>
        <v>0.28999999999999998</v>
      </c>
      <c r="Y147" s="212">
        <f t="shared" si="124"/>
        <v>0.28999999999999998</v>
      </c>
      <c r="Z147" s="212">
        <f t="shared" si="124"/>
        <v>0.28999999999999998</v>
      </c>
      <c r="AA147" s="212">
        <f t="shared" si="124"/>
        <v>0.28999999999999998</v>
      </c>
      <c r="AB147" s="212">
        <f t="shared" si="84"/>
        <v>0.28999999999999998</v>
      </c>
      <c r="AC147" s="212">
        <f t="shared" si="85"/>
        <v>0.28999999999999998</v>
      </c>
      <c r="AD147" s="212">
        <f t="shared" si="86"/>
        <v>0.28999999999999998</v>
      </c>
      <c r="AE147" s="212">
        <f t="shared" si="87"/>
        <v>0.28999999999999998</v>
      </c>
      <c r="AF147" s="212">
        <f t="shared" si="88"/>
        <v>0.28999999999999998</v>
      </c>
      <c r="AG147" s="212">
        <f t="shared" si="89"/>
        <v>0.28999999999999998</v>
      </c>
      <c r="AH147" s="212">
        <f t="shared" si="90"/>
        <v>0.28999999999999998</v>
      </c>
      <c r="AI147" s="212">
        <f t="shared" si="91"/>
        <v>0.28999999999999998</v>
      </c>
      <c r="AJ147" s="212">
        <f t="shared" si="92"/>
        <v>0.28999999999999998</v>
      </c>
      <c r="AK147" s="212">
        <f t="shared" si="93"/>
        <v>0.28999999999999998</v>
      </c>
    </row>
    <row r="148" spans="1:37" x14ac:dyDescent="0.35">
      <c r="A148" s="215">
        <v>32</v>
      </c>
      <c r="B148" s="212">
        <f t="shared" si="95"/>
        <v>0.28999999999999998</v>
      </c>
      <c r="C148" s="212">
        <f t="shared" ref="C148:AA148" si="125">B148</f>
        <v>0.28999999999999998</v>
      </c>
      <c r="D148" s="212">
        <f t="shared" si="125"/>
        <v>0.28999999999999998</v>
      </c>
      <c r="E148" s="212">
        <f t="shared" si="125"/>
        <v>0.28999999999999998</v>
      </c>
      <c r="F148" s="212">
        <f t="shared" si="125"/>
        <v>0.28999999999999998</v>
      </c>
      <c r="G148" s="212">
        <f t="shared" si="125"/>
        <v>0.28999999999999998</v>
      </c>
      <c r="H148" s="212">
        <f t="shared" si="125"/>
        <v>0.28999999999999998</v>
      </c>
      <c r="I148" s="212">
        <f t="shared" si="125"/>
        <v>0.28999999999999998</v>
      </c>
      <c r="J148" s="212">
        <f t="shared" si="125"/>
        <v>0.28999999999999998</v>
      </c>
      <c r="K148" s="212">
        <f t="shared" si="125"/>
        <v>0.28999999999999998</v>
      </c>
      <c r="L148" s="212">
        <f t="shared" si="125"/>
        <v>0.28999999999999998</v>
      </c>
      <c r="M148" s="212">
        <f t="shared" si="125"/>
        <v>0.28999999999999998</v>
      </c>
      <c r="N148" s="212">
        <f t="shared" si="125"/>
        <v>0.28999999999999998</v>
      </c>
      <c r="O148" s="212">
        <f t="shared" si="125"/>
        <v>0.28999999999999998</v>
      </c>
      <c r="P148" s="212">
        <f t="shared" si="125"/>
        <v>0.28999999999999998</v>
      </c>
      <c r="Q148" s="212">
        <f t="shared" si="125"/>
        <v>0.28999999999999998</v>
      </c>
      <c r="R148" s="212">
        <f t="shared" si="125"/>
        <v>0.28999999999999998</v>
      </c>
      <c r="S148" s="212">
        <f t="shared" si="125"/>
        <v>0.28999999999999998</v>
      </c>
      <c r="T148" s="212">
        <f t="shared" si="125"/>
        <v>0.28999999999999998</v>
      </c>
      <c r="U148" s="212">
        <f t="shared" si="125"/>
        <v>0.28999999999999998</v>
      </c>
      <c r="V148" s="212">
        <f t="shared" si="125"/>
        <v>0.28999999999999998</v>
      </c>
      <c r="W148" s="212">
        <f t="shared" si="125"/>
        <v>0.28999999999999998</v>
      </c>
      <c r="X148" s="212">
        <f t="shared" si="125"/>
        <v>0.28999999999999998</v>
      </c>
      <c r="Y148" s="212">
        <f t="shared" si="125"/>
        <v>0.28999999999999998</v>
      </c>
      <c r="Z148" s="212">
        <f t="shared" si="125"/>
        <v>0.28999999999999998</v>
      </c>
      <c r="AA148" s="212">
        <f t="shared" si="125"/>
        <v>0.28999999999999998</v>
      </c>
      <c r="AB148" s="212">
        <f t="shared" si="84"/>
        <v>0.28999999999999998</v>
      </c>
      <c r="AC148" s="212">
        <f t="shared" si="85"/>
        <v>0.28999999999999998</v>
      </c>
      <c r="AD148" s="212">
        <f t="shared" si="86"/>
        <v>0.28999999999999998</v>
      </c>
      <c r="AE148" s="212">
        <f t="shared" si="87"/>
        <v>0.28999999999999998</v>
      </c>
      <c r="AF148" s="212">
        <f t="shared" si="88"/>
        <v>0.28999999999999998</v>
      </c>
      <c r="AG148" s="212">
        <f t="shared" si="89"/>
        <v>0.28999999999999998</v>
      </c>
      <c r="AH148" s="212">
        <f t="shared" si="90"/>
        <v>0.28999999999999998</v>
      </c>
      <c r="AI148" s="212">
        <f t="shared" si="91"/>
        <v>0.28999999999999998</v>
      </c>
      <c r="AJ148" s="212">
        <f t="shared" si="92"/>
        <v>0.28999999999999998</v>
      </c>
      <c r="AK148" s="212">
        <f t="shared" si="93"/>
        <v>0.28999999999999998</v>
      </c>
    </row>
    <row r="149" spans="1:37" x14ac:dyDescent="0.35">
      <c r="A149" s="215">
        <v>33</v>
      </c>
      <c r="B149" s="212">
        <f t="shared" si="95"/>
        <v>0.28999999999999998</v>
      </c>
      <c r="C149" s="212">
        <f t="shared" ref="C149:AA149" si="126">B149</f>
        <v>0.28999999999999998</v>
      </c>
      <c r="D149" s="212">
        <f t="shared" si="126"/>
        <v>0.28999999999999998</v>
      </c>
      <c r="E149" s="212">
        <f t="shared" si="126"/>
        <v>0.28999999999999998</v>
      </c>
      <c r="F149" s="212">
        <f t="shared" si="126"/>
        <v>0.28999999999999998</v>
      </c>
      <c r="G149" s="212">
        <f t="shared" si="126"/>
        <v>0.28999999999999998</v>
      </c>
      <c r="H149" s="212">
        <f t="shared" si="126"/>
        <v>0.28999999999999998</v>
      </c>
      <c r="I149" s="212">
        <f t="shared" si="126"/>
        <v>0.28999999999999998</v>
      </c>
      <c r="J149" s="212">
        <f t="shared" si="126"/>
        <v>0.28999999999999998</v>
      </c>
      <c r="K149" s="212">
        <f t="shared" si="126"/>
        <v>0.28999999999999998</v>
      </c>
      <c r="L149" s="212">
        <f t="shared" si="126"/>
        <v>0.28999999999999998</v>
      </c>
      <c r="M149" s="212">
        <f t="shared" si="126"/>
        <v>0.28999999999999998</v>
      </c>
      <c r="N149" s="212">
        <f t="shared" si="126"/>
        <v>0.28999999999999998</v>
      </c>
      <c r="O149" s="212">
        <f t="shared" si="126"/>
        <v>0.28999999999999998</v>
      </c>
      <c r="P149" s="212">
        <f t="shared" si="126"/>
        <v>0.28999999999999998</v>
      </c>
      <c r="Q149" s="212">
        <f t="shared" si="126"/>
        <v>0.28999999999999998</v>
      </c>
      <c r="R149" s="212">
        <f t="shared" si="126"/>
        <v>0.28999999999999998</v>
      </c>
      <c r="S149" s="212">
        <f t="shared" si="126"/>
        <v>0.28999999999999998</v>
      </c>
      <c r="T149" s="212">
        <f t="shared" si="126"/>
        <v>0.28999999999999998</v>
      </c>
      <c r="U149" s="212">
        <f t="shared" si="126"/>
        <v>0.28999999999999998</v>
      </c>
      <c r="V149" s="212">
        <f t="shared" si="126"/>
        <v>0.28999999999999998</v>
      </c>
      <c r="W149" s="212">
        <f t="shared" si="126"/>
        <v>0.28999999999999998</v>
      </c>
      <c r="X149" s="212">
        <f t="shared" si="126"/>
        <v>0.28999999999999998</v>
      </c>
      <c r="Y149" s="212">
        <f t="shared" si="126"/>
        <v>0.28999999999999998</v>
      </c>
      <c r="Z149" s="212">
        <f t="shared" si="126"/>
        <v>0.28999999999999998</v>
      </c>
      <c r="AA149" s="212">
        <f t="shared" si="126"/>
        <v>0.28999999999999998</v>
      </c>
      <c r="AB149" s="212">
        <f t="shared" si="84"/>
        <v>0.28999999999999998</v>
      </c>
      <c r="AC149" s="212">
        <f t="shared" si="85"/>
        <v>0.28999999999999998</v>
      </c>
      <c r="AD149" s="212">
        <f t="shared" si="86"/>
        <v>0.28999999999999998</v>
      </c>
      <c r="AE149" s="212">
        <f t="shared" si="87"/>
        <v>0.28999999999999998</v>
      </c>
      <c r="AF149" s="212">
        <f t="shared" si="88"/>
        <v>0.28999999999999998</v>
      </c>
      <c r="AG149" s="212">
        <f t="shared" si="89"/>
        <v>0.28999999999999998</v>
      </c>
      <c r="AH149" s="212">
        <f t="shared" si="90"/>
        <v>0.28999999999999998</v>
      </c>
      <c r="AI149" s="212">
        <f t="shared" si="91"/>
        <v>0.28999999999999998</v>
      </c>
      <c r="AJ149" s="212">
        <f t="shared" si="92"/>
        <v>0.28999999999999998</v>
      </c>
      <c r="AK149" s="212">
        <f t="shared" si="93"/>
        <v>0.28999999999999998</v>
      </c>
    </row>
    <row r="150" spans="1:37" x14ac:dyDescent="0.35">
      <c r="A150" s="215">
        <v>34</v>
      </c>
      <c r="B150" s="212">
        <f t="shared" si="95"/>
        <v>0.28999999999999998</v>
      </c>
      <c r="C150" s="212">
        <f t="shared" ref="C150:AA150" si="127">B150</f>
        <v>0.28999999999999998</v>
      </c>
      <c r="D150" s="212">
        <f t="shared" si="127"/>
        <v>0.28999999999999998</v>
      </c>
      <c r="E150" s="212">
        <f t="shared" si="127"/>
        <v>0.28999999999999998</v>
      </c>
      <c r="F150" s="212">
        <f t="shared" si="127"/>
        <v>0.28999999999999998</v>
      </c>
      <c r="G150" s="212">
        <f t="shared" si="127"/>
        <v>0.28999999999999998</v>
      </c>
      <c r="H150" s="212">
        <f t="shared" si="127"/>
        <v>0.28999999999999998</v>
      </c>
      <c r="I150" s="212">
        <f t="shared" si="127"/>
        <v>0.28999999999999998</v>
      </c>
      <c r="J150" s="212">
        <f t="shared" si="127"/>
        <v>0.28999999999999998</v>
      </c>
      <c r="K150" s="212">
        <f t="shared" si="127"/>
        <v>0.28999999999999998</v>
      </c>
      <c r="L150" s="212">
        <f t="shared" si="127"/>
        <v>0.28999999999999998</v>
      </c>
      <c r="M150" s="212">
        <f t="shared" si="127"/>
        <v>0.28999999999999998</v>
      </c>
      <c r="N150" s="212">
        <f t="shared" si="127"/>
        <v>0.28999999999999998</v>
      </c>
      <c r="O150" s="212">
        <f t="shared" si="127"/>
        <v>0.28999999999999998</v>
      </c>
      <c r="P150" s="212">
        <f t="shared" si="127"/>
        <v>0.28999999999999998</v>
      </c>
      <c r="Q150" s="212">
        <f t="shared" si="127"/>
        <v>0.28999999999999998</v>
      </c>
      <c r="R150" s="212">
        <f t="shared" si="127"/>
        <v>0.28999999999999998</v>
      </c>
      <c r="S150" s="212">
        <f t="shared" si="127"/>
        <v>0.28999999999999998</v>
      </c>
      <c r="T150" s="212">
        <f t="shared" si="127"/>
        <v>0.28999999999999998</v>
      </c>
      <c r="U150" s="212">
        <f t="shared" si="127"/>
        <v>0.28999999999999998</v>
      </c>
      <c r="V150" s="212">
        <f t="shared" si="127"/>
        <v>0.28999999999999998</v>
      </c>
      <c r="W150" s="212">
        <f t="shared" si="127"/>
        <v>0.28999999999999998</v>
      </c>
      <c r="X150" s="212">
        <f t="shared" si="127"/>
        <v>0.28999999999999998</v>
      </c>
      <c r="Y150" s="212">
        <f t="shared" si="127"/>
        <v>0.28999999999999998</v>
      </c>
      <c r="Z150" s="212">
        <f t="shared" si="127"/>
        <v>0.28999999999999998</v>
      </c>
      <c r="AA150" s="212">
        <f t="shared" si="127"/>
        <v>0.28999999999999998</v>
      </c>
      <c r="AB150" s="212">
        <f t="shared" si="84"/>
        <v>0.28999999999999998</v>
      </c>
      <c r="AC150" s="212">
        <f t="shared" si="85"/>
        <v>0.28999999999999998</v>
      </c>
      <c r="AD150" s="212">
        <f t="shared" si="86"/>
        <v>0.28999999999999998</v>
      </c>
      <c r="AE150" s="212">
        <f t="shared" si="87"/>
        <v>0.28999999999999998</v>
      </c>
      <c r="AF150" s="212">
        <f t="shared" si="88"/>
        <v>0.28999999999999998</v>
      </c>
      <c r="AG150" s="212">
        <f t="shared" si="89"/>
        <v>0.28999999999999998</v>
      </c>
      <c r="AH150" s="212">
        <f t="shared" si="90"/>
        <v>0.28999999999999998</v>
      </c>
      <c r="AI150" s="212">
        <f t="shared" si="91"/>
        <v>0.28999999999999998</v>
      </c>
      <c r="AJ150" s="212">
        <f t="shared" si="92"/>
        <v>0.28999999999999998</v>
      </c>
      <c r="AK150" s="212">
        <f t="shared" si="93"/>
        <v>0.28999999999999998</v>
      </c>
    </row>
    <row r="151" spans="1:37" x14ac:dyDescent="0.35">
      <c r="A151" s="215">
        <v>35</v>
      </c>
      <c r="B151" s="212">
        <f t="shared" si="95"/>
        <v>0.28999999999999998</v>
      </c>
      <c r="C151" s="212">
        <f t="shared" ref="C151:AA151" si="128">B151</f>
        <v>0.28999999999999998</v>
      </c>
      <c r="D151" s="212">
        <f t="shared" si="128"/>
        <v>0.28999999999999998</v>
      </c>
      <c r="E151" s="212">
        <f t="shared" si="128"/>
        <v>0.28999999999999998</v>
      </c>
      <c r="F151" s="212">
        <f t="shared" si="128"/>
        <v>0.28999999999999998</v>
      </c>
      <c r="G151" s="212">
        <f t="shared" si="128"/>
        <v>0.28999999999999998</v>
      </c>
      <c r="H151" s="212">
        <f t="shared" si="128"/>
        <v>0.28999999999999998</v>
      </c>
      <c r="I151" s="212">
        <f t="shared" si="128"/>
        <v>0.28999999999999998</v>
      </c>
      <c r="J151" s="212">
        <f t="shared" si="128"/>
        <v>0.28999999999999998</v>
      </c>
      <c r="K151" s="212">
        <f t="shared" si="128"/>
        <v>0.28999999999999998</v>
      </c>
      <c r="L151" s="212">
        <f t="shared" si="128"/>
        <v>0.28999999999999998</v>
      </c>
      <c r="M151" s="212">
        <f t="shared" si="128"/>
        <v>0.28999999999999998</v>
      </c>
      <c r="N151" s="212">
        <f t="shared" si="128"/>
        <v>0.28999999999999998</v>
      </c>
      <c r="O151" s="212">
        <f t="shared" si="128"/>
        <v>0.28999999999999998</v>
      </c>
      <c r="P151" s="212">
        <f t="shared" si="128"/>
        <v>0.28999999999999998</v>
      </c>
      <c r="Q151" s="212">
        <f t="shared" si="128"/>
        <v>0.28999999999999998</v>
      </c>
      <c r="R151" s="212">
        <f t="shared" si="128"/>
        <v>0.28999999999999998</v>
      </c>
      <c r="S151" s="212">
        <f t="shared" si="128"/>
        <v>0.28999999999999998</v>
      </c>
      <c r="T151" s="212">
        <f t="shared" si="128"/>
        <v>0.28999999999999998</v>
      </c>
      <c r="U151" s="212">
        <f t="shared" si="128"/>
        <v>0.28999999999999998</v>
      </c>
      <c r="V151" s="212">
        <f t="shared" si="128"/>
        <v>0.28999999999999998</v>
      </c>
      <c r="W151" s="212">
        <f t="shared" si="128"/>
        <v>0.28999999999999998</v>
      </c>
      <c r="X151" s="212">
        <f t="shared" si="128"/>
        <v>0.28999999999999998</v>
      </c>
      <c r="Y151" s="212">
        <f t="shared" si="128"/>
        <v>0.28999999999999998</v>
      </c>
      <c r="Z151" s="212">
        <f t="shared" si="128"/>
        <v>0.28999999999999998</v>
      </c>
      <c r="AA151" s="212">
        <f t="shared" si="128"/>
        <v>0.28999999999999998</v>
      </c>
      <c r="AB151" s="212">
        <f t="shared" si="84"/>
        <v>0.28999999999999998</v>
      </c>
      <c r="AC151" s="212">
        <f t="shared" si="85"/>
        <v>0.28999999999999998</v>
      </c>
      <c r="AD151" s="212">
        <f t="shared" si="86"/>
        <v>0.28999999999999998</v>
      </c>
      <c r="AE151" s="212">
        <f t="shared" si="87"/>
        <v>0.28999999999999998</v>
      </c>
      <c r="AF151" s="212">
        <f t="shared" si="88"/>
        <v>0.28999999999999998</v>
      </c>
      <c r="AG151" s="212">
        <f t="shared" si="89"/>
        <v>0.28999999999999998</v>
      </c>
      <c r="AH151" s="212">
        <f t="shared" si="90"/>
        <v>0.28999999999999998</v>
      </c>
      <c r="AI151" s="212">
        <f t="shared" si="91"/>
        <v>0.28999999999999998</v>
      </c>
      <c r="AJ151" s="212">
        <f t="shared" si="92"/>
        <v>0.28999999999999998</v>
      </c>
      <c r="AK151" s="212">
        <f t="shared" si="93"/>
        <v>0.28999999999999998</v>
      </c>
    </row>
    <row r="152" spans="1:37" x14ac:dyDescent="0.35">
      <c r="A152" s="215">
        <v>36</v>
      </c>
      <c r="B152" s="212">
        <f t="shared" si="95"/>
        <v>0.28999999999999998</v>
      </c>
      <c r="C152" s="212">
        <f t="shared" ref="C152:AA152" si="129">B152</f>
        <v>0.28999999999999998</v>
      </c>
      <c r="D152" s="212">
        <f t="shared" si="129"/>
        <v>0.28999999999999998</v>
      </c>
      <c r="E152" s="212">
        <f t="shared" si="129"/>
        <v>0.28999999999999998</v>
      </c>
      <c r="F152" s="212">
        <f t="shared" si="129"/>
        <v>0.28999999999999998</v>
      </c>
      <c r="G152" s="212">
        <f t="shared" si="129"/>
        <v>0.28999999999999998</v>
      </c>
      <c r="H152" s="212">
        <f t="shared" si="129"/>
        <v>0.28999999999999998</v>
      </c>
      <c r="I152" s="212">
        <f t="shared" si="129"/>
        <v>0.28999999999999998</v>
      </c>
      <c r="J152" s="212">
        <f t="shared" si="129"/>
        <v>0.28999999999999998</v>
      </c>
      <c r="K152" s="212">
        <f t="shared" si="129"/>
        <v>0.28999999999999998</v>
      </c>
      <c r="L152" s="212">
        <f t="shared" si="129"/>
        <v>0.28999999999999998</v>
      </c>
      <c r="M152" s="212">
        <f t="shared" si="129"/>
        <v>0.28999999999999998</v>
      </c>
      <c r="N152" s="212">
        <f t="shared" si="129"/>
        <v>0.28999999999999998</v>
      </c>
      <c r="O152" s="212">
        <f t="shared" si="129"/>
        <v>0.28999999999999998</v>
      </c>
      <c r="P152" s="212">
        <f t="shared" si="129"/>
        <v>0.28999999999999998</v>
      </c>
      <c r="Q152" s="212">
        <f t="shared" si="129"/>
        <v>0.28999999999999998</v>
      </c>
      <c r="R152" s="212">
        <f t="shared" si="129"/>
        <v>0.28999999999999998</v>
      </c>
      <c r="S152" s="212">
        <f t="shared" si="129"/>
        <v>0.28999999999999998</v>
      </c>
      <c r="T152" s="212">
        <f t="shared" si="129"/>
        <v>0.28999999999999998</v>
      </c>
      <c r="U152" s="212">
        <f t="shared" si="129"/>
        <v>0.28999999999999998</v>
      </c>
      <c r="V152" s="212">
        <f t="shared" si="129"/>
        <v>0.28999999999999998</v>
      </c>
      <c r="W152" s="212">
        <f t="shared" si="129"/>
        <v>0.28999999999999998</v>
      </c>
      <c r="X152" s="212">
        <f t="shared" si="129"/>
        <v>0.28999999999999998</v>
      </c>
      <c r="Y152" s="212">
        <f t="shared" si="129"/>
        <v>0.28999999999999998</v>
      </c>
      <c r="Z152" s="212">
        <f t="shared" si="129"/>
        <v>0.28999999999999998</v>
      </c>
      <c r="AA152" s="212">
        <f t="shared" si="129"/>
        <v>0.28999999999999998</v>
      </c>
      <c r="AB152" s="212">
        <f t="shared" si="84"/>
        <v>0.28999999999999998</v>
      </c>
      <c r="AC152" s="212">
        <f t="shared" si="85"/>
        <v>0.28999999999999998</v>
      </c>
      <c r="AD152" s="212">
        <f t="shared" si="86"/>
        <v>0.28999999999999998</v>
      </c>
      <c r="AE152" s="212">
        <f t="shared" si="87"/>
        <v>0.28999999999999998</v>
      </c>
      <c r="AF152" s="212">
        <f t="shared" si="88"/>
        <v>0.28999999999999998</v>
      </c>
      <c r="AG152" s="212">
        <f t="shared" si="89"/>
        <v>0.28999999999999998</v>
      </c>
      <c r="AH152" s="212">
        <f t="shared" si="90"/>
        <v>0.28999999999999998</v>
      </c>
      <c r="AI152" s="212">
        <f t="shared" si="91"/>
        <v>0.28999999999999998</v>
      </c>
      <c r="AJ152" s="212">
        <f t="shared" si="92"/>
        <v>0.28999999999999998</v>
      </c>
      <c r="AK152" s="212">
        <f t="shared" si="93"/>
        <v>0.28999999999999998</v>
      </c>
    </row>
    <row r="153" spans="1:37" x14ac:dyDescent="0.35">
      <c r="A153" s="215">
        <v>37</v>
      </c>
      <c r="B153" s="212">
        <f t="shared" si="95"/>
        <v>0.28999999999999998</v>
      </c>
      <c r="C153" s="212">
        <f t="shared" ref="C153:C168" si="130">B153</f>
        <v>0.28999999999999998</v>
      </c>
      <c r="D153" s="212">
        <f t="shared" ref="D153:D168" si="131">C153</f>
        <v>0.28999999999999998</v>
      </c>
      <c r="E153" s="212">
        <f t="shared" ref="E153:E168" si="132">D153</f>
        <v>0.28999999999999998</v>
      </c>
      <c r="F153" s="212">
        <f t="shared" ref="F153:F168" si="133">E153</f>
        <v>0.28999999999999998</v>
      </c>
      <c r="G153" s="212">
        <f t="shared" ref="G153:G168" si="134">F153</f>
        <v>0.28999999999999998</v>
      </c>
      <c r="H153" s="212">
        <f t="shared" ref="H153:H168" si="135">G153</f>
        <v>0.28999999999999998</v>
      </c>
      <c r="I153" s="212">
        <f t="shared" ref="I153:I168" si="136">H153</f>
        <v>0.28999999999999998</v>
      </c>
      <c r="J153" s="212">
        <f t="shared" ref="J153:J168" si="137">I153</f>
        <v>0.28999999999999998</v>
      </c>
      <c r="K153" s="212">
        <f t="shared" ref="K153:K168" si="138">J153</f>
        <v>0.28999999999999998</v>
      </c>
      <c r="L153" s="212">
        <f t="shared" ref="L153:L168" si="139">K153</f>
        <v>0.28999999999999998</v>
      </c>
      <c r="M153" s="212">
        <f t="shared" ref="M153:M168" si="140">L153</f>
        <v>0.28999999999999998</v>
      </c>
      <c r="N153" s="212">
        <f t="shared" ref="N153:N168" si="141">M153</f>
        <v>0.28999999999999998</v>
      </c>
      <c r="O153" s="212">
        <f t="shared" ref="O153:O168" si="142">N153</f>
        <v>0.28999999999999998</v>
      </c>
      <c r="P153" s="212">
        <f t="shared" ref="P153:P168" si="143">O153</f>
        <v>0.28999999999999998</v>
      </c>
      <c r="Q153" s="212">
        <f t="shared" ref="Q153:Q168" si="144">P153</f>
        <v>0.28999999999999998</v>
      </c>
      <c r="R153" s="212">
        <f t="shared" ref="R153:R168" si="145">Q153</f>
        <v>0.28999999999999998</v>
      </c>
      <c r="S153" s="212">
        <f t="shared" ref="S153:S168" si="146">R153</f>
        <v>0.28999999999999998</v>
      </c>
      <c r="T153" s="212">
        <f t="shared" ref="T153:T168" si="147">S153</f>
        <v>0.28999999999999998</v>
      </c>
      <c r="U153" s="212">
        <f t="shared" ref="U153:U168" si="148">T153</f>
        <v>0.28999999999999998</v>
      </c>
      <c r="V153" s="212">
        <f t="shared" ref="V153:V168" si="149">U153</f>
        <v>0.28999999999999998</v>
      </c>
      <c r="W153" s="212">
        <f t="shared" ref="W153:W168" si="150">V153</f>
        <v>0.28999999999999998</v>
      </c>
      <c r="X153" s="212">
        <f t="shared" ref="X153:X168" si="151">W153</f>
        <v>0.28999999999999998</v>
      </c>
      <c r="Y153" s="212">
        <f t="shared" ref="Y153:Y168" si="152">X153</f>
        <v>0.28999999999999998</v>
      </c>
      <c r="Z153" s="212">
        <f t="shared" ref="Z153:Z168" si="153">Y153</f>
        <v>0.28999999999999998</v>
      </c>
      <c r="AA153" s="212">
        <f t="shared" ref="AA153:AA168" si="154">Z153</f>
        <v>0.28999999999999998</v>
      </c>
      <c r="AB153" s="212">
        <f t="shared" si="84"/>
        <v>0.28999999999999998</v>
      </c>
      <c r="AC153" s="212">
        <f t="shared" si="85"/>
        <v>0.28999999999999998</v>
      </c>
      <c r="AD153" s="212">
        <f t="shared" si="86"/>
        <v>0.28999999999999998</v>
      </c>
      <c r="AE153" s="212">
        <f t="shared" si="87"/>
        <v>0.28999999999999998</v>
      </c>
      <c r="AF153" s="212">
        <f t="shared" si="88"/>
        <v>0.28999999999999998</v>
      </c>
      <c r="AG153" s="212">
        <f t="shared" si="89"/>
        <v>0.28999999999999998</v>
      </c>
      <c r="AH153" s="212">
        <f t="shared" si="90"/>
        <v>0.28999999999999998</v>
      </c>
      <c r="AI153" s="212">
        <f t="shared" si="91"/>
        <v>0.28999999999999998</v>
      </c>
      <c r="AJ153" s="212">
        <f t="shared" si="92"/>
        <v>0.28999999999999998</v>
      </c>
      <c r="AK153" s="212">
        <f t="shared" si="93"/>
        <v>0.28999999999999998</v>
      </c>
    </row>
    <row r="154" spans="1:37" x14ac:dyDescent="0.35">
      <c r="A154" s="215">
        <v>38</v>
      </c>
      <c r="B154" s="212">
        <f t="shared" si="95"/>
        <v>0.28999999999999998</v>
      </c>
      <c r="C154" s="212">
        <f t="shared" si="130"/>
        <v>0.28999999999999998</v>
      </c>
      <c r="D154" s="212">
        <f t="shared" si="131"/>
        <v>0.28999999999999998</v>
      </c>
      <c r="E154" s="212">
        <f t="shared" si="132"/>
        <v>0.28999999999999998</v>
      </c>
      <c r="F154" s="212">
        <f t="shared" si="133"/>
        <v>0.28999999999999998</v>
      </c>
      <c r="G154" s="212">
        <f t="shared" si="134"/>
        <v>0.28999999999999998</v>
      </c>
      <c r="H154" s="212">
        <f t="shared" si="135"/>
        <v>0.28999999999999998</v>
      </c>
      <c r="I154" s="212">
        <f t="shared" si="136"/>
        <v>0.28999999999999998</v>
      </c>
      <c r="J154" s="212">
        <f t="shared" si="137"/>
        <v>0.28999999999999998</v>
      </c>
      <c r="K154" s="212">
        <f t="shared" si="138"/>
        <v>0.28999999999999998</v>
      </c>
      <c r="L154" s="212">
        <f t="shared" si="139"/>
        <v>0.28999999999999998</v>
      </c>
      <c r="M154" s="212">
        <f t="shared" si="140"/>
        <v>0.28999999999999998</v>
      </c>
      <c r="N154" s="212">
        <f t="shared" si="141"/>
        <v>0.28999999999999998</v>
      </c>
      <c r="O154" s="212">
        <f t="shared" si="142"/>
        <v>0.28999999999999998</v>
      </c>
      <c r="P154" s="212">
        <f t="shared" si="143"/>
        <v>0.28999999999999998</v>
      </c>
      <c r="Q154" s="212">
        <f t="shared" si="144"/>
        <v>0.28999999999999998</v>
      </c>
      <c r="R154" s="212">
        <f t="shared" si="145"/>
        <v>0.28999999999999998</v>
      </c>
      <c r="S154" s="212">
        <f t="shared" si="146"/>
        <v>0.28999999999999998</v>
      </c>
      <c r="T154" s="212">
        <f t="shared" si="147"/>
        <v>0.28999999999999998</v>
      </c>
      <c r="U154" s="212">
        <f t="shared" si="148"/>
        <v>0.28999999999999998</v>
      </c>
      <c r="V154" s="212">
        <f t="shared" si="149"/>
        <v>0.28999999999999998</v>
      </c>
      <c r="W154" s="212">
        <f t="shared" si="150"/>
        <v>0.28999999999999998</v>
      </c>
      <c r="X154" s="212">
        <f t="shared" si="151"/>
        <v>0.28999999999999998</v>
      </c>
      <c r="Y154" s="212">
        <f t="shared" si="152"/>
        <v>0.28999999999999998</v>
      </c>
      <c r="Z154" s="212">
        <f t="shared" si="153"/>
        <v>0.28999999999999998</v>
      </c>
      <c r="AA154" s="212">
        <f t="shared" si="154"/>
        <v>0.28999999999999998</v>
      </c>
      <c r="AB154" s="212">
        <f t="shared" si="84"/>
        <v>0.28999999999999998</v>
      </c>
      <c r="AC154" s="212">
        <f t="shared" si="85"/>
        <v>0.28999999999999998</v>
      </c>
      <c r="AD154" s="212">
        <f t="shared" si="86"/>
        <v>0.28999999999999998</v>
      </c>
      <c r="AE154" s="212">
        <f t="shared" si="87"/>
        <v>0.28999999999999998</v>
      </c>
      <c r="AF154" s="212">
        <f t="shared" si="88"/>
        <v>0.28999999999999998</v>
      </c>
      <c r="AG154" s="212">
        <f t="shared" si="89"/>
        <v>0.28999999999999998</v>
      </c>
      <c r="AH154" s="212">
        <f t="shared" si="90"/>
        <v>0.28999999999999998</v>
      </c>
      <c r="AI154" s="212">
        <f t="shared" si="91"/>
        <v>0.28999999999999998</v>
      </c>
      <c r="AJ154" s="212">
        <f t="shared" si="92"/>
        <v>0.28999999999999998</v>
      </c>
      <c r="AK154" s="212">
        <f t="shared" si="93"/>
        <v>0.28999999999999998</v>
      </c>
    </row>
    <row r="155" spans="1:37" x14ac:dyDescent="0.35">
      <c r="A155" s="215">
        <v>39</v>
      </c>
      <c r="B155" s="212">
        <f t="shared" si="95"/>
        <v>0.28999999999999998</v>
      </c>
      <c r="C155" s="212">
        <f t="shared" si="130"/>
        <v>0.28999999999999998</v>
      </c>
      <c r="D155" s="212">
        <f t="shared" si="131"/>
        <v>0.28999999999999998</v>
      </c>
      <c r="E155" s="212">
        <f t="shared" si="132"/>
        <v>0.28999999999999998</v>
      </c>
      <c r="F155" s="212">
        <f t="shared" si="133"/>
        <v>0.28999999999999998</v>
      </c>
      <c r="G155" s="212">
        <f t="shared" si="134"/>
        <v>0.28999999999999998</v>
      </c>
      <c r="H155" s="212">
        <f t="shared" si="135"/>
        <v>0.28999999999999998</v>
      </c>
      <c r="I155" s="212">
        <f t="shared" si="136"/>
        <v>0.28999999999999998</v>
      </c>
      <c r="J155" s="212">
        <f t="shared" si="137"/>
        <v>0.28999999999999998</v>
      </c>
      <c r="K155" s="212">
        <f t="shared" si="138"/>
        <v>0.28999999999999998</v>
      </c>
      <c r="L155" s="212">
        <f t="shared" si="139"/>
        <v>0.28999999999999998</v>
      </c>
      <c r="M155" s="212">
        <f t="shared" si="140"/>
        <v>0.28999999999999998</v>
      </c>
      <c r="N155" s="212">
        <f t="shared" si="141"/>
        <v>0.28999999999999998</v>
      </c>
      <c r="O155" s="212">
        <f t="shared" si="142"/>
        <v>0.28999999999999998</v>
      </c>
      <c r="P155" s="212">
        <f t="shared" si="143"/>
        <v>0.28999999999999998</v>
      </c>
      <c r="Q155" s="212">
        <f t="shared" si="144"/>
        <v>0.28999999999999998</v>
      </c>
      <c r="R155" s="212">
        <f t="shared" si="145"/>
        <v>0.28999999999999998</v>
      </c>
      <c r="S155" s="212">
        <f t="shared" si="146"/>
        <v>0.28999999999999998</v>
      </c>
      <c r="T155" s="212">
        <f t="shared" si="147"/>
        <v>0.28999999999999998</v>
      </c>
      <c r="U155" s="212">
        <f t="shared" si="148"/>
        <v>0.28999999999999998</v>
      </c>
      <c r="V155" s="212">
        <f t="shared" si="149"/>
        <v>0.28999999999999998</v>
      </c>
      <c r="W155" s="212">
        <f t="shared" si="150"/>
        <v>0.28999999999999998</v>
      </c>
      <c r="X155" s="212">
        <f t="shared" si="151"/>
        <v>0.28999999999999998</v>
      </c>
      <c r="Y155" s="212">
        <f t="shared" si="152"/>
        <v>0.28999999999999998</v>
      </c>
      <c r="Z155" s="212">
        <f t="shared" si="153"/>
        <v>0.28999999999999998</v>
      </c>
      <c r="AA155" s="212">
        <f t="shared" si="154"/>
        <v>0.28999999999999998</v>
      </c>
      <c r="AB155" s="212">
        <f t="shared" si="84"/>
        <v>0.28999999999999998</v>
      </c>
      <c r="AC155" s="212">
        <f t="shared" si="85"/>
        <v>0.28999999999999998</v>
      </c>
      <c r="AD155" s="212">
        <f t="shared" si="86"/>
        <v>0.28999999999999998</v>
      </c>
      <c r="AE155" s="212">
        <f t="shared" si="87"/>
        <v>0.28999999999999998</v>
      </c>
      <c r="AF155" s="212">
        <f t="shared" si="88"/>
        <v>0.28999999999999998</v>
      </c>
      <c r="AG155" s="212">
        <f t="shared" si="89"/>
        <v>0.28999999999999998</v>
      </c>
      <c r="AH155" s="212">
        <f t="shared" si="90"/>
        <v>0.28999999999999998</v>
      </c>
      <c r="AI155" s="212">
        <f t="shared" si="91"/>
        <v>0.28999999999999998</v>
      </c>
      <c r="AJ155" s="212">
        <f t="shared" si="92"/>
        <v>0.28999999999999998</v>
      </c>
      <c r="AK155" s="212">
        <f t="shared" si="93"/>
        <v>0.28999999999999998</v>
      </c>
    </row>
    <row r="156" spans="1:37" x14ac:dyDescent="0.35">
      <c r="A156" s="215">
        <v>40</v>
      </c>
      <c r="B156" s="212">
        <f t="shared" si="95"/>
        <v>0.28999999999999998</v>
      </c>
      <c r="C156" s="212">
        <f t="shared" si="130"/>
        <v>0.28999999999999998</v>
      </c>
      <c r="D156" s="212">
        <f t="shared" si="131"/>
        <v>0.28999999999999998</v>
      </c>
      <c r="E156" s="212">
        <f t="shared" si="132"/>
        <v>0.28999999999999998</v>
      </c>
      <c r="F156" s="212">
        <f t="shared" si="133"/>
        <v>0.28999999999999998</v>
      </c>
      <c r="G156" s="212">
        <f t="shared" si="134"/>
        <v>0.28999999999999998</v>
      </c>
      <c r="H156" s="212">
        <f t="shared" si="135"/>
        <v>0.28999999999999998</v>
      </c>
      <c r="I156" s="212">
        <f t="shared" si="136"/>
        <v>0.28999999999999998</v>
      </c>
      <c r="J156" s="212">
        <f t="shared" si="137"/>
        <v>0.28999999999999998</v>
      </c>
      <c r="K156" s="212">
        <f t="shared" si="138"/>
        <v>0.28999999999999998</v>
      </c>
      <c r="L156" s="212">
        <f t="shared" si="139"/>
        <v>0.28999999999999998</v>
      </c>
      <c r="M156" s="212">
        <f t="shared" si="140"/>
        <v>0.28999999999999998</v>
      </c>
      <c r="N156" s="212">
        <f t="shared" si="141"/>
        <v>0.28999999999999998</v>
      </c>
      <c r="O156" s="212">
        <f t="shared" si="142"/>
        <v>0.28999999999999998</v>
      </c>
      <c r="P156" s="212">
        <f t="shared" si="143"/>
        <v>0.28999999999999998</v>
      </c>
      <c r="Q156" s="212">
        <f t="shared" si="144"/>
        <v>0.28999999999999998</v>
      </c>
      <c r="R156" s="212">
        <f t="shared" si="145"/>
        <v>0.28999999999999998</v>
      </c>
      <c r="S156" s="212">
        <f t="shared" si="146"/>
        <v>0.28999999999999998</v>
      </c>
      <c r="T156" s="212">
        <f t="shared" si="147"/>
        <v>0.28999999999999998</v>
      </c>
      <c r="U156" s="212">
        <f t="shared" si="148"/>
        <v>0.28999999999999998</v>
      </c>
      <c r="V156" s="212">
        <f t="shared" si="149"/>
        <v>0.28999999999999998</v>
      </c>
      <c r="W156" s="212">
        <f t="shared" si="150"/>
        <v>0.28999999999999998</v>
      </c>
      <c r="X156" s="212">
        <f t="shared" si="151"/>
        <v>0.28999999999999998</v>
      </c>
      <c r="Y156" s="212">
        <f t="shared" si="152"/>
        <v>0.28999999999999998</v>
      </c>
      <c r="Z156" s="212">
        <f t="shared" si="153"/>
        <v>0.28999999999999998</v>
      </c>
      <c r="AA156" s="212">
        <f t="shared" si="154"/>
        <v>0.28999999999999998</v>
      </c>
      <c r="AB156" s="212">
        <f t="shared" si="84"/>
        <v>0.28999999999999998</v>
      </c>
      <c r="AC156" s="212">
        <f t="shared" si="85"/>
        <v>0.28999999999999998</v>
      </c>
      <c r="AD156" s="212">
        <f t="shared" si="86"/>
        <v>0.28999999999999998</v>
      </c>
      <c r="AE156" s="212">
        <f t="shared" si="87"/>
        <v>0.28999999999999998</v>
      </c>
      <c r="AF156" s="212">
        <f t="shared" si="88"/>
        <v>0.28999999999999998</v>
      </c>
      <c r="AG156" s="212">
        <f t="shared" si="89"/>
        <v>0.28999999999999998</v>
      </c>
      <c r="AH156" s="212">
        <f t="shared" si="90"/>
        <v>0.28999999999999998</v>
      </c>
      <c r="AI156" s="212">
        <f t="shared" si="91"/>
        <v>0.28999999999999998</v>
      </c>
      <c r="AJ156" s="212">
        <f t="shared" si="92"/>
        <v>0.28999999999999998</v>
      </c>
      <c r="AK156" s="212">
        <f t="shared" si="93"/>
        <v>0.28999999999999998</v>
      </c>
    </row>
    <row r="157" spans="1:37" x14ac:dyDescent="0.35">
      <c r="A157" s="215">
        <v>41</v>
      </c>
      <c r="B157" s="212">
        <f t="shared" si="95"/>
        <v>0.28999999999999998</v>
      </c>
      <c r="C157" s="212">
        <f t="shared" si="130"/>
        <v>0.28999999999999998</v>
      </c>
      <c r="D157" s="212">
        <f t="shared" si="131"/>
        <v>0.28999999999999998</v>
      </c>
      <c r="E157" s="212">
        <f t="shared" si="132"/>
        <v>0.28999999999999998</v>
      </c>
      <c r="F157" s="212">
        <f t="shared" si="133"/>
        <v>0.28999999999999998</v>
      </c>
      <c r="G157" s="212">
        <f t="shared" si="134"/>
        <v>0.28999999999999998</v>
      </c>
      <c r="H157" s="212">
        <f t="shared" si="135"/>
        <v>0.28999999999999998</v>
      </c>
      <c r="I157" s="212">
        <f t="shared" si="136"/>
        <v>0.28999999999999998</v>
      </c>
      <c r="J157" s="212">
        <f t="shared" si="137"/>
        <v>0.28999999999999998</v>
      </c>
      <c r="K157" s="212">
        <f t="shared" si="138"/>
        <v>0.28999999999999998</v>
      </c>
      <c r="L157" s="212">
        <f t="shared" si="139"/>
        <v>0.28999999999999998</v>
      </c>
      <c r="M157" s="212">
        <f t="shared" si="140"/>
        <v>0.28999999999999998</v>
      </c>
      <c r="N157" s="212">
        <f t="shared" si="141"/>
        <v>0.28999999999999998</v>
      </c>
      <c r="O157" s="212">
        <f t="shared" si="142"/>
        <v>0.28999999999999998</v>
      </c>
      <c r="P157" s="212">
        <f t="shared" si="143"/>
        <v>0.28999999999999998</v>
      </c>
      <c r="Q157" s="212">
        <f t="shared" si="144"/>
        <v>0.28999999999999998</v>
      </c>
      <c r="R157" s="212">
        <f t="shared" si="145"/>
        <v>0.28999999999999998</v>
      </c>
      <c r="S157" s="212">
        <f t="shared" si="146"/>
        <v>0.28999999999999998</v>
      </c>
      <c r="T157" s="212">
        <f t="shared" si="147"/>
        <v>0.28999999999999998</v>
      </c>
      <c r="U157" s="212">
        <f t="shared" si="148"/>
        <v>0.28999999999999998</v>
      </c>
      <c r="V157" s="212">
        <f t="shared" si="149"/>
        <v>0.28999999999999998</v>
      </c>
      <c r="W157" s="212">
        <f t="shared" si="150"/>
        <v>0.28999999999999998</v>
      </c>
      <c r="X157" s="212">
        <f t="shared" si="151"/>
        <v>0.28999999999999998</v>
      </c>
      <c r="Y157" s="212">
        <f t="shared" si="152"/>
        <v>0.28999999999999998</v>
      </c>
      <c r="Z157" s="212">
        <f t="shared" si="153"/>
        <v>0.28999999999999998</v>
      </c>
      <c r="AA157" s="212">
        <f t="shared" si="154"/>
        <v>0.28999999999999998</v>
      </c>
      <c r="AB157" s="212">
        <f t="shared" si="84"/>
        <v>0.28999999999999998</v>
      </c>
      <c r="AC157" s="212">
        <f t="shared" si="85"/>
        <v>0.28999999999999998</v>
      </c>
      <c r="AD157" s="212">
        <f t="shared" si="86"/>
        <v>0.28999999999999998</v>
      </c>
      <c r="AE157" s="212">
        <f t="shared" si="87"/>
        <v>0.28999999999999998</v>
      </c>
      <c r="AF157" s="212">
        <f t="shared" si="88"/>
        <v>0.28999999999999998</v>
      </c>
      <c r="AG157" s="212">
        <f t="shared" si="89"/>
        <v>0.28999999999999998</v>
      </c>
      <c r="AH157" s="212">
        <f t="shared" si="90"/>
        <v>0.28999999999999998</v>
      </c>
      <c r="AI157" s="212">
        <f t="shared" si="91"/>
        <v>0.28999999999999998</v>
      </c>
      <c r="AJ157" s="212">
        <f t="shared" si="92"/>
        <v>0.28999999999999998</v>
      </c>
      <c r="AK157" s="212">
        <f t="shared" si="93"/>
        <v>0.28999999999999998</v>
      </c>
    </row>
    <row r="158" spans="1:37" x14ac:dyDescent="0.35">
      <c r="A158" s="215">
        <v>42</v>
      </c>
      <c r="B158" s="212">
        <f t="shared" si="95"/>
        <v>0.28999999999999998</v>
      </c>
      <c r="C158" s="212">
        <f t="shared" si="130"/>
        <v>0.28999999999999998</v>
      </c>
      <c r="D158" s="212">
        <f t="shared" si="131"/>
        <v>0.28999999999999998</v>
      </c>
      <c r="E158" s="212">
        <f t="shared" si="132"/>
        <v>0.28999999999999998</v>
      </c>
      <c r="F158" s="212">
        <f t="shared" si="133"/>
        <v>0.28999999999999998</v>
      </c>
      <c r="G158" s="212">
        <f t="shared" si="134"/>
        <v>0.28999999999999998</v>
      </c>
      <c r="H158" s="212">
        <f t="shared" si="135"/>
        <v>0.28999999999999998</v>
      </c>
      <c r="I158" s="212">
        <f t="shared" si="136"/>
        <v>0.28999999999999998</v>
      </c>
      <c r="J158" s="212">
        <f t="shared" si="137"/>
        <v>0.28999999999999998</v>
      </c>
      <c r="K158" s="212">
        <f t="shared" si="138"/>
        <v>0.28999999999999998</v>
      </c>
      <c r="L158" s="212">
        <f t="shared" si="139"/>
        <v>0.28999999999999998</v>
      </c>
      <c r="M158" s="212">
        <f t="shared" si="140"/>
        <v>0.28999999999999998</v>
      </c>
      <c r="N158" s="212">
        <f t="shared" si="141"/>
        <v>0.28999999999999998</v>
      </c>
      <c r="O158" s="212">
        <f t="shared" si="142"/>
        <v>0.28999999999999998</v>
      </c>
      <c r="P158" s="212">
        <f t="shared" si="143"/>
        <v>0.28999999999999998</v>
      </c>
      <c r="Q158" s="212">
        <f t="shared" si="144"/>
        <v>0.28999999999999998</v>
      </c>
      <c r="R158" s="212">
        <f t="shared" si="145"/>
        <v>0.28999999999999998</v>
      </c>
      <c r="S158" s="212">
        <f t="shared" si="146"/>
        <v>0.28999999999999998</v>
      </c>
      <c r="T158" s="212">
        <f t="shared" si="147"/>
        <v>0.28999999999999998</v>
      </c>
      <c r="U158" s="212">
        <f t="shared" si="148"/>
        <v>0.28999999999999998</v>
      </c>
      <c r="V158" s="212">
        <f t="shared" si="149"/>
        <v>0.28999999999999998</v>
      </c>
      <c r="W158" s="212">
        <f t="shared" si="150"/>
        <v>0.28999999999999998</v>
      </c>
      <c r="X158" s="212">
        <f t="shared" si="151"/>
        <v>0.28999999999999998</v>
      </c>
      <c r="Y158" s="212">
        <f t="shared" si="152"/>
        <v>0.28999999999999998</v>
      </c>
      <c r="Z158" s="212">
        <f t="shared" si="153"/>
        <v>0.28999999999999998</v>
      </c>
      <c r="AA158" s="212">
        <f t="shared" si="154"/>
        <v>0.28999999999999998</v>
      </c>
      <c r="AB158" s="212">
        <f t="shared" si="84"/>
        <v>0.28999999999999998</v>
      </c>
      <c r="AC158" s="212">
        <f t="shared" si="85"/>
        <v>0.28999999999999998</v>
      </c>
      <c r="AD158" s="212">
        <f t="shared" si="86"/>
        <v>0.28999999999999998</v>
      </c>
      <c r="AE158" s="212">
        <f t="shared" si="87"/>
        <v>0.28999999999999998</v>
      </c>
      <c r="AF158" s="212">
        <f t="shared" si="88"/>
        <v>0.28999999999999998</v>
      </c>
      <c r="AG158" s="212">
        <f t="shared" si="89"/>
        <v>0.28999999999999998</v>
      </c>
      <c r="AH158" s="212">
        <f t="shared" si="90"/>
        <v>0.28999999999999998</v>
      </c>
      <c r="AI158" s="212">
        <f t="shared" si="91"/>
        <v>0.28999999999999998</v>
      </c>
      <c r="AJ158" s="212">
        <f t="shared" si="92"/>
        <v>0.28999999999999998</v>
      </c>
      <c r="AK158" s="212">
        <f t="shared" si="93"/>
        <v>0.28999999999999998</v>
      </c>
    </row>
    <row r="159" spans="1:37" x14ac:dyDescent="0.35">
      <c r="A159" s="215">
        <v>43</v>
      </c>
      <c r="B159" s="212">
        <f t="shared" si="95"/>
        <v>0.28999999999999998</v>
      </c>
      <c r="C159" s="212">
        <f t="shared" si="130"/>
        <v>0.28999999999999998</v>
      </c>
      <c r="D159" s="212">
        <f t="shared" si="131"/>
        <v>0.28999999999999998</v>
      </c>
      <c r="E159" s="212">
        <f t="shared" si="132"/>
        <v>0.28999999999999998</v>
      </c>
      <c r="F159" s="212">
        <f t="shared" si="133"/>
        <v>0.28999999999999998</v>
      </c>
      <c r="G159" s="212">
        <f t="shared" si="134"/>
        <v>0.28999999999999998</v>
      </c>
      <c r="H159" s="212">
        <f t="shared" si="135"/>
        <v>0.28999999999999998</v>
      </c>
      <c r="I159" s="212">
        <f t="shared" si="136"/>
        <v>0.28999999999999998</v>
      </c>
      <c r="J159" s="212">
        <f t="shared" si="137"/>
        <v>0.28999999999999998</v>
      </c>
      <c r="K159" s="212">
        <f t="shared" si="138"/>
        <v>0.28999999999999998</v>
      </c>
      <c r="L159" s="212">
        <f t="shared" si="139"/>
        <v>0.28999999999999998</v>
      </c>
      <c r="M159" s="212">
        <f t="shared" si="140"/>
        <v>0.28999999999999998</v>
      </c>
      <c r="N159" s="212">
        <f t="shared" si="141"/>
        <v>0.28999999999999998</v>
      </c>
      <c r="O159" s="212">
        <f t="shared" si="142"/>
        <v>0.28999999999999998</v>
      </c>
      <c r="P159" s="212">
        <f t="shared" si="143"/>
        <v>0.28999999999999998</v>
      </c>
      <c r="Q159" s="212">
        <f t="shared" si="144"/>
        <v>0.28999999999999998</v>
      </c>
      <c r="R159" s="212">
        <f t="shared" si="145"/>
        <v>0.28999999999999998</v>
      </c>
      <c r="S159" s="212">
        <f t="shared" si="146"/>
        <v>0.28999999999999998</v>
      </c>
      <c r="T159" s="212">
        <f t="shared" si="147"/>
        <v>0.28999999999999998</v>
      </c>
      <c r="U159" s="212">
        <f t="shared" si="148"/>
        <v>0.28999999999999998</v>
      </c>
      <c r="V159" s="212">
        <f t="shared" si="149"/>
        <v>0.28999999999999998</v>
      </c>
      <c r="W159" s="212">
        <f t="shared" si="150"/>
        <v>0.28999999999999998</v>
      </c>
      <c r="X159" s="212">
        <f t="shared" si="151"/>
        <v>0.28999999999999998</v>
      </c>
      <c r="Y159" s="212">
        <f t="shared" si="152"/>
        <v>0.28999999999999998</v>
      </c>
      <c r="Z159" s="212">
        <f t="shared" si="153"/>
        <v>0.28999999999999998</v>
      </c>
      <c r="AA159" s="212">
        <f t="shared" si="154"/>
        <v>0.28999999999999998</v>
      </c>
      <c r="AB159" s="212">
        <f t="shared" si="84"/>
        <v>0.28999999999999998</v>
      </c>
      <c r="AC159" s="212">
        <f t="shared" si="85"/>
        <v>0.28999999999999998</v>
      </c>
      <c r="AD159" s="212">
        <f t="shared" si="86"/>
        <v>0.28999999999999998</v>
      </c>
      <c r="AE159" s="212">
        <f t="shared" si="87"/>
        <v>0.28999999999999998</v>
      </c>
      <c r="AF159" s="212">
        <f t="shared" si="88"/>
        <v>0.28999999999999998</v>
      </c>
      <c r="AG159" s="212">
        <f t="shared" si="89"/>
        <v>0.28999999999999998</v>
      </c>
      <c r="AH159" s="212">
        <f t="shared" si="90"/>
        <v>0.28999999999999998</v>
      </c>
      <c r="AI159" s="212">
        <f t="shared" si="91"/>
        <v>0.28999999999999998</v>
      </c>
      <c r="AJ159" s="212">
        <f t="shared" si="92"/>
        <v>0.28999999999999998</v>
      </c>
      <c r="AK159" s="212">
        <f t="shared" si="93"/>
        <v>0.28999999999999998</v>
      </c>
    </row>
    <row r="160" spans="1:37" x14ac:dyDescent="0.35">
      <c r="A160" s="215">
        <v>44</v>
      </c>
      <c r="B160" s="212">
        <f t="shared" si="95"/>
        <v>0.28999999999999998</v>
      </c>
      <c r="C160" s="212">
        <f t="shared" si="130"/>
        <v>0.28999999999999998</v>
      </c>
      <c r="D160" s="212">
        <f t="shared" si="131"/>
        <v>0.28999999999999998</v>
      </c>
      <c r="E160" s="212">
        <f t="shared" si="132"/>
        <v>0.28999999999999998</v>
      </c>
      <c r="F160" s="212">
        <f t="shared" si="133"/>
        <v>0.28999999999999998</v>
      </c>
      <c r="G160" s="212">
        <f t="shared" si="134"/>
        <v>0.28999999999999998</v>
      </c>
      <c r="H160" s="212">
        <f t="shared" si="135"/>
        <v>0.28999999999999998</v>
      </c>
      <c r="I160" s="212">
        <f t="shared" si="136"/>
        <v>0.28999999999999998</v>
      </c>
      <c r="J160" s="212">
        <f t="shared" si="137"/>
        <v>0.28999999999999998</v>
      </c>
      <c r="K160" s="212">
        <f t="shared" si="138"/>
        <v>0.28999999999999998</v>
      </c>
      <c r="L160" s="212">
        <f t="shared" si="139"/>
        <v>0.28999999999999998</v>
      </c>
      <c r="M160" s="212">
        <f t="shared" si="140"/>
        <v>0.28999999999999998</v>
      </c>
      <c r="N160" s="212">
        <f t="shared" si="141"/>
        <v>0.28999999999999998</v>
      </c>
      <c r="O160" s="212">
        <f t="shared" si="142"/>
        <v>0.28999999999999998</v>
      </c>
      <c r="P160" s="212">
        <f t="shared" si="143"/>
        <v>0.28999999999999998</v>
      </c>
      <c r="Q160" s="212">
        <f t="shared" si="144"/>
        <v>0.28999999999999998</v>
      </c>
      <c r="R160" s="212">
        <f t="shared" si="145"/>
        <v>0.28999999999999998</v>
      </c>
      <c r="S160" s="212">
        <f t="shared" si="146"/>
        <v>0.28999999999999998</v>
      </c>
      <c r="T160" s="212">
        <f t="shared" si="147"/>
        <v>0.28999999999999998</v>
      </c>
      <c r="U160" s="212">
        <f t="shared" si="148"/>
        <v>0.28999999999999998</v>
      </c>
      <c r="V160" s="212">
        <f t="shared" si="149"/>
        <v>0.28999999999999998</v>
      </c>
      <c r="W160" s="212">
        <f t="shared" si="150"/>
        <v>0.28999999999999998</v>
      </c>
      <c r="X160" s="212">
        <f t="shared" si="151"/>
        <v>0.28999999999999998</v>
      </c>
      <c r="Y160" s="212">
        <f t="shared" si="152"/>
        <v>0.28999999999999998</v>
      </c>
      <c r="Z160" s="212">
        <f t="shared" si="153"/>
        <v>0.28999999999999998</v>
      </c>
      <c r="AA160" s="212">
        <f t="shared" si="154"/>
        <v>0.28999999999999998</v>
      </c>
      <c r="AB160" s="212">
        <f t="shared" si="84"/>
        <v>0.28999999999999998</v>
      </c>
      <c r="AC160" s="212">
        <f t="shared" si="85"/>
        <v>0.28999999999999998</v>
      </c>
      <c r="AD160" s="212">
        <f t="shared" si="86"/>
        <v>0.28999999999999998</v>
      </c>
      <c r="AE160" s="212">
        <f t="shared" si="87"/>
        <v>0.28999999999999998</v>
      </c>
      <c r="AF160" s="212">
        <f t="shared" si="88"/>
        <v>0.28999999999999998</v>
      </c>
      <c r="AG160" s="212">
        <f t="shared" si="89"/>
        <v>0.28999999999999998</v>
      </c>
      <c r="AH160" s="212">
        <f t="shared" si="90"/>
        <v>0.28999999999999998</v>
      </c>
      <c r="AI160" s="212">
        <f t="shared" si="91"/>
        <v>0.28999999999999998</v>
      </c>
      <c r="AJ160" s="212">
        <f t="shared" si="92"/>
        <v>0.28999999999999998</v>
      </c>
      <c r="AK160" s="212">
        <f t="shared" si="93"/>
        <v>0.28999999999999998</v>
      </c>
    </row>
    <row r="161" spans="1:37" x14ac:dyDescent="0.35">
      <c r="A161" s="215">
        <v>45</v>
      </c>
      <c r="B161" s="212">
        <f t="shared" si="95"/>
        <v>0.28999999999999998</v>
      </c>
      <c r="C161" s="212">
        <f t="shared" si="130"/>
        <v>0.28999999999999998</v>
      </c>
      <c r="D161" s="212">
        <f t="shared" si="131"/>
        <v>0.28999999999999998</v>
      </c>
      <c r="E161" s="212">
        <f t="shared" si="132"/>
        <v>0.28999999999999998</v>
      </c>
      <c r="F161" s="212">
        <f t="shared" si="133"/>
        <v>0.28999999999999998</v>
      </c>
      <c r="G161" s="212">
        <f t="shared" si="134"/>
        <v>0.28999999999999998</v>
      </c>
      <c r="H161" s="212">
        <f t="shared" si="135"/>
        <v>0.28999999999999998</v>
      </c>
      <c r="I161" s="212">
        <f t="shared" si="136"/>
        <v>0.28999999999999998</v>
      </c>
      <c r="J161" s="212">
        <f t="shared" si="137"/>
        <v>0.28999999999999998</v>
      </c>
      <c r="K161" s="212">
        <f t="shared" si="138"/>
        <v>0.28999999999999998</v>
      </c>
      <c r="L161" s="212">
        <f t="shared" si="139"/>
        <v>0.28999999999999998</v>
      </c>
      <c r="M161" s="212">
        <f t="shared" si="140"/>
        <v>0.28999999999999998</v>
      </c>
      <c r="N161" s="212">
        <f t="shared" si="141"/>
        <v>0.28999999999999998</v>
      </c>
      <c r="O161" s="212">
        <f t="shared" si="142"/>
        <v>0.28999999999999998</v>
      </c>
      <c r="P161" s="212">
        <f t="shared" si="143"/>
        <v>0.28999999999999998</v>
      </c>
      <c r="Q161" s="212">
        <f t="shared" si="144"/>
        <v>0.28999999999999998</v>
      </c>
      <c r="R161" s="212">
        <f t="shared" si="145"/>
        <v>0.28999999999999998</v>
      </c>
      <c r="S161" s="212">
        <f t="shared" si="146"/>
        <v>0.28999999999999998</v>
      </c>
      <c r="T161" s="212">
        <f t="shared" si="147"/>
        <v>0.28999999999999998</v>
      </c>
      <c r="U161" s="212">
        <f t="shared" si="148"/>
        <v>0.28999999999999998</v>
      </c>
      <c r="V161" s="212">
        <f t="shared" si="149"/>
        <v>0.28999999999999998</v>
      </c>
      <c r="W161" s="212">
        <f t="shared" si="150"/>
        <v>0.28999999999999998</v>
      </c>
      <c r="X161" s="212">
        <f t="shared" si="151"/>
        <v>0.28999999999999998</v>
      </c>
      <c r="Y161" s="212">
        <f t="shared" si="152"/>
        <v>0.28999999999999998</v>
      </c>
      <c r="Z161" s="212">
        <f t="shared" si="153"/>
        <v>0.28999999999999998</v>
      </c>
      <c r="AA161" s="212">
        <f t="shared" si="154"/>
        <v>0.28999999999999998</v>
      </c>
      <c r="AB161" s="212">
        <f t="shared" si="84"/>
        <v>0.28999999999999998</v>
      </c>
      <c r="AC161" s="212">
        <f t="shared" si="85"/>
        <v>0.28999999999999998</v>
      </c>
      <c r="AD161" s="212">
        <f t="shared" si="86"/>
        <v>0.28999999999999998</v>
      </c>
      <c r="AE161" s="212">
        <f t="shared" si="87"/>
        <v>0.28999999999999998</v>
      </c>
      <c r="AF161" s="212">
        <f t="shared" si="88"/>
        <v>0.28999999999999998</v>
      </c>
      <c r="AG161" s="212">
        <f t="shared" si="89"/>
        <v>0.28999999999999998</v>
      </c>
      <c r="AH161" s="212">
        <f t="shared" si="90"/>
        <v>0.28999999999999998</v>
      </c>
      <c r="AI161" s="212">
        <f t="shared" si="91"/>
        <v>0.28999999999999998</v>
      </c>
      <c r="AJ161" s="212">
        <f t="shared" si="92"/>
        <v>0.28999999999999998</v>
      </c>
      <c r="AK161" s="212">
        <f t="shared" si="93"/>
        <v>0.28999999999999998</v>
      </c>
    </row>
    <row r="162" spans="1:37" x14ac:dyDescent="0.35">
      <c r="A162" s="215">
        <v>46</v>
      </c>
      <c r="B162" s="212">
        <f t="shared" si="95"/>
        <v>0.28999999999999998</v>
      </c>
      <c r="C162" s="212">
        <f t="shared" si="130"/>
        <v>0.28999999999999998</v>
      </c>
      <c r="D162" s="212">
        <f t="shared" si="131"/>
        <v>0.28999999999999998</v>
      </c>
      <c r="E162" s="212">
        <f t="shared" si="132"/>
        <v>0.28999999999999998</v>
      </c>
      <c r="F162" s="212">
        <f t="shared" si="133"/>
        <v>0.28999999999999998</v>
      </c>
      <c r="G162" s="212">
        <f t="shared" si="134"/>
        <v>0.28999999999999998</v>
      </c>
      <c r="H162" s="212">
        <f t="shared" si="135"/>
        <v>0.28999999999999998</v>
      </c>
      <c r="I162" s="212">
        <f t="shared" si="136"/>
        <v>0.28999999999999998</v>
      </c>
      <c r="J162" s="212">
        <f t="shared" si="137"/>
        <v>0.28999999999999998</v>
      </c>
      <c r="K162" s="212">
        <f t="shared" si="138"/>
        <v>0.28999999999999998</v>
      </c>
      <c r="L162" s="212">
        <f t="shared" si="139"/>
        <v>0.28999999999999998</v>
      </c>
      <c r="M162" s="212">
        <f t="shared" si="140"/>
        <v>0.28999999999999998</v>
      </c>
      <c r="N162" s="212">
        <f t="shared" si="141"/>
        <v>0.28999999999999998</v>
      </c>
      <c r="O162" s="212">
        <f t="shared" si="142"/>
        <v>0.28999999999999998</v>
      </c>
      <c r="P162" s="212">
        <f t="shared" si="143"/>
        <v>0.28999999999999998</v>
      </c>
      <c r="Q162" s="212">
        <f t="shared" si="144"/>
        <v>0.28999999999999998</v>
      </c>
      <c r="R162" s="212">
        <f t="shared" si="145"/>
        <v>0.28999999999999998</v>
      </c>
      <c r="S162" s="212">
        <f t="shared" si="146"/>
        <v>0.28999999999999998</v>
      </c>
      <c r="T162" s="212">
        <f t="shared" si="147"/>
        <v>0.28999999999999998</v>
      </c>
      <c r="U162" s="212">
        <f t="shared" si="148"/>
        <v>0.28999999999999998</v>
      </c>
      <c r="V162" s="212">
        <f t="shared" si="149"/>
        <v>0.28999999999999998</v>
      </c>
      <c r="W162" s="212">
        <f t="shared" si="150"/>
        <v>0.28999999999999998</v>
      </c>
      <c r="X162" s="212">
        <f t="shared" si="151"/>
        <v>0.28999999999999998</v>
      </c>
      <c r="Y162" s="212">
        <f t="shared" si="152"/>
        <v>0.28999999999999998</v>
      </c>
      <c r="Z162" s="212">
        <f t="shared" si="153"/>
        <v>0.28999999999999998</v>
      </c>
      <c r="AA162" s="212">
        <f t="shared" si="154"/>
        <v>0.28999999999999998</v>
      </c>
      <c r="AB162" s="212">
        <f t="shared" si="84"/>
        <v>0.28999999999999998</v>
      </c>
      <c r="AC162" s="212">
        <f t="shared" si="85"/>
        <v>0.28999999999999998</v>
      </c>
      <c r="AD162" s="212">
        <f t="shared" si="86"/>
        <v>0.28999999999999998</v>
      </c>
      <c r="AE162" s="212">
        <f t="shared" si="87"/>
        <v>0.28999999999999998</v>
      </c>
      <c r="AF162" s="212">
        <f t="shared" si="88"/>
        <v>0.28999999999999998</v>
      </c>
      <c r="AG162" s="212">
        <f t="shared" si="89"/>
        <v>0.28999999999999998</v>
      </c>
      <c r="AH162" s="212">
        <f t="shared" si="90"/>
        <v>0.28999999999999998</v>
      </c>
      <c r="AI162" s="212">
        <f t="shared" si="91"/>
        <v>0.28999999999999998</v>
      </c>
      <c r="AJ162" s="212">
        <f t="shared" si="92"/>
        <v>0.28999999999999998</v>
      </c>
      <c r="AK162" s="212">
        <f t="shared" si="93"/>
        <v>0.28999999999999998</v>
      </c>
    </row>
    <row r="163" spans="1:37" x14ac:dyDescent="0.35">
      <c r="A163" s="215">
        <v>47</v>
      </c>
      <c r="B163" s="212">
        <f t="shared" si="95"/>
        <v>0.28999999999999998</v>
      </c>
      <c r="C163" s="212">
        <f t="shared" si="130"/>
        <v>0.28999999999999998</v>
      </c>
      <c r="D163" s="212">
        <f t="shared" si="131"/>
        <v>0.28999999999999998</v>
      </c>
      <c r="E163" s="212">
        <f t="shared" si="132"/>
        <v>0.28999999999999998</v>
      </c>
      <c r="F163" s="212">
        <f t="shared" si="133"/>
        <v>0.28999999999999998</v>
      </c>
      <c r="G163" s="212">
        <f t="shared" si="134"/>
        <v>0.28999999999999998</v>
      </c>
      <c r="H163" s="212">
        <f t="shared" si="135"/>
        <v>0.28999999999999998</v>
      </c>
      <c r="I163" s="212">
        <f t="shared" si="136"/>
        <v>0.28999999999999998</v>
      </c>
      <c r="J163" s="212">
        <f t="shared" si="137"/>
        <v>0.28999999999999998</v>
      </c>
      <c r="K163" s="212">
        <f t="shared" si="138"/>
        <v>0.28999999999999998</v>
      </c>
      <c r="L163" s="212">
        <f t="shared" si="139"/>
        <v>0.28999999999999998</v>
      </c>
      <c r="M163" s="212">
        <f t="shared" si="140"/>
        <v>0.28999999999999998</v>
      </c>
      <c r="N163" s="212">
        <f t="shared" si="141"/>
        <v>0.28999999999999998</v>
      </c>
      <c r="O163" s="212">
        <f t="shared" si="142"/>
        <v>0.28999999999999998</v>
      </c>
      <c r="P163" s="212">
        <f t="shared" si="143"/>
        <v>0.28999999999999998</v>
      </c>
      <c r="Q163" s="212">
        <f t="shared" si="144"/>
        <v>0.28999999999999998</v>
      </c>
      <c r="R163" s="212">
        <f t="shared" si="145"/>
        <v>0.28999999999999998</v>
      </c>
      <c r="S163" s="212">
        <f t="shared" si="146"/>
        <v>0.28999999999999998</v>
      </c>
      <c r="T163" s="212">
        <f t="shared" si="147"/>
        <v>0.28999999999999998</v>
      </c>
      <c r="U163" s="212">
        <f t="shared" si="148"/>
        <v>0.28999999999999998</v>
      </c>
      <c r="V163" s="212">
        <f t="shared" si="149"/>
        <v>0.28999999999999998</v>
      </c>
      <c r="W163" s="212">
        <f t="shared" si="150"/>
        <v>0.28999999999999998</v>
      </c>
      <c r="X163" s="212">
        <f t="shared" si="151"/>
        <v>0.28999999999999998</v>
      </c>
      <c r="Y163" s="212">
        <f t="shared" si="152"/>
        <v>0.28999999999999998</v>
      </c>
      <c r="Z163" s="212">
        <f t="shared" si="153"/>
        <v>0.28999999999999998</v>
      </c>
      <c r="AA163" s="212">
        <f t="shared" si="154"/>
        <v>0.28999999999999998</v>
      </c>
      <c r="AB163" s="212">
        <f t="shared" si="84"/>
        <v>0.28999999999999998</v>
      </c>
      <c r="AC163" s="212">
        <f t="shared" si="85"/>
        <v>0.28999999999999998</v>
      </c>
      <c r="AD163" s="212">
        <f t="shared" si="86"/>
        <v>0.28999999999999998</v>
      </c>
      <c r="AE163" s="212">
        <f t="shared" si="87"/>
        <v>0.28999999999999998</v>
      </c>
      <c r="AF163" s="212">
        <f t="shared" si="88"/>
        <v>0.28999999999999998</v>
      </c>
      <c r="AG163" s="212">
        <f t="shared" si="89"/>
        <v>0.28999999999999998</v>
      </c>
      <c r="AH163" s="212">
        <f t="shared" si="90"/>
        <v>0.28999999999999998</v>
      </c>
      <c r="AI163" s="212">
        <f t="shared" si="91"/>
        <v>0.28999999999999998</v>
      </c>
      <c r="AJ163" s="212">
        <f t="shared" si="92"/>
        <v>0.28999999999999998</v>
      </c>
      <c r="AK163" s="212">
        <f t="shared" si="93"/>
        <v>0.28999999999999998</v>
      </c>
    </row>
    <row r="164" spans="1:37" x14ac:dyDescent="0.35">
      <c r="A164" s="215">
        <v>48</v>
      </c>
      <c r="B164" s="212">
        <f t="shared" si="95"/>
        <v>0.28999999999999998</v>
      </c>
      <c r="C164" s="212">
        <f t="shared" si="130"/>
        <v>0.28999999999999998</v>
      </c>
      <c r="D164" s="212">
        <f t="shared" si="131"/>
        <v>0.28999999999999998</v>
      </c>
      <c r="E164" s="212">
        <f t="shared" si="132"/>
        <v>0.28999999999999998</v>
      </c>
      <c r="F164" s="212">
        <f t="shared" si="133"/>
        <v>0.28999999999999998</v>
      </c>
      <c r="G164" s="212">
        <f t="shared" si="134"/>
        <v>0.28999999999999998</v>
      </c>
      <c r="H164" s="212">
        <f t="shared" si="135"/>
        <v>0.28999999999999998</v>
      </c>
      <c r="I164" s="212">
        <f t="shared" si="136"/>
        <v>0.28999999999999998</v>
      </c>
      <c r="J164" s="212">
        <f t="shared" si="137"/>
        <v>0.28999999999999998</v>
      </c>
      <c r="K164" s="212">
        <f t="shared" si="138"/>
        <v>0.28999999999999998</v>
      </c>
      <c r="L164" s="212">
        <f t="shared" si="139"/>
        <v>0.28999999999999998</v>
      </c>
      <c r="M164" s="212">
        <f t="shared" si="140"/>
        <v>0.28999999999999998</v>
      </c>
      <c r="N164" s="212">
        <f t="shared" si="141"/>
        <v>0.28999999999999998</v>
      </c>
      <c r="O164" s="212">
        <f t="shared" si="142"/>
        <v>0.28999999999999998</v>
      </c>
      <c r="P164" s="212">
        <f t="shared" si="143"/>
        <v>0.28999999999999998</v>
      </c>
      <c r="Q164" s="212">
        <f t="shared" si="144"/>
        <v>0.28999999999999998</v>
      </c>
      <c r="R164" s="212">
        <f t="shared" si="145"/>
        <v>0.28999999999999998</v>
      </c>
      <c r="S164" s="212">
        <f t="shared" si="146"/>
        <v>0.28999999999999998</v>
      </c>
      <c r="T164" s="212">
        <f t="shared" si="147"/>
        <v>0.28999999999999998</v>
      </c>
      <c r="U164" s="212">
        <f t="shared" si="148"/>
        <v>0.28999999999999998</v>
      </c>
      <c r="V164" s="212">
        <f t="shared" si="149"/>
        <v>0.28999999999999998</v>
      </c>
      <c r="W164" s="212">
        <f t="shared" si="150"/>
        <v>0.28999999999999998</v>
      </c>
      <c r="X164" s="212">
        <f t="shared" si="151"/>
        <v>0.28999999999999998</v>
      </c>
      <c r="Y164" s="212">
        <f t="shared" si="152"/>
        <v>0.28999999999999998</v>
      </c>
      <c r="Z164" s="212">
        <f t="shared" si="153"/>
        <v>0.28999999999999998</v>
      </c>
      <c r="AA164" s="212">
        <f t="shared" si="154"/>
        <v>0.28999999999999998</v>
      </c>
      <c r="AB164" s="212">
        <f t="shared" si="84"/>
        <v>0.28999999999999998</v>
      </c>
      <c r="AC164" s="212">
        <f t="shared" si="85"/>
        <v>0.28999999999999998</v>
      </c>
      <c r="AD164" s="212">
        <f t="shared" si="86"/>
        <v>0.28999999999999998</v>
      </c>
      <c r="AE164" s="212">
        <f t="shared" si="87"/>
        <v>0.28999999999999998</v>
      </c>
      <c r="AF164" s="212">
        <f t="shared" si="88"/>
        <v>0.28999999999999998</v>
      </c>
      <c r="AG164" s="212">
        <f t="shared" si="89"/>
        <v>0.28999999999999998</v>
      </c>
      <c r="AH164" s="212">
        <f t="shared" si="90"/>
        <v>0.28999999999999998</v>
      </c>
      <c r="AI164" s="212">
        <f t="shared" si="91"/>
        <v>0.28999999999999998</v>
      </c>
      <c r="AJ164" s="212">
        <f t="shared" si="92"/>
        <v>0.28999999999999998</v>
      </c>
      <c r="AK164" s="212">
        <f t="shared" si="93"/>
        <v>0.28999999999999998</v>
      </c>
    </row>
    <row r="165" spans="1:37" x14ac:dyDescent="0.35">
      <c r="A165" s="215">
        <v>49</v>
      </c>
      <c r="B165" s="212">
        <f t="shared" si="95"/>
        <v>0.28999999999999998</v>
      </c>
      <c r="C165" s="212">
        <f t="shared" si="130"/>
        <v>0.28999999999999998</v>
      </c>
      <c r="D165" s="212">
        <f t="shared" si="131"/>
        <v>0.28999999999999998</v>
      </c>
      <c r="E165" s="212">
        <f t="shared" si="132"/>
        <v>0.28999999999999998</v>
      </c>
      <c r="F165" s="212">
        <f t="shared" si="133"/>
        <v>0.28999999999999998</v>
      </c>
      <c r="G165" s="212">
        <f t="shared" si="134"/>
        <v>0.28999999999999998</v>
      </c>
      <c r="H165" s="212">
        <f t="shared" si="135"/>
        <v>0.28999999999999998</v>
      </c>
      <c r="I165" s="212">
        <f t="shared" si="136"/>
        <v>0.28999999999999998</v>
      </c>
      <c r="J165" s="212">
        <f t="shared" si="137"/>
        <v>0.28999999999999998</v>
      </c>
      <c r="K165" s="212">
        <f t="shared" si="138"/>
        <v>0.28999999999999998</v>
      </c>
      <c r="L165" s="212">
        <f t="shared" si="139"/>
        <v>0.28999999999999998</v>
      </c>
      <c r="M165" s="212">
        <f t="shared" si="140"/>
        <v>0.28999999999999998</v>
      </c>
      <c r="N165" s="212">
        <f t="shared" si="141"/>
        <v>0.28999999999999998</v>
      </c>
      <c r="O165" s="212">
        <f t="shared" si="142"/>
        <v>0.28999999999999998</v>
      </c>
      <c r="P165" s="212">
        <f t="shared" si="143"/>
        <v>0.28999999999999998</v>
      </c>
      <c r="Q165" s="212">
        <f t="shared" si="144"/>
        <v>0.28999999999999998</v>
      </c>
      <c r="R165" s="212">
        <f t="shared" si="145"/>
        <v>0.28999999999999998</v>
      </c>
      <c r="S165" s="212">
        <f t="shared" si="146"/>
        <v>0.28999999999999998</v>
      </c>
      <c r="T165" s="212">
        <f t="shared" si="147"/>
        <v>0.28999999999999998</v>
      </c>
      <c r="U165" s="212">
        <f t="shared" si="148"/>
        <v>0.28999999999999998</v>
      </c>
      <c r="V165" s="212">
        <f t="shared" si="149"/>
        <v>0.28999999999999998</v>
      </c>
      <c r="W165" s="212">
        <f t="shared" si="150"/>
        <v>0.28999999999999998</v>
      </c>
      <c r="X165" s="212">
        <f t="shared" si="151"/>
        <v>0.28999999999999998</v>
      </c>
      <c r="Y165" s="212">
        <f t="shared" si="152"/>
        <v>0.28999999999999998</v>
      </c>
      <c r="Z165" s="212">
        <f t="shared" si="153"/>
        <v>0.28999999999999998</v>
      </c>
      <c r="AA165" s="212">
        <f t="shared" si="154"/>
        <v>0.28999999999999998</v>
      </c>
      <c r="AB165" s="212">
        <f t="shared" si="84"/>
        <v>0.28999999999999998</v>
      </c>
      <c r="AC165" s="212">
        <f t="shared" si="85"/>
        <v>0.28999999999999998</v>
      </c>
      <c r="AD165" s="212">
        <f t="shared" si="86"/>
        <v>0.28999999999999998</v>
      </c>
      <c r="AE165" s="212">
        <f t="shared" si="87"/>
        <v>0.28999999999999998</v>
      </c>
      <c r="AF165" s="212">
        <f t="shared" si="88"/>
        <v>0.28999999999999998</v>
      </c>
      <c r="AG165" s="212">
        <f t="shared" si="89"/>
        <v>0.28999999999999998</v>
      </c>
      <c r="AH165" s="212">
        <f t="shared" si="90"/>
        <v>0.28999999999999998</v>
      </c>
      <c r="AI165" s="212">
        <f t="shared" si="91"/>
        <v>0.28999999999999998</v>
      </c>
      <c r="AJ165" s="212">
        <f t="shared" si="92"/>
        <v>0.28999999999999998</v>
      </c>
      <c r="AK165" s="212">
        <f t="shared" si="93"/>
        <v>0.28999999999999998</v>
      </c>
    </row>
    <row r="166" spans="1:37" x14ac:dyDescent="0.35">
      <c r="A166" s="215">
        <v>50</v>
      </c>
      <c r="B166" s="212">
        <f t="shared" si="95"/>
        <v>0.28999999999999998</v>
      </c>
      <c r="C166" s="212">
        <f t="shared" si="130"/>
        <v>0.28999999999999998</v>
      </c>
      <c r="D166" s="212">
        <f t="shared" si="131"/>
        <v>0.28999999999999998</v>
      </c>
      <c r="E166" s="212">
        <f t="shared" si="132"/>
        <v>0.28999999999999998</v>
      </c>
      <c r="F166" s="212">
        <f t="shared" si="133"/>
        <v>0.28999999999999998</v>
      </c>
      <c r="G166" s="212">
        <f t="shared" si="134"/>
        <v>0.28999999999999998</v>
      </c>
      <c r="H166" s="212">
        <f t="shared" si="135"/>
        <v>0.28999999999999998</v>
      </c>
      <c r="I166" s="212">
        <f t="shared" si="136"/>
        <v>0.28999999999999998</v>
      </c>
      <c r="J166" s="212">
        <f t="shared" si="137"/>
        <v>0.28999999999999998</v>
      </c>
      <c r="K166" s="212">
        <f t="shared" si="138"/>
        <v>0.28999999999999998</v>
      </c>
      <c r="L166" s="212">
        <f t="shared" si="139"/>
        <v>0.28999999999999998</v>
      </c>
      <c r="M166" s="212">
        <f t="shared" si="140"/>
        <v>0.28999999999999998</v>
      </c>
      <c r="N166" s="212">
        <f t="shared" si="141"/>
        <v>0.28999999999999998</v>
      </c>
      <c r="O166" s="212">
        <f t="shared" si="142"/>
        <v>0.28999999999999998</v>
      </c>
      <c r="P166" s="212">
        <f t="shared" si="143"/>
        <v>0.28999999999999998</v>
      </c>
      <c r="Q166" s="212">
        <f t="shared" si="144"/>
        <v>0.28999999999999998</v>
      </c>
      <c r="R166" s="212">
        <f t="shared" si="145"/>
        <v>0.28999999999999998</v>
      </c>
      <c r="S166" s="212">
        <f t="shared" si="146"/>
        <v>0.28999999999999998</v>
      </c>
      <c r="T166" s="212">
        <f t="shared" si="147"/>
        <v>0.28999999999999998</v>
      </c>
      <c r="U166" s="212">
        <f t="shared" si="148"/>
        <v>0.28999999999999998</v>
      </c>
      <c r="V166" s="212">
        <f t="shared" si="149"/>
        <v>0.28999999999999998</v>
      </c>
      <c r="W166" s="212">
        <f t="shared" si="150"/>
        <v>0.28999999999999998</v>
      </c>
      <c r="X166" s="212">
        <f t="shared" si="151"/>
        <v>0.28999999999999998</v>
      </c>
      <c r="Y166" s="212">
        <f t="shared" si="152"/>
        <v>0.28999999999999998</v>
      </c>
      <c r="Z166" s="212">
        <f t="shared" si="153"/>
        <v>0.28999999999999998</v>
      </c>
      <c r="AA166" s="212">
        <f t="shared" si="154"/>
        <v>0.28999999999999998</v>
      </c>
      <c r="AB166" s="212">
        <f t="shared" si="84"/>
        <v>0.28999999999999998</v>
      </c>
      <c r="AC166" s="212">
        <f t="shared" si="85"/>
        <v>0.28999999999999998</v>
      </c>
      <c r="AD166" s="212">
        <f t="shared" si="86"/>
        <v>0.28999999999999998</v>
      </c>
      <c r="AE166" s="212">
        <f t="shared" si="87"/>
        <v>0.28999999999999998</v>
      </c>
      <c r="AF166" s="212">
        <f t="shared" si="88"/>
        <v>0.28999999999999998</v>
      </c>
      <c r="AG166" s="212">
        <f t="shared" si="89"/>
        <v>0.28999999999999998</v>
      </c>
      <c r="AH166" s="212">
        <f t="shared" si="90"/>
        <v>0.28999999999999998</v>
      </c>
      <c r="AI166" s="212">
        <f t="shared" si="91"/>
        <v>0.28999999999999998</v>
      </c>
      <c r="AJ166" s="212">
        <f t="shared" si="92"/>
        <v>0.28999999999999998</v>
      </c>
      <c r="AK166" s="212">
        <f t="shared" si="93"/>
        <v>0.28999999999999998</v>
      </c>
    </row>
    <row r="167" spans="1:37" x14ac:dyDescent="0.35">
      <c r="A167" s="215">
        <v>51</v>
      </c>
      <c r="B167" s="212">
        <f t="shared" si="95"/>
        <v>0.28999999999999998</v>
      </c>
      <c r="C167" s="212">
        <f t="shared" si="130"/>
        <v>0.28999999999999998</v>
      </c>
      <c r="D167" s="212">
        <f t="shared" si="131"/>
        <v>0.28999999999999998</v>
      </c>
      <c r="E167" s="212">
        <f t="shared" si="132"/>
        <v>0.28999999999999998</v>
      </c>
      <c r="F167" s="212">
        <f t="shared" si="133"/>
        <v>0.28999999999999998</v>
      </c>
      <c r="G167" s="212">
        <f t="shared" si="134"/>
        <v>0.28999999999999998</v>
      </c>
      <c r="H167" s="212">
        <f t="shared" si="135"/>
        <v>0.28999999999999998</v>
      </c>
      <c r="I167" s="212">
        <f t="shared" si="136"/>
        <v>0.28999999999999998</v>
      </c>
      <c r="J167" s="212">
        <f t="shared" si="137"/>
        <v>0.28999999999999998</v>
      </c>
      <c r="K167" s="212">
        <f t="shared" si="138"/>
        <v>0.28999999999999998</v>
      </c>
      <c r="L167" s="212">
        <f t="shared" si="139"/>
        <v>0.28999999999999998</v>
      </c>
      <c r="M167" s="212">
        <f t="shared" si="140"/>
        <v>0.28999999999999998</v>
      </c>
      <c r="N167" s="212">
        <f t="shared" si="141"/>
        <v>0.28999999999999998</v>
      </c>
      <c r="O167" s="212">
        <f t="shared" si="142"/>
        <v>0.28999999999999998</v>
      </c>
      <c r="P167" s="212">
        <f t="shared" si="143"/>
        <v>0.28999999999999998</v>
      </c>
      <c r="Q167" s="212">
        <f t="shared" si="144"/>
        <v>0.28999999999999998</v>
      </c>
      <c r="R167" s="212">
        <f t="shared" si="145"/>
        <v>0.28999999999999998</v>
      </c>
      <c r="S167" s="212">
        <f t="shared" si="146"/>
        <v>0.28999999999999998</v>
      </c>
      <c r="T167" s="212">
        <f t="shared" si="147"/>
        <v>0.28999999999999998</v>
      </c>
      <c r="U167" s="212">
        <f t="shared" si="148"/>
        <v>0.28999999999999998</v>
      </c>
      <c r="V167" s="212">
        <f t="shared" si="149"/>
        <v>0.28999999999999998</v>
      </c>
      <c r="W167" s="212">
        <f t="shared" si="150"/>
        <v>0.28999999999999998</v>
      </c>
      <c r="X167" s="212">
        <f t="shared" si="151"/>
        <v>0.28999999999999998</v>
      </c>
      <c r="Y167" s="212">
        <f t="shared" si="152"/>
        <v>0.28999999999999998</v>
      </c>
      <c r="Z167" s="212">
        <f t="shared" si="153"/>
        <v>0.28999999999999998</v>
      </c>
      <c r="AA167" s="212">
        <f t="shared" si="154"/>
        <v>0.28999999999999998</v>
      </c>
      <c r="AB167" s="212">
        <f t="shared" si="84"/>
        <v>0.28999999999999998</v>
      </c>
      <c r="AC167" s="212">
        <f t="shared" si="85"/>
        <v>0.28999999999999998</v>
      </c>
      <c r="AD167" s="212">
        <f t="shared" si="86"/>
        <v>0.28999999999999998</v>
      </c>
      <c r="AE167" s="212">
        <f t="shared" si="87"/>
        <v>0.28999999999999998</v>
      </c>
      <c r="AF167" s="212">
        <f t="shared" si="88"/>
        <v>0.28999999999999998</v>
      </c>
      <c r="AG167" s="212">
        <f t="shared" si="89"/>
        <v>0.28999999999999998</v>
      </c>
      <c r="AH167" s="212">
        <f t="shared" si="90"/>
        <v>0.28999999999999998</v>
      </c>
      <c r="AI167" s="212">
        <f t="shared" si="91"/>
        <v>0.28999999999999998</v>
      </c>
      <c r="AJ167" s="212">
        <f t="shared" si="92"/>
        <v>0.28999999999999998</v>
      </c>
      <c r="AK167" s="212">
        <f t="shared" si="93"/>
        <v>0.28999999999999998</v>
      </c>
    </row>
    <row r="168" spans="1:37" x14ac:dyDescent="0.35">
      <c r="A168" s="215">
        <v>52</v>
      </c>
      <c r="B168" s="212">
        <f t="shared" si="95"/>
        <v>0.28999999999999998</v>
      </c>
      <c r="C168" s="212">
        <f t="shared" si="130"/>
        <v>0.28999999999999998</v>
      </c>
      <c r="D168" s="212">
        <f t="shared" si="131"/>
        <v>0.28999999999999998</v>
      </c>
      <c r="E168" s="212">
        <f t="shared" si="132"/>
        <v>0.28999999999999998</v>
      </c>
      <c r="F168" s="212">
        <f t="shared" si="133"/>
        <v>0.28999999999999998</v>
      </c>
      <c r="G168" s="212">
        <f t="shared" si="134"/>
        <v>0.28999999999999998</v>
      </c>
      <c r="H168" s="212">
        <f t="shared" si="135"/>
        <v>0.28999999999999998</v>
      </c>
      <c r="I168" s="212">
        <f t="shared" si="136"/>
        <v>0.28999999999999998</v>
      </c>
      <c r="J168" s="212">
        <f t="shared" si="137"/>
        <v>0.28999999999999998</v>
      </c>
      <c r="K168" s="212">
        <f t="shared" si="138"/>
        <v>0.28999999999999998</v>
      </c>
      <c r="L168" s="212">
        <f t="shared" si="139"/>
        <v>0.28999999999999998</v>
      </c>
      <c r="M168" s="212">
        <f t="shared" si="140"/>
        <v>0.28999999999999998</v>
      </c>
      <c r="N168" s="212">
        <f t="shared" si="141"/>
        <v>0.28999999999999998</v>
      </c>
      <c r="O168" s="212">
        <f t="shared" si="142"/>
        <v>0.28999999999999998</v>
      </c>
      <c r="P168" s="212">
        <f t="shared" si="143"/>
        <v>0.28999999999999998</v>
      </c>
      <c r="Q168" s="212">
        <f t="shared" si="144"/>
        <v>0.28999999999999998</v>
      </c>
      <c r="R168" s="212">
        <f t="shared" si="145"/>
        <v>0.28999999999999998</v>
      </c>
      <c r="S168" s="212">
        <f t="shared" si="146"/>
        <v>0.28999999999999998</v>
      </c>
      <c r="T168" s="212">
        <f t="shared" si="147"/>
        <v>0.28999999999999998</v>
      </c>
      <c r="U168" s="212">
        <f t="shared" si="148"/>
        <v>0.28999999999999998</v>
      </c>
      <c r="V168" s="212">
        <f t="shared" si="149"/>
        <v>0.28999999999999998</v>
      </c>
      <c r="W168" s="212">
        <f t="shared" si="150"/>
        <v>0.28999999999999998</v>
      </c>
      <c r="X168" s="212">
        <f t="shared" si="151"/>
        <v>0.28999999999999998</v>
      </c>
      <c r="Y168" s="212">
        <f t="shared" si="152"/>
        <v>0.28999999999999998</v>
      </c>
      <c r="Z168" s="212">
        <f t="shared" si="153"/>
        <v>0.28999999999999998</v>
      </c>
      <c r="AA168" s="212">
        <f t="shared" si="154"/>
        <v>0.28999999999999998</v>
      </c>
      <c r="AB168" s="212">
        <f t="shared" si="84"/>
        <v>0.28999999999999998</v>
      </c>
      <c r="AC168" s="212">
        <f t="shared" si="85"/>
        <v>0.28999999999999998</v>
      </c>
      <c r="AD168" s="212">
        <f t="shared" si="86"/>
        <v>0.28999999999999998</v>
      </c>
      <c r="AE168" s="212">
        <f t="shared" si="87"/>
        <v>0.28999999999999998</v>
      </c>
      <c r="AF168" s="212">
        <f t="shared" si="88"/>
        <v>0.28999999999999998</v>
      </c>
      <c r="AG168" s="212">
        <f t="shared" si="89"/>
        <v>0.28999999999999998</v>
      </c>
      <c r="AH168" s="212">
        <f t="shared" si="90"/>
        <v>0.28999999999999998</v>
      </c>
      <c r="AI168" s="212">
        <f t="shared" si="91"/>
        <v>0.28999999999999998</v>
      </c>
      <c r="AJ168" s="212">
        <f t="shared" si="92"/>
        <v>0.28999999999999998</v>
      </c>
      <c r="AK168" s="212">
        <f t="shared" si="93"/>
        <v>0.28999999999999998</v>
      </c>
    </row>
    <row r="169" spans="1:37" x14ac:dyDescent="0.35">
      <c r="A169" s="215"/>
      <c r="B169" s="212"/>
      <c r="C169" s="212"/>
      <c r="D169" s="212"/>
      <c r="E169" s="212"/>
      <c r="F169" s="212"/>
      <c r="G169" s="212"/>
      <c r="H169" s="212"/>
      <c r="I169" s="212"/>
      <c r="J169" s="212"/>
      <c r="K169" s="212"/>
      <c r="L169" s="212"/>
      <c r="M169" s="212"/>
      <c r="N169" s="212"/>
      <c r="O169" s="212"/>
      <c r="P169" s="212"/>
      <c r="Q169" s="212"/>
      <c r="R169" s="212"/>
      <c r="S169" s="212"/>
      <c r="T169" s="212"/>
      <c r="U169" s="212"/>
      <c r="V169" s="212"/>
      <c r="W169" s="212"/>
      <c r="X169" s="212"/>
      <c r="Y169" s="212"/>
      <c r="Z169" s="212"/>
      <c r="AA169" s="212"/>
    </row>
    <row r="170" spans="1:37" x14ac:dyDescent="0.35">
      <c r="B170" s="213"/>
      <c r="C170" s="213"/>
      <c r="D170" s="213"/>
      <c r="E170" s="213"/>
      <c r="F170" s="213"/>
      <c r="G170" s="213"/>
      <c r="H170" s="213"/>
      <c r="I170" s="213"/>
      <c r="J170" s="213"/>
      <c r="K170" s="213"/>
      <c r="L170" s="213"/>
      <c r="M170" s="213"/>
      <c r="N170" s="213"/>
      <c r="O170" s="213"/>
      <c r="P170" s="213"/>
      <c r="Q170" s="213"/>
      <c r="R170" s="213"/>
      <c r="S170" s="213"/>
      <c r="T170" s="213"/>
      <c r="U170" s="213"/>
      <c r="V170" s="213"/>
      <c r="W170" s="213"/>
      <c r="X170" s="213"/>
      <c r="Y170" s="213"/>
      <c r="Z170" s="213"/>
      <c r="AA170" s="213"/>
    </row>
    <row r="172" spans="1:37" x14ac:dyDescent="0.35">
      <c r="B172" s="216" t="str">
        <f>'Techs-Fuels Updated'!D13</f>
        <v>ALPHYRRHO0</v>
      </c>
      <c r="E172" s="216">
        <f>'Techs-Fuels Updated'!Q13</f>
        <v>0.28999999999999998</v>
      </c>
    </row>
    <row r="173" spans="1:37" x14ac:dyDescent="0.35">
      <c r="A173" s="210"/>
      <c r="B173" s="210">
        <v>2020</v>
      </c>
      <c r="C173" s="210">
        <v>2021</v>
      </c>
      <c r="D173" s="210">
        <v>2022</v>
      </c>
      <c r="E173" s="210">
        <v>2023</v>
      </c>
      <c r="F173" s="210">
        <v>2024</v>
      </c>
      <c r="G173" s="210">
        <v>2025</v>
      </c>
      <c r="H173" s="210">
        <v>2026</v>
      </c>
      <c r="I173" s="210">
        <v>2027</v>
      </c>
      <c r="J173" s="214">
        <v>2028</v>
      </c>
      <c r="K173" s="214">
        <v>2029</v>
      </c>
      <c r="L173" s="214">
        <v>2030</v>
      </c>
      <c r="M173" s="214">
        <v>2031</v>
      </c>
      <c r="N173" s="214">
        <v>2032</v>
      </c>
      <c r="O173" s="214">
        <v>2033</v>
      </c>
      <c r="P173" s="214">
        <v>2034</v>
      </c>
      <c r="Q173" s="214">
        <v>2035</v>
      </c>
      <c r="R173" s="214">
        <v>2036</v>
      </c>
      <c r="S173" s="214">
        <v>2037</v>
      </c>
      <c r="T173" s="214">
        <v>2038</v>
      </c>
      <c r="U173" s="214">
        <v>2039</v>
      </c>
      <c r="V173" s="214">
        <v>2040</v>
      </c>
      <c r="W173" s="214">
        <v>2041</v>
      </c>
      <c r="X173" s="214">
        <v>2042</v>
      </c>
      <c r="Y173" s="214">
        <v>2043</v>
      </c>
      <c r="Z173" s="214">
        <v>2044</v>
      </c>
      <c r="AA173" s="214">
        <v>2045</v>
      </c>
      <c r="AB173" s="214">
        <v>2046</v>
      </c>
      <c r="AC173" s="214">
        <v>2047</v>
      </c>
      <c r="AD173" s="214">
        <v>2048</v>
      </c>
      <c r="AE173" s="214">
        <v>2049</v>
      </c>
      <c r="AF173" s="214">
        <v>2050</v>
      </c>
      <c r="AG173" s="214">
        <v>2051</v>
      </c>
      <c r="AH173" s="214">
        <v>2052</v>
      </c>
      <c r="AI173" s="214">
        <v>2053</v>
      </c>
      <c r="AJ173" s="214">
        <v>2054</v>
      </c>
      <c r="AK173" s="214" t="s">
        <v>1418</v>
      </c>
    </row>
    <row r="174" spans="1:37" x14ac:dyDescent="0.35">
      <c r="A174" s="211">
        <v>1</v>
      </c>
      <c r="B174" s="212">
        <f>E172</f>
        <v>0.28999999999999998</v>
      </c>
      <c r="C174" s="212">
        <f>B174</f>
        <v>0.28999999999999998</v>
      </c>
      <c r="D174" s="212">
        <f t="shared" ref="D174:AA174" si="155">C174</f>
        <v>0.28999999999999998</v>
      </c>
      <c r="E174" s="212">
        <f t="shared" si="155"/>
        <v>0.28999999999999998</v>
      </c>
      <c r="F174" s="212">
        <f t="shared" si="155"/>
        <v>0.28999999999999998</v>
      </c>
      <c r="G174" s="212">
        <f t="shared" si="155"/>
        <v>0.28999999999999998</v>
      </c>
      <c r="H174" s="212">
        <f t="shared" si="155"/>
        <v>0.28999999999999998</v>
      </c>
      <c r="I174" s="212">
        <f t="shared" si="155"/>
        <v>0.28999999999999998</v>
      </c>
      <c r="J174" s="212">
        <f t="shared" si="155"/>
        <v>0.28999999999999998</v>
      </c>
      <c r="K174" s="212">
        <f t="shared" si="155"/>
        <v>0.28999999999999998</v>
      </c>
      <c r="L174" s="212">
        <f t="shared" si="155"/>
        <v>0.28999999999999998</v>
      </c>
      <c r="M174" s="212">
        <f t="shared" si="155"/>
        <v>0.28999999999999998</v>
      </c>
      <c r="N174" s="212">
        <f t="shared" si="155"/>
        <v>0.28999999999999998</v>
      </c>
      <c r="O174" s="212">
        <f t="shared" si="155"/>
        <v>0.28999999999999998</v>
      </c>
      <c r="P174" s="212">
        <f t="shared" si="155"/>
        <v>0.28999999999999998</v>
      </c>
      <c r="Q174" s="212">
        <f t="shared" si="155"/>
        <v>0.28999999999999998</v>
      </c>
      <c r="R174" s="212">
        <f t="shared" si="155"/>
        <v>0.28999999999999998</v>
      </c>
      <c r="S174" s="212">
        <f t="shared" si="155"/>
        <v>0.28999999999999998</v>
      </c>
      <c r="T174" s="212">
        <f t="shared" si="155"/>
        <v>0.28999999999999998</v>
      </c>
      <c r="U174" s="212">
        <f t="shared" si="155"/>
        <v>0.28999999999999998</v>
      </c>
      <c r="V174" s="212">
        <f t="shared" si="155"/>
        <v>0.28999999999999998</v>
      </c>
      <c r="W174" s="212">
        <f t="shared" si="155"/>
        <v>0.28999999999999998</v>
      </c>
      <c r="X174" s="212">
        <f t="shared" si="155"/>
        <v>0.28999999999999998</v>
      </c>
      <c r="Y174" s="212">
        <f t="shared" si="155"/>
        <v>0.28999999999999998</v>
      </c>
      <c r="Z174" s="212">
        <f t="shared" si="155"/>
        <v>0.28999999999999998</v>
      </c>
      <c r="AA174" s="212">
        <f t="shared" si="155"/>
        <v>0.28999999999999998</v>
      </c>
      <c r="AB174" s="212">
        <f t="shared" ref="AB174:AB225" si="156">AA174</f>
        <v>0.28999999999999998</v>
      </c>
      <c r="AC174" s="212">
        <f t="shared" ref="AC174:AC225" si="157">AB174</f>
        <v>0.28999999999999998</v>
      </c>
      <c r="AD174" s="212">
        <f t="shared" ref="AD174:AD225" si="158">AC174</f>
        <v>0.28999999999999998</v>
      </c>
      <c r="AE174" s="212">
        <f t="shared" ref="AE174:AE225" si="159">AD174</f>
        <v>0.28999999999999998</v>
      </c>
      <c r="AF174" s="212">
        <f t="shared" ref="AF174:AF225" si="160">AE174</f>
        <v>0.28999999999999998</v>
      </c>
      <c r="AG174" s="212">
        <f t="shared" ref="AG174:AG225" si="161">AF174</f>
        <v>0.28999999999999998</v>
      </c>
      <c r="AH174" s="212">
        <f t="shared" ref="AH174:AH225" si="162">AG174</f>
        <v>0.28999999999999998</v>
      </c>
      <c r="AI174" s="212">
        <f t="shared" ref="AI174:AI225" si="163">AH174</f>
        <v>0.28999999999999998</v>
      </c>
      <c r="AJ174" s="212">
        <f t="shared" ref="AJ174:AJ225" si="164">AI174</f>
        <v>0.28999999999999998</v>
      </c>
      <c r="AK174" s="212">
        <f t="shared" ref="AK174:AK225" si="165">AJ174</f>
        <v>0.28999999999999998</v>
      </c>
    </row>
    <row r="175" spans="1:37" x14ac:dyDescent="0.35">
      <c r="A175" s="211">
        <v>2</v>
      </c>
      <c r="B175" s="212">
        <f>B174</f>
        <v>0.28999999999999998</v>
      </c>
      <c r="C175" s="212">
        <f>B175</f>
        <v>0.28999999999999998</v>
      </c>
      <c r="D175" s="212">
        <f t="shared" ref="D175:AA175" si="166">C175</f>
        <v>0.28999999999999998</v>
      </c>
      <c r="E175" s="212">
        <f t="shared" si="166"/>
        <v>0.28999999999999998</v>
      </c>
      <c r="F175" s="212">
        <f t="shared" si="166"/>
        <v>0.28999999999999998</v>
      </c>
      <c r="G175" s="212">
        <f t="shared" si="166"/>
        <v>0.28999999999999998</v>
      </c>
      <c r="H175" s="212">
        <f t="shared" si="166"/>
        <v>0.28999999999999998</v>
      </c>
      <c r="I175" s="212">
        <f t="shared" si="166"/>
        <v>0.28999999999999998</v>
      </c>
      <c r="J175" s="212">
        <f t="shared" si="166"/>
        <v>0.28999999999999998</v>
      </c>
      <c r="K175" s="212">
        <f t="shared" si="166"/>
        <v>0.28999999999999998</v>
      </c>
      <c r="L175" s="212">
        <f t="shared" si="166"/>
        <v>0.28999999999999998</v>
      </c>
      <c r="M175" s="212">
        <f t="shared" si="166"/>
        <v>0.28999999999999998</v>
      </c>
      <c r="N175" s="212">
        <f t="shared" si="166"/>
        <v>0.28999999999999998</v>
      </c>
      <c r="O175" s="212">
        <f t="shared" si="166"/>
        <v>0.28999999999999998</v>
      </c>
      <c r="P175" s="212">
        <f t="shared" si="166"/>
        <v>0.28999999999999998</v>
      </c>
      <c r="Q175" s="212">
        <f t="shared" si="166"/>
        <v>0.28999999999999998</v>
      </c>
      <c r="R175" s="212">
        <f t="shared" si="166"/>
        <v>0.28999999999999998</v>
      </c>
      <c r="S175" s="212">
        <f t="shared" si="166"/>
        <v>0.28999999999999998</v>
      </c>
      <c r="T175" s="212">
        <f t="shared" si="166"/>
        <v>0.28999999999999998</v>
      </c>
      <c r="U175" s="212">
        <f t="shared" si="166"/>
        <v>0.28999999999999998</v>
      </c>
      <c r="V175" s="212">
        <f t="shared" si="166"/>
        <v>0.28999999999999998</v>
      </c>
      <c r="W175" s="212">
        <f t="shared" si="166"/>
        <v>0.28999999999999998</v>
      </c>
      <c r="X175" s="212">
        <f t="shared" si="166"/>
        <v>0.28999999999999998</v>
      </c>
      <c r="Y175" s="212">
        <f t="shared" si="166"/>
        <v>0.28999999999999998</v>
      </c>
      <c r="Z175" s="212">
        <f t="shared" si="166"/>
        <v>0.28999999999999998</v>
      </c>
      <c r="AA175" s="212">
        <f t="shared" si="166"/>
        <v>0.28999999999999998</v>
      </c>
      <c r="AB175" s="212">
        <f t="shared" si="156"/>
        <v>0.28999999999999998</v>
      </c>
      <c r="AC175" s="212">
        <f t="shared" si="157"/>
        <v>0.28999999999999998</v>
      </c>
      <c r="AD175" s="212">
        <f t="shared" si="158"/>
        <v>0.28999999999999998</v>
      </c>
      <c r="AE175" s="212">
        <f t="shared" si="159"/>
        <v>0.28999999999999998</v>
      </c>
      <c r="AF175" s="212">
        <f t="shared" si="160"/>
        <v>0.28999999999999998</v>
      </c>
      <c r="AG175" s="212">
        <f t="shared" si="161"/>
        <v>0.28999999999999998</v>
      </c>
      <c r="AH175" s="212">
        <f t="shared" si="162"/>
        <v>0.28999999999999998</v>
      </c>
      <c r="AI175" s="212">
        <f t="shared" si="163"/>
        <v>0.28999999999999998</v>
      </c>
      <c r="AJ175" s="212">
        <f t="shared" si="164"/>
        <v>0.28999999999999998</v>
      </c>
      <c r="AK175" s="212">
        <f t="shared" si="165"/>
        <v>0.28999999999999998</v>
      </c>
    </row>
    <row r="176" spans="1:37" x14ac:dyDescent="0.35">
      <c r="A176" s="211">
        <v>3</v>
      </c>
      <c r="B176" s="212">
        <f t="shared" ref="B176:B225" si="167">B175</f>
        <v>0.28999999999999998</v>
      </c>
      <c r="C176" s="212">
        <f t="shared" ref="C176:AA176" si="168">B176</f>
        <v>0.28999999999999998</v>
      </c>
      <c r="D176" s="212">
        <f t="shared" si="168"/>
        <v>0.28999999999999998</v>
      </c>
      <c r="E176" s="212">
        <f t="shared" si="168"/>
        <v>0.28999999999999998</v>
      </c>
      <c r="F176" s="212">
        <f t="shared" si="168"/>
        <v>0.28999999999999998</v>
      </c>
      <c r="G176" s="212">
        <f t="shared" si="168"/>
        <v>0.28999999999999998</v>
      </c>
      <c r="H176" s="212">
        <f t="shared" si="168"/>
        <v>0.28999999999999998</v>
      </c>
      <c r="I176" s="212">
        <f t="shared" si="168"/>
        <v>0.28999999999999998</v>
      </c>
      <c r="J176" s="212">
        <f t="shared" si="168"/>
        <v>0.28999999999999998</v>
      </c>
      <c r="K176" s="212">
        <f t="shared" si="168"/>
        <v>0.28999999999999998</v>
      </c>
      <c r="L176" s="212">
        <f t="shared" si="168"/>
        <v>0.28999999999999998</v>
      </c>
      <c r="M176" s="212">
        <f t="shared" si="168"/>
        <v>0.28999999999999998</v>
      </c>
      <c r="N176" s="212">
        <f t="shared" si="168"/>
        <v>0.28999999999999998</v>
      </c>
      <c r="O176" s="212">
        <f t="shared" si="168"/>
        <v>0.28999999999999998</v>
      </c>
      <c r="P176" s="212">
        <f t="shared" si="168"/>
        <v>0.28999999999999998</v>
      </c>
      <c r="Q176" s="212">
        <f t="shared" si="168"/>
        <v>0.28999999999999998</v>
      </c>
      <c r="R176" s="212">
        <f t="shared" si="168"/>
        <v>0.28999999999999998</v>
      </c>
      <c r="S176" s="212">
        <f t="shared" si="168"/>
        <v>0.28999999999999998</v>
      </c>
      <c r="T176" s="212">
        <f t="shared" si="168"/>
        <v>0.28999999999999998</v>
      </c>
      <c r="U176" s="212">
        <f t="shared" si="168"/>
        <v>0.28999999999999998</v>
      </c>
      <c r="V176" s="212">
        <f t="shared" si="168"/>
        <v>0.28999999999999998</v>
      </c>
      <c r="W176" s="212">
        <f t="shared" si="168"/>
        <v>0.28999999999999998</v>
      </c>
      <c r="X176" s="212">
        <f t="shared" si="168"/>
        <v>0.28999999999999998</v>
      </c>
      <c r="Y176" s="212">
        <f t="shared" si="168"/>
        <v>0.28999999999999998</v>
      </c>
      <c r="Z176" s="212">
        <f t="shared" si="168"/>
        <v>0.28999999999999998</v>
      </c>
      <c r="AA176" s="212">
        <f t="shared" si="168"/>
        <v>0.28999999999999998</v>
      </c>
      <c r="AB176" s="212">
        <f t="shared" si="156"/>
        <v>0.28999999999999998</v>
      </c>
      <c r="AC176" s="212">
        <f t="shared" si="157"/>
        <v>0.28999999999999998</v>
      </c>
      <c r="AD176" s="212">
        <f t="shared" si="158"/>
        <v>0.28999999999999998</v>
      </c>
      <c r="AE176" s="212">
        <f t="shared" si="159"/>
        <v>0.28999999999999998</v>
      </c>
      <c r="AF176" s="212">
        <f t="shared" si="160"/>
        <v>0.28999999999999998</v>
      </c>
      <c r="AG176" s="212">
        <f t="shared" si="161"/>
        <v>0.28999999999999998</v>
      </c>
      <c r="AH176" s="212">
        <f t="shared" si="162"/>
        <v>0.28999999999999998</v>
      </c>
      <c r="AI176" s="212">
        <f t="shared" si="163"/>
        <v>0.28999999999999998</v>
      </c>
      <c r="AJ176" s="212">
        <f t="shared" si="164"/>
        <v>0.28999999999999998</v>
      </c>
      <c r="AK176" s="212">
        <f t="shared" si="165"/>
        <v>0.28999999999999998</v>
      </c>
    </row>
    <row r="177" spans="1:37" x14ac:dyDescent="0.35">
      <c r="A177" s="211">
        <v>4</v>
      </c>
      <c r="B177" s="212">
        <f t="shared" si="167"/>
        <v>0.28999999999999998</v>
      </c>
      <c r="C177" s="212">
        <f t="shared" ref="C177:AA177" si="169">B177</f>
        <v>0.28999999999999998</v>
      </c>
      <c r="D177" s="212">
        <f t="shared" si="169"/>
        <v>0.28999999999999998</v>
      </c>
      <c r="E177" s="212">
        <f t="shared" si="169"/>
        <v>0.28999999999999998</v>
      </c>
      <c r="F177" s="212">
        <f t="shared" si="169"/>
        <v>0.28999999999999998</v>
      </c>
      <c r="G177" s="212">
        <f t="shared" si="169"/>
        <v>0.28999999999999998</v>
      </c>
      <c r="H177" s="212">
        <f t="shared" si="169"/>
        <v>0.28999999999999998</v>
      </c>
      <c r="I177" s="212">
        <f t="shared" si="169"/>
        <v>0.28999999999999998</v>
      </c>
      <c r="J177" s="212">
        <f t="shared" si="169"/>
        <v>0.28999999999999998</v>
      </c>
      <c r="K177" s="212">
        <f t="shared" si="169"/>
        <v>0.28999999999999998</v>
      </c>
      <c r="L177" s="212">
        <f t="shared" si="169"/>
        <v>0.28999999999999998</v>
      </c>
      <c r="M177" s="212">
        <f t="shared" si="169"/>
        <v>0.28999999999999998</v>
      </c>
      <c r="N177" s="212">
        <f t="shared" si="169"/>
        <v>0.28999999999999998</v>
      </c>
      <c r="O177" s="212">
        <f t="shared" si="169"/>
        <v>0.28999999999999998</v>
      </c>
      <c r="P177" s="212">
        <f t="shared" si="169"/>
        <v>0.28999999999999998</v>
      </c>
      <c r="Q177" s="212">
        <f t="shared" si="169"/>
        <v>0.28999999999999998</v>
      </c>
      <c r="R177" s="212">
        <f t="shared" si="169"/>
        <v>0.28999999999999998</v>
      </c>
      <c r="S177" s="212">
        <f t="shared" si="169"/>
        <v>0.28999999999999998</v>
      </c>
      <c r="T177" s="212">
        <f t="shared" si="169"/>
        <v>0.28999999999999998</v>
      </c>
      <c r="U177" s="212">
        <f t="shared" si="169"/>
        <v>0.28999999999999998</v>
      </c>
      <c r="V177" s="212">
        <f t="shared" si="169"/>
        <v>0.28999999999999998</v>
      </c>
      <c r="W177" s="212">
        <f t="shared" si="169"/>
        <v>0.28999999999999998</v>
      </c>
      <c r="X177" s="212">
        <f t="shared" si="169"/>
        <v>0.28999999999999998</v>
      </c>
      <c r="Y177" s="212">
        <f t="shared" si="169"/>
        <v>0.28999999999999998</v>
      </c>
      <c r="Z177" s="212">
        <f t="shared" si="169"/>
        <v>0.28999999999999998</v>
      </c>
      <c r="AA177" s="212">
        <f t="shared" si="169"/>
        <v>0.28999999999999998</v>
      </c>
      <c r="AB177" s="212">
        <f t="shared" si="156"/>
        <v>0.28999999999999998</v>
      </c>
      <c r="AC177" s="212">
        <f t="shared" si="157"/>
        <v>0.28999999999999998</v>
      </c>
      <c r="AD177" s="212">
        <f t="shared" si="158"/>
        <v>0.28999999999999998</v>
      </c>
      <c r="AE177" s="212">
        <f t="shared" si="159"/>
        <v>0.28999999999999998</v>
      </c>
      <c r="AF177" s="212">
        <f t="shared" si="160"/>
        <v>0.28999999999999998</v>
      </c>
      <c r="AG177" s="212">
        <f t="shared" si="161"/>
        <v>0.28999999999999998</v>
      </c>
      <c r="AH177" s="212">
        <f t="shared" si="162"/>
        <v>0.28999999999999998</v>
      </c>
      <c r="AI177" s="212">
        <f t="shared" si="163"/>
        <v>0.28999999999999998</v>
      </c>
      <c r="AJ177" s="212">
        <f t="shared" si="164"/>
        <v>0.28999999999999998</v>
      </c>
      <c r="AK177" s="212">
        <f t="shared" si="165"/>
        <v>0.28999999999999998</v>
      </c>
    </row>
    <row r="178" spans="1:37" x14ac:dyDescent="0.35">
      <c r="A178" s="211">
        <v>5</v>
      </c>
      <c r="B178" s="212">
        <f t="shared" si="167"/>
        <v>0.28999999999999998</v>
      </c>
      <c r="C178" s="212">
        <f t="shared" ref="C178:AA178" si="170">B178</f>
        <v>0.28999999999999998</v>
      </c>
      <c r="D178" s="212">
        <f t="shared" si="170"/>
        <v>0.28999999999999998</v>
      </c>
      <c r="E178" s="212">
        <f t="shared" si="170"/>
        <v>0.28999999999999998</v>
      </c>
      <c r="F178" s="212">
        <f t="shared" si="170"/>
        <v>0.28999999999999998</v>
      </c>
      <c r="G178" s="212">
        <f t="shared" si="170"/>
        <v>0.28999999999999998</v>
      </c>
      <c r="H178" s="212">
        <f t="shared" si="170"/>
        <v>0.28999999999999998</v>
      </c>
      <c r="I178" s="212">
        <f t="shared" si="170"/>
        <v>0.28999999999999998</v>
      </c>
      <c r="J178" s="212">
        <f t="shared" si="170"/>
        <v>0.28999999999999998</v>
      </c>
      <c r="K178" s="212">
        <f t="shared" si="170"/>
        <v>0.28999999999999998</v>
      </c>
      <c r="L178" s="212">
        <f t="shared" si="170"/>
        <v>0.28999999999999998</v>
      </c>
      <c r="M178" s="212">
        <f t="shared" si="170"/>
        <v>0.28999999999999998</v>
      </c>
      <c r="N178" s="212">
        <f t="shared" si="170"/>
        <v>0.28999999999999998</v>
      </c>
      <c r="O178" s="212">
        <f t="shared" si="170"/>
        <v>0.28999999999999998</v>
      </c>
      <c r="P178" s="212">
        <f t="shared" si="170"/>
        <v>0.28999999999999998</v>
      </c>
      <c r="Q178" s="212">
        <f t="shared" si="170"/>
        <v>0.28999999999999998</v>
      </c>
      <c r="R178" s="212">
        <f t="shared" si="170"/>
        <v>0.28999999999999998</v>
      </c>
      <c r="S178" s="212">
        <f t="shared" si="170"/>
        <v>0.28999999999999998</v>
      </c>
      <c r="T178" s="212">
        <f t="shared" si="170"/>
        <v>0.28999999999999998</v>
      </c>
      <c r="U178" s="212">
        <f t="shared" si="170"/>
        <v>0.28999999999999998</v>
      </c>
      <c r="V178" s="212">
        <f t="shared" si="170"/>
        <v>0.28999999999999998</v>
      </c>
      <c r="W178" s="212">
        <f t="shared" si="170"/>
        <v>0.28999999999999998</v>
      </c>
      <c r="X178" s="212">
        <f t="shared" si="170"/>
        <v>0.28999999999999998</v>
      </c>
      <c r="Y178" s="212">
        <f t="shared" si="170"/>
        <v>0.28999999999999998</v>
      </c>
      <c r="Z178" s="212">
        <f t="shared" si="170"/>
        <v>0.28999999999999998</v>
      </c>
      <c r="AA178" s="212">
        <f t="shared" si="170"/>
        <v>0.28999999999999998</v>
      </c>
      <c r="AB178" s="212">
        <f t="shared" si="156"/>
        <v>0.28999999999999998</v>
      </c>
      <c r="AC178" s="212">
        <f t="shared" si="157"/>
        <v>0.28999999999999998</v>
      </c>
      <c r="AD178" s="212">
        <f t="shared" si="158"/>
        <v>0.28999999999999998</v>
      </c>
      <c r="AE178" s="212">
        <f t="shared" si="159"/>
        <v>0.28999999999999998</v>
      </c>
      <c r="AF178" s="212">
        <f t="shared" si="160"/>
        <v>0.28999999999999998</v>
      </c>
      <c r="AG178" s="212">
        <f t="shared" si="161"/>
        <v>0.28999999999999998</v>
      </c>
      <c r="AH178" s="212">
        <f t="shared" si="162"/>
        <v>0.28999999999999998</v>
      </c>
      <c r="AI178" s="212">
        <f t="shared" si="163"/>
        <v>0.28999999999999998</v>
      </c>
      <c r="AJ178" s="212">
        <f t="shared" si="164"/>
        <v>0.28999999999999998</v>
      </c>
      <c r="AK178" s="212">
        <f t="shared" si="165"/>
        <v>0.28999999999999998</v>
      </c>
    </row>
    <row r="179" spans="1:37" x14ac:dyDescent="0.35">
      <c r="A179" s="211">
        <v>6</v>
      </c>
      <c r="B179" s="212">
        <f t="shared" si="167"/>
        <v>0.28999999999999998</v>
      </c>
      <c r="C179" s="212">
        <f t="shared" ref="C179:AA179" si="171">B179</f>
        <v>0.28999999999999998</v>
      </c>
      <c r="D179" s="212">
        <f t="shared" si="171"/>
        <v>0.28999999999999998</v>
      </c>
      <c r="E179" s="212">
        <f t="shared" si="171"/>
        <v>0.28999999999999998</v>
      </c>
      <c r="F179" s="212">
        <f t="shared" si="171"/>
        <v>0.28999999999999998</v>
      </c>
      <c r="G179" s="212">
        <f t="shared" si="171"/>
        <v>0.28999999999999998</v>
      </c>
      <c r="H179" s="212">
        <f t="shared" si="171"/>
        <v>0.28999999999999998</v>
      </c>
      <c r="I179" s="212">
        <f t="shared" si="171"/>
        <v>0.28999999999999998</v>
      </c>
      <c r="J179" s="212">
        <f t="shared" si="171"/>
        <v>0.28999999999999998</v>
      </c>
      <c r="K179" s="212">
        <f t="shared" si="171"/>
        <v>0.28999999999999998</v>
      </c>
      <c r="L179" s="212">
        <f t="shared" si="171"/>
        <v>0.28999999999999998</v>
      </c>
      <c r="M179" s="212">
        <f t="shared" si="171"/>
        <v>0.28999999999999998</v>
      </c>
      <c r="N179" s="212">
        <f t="shared" si="171"/>
        <v>0.28999999999999998</v>
      </c>
      <c r="O179" s="212">
        <f t="shared" si="171"/>
        <v>0.28999999999999998</v>
      </c>
      <c r="P179" s="212">
        <f t="shared" si="171"/>
        <v>0.28999999999999998</v>
      </c>
      <c r="Q179" s="212">
        <f t="shared" si="171"/>
        <v>0.28999999999999998</v>
      </c>
      <c r="R179" s="212">
        <f t="shared" si="171"/>
        <v>0.28999999999999998</v>
      </c>
      <c r="S179" s="212">
        <f t="shared" si="171"/>
        <v>0.28999999999999998</v>
      </c>
      <c r="T179" s="212">
        <f t="shared" si="171"/>
        <v>0.28999999999999998</v>
      </c>
      <c r="U179" s="212">
        <f t="shared" si="171"/>
        <v>0.28999999999999998</v>
      </c>
      <c r="V179" s="212">
        <f t="shared" si="171"/>
        <v>0.28999999999999998</v>
      </c>
      <c r="W179" s="212">
        <f t="shared" si="171"/>
        <v>0.28999999999999998</v>
      </c>
      <c r="X179" s="212">
        <f t="shared" si="171"/>
        <v>0.28999999999999998</v>
      </c>
      <c r="Y179" s="212">
        <f t="shared" si="171"/>
        <v>0.28999999999999998</v>
      </c>
      <c r="Z179" s="212">
        <f t="shared" si="171"/>
        <v>0.28999999999999998</v>
      </c>
      <c r="AA179" s="212">
        <f t="shared" si="171"/>
        <v>0.28999999999999998</v>
      </c>
      <c r="AB179" s="212">
        <f t="shared" si="156"/>
        <v>0.28999999999999998</v>
      </c>
      <c r="AC179" s="212">
        <f t="shared" si="157"/>
        <v>0.28999999999999998</v>
      </c>
      <c r="AD179" s="212">
        <f t="shared" si="158"/>
        <v>0.28999999999999998</v>
      </c>
      <c r="AE179" s="212">
        <f t="shared" si="159"/>
        <v>0.28999999999999998</v>
      </c>
      <c r="AF179" s="212">
        <f t="shared" si="160"/>
        <v>0.28999999999999998</v>
      </c>
      <c r="AG179" s="212">
        <f t="shared" si="161"/>
        <v>0.28999999999999998</v>
      </c>
      <c r="AH179" s="212">
        <f t="shared" si="162"/>
        <v>0.28999999999999998</v>
      </c>
      <c r="AI179" s="212">
        <f t="shared" si="163"/>
        <v>0.28999999999999998</v>
      </c>
      <c r="AJ179" s="212">
        <f t="shared" si="164"/>
        <v>0.28999999999999998</v>
      </c>
      <c r="AK179" s="212">
        <f t="shared" si="165"/>
        <v>0.28999999999999998</v>
      </c>
    </row>
    <row r="180" spans="1:37" x14ac:dyDescent="0.35">
      <c r="A180" s="211">
        <v>7</v>
      </c>
      <c r="B180" s="212">
        <f t="shared" si="167"/>
        <v>0.28999999999999998</v>
      </c>
      <c r="C180" s="212">
        <f t="shared" ref="C180:AA180" si="172">B180</f>
        <v>0.28999999999999998</v>
      </c>
      <c r="D180" s="212">
        <f t="shared" si="172"/>
        <v>0.28999999999999998</v>
      </c>
      <c r="E180" s="212">
        <f t="shared" si="172"/>
        <v>0.28999999999999998</v>
      </c>
      <c r="F180" s="212">
        <f t="shared" si="172"/>
        <v>0.28999999999999998</v>
      </c>
      <c r="G180" s="212">
        <f t="shared" si="172"/>
        <v>0.28999999999999998</v>
      </c>
      <c r="H180" s="212">
        <f t="shared" si="172"/>
        <v>0.28999999999999998</v>
      </c>
      <c r="I180" s="212">
        <f t="shared" si="172"/>
        <v>0.28999999999999998</v>
      </c>
      <c r="J180" s="212">
        <f t="shared" si="172"/>
        <v>0.28999999999999998</v>
      </c>
      <c r="K180" s="212">
        <f t="shared" si="172"/>
        <v>0.28999999999999998</v>
      </c>
      <c r="L180" s="212">
        <f t="shared" si="172"/>
        <v>0.28999999999999998</v>
      </c>
      <c r="M180" s="212">
        <f t="shared" si="172"/>
        <v>0.28999999999999998</v>
      </c>
      <c r="N180" s="212">
        <f t="shared" si="172"/>
        <v>0.28999999999999998</v>
      </c>
      <c r="O180" s="212">
        <f t="shared" si="172"/>
        <v>0.28999999999999998</v>
      </c>
      <c r="P180" s="212">
        <f t="shared" si="172"/>
        <v>0.28999999999999998</v>
      </c>
      <c r="Q180" s="212">
        <f t="shared" si="172"/>
        <v>0.28999999999999998</v>
      </c>
      <c r="R180" s="212">
        <f t="shared" si="172"/>
        <v>0.28999999999999998</v>
      </c>
      <c r="S180" s="212">
        <f t="shared" si="172"/>
        <v>0.28999999999999998</v>
      </c>
      <c r="T180" s="212">
        <f t="shared" si="172"/>
        <v>0.28999999999999998</v>
      </c>
      <c r="U180" s="212">
        <f t="shared" si="172"/>
        <v>0.28999999999999998</v>
      </c>
      <c r="V180" s="212">
        <f t="shared" si="172"/>
        <v>0.28999999999999998</v>
      </c>
      <c r="W180" s="212">
        <f t="shared" si="172"/>
        <v>0.28999999999999998</v>
      </c>
      <c r="X180" s="212">
        <f t="shared" si="172"/>
        <v>0.28999999999999998</v>
      </c>
      <c r="Y180" s="212">
        <f t="shared" si="172"/>
        <v>0.28999999999999998</v>
      </c>
      <c r="Z180" s="212">
        <f t="shared" si="172"/>
        <v>0.28999999999999998</v>
      </c>
      <c r="AA180" s="212">
        <f t="shared" si="172"/>
        <v>0.28999999999999998</v>
      </c>
      <c r="AB180" s="212">
        <f t="shared" si="156"/>
        <v>0.28999999999999998</v>
      </c>
      <c r="AC180" s="212">
        <f t="shared" si="157"/>
        <v>0.28999999999999998</v>
      </c>
      <c r="AD180" s="212">
        <f t="shared" si="158"/>
        <v>0.28999999999999998</v>
      </c>
      <c r="AE180" s="212">
        <f t="shared" si="159"/>
        <v>0.28999999999999998</v>
      </c>
      <c r="AF180" s="212">
        <f t="shared" si="160"/>
        <v>0.28999999999999998</v>
      </c>
      <c r="AG180" s="212">
        <f t="shared" si="161"/>
        <v>0.28999999999999998</v>
      </c>
      <c r="AH180" s="212">
        <f t="shared" si="162"/>
        <v>0.28999999999999998</v>
      </c>
      <c r="AI180" s="212">
        <f t="shared" si="163"/>
        <v>0.28999999999999998</v>
      </c>
      <c r="AJ180" s="212">
        <f t="shared" si="164"/>
        <v>0.28999999999999998</v>
      </c>
      <c r="AK180" s="212">
        <f t="shared" si="165"/>
        <v>0.28999999999999998</v>
      </c>
    </row>
    <row r="181" spans="1:37" x14ac:dyDescent="0.35">
      <c r="A181" s="211">
        <v>8</v>
      </c>
      <c r="B181" s="212">
        <f t="shared" si="167"/>
        <v>0.28999999999999998</v>
      </c>
      <c r="C181" s="212">
        <f t="shared" ref="C181:AA181" si="173">B181</f>
        <v>0.28999999999999998</v>
      </c>
      <c r="D181" s="212">
        <f t="shared" si="173"/>
        <v>0.28999999999999998</v>
      </c>
      <c r="E181" s="212">
        <f t="shared" si="173"/>
        <v>0.28999999999999998</v>
      </c>
      <c r="F181" s="212">
        <f t="shared" si="173"/>
        <v>0.28999999999999998</v>
      </c>
      <c r="G181" s="212">
        <f t="shared" si="173"/>
        <v>0.28999999999999998</v>
      </c>
      <c r="H181" s="212">
        <f t="shared" si="173"/>
        <v>0.28999999999999998</v>
      </c>
      <c r="I181" s="212">
        <f t="shared" si="173"/>
        <v>0.28999999999999998</v>
      </c>
      <c r="J181" s="212">
        <f t="shared" si="173"/>
        <v>0.28999999999999998</v>
      </c>
      <c r="K181" s="212">
        <f t="shared" si="173"/>
        <v>0.28999999999999998</v>
      </c>
      <c r="L181" s="212">
        <f t="shared" si="173"/>
        <v>0.28999999999999998</v>
      </c>
      <c r="M181" s="212">
        <f t="shared" si="173"/>
        <v>0.28999999999999998</v>
      </c>
      <c r="N181" s="212">
        <f t="shared" si="173"/>
        <v>0.28999999999999998</v>
      </c>
      <c r="O181" s="212">
        <f t="shared" si="173"/>
        <v>0.28999999999999998</v>
      </c>
      <c r="P181" s="212">
        <f t="shared" si="173"/>
        <v>0.28999999999999998</v>
      </c>
      <c r="Q181" s="212">
        <f t="shared" si="173"/>
        <v>0.28999999999999998</v>
      </c>
      <c r="R181" s="212">
        <f t="shared" si="173"/>
        <v>0.28999999999999998</v>
      </c>
      <c r="S181" s="212">
        <f t="shared" si="173"/>
        <v>0.28999999999999998</v>
      </c>
      <c r="T181" s="212">
        <f t="shared" si="173"/>
        <v>0.28999999999999998</v>
      </c>
      <c r="U181" s="212">
        <f t="shared" si="173"/>
        <v>0.28999999999999998</v>
      </c>
      <c r="V181" s="212">
        <f t="shared" si="173"/>
        <v>0.28999999999999998</v>
      </c>
      <c r="W181" s="212">
        <f t="shared" si="173"/>
        <v>0.28999999999999998</v>
      </c>
      <c r="X181" s="212">
        <f t="shared" si="173"/>
        <v>0.28999999999999998</v>
      </c>
      <c r="Y181" s="212">
        <f t="shared" si="173"/>
        <v>0.28999999999999998</v>
      </c>
      <c r="Z181" s="212">
        <f t="shared" si="173"/>
        <v>0.28999999999999998</v>
      </c>
      <c r="AA181" s="212">
        <f t="shared" si="173"/>
        <v>0.28999999999999998</v>
      </c>
      <c r="AB181" s="212">
        <f t="shared" si="156"/>
        <v>0.28999999999999998</v>
      </c>
      <c r="AC181" s="212">
        <f t="shared" si="157"/>
        <v>0.28999999999999998</v>
      </c>
      <c r="AD181" s="212">
        <f t="shared" si="158"/>
        <v>0.28999999999999998</v>
      </c>
      <c r="AE181" s="212">
        <f t="shared" si="159"/>
        <v>0.28999999999999998</v>
      </c>
      <c r="AF181" s="212">
        <f t="shared" si="160"/>
        <v>0.28999999999999998</v>
      </c>
      <c r="AG181" s="212">
        <f t="shared" si="161"/>
        <v>0.28999999999999998</v>
      </c>
      <c r="AH181" s="212">
        <f t="shared" si="162"/>
        <v>0.28999999999999998</v>
      </c>
      <c r="AI181" s="212">
        <f t="shared" si="163"/>
        <v>0.28999999999999998</v>
      </c>
      <c r="AJ181" s="212">
        <f t="shared" si="164"/>
        <v>0.28999999999999998</v>
      </c>
      <c r="AK181" s="212">
        <f t="shared" si="165"/>
        <v>0.28999999999999998</v>
      </c>
    </row>
    <row r="182" spans="1:37" x14ac:dyDescent="0.35">
      <c r="A182" s="211">
        <v>9</v>
      </c>
      <c r="B182" s="212">
        <f t="shared" si="167"/>
        <v>0.28999999999999998</v>
      </c>
      <c r="C182" s="212">
        <f t="shared" ref="C182:AA182" si="174">B182</f>
        <v>0.28999999999999998</v>
      </c>
      <c r="D182" s="212">
        <f t="shared" si="174"/>
        <v>0.28999999999999998</v>
      </c>
      <c r="E182" s="212">
        <f t="shared" si="174"/>
        <v>0.28999999999999998</v>
      </c>
      <c r="F182" s="212">
        <f t="shared" si="174"/>
        <v>0.28999999999999998</v>
      </c>
      <c r="G182" s="212">
        <f t="shared" si="174"/>
        <v>0.28999999999999998</v>
      </c>
      <c r="H182" s="212">
        <f t="shared" si="174"/>
        <v>0.28999999999999998</v>
      </c>
      <c r="I182" s="212">
        <f t="shared" si="174"/>
        <v>0.28999999999999998</v>
      </c>
      <c r="J182" s="212">
        <f t="shared" si="174"/>
        <v>0.28999999999999998</v>
      </c>
      <c r="K182" s="212">
        <f t="shared" si="174"/>
        <v>0.28999999999999998</v>
      </c>
      <c r="L182" s="212">
        <f t="shared" si="174"/>
        <v>0.28999999999999998</v>
      </c>
      <c r="M182" s="212">
        <f t="shared" si="174"/>
        <v>0.28999999999999998</v>
      </c>
      <c r="N182" s="212">
        <f t="shared" si="174"/>
        <v>0.28999999999999998</v>
      </c>
      <c r="O182" s="212">
        <f t="shared" si="174"/>
        <v>0.28999999999999998</v>
      </c>
      <c r="P182" s="212">
        <f t="shared" si="174"/>
        <v>0.28999999999999998</v>
      </c>
      <c r="Q182" s="212">
        <f t="shared" si="174"/>
        <v>0.28999999999999998</v>
      </c>
      <c r="R182" s="212">
        <f t="shared" si="174"/>
        <v>0.28999999999999998</v>
      </c>
      <c r="S182" s="212">
        <f t="shared" si="174"/>
        <v>0.28999999999999998</v>
      </c>
      <c r="T182" s="212">
        <f t="shared" si="174"/>
        <v>0.28999999999999998</v>
      </c>
      <c r="U182" s="212">
        <f t="shared" si="174"/>
        <v>0.28999999999999998</v>
      </c>
      <c r="V182" s="212">
        <f t="shared" si="174"/>
        <v>0.28999999999999998</v>
      </c>
      <c r="W182" s="212">
        <f t="shared" si="174"/>
        <v>0.28999999999999998</v>
      </c>
      <c r="X182" s="212">
        <f t="shared" si="174"/>
        <v>0.28999999999999998</v>
      </c>
      <c r="Y182" s="212">
        <f t="shared" si="174"/>
        <v>0.28999999999999998</v>
      </c>
      <c r="Z182" s="212">
        <f t="shared" si="174"/>
        <v>0.28999999999999998</v>
      </c>
      <c r="AA182" s="212">
        <f t="shared" si="174"/>
        <v>0.28999999999999998</v>
      </c>
      <c r="AB182" s="212">
        <f t="shared" si="156"/>
        <v>0.28999999999999998</v>
      </c>
      <c r="AC182" s="212">
        <f t="shared" si="157"/>
        <v>0.28999999999999998</v>
      </c>
      <c r="AD182" s="212">
        <f t="shared" si="158"/>
        <v>0.28999999999999998</v>
      </c>
      <c r="AE182" s="212">
        <f t="shared" si="159"/>
        <v>0.28999999999999998</v>
      </c>
      <c r="AF182" s="212">
        <f t="shared" si="160"/>
        <v>0.28999999999999998</v>
      </c>
      <c r="AG182" s="212">
        <f t="shared" si="161"/>
        <v>0.28999999999999998</v>
      </c>
      <c r="AH182" s="212">
        <f t="shared" si="162"/>
        <v>0.28999999999999998</v>
      </c>
      <c r="AI182" s="212">
        <f t="shared" si="163"/>
        <v>0.28999999999999998</v>
      </c>
      <c r="AJ182" s="212">
        <f t="shared" si="164"/>
        <v>0.28999999999999998</v>
      </c>
      <c r="AK182" s="212">
        <f t="shared" si="165"/>
        <v>0.28999999999999998</v>
      </c>
    </row>
    <row r="183" spans="1:37" x14ac:dyDescent="0.35">
      <c r="A183" s="211">
        <v>10</v>
      </c>
      <c r="B183" s="212">
        <f t="shared" si="167"/>
        <v>0.28999999999999998</v>
      </c>
      <c r="C183" s="212">
        <f t="shared" ref="C183:AA183" si="175">B183</f>
        <v>0.28999999999999998</v>
      </c>
      <c r="D183" s="212">
        <f t="shared" si="175"/>
        <v>0.28999999999999998</v>
      </c>
      <c r="E183" s="212">
        <f t="shared" si="175"/>
        <v>0.28999999999999998</v>
      </c>
      <c r="F183" s="212">
        <f t="shared" si="175"/>
        <v>0.28999999999999998</v>
      </c>
      <c r="G183" s="212">
        <f t="shared" si="175"/>
        <v>0.28999999999999998</v>
      </c>
      <c r="H183" s="212">
        <f t="shared" si="175"/>
        <v>0.28999999999999998</v>
      </c>
      <c r="I183" s="212">
        <f t="shared" si="175"/>
        <v>0.28999999999999998</v>
      </c>
      <c r="J183" s="212">
        <f t="shared" si="175"/>
        <v>0.28999999999999998</v>
      </c>
      <c r="K183" s="212">
        <f t="shared" si="175"/>
        <v>0.28999999999999998</v>
      </c>
      <c r="L183" s="212">
        <f t="shared" si="175"/>
        <v>0.28999999999999998</v>
      </c>
      <c r="M183" s="212">
        <f t="shared" si="175"/>
        <v>0.28999999999999998</v>
      </c>
      <c r="N183" s="212">
        <f t="shared" si="175"/>
        <v>0.28999999999999998</v>
      </c>
      <c r="O183" s="212">
        <f t="shared" si="175"/>
        <v>0.28999999999999998</v>
      </c>
      <c r="P183" s="212">
        <f t="shared" si="175"/>
        <v>0.28999999999999998</v>
      </c>
      <c r="Q183" s="212">
        <f t="shared" si="175"/>
        <v>0.28999999999999998</v>
      </c>
      <c r="R183" s="212">
        <f t="shared" si="175"/>
        <v>0.28999999999999998</v>
      </c>
      <c r="S183" s="212">
        <f t="shared" si="175"/>
        <v>0.28999999999999998</v>
      </c>
      <c r="T183" s="212">
        <f t="shared" si="175"/>
        <v>0.28999999999999998</v>
      </c>
      <c r="U183" s="212">
        <f t="shared" si="175"/>
        <v>0.28999999999999998</v>
      </c>
      <c r="V183" s="212">
        <f t="shared" si="175"/>
        <v>0.28999999999999998</v>
      </c>
      <c r="W183" s="212">
        <f t="shared" si="175"/>
        <v>0.28999999999999998</v>
      </c>
      <c r="X183" s="212">
        <f t="shared" si="175"/>
        <v>0.28999999999999998</v>
      </c>
      <c r="Y183" s="212">
        <f t="shared" si="175"/>
        <v>0.28999999999999998</v>
      </c>
      <c r="Z183" s="212">
        <f t="shared" si="175"/>
        <v>0.28999999999999998</v>
      </c>
      <c r="AA183" s="212">
        <f t="shared" si="175"/>
        <v>0.28999999999999998</v>
      </c>
      <c r="AB183" s="212">
        <f t="shared" si="156"/>
        <v>0.28999999999999998</v>
      </c>
      <c r="AC183" s="212">
        <f t="shared" si="157"/>
        <v>0.28999999999999998</v>
      </c>
      <c r="AD183" s="212">
        <f t="shared" si="158"/>
        <v>0.28999999999999998</v>
      </c>
      <c r="AE183" s="212">
        <f t="shared" si="159"/>
        <v>0.28999999999999998</v>
      </c>
      <c r="AF183" s="212">
        <f t="shared" si="160"/>
        <v>0.28999999999999998</v>
      </c>
      <c r="AG183" s="212">
        <f t="shared" si="161"/>
        <v>0.28999999999999998</v>
      </c>
      <c r="AH183" s="212">
        <f t="shared" si="162"/>
        <v>0.28999999999999998</v>
      </c>
      <c r="AI183" s="212">
        <f t="shared" si="163"/>
        <v>0.28999999999999998</v>
      </c>
      <c r="AJ183" s="212">
        <f t="shared" si="164"/>
        <v>0.28999999999999998</v>
      </c>
      <c r="AK183" s="212">
        <f t="shared" si="165"/>
        <v>0.28999999999999998</v>
      </c>
    </row>
    <row r="184" spans="1:37" x14ac:dyDescent="0.35">
      <c r="A184" s="211">
        <v>11</v>
      </c>
      <c r="B184" s="212">
        <f t="shared" si="167"/>
        <v>0.28999999999999998</v>
      </c>
      <c r="C184" s="212">
        <f t="shared" ref="C184:AA184" si="176">B184</f>
        <v>0.28999999999999998</v>
      </c>
      <c r="D184" s="212">
        <f t="shared" si="176"/>
        <v>0.28999999999999998</v>
      </c>
      <c r="E184" s="212">
        <f t="shared" si="176"/>
        <v>0.28999999999999998</v>
      </c>
      <c r="F184" s="212">
        <f t="shared" si="176"/>
        <v>0.28999999999999998</v>
      </c>
      <c r="G184" s="212">
        <f t="shared" si="176"/>
        <v>0.28999999999999998</v>
      </c>
      <c r="H184" s="212">
        <f t="shared" si="176"/>
        <v>0.28999999999999998</v>
      </c>
      <c r="I184" s="212">
        <f t="shared" si="176"/>
        <v>0.28999999999999998</v>
      </c>
      <c r="J184" s="212">
        <f t="shared" si="176"/>
        <v>0.28999999999999998</v>
      </c>
      <c r="K184" s="212">
        <f t="shared" si="176"/>
        <v>0.28999999999999998</v>
      </c>
      <c r="L184" s="212">
        <f t="shared" si="176"/>
        <v>0.28999999999999998</v>
      </c>
      <c r="M184" s="212">
        <f t="shared" si="176"/>
        <v>0.28999999999999998</v>
      </c>
      <c r="N184" s="212">
        <f t="shared" si="176"/>
        <v>0.28999999999999998</v>
      </c>
      <c r="O184" s="212">
        <f t="shared" si="176"/>
        <v>0.28999999999999998</v>
      </c>
      <c r="P184" s="212">
        <f t="shared" si="176"/>
        <v>0.28999999999999998</v>
      </c>
      <c r="Q184" s="212">
        <f t="shared" si="176"/>
        <v>0.28999999999999998</v>
      </c>
      <c r="R184" s="212">
        <f t="shared" si="176"/>
        <v>0.28999999999999998</v>
      </c>
      <c r="S184" s="212">
        <f t="shared" si="176"/>
        <v>0.28999999999999998</v>
      </c>
      <c r="T184" s="212">
        <f t="shared" si="176"/>
        <v>0.28999999999999998</v>
      </c>
      <c r="U184" s="212">
        <f t="shared" si="176"/>
        <v>0.28999999999999998</v>
      </c>
      <c r="V184" s="212">
        <f t="shared" si="176"/>
        <v>0.28999999999999998</v>
      </c>
      <c r="W184" s="212">
        <f t="shared" si="176"/>
        <v>0.28999999999999998</v>
      </c>
      <c r="X184" s="212">
        <f t="shared" si="176"/>
        <v>0.28999999999999998</v>
      </c>
      <c r="Y184" s="212">
        <f t="shared" si="176"/>
        <v>0.28999999999999998</v>
      </c>
      <c r="Z184" s="212">
        <f t="shared" si="176"/>
        <v>0.28999999999999998</v>
      </c>
      <c r="AA184" s="212">
        <f t="shared" si="176"/>
        <v>0.28999999999999998</v>
      </c>
      <c r="AB184" s="212">
        <f t="shared" si="156"/>
        <v>0.28999999999999998</v>
      </c>
      <c r="AC184" s="212">
        <f t="shared" si="157"/>
        <v>0.28999999999999998</v>
      </c>
      <c r="AD184" s="212">
        <f t="shared" si="158"/>
        <v>0.28999999999999998</v>
      </c>
      <c r="AE184" s="212">
        <f t="shared" si="159"/>
        <v>0.28999999999999998</v>
      </c>
      <c r="AF184" s="212">
        <f t="shared" si="160"/>
        <v>0.28999999999999998</v>
      </c>
      <c r="AG184" s="212">
        <f t="shared" si="161"/>
        <v>0.28999999999999998</v>
      </c>
      <c r="AH184" s="212">
        <f t="shared" si="162"/>
        <v>0.28999999999999998</v>
      </c>
      <c r="AI184" s="212">
        <f t="shared" si="163"/>
        <v>0.28999999999999998</v>
      </c>
      <c r="AJ184" s="212">
        <f t="shared" si="164"/>
        <v>0.28999999999999998</v>
      </c>
      <c r="AK184" s="212">
        <f t="shared" si="165"/>
        <v>0.28999999999999998</v>
      </c>
    </row>
    <row r="185" spans="1:37" x14ac:dyDescent="0.35">
      <c r="A185" s="211">
        <v>12</v>
      </c>
      <c r="B185" s="212">
        <f t="shared" si="167"/>
        <v>0.28999999999999998</v>
      </c>
      <c r="C185" s="212">
        <f t="shared" ref="C185:AA185" si="177">B185</f>
        <v>0.28999999999999998</v>
      </c>
      <c r="D185" s="212">
        <f t="shared" si="177"/>
        <v>0.28999999999999998</v>
      </c>
      <c r="E185" s="212">
        <f t="shared" si="177"/>
        <v>0.28999999999999998</v>
      </c>
      <c r="F185" s="212">
        <f t="shared" si="177"/>
        <v>0.28999999999999998</v>
      </c>
      <c r="G185" s="212">
        <f t="shared" si="177"/>
        <v>0.28999999999999998</v>
      </c>
      <c r="H185" s="212">
        <f t="shared" si="177"/>
        <v>0.28999999999999998</v>
      </c>
      <c r="I185" s="212">
        <f t="shared" si="177"/>
        <v>0.28999999999999998</v>
      </c>
      <c r="J185" s="212">
        <f t="shared" si="177"/>
        <v>0.28999999999999998</v>
      </c>
      <c r="K185" s="212">
        <f t="shared" si="177"/>
        <v>0.28999999999999998</v>
      </c>
      <c r="L185" s="212">
        <f t="shared" si="177"/>
        <v>0.28999999999999998</v>
      </c>
      <c r="M185" s="212">
        <f t="shared" si="177"/>
        <v>0.28999999999999998</v>
      </c>
      <c r="N185" s="212">
        <f t="shared" si="177"/>
        <v>0.28999999999999998</v>
      </c>
      <c r="O185" s="212">
        <f t="shared" si="177"/>
        <v>0.28999999999999998</v>
      </c>
      <c r="P185" s="212">
        <f t="shared" si="177"/>
        <v>0.28999999999999998</v>
      </c>
      <c r="Q185" s="212">
        <f t="shared" si="177"/>
        <v>0.28999999999999998</v>
      </c>
      <c r="R185" s="212">
        <f t="shared" si="177"/>
        <v>0.28999999999999998</v>
      </c>
      <c r="S185" s="212">
        <f t="shared" si="177"/>
        <v>0.28999999999999998</v>
      </c>
      <c r="T185" s="212">
        <f t="shared" si="177"/>
        <v>0.28999999999999998</v>
      </c>
      <c r="U185" s="212">
        <f t="shared" si="177"/>
        <v>0.28999999999999998</v>
      </c>
      <c r="V185" s="212">
        <f t="shared" si="177"/>
        <v>0.28999999999999998</v>
      </c>
      <c r="W185" s="212">
        <f t="shared" si="177"/>
        <v>0.28999999999999998</v>
      </c>
      <c r="X185" s="212">
        <f t="shared" si="177"/>
        <v>0.28999999999999998</v>
      </c>
      <c r="Y185" s="212">
        <f t="shared" si="177"/>
        <v>0.28999999999999998</v>
      </c>
      <c r="Z185" s="212">
        <f t="shared" si="177"/>
        <v>0.28999999999999998</v>
      </c>
      <c r="AA185" s="212">
        <f t="shared" si="177"/>
        <v>0.28999999999999998</v>
      </c>
      <c r="AB185" s="212">
        <f t="shared" si="156"/>
        <v>0.28999999999999998</v>
      </c>
      <c r="AC185" s="212">
        <f t="shared" si="157"/>
        <v>0.28999999999999998</v>
      </c>
      <c r="AD185" s="212">
        <f t="shared" si="158"/>
        <v>0.28999999999999998</v>
      </c>
      <c r="AE185" s="212">
        <f t="shared" si="159"/>
        <v>0.28999999999999998</v>
      </c>
      <c r="AF185" s="212">
        <f t="shared" si="160"/>
        <v>0.28999999999999998</v>
      </c>
      <c r="AG185" s="212">
        <f t="shared" si="161"/>
        <v>0.28999999999999998</v>
      </c>
      <c r="AH185" s="212">
        <f t="shared" si="162"/>
        <v>0.28999999999999998</v>
      </c>
      <c r="AI185" s="212">
        <f t="shared" si="163"/>
        <v>0.28999999999999998</v>
      </c>
      <c r="AJ185" s="212">
        <f t="shared" si="164"/>
        <v>0.28999999999999998</v>
      </c>
      <c r="AK185" s="212">
        <f t="shared" si="165"/>
        <v>0.28999999999999998</v>
      </c>
    </row>
    <row r="186" spans="1:37" x14ac:dyDescent="0.35">
      <c r="A186" s="211">
        <v>13</v>
      </c>
      <c r="B186" s="212">
        <f t="shared" si="167"/>
        <v>0.28999999999999998</v>
      </c>
      <c r="C186" s="212">
        <f t="shared" ref="C186:AA186" si="178">B186</f>
        <v>0.28999999999999998</v>
      </c>
      <c r="D186" s="212">
        <f t="shared" si="178"/>
        <v>0.28999999999999998</v>
      </c>
      <c r="E186" s="212">
        <f t="shared" si="178"/>
        <v>0.28999999999999998</v>
      </c>
      <c r="F186" s="212">
        <f t="shared" si="178"/>
        <v>0.28999999999999998</v>
      </c>
      <c r="G186" s="212">
        <f t="shared" si="178"/>
        <v>0.28999999999999998</v>
      </c>
      <c r="H186" s="212">
        <f t="shared" si="178"/>
        <v>0.28999999999999998</v>
      </c>
      <c r="I186" s="212">
        <f t="shared" si="178"/>
        <v>0.28999999999999998</v>
      </c>
      <c r="J186" s="212">
        <f t="shared" si="178"/>
        <v>0.28999999999999998</v>
      </c>
      <c r="K186" s="212">
        <f t="shared" si="178"/>
        <v>0.28999999999999998</v>
      </c>
      <c r="L186" s="212">
        <f t="shared" si="178"/>
        <v>0.28999999999999998</v>
      </c>
      <c r="M186" s="212">
        <f t="shared" si="178"/>
        <v>0.28999999999999998</v>
      </c>
      <c r="N186" s="212">
        <f t="shared" si="178"/>
        <v>0.28999999999999998</v>
      </c>
      <c r="O186" s="212">
        <f t="shared" si="178"/>
        <v>0.28999999999999998</v>
      </c>
      <c r="P186" s="212">
        <f t="shared" si="178"/>
        <v>0.28999999999999998</v>
      </c>
      <c r="Q186" s="212">
        <f t="shared" si="178"/>
        <v>0.28999999999999998</v>
      </c>
      <c r="R186" s="212">
        <f t="shared" si="178"/>
        <v>0.28999999999999998</v>
      </c>
      <c r="S186" s="212">
        <f t="shared" si="178"/>
        <v>0.28999999999999998</v>
      </c>
      <c r="T186" s="212">
        <f t="shared" si="178"/>
        <v>0.28999999999999998</v>
      </c>
      <c r="U186" s="212">
        <f t="shared" si="178"/>
        <v>0.28999999999999998</v>
      </c>
      <c r="V186" s="212">
        <f t="shared" si="178"/>
        <v>0.28999999999999998</v>
      </c>
      <c r="W186" s="212">
        <f t="shared" si="178"/>
        <v>0.28999999999999998</v>
      </c>
      <c r="X186" s="212">
        <f t="shared" si="178"/>
        <v>0.28999999999999998</v>
      </c>
      <c r="Y186" s="212">
        <f t="shared" si="178"/>
        <v>0.28999999999999998</v>
      </c>
      <c r="Z186" s="212">
        <f t="shared" si="178"/>
        <v>0.28999999999999998</v>
      </c>
      <c r="AA186" s="212">
        <f t="shared" si="178"/>
        <v>0.28999999999999998</v>
      </c>
      <c r="AB186" s="212">
        <f t="shared" si="156"/>
        <v>0.28999999999999998</v>
      </c>
      <c r="AC186" s="212">
        <f t="shared" si="157"/>
        <v>0.28999999999999998</v>
      </c>
      <c r="AD186" s="212">
        <f t="shared" si="158"/>
        <v>0.28999999999999998</v>
      </c>
      <c r="AE186" s="212">
        <f t="shared" si="159"/>
        <v>0.28999999999999998</v>
      </c>
      <c r="AF186" s="212">
        <f t="shared" si="160"/>
        <v>0.28999999999999998</v>
      </c>
      <c r="AG186" s="212">
        <f t="shared" si="161"/>
        <v>0.28999999999999998</v>
      </c>
      <c r="AH186" s="212">
        <f t="shared" si="162"/>
        <v>0.28999999999999998</v>
      </c>
      <c r="AI186" s="212">
        <f t="shared" si="163"/>
        <v>0.28999999999999998</v>
      </c>
      <c r="AJ186" s="212">
        <f t="shared" si="164"/>
        <v>0.28999999999999998</v>
      </c>
      <c r="AK186" s="212">
        <f t="shared" si="165"/>
        <v>0.28999999999999998</v>
      </c>
    </row>
    <row r="187" spans="1:37" x14ac:dyDescent="0.35">
      <c r="A187" s="211">
        <v>14</v>
      </c>
      <c r="B187" s="212">
        <f t="shared" si="167"/>
        <v>0.28999999999999998</v>
      </c>
      <c r="C187" s="212">
        <f t="shared" ref="C187:AA187" si="179">B187</f>
        <v>0.28999999999999998</v>
      </c>
      <c r="D187" s="212">
        <f t="shared" si="179"/>
        <v>0.28999999999999998</v>
      </c>
      <c r="E187" s="212">
        <f t="shared" si="179"/>
        <v>0.28999999999999998</v>
      </c>
      <c r="F187" s="212">
        <f t="shared" si="179"/>
        <v>0.28999999999999998</v>
      </c>
      <c r="G187" s="212">
        <f t="shared" si="179"/>
        <v>0.28999999999999998</v>
      </c>
      <c r="H187" s="212">
        <f t="shared" si="179"/>
        <v>0.28999999999999998</v>
      </c>
      <c r="I187" s="212">
        <f t="shared" si="179"/>
        <v>0.28999999999999998</v>
      </c>
      <c r="J187" s="212">
        <f t="shared" si="179"/>
        <v>0.28999999999999998</v>
      </c>
      <c r="K187" s="212">
        <f t="shared" si="179"/>
        <v>0.28999999999999998</v>
      </c>
      <c r="L187" s="212">
        <f t="shared" si="179"/>
        <v>0.28999999999999998</v>
      </c>
      <c r="M187" s="212">
        <f t="shared" si="179"/>
        <v>0.28999999999999998</v>
      </c>
      <c r="N187" s="212">
        <f t="shared" si="179"/>
        <v>0.28999999999999998</v>
      </c>
      <c r="O187" s="212">
        <f t="shared" si="179"/>
        <v>0.28999999999999998</v>
      </c>
      <c r="P187" s="212">
        <f t="shared" si="179"/>
        <v>0.28999999999999998</v>
      </c>
      <c r="Q187" s="212">
        <f t="shared" si="179"/>
        <v>0.28999999999999998</v>
      </c>
      <c r="R187" s="212">
        <f t="shared" si="179"/>
        <v>0.28999999999999998</v>
      </c>
      <c r="S187" s="212">
        <f t="shared" si="179"/>
        <v>0.28999999999999998</v>
      </c>
      <c r="T187" s="212">
        <f t="shared" si="179"/>
        <v>0.28999999999999998</v>
      </c>
      <c r="U187" s="212">
        <f t="shared" si="179"/>
        <v>0.28999999999999998</v>
      </c>
      <c r="V187" s="212">
        <f t="shared" si="179"/>
        <v>0.28999999999999998</v>
      </c>
      <c r="W187" s="212">
        <f t="shared" si="179"/>
        <v>0.28999999999999998</v>
      </c>
      <c r="X187" s="212">
        <f t="shared" si="179"/>
        <v>0.28999999999999998</v>
      </c>
      <c r="Y187" s="212">
        <f t="shared" si="179"/>
        <v>0.28999999999999998</v>
      </c>
      <c r="Z187" s="212">
        <f t="shared" si="179"/>
        <v>0.28999999999999998</v>
      </c>
      <c r="AA187" s="212">
        <f t="shared" si="179"/>
        <v>0.28999999999999998</v>
      </c>
      <c r="AB187" s="212">
        <f t="shared" si="156"/>
        <v>0.28999999999999998</v>
      </c>
      <c r="AC187" s="212">
        <f t="shared" si="157"/>
        <v>0.28999999999999998</v>
      </c>
      <c r="AD187" s="212">
        <f t="shared" si="158"/>
        <v>0.28999999999999998</v>
      </c>
      <c r="AE187" s="212">
        <f t="shared" si="159"/>
        <v>0.28999999999999998</v>
      </c>
      <c r="AF187" s="212">
        <f t="shared" si="160"/>
        <v>0.28999999999999998</v>
      </c>
      <c r="AG187" s="212">
        <f t="shared" si="161"/>
        <v>0.28999999999999998</v>
      </c>
      <c r="AH187" s="212">
        <f t="shared" si="162"/>
        <v>0.28999999999999998</v>
      </c>
      <c r="AI187" s="212">
        <f t="shared" si="163"/>
        <v>0.28999999999999998</v>
      </c>
      <c r="AJ187" s="212">
        <f t="shared" si="164"/>
        <v>0.28999999999999998</v>
      </c>
      <c r="AK187" s="212">
        <f t="shared" si="165"/>
        <v>0.28999999999999998</v>
      </c>
    </row>
    <row r="188" spans="1:37" x14ac:dyDescent="0.35">
      <c r="A188" s="215">
        <v>15</v>
      </c>
      <c r="B188" s="212">
        <f t="shared" si="167"/>
        <v>0.28999999999999998</v>
      </c>
      <c r="C188" s="212">
        <f t="shared" ref="C188:AA188" si="180">B188</f>
        <v>0.28999999999999998</v>
      </c>
      <c r="D188" s="212">
        <f t="shared" si="180"/>
        <v>0.28999999999999998</v>
      </c>
      <c r="E188" s="212">
        <f t="shared" si="180"/>
        <v>0.28999999999999998</v>
      </c>
      <c r="F188" s="212">
        <f t="shared" si="180"/>
        <v>0.28999999999999998</v>
      </c>
      <c r="G188" s="212">
        <f t="shared" si="180"/>
        <v>0.28999999999999998</v>
      </c>
      <c r="H188" s="212">
        <f t="shared" si="180"/>
        <v>0.28999999999999998</v>
      </c>
      <c r="I188" s="212">
        <f t="shared" si="180"/>
        <v>0.28999999999999998</v>
      </c>
      <c r="J188" s="212">
        <f t="shared" si="180"/>
        <v>0.28999999999999998</v>
      </c>
      <c r="K188" s="212">
        <f t="shared" si="180"/>
        <v>0.28999999999999998</v>
      </c>
      <c r="L188" s="212">
        <f t="shared" si="180"/>
        <v>0.28999999999999998</v>
      </c>
      <c r="M188" s="212">
        <f t="shared" si="180"/>
        <v>0.28999999999999998</v>
      </c>
      <c r="N188" s="212">
        <f t="shared" si="180"/>
        <v>0.28999999999999998</v>
      </c>
      <c r="O188" s="212">
        <f t="shared" si="180"/>
        <v>0.28999999999999998</v>
      </c>
      <c r="P188" s="212">
        <f t="shared" si="180"/>
        <v>0.28999999999999998</v>
      </c>
      <c r="Q188" s="212">
        <f t="shared" si="180"/>
        <v>0.28999999999999998</v>
      </c>
      <c r="R188" s="212">
        <f t="shared" si="180"/>
        <v>0.28999999999999998</v>
      </c>
      <c r="S188" s="212">
        <f t="shared" si="180"/>
        <v>0.28999999999999998</v>
      </c>
      <c r="T188" s="212">
        <f t="shared" si="180"/>
        <v>0.28999999999999998</v>
      </c>
      <c r="U188" s="212">
        <f t="shared" si="180"/>
        <v>0.28999999999999998</v>
      </c>
      <c r="V188" s="212">
        <f t="shared" si="180"/>
        <v>0.28999999999999998</v>
      </c>
      <c r="W188" s="212">
        <f t="shared" si="180"/>
        <v>0.28999999999999998</v>
      </c>
      <c r="X188" s="212">
        <f t="shared" si="180"/>
        <v>0.28999999999999998</v>
      </c>
      <c r="Y188" s="212">
        <f t="shared" si="180"/>
        <v>0.28999999999999998</v>
      </c>
      <c r="Z188" s="212">
        <f t="shared" si="180"/>
        <v>0.28999999999999998</v>
      </c>
      <c r="AA188" s="212">
        <f t="shared" si="180"/>
        <v>0.28999999999999998</v>
      </c>
      <c r="AB188" s="212">
        <f t="shared" si="156"/>
        <v>0.28999999999999998</v>
      </c>
      <c r="AC188" s="212">
        <f t="shared" si="157"/>
        <v>0.28999999999999998</v>
      </c>
      <c r="AD188" s="212">
        <f t="shared" si="158"/>
        <v>0.28999999999999998</v>
      </c>
      <c r="AE188" s="212">
        <f t="shared" si="159"/>
        <v>0.28999999999999998</v>
      </c>
      <c r="AF188" s="212">
        <f t="shared" si="160"/>
        <v>0.28999999999999998</v>
      </c>
      <c r="AG188" s="212">
        <f t="shared" si="161"/>
        <v>0.28999999999999998</v>
      </c>
      <c r="AH188" s="212">
        <f t="shared" si="162"/>
        <v>0.28999999999999998</v>
      </c>
      <c r="AI188" s="212">
        <f t="shared" si="163"/>
        <v>0.28999999999999998</v>
      </c>
      <c r="AJ188" s="212">
        <f t="shared" si="164"/>
        <v>0.28999999999999998</v>
      </c>
      <c r="AK188" s="212">
        <f t="shared" si="165"/>
        <v>0.28999999999999998</v>
      </c>
    </row>
    <row r="189" spans="1:37" x14ac:dyDescent="0.35">
      <c r="A189" s="215">
        <v>16</v>
      </c>
      <c r="B189" s="212">
        <f t="shared" si="167"/>
        <v>0.28999999999999998</v>
      </c>
      <c r="C189" s="212">
        <f t="shared" ref="C189:AA189" si="181">B189</f>
        <v>0.28999999999999998</v>
      </c>
      <c r="D189" s="212">
        <f t="shared" si="181"/>
        <v>0.28999999999999998</v>
      </c>
      <c r="E189" s="212">
        <f t="shared" si="181"/>
        <v>0.28999999999999998</v>
      </c>
      <c r="F189" s="212">
        <f t="shared" si="181"/>
        <v>0.28999999999999998</v>
      </c>
      <c r="G189" s="212">
        <f t="shared" si="181"/>
        <v>0.28999999999999998</v>
      </c>
      <c r="H189" s="212">
        <f t="shared" si="181"/>
        <v>0.28999999999999998</v>
      </c>
      <c r="I189" s="212">
        <f t="shared" si="181"/>
        <v>0.28999999999999998</v>
      </c>
      <c r="J189" s="212">
        <f t="shared" si="181"/>
        <v>0.28999999999999998</v>
      </c>
      <c r="K189" s="212">
        <f t="shared" si="181"/>
        <v>0.28999999999999998</v>
      </c>
      <c r="L189" s="212">
        <f t="shared" si="181"/>
        <v>0.28999999999999998</v>
      </c>
      <c r="M189" s="212">
        <f t="shared" si="181"/>
        <v>0.28999999999999998</v>
      </c>
      <c r="N189" s="212">
        <f t="shared" si="181"/>
        <v>0.28999999999999998</v>
      </c>
      <c r="O189" s="212">
        <f t="shared" si="181"/>
        <v>0.28999999999999998</v>
      </c>
      <c r="P189" s="212">
        <f t="shared" si="181"/>
        <v>0.28999999999999998</v>
      </c>
      <c r="Q189" s="212">
        <f t="shared" si="181"/>
        <v>0.28999999999999998</v>
      </c>
      <c r="R189" s="212">
        <f t="shared" si="181"/>
        <v>0.28999999999999998</v>
      </c>
      <c r="S189" s="212">
        <f t="shared" si="181"/>
        <v>0.28999999999999998</v>
      </c>
      <c r="T189" s="212">
        <f t="shared" si="181"/>
        <v>0.28999999999999998</v>
      </c>
      <c r="U189" s="212">
        <f t="shared" si="181"/>
        <v>0.28999999999999998</v>
      </c>
      <c r="V189" s="212">
        <f t="shared" si="181"/>
        <v>0.28999999999999998</v>
      </c>
      <c r="W189" s="212">
        <f t="shared" si="181"/>
        <v>0.28999999999999998</v>
      </c>
      <c r="X189" s="212">
        <f t="shared" si="181"/>
        <v>0.28999999999999998</v>
      </c>
      <c r="Y189" s="212">
        <f t="shared" si="181"/>
        <v>0.28999999999999998</v>
      </c>
      <c r="Z189" s="212">
        <f t="shared" si="181"/>
        <v>0.28999999999999998</v>
      </c>
      <c r="AA189" s="212">
        <f t="shared" si="181"/>
        <v>0.28999999999999998</v>
      </c>
      <c r="AB189" s="212">
        <f t="shared" si="156"/>
        <v>0.28999999999999998</v>
      </c>
      <c r="AC189" s="212">
        <f t="shared" si="157"/>
        <v>0.28999999999999998</v>
      </c>
      <c r="AD189" s="212">
        <f t="shared" si="158"/>
        <v>0.28999999999999998</v>
      </c>
      <c r="AE189" s="212">
        <f t="shared" si="159"/>
        <v>0.28999999999999998</v>
      </c>
      <c r="AF189" s="212">
        <f t="shared" si="160"/>
        <v>0.28999999999999998</v>
      </c>
      <c r="AG189" s="212">
        <f t="shared" si="161"/>
        <v>0.28999999999999998</v>
      </c>
      <c r="AH189" s="212">
        <f t="shared" si="162"/>
        <v>0.28999999999999998</v>
      </c>
      <c r="AI189" s="212">
        <f t="shared" si="163"/>
        <v>0.28999999999999998</v>
      </c>
      <c r="AJ189" s="212">
        <f t="shared" si="164"/>
        <v>0.28999999999999998</v>
      </c>
      <c r="AK189" s="212">
        <f t="shared" si="165"/>
        <v>0.28999999999999998</v>
      </c>
    </row>
    <row r="190" spans="1:37" x14ac:dyDescent="0.35">
      <c r="A190" s="215">
        <v>17</v>
      </c>
      <c r="B190" s="212">
        <f t="shared" si="167"/>
        <v>0.28999999999999998</v>
      </c>
      <c r="C190" s="212">
        <f t="shared" ref="C190:AA190" si="182">B190</f>
        <v>0.28999999999999998</v>
      </c>
      <c r="D190" s="212">
        <f t="shared" si="182"/>
        <v>0.28999999999999998</v>
      </c>
      <c r="E190" s="212">
        <f t="shared" si="182"/>
        <v>0.28999999999999998</v>
      </c>
      <c r="F190" s="212">
        <f t="shared" si="182"/>
        <v>0.28999999999999998</v>
      </c>
      <c r="G190" s="212">
        <f t="shared" si="182"/>
        <v>0.28999999999999998</v>
      </c>
      <c r="H190" s="212">
        <f t="shared" si="182"/>
        <v>0.28999999999999998</v>
      </c>
      <c r="I190" s="212">
        <f t="shared" si="182"/>
        <v>0.28999999999999998</v>
      </c>
      <c r="J190" s="212">
        <f t="shared" si="182"/>
        <v>0.28999999999999998</v>
      </c>
      <c r="K190" s="212">
        <f t="shared" si="182"/>
        <v>0.28999999999999998</v>
      </c>
      <c r="L190" s="212">
        <f t="shared" si="182"/>
        <v>0.28999999999999998</v>
      </c>
      <c r="M190" s="212">
        <f t="shared" si="182"/>
        <v>0.28999999999999998</v>
      </c>
      <c r="N190" s="212">
        <f t="shared" si="182"/>
        <v>0.28999999999999998</v>
      </c>
      <c r="O190" s="212">
        <f t="shared" si="182"/>
        <v>0.28999999999999998</v>
      </c>
      <c r="P190" s="212">
        <f t="shared" si="182"/>
        <v>0.28999999999999998</v>
      </c>
      <c r="Q190" s="212">
        <f t="shared" si="182"/>
        <v>0.28999999999999998</v>
      </c>
      <c r="R190" s="212">
        <f t="shared" si="182"/>
        <v>0.28999999999999998</v>
      </c>
      <c r="S190" s="212">
        <f t="shared" si="182"/>
        <v>0.28999999999999998</v>
      </c>
      <c r="T190" s="212">
        <f t="shared" si="182"/>
        <v>0.28999999999999998</v>
      </c>
      <c r="U190" s="212">
        <f t="shared" si="182"/>
        <v>0.28999999999999998</v>
      </c>
      <c r="V190" s="212">
        <f t="shared" si="182"/>
        <v>0.28999999999999998</v>
      </c>
      <c r="W190" s="212">
        <f t="shared" si="182"/>
        <v>0.28999999999999998</v>
      </c>
      <c r="X190" s="212">
        <f t="shared" si="182"/>
        <v>0.28999999999999998</v>
      </c>
      <c r="Y190" s="212">
        <f t="shared" si="182"/>
        <v>0.28999999999999998</v>
      </c>
      <c r="Z190" s="212">
        <f t="shared" si="182"/>
        <v>0.28999999999999998</v>
      </c>
      <c r="AA190" s="212">
        <f t="shared" si="182"/>
        <v>0.28999999999999998</v>
      </c>
      <c r="AB190" s="212">
        <f t="shared" si="156"/>
        <v>0.28999999999999998</v>
      </c>
      <c r="AC190" s="212">
        <f t="shared" si="157"/>
        <v>0.28999999999999998</v>
      </c>
      <c r="AD190" s="212">
        <f t="shared" si="158"/>
        <v>0.28999999999999998</v>
      </c>
      <c r="AE190" s="212">
        <f t="shared" si="159"/>
        <v>0.28999999999999998</v>
      </c>
      <c r="AF190" s="212">
        <f t="shared" si="160"/>
        <v>0.28999999999999998</v>
      </c>
      <c r="AG190" s="212">
        <f t="shared" si="161"/>
        <v>0.28999999999999998</v>
      </c>
      <c r="AH190" s="212">
        <f t="shared" si="162"/>
        <v>0.28999999999999998</v>
      </c>
      <c r="AI190" s="212">
        <f t="shared" si="163"/>
        <v>0.28999999999999998</v>
      </c>
      <c r="AJ190" s="212">
        <f t="shared" si="164"/>
        <v>0.28999999999999998</v>
      </c>
      <c r="AK190" s="212">
        <f t="shared" si="165"/>
        <v>0.28999999999999998</v>
      </c>
    </row>
    <row r="191" spans="1:37" x14ac:dyDescent="0.35">
      <c r="A191" s="215">
        <v>18</v>
      </c>
      <c r="B191" s="212">
        <f t="shared" si="167"/>
        <v>0.28999999999999998</v>
      </c>
      <c r="C191" s="212">
        <f t="shared" ref="C191:AA191" si="183">B191</f>
        <v>0.28999999999999998</v>
      </c>
      <c r="D191" s="212">
        <f t="shared" si="183"/>
        <v>0.28999999999999998</v>
      </c>
      <c r="E191" s="212">
        <f t="shared" si="183"/>
        <v>0.28999999999999998</v>
      </c>
      <c r="F191" s="212">
        <f t="shared" si="183"/>
        <v>0.28999999999999998</v>
      </c>
      <c r="G191" s="212">
        <f t="shared" si="183"/>
        <v>0.28999999999999998</v>
      </c>
      <c r="H191" s="212">
        <f t="shared" si="183"/>
        <v>0.28999999999999998</v>
      </c>
      <c r="I191" s="212">
        <f t="shared" si="183"/>
        <v>0.28999999999999998</v>
      </c>
      <c r="J191" s="212">
        <f t="shared" si="183"/>
        <v>0.28999999999999998</v>
      </c>
      <c r="K191" s="212">
        <f t="shared" si="183"/>
        <v>0.28999999999999998</v>
      </c>
      <c r="L191" s="212">
        <f t="shared" si="183"/>
        <v>0.28999999999999998</v>
      </c>
      <c r="M191" s="212">
        <f t="shared" si="183"/>
        <v>0.28999999999999998</v>
      </c>
      <c r="N191" s="212">
        <f t="shared" si="183"/>
        <v>0.28999999999999998</v>
      </c>
      <c r="O191" s="212">
        <f t="shared" si="183"/>
        <v>0.28999999999999998</v>
      </c>
      <c r="P191" s="212">
        <f t="shared" si="183"/>
        <v>0.28999999999999998</v>
      </c>
      <c r="Q191" s="212">
        <f t="shared" si="183"/>
        <v>0.28999999999999998</v>
      </c>
      <c r="R191" s="212">
        <f t="shared" si="183"/>
        <v>0.28999999999999998</v>
      </c>
      <c r="S191" s="212">
        <f t="shared" si="183"/>
        <v>0.28999999999999998</v>
      </c>
      <c r="T191" s="212">
        <f t="shared" si="183"/>
        <v>0.28999999999999998</v>
      </c>
      <c r="U191" s="212">
        <f t="shared" si="183"/>
        <v>0.28999999999999998</v>
      </c>
      <c r="V191" s="212">
        <f t="shared" si="183"/>
        <v>0.28999999999999998</v>
      </c>
      <c r="W191" s="212">
        <f t="shared" si="183"/>
        <v>0.28999999999999998</v>
      </c>
      <c r="X191" s="212">
        <f t="shared" si="183"/>
        <v>0.28999999999999998</v>
      </c>
      <c r="Y191" s="212">
        <f t="shared" si="183"/>
        <v>0.28999999999999998</v>
      </c>
      <c r="Z191" s="212">
        <f t="shared" si="183"/>
        <v>0.28999999999999998</v>
      </c>
      <c r="AA191" s="212">
        <f t="shared" si="183"/>
        <v>0.28999999999999998</v>
      </c>
      <c r="AB191" s="212">
        <f t="shared" si="156"/>
        <v>0.28999999999999998</v>
      </c>
      <c r="AC191" s="212">
        <f t="shared" si="157"/>
        <v>0.28999999999999998</v>
      </c>
      <c r="AD191" s="212">
        <f t="shared" si="158"/>
        <v>0.28999999999999998</v>
      </c>
      <c r="AE191" s="212">
        <f t="shared" si="159"/>
        <v>0.28999999999999998</v>
      </c>
      <c r="AF191" s="212">
        <f t="shared" si="160"/>
        <v>0.28999999999999998</v>
      </c>
      <c r="AG191" s="212">
        <f t="shared" si="161"/>
        <v>0.28999999999999998</v>
      </c>
      <c r="AH191" s="212">
        <f t="shared" si="162"/>
        <v>0.28999999999999998</v>
      </c>
      <c r="AI191" s="212">
        <f t="shared" si="163"/>
        <v>0.28999999999999998</v>
      </c>
      <c r="AJ191" s="212">
        <f t="shared" si="164"/>
        <v>0.28999999999999998</v>
      </c>
      <c r="AK191" s="212">
        <f t="shared" si="165"/>
        <v>0.28999999999999998</v>
      </c>
    </row>
    <row r="192" spans="1:37" x14ac:dyDescent="0.35">
      <c r="A192" s="215">
        <v>19</v>
      </c>
      <c r="B192" s="212">
        <f t="shared" si="167"/>
        <v>0.28999999999999998</v>
      </c>
      <c r="C192" s="212">
        <f t="shared" ref="C192:AA192" si="184">B192</f>
        <v>0.28999999999999998</v>
      </c>
      <c r="D192" s="212">
        <f t="shared" si="184"/>
        <v>0.28999999999999998</v>
      </c>
      <c r="E192" s="212">
        <f t="shared" si="184"/>
        <v>0.28999999999999998</v>
      </c>
      <c r="F192" s="212">
        <f t="shared" si="184"/>
        <v>0.28999999999999998</v>
      </c>
      <c r="G192" s="212">
        <f t="shared" si="184"/>
        <v>0.28999999999999998</v>
      </c>
      <c r="H192" s="212">
        <f t="shared" si="184"/>
        <v>0.28999999999999998</v>
      </c>
      <c r="I192" s="212">
        <f t="shared" si="184"/>
        <v>0.28999999999999998</v>
      </c>
      <c r="J192" s="212">
        <f t="shared" si="184"/>
        <v>0.28999999999999998</v>
      </c>
      <c r="K192" s="212">
        <f t="shared" si="184"/>
        <v>0.28999999999999998</v>
      </c>
      <c r="L192" s="212">
        <f t="shared" si="184"/>
        <v>0.28999999999999998</v>
      </c>
      <c r="M192" s="212">
        <f t="shared" si="184"/>
        <v>0.28999999999999998</v>
      </c>
      <c r="N192" s="212">
        <f t="shared" si="184"/>
        <v>0.28999999999999998</v>
      </c>
      <c r="O192" s="212">
        <f t="shared" si="184"/>
        <v>0.28999999999999998</v>
      </c>
      <c r="P192" s="212">
        <f t="shared" si="184"/>
        <v>0.28999999999999998</v>
      </c>
      <c r="Q192" s="212">
        <f t="shared" si="184"/>
        <v>0.28999999999999998</v>
      </c>
      <c r="R192" s="212">
        <f t="shared" si="184"/>
        <v>0.28999999999999998</v>
      </c>
      <c r="S192" s="212">
        <f t="shared" si="184"/>
        <v>0.28999999999999998</v>
      </c>
      <c r="T192" s="212">
        <f t="shared" si="184"/>
        <v>0.28999999999999998</v>
      </c>
      <c r="U192" s="212">
        <f t="shared" si="184"/>
        <v>0.28999999999999998</v>
      </c>
      <c r="V192" s="212">
        <f t="shared" si="184"/>
        <v>0.28999999999999998</v>
      </c>
      <c r="W192" s="212">
        <f t="shared" si="184"/>
        <v>0.28999999999999998</v>
      </c>
      <c r="X192" s="212">
        <f t="shared" si="184"/>
        <v>0.28999999999999998</v>
      </c>
      <c r="Y192" s="212">
        <f t="shared" si="184"/>
        <v>0.28999999999999998</v>
      </c>
      <c r="Z192" s="212">
        <f t="shared" si="184"/>
        <v>0.28999999999999998</v>
      </c>
      <c r="AA192" s="212">
        <f t="shared" si="184"/>
        <v>0.28999999999999998</v>
      </c>
      <c r="AB192" s="212">
        <f t="shared" si="156"/>
        <v>0.28999999999999998</v>
      </c>
      <c r="AC192" s="212">
        <f t="shared" si="157"/>
        <v>0.28999999999999998</v>
      </c>
      <c r="AD192" s="212">
        <f t="shared" si="158"/>
        <v>0.28999999999999998</v>
      </c>
      <c r="AE192" s="212">
        <f t="shared" si="159"/>
        <v>0.28999999999999998</v>
      </c>
      <c r="AF192" s="212">
        <f t="shared" si="160"/>
        <v>0.28999999999999998</v>
      </c>
      <c r="AG192" s="212">
        <f t="shared" si="161"/>
        <v>0.28999999999999998</v>
      </c>
      <c r="AH192" s="212">
        <f t="shared" si="162"/>
        <v>0.28999999999999998</v>
      </c>
      <c r="AI192" s="212">
        <f t="shared" si="163"/>
        <v>0.28999999999999998</v>
      </c>
      <c r="AJ192" s="212">
        <f t="shared" si="164"/>
        <v>0.28999999999999998</v>
      </c>
      <c r="AK192" s="212">
        <f t="shared" si="165"/>
        <v>0.28999999999999998</v>
      </c>
    </row>
    <row r="193" spans="1:37" x14ac:dyDescent="0.35">
      <c r="A193" s="215">
        <v>20</v>
      </c>
      <c r="B193" s="212">
        <f t="shared" si="167"/>
        <v>0.28999999999999998</v>
      </c>
      <c r="C193" s="212">
        <f t="shared" ref="C193:AA193" si="185">B193</f>
        <v>0.28999999999999998</v>
      </c>
      <c r="D193" s="212">
        <f t="shared" si="185"/>
        <v>0.28999999999999998</v>
      </c>
      <c r="E193" s="212">
        <f t="shared" si="185"/>
        <v>0.28999999999999998</v>
      </c>
      <c r="F193" s="212">
        <f t="shared" si="185"/>
        <v>0.28999999999999998</v>
      </c>
      <c r="G193" s="212">
        <f t="shared" si="185"/>
        <v>0.28999999999999998</v>
      </c>
      <c r="H193" s="212">
        <f t="shared" si="185"/>
        <v>0.28999999999999998</v>
      </c>
      <c r="I193" s="212">
        <f t="shared" si="185"/>
        <v>0.28999999999999998</v>
      </c>
      <c r="J193" s="212">
        <f t="shared" si="185"/>
        <v>0.28999999999999998</v>
      </c>
      <c r="K193" s="212">
        <f t="shared" si="185"/>
        <v>0.28999999999999998</v>
      </c>
      <c r="L193" s="212">
        <f t="shared" si="185"/>
        <v>0.28999999999999998</v>
      </c>
      <c r="M193" s="212">
        <f t="shared" si="185"/>
        <v>0.28999999999999998</v>
      </c>
      <c r="N193" s="212">
        <f t="shared" si="185"/>
        <v>0.28999999999999998</v>
      </c>
      <c r="O193" s="212">
        <f t="shared" si="185"/>
        <v>0.28999999999999998</v>
      </c>
      <c r="P193" s="212">
        <f t="shared" si="185"/>
        <v>0.28999999999999998</v>
      </c>
      <c r="Q193" s="212">
        <f t="shared" si="185"/>
        <v>0.28999999999999998</v>
      </c>
      <c r="R193" s="212">
        <f t="shared" si="185"/>
        <v>0.28999999999999998</v>
      </c>
      <c r="S193" s="212">
        <f t="shared" si="185"/>
        <v>0.28999999999999998</v>
      </c>
      <c r="T193" s="212">
        <f t="shared" si="185"/>
        <v>0.28999999999999998</v>
      </c>
      <c r="U193" s="212">
        <f t="shared" si="185"/>
        <v>0.28999999999999998</v>
      </c>
      <c r="V193" s="212">
        <f t="shared" si="185"/>
        <v>0.28999999999999998</v>
      </c>
      <c r="W193" s="212">
        <f t="shared" si="185"/>
        <v>0.28999999999999998</v>
      </c>
      <c r="X193" s="212">
        <f t="shared" si="185"/>
        <v>0.28999999999999998</v>
      </c>
      <c r="Y193" s="212">
        <f t="shared" si="185"/>
        <v>0.28999999999999998</v>
      </c>
      <c r="Z193" s="212">
        <f t="shared" si="185"/>
        <v>0.28999999999999998</v>
      </c>
      <c r="AA193" s="212">
        <f t="shared" si="185"/>
        <v>0.28999999999999998</v>
      </c>
      <c r="AB193" s="212">
        <f t="shared" si="156"/>
        <v>0.28999999999999998</v>
      </c>
      <c r="AC193" s="212">
        <f t="shared" si="157"/>
        <v>0.28999999999999998</v>
      </c>
      <c r="AD193" s="212">
        <f t="shared" si="158"/>
        <v>0.28999999999999998</v>
      </c>
      <c r="AE193" s="212">
        <f t="shared" si="159"/>
        <v>0.28999999999999998</v>
      </c>
      <c r="AF193" s="212">
        <f t="shared" si="160"/>
        <v>0.28999999999999998</v>
      </c>
      <c r="AG193" s="212">
        <f t="shared" si="161"/>
        <v>0.28999999999999998</v>
      </c>
      <c r="AH193" s="212">
        <f t="shared" si="162"/>
        <v>0.28999999999999998</v>
      </c>
      <c r="AI193" s="212">
        <f t="shared" si="163"/>
        <v>0.28999999999999998</v>
      </c>
      <c r="AJ193" s="212">
        <f t="shared" si="164"/>
        <v>0.28999999999999998</v>
      </c>
      <c r="AK193" s="212">
        <f t="shared" si="165"/>
        <v>0.28999999999999998</v>
      </c>
    </row>
    <row r="194" spans="1:37" x14ac:dyDescent="0.35">
      <c r="A194" s="215">
        <v>21</v>
      </c>
      <c r="B194" s="212">
        <f t="shared" si="167"/>
        <v>0.28999999999999998</v>
      </c>
      <c r="C194" s="212">
        <f t="shared" ref="C194:AA194" si="186">B194</f>
        <v>0.28999999999999998</v>
      </c>
      <c r="D194" s="212">
        <f t="shared" si="186"/>
        <v>0.28999999999999998</v>
      </c>
      <c r="E194" s="212">
        <f t="shared" si="186"/>
        <v>0.28999999999999998</v>
      </c>
      <c r="F194" s="212">
        <f t="shared" si="186"/>
        <v>0.28999999999999998</v>
      </c>
      <c r="G194" s="212">
        <f t="shared" si="186"/>
        <v>0.28999999999999998</v>
      </c>
      <c r="H194" s="212">
        <f t="shared" si="186"/>
        <v>0.28999999999999998</v>
      </c>
      <c r="I194" s="212">
        <f t="shared" si="186"/>
        <v>0.28999999999999998</v>
      </c>
      <c r="J194" s="212">
        <f t="shared" si="186"/>
        <v>0.28999999999999998</v>
      </c>
      <c r="K194" s="212">
        <f t="shared" si="186"/>
        <v>0.28999999999999998</v>
      </c>
      <c r="L194" s="212">
        <f t="shared" si="186"/>
        <v>0.28999999999999998</v>
      </c>
      <c r="M194" s="212">
        <f t="shared" si="186"/>
        <v>0.28999999999999998</v>
      </c>
      <c r="N194" s="212">
        <f t="shared" si="186"/>
        <v>0.28999999999999998</v>
      </c>
      <c r="O194" s="212">
        <f t="shared" si="186"/>
        <v>0.28999999999999998</v>
      </c>
      <c r="P194" s="212">
        <f t="shared" si="186"/>
        <v>0.28999999999999998</v>
      </c>
      <c r="Q194" s="212">
        <f t="shared" si="186"/>
        <v>0.28999999999999998</v>
      </c>
      <c r="R194" s="212">
        <f t="shared" si="186"/>
        <v>0.28999999999999998</v>
      </c>
      <c r="S194" s="212">
        <f t="shared" si="186"/>
        <v>0.28999999999999998</v>
      </c>
      <c r="T194" s="212">
        <f t="shared" si="186"/>
        <v>0.28999999999999998</v>
      </c>
      <c r="U194" s="212">
        <f t="shared" si="186"/>
        <v>0.28999999999999998</v>
      </c>
      <c r="V194" s="212">
        <f t="shared" si="186"/>
        <v>0.28999999999999998</v>
      </c>
      <c r="W194" s="212">
        <f t="shared" si="186"/>
        <v>0.28999999999999998</v>
      </c>
      <c r="X194" s="212">
        <f t="shared" si="186"/>
        <v>0.28999999999999998</v>
      </c>
      <c r="Y194" s="212">
        <f t="shared" si="186"/>
        <v>0.28999999999999998</v>
      </c>
      <c r="Z194" s="212">
        <f t="shared" si="186"/>
        <v>0.28999999999999998</v>
      </c>
      <c r="AA194" s="212">
        <f t="shared" si="186"/>
        <v>0.28999999999999998</v>
      </c>
      <c r="AB194" s="212">
        <f t="shared" si="156"/>
        <v>0.28999999999999998</v>
      </c>
      <c r="AC194" s="212">
        <f t="shared" si="157"/>
        <v>0.28999999999999998</v>
      </c>
      <c r="AD194" s="212">
        <f t="shared" si="158"/>
        <v>0.28999999999999998</v>
      </c>
      <c r="AE194" s="212">
        <f t="shared" si="159"/>
        <v>0.28999999999999998</v>
      </c>
      <c r="AF194" s="212">
        <f t="shared" si="160"/>
        <v>0.28999999999999998</v>
      </c>
      <c r="AG194" s="212">
        <f t="shared" si="161"/>
        <v>0.28999999999999998</v>
      </c>
      <c r="AH194" s="212">
        <f t="shared" si="162"/>
        <v>0.28999999999999998</v>
      </c>
      <c r="AI194" s="212">
        <f t="shared" si="163"/>
        <v>0.28999999999999998</v>
      </c>
      <c r="AJ194" s="212">
        <f t="shared" si="164"/>
        <v>0.28999999999999998</v>
      </c>
      <c r="AK194" s="212">
        <f t="shared" si="165"/>
        <v>0.28999999999999998</v>
      </c>
    </row>
    <row r="195" spans="1:37" x14ac:dyDescent="0.35">
      <c r="A195" s="215">
        <v>22</v>
      </c>
      <c r="B195" s="212">
        <f t="shared" si="167"/>
        <v>0.28999999999999998</v>
      </c>
      <c r="C195" s="212">
        <f t="shared" ref="C195:AA195" si="187">B195</f>
        <v>0.28999999999999998</v>
      </c>
      <c r="D195" s="212">
        <f t="shared" si="187"/>
        <v>0.28999999999999998</v>
      </c>
      <c r="E195" s="212">
        <f t="shared" si="187"/>
        <v>0.28999999999999998</v>
      </c>
      <c r="F195" s="212">
        <f t="shared" si="187"/>
        <v>0.28999999999999998</v>
      </c>
      <c r="G195" s="212">
        <f t="shared" si="187"/>
        <v>0.28999999999999998</v>
      </c>
      <c r="H195" s="212">
        <f t="shared" si="187"/>
        <v>0.28999999999999998</v>
      </c>
      <c r="I195" s="212">
        <f t="shared" si="187"/>
        <v>0.28999999999999998</v>
      </c>
      <c r="J195" s="212">
        <f t="shared" si="187"/>
        <v>0.28999999999999998</v>
      </c>
      <c r="K195" s="212">
        <f t="shared" si="187"/>
        <v>0.28999999999999998</v>
      </c>
      <c r="L195" s="212">
        <f t="shared" si="187"/>
        <v>0.28999999999999998</v>
      </c>
      <c r="M195" s="212">
        <f t="shared" si="187"/>
        <v>0.28999999999999998</v>
      </c>
      <c r="N195" s="212">
        <f t="shared" si="187"/>
        <v>0.28999999999999998</v>
      </c>
      <c r="O195" s="212">
        <f t="shared" si="187"/>
        <v>0.28999999999999998</v>
      </c>
      <c r="P195" s="212">
        <f t="shared" si="187"/>
        <v>0.28999999999999998</v>
      </c>
      <c r="Q195" s="212">
        <f t="shared" si="187"/>
        <v>0.28999999999999998</v>
      </c>
      <c r="R195" s="212">
        <f t="shared" si="187"/>
        <v>0.28999999999999998</v>
      </c>
      <c r="S195" s="212">
        <f t="shared" si="187"/>
        <v>0.28999999999999998</v>
      </c>
      <c r="T195" s="212">
        <f t="shared" si="187"/>
        <v>0.28999999999999998</v>
      </c>
      <c r="U195" s="212">
        <f t="shared" si="187"/>
        <v>0.28999999999999998</v>
      </c>
      <c r="V195" s="212">
        <f t="shared" si="187"/>
        <v>0.28999999999999998</v>
      </c>
      <c r="W195" s="212">
        <f t="shared" si="187"/>
        <v>0.28999999999999998</v>
      </c>
      <c r="X195" s="212">
        <f t="shared" si="187"/>
        <v>0.28999999999999998</v>
      </c>
      <c r="Y195" s="212">
        <f t="shared" si="187"/>
        <v>0.28999999999999998</v>
      </c>
      <c r="Z195" s="212">
        <f t="shared" si="187"/>
        <v>0.28999999999999998</v>
      </c>
      <c r="AA195" s="212">
        <f t="shared" si="187"/>
        <v>0.28999999999999998</v>
      </c>
      <c r="AB195" s="212">
        <f t="shared" si="156"/>
        <v>0.28999999999999998</v>
      </c>
      <c r="AC195" s="212">
        <f t="shared" si="157"/>
        <v>0.28999999999999998</v>
      </c>
      <c r="AD195" s="212">
        <f t="shared" si="158"/>
        <v>0.28999999999999998</v>
      </c>
      <c r="AE195" s="212">
        <f t="shared" si="159"/>
        <v>0.28999999999999998</v>
      </c>
      <c r="AF195" s="212">
        <f t="shared" si="160"/>
        <v>0.28999999999999998</v>
      </c>
      <c r="AG195" s="212">
        <f t="shared" si="161"/>
        <v>0.28999999999999998</v>
      </c>
      <c r="AH195" s="212">
        <f t="shared" si="162"/>
        <v>0.28999999999999998</v>
      </c>
      <c r="AI195" s="212">
        <f t="shared" si="163"/>
        <v>0.28999999999999998</v>
      </c>
      <c r="AJ195" s="212">
        <f t="shared" si="164"/>
        <v>0.28999999999999998</v>
      </c>
      <c r="AK195" s="212">
        <f t="shared" si="165"/>
        <v>0.28999999999999998</v>
      </c>
    </row>
    <row r="196" spans="1:37" x14ac:dyDescent="0.35">
      <c r="A196" s="215">
        <v>23</v>
      </c>
      <c r="B196" s="212">
        <f t="shared" si="167"/>
        <v>0.28999999999999998</v>
      </c>
      <c r="C196" s="212">
        <f t="shared" ref="C196:AA196" si="188">B196</f>
        <v>0.28999999999999998</v>
      </c>
      <c r="D196" s="212">
        <f t="shared" si="188"/>
        <v>0.28999999999999998</v>
      </c>
      <c r="E196" s="212">
        <f t="shared" si="188"/>
        <v>0.28999999999999998</v>
      </c>
      <c r="F196" s="212">
        <f t="shared" si="188"/>
        <v>0.28999999999999998</v>
      </c>
      <c r="G196" s="212">
        <f t="shared" si="188"/>
        <v>0.28999999999999998</v>
      </c>
      <c r="H196" s="212">
        <f t="shared" si="188"/>
        <v>0.28999999999999998</v>
      </c>
      <c r="I196" s="212">
        <f t="shared" si="188"/>
        <v>0.28999999999999998</v>
      </c>
      <c r="J196" s="212">
        <f t="shared" si="188"/>
        <v>0.28999999999999998</v>
      </c>
      <c r="K196" s="212">
        <f t="shared" si="188"/>
        <v>0.28999999999999998</v>
      </c>
      <c r="L196" s="212">
        <f t="shared" si="188"/>
        <v>0.28999999999999998</v>
      </c>
      <c r="M196" s="212">
        <f t="shared" si="188"/>
        <v>0.28999999999999998</v>
      </c>
      <c r="N196" s="212">
        <f t="shared" si="188"/>
        <v>0.28999999999999998</v>
      </c>
      <c r="O196" s="212">
        <f t="shared" si="188"/>
        <v>0.28999999999999998</v>
      </c>
      <c r="P196" s="212">
        <f t="shared" si="188"/>
        <v>0.28999999999999998</v>
      </c>
      <c r="Q196" s="212">
        <f t="shared" si="188"/>
        <v>0.28999999999999998</v>
      </c>
      <c r="R196" s="212">
        <f t="shared" si="188"/>
        <v>0.28999999999999998</v>
      </c>
      <c r="S196" s="212">
        <f t="shared" si="188"/>
        <v>0.28999999999999998</v>
      </c>
      <c r="T196" s="212">
        <f t="shared" si="188"/>
        <v>0.28999999999999998</v>
      </c>
      <c r="U196" s="212">
        <f t="shared" si="188"/>
        <v>0.28999999999999998</v>
      </c>
      <c r="V196" s="212">
        <f t="shared" si="188"/>
        <v>0.28999999999999998</v>
      </c>
      <c r="W196" s="212">
        <f t="shared" si="188"/>
        <v>0.28999999999999998</v>
      </c>
      <c r="X196" s="212">
        <f t="shared" si="188"/>
        <v>0.28999999999999998</v>
      </c>
      <c r="Y196" s="212">
        <f t="shared" si="188"/>
        <v>0.28999999999999998</v>
      </c>
      <c r="Z196" s="212">
        <f t="shared" si="188"/>
        <v>0.28999999999999998</v>
      </c>
      <c r="AA196" s="212">
        <f t="shared" si="188"/>
        <v>0.28999999999999998</v>
      </c>
      <c r="AB196" s="212">
        <f t="shared" si="156"/>
        <v>0.28999999999999998</v>
      </c>
      <c r="AC196" s="212">
        <f t="shared" si="157"/>
        <v>0.28999999999999998</v>
      </c>
      <c r="AD196" s="212">
        <f t="shared" si="158"/>
        <v>0.28999999999999998</v>
      </c>
      <c r="AE196" s="212">
        <f t="shared" si="159"/>
        <v>0.28999999999999998</v>
      </c>
      <c r="AF196" s="212">
        <f t="shared" si="160"/>
        <v>0.28999999999999998</v>
      </c>
      <c r="AG196" s="212">
        <f t="shared" si="161"/>
        <v>0.28999999999999998</v>
      </c>
      <c r="AH196" s="212">
        <f t="shared" si="162"/>
        <v>0.28999999999999998</v>
      </c>
      <c r="AI196" s="212">
        <f t="shared" si="163"/>
        <v>0.28999999999999998</v>
      </c>
      <c r="AJ196" s="212">
        <f t="shared" si="164"/>
        <v>0.28999999999999998</v>
      </c>
      <c r="AK196" s="212">
        <f t="shared" si="165"/>
        <v>0.28999999999999998</v>
      </c>
    </row>
    <row r="197" spans="1:37" x14ac:dyDescent="0.35">
      <c r="A197" s="215">
        <v>24</v>
      </c>
      <c r="B197" s="212">
        <f t="shared" si="167"/>
        <v>0.28999999999999998</v>
      </c>
      <c r="C197" s="212">
        <f t="shared" ref="C197:AA197" si="189">B197</f>
        <v>0.28999999999999998</v>
      </c>
      <c r="D197" s="212">
        <f t="shared" si="189"/>
        <v>0.28999999999999998</v>
      </c>
      <c r="E197" s="212">
        <f t="shared" si="189"/>
        <v>0.28999999999999998</v>
      </c>
      <c r="F197" s="212">
        <f t="shared" si="189"/>
        <v>0.28999999999999998</v>
      </c>
      <c r="G197" s="212">
        <f t="shared" si="189"/>
        <v>0.28999999999999998</v>
      </c>
      <c r="H197" s="212">
        <f t="shared" si="189"/>
        <v>0.28999999999999998</v>
      </c>
      <c r="I197" s="212">
        <f t="shared" si="189"/>
        <v>0.28999999999999998</v>
      </c>
      <c r="J197" s="212">
        <f t="shared" si="189"/>
        <v>0.28999999999999998</v>
      </c>
      <c r="K197" s="212">
        <f t="shared" si="189"/>
        <v>0.28999999999999998</v>
      </c>
      <c r="L197" s="212">
        <f t="shared" si="189"/>
        <v>0.28999999999999998</v>
      </c>
      <c r="M197" s="212">
        <f t="shared" si="189"/>
        <v>0.28999999999999998</v>
      </c>
      <c r="N197" s="212">
        <f t="shared" si="189"/>
        <v>0.28999999999999998</v>
      </c>
      <c r="O197" s="212">
        <f t="shared" si="189"/>
        <v>0.28999999999999998</v>
      </c>
      <c r="P197" s="212">
        <f t="shared" si="189"/>
        <v>0.28999999999999998</v>
      </c>
      <c r="Q197" s="212">
        <f t="shared" si="189"/>
        <v>0.28999999999999998</v>
      </c>
      <c r="R197" s="212">
        <f t="shared" si="189"/>
        <v>0.28999999999999998</v>
      </c>
      <c r="S197" s="212">
        <f t="shared" si="189"/>
        <v>0.28999999999999998</v>
      </c>
      <c r="T197" s="212">
        <f t="shared" si="189"/>
        <v>0.28999999999999998</v>
      </c>
      <c r="U197" s="212">
        <f t="shared" si="189"/>
        <v>0.28999999999999998</v>
      </c>
      <c r="V197" s="212">
        <f t="shared" si="189"/>
        <v>0.28999999999999998</v>
      </c>
      <c r="W197" s="212">
        <f t="shared" si="189"/>
        <v>0.28999999999999998</v>
      </c>
      <c r="X197" s="212">
        <f t="shared" si="189"/>
        <v>0.28999999999999998</v>
      </c>
      <c r="Y197" s="212">
        <f t="shared" si="189"/>
        <v>0.28999999999999998</v>
      </c>
      <c r="Z197" s="212">
        <f t="shared" si="189"/>
        <v>0.28999999999999998</v>
      </c>
      <c r="AA197" s="212">
        <f t="shared" si="189"/>
        <v>0.28999999999999998</v>
      </c>
      <c r="AB197" s="212">
        <f t="shared" si="156"/>
        <v>0.28999999999999998</v>
      </c>
      <c r="AC197" s="212">
        <f t="shared" si="157"/>
        <v>0.28999999999999998</v>
      </c>
      <c r="AD197" s="212">
        <f t="shared" si="158"/>
        <v>0.28999999999999998</v>
      </c>
      <c r="AE197" s="212">
        <f t="shared" si="159"/>
        <v>0.28999999999999998</v>
      </c>
      <c r="AF197" s="212">
        <f t="shared" si="160"/>
        <v>0.28999999999999998</v>
      </c>
      <c r="AG197" s="212">
        <f t="shared" si="161"/>
        <v>0.28999999999999998</v>
      </c>
      <c r="AH197" s="212">
        <f t="shared" si="162"/>
        <v>0.28999999999999998</v>
      </c>
      <c r="AI197" s="212">
        <f t="shared" si="163"/>
        <v>0.28999999999999998</v>
      </c>
      <c r="AJ197" s="212">
        <f t="shared" si="164"/>
        <v>0.28999999999999998</v>
      </c>
      <c r="AK197" s="212">
        <f t="shared" si="165"/>
        <v>0.28999999999999998</v>
      </c>
    </row>
    <row r="198" spans="1:37" x14ac:dyDescent="0.35">
      <c r="A198" s="215">
        <v>25</v>
      </c>
      <c r="B198" s="212">
        <f t="shared" si="167"/>
        <v>0.28999999999999998</v>
      </c>
      <c r="C198" s="212">
        <f t="shared" ref="C198:AA198" si="190">B198</f>
        <v>0.28999999999999998</v>
      </c>
      <c r="D198" s="212">
        <f t="shared" si="190"/>
        <v>0.28999999999999998</v>
      </c>
      <c r="E198" s="212">
        <f t="shared" si="190"/>
        <v>0.28999999999999998</v>
      </c>
      <c r="F198" s="212">
        <f t="shared" si="190"/>
        <v>0.28999999999999998</v>
      </c>
      <c r="G198" s="212">
        <f t="shared" si="190"/>
        <v>0.28999999999999998</v>
      </c>
      <c r="H198" s="212">
        <f t="shared" si="190"/>
        <v>0.28999999999999998</v>
      </c>
      <c r="I198" s="212">
        <f t="shared" si="190"/>
        <v>0.28999999999999998</v>
      </c>
      <c r="J198" s="212">
        <f t="shared" si="190"/>
        <v>0.28999999999999998</v>
      </c>
      <c r="K198" s="212">
        <f t="shared" si="190"/>
        <v>0.28999999999999998</v>
      </c>
      <c r="L198" s="212">
        <f t="shared" si="190"/>
        <v>0.28999999999999998</v>
      </c>
      <c r="M198" s="212">
        <f t="shared" si="190"/>
        <v>0.28999999999999998</v>
      </c>
      <c r="N198" s="212">
        <f t="shared" si="190"/>
        <v>0.28999999999999998</v>
      </c>
      <c r="O198" s="212">
        <f t="shared" si="190"/>
        <v>0.28999999999999998</v>
      </c>
      <c r="P198" s="212">
        <f t="shared" si="190"/>
        <v>0.28999999999999998</v>
      </c>
      <c r="Q198" s="212">
        <f t="shared" si="190"/>
        <v>0.28999999999999998</v>
      </c>
      <c r="R198" s="212">
        <f t="shared" si="190"/>
        <v>0.28999999999999998</v>
      </c>
      <c r="S198" s="212">
        <f t="shared" si="190"/>
        <v>0.28999999999999998</v>
      </c>
      <c r="T198" s="212">
        <f t="shared" si="190"/>
        <v>0.28999999999999998</v>
      </c>
      <c r="U198" s="212">
        <f t="shared" si="190"/>
        <v>0.28999999999999998</v>
      </c>
      <c r="V198" s="212">
        <f t="shared" si="190"/>
        <v>0.28999999999999998</v>
      </c>
      <c r="W198" s="212">
        <f t="shared" si="190"/>
        <v>0.28999999999999998</v>
      </c>
      <c r="X198" s="212">
        <f t="shared" si="190"/>
        <v>0.28999999999999998</v>
      </c>
      <c r="Y198" s="212">
        <f t="shared" si="190"/>
        <v>0.28999999999999998</v>
      </c>
      <c r="Z198" s="212">
        <f t="shared" si="190"/>
        <v>0.28999999999999998</v>
      </c>
      <c r="AA198" s="212">
        <f t="shared" si="190"/>
        <v>0.28999999999999998</v>
      </c>
      <c r="AB198" s="212">
        <f t="shared" si="156"/>
        <v>0.28999999999999998</v>
      </c>
      <c r="AC198" s="212">
        <f t="shared" si="157"/>
        <v>0.28999999999999998</v>
      </c>
      <c r="AD198" s="212">
        <f t="shared" si="158"/>
        <v>0.28999999999999998</v>
      </c>
      <c r="AE198" s="212">
        <f t="shared" si="159"/>
        <v>0.28999999999999998</v>
      </c>
      <c r="AF198" s="212">
        <f t="shared" si="160"/>
        <v>0.28999999999999998</v>
      </c>
      <c r="AG198" s="212">
        <f t="shared" si="161"/>
        <v>0.28999999999999998</v>
      </c>
      <c r="AH198" s="212">
        <f t="shared" si="162"/>
        <v>0.28999999999999998</v>
      </c>
      <c r="AI198" s="212">
        <f t="shared" si="163"/>
        <v>0.28999999999999998</v>
      </c>
      <c r="AJ198" s="212">
        <f t="shared" si="164"/>
        <v>0.28999999999999998</v>
      </c>
      <c r="AK198" s="212">
        <f t="shared" si="165"/>
        <v>0.28999999999999998</v>
      </c>
    </row>
    <row r="199" spans="1:37" x14ac:dyDescent="0.35">
      <c r="A199" s="215">
        <v>26</v>
      </c>
      <c r="B199" s="212">
        <f t="shared" si="167"/>
        <v>0.28999999999999998</v>
      </c>
      <c r="C199" s="212">
        <f t="shared" ref="C199:AA199" si="191">B199</f>
        <v>0.28999999999999998</v>
      </c>
      <c r="D199" s="212">
        <f t="shared" si="191"/>
        <v>0.28999999999999998</v>
      </c>
      <c r="E199" s="212">
        <f t="shared" si="191"/>
        <v>0.28999999999999998</v>
      </c>
      <c r="F199" s="212">
        <f t="shared" si="191"/>
        <v>0.28999999999999998</v>
      </c>
      <c r="G199" s="212">
        <f t="shared" si="191"/>
        <v>0.28999999999999998</v>
      </c>
      <c r="H199" s="212">
        <f t="shared" si="191"/>
        <v>0.28999999999999998</v>
      </c>
      <c r="I199" s="212">
        <f t="shared" si="191"/>
        <v>0.28999999999999998</v>
      </c>
      <c r="J199" s="212">
        <f t="shared" si="191"/>
        <v>0.28999999999999998</v>
      </c>
      <c r="K199" s="212">
        <f t="shared" si="191"/>
        <v>0.28999999999999998</v>
      </c>
      <c r="L199" s="212">
        <f t="shared" si="191"/>
        <v>0.28999999999999998</v>
      </c>
      <c r="M199" s="212">
        <f t="shared" si="191"/>
        <v>0.28999999999999998</v>
      </c>
      <c r="N199" s="212">
        <f t="shared" si="191"/>
        <v>0.28999999999999998</v>
      </c>
      <c r="O199" s="212">
        <f t="shared" si="191"/>
        <v>0.28999999999999998</v>
      </c>
      <c r="P199" s="212">
        <f t="shared" si="191"/>
        <v>0.28999999999999998</v>
      </c>
      <c r="Q199" s="212">
        <f t="shared" si="191"/>
        <v>0.28999999999999998</v>
      </c>
      <c r="R199" s="212">
        <f t="shared" si="191"/>
        <v>0.28999999999999998</v>
      </c>
      <c r="S199" s="212">
        <f t="shared" si="191"/>
        <v>0.28999999999999998</v>
      </c>
      <c r="T199" s="212">
        <f t="shared" si="191"/>
        <v>0.28999999999999998</v>
      </c>
      <c r="U199" s="212">
        <f t="shared" si="191"/>
        <v>0.28999999999999998</v>
      </c>
      <c r="V199" s="212">
        <f t="shared" si="191"/>
        <v>0.28999999999999998</v>
      </c>
      <c r="W199" s="212">
        <f t="shared" si="191"/>
        <v>0.28999999999999998</v>
      </c>
      <c r="X199" s="212">
        <f t="shared" si="191"/>
        <v>0.28999999999999998</v>
      </c>
      <c r="Y199" s="212">
        <f t="shared" si="191"/>
        <v>0.28999999999999998</v>
      </c>
      <c r="Z199" s="212">
        <f t="shared" si="191"/>
        <v>0.28999999999999998</v>
      </c>
      <c r="AA199" s="212">
        <f t="shared" si="191"/>
        <v>0.28999999999999998</v>
      </c>
      <c r="AB199" s="212">
        <f t="shared" si="156"/>
        <v>0.28999999999999998</v>
      </c>
      <c r="AC199" s="212">
        <f t="shared" si="157"/>
        <v>0.28999999999999998</v>
      </c>
      <c r="AD199" s="212">
        <f t="shared" si="158"/>
        <v>0.28999999999999998</v>
      </c>
      <c r="AE199" s="212">
        <f t="shared" si="159"/>
        <v>0.28999999999999998</v>
      </c>
      <c r="AF199" s="212">
        <f t="shared" si="160"/>
        <v>0.28999999999999998</v>
      </c>
      <c r="AG199" s="212">
        <f t="shared" si="161"/>
        <v>0.28999999999999998</v>
      </c>
      <c r="AH199" s="212">
        <f t="shared" si="162"/>
        <v>0.28999999999999998</v>
      </c>
      <c r="AI199" s="212">
        <f t="shared" si="163"/>
        <v>0.28999999999999998</v>
      </c>
      <c r="AJ199" s="212">
        <f t="shared" si="164"/>
        <v>0.28999999999999998</v>
      </c>
      <c r="AK199" s="212">
        <f t="shared" si="165"/>
        <v>0.28999999999999998</v>
      </c>
    </row>
    <row r="200" spans="1:37" x14ac:dyDescent="0.35">
      <c r="A200" s="215">
        <v>27</v>
      </c>
      <c r="B200" s="212">
        <f t="shared" si="167"/>
        <v>0.28999999999999998</v>
      </c>
      <c r="C200" s="212">
        <f t="shared" ref="C200:AA200" si="192">B200</f>
        <v>0.28999999999999998</v>
      </c>
      <c r="D200" s="212">
        <f t="shared" si="192"/>
        <v>0.28999999999999998</v>
      </c>
      <c r="E200" s="212">
        <f t="shared" si="192"/>
        <v>0.28999999999999998</v>
      </c>
      <c r="F200" s="212">
        <f t="shared" si="192"/>
        <v>0.28999999999999998</v>
      </c>
      <c r="G200" s="212">
        <f t="shared" si="192"/>
        <v>0.28999999999999998</v>
      </c>
      <c r="H200" s="212">
        <f t="shared" si="192"/>
        <v>0.28999999999999998</v>
      </c>
      <c r="I200" s="212">
        <f t="shared" si="192"/>
        <v>0.28999999999999998</v>
      </c>
      <c r="J200" s="212">
        <f t="shared" si="192"/>
        <v>0.28999999999999998</v>
      </c>
      <c r="K200" s="212">
        <f t="shared" si="192"/>
        <v>0.28999999999999998</v>
      </c>
      <c r="L200" s="212">
        <f t="shared" si="192"/>
        <v>0.28999999999999998</v>
      </c>
      <c r="M200" s="212">
        <f t="shared" si="192"/>
        <v>0.28999999999999998</v>
      </c>
      <c r="N200" s="212">
        <f t="shared" si="192"/>
        <v>0.28999999999999998</v>
      </c>
      <c r="O200" s="212">
        <f t="shared" si="192"/>
        <v>0.28999999999999998</v>
      </c>
      <c r="P200" s="212">
        <f t="shared" si="192"/>
        <v>0.28999999999999998</v>
      </c>
      <c r="Q200" s="212">
        <f t="shared" si="192"/>
        <v>0.28999999999999998</v>
      </c>
      <c r="R200" s="212">
        <f t="shared" si="192"/>
        <v>0.28999999999999998</v>
      </c>
      <c r="S200" s="212">
        <f t="shared" si="192"/>
        <v>0.28999999999999998</v>
      </c>
      <c r="T200" s="212">
        <f t="shared" si="192"/>
        <v>0.28999999999999998</v>
      </c>
      <c r="U200" s="212">
        <f t="shared" si="192"/>
        <v>0.28999999999999998</v>
      </c>
      <c r="V200" s="212">
        <f t="shared" si="192"/>
        <v>0.28999999999999998</v>
      </c>
      <c r="W200" s="212">
        <f t="shared" si="192"/>
        <v>0.28999999999999998</v>
      </c>
      <c r="X200" s="212">
        <f t="shared" si="192"/>
        <v>0.28999999999999998</v>
      </c>
      <c r="Y200" s="212">
        <f t="shared" si="192"/>
        <v>0.28999999999999998</v>
      </c>
      <c r="Z200" s="212">
        <f t="shared" si="192"/>
        <v>0.28999999999999998</v>
      </c>
      <c r="AA200" s="212">
        <f t="shared" si="192"/>
        <v>0.28999999999999998</v>
      </c>
      <c r="AB200" s="212">
        <f t="shared" si="156"/>
        <v>0.28999999999999998</v>
      </c>
      <c r="AC200" s="212">
        <f t="shared" si="157"/>
        <v>0.28999999999999998</v>
      </c>
      <c r="AD200" s="212">
        <f t="shared" si="158"/>
        <v>0.28999999999999998</v>
      </c>
      <c r="AE200" s="212">
        <f t="shared" si="159"/>
        <v>0.28999999999999998</v>
      </c>
      <c r="AF200" s="212">
        <f t="shared" si="160"/>
        <v>0.28999999999999998</v>
      </c>
      <c r="AG200" s="212">
        <f t="shared" si="161"/>
        <v>0.28999999999999998</v>
      </c>
      <c r="AH200" s="212">
        <f t="shared" si="162"/>
        <v>0.28999999999999998</v>
      </c>
      <c r="AI200" s="212">
        <f t="shared" si="163"/>
        <v>0.28999999999999998</v>
      </c>
      <c r="AJ200" s="212">
        <f t="shared" si="164"/>
        <v>0.28999999999999998</v>
      </c>
      <c r="AK200" s="212">
        <f t="shared" si="165"/>
        <v>0.28999999999999998</v>
      </c>
    </row>
    <row r="201" spans="1:37" x14ac:dyDescent="0.35">
      <c r="A201" s="215">
        <v>28</v>
      </c>
      <c r="B201" s="212">
        <f t="shared" si="167"/>
        <v>0.28999999999999998</v>
      </c>
      <c r="C201" s="212">
        <f t="shared" ref="C201:AA201" si="193">B201</f>
        <v>0.28999999999999998</v>
      </c>
      <c r="D201" s="212">
        <f t="shared" si="193"/>
        <v>0.28999999999999998</v>
      </c>
      <c r="E201" s="212">
        <f t="shared" si="193"/>
        <v>0.28999999999999998</v>
      </c>
      <c r="F201" s="212">
        <f t="shared" si="193"/>
        <v>0.28999999999999998</v>
      </c>
      <c r="G201" s="212">
        <f t="shared" si="193"/>
        <v>0.28999999999999998</v>
      </c>
      <c r="H201" s="212">
        <f t="shared" si="193"/>
        <v>0.28999999999999998</v>
      </c>
      <c r="I201" s="212">
        <f t="shared" si="193"/>
        <v>0.28999999999999998</v>
      </c>
      <c r="J201" s="212">
        <f t="shared" si="193"/>
        <v>0.28999999999999998</v>
      </c>
      <c r="K201" s="212">
        <f t="shared" si="193"/>
        <v>0.28999999999999998</v>
      </c>
      <c r="L201" s="212">
        <f t="shared" si="193"/>
        <v>0.28999999999999998</v>
      </c>
      <c r="M201" s="212">
        <f t="shared" si="193"/>
        <v>0.28999999999999998</v>
      </c>
      <c r="N201" s="212">
        <f t="shared" si="193"/>
        <v>0.28999999999999998</v>
      </c>
      <c r="O201" s="212">
        <f t="shared" si="193"/>
        <v>0.28999999999999998</v>
      </c>
      <c r="P201" s="212">
        <f t="shared" si="193"/>
        <v>0.28999999999999998</v>
      </c>
      <c r="Q201" s="212">
        <f t="shared" si="193"/>
        <v>0.28999999999999998</v>
      </c>
      <c r="R201" s="212">
        <f t="shared" si="193"/>
        <v>0.28999999999999998</v>
      </c>
      <c r="S201" s="212">
        <f t="shared" si="193"/>
        <v>0.28999999999999998</v>
      </c>
      <c r="T201" s="212">
        <f t="shared" si="193"/>
        <v>0.28999999999999998</v>
      </c>
      <c r="U201" s="212">
        <f t="shared" si="193"/>
        <v>0.28999999999999998</v>
      </c>
      <c r="V201" s="212">
        <f t="shared" si="193"/>
        <v>0.28999999999999998</v>
      </c>
      <c r="W201" s="212">
        <f t="shared" si="193"/>
        <v>0.28999999999999998</v>
      </c>
      <c r="X201" s="212">
        <f t="shared" si="193"/>
        <v>0.28999999999999998</v>
      </c>
      <c r="Y201" s="212">
        <f t="shared" si="193"/>
        <v>0.28999999999999998</v>
      </c>
      <c r="Z201" s="212">
        <f t="shared" si="193"/>
        <v>0.28999999999999998</v>
      </c>
      <c r="AA201" s="212">
        <f t="shared" si="193"/>
        <v>0.28999999999999998</v>
      </c>
      <c r="AB201" s="212">
        <f t="shared" si="156"/>
        <v>0.28999999999999998</v>
      </c>
      <c r="AC201" s="212">
        <f t="shared" si="157"/>
        <v>0.28999999999999998</v>
      </c>
      <c r="AD201" s="212">
        <f t="shared" si="158"/>
        <v>0.28999999999999998</v>
      </c>
      <c r="AE201" s="212">
        <f t="shared" si="159"/>
        <v>0.28999999999999998</v>
      </c>
      <c r="AF201" s="212">
        <f t="shared" si="160"/>
        <v>0.28999999999999998</v>
      </c>
      <c r="AG201" s="212">
        <f t="shared" si="161"/>
        <v>0.28999999999999998</v>
      </c>
      <c r="AH201" s="212">
        <f t="shared" si="162"/>
        <v>0.28999999999999998</v>
      </c>
      <c r="AI201" s="212">
        <f t="shared" si="163"/>
        <v>0.28999999999999998</v>
      </c>
      <c r="AJ201" s="212">
        <f t="shared" si="164"/>
        <v>0.28999999999999998</v>
      </c>
      <c r="AK201" s="212">
        <f t="shared" si="165"/>
        <v>0.28999999999999998</v>
      </c>
    </row>
    <row r="202" spans="1:37" x14ac:dyDescent="0.35">
      <c r="A202" s="215">
        <v>29</v>
      </c>
      <c r="B202" s="212">
        <f t="shared" si="167"/>
        <v>0.28999999999999998</v>
      </c>
      <c r="C202" s="212">
        <f t="shared" ref="C202:AA202" si="194">B202</f>
        <v>0.28999999999999998</v>
      </c>
      <c r="D202" s="212">
        <f t="shared" si="194"/>
        <v>0.28999999999999998</v>
      </c>
      <c r="E202" s="212">
        <f t="shared" si="194"/>
        <v>0.28999999999999998</v>
      </c>
      <c r="F202" s="212">
        <f t="shared" si="194"/>
        <v>0.28999999999999998</v>
      </c>
      <c r="G202" s="212">
        <f t="shared" si="194"/>
        <v>0.28999999999999998</v>
      </c>
      <c r="H202" s="212">
        <f t="shared" si="194"/>
        <v>0.28999999999999998</v>
      </c>
      <c r="I202" s="212">
        <f t="shared" si="194"/>
        <v>0.28999999999999998</v>
      </c>
      <c r="J202" s="212">
        <f t="shared" si="194"/>
        <v>0.28999999999999998</v>
      </c>
      <c r="K202" s="212">
        <f t="shared" si="194"/>
        <v>0.28999999999999998</v>
      </c>
      <c r="L202" s="212">
        <f t="shared" si="194"/>
        <v>0.28999999999999998</v>
      </c>
      <c r="M202" s="212">
        <f t="shared" si="194"/>
        <v>0.28999999999999998</v>
      </c>
      <c r="N202" s="212">
        <f t="shared" si="194"/>
        <v>0.28999999999999998</v>
      </c>
      <c r="O202" s="212">
        <f t="shared" si="194"/>
        <v>0.28999999999999998</v>
      </c>
      <c r="P202" s="212">
        <f t="shared" si="194"/>
        <v>0.28999999999999998</v>
      </c>
      <c r="Q202" s="212">
        <f t="shared" si="194"/>
        <v>0.28999999999999998</v>
      </c>
      <c r="R202" s="212">
        <f t="shared" si="194"/>
        <v>0.28999999999999998</v>
      </c>
      <c r="S202" s="212">
        <f t="shared" si="194"/>
        <v>0.28999999999999998</v>
      </c>
      <c r="T202" s="212">
        <f t="shared" si="194"/>
        <v>0.28999999999999998</v>
      </c>
      <c r="U202" s="212">
        <f t="shared" si="194"/>
        <v>0.28999999999999998</v>
      </c>
      <c r="V202" s="212">
        <f t="shared" si="194"/>
        <v>0.28999999999999998</v>
      </c>
      <c r="W202" s="212">
        <f t="shared" si="194"/>
        <v>0.28999999999999998</v>
      </c>
      <c r="X202" s="212">
        <f t="shared" si="194"/>
        <v>0.28999999999999998</v>
      </c>
      <c r="Y202" s="212">
        <f t="shared" si="194"/>
        <v>0.28999999999999998</v>
      </c>
      <c r="Z202" s="212">
        <f t="shared" si="194"/>
        <v>0.28999999999999998</v>
      </c>
      <c r="AA202" s="212">
        <f t="shared" si="194"/>
        <v>0.28999999999999998</v>
      </c>
      <c r="AB202" s="212">
        <f t="shared" si="156"/>
        <v>0.28999999999999998</v>
      </c>
      <c r="AC202" s="212">
        <f t="shared" si="157"/>
        <v>0.28999999999999998</v>
      </c>
      <c r="AD202" s="212">
        <f t="shared" si="158"/>
        <v>0.28999999999999998</v>
      </c>
      <c r="AE202" s="212">
        <f t="shared" si="159"/>
        <v>0.28999999999999998</v>
      </c>
      <c r="AF202" s="212">
        <f t="shared" si="160"/>
        <v>0.28999999999999998</v>
      </c>
      <c r="AG202" s="212">
        <f t="shared" si="161"/>
        <v>0.28999999999999998</v>
      </c>
      <c r="AH202" s="212">
        <f t="shared" si="162"/>
        <v>0.28999999999999998</v>
      </c>
      <c r="AI202" s="212">
        <f t="shared" si="163"/>
        <v>0.28999999999999998</v>
      </c>
      <c r="AJ202" s="212">
        <f t="shared" si="164"/>
        <v>0.28999999999999998</v>
      </c>
      <c r="AK202" s="212">
        <f t="shared" si="165"/>
        <v>0.28999999999999998</v>
      </c>
    </row>
    <row r="203" spans="1:37" x14ac:dyDescent="0.35">
      <c r="A203" s="215">
        <v>30</v>
      </c>
      <c r="B203" s="212">
        <f t="shared" si="167"/>
        <v>0.28999999999999998</v>
      </c>
      <c r="C203" s="212">
        <f t="shared" ref="C203:AA203" si="195">B203</f>
        <v>0.28999999999999998</v>
      </c>
      <c r="D203" s="212">
        <f t="shared" si="195"/>
        <v>0.28999999999999998</v>
      </c>
      <c r="E203" s="212">
        <f t="shared" si="195"/>
        <v>0.28999999999999998</v>
      </c>
      <c r="F203" s="212">
        <f t="shared" si="195"/>
        <v>0.28999999999999998</v>
      </c>
      <c r="G203" s="212">
        <f t="shared" si="195"/>
        <v>0.28999999999999998</v>
      </c>
      <c r="H203" s="212">
        <f t="shared" si="195"/>
        <v>0.28999999999999998</v>
      </c>
      <c r="I203" s="212">
        <f t="shared" si="195"/>
        <v>0.28999999999999998</v>
      </c>
      <c r="J203" s="212">
        <f t="shared" si="195"/>
        <v>0.28999999999999998</v>
      </c>
      <c r="K203" s="212">
        <f t="shared" si="195"/>
        <v>0.28999999999999998</v>
      </c>
      <c r="L203" s="212">
        <f t="shared" si="195"/>
        <v>0.28999999999999998</v>
      </c>
      <c r="M203" s="212">
        <f t="shared" si="195"/>
        <v>0.28999999999999998</v>
      </c>
      <c r="N203" s="212">
        <f t="shared" si="195"/>
        <v>0.28999999999999998</v>
      </c>
      <c r="O203" s="212">
        <f t="shared" si="195"/>
        <v>0.28999999999999998</v>
      </c>
      <c r="P203" s="212">
        <f t="shared" si="195"/>
        <v>0.28999999999999998</v>
      </c>
      <c r="Q203" s="212">
        <f t="shared" si="195"/>
        <v>0.28999999999999998</v>
      </c>
      <c r="R203" s="212">
        <f t="shared" si="195"/>
        <v>0.28999999999999998</v>
      </c>
      <c r="S203" s="212">
        <f t="shared" si="195"/>
        <v>0.28999999999999998</v>
      </c>
      <c r="T203" s="212">
        <f t="shared" si="195"/>
        <v>0.28999999999999998</v>
      </c>
      <c r="U203" s="212">
        <f t="shared" si="195"/>
        <v>0.28999999999999998</v>
      </c>
      <c r="V203" s="212">
        <f t="shared" si="195"/>
        <v>0.28999999999999998</v>
      </c>
      <c r="W203" s="212">
        <f t="shared" si="195"/>
        <v>0.28999999999999998</v>
      </c>
      <c r="X203" s="212">
        <f t="shared" si="195"/>
        <v>0.28999999999999998</v>
      </c>
      <c r="Y203" s="212">
        <f t="shared" si="195"/>
        <v>0.28999999999999998</v>
      </c>
      <c r="Z203" s="212">
        <f t="shared" si="195"/>
        <v>0.28999999999999998</v>
      </c>
      <c r="AA203" s="212">
        <f t="shared" si="195"/>
        <v>0.28999999999999998</v>
      </c>
      <c r="AB203" s="212">
        <f t="shared" si="156"/>
        <v>0.28999999999999998</v>
      </c>
      <c r="AC203" s="212">
        <f t="shared" si="157"/>
        <v>0.28999999999999998</v>
      </c>
      <c r="AD203" s="212">
        <f t="shared" si="158"/>
        <v>0.28999999999999998</v>
      </c>
      <c r="AE203" s="212">
        <f t="shared" si="159"/>
        <v>0.28999999999999998</v>
      </c>
      <c r="AF203" s="212">
        <f t="shared" si="160"/>
        <v>0.28999999999999998</v>
      </c>
      <c r="AG203" s="212">
        <f t="shared" si="161"/>
        <v>0.28999999999999998</v>
      </c>
      <c r="AH203" s="212">
        <f t="shared" si="162"/>
        <v>0.28999999999999998</v>
      </c>
      <c r="AI203" s="212">
        <f t="shared" si="163"/>
        <v>0.28999999999999998</v>
      </c>
      <c r="AJ203" s="212">
        <f t="shared" si="164"/>
        <v>0.28999999999999998</v>
      </c>
      <c r="AK203" s="212">
        <f t="shared" si="165"/>
        <v>0.28999999999999998</v>
      </c>
    </row>
    <row r="204" spans="1:37" x14ac:dyDescent="0.35">
      <c r="A204" s="215">
        <v>31</v>
      </c>
      <c r="B204" s="212">
        <f t="shared" si="167"/>
        <v>0.28999999999999998</v>
      </c>
      <c r="C204" s="212">
        <f t="shared" ref="C204:AA204" si="196">B204</f>
        <v>0.28999999999999998</v>
      </c>
      <c r="D204" s="212">
        <f t="shared" si="196"/>
        <v>0.28999999999999998</v>
      </c>
      <c r="E204" s="212">
        <f t="shared" si="196"/>
        <v>0.28999999999999998</v>
      </c>
      <c r="F204" s="212">
        <f t="shared" si="196"/>
        <v>0.28999999999999998</v>
      </c>
      <c r="G204" s="212">
        <f t="shared" si="196"/>
        <v>0.28999999999999998</v>
      </c>
      <c r="H204" s="212">
        <f t="shared" si="196"/>
        <v>0.28999999999999998</v>
      </c>
      <c r="I204" s="212">
        <f t="shared" si="196"/>
        <v>0.28999999999999998</v>
      </c>
      <c r="J204" s="212">
        <f t="shared" si="196"/>
        <v>0.28999999999999998</v>
      </c>
      <c r="K204" s="212">
        <f t="shared" si="196"/>
        <v>0.28999999999999998</v>
      </c>
      <c r="L204" s="212">
        <f t="shared" si="196"/>
        <v>0.28999999999999998</v>
      </c>
      <c r="M204" s="212">
        <f t="shared" si="196"/>
        <v>0.28999999999999998</v>
      </c>
      <c r="N204" s="212">
        <f t="shared" si="196"/>
        <v>0.28999999999999998</v>
      </c>
      <c r="O204" s="212">
        <f t="shared" si="196"/>
        <v>0.28999999999999998</v>
      </c>
      <c r="P204" s="212">
        <f t="shared" si="196"/>
        <v>0.28999999999999998</v>
      </c>
      <c r="Q204" s="212">
        <f t="shared" si="196"/>
        <v>0.28999999999999998</v>
      </c>
      <c r="R204" s="212">
        <f t="shared" si="196"/>
        <v>0.28999999999999998</v>
      </c>
      <c r="S204" s="212">
        <f t="shared" si="196"/>
        <v>0.28999999999999998</v>
      </c>
      <c r="T204" s="212">
        <f t="shared" si="196"/>
        <v>0.28999999999999998</v>
      </c>
      <c r="U204" s="212">
        <f t="shared" si="196"/>
        <v>0.28999999999999998</v>
      </c>
      <c r="V204" s="212">
        <f t="shared" si="196"/>
        <v>0.28999999999999998</v>
      </c>
      <c r="W204" s="212">
        <f t="shared" si="196"/>
        <v>0.28999999999999998</v>
      </c>
      <c r="X204" s="212">
        <f t="shared" si="196"/>
        <v>0.28999999999999998</v>
      </c>
      <c r="Y204" s="212">
        <f t="shared" si="196"/>
        <v>0.28999999999999998</v>
      </c>
      <c r="Z204" s="212">
        <f t="shared" si="196"/>
        <v>0.28999999999999998</v>
      </c>
      <c r="AA204" s="212">
        <f t="shared" si="196"/>
        <v>0.28999999999999998</v>
      </c>
      <c r="AB204" s="212">
        <f t="shared" si="156"/>
        <v>0.28999999999999998</v>
      </c>
      <c r="AC204" s="212">
        <f t="shared" si="157"/>
        <v>0.28999999999999998</v>
      </c>
      <c r="AD204" s="212">
        <f t="shared" si="158"/>
        <v>0.28999999999999998</v>
      </c>
      <c r="AE204" s="212">
        <f t="shared" si="159"/>
        <v>0.28999999999999998</v>
      </c>
      <c r="AF204" s="212">
        <f t="shared" si="160"/>
        <v>0.28999999999999998</v>
      </c>
      <c r="AG204" s="212">
        <f t="shared" si="161"/>
        <v>0.28999999999999998</v>
      </c>
      <c r="AH204" s="212">
        <f t="shared" si="162"/>
        <v>0.28999999999999998</v>
      </c>
      <c r="AI204" s="212">
        <f t="shared" si="163"/>
        <v>0.28999999999999998</v>
      </c>
      <c r="AJ204" s="212">
        <f t="shared" si="164"/>
        <v>0.28999999999999998</v>
      </c>
      <c r="AK204" s="212">
        <f t="shared" si="165"/>
        <v>0.28999999999999998</v>
      </c>
    </row>
    <row r="205" spans="1:37" x14ac:dyDescent="0.35">
      <c r="A205" s="215">
        <v>32</v>
      </c>
      <c r="B205" s="212">
        <f t="shared" si="167"/>
        <v>0.28999999999999998</v>
      </c>
      <c r="C205" s="212">
        <f t="shared" ref="C205:AA205" si="197">B205</f>
        <v>0.28999999999999998</v>
      </c>
      <c r="D205" s="212">
        <f t="shared" si="197"/>
        <v>0.28999999999999998</v>
      </c>
      <c r="E205" s="212">
        <f t="shared" si="197"/>
        <v>0.28999999999999998</v>
      </c>
      <c r="F205" s="212">
        <f t="shared" si="197"/>
        <v>0.28999999999999998</v>
      </c>
      <c r="G205" s="212">
        <f t="shared" si="197"/>
        <v>0.28999999999999998</v>
      </c>
      <c r="H205" s="212">
        <f t="shared" si="197"/>
        <v>0.28999999999999998</v>
      </c>
      <c r="I205" s="212">
        <f t="shared" si="197"/>
        <v>0.28999999999999998</v>
      </c>
      <c r="J205" s="212">
        <f t="shared" si="197"/>
        <v>0.28999999999999998</v>
      </c>
      <c r="K205" s="212">
        <f t="shared" si="197"/>
        <v>0.28999999999999998</v>
      </c>
      <c r="L205" s="212">
        <f t="shared" si="197"/>
        <v>0.28999999999999998</v>
      </c>
      <c r="M205" s="212">
        <f t="shared" si="197"/>
        <v>0.28999999999999998</v>
      </c>
      <c r="N205" s="212">
        <f t="shared" si="197"/>
        <v>0.28999999999999998</v>
      </c>
      <c r="O205" s="212">
        <f t="shared" si="197"/>
        <v>0.28999999999999998</v>
      </c>
      <c r="P205" s="212">
        <f t="shared" si="197"/>
        <v>0.28999999999999998</v>
      </c>
      <c r="Q205" s="212">
        <f t="shared" si="197"/>
        <v>0.28999999999999998</v>
      </c>
      <c r="R205" s="212">
        <f t="shared" si="197"/>
        <v>0.28999999999999998</v>
      </c>
      <c r="S205" s="212">
        <f t="shared" si="197"/>
        <v>0.28999999999999998</v>
      </c>
      <c r="T205" s="212">
        <f t="shared" si="197"/>
        <v>0.28999999999999998</v>
      </c>
      <c r="U205" s="212">
        <f t="shared" si="197"/>
        <v>0.28999999999999998</v>
      </c>
      <c r="V205" s="212">
        <f t="shared" si="197"/>
        <v>0.28999999999999998</v>
      </c>
      <c r="W205" s="212">
        <f t="shared" si="197"/>
        <v>0.28999999999999998</v>
      </c>
      <c r="X205" s="212">
        <f t="shared" si="197"/>
        <v>0.28999999999999998</v>
      </c>
      <c r="Y205" s="212">
        <f t="shared" si="197"/>
        <v>0.28999999999999998</v>
      </c>
      <c r="Z205" s="212">
        <f t="shared" si="197"/>
        <v>0.28999999999999998</v>
      </c>
      <c r="AA205" s="212">
        <f t="shared" si="197"/>
        <v>0.28999999999999998</v>
      </c>
      <c r="AB205" s="212">
        <f t="shared" si="156"/>
        <v>0.28999999999999998</v>
      </c>
      <c r="AC205" s="212">
        <f t="shared" si="157"/>
        <v>0.28999999999999998</v>
      </c>
      <c r="AD205" s="212">
        <f t="shared" si="158"/>
        <v>0.28999999999999998</v>
      </c>
      <c r="AE205" s="212">
        <f t="shared" si="159"/>
        <v>0.28999999999999998</v>
      </c>
      <c r="AF205" s="212">
        <f t="shared" si="160"/>
        <v>0.28999999999999998</v>
      </c>
      <c r="AG205" s="212">
        <f t="shared" si="161"/>
        <v>0.28999999999999998</v>
      </c>
      <c r="AH205" s="212">
        <f t="shared" si="162"/>
        <v>0.28999999999999998</v>
      </c>
      <c r="AI205" s="212">
        <f t="shared" si="163"/>
        <v>0.28999999999999998</v>
      </c>
      <c r="AJ205" s="212">
        <f t="shared" si="164"/>
        <v>0.28999999999999998</v>
      </c>
      <c r="AK205" s="212">
        <f t="shared" si="165"/>
        <v>0.28999999999999998</v>
      </c>
    </row>
    <row r="206" spans="1:37" x14ac:dyDescent="0.35">
      <c r="A206" s="215">
        <v>33</v>
      </c>
      <c r="B206" s="212">
        <f t="shared" si="167"/>
        <v>0.28999999999999998</v>
      </c>
      <c r="C206" s="212">
        <f t="shared" ref="C206:AA206" si="198">B206</f>
        <v>0.28999999999999998</v>
      </c>
      <c r="D206" s="212">
        <f t="shared" si="198"/>
        <v>0.28999999999999998</v>
      </c>
      <c r="E206" s="212">
        <f t="shared" si="198"/>
        <v>0.28999999999999998</v>
      </c>
      <c r="F206" s="212">
        <f t="shared" si="198"/>
        <v>0.28999999999999998</v>
      </c>
      <c r="G206" s="212">
        <f t="shared" si="198"/>
        <v>0.28999999999999998</v>
      </c>
      <c r="H206" s="212">
        <f t="shared" si="198"/>
        <v>0.28999999999999998</v>
      </c>
      <c r="I206" s="212">
        <f t="shared" si="198"/>
        <v>0.28999999999999998</v>
      </c>
      <c r="J206" s="212">
        <f t="shared" si="198"/>
        <v>0.28999999999999998</v>
      </c>
      <c r="K206" s="212">
        <f t="shared" si="198"/>
        <v>0.28999999999999998</v>
      </c>
      <c r="L206" s="212">
        <f t="shared" si="198"/>
        <v>0.28999999999999998</v>
      </c>
      <c r="M206" s="212">
        <f t="shared" si="198"/>
        <v>0.28999999999999998</v>
      </c>
      <c r="N206" s="212">
        <f t="shared" si="198"/>
        <v>0.28999999999999998</v>
      </c>
      <c r="O206" s="212">
        <f t="shared" si="198"/>
        <v>0.28999999999999998</v>
      </c>
      <c r="P206" s="212">
        <f t="shared" si="198"/>
        <v>0.28999999999999998</v>
      </c>
      <c r="Q206" s="212">
        <f t="shared" si="198"/>
        <v>0.28999999999999998</v>
      </c>
      <c r="R206" s="212">
        <f t="shared" si="198"/>
        <v>0.28999999999999998</v>
      </c>
      <c r="S206" s="212">
        <f t="shared" si="198"/>
        <v>0.28999999999999998</v>
      </c>
      <c r="T206" s="212">
        <f t="shared" si="198"/>
        <v>0.28999999999999998</v>
      </c>
      <c r="U206" s="212">
        <f t="shared" si="198"/>
        <v>0.28999999999999998</v>
      </c>
      <c r="V206" s="212">
        <f t="shared" si="198"/>
        <v>0.28999999999999998</v>
      </c>
      <c r="W206" s="212">
        <f t="shared" si="198"/>
        <v>0.28999999999999998</v>
      </c>
      <c r="X206" s="212">
        <f t="shared" si="198"/>
        <v>0.28999999999999998</v>
      </c>
      <c r="Y206" s="212">
        <f t="shared" si="198"/>
        <v>0.28999999999999998</v>
      </c>
      <c r="Z206" s="212">
        <f t="shared" si="198"/>
        <v>0.28999999999999998</v>
      </c>
      <c r="AA206" s="212">
        <f t="shared" si="198"/>
        <v>0.28999999999999998</v>
      </c>
      <c r="AB206" s="212">
        <f t="shared" si="156"/>
        <v>0.28999999999999998</v>
      </c>
      <c r="AC206" s="212">
        <f t="shared" si="157"/>
        <v>0.28999999999999998</v>
      </c>
      <c r="AD206" s="212">
        <f t="shared" si="158"/>
        <v>0.28999999999999998</v>
      </c>
      <c r="AE206" s="212">
        <f t="shared" si="159"/>
        <v>0.28999999999999998</v>
      </c>
      <c r="AF206" s="212">
        <f t="shared" si="160"/>
        <v>0.28999999999999998</v>
      </c>
      <c r="AG206" s="212">
        <f t="shared" si="161"/>
        <v>0.28999999999999998</v>
      </c>
      <c r="AH206" s="212">
        <f t="shared" si="162"/>
        <v>0.28999999999999998</v>
      </c>
      <c r="AI206" s="212">
        <f t="shared" si="163"/>
        <v>0.28999999999999998</v>
      </c>
      <c r="AJ206" s="212">
        <f t="shared" si="164"/>
        <v>0.28999999999999998</v>
      </c>
      <c r="AK206" s="212">
        <f t="shared" si="165"/>
        <v>0.28999999999999998</v>
      </c>
    </row>
    <row r="207" spans="1:37" x14ac:dyDescent="0.35">
      <c r="A207" s="215">
        <v>34</v>
      </c>
      <c r="B207" s="212">
        <f t="shared" si="167"/>
        <v>0.28999999999999998</v>
      </c>
      <c r="C207" s="212">
        <f t="shared" ref="C207:AA207" si="199">B207</f>
        <v>0.28999999999999998</v>
      </c>
      <c r="D207" s="212">
        <f t="shared" si="199"/>
        <v>0.28999999999999998</v>
      </c>
      <c r="E207" s="212">
        <f t="shared" si="199"/>
        <v>0.28999999999999998</v>
      </c>
      <c r="F207" s="212">
        <f t="shared" si="199"/>
        <v>0.28999999999999998</v>
      </c>
      <c r="G207" s="212">
        <f t="shared" si="199"/>
        <v>0.28999999999999998</v>
      </c>
      <c r="H207" s="212">
        <f t="shared" si="199"/>
        <v>0.28999999999999998</v>
      </c>
      <c r="I207" s="212">
        <f t="shared" si="199"/>
        <v>0.28999999999999998</v>
      </c>
      <c r="J207" s="212">
        <f t="shared" si="199"/>
        <v>0.28999999999999998</v>
      </c>
      <c r="K207" s="212">
        <f t="shared" si="199"/>
        <v>0.28999999999999998</v>
      </c>
      <c r="L207" s="212">
        <f t="shared" si="199"/>
        <v>0.28999999999999998</v>
      </c>
      <c r="M207" s="212">
        <f t="shared" si="199"/>
        <v>0.28999999999999998</v>
      </c>
      <c r="N207" s="212">
        <f t="shared" si="199"/>
        <v>0.28999999999999998</v>
      </c>
      <c r="O207" s="212">
        <f t="shared" si="199"/>
        <v>0.28999999999999998</v>
      </c>
      <c r="P207" s="212">
        <f t="shared" si="199"/>
        <v>0.28999999999999998</v>
      </c>
      <c r="Q207" s="212">
        <f t="shared" si="199"/>
        <v>0.28999999999999998</v>
      </c>
      <c r="R207" s="212">
        <f t="shared" si="199"/>
        <v>0.28999999999999998</v>
      </c>
      <c r="S207" s="212">
        <f t="shared" si="199"/>
        <v>0.28999999999999998</v>
      </c>
      <c r="T207" s="212">
        <f t="shared" si="199"/>
        <v>0.28999999999999998</v>
      </c>
      <c r="U207" s="212">
        <f t="shared" si="199"/>
        <v>0.28999999999999998</v>
      </c>
      <c r="V207" s="212">
        <f t="shared" si="199"/>
        <v>0.28999999999999998</v>
      </c>
      <c r="W207" s="212">
        <f t="shared" si="199"/>
        <v>0.28999999999999998</v>
      </c>
      <c r="X207" s="212">
        <f t="shared" si="199"/>
        <v>0.28999999999999998</v>
      </c>
      <c r="Y207" s="212">
        <f t="shared" si="199"/>
        <v>0.28999999999999998</v>
      </c>
      <c r="Z207" s="212">
        <f t="shared" si="199"/>
        <v>0.28999999999999998</v>
      </c>
      <c r="AA207" s="212">
        <f t="shared" si="199"/>
        <v>0.28999999999999998</v>
      </c>
      <c r="AB207" s="212">
        <f t="shared" si="156"/>
        <v>0.28999999999999998</v>
      </c>
      <c r="AC207" s="212">
        <f t="shared" si="157"/>
        <v>0.28999999999999998</v>
      </c>
      <c r="AD207" s="212">
        <f t="shared" si="158"/>
        <v>0.28999999999999998</v>
      </c>
      <c r="AE207" s="212">
        <f t="shared" si="159"/>
        <v>0.28999999999999998</v>
      </c>
      <c r="AF207" s="212">
        <f t="shared" si="160"/>
        <v>0.28999999999999998</v>
      </c>
      <c r="AG207" s="212">
        <f t="shared" si="161"/>
        <v>0.28999999999999998</v>
      </c>
      <c r="AH207" s="212">
        <f t="shared" si="162"/>
        <v>0.28999999999999998</v>
      </c>
      <c r="AI207" s="212">
        <f t="shared" si="163"/>
        <v>0.28999999999999998</v>
      </c>
      <c r="AJ207" s="212">
        <f t="shared" si="164"/>
        <v>0.28999999999999998</v>
      </c>
      <c r="AK207" s="212">
        <f t="shared" si="165"/>
        <v>0.28999999999999998</v>
      </c>
    </row>
    <row r="208" spans="1:37" x14ac:dyDescent="0.35">
      <c r="A208" s="215">
        <v>35</v>
      </c>
      <c r="B208" s="212">
        <f t="shared" si="167"/>
        <v>0.28999999999999998</v>
      </c>
      <c r="C208" s="212">
        <f t="shared" ref="C208:AA208" si="200">B208</f>
        <v>0.28999999999999998</v>
      </c>
      <c r="D208" s="212">
        <f t="shared" si="200"/>
        <v>0.28999999999999998</v>
      </c>
      <c r="E208" s="212">
        <f t="shared" si="200"/>
        <v>0.28999999999999998</v>
      </c>
      <c r="F208" s="212">
        <f t="shared" si="200"/>
        <v>0.28999999999999998</v>
      </c>
      <c r="G208" s="212">
        <f t="shared" si="200"/>
        <v>0.28999999999999998</v>
      </c>
      <c r="H208" s="212">
        <f t="shared" si="200"/>
        <v>0.28999999999999998</v>
      </c>
      <c r="I208" s="212">
        <f t="shared" si="200"/>
        <v>0.28999999999999998</v>
      </c>
      <c r="J208" s="212">
        <f t="shared" si="200"/>
        <v>0.28999999999999998</v>
      </c>
      <c r="K208" s="212">
        <f t="shared" si="200"/>
        <v>0.28999999999999998</v>
      </c>
      <c r="L208" s="212">
        <f t="shared" si="200"/>
        <v>0.28999999999999998</v>
      </c>
      <c r="M208" s="212">
        <f t="shared" si="200"/>
        <v>0.28999999999999998</v>
      </c>
      <c r="N208" s="212">
        <f t="shared" si="200"/>
        <v>0.28999999999999998</v>
      </c>
      <c r="O208" s="212">
        <f t="shared" si="200"/>
        <v>0.28999999999999998</v>
      </c>
      <c r="P208" s="212">
        <f t="shared" si="200"/>
        <v>0.28999999999999998</v>
      </c>
      <c r="Q208" s="212">
        <f t="shared" si="200"/>
        <v>0.28999999999999998</v>
      </c>
      <c r="R208" s="212">
        <f t="shared" si="200"/>
        <v>0.28999999999999998</v>
      </c>
      <c r="S208" s="212">
        <f t="shared" si="200"/>
        <v>0.28999999999999998</v>
      </c>
      <c r="T208" s="212">
        <f t="shared" si="200"/>
        <v>0.28999999999999998</v>
      </c>
      <c r="U208" s="212">
        <f t="shared" si="200"/>
        <v>0.28999999999999998</v>
      </c>
      <c r="V208" s="212">
        <f t="shared" si="200"/>
        <v>0.28999999999999998</v>
      </c>
      <c r="W208" s="212">
        <f t="shared" si="200"/>
        <v>0.28999999999999998</v>
      </c>
      <c r="X208" s="212">
        <f t="shared" si="200"/>
        <v>0.28999999999999998</v>
      </c>
      <c r="Y208" s="212">
        <f t="shared" si="200"/>
        <v>0.28999999999999998</v>
      </c>
      <c r="Z208" s="212">
        <f t="shared" si="200"/>
        <v>0.28999999999999998</v>
      </c>
      <c r="AA208" s="212">
        <f t="shared" si="200"/>
        <v>0.28999999999999998</v>
      </c>
      <c r="AB208" s="212">
        <f t="shared" si="156"/>
        <v>0.28999999999999998</v>
      </c>
      <c r="AC208" s="212">
        <f t="shared" si="157"/>
        <v>0.28999999999999998</v>
      </c>
      <c r="AD208" s="212">
        <f t="shared" si="158"/>
        <v>0.28999999999999998</v>
      </c>
      <c r="AE208" s="212">
        <f t="shared" si="159"/>
        <v>0.28999999999999998</v>
      </c>
      <c r="AF208" s="212">
        <f t="shared" si="160"/>
        <v>0.28999999999999998</v>
      </c>
      <c r="AG208" s="212">
        <f t="shared" si="161"/>
        <v>0.28999999999999998</v>
      </c>
      <c r="AH208" s="212">
        <f t="shared" si="162"/>
        <v>0.28999999999999998</v>
      </c>
      <c r="AI208" s="212">
        <f t="shared" si="163"/>
        <v>0.28999999999999998</v>
      </c>
      <c r="AJ208" s="212">
        <f t="shared" si="164"/>
        <v>0.28999999999999998</v>
      </c>
      <c r="AK208" s="212">
        <f t="shared" si="165"/>
        <v>0.28999999999999998</v>
      </c>
    </row>
    <row r="209" spans="1:37" x14ac:dyDescent="0.35">
      <c r="A209" s="215">
        <v>36</v>
      </c>
      <c r="B209" s="212">
        <f t="shared" si="167"/>
        <v>0.28999999999999998</v>
      </c>
      <c r="C209" s="212">
        <f t="shared" ref="C209:AA209" si="201">B209</f>
        <v>0.28999999999999998</v>
      </c>
      <c r="D209" s="212">
        <f t="shared" si="201"/>
        <v>0.28999999999999998</v>
      </c>
      <c r="E209" s="212">
        <f t="shared" si="201"/>
        <v>0.28999999999999998</v>
      </c>
      <c r="F209" s="212">
        <f t="shared" si="201"/>
        <v>0.28999999999999998</v>
      </c>
      <c r="G209" s="212">
        <f t="shared" si="201"/>
        <v>0.28999999999999998</v>
      </c>
      <c r="H209" s="212">
        <f t="shared" si="201"/>
        <v>0.28999999999999998</v>
      </c>
      <c r="I209" s="212">
        <f t="shared" si="201"/>
        <v>0.28999999999999998</v>
      </c>
      <c r="J209" s="212">
        <f t="shared" si="201"/>
        <v>0.28999999999999998</v>
      </c>
      <c r="K209" s="212">
        <f t="shared" si="201"/>
        <v>0.28999999999999998</v>
      </c>
      <c r="L209" s="212">
        <f t="shared" si="201"/>
        <v>0.28999999999999998</v>
      </c>
      <c r="M209" s="212">
        <f t="shared" si="201"/>
        <v>0.28999999999999998</v>
      </c>
      <c r="N209" s="212">
        <f t="shared" si="201"/>
        <v>0.28999999999999998</v>
      </c>
      <c r="O209" s="212">
        <f t="shared" si="201"/>
        <v>0.28999999999999998</v>
      </c>
      <c r="P209" s="212">
        <f t="shared" si="201"/>
        <v>0.28999999999999998</v>
      </c>
      <c r="Q209" s="212">
        <f t="shared" si="201"/>
        <v>0.28999999999999998</v>
      </c>
      <c r="R209" s="212">
        <f t="shared" si="201"/>
        <v>0.28999999999999998</v>
      </c>
      <c r="S209" s="212">
        <f t="shared" si="201"/>
        <v>0.28999999999999998</v>
      </c>
      <c r="T209" s="212">
        <f t="shared" si="201"/>
        <v>0.28999999999999998</v>
      </c>
      <c r="U209" s="212">
        <f t="shared" si="201"/>
        <v>0.28999999999999998</v>
      </c>
      <c r="V209" s="212">
        <f t="shared" si="201"/>
        <v>0.28999999999999998</v>
      </c>
      <c r="W209" s="212">
        <f t="shared" si="201"/>
        <v>0.28999999999999998</v>
      </c>
      <c r="X209" s="212">
        <f t="shared" si="201"/>
        <v>0.28999999999999998</v>
      </c>
      <c r="Y209" s="212">
        <f t="shared" si="201"/>
        <v>0.28999999999999998</v>
      </c>
      <c r="Z209" s="212">
        <f t="shared" si="201"/>
        <v>0.28999999999999998</v>
      </c>
      <c r="AA209" s="212">
        <f t="shared" si="201"/>
        <v>0.28999999999999998</v>
      </c>
      <c r="AB209" s="212">
        <f t="shared" si="156"/>
        <v>0.28999999999999998</v>
      </c>
      <c r="AC209" s="212">
        <f t="shared" si="157"/>
        <v>0.28999999999999998</v>
      </c>
      <c r="AD209" s="212">
        <f t="shared" si="158"/>
        <v>0.28999999999999998</v>
      </c>
      <c r="AE209" s="212">
        <f t="shared" si="159"/>
        <v>0.28999999999999998</v>
      </c>
      <c r="AF209" s="212">
        <f t="shared" si="160"/>
        <v>0.28999999999999998</v>
      </c>
      <c r="AG209" s="212">
        <f t="shared" si="161"/>
        <v>0.28999999999999998</v>
      </c>
      <c r="AH209" s="212">
        <f t="shared" si="162"/>
        <v>0.28999999999999998</v>
      </c>
      <c r="AI209" s="212">
        <f t="shared" si="163"/>
        <v>0.28999999999999998</v>
      </c>
      <c r="AJ209" s="212">
        <f t="shared" si="164"/>
        <v>0.28999999999999998</v>
      </c>
      <c r="AK209" s="212">
        <f t="shared" si="165"/>
        <v>0.28999999999999998</v>
      </c>
    </row>
    <row r="210" spans="1:37" x14ac:dyDescent="0.35">
      <c r="A210" s="215">
        <v>37</v>
      </c>
      <c r="B210" s="212">
        <f t="shared" si="167"/>
        <v>0.28999999999999998</v>
      </c>
      <c r="C210" s="212">
        <f t="shared" ref="C210:C225" si="202">B210</f>
        <v>0.28999999999999998</v>
      </c>
      <c r="D210" s="212">
        <f t="shared" ref="D210:D225" si="203">C210</f>
        <v>0.28999999999999998</v>
      </c>
      <c r="E210" s="212">
        <f t="shared" ref="E210:E225" si="204">D210</f>
        <v>0.28999999999999998</v>
      </c>
      <c r="F210" s="212">
        <f t="shared" ref="F210:F225" si="205">E210</f>
        <v>0.28999999999999998</v>
      </c>
      <c r="G210" s="212">
        <f t="shared" ref="G210:G225" si="206">F210</f>
        <v>0.28999999999999998</v>
      </c>
      <c r="H210" s="212">
        <f t="shared" ref="H210:H225" si="207">G210</f>
        <v>0.28999999999999998</v>
      </c>
      <c r="I210" s="212">
        <f t="shared" ref="I210:I225" si="208">H210</f>
        <v>0.28999999999999998</v>
      </c>
      <c r="J210" s="212">
        <f t="shared" ref="J210:J225" si="209">I210</f>
        <v>0.28999999999999998</v>
      </c>
      <c r="K210" s="212">
        <f t="shared" ref="K210:K225" si="210">J210</f>
        <v>0.28999999999999998</v>
      </c>
      <c r="L210" s="212">
        <f t="shared" ref="L210:L225" si="211">K210</f>
        <v>0.28999999999999998</v>
      </c>
      <c r="M210" s="212">
        <f t="shared" ref="M210:M225" si="212">L210</f>
        <v>0.28999999999999998</v>
      </c>
      <c r="N210" s="212">
        <f t="shared" ref="N210:N225" si="213">M210</f>
        <v>0.28999999999999998</v>
      </c>
      <c r="O210" s="212">
        <f t="shared" ref="O210:O225" si="214">N210</f>
        <v>0.28999999999999998</v>
      </c>
      <c r="P210" s="212">
        <f t="shared" ref="P210:P225" si="215">O210</f>
        <v>0.28999999999999998</v>
      </c>
      <c r="Q210" s="212">
        <f t="shared" ref="Q210:Q225" si="216">P210</f>
        <v>0.28999999999999998</v>
      </c>
      <c r="R210" s="212">
        <f t="shared" ref="R210:R225" si="217">Q210</f>
        <v>0.28999999999999998</v>
      </c>
      <c r="S210" s="212">
        <f t="shared" ref="S210:S225" si="218">R210</f>
        <v>0.28999999999999998</v>
      </c>
      <c r="T210" s="212">
        <f t="shared" ref="T210:T225" si="219">S210</f>
        <v>0.28999999999999998</v>
      </c>
      <c r="U210" s="212">
        <f t="shared" ref="U210:U225" si="220">T210</f>
        <v>0.28999999999999998</v>
      </c>
      <c r="V210" s="212">
        <f t="shared" ref="V210:V225" si="221">U210</f>
        <v>0.28999999999999998</v>
      </c>
      <c r="W210" s="212">
        <f t="shared" ref="W210:W225" si="222">V210</f>
        <v>0.28999999999999998</v>
      </c>
      <c r="X210" s="212">
        <f t="shared" ref="X210:X225" si="223">W210</f>
        <v>0.28999999999999998</v>
      </c>
      <c r="Y210" s="212">
        <f t="shared" ref="Y210:Y225" si="224">X210</f>
        <v>0.28999999999999998</v>
      </c>
      <c r="Z210" s="212">
        <f t="shared" ref="Z210:Z225" si="225">Y210</f>
        <v>0.28999999999999998</v>
      </c>
      <c r="AA210" s="212">
        <f t="shared" ref="AA210:AA225" si="226">Z210</f>
        <v>0.28999999999999998</v>
      </c>
      <c r="AB210" s="212">
        <f t="shared" si="156"/>
        <v>0.28999999999999998</v>
      </c>
      <c r="AC210" s="212">
        <f t="shared" si="157"/>
        <v>0.28999999999999998</v>
      </c>
      <c r="AD210" s="212">
        <f t="shared" si="158"/>
        <v>0.28999999999999998</v>
      </c>
      <c r="AE210" s="212">
        <f t="shared" si="159"/>
        <v>0.28999999999999998</v>
      </c>
      <c r="AF210" s="212">
        <f t="shared" si="160"/>
        <v>0.28999999999999998</v>
      </c>
      <c r="AG210" s="212">
        <f t="shared" si="161"/>
        <v>0.28999999999999998</v>
      </c>
      <c r="AH210" s="212">
        <f t="shared" si="162"/>
        <v>0.28999999999999998</v>
      </c>
      <c r="AI210" s="212">
        <f t="shared" si="163"/>
        <v>0.28999999999999998</v>
      </c>
      <c r="AJ210" s="212">
        <f t="shared" si="164"/>
        <v>0.28999999999999998</v>
      </c>
      <c r="AK210" s="212">
        <f t="shared" si="165"/>
        <v>0.28999999999999998</v>
      </c>
    </row>
    <row r="211" spans="1:37" x14ac:dyDescent="0.35">
      <c r="A211" s="215">
        <v>38</v>
      </c>
      <c r="B211" s="212">
        <f t="shared" si="167"/>
        <v>0.28999999999999998</v>
      </c>
      <c r="C211" s="212">
        <f t="shared" si="202"/>
        <v>0.28999999999999998</v>
      </c>
      <c r="D211" s="212">
        <f t="shared" si="203"/>
        <v>0.28999999999999998</v>
      </c>
      <c r="E211" s="212">
        <f t="shared" si="204"/>
        <v>0.28999999999999998</v>
      </c>
      <c r="F211" s="212">
        <f t="shared" si="205"/>
        <v>0.28999999999999998</v>
      </c>
      <c r="G211" s="212">
        <f t="shared" si="206"/>
        <v>0.28999999999999998</v>
      </c>
      <c r="H211" s="212">
        <f t="shared" si="207"/>
        <v>0.28999999999999998</v>
      </c>
      <c r="I211" s="212">
        <f t="shared" si="208"/>
        <v>0.28999999999999998</v>
      </c>
      <c r="J211" s="212">
        <f t="shared" si="209"/>
        <v>0.28999999999999998</v>
      </c>
      <c r="K211" s="212">
        <f t="shared" si="210"/>
        <v>0.28999999999999998</v>
      </c>
      <c r="L211" s="212">
        <f t="shared" si="211"/>
        <v>0.28999999999999998</v>
      </c>
      <c r="M211" s="212">
        <f t="shared" si="212"/>
        <v>0.28999999999999998</v>
      </c>
      <c r="N211" s="212">
        <f t="shared" si="213"/>
        <v>0.28999999999999998</v>
      </c>
      <c r="O211" s="212">
        <f t="shared" si="214"/>
        <v>0.28999999999999998</v>
      </c>
      <c r="P211" s="212">
        <f t="shared" si="215"/>
        <v>0.28999999999999998</v>
      </c>
      <c r="Q211" s="212">
        <f t="shared" si="216"/>
        <v>0.28999999999999998</v>
      </c>
      <c r="R211" s="212">
        <f t="shared" si="217"/>
        <v>0.28999999999999998</v>
      </c>
      <c r="S211" s="212">
        <f t="shared" si="218"/>
        <v>0.28999999999999998</v>
      </c>
      <c r="T211" s="212">
        <f t="shared" si="219"/>
        <v>0.28999999999999998</v>
      </c>
      <c r="U211" s="212">
        <f t="shared" si="220"/>
        <v>0.28999999999999998</v>
      </c>
      <c r="V211" s="212">
        <f t="shared" si="221"/>
        <v>0.28999999999999998</v>
      </c>
      <c r="W211" s="212">
        <f t="shared" si="222"/>
        <v>0.28999999999999998</v>
      </c>
      <c r="X211" s="212">
        <f t="shared" si="223"/>
        <v>0.28999999999999998</v>
      </c>
      <c r="Y211" s="212">
        <f t="shared" si="224"/>
        <v>0.28999999999999998</v>
      </c>
      <c r="Z211" s="212">
        <f t="shared" si="225"/>
        <v>0.28999999999999998</v>
      </c>
      <c r="AA211" s="212">
        <f t="shared" si="226"/>
        <v>0.28999999999999998</v>
      </c>
      <c r="AB211" s="212">
        <f t="shared" si="156"/>
        <v>0.28999999999999998</v>
      </c>
      <c r="AC211" s="212">
        <f t="shared" si="157"/>
        <v>0.28999999999999998</v>
      </c>
      <c r="AD211" s="212">
        <f t="shared" si="158"/>
        <v>0.28999999999999998</v>
      </c>
      <c r="AE211" s="212">
        <f t="shared" si="159"/>
        <v>0.28999999999999998</v>
      </c>
      <c r="AF211" s="212">
        <f t="shared" si="160"/>
        <v>0.28999999999999998</v>
      </c>
      <c r="AG211" s="212">
        <f t="shared" si="161"/>
        <v>0.28999999999999998</v>
      </c>
      <c r="AH211" s="212">
        <f t="shared" si="162"/>
        <v>0.28999999999999998</v>
      </c>
      <c r="AI211" s="212">
        <f t="shared" si="163"/>
        <v>0.28999999999999998</v>
      </c>
      <c r="AJ211" s="212">
        <f t="shared" si="164"/>
        <v>0.28999999999999998</v>
      </c>
      <c r="AK211" s="212">
        <f t="shared" si="165"/>
        <v>0.28999999999999998</v>
      </c>
    </row>
    <row r="212" spans="1:37" x14ac:dyDescent="0.35">
      <c r="A212" s="215">
        <v>39</v>
      </c>
      <c r="B212" s="212">
        <f t="shared" si="167"/>
        <v>0.28999999999999998</v>
      </c>
      <c r="C212" s="212">
        <f t="shared" si="202"/>
        <v>0.28999999999999998</v>
      </c>
      <c r="D212" s="212">
        <f t="shared" si="203"/>
        <v>0.28999999999999998</v>
      </c>
      <c r="E212" s="212">
        <f t="shared" si="204"/>
        <v>0.28999999999999998</v>
      </c>
      <c r="F212" s="212">
        <f t="shared" si="205"/>
        <v>0.28999999999999998</v>
      </c>
      <c r="G212" s="212">
        <f t="shared" si="206"/>
        <v>0.28999999999999998</v>
      </c>
      <c r="H212" s="212">
        <f t="shared" si="207"/>
        <v>0.28999999999999998</v>
      </c>
      <c r="I212" s="212">
        <f t="shared" si="208"/>
        <v>0.28999999999999998</v>
      </c>
      <c r="J212" s="212">
        <f t="shared" si="209"/>
        <v>0.28999999999999998</v>
      </c>
      <c r="K212" s="212">
        <f t="shared" si="210"/>
        <v>0.28999999999999998</v>
      </c>
      <c r="L212" s="212">
        <f t="shared" si="211"/>
        <v>0.28999999999999998</v>
      </c>
      <c r="M212" s="212">
        <f t="shared" si="212"/>
        <v>0.28999999999999998</v>
      </c>
      <c r="N212" s="212">
        <f t="shared" si="213"/>
        <v>0.28999999999999998</v>
      </c>
      <c r="O212" s="212">
        <f t="shared" si="214"/>
        <v>0.28999999999999998</v>
      </c>
      <c r="P212" s="212">
        <f t="shared" si="215"/>
        <v>0.28999999999999998</v>
      </c>
      <c r="Q212" s="212">
        <f t="shared" si="216"/>
        <v>0.28999999999999998</v>
      </c>
      <c r="R212" s="212">
        <f t="shared" si="217"/>
        <v>0.28999999999999998</v>
      </c>
      <c r="S212" s="212">
        <f t="shared" si="218"/>
        <v>0.28999999999999998</v>
      </c>
      <c r="T212" s="212">
        <f t="shared" si="219"/>
        <v>0.28999999999999998</v>
      </c>
      <c r="U212" s="212">
        <f t="shared" si="220"/>
        <v>0.28999999999999998</v>
      </c>
      <c r="V212" s="212">
        <f t="shared" si="221"/>
        <v>0.28999999999999998</v>
      </c>
      <c r="W212" s="212">
        <f t="shared" si="222"/>
        <v>0.28999999999999998</v>
      </c>
      <c r="X212" s="212">
        <f t="shared" si="223"/>
        <v>0.28999999999999998</v>
      </c>
      <c r="Y212" s="212">
        <f t="shared" si="224"/>
        <v>0.28999999999999998</v>
      </c>
      <c r="Z212" s="212">
        <f t="shared" si="225"/>
        <v>0.28999999999999998</v>
      </c>
      <c r="AA212" s="212">
        <f t="shared" si="226"/>
        <v>0.28999999999999998</v>
      </c>
      <c r="AB212" s="212">
        <f t="shared" si="156"/>
        <v>0.28999999999999998</v>
      </c>
      <c r="AC212" s="212">
        <f t="shared" si="157"/>
        <v>0.28999999999999998</v>
      </c>
      <c r="AD212" s="212">
        <f t="shared" si="158"/>
        <v>0.28999999999999998</v>
      </c>
      <c r="AE212" s="212">
        <f t="shared" si="159"/>
        <v>0.28999999999999998</v>
      </c>
      <c r="AF212" s="212">
        <f t="shared" si="160"/>
        <v>0.28999999999999998</v>
      </c>
      <c r="AG212" s="212">
        <f t="shared" si="161"/>
        <v>0.28999999999999998</v>
      </c>
      <c r="AH212" s="212">
        <f t="shared" si="162"/>
        <v>0.28999999999999998</v>
      </c>
      <c r="AI212" s="212">
        <f t="shared" si="163"/>
        <v>0.28999999999999998</v>
      </c>
      <c r="AJ212" s="212">
        <f t="shared" si="164"/>
        <v>0.28999999999999998</v>
      </c>
      <c r="AK212" s="212">
        <f t="shared" si="165"/>
        <v>0.28999999999999998</v>
      </c>
    </row>
    <row r="213" spans="1:37" x14ac:dyDescent="0.35">
      <c r="A213" s="215">
        <v>40</v>
      </c>
      <c r="B213" s="212">
        <f t="shared" si="167"/>
        <v>0.28999999999999998</v>
      </c>
      <c r="C213" s="212">
        <f t="shared" si="202"/>
        <v>0.28999999999999998</v>
      </c>
      <c r="D213" s="212">
        <f t="shared" si="203"/>
        <v>0.28999999999999998</v>
      </c>
      <c r="E213" s="212">
        <f t="shared" si="204"/>
        <v>0.28999999999999998</v>
      </c>
      <c r="F213" s="212">
        <f t="shared" si="205"/>
        <v>0.28999999999999998</v>
      </c>
      <c r="G213" s="212">
        <f t="shared" si="206"/>
        <v>0.28999999999999998</v>
      </c>
      <c r="H213" s="212">
        <f t="shared" si="207"/>
        <v>0.28999999999999998</v>
      </c>
      <c r="I213" s="212">
        <f t="shared" si="208"/>
        <v>0.28999999999999998</v>
      </c>
      <c r="J213" s="212">
        <f t="shared" si="209"/>
        <v>0.28999999999999998</v>
      </c>
      <c r="K213" s="212">
        <f t="shared" si="210"/>
        <v>0.28999999999999998</v>
      </c>
      <c r="L213" s="212">
        <f t="shared" si="211"/>
        <v>0.28999999999999998</v>
      </c>
      <c r="M213" s="212">
        <f t="shared" si="212"/>
        <v>0.28999999999999998</v>
      </c>
      <c r="N213" s="212">
        <f t="shared" si="213"/>
        <v>0.28999999999999998</v>
      </c>
      <c r="O213" s="212">
        <f t="shared" si="214"/>
        <v>0.28999999999999998</v>
      </c>
      <c r="P213" s="212">
        <f t="shared" si="215"/>
        <v>0.28999999999999998</v>
      </c>
      <c r="Q213" s="212">
        <f t="shared" si="216"/>
        <v>0.28999999999999998</v>
      </c>
      <c r="R213" s="212">
        <f t="shared" si="217"/>
        <v>0.28999999999999998</v>
      </c>
      <c r="S213" s="212">
        <f t="shared" si="218"/>
        <v>0.28999999999999998</v>
      </c>
      <c r="T213" s="212">
        <f t="shared" si="219"/>
        <v>0.28999999999999998</v>
      </c>
      <c r="U213" s="212">
        <f t="shared" si="220"/>
        <v>0.28999999999999998</v>
      </c>
      <c r="V213" s="212">
        <f t="shared" si="221"/>
        <v>0.28999999999999998</v>
      </c>
      <c r="W213" s="212">
        <f t="shared" si="222"/>
        <v>0.28999999999999998</v>
      </c>
      <c r="X213" s="212">
        <f t="shared" si="223"/>
        <v>0.28999999999999998</v>
      </c>
      <c r="Y213" s="212">
        <f t="shared" si="224"/>
        <v>0.28999999999999998</v>
      </c>
      <c r="Z213" s="212">
        <f t="shared" si="225"/>
        <v>0.28999999999999998</v>
      </c>
      <c r="AA213" s="212">
        <f t="shared" si="226"/>
        <v>0.28999999999999998</v>
      </c>
      <c r="AB213" s="212">
        <f t="shared" si="156"/>
        <v>0.28999999999999998</v>
      </c>
      <c r="AC213" s="212">
        <f t="shared" si="157"/>
        <v>0.28999999999999998</v>
      </c>
      <c r="AD213" s="212">
        <f t="shared" si="158"/>
        <v>0.28999999999999998</v>
      </c>
      <c r="AE213" s="212">
        <f t="shared" si="159"/>
        <v>0.28999999999999998</v>
      </c>
      <c r="AF213" s="212">
        <f t="shared" si="160"/>
        <v>0.28999999999999998</v>
      </c>
      <c r="AG213" s="212">
        <f t="shared" si="161"/>
        <v>0.28999999999999998</v>
      </c>
      <c r="AH213" s="212">
        <f t="shared" si="162"/>
        <v>0.28999999999999998</v>
      </c>
      <c r="AI213" s="212">
        <f t="shared" si="163"/>
        <v>0.28999999999999998</v>
      </c>
      <c r="AJ213" s="212">
        <f t="shared" si="164"/>
        <v>0.28999999999999998</v>
      </c>
      <c r="AK213" s="212">
        <f t="shared" si="165"/>
        <v>0.28999999999999998</v>
      </c>
    </row>
    <row r="214" spans="1:37" x14ac:dyDescent="0.35">
      <c r="A214" s="215">
        <v>41</v>
      </c>
      <c r="B214" s="212">
        <f t="shared" si="167"/>
        <v>0.28999999999999998</v>
      </c>
      <c r="C214" s="212">
        <f t="shared" si="202"/>
        <v>0.28999999999999998</v>
      </c>
      <c r="D214" s="212">
        <f t="shared" si="203"/>
        <v>0.28999999999999998</v>
      </c>
      <c r="E214" s="212">
        <f t="shared" si="204"/>
        <v>0.28999999999999998</v>
      </c>
      <c r="F214" s="212">
        <f t="shared" si="205"/>
        <v>0.28999999999999998</v>
      </c>
      <c r="G214" s="212">
        <f t="shared" si="206"/>
        <v>0.28999999999999998</v>
      </c>
      <c r="H214" s="212">
        <f t="shared" si="207"/>
        <v>0.28999999999999998</v>
      </c>
      <c r="I214" s="212">
        <f t="shared" si="208"/>
        <v>0.28999999999999998</v>
      </c>
      <c r="J214" s="212">
        <f t="shared" si="209"/>
        <v>0.28999999999999998</v>
      </c>
      <c r="K214" s="212">
        <f t="shared" si="210"/>
        <v>0.28999999999999998</v>
      </c>
      <c r="L214" s="212">
        <f t="shared" si="211"/>
        <v>0.28999999999999998</v>
      </c>
      <c r="M214" s="212">
        <f t="shared" si="212"/>
        <v>0.28999999999999998</v>
      </c>
      <c r="N214" s="212">
        <f t="shared" si="213"/>
        <v>0.28999999999999998</v>
      </c>
      <c r="O214" s="212">
        <f t="shared" si="214"/>
        <v>0.28999999999999998</v>
      </c>
      <c r="P214" s="212">
        <f t="shared" si="215"/>
        <v>0.28999999999999998</v>
      </c>
      <c r="Q214" s="212">
        <f t="shared" si="216"/>
        <v>0.28999999999999998</v>
      </c>
      <c r="R214" s="212">
        <f t="shared" si="217"/>
        <v>0.28999999999999998</v>
      </c>
      <c r="S214" s="212">
        <f t="shared" si="218"/>
        <v>0.28999999999999998</v>
      </c>
      <c r="T214" s="212">
        <f t="shared" si="219"/>
        <v>0.28999999999999998</v>
      </c>
      <c r="U214" s="212">
        <f t="shared" si="220"/>
        <v>0.28999999999999998</v>
      </c>
      <c r="V214" s="212">
        <f t="shared" si="221"/>
        <v>0.28999999999999998</v>
      </c>
      <c r="W214" s="212">
        <f t="shared" si="222"/>
        <v>0.28999999999999998</v>
      </c>
      <c r="X214" s="212">
        <f t="shared" si="223"/>
        <v>0.28999999999999998</v>
      </c>
      <c r="Y214" s="212">
        <f t="shared" si="224"/>
        <v>0.28999999999999998</v>
      </c>
      <c r="Z214" s="212">
        <f t="shared" si="225"/>
        <v>0.28999999999999998</v>
      </c>
      <c r="AA214" s="212">
        <f t="shared" si="226"/>
        <v>0.28999999999999998</v>
      </c>
      <c r="AB214" s="212">
        <f t="shared" si="156"/>
        <v>0.28999999999999998</v>
      </c>
      <c r="AC214" s="212">
        <f t="shared" si="157"/>
        <v>0.28999999999999998</v>
      </c>
      <c r="AD214" s="212">
        <f t="shared" si="158"/>
        <v>0.28999999999999998</v>
      </c>
      <c r="AE214" s="212">
        <f t="shared" si="159"/>
        <v>0.28999999999999998</v>
      </c>
      <c r="AF214" s="212">
        <f t="shared" si="160"/>
        <v>0.28999999999999998</v>
      </c>
      <c r="AG214" s="212">
        <f t="shared" si="161"/>
        <v>0.28999999999999998</v>
      </c>
      <c r="AH214" s="212">
        <f t="shared" si="162"/>
        <v>0.28999999999999998</v>
      </c>
      <c r="AI214" s="212">
        <f t="shared" si="163"/>
        <v>0.28999999999999998</v>
      </c>
      <c r="AJ214" s="212">
        <f t="shared" si="164"/>
        <v>0.28999999999999998</v>
      </c>
      <c r="AK214" s="212">
        <f t="shared" si="165"/>
        <v>0.28999999999999998</v>
      </c>
    </row>
    <row r="215" spans="1:37" x14ac:dyDescent="0.35">
      <c r="A215" s="215">
        <v>42</v>
      </c>
      <c r="B215" s="212">
        <f t="shared" si="167"/>
        <v>0.28999999999999998</v>
      </c>
      <c r="C215" s="212">
        <f t="shared" si="202"/>
        <v>0.28999999999999998</v>
      </c>
      <c r="D215" s="212">
        <f t="shared" si="203"/>
        <v>0.28999999999999998</v>
      </c>
      <c r="E215" s="212">
        <f t="shared" si="204"/>
        <v>0.28999999999999998</v>
      </c>
      <c r="F215" s="212">
        <f t="shared" si="205"/>
        <v>0.28999999999999998</v>
      </c>
      <c r="G215" s="212">
        <f t="shared" si="206"/>
        <v>0.28999999999999998</v>
      </c>
      <c r="H215" s="212">
        <f t="shared" si="207"/>
        <v>0.28999999999999998</v>
      </c>
      <c r="I215" s="212">
        <f t="shared" si="208"/>
        <v>0.28999999999999998</v>
      </c>
      <c r="J215" s="212">
        <f t="shared" si="209"/>
        <v>0.28999999999999998</v>
      </c>
      <c r="K215" s="212">
        <f t="shared" si="210"/>
        <v>0.28999999999999998</v>
      </c>
      <c r="L215" s="212">
        <f t="shared" si="211"/>
        <v>0.28999999999999998</v>
      </c>
      <c r="M215" s="212">
        <f t="shared" si="212"/>
        <v>0.28999999999999998</v>
      </c>
      <c r="N215" s="212">
        <f t="shared" si="213"/>
        <v>0.28999999999999998</v>
      </c>
      <c r="O215" s="212">
        <f t="shared" si="214"/>
        <v>0.28999999999999998</v>
      </c>
      <c r="P215" s="212">
        <f t="shared" si="215"/>
        <v>0.28999999999999998</v>
      </c>
      <c r="Q215" s="212">
        <f t="shared" si="216"/>
        <v>0.28999999999999998</v>
      </c>
      <c r="R215" s="212">
        <f t="shared" si="217"/>
        <v>0.28999999999999998</v>
      </c>
      <c r="S215" s="212">
        <f t="shared" si="218"/>
        <v>0.28999999999999998</v>
      </c>
      <c r="T215" s="212">
        <f t="shared" si="219"/>
        <v>0.28999999999999998</v>
      </c>
      <c r="U215" s="212">
        <f t="shared" si="220"/>
        <v>0.28999999999999998</v>
      </c>
      <c r="V215" s="212">
        <f t="shared" si="221"/>
        <v>0.28999999999999998</v>
      </c>
      <c r="W215" s="212">
        <f t="shared" si="222"/>
        <v>0.28999999999999998</v>
      </c>
      <c r="X215" s="212">
        <f t="shared" si="223"/>
        <v>0.28999999999999998</v>
      </c>
      <c r="Y215" s="212">
        <f t="shared" si="224"/>
        <v>0.28999999999999998</v>
      </c>
      <c r="Z215" s="212">
        <f t="shared" si="225"/>
        <v>0.28999999999999998</v>
      </c>
      <c r="AA215" s="212">
        <f t="shared" si="226"/>
        <v>0.28999999999999998</v>
      </c>
      <c r="AB215" s="212">
        <f t="shared" si="156"/>
        <v>0.28999999999999998</v>
      </c>
      <c r="AC215" s="212">
        <f t="shared" si="157"/>
        <v>0.28999999999999998</v>
      </c>
      <c r="AD215" s="212">
        <f t="shared" si="158"/>
        <v>0.28999999999999998</v>
      </c>
      <c r="AE215" s="212">
        <f t="shared" si="159"/>
        <v>0.28999999999999998</v>
      </c>
      <c r="AF215" s="212">
        <f t="shared" si="160"/>
        <v>0.28999999999999998</v>
      </c>
      <c r="AG215" s="212">
        <f t="shared" si="161"/>
        <v>0.28999999999999998</v>
      </c>
      <c r="AH215" s="212">
        <f t="shared" si="162"/>
        <v>0.28999999999999998</v>
      </c>
      <c r="AI215" s="212">
        <f t="shared" si="163"/>
        <v>0.28999999999999998</v>
      </c>
      <c r="AJ215" s="212">
        <f t="shared" si="164"/>
        <v>0.28999999999999998</v>
      </c>
      <c r="AK215" s="212">
        <f t="shared" si="165"/>
        <v>0.28999999999999998</v>
      </c>
    </row>
    <row r="216" spans="1:37" x14ac:dyDescent="0.35">
      <c r="A216" s="215">
        <v>43</v>
      </c>
      <c r="B216" s="212">
        <f t="shared" si="167"/>
        <v>0.28999999999999998</v>
      </c>
      <c r="C216" s="212">
        <f t="shared" si="202"/>
        <v>0.28999999999999998</v>
      </c>
      <c r="D216" s="212">
        <f t="shared" si="203"/>
        <v>0.28999999999999998</v>
      </c>
      <c r="E216" s="212">
        <f t="shared" si="204"/>
        <v>0.28999999999999998</v>
      </c>
      <c r="F216" s="212">
        <f t="shared" si="205"/>
        <v>0.28999999999999998</v>
      </c>
      <c r="G216" s="212">
        <f t="shared" si="206"/>
        <v>0.28999999999999998</v>
      </c>
      <c r="H216" s="212">
        <f t="shared" si="207"/>
        <v>0.28999999999999998</v>
      </c>
      <c r="I216" s="212">
        <f t="shared" si="208"/>
        <v>0.28999999999999998</v>
      </c>
      <c r="J216" s="212">
        <f t="shared" si="209"/>
        <v>0.28999999999999998</v>
      </c>
      <c r="K216" s="212">
        <f t="shared" si="210"/>
        <v>0.28999999999999998</v>
      </c>
      <c r="L216" s="212">
        <f t="shared" si="211"/>
        <v>0.28999999999999998</v>
      </c>
      <c r="M216" s="212">
        <f t="shared" si="212"/>
        <v>0.28999999999999998</v>
      </c>
      <c r="N216" s="212">
        <f t="shared" si="213"/>
        <v>0.28999999999999998</v>
      </c>
      <c r="O216" s="212">
        <f t="shared" si="214"/>
        <v>0.28999999999999998</v>
      </c>
      <c r="P216" s="212">
        <f t="shared" si="215"/>
        <v>0.28999999999999998</v>
      </c>
      <c r="Q216" s="212">
        <f t="shared" si="216"/>
        <v>0.28999999999999998</v>
      </c>
      <c r="R216" s="212">
        <f t="shared" si="217"/>
        <v>0.28999999999999998</v>
      </c>
      <c r="S216" s="212">
        <f t="shared" si="218"/>
        <v>0.28999999999999998</v>
      </c>
      <c r="T216" s="212">
        <f t="shared" si="219"/>
        <v>0.28999999999999998</v>
      </c>
      <c r="U216" s="212">
        <f t="shared" si="220"/>
        <v>0.28999999999999998</v>
      </c>
      <c r="V216" s="212">
        <f t="shared" si="221"/>
        <v>0.28999999999999998</v>
      </c>
      <c r="W216" s="212">
        <f t="shared" si="222"/>
        <v>0.28999999999999998</v>
      </c>
      <c r="X216" s="212">
        <f t="shared" si="223"/>
        <v>0.28999999999999998</v>
      </c>
      <c r="Y216" s="212">
        <f t="shared" si="224"/>
        <v>0.28999999999999998</v>
      </c>
      <c r="Z216" s="212">
        <f t="shared" si="225"/>
        <v>0.28999999999999998</v>
      </c>
      <c r="AA216" s="212">
        <f t="shared" si="226"/>
        <v>0.28999999999999998</v>
      </c>
      <c r="AB216" s="212">
        <f t="shared" si="156"/>
        <v>0.28999999999999998</v>
      </c>
      <c r="AC216" s="212">
        <f t="shared" si="157"/>
        <v>0.28999999999999998</v>
      </c>
      <c r="AD216" s="212">
        <f t="shared" si="158"/>
        <v>0.28999999999999998</v>
      </c>
      <c r="AE216" s="212">
        <f t="shared" si="159"/>
        <v>0.28999999999999998</v>
      </c>
      <c r="AF216" s="212">
        <f t="shared" si="160"/>
        <v>0.28999999999999998</v>
      </c>
      <c r="AG216" s="212">
        <f t="shared" si="161"/>
        <v>0.28999999999999998</v>
      </c>
      <c r="AH216" s="212">
        <f t="shared" si="162"/>
        <v>0.28999999999999998</v>
      </c>
      <c r="AI216" s="212">
        <f t="shared" si="163"/>
        <v>0.28999999999999998</v>
      </c>
      <c r="AJ216" s="212">
        <f t="shared" si="164"/>
        <v>0.28999999999999998</v>
      </c>
      <c r="AK216" s="212">
        <f t="shared" si="165"/>
        <v>0.28999999999999998</v>
      </c>
    </row>
    <row r="217" spans="1:37" x14ac:dyDescent="0.35">
      <c r="A217" s="215">
        <v>44</v>
      </c>
      <c r="B217" s="212">
        <f t="shared" si="167"/>
        <v>0.28999999999999998</v>
      </c>
      <c r="C217" s="212">
        <f t="shared" si="202"/>
        <v>0.28999999999999998</v>
      </c>
      <c r="D217" s="212">
        <f t="shared" si="203"/>
        <v>0.28999999999999998</v>
      </c>
      <c r="E217" s="212">
        <f t="shared" si="204"/>
        <v>0.28999999999999998</v>
      </c>
      <c r="F217" s="212">
        <f t="shared" si="205"/>
        <v>0.28999999999999998</v>
      </c>
      <c r="G217" s="212">
        <f t="shared" si="206"/>
        <v>0.28999999999999998</v>
      </c>
      <c r="H217" s="212">
        <f t="shared" si="207"/>
        <v>0.28999999999999998</v>
      </c>
      <c r="I217" s="212">
        <f t="shared" si="208"/>
        <v>0.28999999999999998</v>
      </c>
      <c r="J217" s="212">
        <f t="shared" si="209"/>
        <v>0.28999999999999998</v>
      </c>
      <c r="K217" s="212">
        <f t="shared" si="210"/>
        <v>0.28999999999999998</v>
      </c>
      <c r="L217" s="212">
        <f t="shared" si="211"/>
        <v>0.28999999999999998</v>
      </c>
      <c r="M217" s="212">
        <f t="shared" si="212"/>
        <v>0.28999999999999998</v>
      </c>
      <c r="N217" s="212">
        <f t="shared" si="213"/>
        <v>0.28999999999999998</v>
      </c>
      <c r="O217" s="212">
        <f t="shared" si="214"/>
        <v>0.28999999999999998</v>
      </c>
      <c r="P217" s="212">
        <f t="shared" si="215"/>
        <v>0.28999999999999998</v>
      </c>
      <c r="Q217" s="212">
        <f t="shared" si="216"/>
        <v>0.28999999999999998</v>
      </c>
      <c r="R217" s="212">
        <f t="shared" si="217"/>
        <v>0.28999999999999998</v>
      </c>
      <c r="S217" s="212">
        <f t="shared" si="218"/>
        <v>0.28999999999999998</v>
      </c>
      <c r="T217" s="212">
        <f t="shared" si="219"/>
        <v>0.28999999999999998</v>
      </c>
      <c r="U217" s="212">
        <f t="shared" si="220"/>
        <v>0.28999999999999998</v>
      </c>
      <c r="V217" s="212">
        <f t="shared" si="221"/>
        <v>0.28999999999999998</v>
      </c>
      <c r="W217" s="212">
        <f t="shared" si="222"/>
        <v>0.28999999999999998</v>
      </c>
      <c r="X217" s="212">
        <f t="shared" si="223"/>
        <v>0.28999999999999998</v>
      </c>
      <c r="Y217" s="212">
        <f t="shared" si="224"/>
        <v>0.28999999999999998</v>
      </c>
      <c r="Z217" s="212">
        <f t="shared" si="225"/>
        <v>0.28999999999999998</v>
      </c>
      <c r="AA217" s="212">
        <f t="shared" si="226"/>
        <v>0.28999999999999998</v>
      </c>
      <c r="AB217" s="212">
        <f t="shared" si="156"/>
        <v>0.28999999999999998</v>
      </c>
      <c r="AC217" s="212">
        <f t="shared" si="157"/>
        <v>0.28999999999999998</v>
      </c>
      <c r="AD217" s="212">
        <f t="shared" si="158"/>
        <v>0.28999999999999998</v>
      </c>
      <c r="AE217" s="212">
        <f t="shared" si="159"/>
        <v>0.28999999999999998</v>
      </c>
      <c r="AF217" s="212">
        <f t="shared" si="160"/>
        <v>0.28999999999999998</v>
      </c>
      <c r="AG217" s="212">
        <f t="shared" si="161"/>
        <v>0.28999999999999998</v>
      </c>
      <c r="AH217" s="212">
        <f t="shared" si="162"/>
        <v>0.28999999999999998</v>
      </c>
      <c r="AI217" s="212">
        <f t="shared" si="163"/>
        <v>0.28999999999999998</v>
      </c>
      <c r="AJ217" s="212">
        <f t="shared" si="164"/>
        <v>0.28999999999999998</v>
      </c>
      <c r="AK217" s="212">
        <f t="shared" si="165"/>
        <v>0.28999999999999998</v>
      </c>
    </row>
    <row r="218" spans="1:37" x14ac:dyDescent="0.35">
      <c r="A218" s="215">
        <v>45</v>
      </c>
      <c r="B218" s="212">
        <f t="shared" si="167"/>
        <v>0.28999999999999998</v>
      </c>
      <c r="C218" s="212">
        <f t="shared" si="202"/>
        <v>0.28999999999999998</v>
      </c>
      <c r="D218" s="212">
        <f t="shared" si="203"/>
        <v>0.28999999999999998</v>
      </c>
      <c r="E218" s="212">
        <f t="shared" si="204"/>
        <v>0.28999999999999998</v>
      </c>
      <c r="F218" s="212">
        <f t="shared" si="205"/>
        <v>0.28999999999999998</v>
      </c>
      <c r="G218" s="212">
        <f t="shared" si="206"/>
        <v>0.28999999999999998</v>
      </c>
      <c r="H218" s="212">
        <f t="shared" si="207"/>
        <v>0.28999999999999998</v>
      </c>
      <c r="I218" s="212">
        <f t="shared" si="208"/>
        <v>0.28999999999999998</v>
      </c>
      <c r="J218" s="212">
        <f t="shared" si="209"/>
        <v>0.28999999999999998</v>
      </c>
      <c r="K218" s="212">
        <f t="shared" si="210"/>
        <v>0.28999999999999998</v>
      </c>
      <c r="L218" s="212">
        <f t="shared" si="211"/>
        <v>0.28999999999999998</v>
      </c>
      <c r="M218" s="212">
        <f t="shared" si="212"/>
        <v>0.28999999999999998</v>
      </c>
      <c r="N218" s="212">
        <f t="shared" si="213"/>
        <v>0.28999999999999998</v>
      </c>
      <c r="O218" s="212">
        <f t="shared" si="214"/>
        <v>0.28999999999999998</v>
      </c>
      <c r="P218" s="212">
        <f t="shared" si="215"/>
        <v>0.28999999999999998</v>
      </c>
      <c r="Q218" s="212">
        <f t="shared" si="216"/>
        <v>0.28999999999999998</v>
      </c>
      <c r="R218" s="212">
        <f t="shared" si="217"/>
        <v>0.28999999999999998</v>
      </c>
      <c r="S218" s="212">
        <f t="shared" si="218"/>
        <v>0.28999999999999998</v>
      </c>
      <c r="T218" s="212">
        <f t="shared" si="219"/>
        <v>0.28999999999999998</v>
      </c>
      <c r="U218" s="212">
        <f t="shared" si="220"/>
        <v>0.28999999999999998</v>
      </c>
      <c r="V218" s="212">
        <f t="shared" si="221"/>
        <v>0.28999999999999998</v>
      </c>
      <c r="W218" s="212">
        <f t="shared" si="222"/>
        <v>0.28999999999999998</v>
      </c>
      <c r="X218" s="212">
        <f t="shared" si="223"/>
        <v>0.28999999999999998</v>
      </c>
      <c r="Y218" s="212">
        <f t="shared" si="224"/>
        <v>0.28999999999999998</v>
      </c>
      <c r="Z218" s="212">
        <f t="shared" si="225"/>
        <v>0.28999999999999998</v>
      </c>
      <c r="AA218" s="212">
        <f t="shared" si="226"/>
        <v>0.28999999999999998</v>
      </c>
      <c r="AB218" s="212">
        <f t="shared" si="156"/>
        <v>0.28999999999999998</v>
      </c>
      <c r="AC218" s="212">
        <f t="shared" si="157"/>
        <v>0.28999999999999998</v>
      </c>
      <c r="AD218" s="212">
        <f t="shared" si="158"/>
        <v>0.28999999999999998</v>
      </c>
      <c r="AE218" s="212">
        <f t="shared" si="159"/>
        <v>0.28999999999999998</v>
      </c>
      <c r="AF218" s="212">
        <f t="shared" si="160"/>
        <v>0.28999999999999998</v>
      </c>
      <c r="AG218" s="212">
        <f t="shared" si="161"/>
        <v>0.28999999999999998</v>
      </c>
      <c r="AH218" s="212">
        <f t="shared" si="162"/>
        <v>0.28999999999999998</v>
      </c>
      <c r="AI218" s="212">
        <f t="shared" si="163"/>
        <v>0.28999999999999998</v>
      </c>
      <c r="AJ218" s="212">
        <f t="shared" si="164"/>
        <v>0.28999999999999998</v>
      </c>
      <c r="AK218" s="212">
        <f t="shared" si="165"/>
        <v>0.28999999999999998</v>
      </c>
    </row>
    <row r="219" spans="1:37" x14ac:dyDescent="0.35">
      <c r="A219" s="215">
        <v>46</v>
      </c>
      <c r="B219" s="212">
        <f t="shared" si="167"/>
        <v>0.28999999999999998</v>
      </c>
      <c r="C219" s="212">
        <f t="shared" si="202"/>
        <v>0.28999999999999998</v>
      </c>
      <c r="D219" s="212">
        <f t="shared" si="203"/>
        <v>0.28999999999999998</v>
      </c>
      <c r="E219" s="212">
        <f t="shared" si="204"/>
        <v>0.28999999999999998</v>
      </c>
      <c r="F219" s="212">
        <f t="shared" si="205"/>
        <v>0.28999999999999998</v>
      </c>
      <c r="G219" s="212">
        <f t="shared" si="206"/>
        <v>0.28999999999999998</v>
      </c>
      <c r="H219" s="212">
        <f t="shared" si="207"/>
        <v>0.28999999999999998</v>
      </c>
      <c r="I219" s="212">
        <f t="shared" si="208"/>
        <v>0.28999999999999998</v>
      </c>
      <c r="J219" s="212">
        <f t="shared" si="209"/>
        <v>0.28999999999999998</v>
      </c>
      <c r="K219" s="212">
        <f t="shared" si="210"/>
        <v>0.28999999999999998</v>
      </c>
      <c r="L219" s="212">
        <f t="shared" si="211"/>
        <v>0.28999999999999998</v>
      </c>
      <c r="M219" s="212">
        <f t="shared" si="212"/>
        <v>0.28999999999999998</v>
      </c>
      <c r="N219" s="212">
        <f t="shared" si="213"/>
        <v>0.28999999999999998</v>
      </c>
      <c r="O219" s="212">
        <f t="shared" si="214"/>
        <v>0.28999999999999998</v>
      </c>
      <c r="P219" s="212">
        <f t="shared" si="215"/>
        <v>0.28999999999999998</v>
      </c>
      <c r="Q219" s="212">
        <f t="shared" si="216"/>
        <v>0.28999999999999998</v>
      </c>
      <c r="R219" s="212">
        <f t="shared" si="217"/>
        <v>0.28999999999999998</v>
      </c>
      <c r="S219" s="212">
        <f t="shared" si="218"/>
        <v>0.28999999999999998</v>
      </c>
      <c r="T219" s="212">
        <f t="shared" si="219"/>
        <v>0.28999999999999998</v>
      </c>
      <c r="U219" s="212">
        <f t="shared" si="220"/>
        <v>0.28999999999999998</v>
      </c>
      <c r="V219" s="212">
        <f t="shared" si="221"/>
        <v>0.28999999999999998</v>
      </c>
      <c r="W219" s="212">
        <f t="shared" si="222"/>
        <v>0.28999999999999998</v>
      </c>
      <c r="X219" s="212">
        <f t="shared" si="223"/>
        <v>0.28999999999999998</v>
      </c>
      <c r="Y219" s="212">
        <f t="shared" si="224"/>
        <v>0.28999999999999998</v>
      </c>
      <c r="Z219" s="212">
        <f t="shared" si="225"/>
        <v>0.28999999999999998</v>
      </c>
      <c r="AA219" s="212">
        <f t="shared" si="226"/>
        <v>0.28999999999999998</v>
      </c>
      <c r="AB219" s="212">
        <f t="shared" si="156"/>
        <v>0.28999999999999998</v>
      </c>
      <c r="AC219" s="212">
        <f t="shared" si="157"/>
        <v>0.28999999999999998</v>
      </c>
      <c r="AD219" s="212">
        <f t="shared" si="158"/>
        <v>0.28999999999999998</v>
      </c>
      <c r="AE219" s="212">
        <f t="shared" si="159"/>
        <v>0.28999999999999998</v>
      </c>
      <c r="AF219" s="212">
        <f t="shared" si="160"/>
        <v>0.28999999999999998</v>
      </c>
      <c r="AG219" s="212">
        <f t="shared" si="161"/>
        <v>0.28999999999999998</v>
      </c>
      <c r="AH219" s="212">
        <f t="shared" si="162"/>
        <v>0.28999999999999998</v>
      </c>
      <c r="AI219" s="212">
        <f t="shared" si="163"/>
        <v>0.28999999999999998</v>
      </c>
      <c r="AJ219" s="212">
        <f t="shared" si="164"/>
        <v>0.28999999999999998</v>
      </c>
      <c r="AK219" s="212">
        <f t="shared" si="165"/>
        <v>0.28999999999999998</v>
      </c>
    </row>
    <row r="220" spans="1:37" x14ac:dyDescent="0.35">
      <c r="A220" s="215">
        <v>47</v>
      </c>
      <c r="B220" s="212">
        <f t="shared" si="167"/>
        <v>0.28999999999999998</v>
      </c>
      <c r="C220" s="212">
        <f t="shared" si="202"/>
        <v>0.28999999999999998</v>
      </c>
      <c r="D220" s="212">
        <f t="shared" si="203"/>
        <v>0.28999999999999998</v>
      </c>
      <c r="E220" s="212">
        <f t="shared" si="204"/>
        <v>0.28999999999999998</v>
      </c>
      <c r="F220" s="212">
        <f t="shared" si="205"/>
        <v>0.28999999999999998</v>
      </c>
      <c r="G220" s="212">
        <f t="shared" si="206"/>
        <v>0.28999999999999998</v>
      </c>
      <c r="H220" s="212">
        <f t="shared" si="207"/>
        <v>0.28999999999999998</v>
      </c>
      <c r="I220" s="212">
        <f t="shared" si="208"/>
        <v>0.28999999999999998</v>
      </c>
      <c r="J220" s="212">
        <f t="shared" si="209"/>
        <v>0.28999999999999998</v>
      </c>
      <c r="K220" s="212">
        <f t="shared" si="210"/>
        <v>0.28999999999999998</v>
      </c>
      <c r="L220" s="212">
        <f t="shared" si="211"/>
        <v>0.28999999999999998</v>
      </c>
      <c r="M220" s="212">
        <f t="shared" si="212"/>
        <v>0.28999999999999998</v>
      </c>
      <c r="N220" s="212">
        <f t="shared" si="213"/>
        <v>0.28999999999999998</v>
      </c>
      <c r="O220" s="212">
        <f t="shared" si="214"/>
        <v>0.28999999999999998</v>
      </c>
      <c r="P220" s="212">
        <f t="shared" si="215"/>
        <v>0.28999999999999998</v>
      </c>
      <c r="Q220" s="212">
        <f t="shared" si="216"/>
        <v>0.28999999999999998</v>
      </c>
      <c r="R220" s="212">
        <f t="shared" si="217"/>
        <v>0.28999999999999998</v>
      </c>
      <c r="S220" s="212">
        <f t="shared" si="218"/>
        <v>0.28999999999999998</v>
      </c>
      <c r="T220" s="212">
        <f t="shared" si="219"/>
        <v>0.28999999999999998</v>
      </c>
      <c r="U220" s="212">
        <f t="shared" si="220"/>
        <v>0.28999999999999998</v>
      </c>
      <c r="V220" s="212">
        <f t="shared" si="221"/>
        <v>0.28999999999999998</v>
      </c>
      <c r="W220" s="212">
        <f t="shared" si="222"/>
        <v>0.28999999999999998</v>
      </c>
      <c r="X220" s="212">
        <f t="shared" si="223"/>
        <v>0.28999999999999998</v>
      </c>
      <c r="Y220" s="212">
        <f t="shared" si="224"/>
        <v>0.28999999999999998</v>
      </c>
      <c r="Z220" s="212">
        <f t="shared" si="225"/>
        <v>0.28999999999999998</v>
      </c>
      <c r="AA220" s="212">
        <f t="shared" si="226"/>
        <v>0.28999999999999998</v>
      </c>
      <c r="AB220" s="212">
        <f t="shared" si="156"/>
        <v>0.28999999999999998</v>
      </c>
      <c r="AC220" s="212">
        <f t="shared" si="157"/>
        <v>0.28999999999999998</v>
      </c>
      <c r="AD220" s="212">
        <f t="shared" si="158"/>
        <v>0.28999999999999998</v>
      </c>
      <c r="AE220" s="212">
        <f t="shared" si="159"/>
        <v>0.28999999999999998</v>
      </c>
      <c r="AF220" s="212">
        <f t="shared" si="160"/>
        <v>0.28999999999999998</v>
      </c>
      <c r="AG220" s="212">
        <f t="shared" si="161"/>
        <v>0.28999999999999998</v>
      </c>
      <c r="AH220" s="212">
        <f t="shared" si="162"/>
        <v>0.28999999999999998</v>
      </c>
      <c r="AI220" s="212">
        <f t="shared" si="163"/>
        <v>0.28999999999999998</v>
      </c>
      <c r="AJ220" s="212">
        <f t="shared" si="164"/>
        <v>0.28999999999999998</v>
      </c>
      <c r="AK220" s="212">
        <f t="shared" si="165"/>
        <v>0.28999999999999998</v>
      </c>
    </row>
    <row r="221" spans="1:37" x14ac:dyDescent="0.35">
      <c r="A221" s="215">
        <v>48</v>
      </c>
      <c r="B221" s="212">
        <f t="shared" si="167"/>
        <v>0.28999999999999998</v>
      </c>
      <c r="C221" s="212">
        <f t="shared" si="202"/>
        <v>0.28999999999999998</v>
      </c>
      <c r="D221" s="212">
        <f t="shared" si="203"/>
        <v>0.28999999999999998</v>
      </c>
      <c r="E221" s="212">
        <f t="shared" si="204"/>
        <v>0.28999999999999998</v>
      </c>
      <c r="F221" s="212">
        <f t="shared" si="205"/>
        <v>0.28999999999999998</v>
      </c>
      <c r="G221" s="212">
        <f t="shared" si="206"/>
        <v>0.28999999999999998</v>
      </c>
      <c r="H221" s="212">
        <f t="shared" si="207"/>
        <v>0.28999999999999998</v>
      </c>
      <c r="I221" s="212">
        <f t="shared" si="208"/>
        <v>0.28999999999999998</v>
      </c>
      <c r="J221" s="212">
        <f t="shared" si="209"/>
        <v>0.28999999999999998</v>
      </c>
      <c r="K221" s="212">
        <f t="shared" si="210"/>
        <v>0.28999999999999998</v>
      </c>
      <c r="L221" s="212">
        <f t="shared" si="211"/>
        <v>0.28999999999999998</v>
      </c>
      <c r="M221" s="212">
        <f t="shared" si="212"/>
        <v>0.28999999999999998</v>
      </c>
      <c r="N221" s="212">
        <f t="shared" si="213"/>
        <v>0.28999999999999998</v>
      </c>
      <c r="O221" s="212">
        <f t="shared" si="214"/>
        <v>0.28999999999999998</v>
      </c>
      <c r="P221" s="212">
        <f t="shared" si="215"/>
        <v>0.28999999999999998</v>
      </c>
      <c r="Q221" s="212">
        <f t="shared" si="216"/>
        <v>0.28999999999999998</v>
      </c>
      <c r="R221" s="212">
        <f t="shared" si="217"/>
        <v>0.28999999999999998</v>
      </c>
      <c r="S221" s="212">
        <f t="shared" si="218"/>
        <v>0.28999999999999998</v>
      </c>
      <c r="T221" s="212">
        <f t="shared" si="219"/>
        <v>0.28999999999999998</v>
      </c>
      <c r="U221" s="212">
        <f t="shared" si="220"/>
        <v>0.28999999999999998</v>
      </c>
      <c r="V221" s="212">
        <f t="shared" si="221"/>
        <v>0.28999999999999998</v>
      </c>
      <c r="W221" s="212">
        <f t="shared" si="222"/>
        <v>0.28999999999999998</v>
      </c>
      <c r="X221" s="212">
        <f t="shared" si="223"/>
        <v>0.28999999999999998</v>
      </c>
      <c r="Y221" s="212">
        <f t="shared" si="224"/>
        <v>0.28999999999999998</v>
      </c>
      <c r="Z221" s="212">
        <f t="shared" si="225"/>
        <v>0.28999999999999998</v>
      </c>
      <c r="AA221" s="212">
        <f t="shared" si="226"/>
        <v>0.28999999999999998</v>
      </c>
      <c r="AB221" s="212">
        <f t="shared" si="156"/>
        <v>0.28999999999999998</v>
      </c>
      <c r="AC221" s="212">
        <f t="shared" si="157"/>
        <v>0.28999999999999998</v>
      </c>
      <c r="AD221" s="212">
        <f t="shared" si="158"/>
        <v>0.28999999999999998</v>
      </c>
      <c r="AE221" s="212">
        <f t="shared" si="159"/>
        <v>0.28999999999999998</v>
      </c>
      <c r="AF221" s="212">
        <f t="shared" si="160"/>
        <v>0.28999999999999998</v>
      </c>
      <c r="AG221" s="212">
        <f t="shared" si="161"/>
        <v>0.28999999999999998</v>
      </c>
      <c r="AH221" s="212">
        <f t="shared" si="162"/>
        <v>0.28999999999999998</v>
      </c>
      <c r="AI221" s="212">
        <f t="shared" si="163"/>
        <v>0.28999999999999998</v>
      </c>
      <c r="AJ221" s="212">
        <f t="shared" si="164"/>
        <v>0.28999999999999998</v>
      </c>
      <c r="AK221" s="212">
        <f t="shared" si="165"/>
        <v>0.28999999999999998</v>
      </c>
    </row>
    <row r="222" spans="1:37" x14ac:dyDescent="0.35">
      <c r="A222" s="215">
        <v>49</v>
      </c>
      <c r="B222" s="212">
        <f t="shared" si="167"/>
        <v>0.28999999999999998</v>
      </c>
      <c r="C222" s="212">
        <f t="shared" si="202"/>
        <v>0.28999999999999998</v>
      </c>
      <c r="D222" s="212">
        <f t="shared" si="203"/>
        <v>0.28999999999999998</v>
      </c>
      <c r="E222" s="212">
        <f t="shared" si="204"/>
        <v>0.28999999999999998</v>
      </c>
      <c r="F222" s="212">
        <f t="shared" si="205"/>
        <v>0.28999999999999998</v>
      </c>
      <c r="G222" s="212">
        <f t="shared" si="206"/>
        <v>0.28999999999999998</v>
      </c>
      <c r="H222" s="212">
        <f t="shared" si="207"/>
        <v>0.28999999999999998</v>
      </c>
      <c r="I222" s="212">
        <f t="shared" si="208"/>
        <v>0.28999999999999998</v>
      </c>
      <c r="J222" s="212">
        <f t="shared" si="209"/>
        <v>0.28999999999999998</v>
      </c>
      <c r="K222" s="212">
        <f t="shared" si="210"/>
        <v>0.28999999999999998</v>
      </c>
      <c r="L222" s="212">
        <f t="shared" si="211"/>
        <v>0.28999999999999998</v>
      </c>
      <c r="M222" s="212">
        <f t="shared" si="212"/>
        <v>0.28999999999999998</v>
      </c>
      <c r="N222" s="212">
        <f t="shared" si="213"/>
        <v>0.28999999999999998</v>
      </c>
      <c r="O222" s="212">
        <f t="shared" si="214"/>
        <v>0.28999999999999998</v>
      </c>
      <c r="P222" s="212">
        <f t="shared" si="215"/>
        <v>0.28999999999999998</v>
      </c>
      <c r="Q222" s="212">
        <f t="shared" si="216"/>
        <v>0.28999999999999998</v>
      </c>
      <c r="R222" s="212">
        <f t="shared" si="217"/>
        <v>0.28999999999999998</v>
      </c>
      <c r="S222" s="212">
        <f t="shared" si="218"/>
        <v>0.28999999999999998</v>
      </c>
      <c r="T222" s="212">
        <f t="shared" si="219"/>
        <v>0.28999999999999998</v>
      </c>
      <c r="U222" s="212">
        <f t="shared" si="220"/>
        <v>0.28999999999999998</v>
      </c>
      <c r="V222" s="212">
        <f t="shared" si="221"/>
        <v>0.28999999999999998</v>
      </c>
      <c r="W222" s="212">
        <f t="shared" si="222"/>
        <v>0.28999999999999998</v>
      </c>
      <c r="X222" s="212">
        <f t="shared" si="223"/>
        <v>0.28999999999999998</v>
      </c>
      <c r="Y222" s="212">
        <f t="shared" si="224"/>
        <v>0.28999999999999998</v>
      </c>
      <c r="Z222" s="212">
        <f t="shared" si="225"/>
        <v>0.28999999999999998</v>
      </c>
      <c r="AA222" s="212">
        <f t="shared" si="226"/>
        <v>0.28999999999999998</v>
      </c>
      <c r="AB222" s="212">
        <f t="shared" si="156"/>
        <v>0.28999999999999998</v>
      </c>
      <c r="AC222" s="212">
        <f t="shared" si="157"/>
        <v>0.28999999999999998</v>
      </c>
      <c r="AD222" s="212">
        <f t="shared" si="158"/>
        <v>0.28999999999999998</v>
      </c>
      <c r="AE222" s="212">
        <f t="shared" si="159"/>
        <v>0.28999999999999998</v>
      </c>
      <c r="AF222" s="212">
        <f t="shared" si="160"/>
        <v>0.28999999999999998</v>
      </c>
      <c r="AG222" s="212">
        <f t="shared" si="161"/>
        <v>0.28999999999999998</v>
      </c>
      <c r="AH222" s="212">
        <f t="shared" si="162"/>
        <v>0.28999999999999998</v>
      </c>
      <c r="AI222" s="212">
        <f t="shared" si="163"/>
        <v>0.28999999999999998</v>
      </c>
      <c r="AJ222" s="212">
        <f t="shared" si="164"/>
        <v>0.28999999999999998</v>
      </c>
      <c r="AK222" s="212">
        <f t="shared" si="165"/>
        <v>0.28999999999999998</v>
      </c>
    </row>
    <row r="223" spans="1:37" x14ac:dyDescent="0.35">
      <c r="A223" s="215">
        <v>50</v>
      </c>
      <c r="B223" s="212">
        <f t="shared" si="167"/>
        <v>0.28999999999999998</v>
      </c>
      <c r="C223" s="212">
        <f t="shared" si="202"/>
        <v>0.28999999999999998</v>
      </c>
      <c r="D223" s="212">
        <f t="shared" si="203"/>
        <v>0.28999999999999998</v>
      </c>
      <c r="E223" s="212">
        <f t="shared" si="204"/>
        <v>0.28999999999999998</v>
      </c>
      <c r="F223" s="212">
        <f t="shared" si="205"/>
        <v>0.28999999999999998</v>
      </c>
      <c r="G223" s="212">
        <f t="shared" si="206"/>
        <v>0.28999999999999998</v>
      </c>
      <c r="H223" s="212">
        <f t="shared" si="207"/>
        <v>0.28999999999999998</v>
      </c>
      <c r="I223" s="212">
        <f t="shared" si="208"/>
        <v>0.28999999999999998</v>
      </c>
      <c r="J223" s="212">
        <f t="shared" si="209"/>
        <v>0.28999999999999998</v>
      </c>
      <c r="K223" s="212">
        <f t="shared" si="210"/>
        <v>0.28999999999999998</v>
      </c>
      <c r="L223" s="212">
        <f t="shared" si="211"/>
        <v>0.28999999999999998</v>
      </c>
      <c r="M223" s="212">
        <f t="shared" si="212"/>
        <v>0.28999999999999998</v>
      </c>
      <c r="N223" s="212">
        <f t="shared" si="213"/>
        <v>0.28999999999999998</v>
      </c>
      <c r="O223" s="212">
        <f t="shared" si="214"/>
        <v>0.28999999999999998</v>
      </c>
      <c r="P223" s="212">
        <f t="shared" si="215"/>
        <v>0.28999999999999998</v>
      </c>
      <c r="Q223" s="212">
        <f t="shared" si="216"/>
        <v>0.28999999999999998</v>
      </c>
      <c r="R223" s="212">
        <f t="shared" si="217"/>
        <v>0.28999999999999998</v>
      </c>
      <c r="S223" s="212">
        <f t="shared" si="218"/>
        <v>0.28999999999999998</v>
      </c>
      <c r="T223" s="212">
        <f t="shared" si="219"/>
        <v>0.28999999999999998</v>
      </c>
      <c r="U223" s="212">
        <f t="shared" si="220"/>
        <v>0.28999999999999998</v>
      </c>
      <c r="V223" s="212">
        <f t="shared" si="221"/>
        <v>0.28999999999999998</v>
      </c>
      <c r="W223" s="212">
        <f t="shared" si="222"/>
        <v>0.28999999999999998</v>
      </c>
      <c r="X223" s="212">
        <f t="shared" si="223"/>
        <v>0.28999999999999998</v>
      </c>
      <c r="Y223" s="212">
        <f t="shared" si="224"/>
        <v>0.28999999999999998</v>
      </c>
      <c r="Z223" s="212">
        <f t="shared" si="225"/>
        <v>0.28999999999999998</v>
      </c>
      <c r="AA223" s="212">
        <f t="shared" si="226"/>
        <v>0.28999999999999998</v>
      </c>
      <c r="AB223" s="212">
        <f t="shared" si="156"/>
        <v>0.28999999999999998</v>
      </c>
      <c r="AC223" s="212">
        <f t="shared" si="157"/>
        <v>0.28999999999999998</v>
      </c>
      <c r="AD223" s="212">
        <f t="shared" si="158"/>
        <v>0.28999999999999998</v>
      </c>
      <c r="AE223" s="212">
        <f t="shared" si="159"/>
        <v>0.28999999999999998</v>
      </c>
      <c r="AF223" s="212">
        <f t="shared" si="160"/>
        <v>0.28999999999999998</v>
      </c>
      <c r="AG223" s="212">
        <f t="shared" si="161"/>
        <v>0.28999999999999998</v>
      </c>
      <c r="AH223" s="212">
        <f t="shared" si="162"/>
        <v>0.28999999999999998</v>
      </c>
      <c r="AI223" s="212">
        <f t="shared" si="163"/>
        <v>0.28999999999999998</v>
      </c>
      <c r="AJ223" s="212">
        <f t="shared" si="164"/>
        <v>0.28999999999999998</v>
      </c>
      <c r="AK223" s="212">
        <f t="shared" si="165"/>
        <v>0.28999999999999998</v>
      </c>
    </row>
    <row r="224" spans="1:37" x14ac:dyDescent="0.35">
      <c r="A224" s="215">
        <v>51</v>
      </c>
      <c r="B224" s="212">
        <f t="shared" si="167"/>
        <v>0.28999999999999998</v>
      </c>
      <c r="C224" s="212">
        <f t="shared" si="202"/>
        <v>0.28999999999999998</v>
      </c>
      <c r="D224" s="212">
        <f t="shared" si="203"/>
        <v>0.28999999999999998</v>
      </c>
      <c r="E224" s="212">
        <f t="shared" si="204"/>
        <v>0.28999999999999998</v>
      </c>
      <c r="F224" s="212">
        <f t="shared" si="205"/>
        <v>0.28999999999999998</v>
      </c>
      <c r="G224" s="212">
        <f t="shared" si="206"/>
        <v>0.28999999999999998</v>
      </c>
      <c r="H224" s="212">
        <f t="shared" si="207"/>
        <v>0.28999999999999998</v>
      </c>
      <c r="I224" s="212">
        <f t="shared" si="208"/>
        <v>0.28999999999999998</v>
      </c>
      <c r="J224" s="212">
        <f t="shared" si="209"/>
        <v>0.28999999999999998</v>
      </c>
      <c r="K224" s="212">
        <f t="shared" si="210"/>
        <v>0.28999999999999998</v>
      </c>
      <c r="L224" s="212">
        <f t="shared" si="211"/>
        <v>0.28999999999999998</v>
      </c>
      <c r="M224" s="212">
        <f t="shared" si="212"/>
        <v>0.28999999999999998</v>
      </c>
      <c r="N224" s="212">
        <f t="shared" si="213"/>
        <v>0.28999999999999998</v>
      </c>
      <c r="O224" s="212">
        <f t="shared" si="214"/>
        <v>0.28999999999999998</v>
      </c>
      <c r="P224" s="212">
        <f t="shared" si="215"/>
        <v>0.28999999999999998</v>
      </c>
      <c r="Q224" s="212">
        <f t="shared" si="216"/>
        <v>0.28999999999999998</v>
      </c>
      <c r="R224" s="212">
        <f t="shared" si="217"/>
        <v>0.28999999999999998</v>
      </c>
      <c r="S224" s="212">
        <f t="shared" si="218"/>
        <v>0.28999999999999998</v>
      </c>
      <c r="T224" s="212">
        <f t="shared" si="219"/>
        <v>0.28999999999999998</v>
      </c>
      <c r="U224" s="212">
        <f t="shared" si="220"/>
        <v>0.28999999999999998</v>
      </c>
      <c r="V224" s="212">
        <f t="shared" si="221"/>
        <v>0.28999999999999998</v>
      </c>
      <c r="W224" s="212">
        <f t="shared" si="222"/>
        <v>0.28999999999999998</v>
      </c>
      <c r="X224" s="212">
        <f t="shared" si="223"/>
        <v>0.28999999999999998</v>
      </c>
      <c r="Y224" s="212">
        <f t="shared" si="224"/>
        <v>0.28999999999999998</v>
      </c>
      <c r="Z224" s="212">
        <f t="shared" si="225"/>
        <v>0.28999999999999998</v>
      </c>
      <c r="AA224" s="212">
        <f t="shared" si="226"/>
        <v>0.28999999999999998</v>
      </c>
      <c r="AB224" s="212">
        <f t="shared" si="156"/>
        <v>0.28999999999999998</v>
      </c>
      <c r="AC224" s="212">
        <f t="shared" si="157"/>
        <v>0.28999999999999998</v>
      </c>
      <c r="AD224" s="212">
        <f t="shared" si="158"/>
        <v>0.28999999999999998</v>
      </c>
      <c r="AE224" s="212">
        <f t="shared" si="159"/>
        <v>0.28999999999999998</v>
      </c>
      <c r="AF224" s="212">
        <f t="shared" si="160"/>
        <v>0.28999999999999998</v>
      </c>
      <c r="AG224" s="212">
        <f t="shared" si="161"/>
        <v>0.28999999999999998</v>
      </c>
      <c r="AH224" s="212">
        <f t="shared" si="162"/>
        <v>0.28999999999999998</v>
      </c>
      <c r="AI224" s="212">
        <f t="shared" si="163"/>
        <v>0.28999999999999998</v>
      </c>
      <c r="AJ224" s="212">
        <f t="shared" si="164"/>
        <v>0.28999999999999998</v>
      </c>
      <c r="AK224" s="212">
        <f t="shared" si="165"/>
        <v>0.28999999999999998</v>
      </c>
    </row>
    <row r="225" spans="1:37" x14ac:dyDescent="0.35">
      <c r="A225" s="215">
        <v>52</v>
      </c>
      <c r="B225" s="212">
        <f t="shared" si="167"/>
        <v>0.28999999999999998</v>
      </c>
      <c r="C225" s="212">
        <f t="shared" si="202"/>
        <v>0.28999999999999998</v>
      </c>
      <c r="D225" s="212">
        <f t="shared" si="203"/>
        <v>0.28999999999999998</v>
      </c>
      <c r="E225" s="212">
        <f t="shared" si="204"/>
        <v>0.28999999999999998</v>
      </c>
      <c r="F225" s="212">
        <f t="shared" si="205"/>
        <v>0.28999999999999998</v>
      </c>
      <c r="G225" s="212">
        <f t="shared" si="206"/>
        <v>0.28999999999999998</v>
      </c>
      <c r="H225" s="212">
        <f t="shared" si="207"/>
        <v>0.28999999999999998</v>
      </c>
      <c r="I225" s="212">
        <f t="shared" si="208"/>
        <v>0.28999999999999998</v>
      </c>
      <c r="J225" s="212">
        <f t="shared" si="209"/>
        <v>0.28999999999999998</v>
      </c>
      <c r="K225" s="212">
        <f t="shared" si="210"/>
        <v>0.28999999999999998</v>
      </c>
      <c r="L225" s="212">
        <f t="shared" si="211"/>
        <v>0.28999999999999998</v>
      </c>
      <c r="M225" s="212">
        <f t="shared" si="212"/>
        <v>0.28999999999999998</v>
      </c>
      <c r="N225" s="212">
        <f t="shared" si="213"/>
        <v>0.28999999999999998</v>
      </c>
      <c r="O225" s="212">
        <f t="shared" si="214"/>
        <v>0.28999999999999998</v>
      </c>
      <c r="P225" s="212">
        <f t="shared" si="215"/>
        <v>0.28999999999999998</v>
      </c>
      <c r="Q225" s="212">
        <f t="shared" si="216"/>
        <v>0.28999999999999998</v>
      </c>
      <c r="R225" s="212">
        <f t="shared" si="217"/>
        <v>0.28999999999999998</v>
      </c>
      <c r="S225" s="212">
        <f t="shared" si="218"/>
        <v>0.28999999999999998</v>
      </c>
      <c r="T225" s="212">
        <f t="shared" si="219"/>
        <v>0.28999999999999998</v>
      </c>
      <c r="U225" s="212">
        <f t="shared" si="220"/>
        <v>0.28999999999999998</v>
      </c>
      <c r="V225" s="212">
        <f t="shared" si="221"/>
        <v>0.28999999999999998</v>
      </c>
      <c r="W225" s="212">
        <f t="shared" si="222"/>
        <v>0.28999999999999998</v>
      </c>
      <c r="X225" s="212">
        <f t="shared" si="223"/>
        <v>0.28999999999999998</v>
      </c>
      <c r="Y225" s="212">
        <f t="shared" si="224"/>
        <v>0.28999999999999998</v>
      </c>
      <c r="Z225" s="212">
        <f t="shared" si="225"/>
        <v>0.28999999999999998</v>
      </c>
      <c r="AA225" s="212">
        <f t="shared" si="226"/>
        <v>0.28999999999999998</v>
      </c>
      <c r="AB225" s="212">
        <f t="shared" si="156"/>
        <v>0.28999999999999998</v>
      </c>
      <c r="AC225" s="212">
        <f t="shared" si="157"/>
        <v>0.28999999999999998</v>
      </c>
      <c r="AD225" s="212">
        <f t="shared" si="158"/>
        <v>0.28999999999999998</v>
      </c>
      <c r="AE225" s="212">
        <f t="shared" si="159"/>
        <v>0.28999999999999998</v>
      </c>
      <c r="AF225" s="212">
        <f t="shared" si="160"/>
        <v>0.28999999999999998</v>
      </c>
      <c r="AG225" s="212">
        <f t="shared" si="161"/>
        <v>0.28999999999999998</v>
      </c>
      <c r="AH225" s="212">
        <f t="shared" si="162"/>
        <v>0.28999999999999998</v>
      </c>
      <c r="AI225" s="212">
        <f t="shared" si="163"/>
        <v>0.28999999999999998</v>
      </c>
      <c r="AJ225" s="212">
        <f t="shared" si="164"/>
        <v>0.28999999999999998</v>
      </c>
      <c r="AK225" s="212">
        <f t="shared" si="165"/>
        <v>0.28999999999999998</v>
      </c>
    </row>
    <row r="228" spans="1:37" x14ac:dyDescent="0.35">
      <c r="B228" s="216" t="str">
        <f>'Techs-Fuels Updated'!D14</f>
        <v>ALPHYSHHI0</v>
      </c>
      <c r="E228" s="216">
        <f>'Techs-Fuels Updated'!Q14</f>
        <v>0.11</v>
      </c>
    </row>
    <row r="229" spans="1:37" x14ac:dyDescent="0.35">
      <c r="A229" s="210"/>
      <c r="B229" s="210">
        <v>2020</v>
      </c>
      <c r="C229" s="210">
        <v>2021</v>
      </c>
      <c r="D229" s="210">
        <v>2022</v>
      </c>
      <c r="E229" s="210">
        <v>2023</v>
      </c>
      <c r="F229" s="210">
        <v>2024</v>
      </c>
      <c r="G229" s="210">
        <v>2025</v>
      </c>
      <c r="H229" s="210">
        <v>2026</v>
      </c>
      <c r="I229" s="210">
        <v>2027</v>
      </c>
      <c r="J229" s="214">
        <v>2028</v>
      </c>
      <c r="K229" s="214">
        <v>2029</v>
      </c>
      <c r="L229" s="214">
        <v>2030</v>
      </c>
      <c r="M229" s="214">
        <v>2031</v>
      </c>
      <c r="N229" s="214">
        <v>2032</v>
      </c>
      <c r="O229" s="214">
        <v>2033</v>
      </c>
      <c r="P229" s="214">
        <v>2034</v>
      </c>
      <c r="Q229" s="214">
        <v>2035</v>
      </c>
      <c r="R229" s="214">
        <v>2036</v>
      </c>
      <c r="S229" s="214">
        <v>2037</v>
      </c>
      <c r="T229" s="214">
        <v>2038</v>
      </c>
      <c r="U229" s="214">
        <v>2039</v>
      </c>
      <c r="V229" s="214">
        <v>2040</v>
      </c>
      <c r="W229" s="214">
        <v>2041</v>
      </c>
      <c r="X229" s="214">
        <v>2042</v>
      </c>
      <c r="Y229" s="214">
        <v>2043</v>
      </c>
      <c r="Z229" s="214">
        <v>2044</v>
      </c>
      <c r="AA229" s="214">
        <v>2045</v>
      </c>
      <c r="AB229" s="214">
        <v>2046</v>
      </c>
      <c r="AC229" s="214">
        <v>2047</v>
      </c>
      <c r="AD229" s="214">
        <v>2048</v>
      </c>
      <c r="AE229" s="214">
        <v>2049</v>
      </c>
      <c r="AF229" s="214">
        <v>2050</v>
      </c>
      <c r="AG229" s="214">
        <v>2051</v>
      </c>
      <c r="AH229" s="214">
        <v>2052</v>
      </c>
      <c r="AI229" s="214">
        <v>2053</v>
      </c>
      <c r="AJ229" s="214">
        <v>2054</v>
      </c>
      <c r="AK229" s="214" t="s">
        <v>1418</v>
      </c>
    </row>
    <row r="230" spans="1:37" x14ac:dyDescent="0.35">
      <c r="A230" s="211">
        <v>1</v>
      </c>
      <c r="B230" s="212">
        <f>E228</f>
        <v>0.11</v>
      </c>
      <c r="C230" s="212">
        <f>B230</f>
        <v>0.11</v>
      </c>
      <c r="D230" s="212">
        <f t="shared" ref="D230:AA230" si="227">C230</f>
        <v>0.11</v>
      </c>
      <c r="E230" s="212">
        <f t="shared" si="227"/>
        <v>0.11</v>
      </c>
      <c r="F230" s="212">
        <f t="shared" si="227"/>
        <v>0.11</v>
      </c>
      <c r="G230" s="212">
        <f t="shared" si="227"/>
        <v>0.11</v>
      </c>
      <c r="H230" s="212">
        <f t="shared" si="227"/>
        <v>0.11</v>
      </c>
      <c r="I230" s="212">
        <f t="shared" si="227"/>
        <v>0.11</v>
      </c>
      <c r="J230" s="212">
        <f t="shared" si="227"/>
        <v>0.11</v>
      </c>
      <c r="K230" s="212">
        <f t="shared" si="227"/>
        <v>0.11</v>
      </c>
      <c r="L230" s="212">
        <f t="shared" si="227"/>
        <v>0.11</v>
      </c>
      <c r="M230" s="212">
        <f t="shared" si="227"/>
        <v>0.11</v>
      </c>
      <c r="N230" s="212">
        <f t="shared" si="227"/>
        <v>0.11</v>
      </c>
      <c r="O230" s="212">
        <f t="shared" si="227"/>
        <v>0.11</v>
      </c>
      <c r="P230" s="212">
        <f t="shared" si="227"/>
        <v>0.11</v>
      </c>
      <c r="Q230" s="212">
        <f t="shared" si="227"/>
        <v>0.11</v>
      </c>
      <c r="R230" s="212">
        <f t="shared" si="227"/>
        <v>0.11</v>
      </c>
      <c r="S230" s="212">
        <f t="shared" si="227"/>
        <v>0.11</v>
      </c>
      <c r="T230" s="212">
        <f t="shared" si="227"/>
        <v>0.11</v>
      </c>
      <c r="U230" s="212">
        <f t="shared" si="227"/>
        <v>0.11</v>
      </c>
      <c r="V230" s="212">
        <f t="shared" si="227"/>
        <v>0.11</v>
      </c>
      <c r="W230" s="212">
        <f t="shared" si="227"/>
        <v>0.11</v>
      </c>
      <c r="X230" s="212">
        <f t="shared" si="227"/>
        <v>0.11</v>
      </c>
      <c r="Y230" s="212">
        <f t="shared" si="227"/>
        <v>0.11</v>
      </c>
      <c r="Z230" s="212">
        <f t="shared" si="227"/>
        <v>0.11</v>
      </c>
      <c r="AA230" s="212">
        <f t="shared" si="227"/>
        <v>0.11</v>
      </c>
      <c r="AB230" s="212">
        <f t="shared" ref="AB230:AB281" si="228">AA230</f>
        <v>0.11</v>
      </c>
      <c r="AC230" s="212">
        <f t="shared" ref="AC230:AC281" si="229">AB230</f>
        <v>0.11</v>
      </c>
      <c r="AD230" s="212">
        <f t="shared" ref="AD230:AD281" si="230">AC230</f>
        <v>0.11</v>
      </c>
      <c r="AE230" s="212">
        <f t="shared" ref="AE230:AE281" si="231">AD230</f>
        <v>0.11</v>
      </c>
      <c r="AF230" s="212">
        <f t="shared" ref="AF230:AF281" si="232">AE230</f>
        <v>0.11</v>
      </c>
      <c r="AG230" s="212">
        <f t="shared" ref="AG230:AG281" si="233">AF230</f>
        <v>0.11</v>
      </c>
      <c r="AH230" s="212">
        <f t="shared" ref="AH230:AH281" si="234">AG230</f>
        <v>0.11</v>
      </c>
      <c r="AI230" s="212">
        <f t="shared" ref="AI230:AI281" si="235">AH230</f>
        <v>0.11</v>
      </c>
      <c r="AJ230" s="212">
        <f t="shared" ref="AJ230:AJ281" si="236">AI230</f>
        <v>0.11</v>
      </c>
      <c r="AK230" s="212">
        <f t="shared" ref="AK230:AK281" si="237">AJ230</f>
        <v>0.11</v>
      </c>
    </row>
    <row r="231" spans="1:37" x14ac:dyDescent="0.35">
      <c r="A231" s="211">
        <v>2</v>
      </c>
      <c r="B231" s="212">
        <f>B230</f>
        <v>0.11</v>
      </c>
      <c r="C231" s="212">
        <f>B231</f>
        <v>0.11</v>
      </c>
      <c r="D231" s="212">
        <f t="shared" ref="D231:AA231" si="238">C231</f>
        <v>0.11</v>
      </c>
      <c r="E231" s="212">
        <f t="shared" si="238"/>
        <v>0.11</v>
      </c>
      <c r="F231" s="212">
        <f t="shared" si="238"/>
        <v>0.11</v>
      </c>
      <c r="G231" s="212">
        <f t="shared" si="238"/>
        <v>0.11</v>
      </c>
      <c r="H231" s="212">
        <f t="shared" si="238"/>
        <v>0.11</v>
      </c>
      <c r="I231" s="212">
        <f t="shared" si="238"/>
        <v>0.11</v>
      </c>
      <c r="J231" s="212">
        <f t="shared" si="238"/>
        <v>0.11</v>
      </c>
      <c r="K231" s="212">
        <f t="shared" si="238"/>
        <v>0.11</v>
      </c>
      <c r="L231" s="212">
        <f t="shared" si="238"/>
        <v>0.11</v>
      </c>
      <c r="M231" s="212">
        <f t="shared" si="238"/>
        <v>0.11</v>
      </c>
      <c r="N231" s="212">
        <f t="shared" si="238"/>
        <v>0.11</v>
      </c>
      <c r="O231" s="212">
        <f t="shared" si="238"/>
        <v>0.11</v>
      </c>
      <c r="P231" s="212">
        <f t="shared" si="238"/>
        <v>0.11</v>
      </c>
      <c r="Q231" s="212">
        <f t="shared" si="238"/>
        <v>0.11</v>
      </c>
      <c r="R231" s="212">
        <f t="shared" si="238"/>
        <v>0.11</v>
      </c>
      <c r="S231" s="212">
        <f t="shared" si="238"/>
        <v>0.11</v>
      </c>
      <c r="T231" s="212">
        <f t="shared" si="238"/>
        <v>0.11</v>
      </c>
      <c r="U231" s="212">
        <f t="shared" si="238"/>
        <v>0.11</v>
      </c>
      <c r="V231" s="212">
        <f t="shared" si="238"/>
        <v>0.11</v>
      </c>
      <c r="W231" s="212">
        <f t="shared" si="238"/>
        <v>0.11</v>
      </c>
      <c r="X231" s="212">
        <f t="shared" si="238"/>
        <v>0.11</v>
      </c>
      <c r="Y231" s="212">
        <f t="shared" si="238"/>
        <v>0.11</v>
      </c>
      <c r="Z231" s="212">
        <f t="shared" si="238"/>
        <v>0.11</v>
      </c>
      <c r="AA231" s="212">
        <f t="shared" si="238"/>
        <v>0.11</v>
      </c>
      <c r="AB231" s="212">
        <f t="shared" si="228"/>
        <v>0.11</v>
      </c>
      <c r="AC231" s="212">
        <f t="shared" si="229"/>
        <v>0.11</v>
      </c>
      <c r="AD231" s="212">
        <f t="shared" si="230"/>
        <v>0.11</v>
      </c>
      <c r="AE231" s="212">
        <f t="shared" si="231"/>
        <v>0.11</v>
      </c>
      <c r="AF231" s="212">
        <f t="shared" si="232"/>
        <v>0.11</v>
      </c>
      <c r="AG231" s="212">
        <f t="shared" si="233"/>
        <v>0.11</v>
      </c>
      <c r="AH231" s="212">
        <f t="shared" si="234"/>
        <v>0.11</v>
      </c>
      <c r="AI231" s="212">
        <f t="shared" si="235"/>
        <v>0.11</v>
      </c>
      <c r="AJ231" s="212">
        <f t="shared" si="236"/>
        <v>0.11</v>
      </c>
      <c r="AK231" s="212">
        <f t="shared" si="237"/>
        <v>0.11</v>
      </c>
    </row>
    <row r="232" spans="1:37" x14ac:dyDescent="0.35">
      <c r="A232" s="211">
        <v>3</v>
      </c>
      <c r="B232" s="212">
        <f t="shared" ref="B232:B281" si="239">B231</f>
        <v>0.11</v>
      </c>
      <c r="C232" s="212">
        <f t="shared" ref="C232:AA232" si="240">B232</f>
        <v>0.11</v>
      </c>
      <c r="D232" s="212">
        <f t="shared" si="240"/>
        <v>0.11</v>
      </c>
      <c r="E232" s="212">
        <f t="shared" si="240"/>
        <v>0.11</v>
      </c>
      <c r="F232" s="212">
        <f t="shared" si="240"/>
        <v>0.11</v>
      </c>
      <c r="G232" s="212">
        <f t="shared" si="240"/>
        <v>0.11</v>
      </c>
      <c r="H232" s="212">
        <f t="shared" si="240"/>
        <v>0.11</v>
      </c>
      <c r="I232" s="212">
        <f t="shared" si="240"/>
        <v>0.11</v>
      </c>
      <c r="J232" s="212">
        <f t="shared" si="240"/>
        <v>0.11</v>
      </c>
      <c r="K232" s="212">
        <f t="shared" si="240"/>
        <v>0.11</v>
      </c>
      <c r="L232" s="212">
        <f t="shared" si="240"/>
        <v>0.11</v>
      </c>
      <c r="M232" s="212">
        <f t="shared" si="240"/>
        <v>0.11</v>
      </c>
      <c r="N232" s="212">
        <f t="shared" si="240"/>
        <v>0.11</v>
      </c>
      <c r="O232" s="212">
        <f t="shared" si="240"/>
        <v>0.11</v>
      </c>
      <c r="P232" s="212">
        <f t="shared" si="240"/>
        <v>0.11</v>
      </c>
      <c r="Q232" s="212">
        <f t="shared" si="240"/>
        <v>0.11</v>
      </c>
      <c r="R232" s="212">
        <f t="shared" si="240"/>
        <v>0.11</v>
      </c>
      <c r="S232" s="212">
        <f t="shared" si="240"/>
        <v>0.11</v>
      </c>
      <c r="T232" s="212">
        <f t="shared" si="240"/>
        <v>0.11</v>
      </c>
      <c r="U232" s="212">
        <f t="shared" si="240"/>
        <v>0.11</v>
      </c>
      <c r="V232" s="212">
        <f t="shared" si="240"/>
        <v>0.11</v>
      </c>
      <c r="W232" s="212">
        <f t="shared" si="240"/>
        <v>0.11</v>
      </c>
      <c r="X232" s="212">
        <f t="shared" si="240"/>
        <v>0.11</v>
      </c>
      <c r="Y232" s="212">
        <f t="shared" si="240"/>
        <v>0.11</v>
      </c>
      <c r="Z232" s="212">
        <f t="shared" si="240"/>
        <v>0.11</v>
      </c>
      <c r="AA232" s="212">
        <f t="shared" si="240"/>
        <v>0.11</v>
      </c>
      <c r="AB232" s="212">
        <f t="shared" si="228"/>
        <v>0.11</v>
      </c>
      <c r="AC232" s="212">
        <f t="shared" si="229"/>
        <v>0.11</v>
      </c>
      <c r="AD232" s="212">
        <f t="shared" si="230"/>
        <v>0.11</v>
      </c>
      <c r="AE232" s="212">
        <f t="shared" si="231"/>
        <v>0.11</v>
      </c>
      <c r="AF232" s="212">
        <f t="shared" si="232"/>
        <v>0.11</v>
      </c>
      <c r="AG232" s="212">
        <f t="shared" si="233"/>
        <v>0.11</v>
      </c>
      <c r="AH232" s="212">
        <f t="shared" si="234"/>
        <v>0.11</v>
      </c>
      <c r="AI232" s="212">
        <f t="shared" si="235"/>
        <v>0.11</v>
      </c>
      <c r="AJ232" s="212">
        <f t="shared" si="236"/>
        <v>0.11</v>
      </c>
      <c r="AK232" s="212">
        <f t="shared" si="237"/>
        <v>0.11</v>
      </c>
    </row>
    <row r="233" spans="1:37" x14ac:dyDescent="0.35">
      <c r="A233" s="211">
        <v>4</v>
      </c>
      <c r="B233" s="212">
        <f t="shared" si="239"/>
        <v>0.11</v>
      </c>
      <c r="C233" s="212">
        <f t="shared" ref="C233:AA233" si="241">B233</f>
        <v>0.11</v>
      </c>
      <c r="D233" s="212">
        <f t="shared" si="241"/>
        <v>0.11</v>
      </c>
      <c r="E233" s="212">
        <f t="shared" si="241"/>
        <v>0.11</v>
      </c>
      <c r="F233" s="212">
        <f t="shared" si="241"/>
        <v>0.11</v>
      </c>
      <c r="G233" s="212">
        <f t="shared" si="241"/>
        <v>0.11</v>
      </c>
      <c r="H233" s="212">
        <f t="shared" si="241"/>
        <v>0.11</v>
      </c>
      <c r="I233" s="212">
        <f t="shared" si="241"/>
        <v>0.11</v>
      </c>
      <c r="J233" s="212">
        <f t="shared" si="241"/>
        <v>0.11</v>
      </c>
      <c r="K233" s="212">
        <f t="shared" si="241"/>
        <v>0.11</v>
      </c>
      <c r="L233" s="212">
        <f t="shared" si="241"/>
        <v>0.11</v>
      </c>
      <c r="M233" s="212">
        <f t="shared" si="241"/>
        <v>0.11</v>
      </c>
      <c r="N233" s="212">
        <f t="shared" si="241"/>
        <v>0.11</v>
      </c>
      <c r="O233" s="212">
        <f t="shared" si="241"/>
        <v>0.11</v>
      </c>
      <c r="P233" s="212">
        <f t="shared" si="241"/>
        <v>0.11</v>
      </c>
      <c r="Q233" s="212">
        <f t="shared" si="241"/>
        <v>0.11</v>
      </c>
      <c r="R233" s="212">
        <f t="shared" si="241"/>
        <v>0.11</v>
      </c>
      <c r="S233" s="212">
        <f t="shared" si="241"/>
        <v>0.11</v>
      </c>
      <c r="T233" s="212">
        <f t="shared" si="241"/>
        <v>0.11</v>
      </c>
      <c r="U233" s="212">
        <f t="shared" si="241"/>
        <v>0.11</v>
      </c>
      <c r="V233" s="212">
        <f t="shared" si="241"/>
        <v>0.11</v>
      </c>
      <c r="W233" s="212">
        <f t="shared" si="241"/>
        <v>0.11</v>
      </c>
      <c r="X233" s="212">
        <f t="shared" si="241"/>
        <v>0.11</v>
      </c>
      <c r="Y233" s="212">
        <f t="shared" si="241"/>
        <v>0.11</v>
      </c>
      <c r="Z233" s="212">
        <f t="shared" si="241"/>
        <v>0.11</v>
      </c>
      <c r="AA233" s="212">
        <f t="shared" si="241"/>
        <v>0.11</v>
      </c>
      <c r="AB233" s="212">
        <f t="shared" si="228"/>
        <v>0.11</v>
      </c>
      <c r="AC233" s="212">
        <f t="shared" si="229"/>
        <v>0.11</v>
      </c>
      <c r="AD233" s="212">
        <f t="shared" si="230"/>
        <v>0.11</v>
      </c>
      <c r="AE233" s="212">
        <f t="shared" si="231"/>
        <v>0.11</v>
      </c>
      <c r="AF233" s="212">
        <f t="shared" si="232"/>
        <v>0.11</v>
      </c>
      <c r="AG233" s="212">
        <f t="shared" si="233"/>
        <v>0.11</v>
      </c>
      <c r="AH233" s="212">
        <f t="shared" si="234"/>
        <v>0.11</v>
      </c>
      <c r="AI233" s="212">
        <f t="shared" si="235"/>
        <v>0.11</v>
      </c>
      <c r="AJ233" s="212">
        <f t="shared" si="236"/>
        <v>0.11</v>
      </c>
      <c r="AK233" s="212">
        <f t="shared" si="237"/>
        <v>0.11</v>
      </c>
    </row>
    <row r="234" spans="1:37" x14ac:dyDescent="0.35">
      <c r="A234" s="211">
        <v>5</v>
      </c>
      <c r="B234" s="212">
        <f t="shared" si="239"/>
        <v>0.11</v>
      </c>
      <c r="C234" s="212">
        <f t="shared" ref="C234:AA234" si="242">B234</f>
        <v>0.11</v>
      </c>
      <c r="D234" s="212">
        <f t="shared" si="242"/>
        <v>0.11</v>
      </c>
      <c r="E234" s="212">
        <f t="shared" si="242"/>
        <v>0.11</v>
      </c>
      <c r="F234" s="212">
        <f t="shared" si="242"/>
        <v>0.11</v>
      </c>
      <c r="G234" s="212">
        <f t="shared" si="242"/>
        <v>0.11</v>
      </c>
      <c r="H234" s="212">
        <f t="shared" si="242"/>
        <v>0.11</v>
      </c>
      <c r="I234" s="212">
        <f t="shared" si="242"/>
        <v>0.11</v>
      </c>
      <c r="J234" s="212">
        <f t="shared" si="242"/>
        <v>0.11</v>
      </c>
      <c r="K234" s="212">
        <f t="shared" si="242"/>
        <v>0.11</v>
      </c>
      <c r="L234" s="212">
        <f t="shared" si="242"/>
        <v>0.11</v>
      </c>
      <c r="M234" s="212">
        <f t="shared" si="242"/>
        <v>0.11</v>
      </c>
      <c r="N234" s="212">
        <f t="shared" si="242"/>
        <v>0.11</v>
      </c>
      <c r="O234" s="212">
        <f t="shared" si="242"/>
        <v>0.11</v>
      </c>
      <c r="P234" s="212">
        <f t="shared" si="242"/>
        <v>0.11</v>
      </c>
      <c r="Q234" s="212">
        <f t="shared" si="242"/>
        <v>0.11</v>
      </c>
      <c r="R234" s="212">
        <f t="shared" si="242"/>
        <v>0.11</v>
      </c>
      <c r="S234" s="212">
        <f t="shared" si="242"/>
        <v>0.11</v>
      </c>
      <c r="T234" s="212">
        <f t="shared" si="242"/>
        <v>0.11</v>
      </c>
      <c r="U234" s="212">
        <f t="shared" si="242"/>
        <v>0.11</v>
      </c>
      <c r="V234" s="212">
        <f t="shared" si="242"/>
        <v>0.11</v>
      </c>
      <c r="W234" s="212">
        <f t="shared" si="242"/>
        <v>0.11</v>
      </c>
      <c r="X234" s="212">
        <f t="shared" si="242"/>
        <v>0.11</v>
      </c>
      <c r="Y234" s="212">
        <f t="shared" si="242"/>
        <v>0.11</v>
      </c>
      <c r="Z234" s="212">
        <f t="shared" si="242"/>
        <v>0.11</v>
      </c>
      <c r="AA234" s="212">
        <f t="shared" si="242"/>
        <v>0.11</v>
      </c>
      <c r="AB234" s="212">
        <f t="shared" si="228"/>
        <v>0.11</v>
      </c>
      <c r="AC234" s="212">
        <f t="shared" si="229"/>
        <v>0.11</v>
      </c>
      <c r="AD234" s="212">
        <f t="shared" si="230"/>
        <v>0.11</v>
      </c>
      <c r="AE234" s="212">
        <f t="shared" si="231"/>
        <v>0.11</v>
      </c>
      <c r="AF234" s="212">
        <f t="shared" si="232"/>
        <v>0.11</v>
      </c>
      <c r="AG234" s="212">
        <f t="shared" si="233"/>
        <v>0.11</v>
      </c>
      <c r="AH234" s="212">
        <f t="shared" si="234"/>
        <v>0.11</v>
      </c>
      <c r="AI234" s="212">
        <f t="shared" si="235"/>
        <v>0.11</v>
      </c>
      <c r="AJ234" s="212">
        <f t="shared" si="236"/>
        <v>0.11</v>
      </c>
      <c r="AK234" s="212">
        <f t="shared" si="237"/>
        <v>0.11</v>
      </c>
    </row>
    <row r="235" spans="1:37" x14ac:dyDescent="0.35">
      <c r="A235" s="211">
        <v>6</v>
      </c>
      <c r="B235" s="212">
        <f t="shared" si="239"/>
        <v>0.11</v>
      </c>
      <c r="C235" s="212">
        <f t="shared" ref="C235:AA235" si="243">B235</f>
        <v>0.11</v>
      </c>
      <c r="D235" s="212">
        <f t="shared" si="243"/>
        <v>0.11</v>
      </c>
      <c r="E235" s="212">
        <f t="shared" si="243"/>
        <v>0.11</v>
      </c>
      <c r="F235" s="212">
        <f t="shared" si="243"/>
        <v>0.11</v>
      </c>
      <c r="G235" s="212">
        <f t="shared" si="243"/>
        <v>0.11</v>
      </c>
      <c r="H235" s="212">
        <f t="shared" si="243"/>
        <v>0.11</v>
      </c>
      <c r="I235" s="212">
        <f t="shared" si="243"/>
        <v>0.11</v>
      </c>
      <c r="J235" s="212">
        <f t="shared" si="243"/>
        <v>0.11</v>
      </c>
      <c r="K235" s="212">
        <f t="shared" si="243"/>
        <v>0.11</v>
      </c>
      <c r="L235" s="212">
        <f t="shared" si="243"/>
        <v>0.11</v>
      </c>
      <c r="M235" s="212">
        <f t="shared" si="243"/>
        <v>0.11</v>
      </c>
      <c r="N235" s="212">
        <f t="shared" si="243"/>
        <v>0.11</v>
      </c>
      <c r="O235" s="212">
        <f t="shared" si="243"/>
        <v>0.11</v>
      </c>
      <c r="P235" s="212">
        <f t="shared" si="243"/>
        <v>0.11</v>
      </c>
      <c r="Q235" s="212">
        <f t="shared" si="243"/>
        <v>0.11</v>
      </c>
      <c r="R235" s="212">
        <f t="shared" si="243"/>
        <v>0.11</v>
      </c>
      <c r="S235" s="212">
        <f t="shared" si="243"/>
        <v>0.11</v>
      </c>
      <c r="T235" s="212">
        <f t="shared" si="243"/>
        <v>0.11</v>
      </c>
      <c r="U235" s="212">
        <f t="shared" si="243"/>
        <v>0.11</v>
      </c>
      <c r="V235" s="212">
        <f t="shared" si="243"/>
        <v>0.11</v>
      </c>
      <c r="W235" s="212">
        <f t="shared" si="243"/>
        <v>0.11</v>
      </c>
      <c r="X235" s="212">
        <f t="shared" si="243"/>
        <v>0.11</v>
      </c>
      <c r="Y235" s="212">
        <f t="shared" si="243"/>
        <v>0.11</v>
      </c>
      <c r="Z235" s="212">
        <f t="shared" si="243"/>
        <v>0.11</v>
      </c>
      <c r="AA235" s="212">
        <f t="shared" si="243"/>
        <v>0.11</v>
      </c>
      <c r="AB235" s="212">
        <f t="shared" si="228"/>
        <v>0.11</v>
      </c>
      <c r="AC235" s="212">
        <f t="shared" si="229"/>
        <v>0.11</v>
      </c>
      <c r="AD235" s="212">
        <f t="shared" si="230"/>
        <v>0.11</v>
      </c>
      <c r="AE235" s="212">
        <f t="shared" si="231"/>
        <v>0.11</v>
      </c>
      <c r="AF235" s="212">
        <f t="shared" si="232"/>
        <v>0.11</v>
      </c>
      <c r="AG235" s="212">
        <f t="shared" si="233"/>
        <v>0.11</v>
      </c>
      <c r="AH235" s="212">
        <f t="shared" si="234"/>
        <v>0.11</v>
      </c>
      <c r="AI235" s="212">
        <f t="shared" si="235"/>
        <v>0.11</v>
      </c>
      <c r="AJ235" s="212">
        <f t="shared" si="236"/>
        <v>0.11</v>
      </c>
      <c r="AK235" s="212">
        <f t="shared" si="237"/>
        <v>0.11</v>
      </c>
    </row>
    <row r="236" spans="1:37" x14ac:dyDescent="0.35">
      <c r="A236" s="211">
        <v>7</v>
      </c>
      <c r="B236" s="212">
        <f t="shared" si="239"/>
        <v>0.11</v>
      </c>
      <c r="C236" s="212">
        <f t="shared" ref="C236:AA236" si="244">B236</f>
        <v>0.11</v>
      </c>
      <c r="D236" s="212">
        <f t="shared" si="244"/>
        <v>0.11</v>
      </c>
      <c r="E236" s="212">
        <f t="shared" si="244"/>
        <v>0.11</v>
      </c>
      <c r="F236" s="212">
        <f t="shared" si="244"/>
        <v>0.11</v>
      </c>
      <c r="G236" s="212">
        <f t="shared" si="244"/>
        <v>0.11</v>
      </c>
      <c r="H236" s="212">
        <f t="shared" si="244"/>
        <v>0.11</v>
      </c>
      <c r="I236" s="212">
        <f t="shared" si="244"/>
        <v>0.11</v>
      </c>
      <c r="J236" s="212">
        <f t="shared" si="244"/>
        <v>0.11</v>
      </c>
      <c r="K236" s="212">
        <f t="shared" si="244"/>
        <v>0.11</v>
      </c>
      <c r="L236" s="212">
        <f t="shared" si="244"/>
        <v>0.11</v>
      </c>
      <c r="M236" s="212">
        <f t="shared" si="244"/>
        <v>0.11</v>
      </c>
      <c r="N236" s="212">
        <f t="shared" si="244"/>
        <v>0.11</v>
      </c>
      <c r="O236" s="212">
        <f t="shared" si="244"/>
        <v>0.11</v>
      </c>
      <c r="P236" s="212">
        <f t="shared" si="244"/>
        <v>0.11</v>
      </c>
      <c r="Q236" s="212">
        <f t="shared" si="244"/>
        <v>0.11</v>
      </c>
      <c r="R236" s="212">
        <f t="shared" si="244"/>
        <v>0.11</v>
      </c>
      <c r="S236" s="212">
        <f t="shared" si="244"/>
        <v>0.11</v>
      </c>
      <c r="T236" s="212">
        <f t="shared" si="244"/>
        <v>0.11</v>
      </c>
      <c r="U236" s="212">
        <f t="shared" si="244"/>
        <v>0.11</v>
      </c>
      <c r="V236" s="212">
        <f t="shared" si="244"/>
        <v>0.11</v>
      </c>
      <c r="W236" s="212">
        <f t="shared" si="244"/>
        <v>0.11</v>
      </c>
      <c r="X236" s="212">
        <f t="shared" si="244"/>
        <v>0.11</v>
      </c>
      <c r="Y236" s="212">
        <f t="shared" si="244"/>
        <v>0.11</v>
      </c>
      <c r="Z236" s="212">
        <f t="shared" si="244"/>
        <v>0.11</v>
      </c>
      <c r="AA236" s="212">
        <f t="shared" si="244"/>
        <v>0.11</v>
      </c>
      <c r="AB236" s="212">
        <f t="shared" si="228"/>
        <v>0.11</v>
      </c>
      <c r="AC236" s="212">
        <f t="shared" si="229"/>
        <v>0.11</v>
      </c>
      <c r="AD236" s="212">
        <f t="shared" si="230"/>
        <v>0.11</v>
      </c>
      <c r="AE236" s="212">
        <f t="shared" si="231"/>
        <v>0.11</v>
      </c>
      <c r="AF236" s="212">
        <f t="shared" si="232"/>
        <v>0.11</v>
      </c>
      <c r="AG236" s="212">
        <f t="shared" si="233"/>
        <v>0.11</v>
      </c>
      <c r="AH236" s="212">
        <f t="shared" si="234"/>
        <v>0.11</v>
      </c>
      <c r="AI236" s="212">
        <f t="shared" si="235"/>
        <v>0.11</v>
      </c>
      <c r="AJ236" s="212">
        <f t="shared" si="236"/>
        <v>0.11</v>
      </c>
      <c r="AK236" s="212">
        <f t="shared" si="237"/>
        <v>0.11</v>
      </c>
    </row>
    <row r="237" spans="1:37" x14ac:dyDescent="0.35">
      <c r="A237" s="211">
        <v>8</v>
      </c>
      <c r="B237" s="212">
        <f t="shared" si="239"/>
        <v>0.11</v>
      </c>
      <c r="C237" s="212">
        <f t="shared" ref="C237:AA237" si="245">B237</f>
        <v>0.11</v>
      </c>
      <c r="D237" s="212">
        <f t="shared" si="245"/>
        <v>0.11</v>
      </c>
      <c r="E237" s="212">
        <f t="shared" si="245"/>
        <v>0.11</v>
      </c>
      <c r="F237" s="212">
        <f t="shared" si="245"/>
        <v>0.11</v>
      </c>
      <c r="G237" s="212">
        <f t="shared" si="245"/>
        <v>0.11</v>
      </c>
      <c r="H237" s="212">
        <f t="shared" si="245"/>
        <v>0.11</v>
      </c>
      <c r="I237" s="212">
        <f t="shared" si="245"/>
        <v>0.11</v>
      </c>
      <c r="J237" s="212">
        <f t="shared" si="245"/>
        <v>0.11</v>
      </c>
      <c r="K237" s="212">
        <f t="shared" si="245"/>
        <v>0.11</v>
      </c>
      <c r="L237" s="212">
        <f t="shared" si="245"/>
        <v>0.11</v>
      </c>
      <c r="M237" s="212">
        <f t="shared" si="245"/>
        <v>0.11</v>
      </c>
      <c r="N237" s="212">
        <f t="shared" si="245"/>
        <v>0.11</v>
      </c>
      <c r="O237" s="212">
        <f t="shared" si="245"/>
        <v>0.11</v>
      </c>
      <c r="P237" s="212">
        <f t="shared" si="245"/>
        <v>0.11</v>
      </c>
      <c r="Q237" s="212">
        <f t="shared" si="245"/>
        <v>0.11</v>
      </c>
      <c r="R237" s="212">
        <f t="shared" si="245"/>
        <v>0.11</v>
      </c>
      <c r="S237" s="212">
        <f t="shared" si="245"/>
        <v>0.11</v>
      </c>
      <c r="T237" s="212">
        <f t="shared" si="245"/>
        <v>0.11</v>
      </c>
      <c r="U237" s="212">
        <f t="shared" si="245"/>
        <v>0.11</v>
      </c>
      <c r="V237" s="212">
        <f t="shared" si="245"/>
        <v>0.11</v>
      </c>
      <c r="W237" s="212">
        <f t="shared" si="245"/>
        <v>0.11</v>
      </c>
      <c r="X237" s="212">
        <f t="shared" si="245"/>
        <v>0.11</v>
      </c>
      <c r="Y237" s="212">
        <f t="shared" si="245"/>
        <v>0.11</v>
      </c>
      <c r="Z237" s="212">
        <f t="shared" si="245"/>
        <v>0.11</v>
      </c>
      <c r="AA237" s="212">
        <f t="shared" si="245"/>
        <v>0.11</v>
      </c>
      <c r="AB237" s="212">
        <f t="shared" si="228"/>
        <v>0.11</v>
      </c>
      <c r="AC237" s="212">
        <f t="shared" si="229"/>
        <v>0.11</v>
      </c>
      <c r="AD237" s="212">
        <f t="shared" si="230"/>
        <v>0.11</v>
      </c>
      <c r="AE237" s="212">
        <f t="shared" si="231"/>
        <v>0.11</v>
      </c>
      <c r="AF237" s="212">
        <f t="shared" si="232"/>
        <v>0.11</v>
      </c>
      <c r="AG237" s="212">
        <f t="shared" si="233"/>
        <v>0.11</v>
      </c>
      <c r="AH237" s="212">
        <f t="shared" si="234"/>
        <v>0.11</v>
      </c>
      <c r="AI237" s="212">
        <f t="shared" si="235"/>
        <v>0.11</v>
      </c>
      <c r="AJ237" s="212">
        <f t="shared" si="236"/>
        <v>0.11</v>
      </c>
      <c r="AK237" s="212">
        <f t="shared" si="237"/>
        <v>0.11</v>
      </c>
    </row>
    <row r="238" spans="1:37" x14ac:dyDescent="0.35">
      <c r="A238" s="211">
        <v>9</v>
      </c>
      <c r="B238" s="212">
        <f t="shared" si="239"/>
        <v>0.11</v>
      </c>
      <c r="C238" s="212">
        <f t="shared" ref="C238:AA238" si="246">B238</f>
        <v>0.11</v>
      </c>
      <c r="D238" s="212">
        <f t="shared" si="246"/>
        <v>0.11</v>
      </c>
      <c r="E238" s="212">
        <f t="shared" si="246"/>
        <v>0.11</v>
      </c>
      <c r="F238" s="212">
        <f t="shared" si="246"/>
        <v>0.11</v>
      </c>
      <c r="G238" s="212">
        <f t="shared" si="246"/>
        <v>0.11</v>
      </c>
      <c r="H238" s="212">
        <f t="shared" si="246"/>
        <v>0.11</v>
      </c>
      <c r="I238" s="212">
        <f t="shared" si="246"/>
        <v>0.11</v>
      </c>
      <c r="J238" s="212">
        <f t="shared" si="246"/>
        <v>0.11</v>
      </c>
      <c r="K238" s="212">
        <f t="shared" si="246"/>
        <v>0.11</v>
      </c>
      <c r="L238" s="212">
        <f t="shared" si="246"/>
        <v>0.11</v>
      </c>
      <c r="M238" s="212">
        <f t="shared" si="246"/>
        <v>0.11</v>
      </c>
      <c r="N238" s="212">
        <f t="shared" si="246"/>
        <v>0.11</v>
      </c>
      <c r="O238" s="212">
        <f t="shared" si="246"/>
        <v>0.11</v>
      </c>
      <c r="P238" s="212">
        <f t="shared" si="246"/>
        <v>0.11</v>
      </c>
      <c r="Q238" s="212">
        <f t="shared" si="246"/>
        <v>0.11</v>
      </c>
      <c r="R238" s="212">
        <f t="shared" si="246"/>
        <v>0.11</v>
      </c>
      <c r="S238" s="212">
        <f t="shared" si="246"/>
        <v>0.11</v>
      </c>
      <c r="T238" s="212">
        <f t="shared" si="246"/>
        <v>0.11</v>
      </c>
      <c r="U238" s="212">
        <f t="shared" si="246"/>
        <v>0.11</v>
      </c>
      <c r="V238" s="212">
        <f t="shared" si="246"/>
        <v>0.11</v>
      </c>
      <c r="W238" s="212">
        <f t="shared" si="246"/>
        <v>0.11</v>
      </c>
      <c r="X238" s="212">
        <f t="shared" si="246"/>
        <v>0.11</v>
      </c>
      <c r="Y238" s="212">
        <f t="shared" si="246"/>
        <v>0.11</v>
      </c>
      <c r="Z238" s="212">
        <f t="shared" si="246"/>
        <v>0.11</v>
      </c>
      <c r="AA238" s="212">
        <f t="shared" si="246"/>
        <v>0.11</v>
      </c>
      <c r="AB238" s="212">
        <f t="shared" si="228"/>
        <v>0.11</v>
      </c>
      <c r="AC238" s="212">
        <f t="shared" si="229"/>
        <v>0.11</v>
      </c>
      <c r="AD238" s="212">
        <f t="shared" si="230"/>
        <v>0.11</v>
      </c>
      <c r="AE238" s="212">
        <f t="shared" si="231"/>
        <v>0.11</v>
      </c>
      <c r="AF238" s="212">
        <f t="shared" si="232"/>
        <v>0.11</v>
      </c>
      <c r="AG238" s="212">
        <f t="shared" si="233"/>
        <v>0.11</v>
      </c>
      <c r="AH238" s="212">
        <f t="shared" si="234"/>
        <v>0.11</v>
      </c>
      <c r="AI238" s="212">
        <f t="shared" si="235"/>
        <v>0.11</v>
      </c>
      <c r="AJ238" s="212">
        <f t="shared" si="236"/>
        <v>0.11</v>
      </c>
      <c r="AK238" s="212">
        <f t="shared" si="237"/>
        <v>0.11</v>
      </c>
    </row>
    <row r="239" spans="1:37" x14ac:dyDescent="0.35">
      <c r="A239" s="211">
        <v>10</v>
      </c>
      <c r="B239" s="212">
        <f t="shared" si="239"/>
        <v>0.11</v>
      </c>
      <c r="C239" s="212">
        <f t="shared" ref="C239:AA239" si="247">B239</f>
        <v>0.11</v>
      </c>
      <c r="D239" s="212">
        <f t="shared" si="247"/>
        <v>0.11</v>
      </c>
      <c r="E239" s="212">
        <f t="shared" si="247"/>
        <v>0.11</v>
      </c>
      <c r="F239" s="212">
        <f t="shared" si="247"/>
        <v>0.11</v>
      </c>
      <c r="G239" s="212">
        <f t="shared" si="247"/>
        <v>0.11</v>
      </c>
      <c r="H239" s="212">
        <f t="shared" si="247"/>
        <v>0.11</v>
      </c>
      <c r="I239" s="212">
        <f t="shared" si="247"/>
        <v>0.11</v>
      </c>
      <c r="J239" s="212">
        <f t="shared" si="247"/>
        <v>0.11</v>
      </c>
      <c r="K239" s="212">
        <f t="shared" si="247"/>
        <v>0.11</v>
      </c>
      <c r="L239" s="212">
        <f t="shared" si="247"/>
        <v>0.11</v>
      </c>
      <c r="M239" s="212">
        <f t="shared" si="247"/>
        <v>0.11</v>
      </c>
      <c r="N239" s="212">
        <f t="shared" si="247"/>
        <v>0.11</v>
      </c>
      <c r="O239" s="212">
        <f t="shared" si="247"/>
        <v>0.11</v>
      </c>
      <c r="P239" s="212">
        <f t="shared" si="247"/>
        <v>0.11</v>
      </c>
      <c r="Q239" s="212">
        <f t="shared" si="247"/>
        <v>0.11</v>
      </c>
      <c r="R239" s="212">
        <f t="shared" si="247"/>
        <v>0.11</v>
      </c>
      <c r="S239" s="212">
        <f t="shared" si="247"/>
        <v>0.11</v>
      </c>
      <c r="T239" s="212">
        <f t="shared" si="247"/>
        <v>0.11</v>
      </c>
      <c r="U239" s="212">
        <f t="shared" si="247"/>
        <v>0.11</v>
      </c>
      <c r="V239" s="212">
        <f t="shared" si="247"/>
        <v>0.11</v>
      </c>
      <c r="W239" s="212">
        <f t="shared" si="247"/>
        <v>0.11</v>
      </c>
      <c r="X239" s="212">
        <f t="shared" si="247"/>
        <v>0.11</v>
      </c>
      <c r="Y239" s="212">
        <f t="shared" si="247"/>
        <v>0.11</v>
      </c>
      <c r="Z239" s="212">
        <f t="shared" si="247"/>
        <v>0.11</v>
      </c>
      <c r="AA239" s="212">
        <f t="shared" si="247"/>
        <v>0.11</v>
      </c>
      <c r="AB239" s="212">
        <f t="shared" si="228"/>
        <v>0.11</v>
      </c>
      <c r="AC239" s="212">
        <f t="shared" si="229"/>
        <v>0.11</v>
      </c>
      <c r="AD239" s="212">
        <f t="shared" si="230"/>
        <v>0.11</v>
      </c>
      <c r="AE239" s="212">
        <f t="shared" si="231"/>
        <v>0.11</v>
      </c>
      <c r="AF239" s="212">
        <f t="shared" si="232"/>
        <v>0.11</v>
      </c>
      <c r="AG239" s="212">
        <f t="shared" si="233"/>
        <v>0.11</v>
      </c>
      <c r="AH239" s="212">
        <f t="shared" si="234"/>
        <v>0.11</v>
      </c>
      <c r="AI239" s="212">
        <f t="shared" si="235"/>
        <v>0.11</v>
      </c>
      <c r="AJ239" s="212">
        <f t="shared" si="236"/>
        <v>0.11</v>
      </c>
      <c r="AK239" s="212">
        <f t="shared" si="237"/>
        <v>0.11</v>
      </c>
    </row>
    <row r="240" spans="1:37" x14ac:dyDescent="0.35">
      <c r="A240" s="211">
        <v>11</v>
      </c>
      <c r="B240" s="212">
        <f t="shared" si="239"/>
        <v>0.11</v>
      </c>
      <c r="C240" s="212">
        <f t="shared" ref="C240:AA240" si="248">B240</f>
        <v>0.11</v>
      </c>
      <c r="D240" s="212">
        <f t="shared" si="248"/>
        <v>0.11</v>
      </c>
      <c r="E240" s="212">
        <f t="shared" si="248"/>
        <v>0.11</v>
      </c>
      <c r="F240" s="212">
        <f t="shared" si="248"/>
        <v>0.11</v>
      </c>
      <c r="G240" s="212">
        <f t="shared" si="248"/>
        <v>0.11</v>
      </c>
      <c r="H240" s="212">
        <f t="shared" si="248"/>
        <v>0.11</v>
      </c>
      <c r="I240" s="212">
        <f t="shared" si="248"/>
        <v>0.11</v>
      </c>
      <c r="J240" s="212">
        <f t="shared" si="248"/>
        <v>0.11</v>
      </c>
      <c r="K240" s="212">
        <f t="shared" si="248"/>
        <v>0.11</v>
      </c>
      <c r="L240" s="212">
        <f t="shared" si="248"/>
        <v>0.11</v>
      </c>
      <c r="M240" s="212">
        <f t="shared" si="248"/>
        <v>0.11</v>
      </c>
      <c r="N240" s="212">
        <f t="shared" si="248"/>
        <v>0.11</v>
      </c>
      <c r="O240" s="212">
        <f t="shared" si="248"/>
        <v>0.11</v>
      </c>
      <c r="P240" s="212">
        <f t="shared" si="248"/>
        <v>0.11</v>
      </c>
      <c r="Q240" s="212">
        <f t="shared" si="248"/>
        <v>0.11</v>
      </c>
      <c r="R240" s="212">
        <f t="shared" si="248"/>
        <v>0.11</v>
      </c>
      <c r="S240" s="212">
        <f t="shared" si="248"/>
        <v>0.11</v>
      </c>
      <c r="T240" s="212">
        <f t="shared" si="248"/>
        <v>0.11</v>
      </c>
      <c r="U240" s="212">
        <f t="shared" si="248"/>
        <v>0.11</v>
      </c>
      <c r="V240" s="212">
        <f t="shared" si="248"/>
        <v>0.11</v>
      </c>
      <c r="W240" s="212">
        <f t="shared" si="248"/>
        <v>0.11</v>
      </c>
      <c r="X240" s="212">
        <f t="shared" si="248"/>
        <v>0.11</v>
      </c>
      <c r="Y240" s="212">
        <f t="shared" si="248"/>
        <v>0.11</v>
      </c>
      <c r="Z240" s="212">
        <f t="shared" si="248"/>
        <v>0.11</v>
      </c>
      <c r="AA240" s="212">
        <f t="shared" si="248"/>
        <v>0.11</v>
      </c>
      <c r="AB240" s="212">
        <f t="shared" si="228"/>
        <v>0.11</v>
      </c>
      <c r="AC240" s="212">
        <f t="shared" si="229"/>
        <v>0.11</v>
      </c>
      <c r="AD240" s="212">
        <f t="shared" si="230"/>
        <v>0.11</v>
      </c>
      <c r="AE240" s="212">
        <f t="shared" si="231"/>
        <v>0.11</v>
      </c>
      <c r="AF240" s="212">
        <f t="shared" si="232"/>
        <v>0.11</v>
      </c>
      <c r="AG240" s="212">
        <f t="shared" si="233"/>
        <v>0.11</v>
      </c>
      <c r="AH240" s="212">
        <f t="shared" si="234"/>
        <v>0.11</v>
      </c>
      <c r="AI240" s="212">
        <f t="shared" si="235"/>
        <v>0.11</v>
      </c>
      <c r="AJ240" s="212">
        <f t="shared" si="236"/>
        <v>0.11</v>
      </c>
      <c r="AK240" s="212">
        <f t="shared" si="237"/>
        <v>0.11</v>
      </c>
    </row>
    <row r="241" spans="1:37" x14ac:dyDescent="0.35">
      <c r="A241" s="211">
        <v>12</v>
      </c>
      <c r="B241" s="212">
        <f t="shared" si="239"/>
        <v>0.11</v>
      </c>
      <c r="C241" s="212">
        <f t="shared" ref="C241:AA241" si="249">B241</f>
        <v>0.11</v>
      </c>
      <c r="D241" s="212">
        <f t="shared" si="249"/>
        <v>0.11</v>
      </c>
      <c r="E241" s="212">
        <f t="shared" si="249"/>
        <v>0.11</v>
      </c>
      <c r="F241" s="212">
        <f t="shared" si="249"/>
        <v>0.11</v>
      </c>
      <c r="G241" s="212">
        <f t="shared" si="249"/>
        <v>0.11</v>
      </c>
      <c r="H241" s="212">
        <f t="shared" si="249"/>
        <v>0.11</v>
      </c>
      <c r="I241" s="212">
        <f t="shared" si="249"/>
        <v>0.11</v>
      </c>
      <c r="J241" s="212">
        <f t="shared" si="249"/>
        <v>0.11</v>
      </c>
      <c r="K241" s="212">
        <f t="shared" si="249"/>
        <v>0.11</v>
      </c>
      <c r="L241" s="212">
        <f t="shared" si="249"/>
        <v>0.11</v>
      </c>
      <c r="M241" s="212">
        <f t="shared" si="249"/>
        <v>0.11</v>
      </c>
      <c r="N241" s="212">
        <f t="shared" si="249"/>
        <v>0.11</v>
      </c>
      <c r="O241" s="212">
        <f t="shared" si="249"/>
        <v>0.11</v>
      </c>
      <c r="P241" s="212">
        <f t="shared" si="249"/>
        <v>0.11</v>
      </c>
      <c r="Q241" s="212">
        <f t="shared" si="249"/>
        <v>0.11</v>
      </c>
      <c r="R241" s="212">
        <f t="shared" si="249"/>
        <v>0.11</v>
      </c>
      <c r="S241" s="212">
        <f t="shared" si="249"/>
        <v>0.11</v>
      </c>
      <c r="T241" s="212">
        <f t="shared" si="249"/>
        <v>0.11</v>
      </c>
      <c r="U241" s="212">
        <f t="shared" si="249"/>
        <v>0.11</v>
      </c>
      <c r="V241" s="212">
        <f t="shared" si="249"/>
        <v>0.11</v>
      </c>
      <c r="W241" s="212">
        <f t="shared" si="249"/>
        <v>0.11</v>
      </c>
      <c r="X241" s="212">
        <f t="shared" si="249"/>
        <v>0.11</v>
      </c>
      <c r="Y241" s="212">
        <f t="shared" si="249"/>
        <v>0.11</v>
      </c>
      <c r="Z241" s="212">
        <f t="shared" si="249"/>
        <v>0.11</v>
      </c>
      <c r="AA241" s="212">
        <f t="shared" si="249"/>
        <v>0.11</v>
      </c>
      <c r="AB241" s="212">
        <f t="shared" si="228"/>
        <v>0.11</v>
      </c>
      <c r="AC241" s="212">
        <f t="shared" si="229"/>
        <v>0.11</v>
      </c>
      <c r="AD241" s="212">
        <f t="shared" si="230"/>
        <v>0.11</v>
      </c>
      <c r="AE241" s="212">
        <f t="shared" si="231"/>
        <v>0.11</v>
      </c>
      <c r="AF241" s="212">
        <f t="shared" si="232"/>
        <v>0.11</v>
      </c>
      <c r="AG241" s="212">
        <f t="shared" si="233"/>
        <v>0.11</v>
      </c>
      <c r="AH241" s="212">
        <f t="shared" si="234"/>
        <v>0.11</v>
      </c>
      <c r="AI241" s="212">
        <f t="shared" si="235"/>
        <v>0.11</v>
      </c>
      <c r="AJ241" s="212">
        <f t="shared" si="236"/>
        <v>0.11</v>
      </c>
      <c r="AK241" s="212">
        <f t="shared" si="237"/>
        <v>0.11</v>
      </c>
    </row>
    <row r="242" spans="1:37" x14ac:dyDescent="0.35">
      <c r="A242" s="211">
        <v>13</v>
      </c>
      <c r="B242" s="212">
        <f t="shared" si="239"/>
        <v>0.11</v>
      </c>
      <c r="C242" s="212">
        <f t="shared" ref="C242:AA242" si="250">B242</f>
        <v>0.11</v>
      </c>
      <c r="D242" s="212">
        <f t="shared" si="250"/>
        <v>0.11</v>
      </c>
      <c r="E242" s="212">
        <f t="shared" si="250"/>
        <v>0.11</v>
      </c>
      <c r="F242" s="212">
        <f t="shared" si="250"/>
        <v>0.11</v>
      </c>
      <c r="G242" s="212">
        <f t="shared" si="250"/>
        <v>0.11</v>
      </c>
      <c r="H242" s="212">
        <f t="shared" si="250"/>
        <v>0.11</v>
      </c>
      <c r="I242" s="212">
        <f t="shared" si="250"/>
        <v>0.11</v>
      </c>
      <c r="J242" s="212">
        <f t="shared" si="250"/>
        <v>0.11</v>
      </c>
      <c r="K242" s="212">
        <f t="shared" si="250"/>
        <v>0.11</v>
      </c>
      <c r="L242" s="212">
        <f t="shared" si="250"/>
        <v>0.11</v>
      </c>
      <c r="M242" s="212">
        <f t="shared" si="250"/>
        <v>0.11</v>
      </c>
      <c r="N242" s="212">
        <f t="shared" si="250"/>
        <v>0.11</v>
      </c>
      <c r="O242" s="212">
        <f t="shared" si="250"/>
        <v>0.11</v>
      </c>
      <c r="P242" s="212">
        <f t="shared" si="250"/>
        <v>0.11</v>
      </c>
      <c r="Q242" s="212">
        <f t="shared" si="250"/>
        <v>0.11</v>
      </c>
      <c r="R242" s="212">
        <f t="shared" si="250"/>
        <v>0.11</v>
      </c>
      <c r="S242" s="212">
        <f t="shared" si="250"/>
        <v>0.11</v>
      </c>
      <c r="T242" s="212">
        <f t="shared" si="250"/>
        <v>0.11</v>
      </c>
      <c r="U242" s="212">
        <f t="shared" si="250"/>
        <v>0.11</v>
      </c>
      <c r="V242" s="212">
        <f t="shared" si="250"/>
        <v>0.11</v>
      </c>
      <c r="W242" s="212">
        <f t="shared" si="250"/>
        <v>0.11</v>
      </c>
      <c r="X242" s="212">
        <f t="shared" si="250"/>
        <v>0.11</v>
      </c>
      <c r="Y242" s="212">
        <f t="shared" si="250"/>
        <v>0.11</v>
      </c>
      <c r="Z242" s="212">
        <f t="shared" si="250"/>
        <v>0.11</v>
      </c>
      <c r="AA242" s="212">
        <f t="shared" si="250"/>
        <v>0.11</v>
      </c>
      <c r="AB242" s="212">
        <f t="shared" si="228"/>
        <v>0.11</v>
      </c>
      <c r="AC242" s="212">
        <f t="shared" si="229"/>
        <v>0.11</v>
      </c>
      <c r="AD242" s="212">
        <f t="shared" si="230"/>
        <v>0.11</v>
      </c>
      <c r="AE242" s="212">
        <f t="shared" si="231"/>
        <v>0.11</v>
      </c>
      <c r="AF242" s="212">
        <f t="shared" si="232"/>
        <v>0.11</v>
      </c>
      <c r="AG242" s="212">
        <f t="shared" si="233"/>
        <v>0.11</v>
      </c>
      <c r="AH242" s="212">
        <f t="shared" si="234"/>
        <v>0.11</v>
      </c>
      <c r="AI242" s="212">
        <f t="shared" si="235"/>
        <v>0.11</v>
      </c>
      <c r="AJ242" s="212">
        <f t="shared" si="236"/>
        <v>0.11</v>
      </c>
      <c r="AK242" s="212">
        <f t="shared" si="237"/>
        <v>0.11</v>
      </c>
    </row>
    <row r="243" spans="1:37" x14ac:dyDescent="0.35">
      <c r="A243" s="211">
        <v>14</v>
      </c>
      <c r="B243" s="212">
        <f t="shared" si="239"/>
        <v>0.11</v>
      </c>
      <c r="C243" s="212">
        <f t="shared" ref="C243:AA243" si="251">B243</f>
        <v>0.11</v>
      </c>
      <c r="D243" s="212">
        <f t="shared" si="251"/>
        <v>0.11</v>
      </c>
      <c r="E243" s="212">
        <f t="shared" si="251"/>
        <v>0.11</v>
      </c>
      <c r="F243" s="212">
        <f t="shared" si="251"/>
        <v>0.11</v>
      </c>
      <c r="G243" s="212">
        <f t="shared" si="251"/>
        <v>0.11</v>
      </c>
      <c r="H243" s="212">
        <f t="shared" si="251"/>
        <v>0.11</v>
      </c>
      <c r="I243" s="212">
        <f t="shared" si="251"/>
        <v>0.11</v>
      </c>
      <c r="J243" s="212">
        <f t="shared" si="251"/>
        <v>0.11</v>
      </c>
      <c r="K243" s="212">
        <f t="shared" si="251"/>
        <v>0.11</v>
      </c>
      <c r="L243" s="212">
        <f t="shared" si="251"/>
        <v>0.11</v>
      </c>
      <c r="M243" s="212">
        <f t="shared" si="251"/>
        <v>0.11</v>
      </c>
      <c r="N243" s="212">
        <f t="shared" si="251"/>
        <v>0.11</v>
      </c>
      <c r="O243" s="212">
        <f t="shared" si="251"/>
        <v>0.11</v>
      </c>
      <c r="P243" s="212">
        <f t="shared" si="251"/>
        <v>0.11</v>
      </c>
      <c r="Q243" s="212">
        <f t="shared" si="251"/>
        <v>0.11</v>
      </c>
      <c r="R243" s="212">
        <f t="shared" si="251"/>
        <v>0.11</v>
      </c>
      <c r="S243" s="212">
        <f t="shared" si="251"/>
        <v>0.11</v>
      </c>
      <c r="T243" s="212">
        <f t="shared" si="251"/>
        <v>0.11</v>
      </c>
      <c r="U243" s="212">
        <f t="shared" si="251"/>
        <v>0.11</v>
      </c>
      <c r="V243" s="212">
        <f t="shared" si="251"/>
        <v>0.11</v>
      </c>
      <c r="W243" s="212">
        <f t="shared" si="251"/>
        <v>0.11</v>
      </c>
      <c r="X243" s="212">
        <f t="shared" si="251"/>
        <v>0.11</v>
      </c>
      <c r="Y243" s="212">
        <f t="shared" si="251"/>
        <v>0.11</v>
      </c>
      <c r="Z243" s="212">
        <f t="shared" si="251"/>
        <v>0.11</v>
      </c>
      <c r="AA243" s="212">
        <f t="shared" si="251"/>
        <v>0.11</v>
      </c>
      <c r="AB243" s="212">
        <f t="shared" si="228"/>
        <v>0.11</v>
      </c>
      <c r="AC243" s="212">
        <f t="shared" si="229"/>
        <v>0.11</v>
      </c>
      <c r="AD243" s="212">
        <f t="shared" si="230"/>
        <v>0.11</v>
      </c>
      <c r="AE243" s="212">
        <f t="shared" si="231"/>
        <v>0.11</v>
      </c>
      <c r="AF243" s="212">
        <f t="shared" si="232"/>
        <v>0.11</v>
      </c>
      <c r="AG243" s="212">
        <f t="shared" si="233"/>
        <v>0.11</v>
      </c>
      <c r="AH243" s="212">
        <f t="shared" si="234"/>
        <v>0.11</v>
      </c>
      <c r="AI243" s="212">
        <f t="shared" si="235"/>
        <v>0.11</v>
      </c>
      <c r="AJ243" s="212">
        <f t="shared" si="236"/>
        <v>0.11</v>
      </c>
      <c r="AK243" s="212">
        <f t="shared" si="237"/>
        <v>0.11</v>
      </c>
    </row>
    <row r="244" spans="1:37" x14ac:dyDescent="0.35">
      <c r="A244" s="215">
        <v>15</v>
      </c>
      <c r="B244" s="212">
        <f t="shared" si="239"/>
        <v>0.11</v>
      </c>
      <c r="C244" s="212">
        <f t="shared" ref="C244:AA244" si="252">B244</f>
        <v>0.11</v>
      </c>
      <c r="D244" s="212">
        <f t="shared" si="252"/>
        <v>0.11</v>
      </c>
      <c r="E244" s="212">
        <f t="shared" si="252"/>
        <v>0.11</v>
      </c>
      <c r="F244" s="212">
        <f t="shared" si="252"/>
        <v>0.11</v>
      </c>
      <c r="G244" s="212">
        <f t="shared" si="252"/>
        <v>0.11</v>
      </c>
      <c r="H244" s="212">
        <f t="shared" si="252"/>
        <v>0.11</v>
      </c>
      <c r="I244" s="212">
        <f t="shared" si="252"/>
        <v>0.11</v>
      </c>
      <c r="J244" s="212">
        <f t="shared" si="252"/>
        <v>0.11</v>
      </c>
      <c r="K244" s="212">
        <f t="shared" si="252"/>
        <v>0.11</v>
      </c>
      <c r="L244" s="212">
        <f t="shared" si="252"/>
        <v>0.11</v>
      </c>
      <c r="M244" s="212">
        <f t="shared" si="252"/>
        <v>0.11</v>
      </c>
      <c r="N244" s="212">
        <f t="shared" si="252"/>
        <v>0.11</v>
      </c>
      <c r="O244" s="212">
        <f t="shared" si="252"/>
        <v>0.11</v>
      </c>
      <c r="P244" s="212">
        <f t="shared" si="252"/>
        <v>0.11</v>
      </c>
      <c r="Q244" s="212">
        <f t="shared" si="252"/>
        <v>0.11</v>
      </c>
      <c r="R244" s="212">
        <f t="shared" si="252"/>
        <v>0.11</v>
      </c>
      <c r="S244" s="212">
        <f t="shared" si="252"/>
        <v>0.11</v>
      </c>
      <c r="T244" s="212">
        <f t="shared" si="252"/>
        <v>0.11</v>
      </c>
      <c r="U244" s="212">
        <f t="shared" si="252"/>
        <v>0.11</v>
      </c>
      <c r="V244" s="212">
        <f t="shared" si="252"/>
        <v>0.11</v>
      </c>
      <c r="W244" s="212">
        <f t="shared" si="252"/>
        <v>0.11</v>
      </c>
      <c r="X244" s="212">
        <f t="shared" si="252"/>
        <v>0.11</v>
      </c>
      <c r="Y244" s="212">
        <f t="shared" si="252"/>
        <v>0.11</v>
      </c>
      <c r="Z244" s="212">
        <f t="shared" si="252"/>
        <v>0.11</v>
      </c>
      <c r="AA244" s="212">
        <f t="shared" si="252"/>
        <v>0.11</v>
      </c>
      <c r="AB244" s="212">
        <f t="shared" si="228"/>
        <v>0.11</v>
      </c>
      <c r="AC244" s="212">
        <f t="shared" si="229"/>
        <v>0.11</v>
      </c>
      <c r="AD244" s="212">
        <f t="shared" si="230"/>
        <v>0.11</v>
      </c>
      <c r="AE244" s="212">
        <f t="shared" si="231"/>
        <v>0.11</v>
      </c>
      <c r="AF244" s="212">
        <f t="shared" si="232"/>
        <v>0.11</v>
      </c>
      <c r="AG244" s="212">
        <f t="shared" si="233"/>
        <v>0.11</v>
      </c>
      <c r="AH244" s="212">
        <f t="shared" si="234"/>
        <v>0.11</v>
      </c>
      <c r="AI244" s="212">
        <f t="shared" si="235"/>
        <v>0.11</v>
      </c>
      <c r="AJ244" s="212">
        <f t="shared" si="236"/>
        <v>0.11</v>
      </c>
      <c r="AK244" s="212">
        <f t="shared" si="237"/>
        <v>0.11</v>
      </c>
    </row>
    <row r="245" spans="1:37" x14ac:dyDescent="0.35">
      <c r="A245" s="215">
        <v>16</v>
      </c>
      <c r="B245" s="212">
        <f t="shared" si="239"/>
        <v>0.11</v>
      </c>
      <c r="C245" s="212">
        <f t="shared" ref="C245:AA245" si="253">B245</f>
        <v>0.11</v>
      </c>
      <c r="D245" s="212">
        <f t="shared" si="253"/>
        <v>0.11</v>
      </c>
      <c r="E245" s="212">
        <f t="shared" si="253"/>
        <v>0.11</v>
      </c>
      <c r="F245" s="212">
        <f t="shared" si="253"/>
        <v>0.11</v>
      </c>
      <c r="G245" s="212">
        <f t="shared" si="253"/>
        <v>0.11</v>
      </c>
      <c r="H245" s="212">
        <f t="shared" si="253"/>
        <v>0.11</v>
      </c>
      <c r="I245" s="212">
        <f t="shared" si="253"/>
        <v>0.11</v>
      </c>
      <c r="J245" s="212">
        <f t="shared" si="253"/>
        <v>0.11</v>
      </c>
      <c r="K245" s="212">
        <f t="shared" si="253"/>
        <v>0.11</v>
      </c>
      <c r="L245" s="212">
        <f t="shared" si="253"/>
        <v>0.11</v>
      </c>
      <c r="M245" s="212">
        <f t="shared" si="253"/>
        <v>0.11</v>
      </c>
      <c r="N245" s="212">
        <f t="shared" si="253"/>
        <v>0.11</v>
      </c>
      <c r="O245" s="212">
        <f t="shared" si="253"/>
        <v>0.11</v>
      </c>
      <c r="P245" s="212">
        <f t="shared" si="253"/>
        <v>0.11</v>
      </c>
      <c r="Q245" s="212">
        <f t="shared" si="253"/>
        <v>0.11</v>
      </c>
      <c r="R245" s="212">
        <f t="shared" si="253"/>
        <v>0.11</v>
      </c>
      <c r="S245" s="212">
        <f t="shared" si="253"/>
        <v>0.11</v>
      </c>
      <c r="T245" s="212">
        <f t="shared" si="253"/>
        <v>0.11</v>
      </c>
      <c r="U245" s="212">
        <f t="shared" si="253"/>
        <v>0.11</v>
      </c>
      <c r="V245" s="212">
        <f t="shared" si="253"/>
        <v>0.11</v>
      </c>
      <c r="W245" s="212">
        <f t="shared" si="253"/>
        <v>0.11</v>
      </c>
      <c r="X245" s="212">
        <f t="shared" si="253"/>
        <v>0.11</v>
      </c>
      <c r="Y245" s="212">
        <f t="shared" si="253"/>
        <v>0.11</v>
      </c>
      <c r="Z245" s="212">
        <f t="shared" si="253"/>
        <v>0.11</v>
      </c>
      <c r="AA245" s="212">
        <f t="shared" si="253"/>
        <v>0.11</v>
      </c>
      <c r="AB245" s="212">
        <f t="shared" si="228"/>
        <v>0.11</v>
      </c>
      <c r="AC245" s="212">
        <f t="shared" si="229"/>
        <v>0.11</v>
      </c>
      <c r="AD245" s="212">
        <f t="shared" si="230"/>
        <v>0.11</v>
      </c>
      <c r="AE245" s="212">
        <f t="shared" si="231"/>
        <v>0.11</v>
      </c>
      <c r="AF245" s="212">
        <f t="shared" si="232"/>
        <v>0.11</v>
      </c>
      <c r="AG245" s="212">
        <f t="shared" si="233"/>
        <v>0.11</v>
      </c>
      <c r="AH245" s="212">
        <f t="shared" si="234"/>
        <v>0.11</v>
      </c>
      <c r="AI245" s="212">
        <f t="shared" si="235"/>
        <v>0.11</v>
      </c>
      <c r="AJ245" s="212">
        <f t="shared" si="236"/>
        <v>0.11</v>
      </c>
      <c r="AK245" s="212">
        <f t="shared" si="237"/>
        <v>0.11</v>
      </c>
    </row>
    <row r="246" spans="1:37" x14ac:dyDescent="0.35">
      <c r="A246" s="215">
        <v>17</v>
      </c>
      <c r="B246" s="212">
        <f t="shared" si="239"/>
        <v>0.11</v>
      </c>
      <c r="C246" s="212">
        <f t="shared" ref="C246:AA246" si="254">B246</f>
        <v>0.11</v>
      </c>
      <c r="D246" s="212">
        <f t="shared" si="254"/>
        <v>0.11</v>
      </c>
      <c r="E246" s="212">
        <f t="shared" si="254"/>
        <v>0.11</v>
      </c>
      <c r="F246" s="212">
        <f t="shared" si="254"/>
        <v>0.11</v>
      </c>
      <c r="G246" s="212">
        <f t="shared" si="254"/>
        <v>0.11</v>
      </c>
      <c r="H246" s="212">
        <f t="shared" si="254"/>
        <v>0.11</v>
      </c>
      <c r="I246" s="212">
        <f t="shared" si="254"/>
        <v>0.11</v>
      </c>
      <c r="J246" s="212">
        <f t="shared" si="254"/>
        <v>0.11</v>
      </c>
      <c r="K246" s="212">
        <f t="shared" si="254"/>
        <v>0.11</v>
      </c>
      <c r="L246" s="212">
        <f t="shared" si="254"/>
        <v>0.11</v>
      </c>
      <c r="M246" s="212">
        <f t="shared" si="254"/>
        <v>0.11</v>
      </c>
      <c r="N246" s="212">
        <f t="shared" si="254"/>
        <v>0.11</v>
      </c>
      <c r="O246" s="212">
        <f t="shared" si="254"/>
        <v>0.11</v>
      </c>
      <c r="P246" s="212">
        <f t="shared" si="254"/>
        <v>0.11</v>
      </c>
      <c r="Q246" s="212">
        <f t="shared" si="254"/>
        <v>0.11</v>
      </c>
      <c r="R246" s="212">
        <f t="shared" si="254"/>
        <v>0.11</v>
      </c>
      <c r="S246" s="212">
        <f t="shared" si="254"/>
        <v>0.11</v>
      </c>
      <c r="T246" s="212">
        <f t="shared" si="254"/>
        <v>0.11</v>
      </c>
      <c r="U246" s="212">
        <f t="shared" si="254"/>
        <v>0.11</v>
      </c>
      <c r="V246" s="212">
        <f t="shared" si="254"/>
        <v>0.11</v>
      </c>
      <c r="W246" s="212">
        <f t="shared" si="254"/>
        <v>0.11</v>
      </c>
      <c r="X246" s="212">
        <f t="shared" si="254"/>
        <v>0.11</v>
      </c>
      <c r="Y246" s="212">
        <f t="shared" si="254"/>
        <v>0.11</v>
      </c>
      <c r="Z246" s="212">
        <f t="shared" si="254"/>
        <v>0.11</v>
      </c>
      <c r="AA246" s="212">
        <f t="shared" si="254"/>
        <v>0.11</v>
      </c>
      <c r="AB246" s="212">
        <f t="shared" si="228"/>
        <v>0.11</v>
      </c>
      <c r="AC246" s="212">
        <f t="shared" si="229"/>
        <v>0.11</v>
      </c>
      <c r="AD246" s="212">
        <f t="shared" si="230"/>
        <v>0.11</v>
      </c>
      <c r="AE246" s="212">
        <f t="shared" si="231"/>
        <v>0.11</v>
      </c>
      <c r="AF246" s="212">
        <f t="shared" si="232"/>
        <v>0.11</v>
      </c>
      <c r="AG246" s="212">
        <f t="shared" si="233"/>
        <v>0.11</v>
      </c>
      <c r="AH246" s="212">
        <f t="shared" si="234"/>
        <v>0.11</v>
      </c>
      <c r="AI246" s="212">
        <f t="shared" si="235"/>
        <v>0.11</v>
      </c>
      <c r="AJ246" s="212">
        <f t="shared" si="236"/>
        <v>0.11</v>
      </c>
      <c r="AK246" s="212">
        <f t="shared" si="237"/>
        <v>0.11</v>
      </c>
    </row>
    <row r="247" spans="1:37" x14ac:dyDescent="0.35">
      <c r="A247" s="215">
        <v>18</v>
      </c>
      <c r="B247" s="212">
        <f t="shared" si="239"/>
        <v>0.11</v>
      </c>
      <c r="C247" s="212">
        <f t="shared" ref="C247:AA247" si="255">B247</f>
        <v>0.11</v>
      </c>
      <c r="D247" s="212">
        <f t="shared" si="255"/>
        <v>0.11</v>
      </c>
      <c r="E247" s="212">
        <f t="shared" si="255"/>
        <v>0.11</v>
      </c>
      <c r="F247" s="212">
        <f t="shared" si="255"/>
        <v>0.11</v>
      </c>
      <c r="G247" s="212">
        <f t="shared" si="255"/>
        <v>0.11</v>
      </c>
      <c r="H247" s="212">
        <f t="shared" si="255"/>
        <v>0.11</v>
      </c>
      <c r="I247" s="212">
        <f t="shared" si="255"/>
        <v>0.11</v>
      </c>
      <c r="J247" s="212">
        <f t="shared" si="255"/>
        <v>0.11</v>
      </c>
      <c r="K247" s="212">
        <f t="shared" si="255"/>
        <v>0.11</v>
      </c>
      <c r="L247" s="212">
        <f t="shared" si="255"/>
        <v>0.11</v>
      </c>
      <c r="M247" s="212">
        <f t="shared" si="255"/>
        <v>0.11</v>
      </c>
      <c r="N247" s="212">
        <f t="shared" si="255"/>
        <v>0.11</v>
      </c>
      <c r="O247" s="212">
        <f t="shared" si="255"/>
        <v>0.11</v>
      </c>
      <c r="P247" s="212">
        <f t="shared" si="255"/>
        <v>0.11</v>
      </c>
      <c r="Q247" s="212">
        <f t="shared" si="255"/>
        <v>0.11</v>
      </c>
      <c r="R247" s="212">
        <f t="shared" si="255"/>
        <v>0.11</v>
      </c>
      <c r="S247" s="212">
        <f t="shared" si="255"/>
        <v>0.11</v>
      </c>
      <c r="T247" s="212">
        <f t="shared" si="255"/>
        <v>0.11</v>
      </c>
      <c r="U247" s="212">
        <f t="shared" si="255"/>
        <v>0.11</v>
      </c>
      <c r="V247" s="212">
        <f t="shared" si="255"/>
        <v>0.11</v>
      </c>
      <c r="W247" s="212">
        <f t="shared" si="255"/>
        <v>0.11</v>
      </c>
      <c r="X247" s="212">
        <f t="shared" si="255"/>
        <v>0.11</v>
      </c>
      <c r="Y247" s="212">
        <f t="shared" si="255"/>
        <v>0.11</v>
      </c>
      <c r="Z247" s="212">
        <f t="shared" si="255"/>
        <v>0.11</v>
      </c>
      <c r="AA247" s="212">
        <f t="shared" si="255"/>
        <v>0.11</v>
      </c>
      <c r="AB247" s="212">
        <f t="shared" si="228"/>
        <v>0.11</v>
      </c>
      <c r="AC247" s="212">
        <f t="shared" si="229"/>
        <v>0.11</v>
      </c>
      <c r="AD247" s="212">
        <f t="shared" si="230"/>
        <v>0.11</v>
      </c>
      <c r="AE247" s="212">
        <f t="shared" si="231"/>
        <v>0.11</v>
      </c>
      <c r="AF247" s="212">
        <f t="shared" si="232"/>
        <v>0.11</v>
      </c>
      <c r="AG247" s="212">
        <f t="shared" si="233"/>
        <v>0.11</v>
      </c>
      <c r="AH247" s="212">
        <f t="shared" si="234"/>
        <v>0.11</v>
      </c>
      <c r="AI247" s="212">
        <f t="shared" si="235"/>
        <v>0.11</v>
      </c>
      <c r="AJ247" s="212">
        <f t="shared" si="236"/>
        <v>0.11</v>
      </c>
      <c r="AK247" s="212">
        <f t="shared" si="237"/>
        <v>0.11</v>
      </c>
    </row>
    <row r="248" spans="1:37" x14ac:dyDescent="0.35">
      <c r="A248" s="215">
        <v>19</v>
      </c>
      <c r="B248" s="212">
        <f t="shared" si="239"/>
        <v>0.11</v>
      </c>
      <c r="C248" s="212">
        <f t="shared" ref="C248:AA248" si="256">B248</f>
        <v>0.11</v>
      </c>
      <c r="D248" s="212">
        <f t="shared" si="256"/>
        <v>0.11</v>
      </c>
      <c r="E248" s="212">
        <f t="shared" si="256"/>
        <v>0.11</v>
      </c>
      <c r="F248" s="212">
        <f t="shared" si="256"/>
        <v>0.11</v>
      </c>
      <c r="G248" s="212">
        <f t="shared" si="256"/>
        <v>0.11</v>
      </c>
      <c r="H248" s="212">
        <f t="shared" si="256"/>
        <v>0.11</v>
      </c>
      <c r="I248" s="212">
        <f t="shared" si="256"/>
        <v>0.11</v>
      </c>
      <c r="J248" s="212">
        <f t="shared" si="256"/>
        <v>0.11</v>
      </c>
      <c r="K248" s="212">
        <f t="shared" si="256"/>
        <v>0.11</v>
      </c>
      <c r="L248" s="212">
        <f t="shared" si="256"/>
        <v>0.11</v>
      </c>
      <c r="M248" s="212">
        <f t="shared" si="256"/>
        <v>0.11</v>
      </c>
      <c r="N248" s="212">
        <f t="shared" si="256"/>
        <v>0.11</v>
      </c>
      <c r="O248" s="212">
        <f t="shared" si="256"/>
        <v>0.11</v>
      </c>
      <c r="P248" s="212">
        <f t="shared" si="256"/>
        <v>0.11</v>
      </c>
      <c r="Q248" s="212">
        <f t="shared" si="256"/>
        <v>0.11</v>
      </c>
      <c r="R248" s="212">
        <f t="shared" si="256"/>
        <v>0.11</v>
      </c>
      <c r="S248" s="212">
        <f t="shared" si="256"/>
        <v>0.11</v>
      </c>
      <c r="T248" s="212">
        <f t="shared" si="256"/>
        <v>0.11</v>
      </c>
      <c r="U248" s="212">
        <f t="shared" si="256"/>
        <v>0.11</v>
      </c>
      <c r="V248" s="212">
        <f t="shared" si="256"/>
        <v>0.11</v>
      </c>
      <c r="W248" s="212">
        <f t="shared" si="256"/>
        <v>0.11</v>
      </c>
      <c r="X248" s="212">
        <f t="shared" si="256"/>
        <v>0.11</v>
      </c>
      <c r="Y248" s="212">
        <f t="shared" si="256"/>
        <v>0.11</v>
      </c>
      <c r="Z248" s="212">
        <f t="shared" si="256"/>
        <v>0.11</v>
      </c>
      <c r="AA248" s="212">
        <f t="shared" si="256"/>
        <v>0.11</v>
      </c>
      <c r="AB248" s="212">
        <f t="shared" si="228"/>
        <v>0.11</v>
      </c>
      <c r="AC248" s="212">
        <f t="shared" si="229"/>
        <v>0.11</v>
      </c>
      <c r="AD248" s="212">
        <f t="shared" si="230"/>
        <v>0.11</v>
      </c>
      <c r="AE248" s="212">
        <f t="shared" si="231"/>
        <v>0.11</v>
      </c>
      <c r="AF248" s="212">
        <f t="shared" si="232"/>
        <v>0.11</v>
      </c>
      <c r="AG248" s="212">
        <f t="shared" si="233"/>
        <v>0.11</v>
      </c>
      <c r="AH248" s="212">
        <f t="shared" si="234"/>
        <v>0.11</v>
      </c>
      <c r="AI248" s="212">
        <f t="shared" si="235"/>
        <v>0.11</v>
      </c>
      <c r="AJ248" s="212">
        <f t="shared" si="236"/>
        <v>0.11</v>
      </c>
      <c r="AK248" s="212">
        <f t="shared" si="237"/>
        <v>0.11</v>
      </c>
    </row>
    <row r="249" spans="1:37" x14ac:dyDescent="0.35">
      <c r="A249" s="215">
        <v>20</v>
      </c>
      <c r="B249" s="212">
        <f t="shared" si="239"/>
        <v>0.11</v>
      </c>
      <c r="C249" s="212">
        <f t="shared" ref="C249:AA249" si="257">B249</f>
        <v>0.11</v>
      </c>
      <c r="D249" s="212">
        <f t="shared" si="257"/>
        <v>0.11</v>
      </c>
      <c r="E249" s="212">
        <f t="shared" si="257"/>
        <v>0.11</v>
      </c>
      <c r="F249" s="212">
        <f t="shared" si="257"/>
        <v>0.11</v>
      </c>
      <c r="G249" s="212">
        <f t="shared" si="257"/>
        <v>0.11</v>
      </c>
      <c r="H249" s="212">
        <f t="shared" si="257"/>
        <v>0.11</v>
      </c>
      <c r="I249" s="212">
        <f t="shared" si="257"/>
        <v>0.11</v>
      </c>
      <c r="J249" s="212">
        <f t="shared" si="257"/>
        <v>0.11</v>
      </c>
      <c r="K249" s="212">
        <f t="shared" si="257"/>
        <v>0.11</v>
      </c>
      <c r="L249" s="212">
        <f t="shared" si="257"/>
        <v>0.11</v>
      </c>
      <c r="M249" s="212">
        <f t="shared" si="257"/>
        <v>0.11</v>
      </c>
      <c r="N249" s="212">
        <f t="shared" si="257"/>
        <v>0.11</v>
      </c>
      <c r="O249" s="212">
        <f t="shared" si="257"/>
        <v>0.11</v>
      </c>
      <c r="P249" s="212">
        <f t="shared" si="257"/>
        <v>0.11</v>
      </c>
      <c r="Q249" s="212">
        <f t="shared" si="257"/>
        <v>0.11</v>
      </c>
      <c r="R249" s="212">
        <f t="shared" si="257"/>
        <v>0.11</v>
      </c>
      <c r="S249" s="212">
        <f t="shared" si="257"/>
        <v>0.11</v>
      </c>
      <c r="T249" s="212">
        <f t="shared" si="257"/>
        <v>0.11</v>
      </c>
      <c r="U249" s="212">
        <f t="shared" si="257"/>
        <v>0.11</v>
      </c>
      <c r="V249" s="212">
        <f t="shared" si="257"/>
        <v>0.11</v>
      </c>
      <c r="W249" s="212">
        <f t="shared" si="257"/>
        <v>0.11</v>
      </c>
      <c r="X249" s="212">
        <f t="shared" si="257"/>
        <v>0.11</v>
      </c>
      <c r="Y249" s="212">
        <f t="shared" si="257"/>
        <v>0.11</v>
      </c>
      <c r="Z249" s="212">
        <f t="shared" si="257"/>
        <v>0.11</v>
      </c>
      <c r="AA249" s="212">
        <f t="shared" si="257"/>
        <v>0.11</v>
      </c>
      <c r="AB249" s="212">
        <f t="shared" si="228"/>
        <v>0.11</v>
      </c>
      <c r="AC249" s="212">
        <f t="shared" si="229"/>
        <v>0.11</v>
      </c>
      <c r="AD249" s="212">
        <f t="shared" si="230"/>
        <v>0.11</v>
      </c>
      <c r="AE249" s="212">
        <f t="shared" si="231"/>
        <v>0.11</v>
      </c>
      <c r="AF249" s="212">
        <f t="shared" si="232"/>
        <v>0.11</v>
      </c>
      <c r="AG249" s="212">
        <f t="shared" si="233"/>
        <v>0.11</v>
      </c>
      <c r="AH249" s="212">
        <f t="shared" si="234"/>
        <v>0.11</v>
      </c>
      <c r="AI249" s="212">
        <f t="shared" si="235"/>
        <v>0.11</v>
      </c>
      <c r="AJ249" s="212">
        <f t="shared" si="236"/>
        <v>0.11</v>
      </c>
      <c r="AK249" s="212">
        <f t="shared" si="237"/>
        <v>0.11</v>
      </c>
    </row>
    <row r="250" spans="1:37" x14ac:dyDescent="0.35">
      <c r="A250" s="215">
        <v>21</v>
      </c>
      <c r="B250" s="212">
        <f t="shared" si="239"/>
        <v>0.11</v>
      </c>
      <c r="C250" s="212">
        <f t="shared" ref="C250:AA250" si="258">B250</f>
        <v>0.11</v>
      </c>
      <c r="D250" s="212">
        <f t="shared" si="258"/>
        <v>0.11</v>
      </c>
      <c r="E250" s="212">
        <f t="shared" si="258"/>
        <v>0.11</v>
      </c>
      <c r="F250" s="212">
        <f t="shared" si="258"/>
        <v>0.11</v>
      </c>
      <c r="G250" s="212">
        <f t="shared" si="258"/>
        <v>0.11</v>
      </c>
      <c r="H250" s="212">
        <f t="shared" si="258"/>
        <v>0.11</v>
      </c>
      <c r="I250" s="212">
        <f t="shared" si="258"/>
        <v>0.11</v>
      </c>
      <c r="J250" s="212">
        <f t="shared" si="258"/>
        <v>0.11</v>
      </c>
      <c r="K250" s="212">
        <f t="shared" si="258"/>
        <v>0.11</v>
      </c>
      <c r="L250" s="212">
        <f t="shared" si="258"/>
        <v>0.11</v>
      </c>
      <c r="M250" s="212">
        <f t="shared" si="258"/>
        <v>0.11</v>
      </c>
      <c r="N250" s="212">
        <f t="shared" si="258"/>
        <v>0.11</v>
      </c>
      <c r="O250" s="212">
        <f t="shared" si="258"/>
        <v>0.11</v>
      </c>
      <c r="P250" s="212">
        <f t="shared" si="258"/>
        <v>0.11</v>
      </c>
      <c r="Q250" s="212">
        <f t="shared" si="258"/>
        <v>0.11</v>
      </c>
      <c r="R250" s="212">
        <f t="shared" si="258"/>
        <v>0.11</v>
      </c>
      <c r="S250" s="212">
        <f t="shared" si="258"/>
        <v>0.11</v>
      </c>
      <c r="T250" s="212">
        <f t="shared" si="258"/>
        <v>0.11</v>
      </c>
      <c r="U250" s="212">
        <f t="shared" si="258"/>
        <v>0.11</v>
      </c>
      <c r="V250" s="212">
        <f t="shared" si="258"/>
        <v>0.11</v>
      </c>
      <c r="W250" s="212">
        <f t="shared" si="258"/>
        <v>0.11</v>
      </c>
      <c r="X250" s="212">
        <f t="shared" si="258"/>
        <v>0.11</v>
      </c>
      <c r="Y250" s="212">
        <f t="shared" si="258"/>
        <v>0.11</v>
      </c>
      <c r="Z250" s="212">
        <f t="shared" si="258"/>
        <v>0.11</v>
      </c>
      <c r="AA250" s="212">
        <f t="shared" si="258"/>
        <v>0.11</v>
      </c>
      <c r="AB250" s="212">
        <f t="shared" si="228"/>
        <v>0.11</v>
      </c>
      <c r="AC250" s="212">
        <f t="shared" si="229"/>
        <v>0.11</v>
      </c>
      <c r="AD250" s="212">
        <f t="shared" si="230"/>
        <v>0.11</v>
      </c>
      <c r="AE250" s="212">
        <f t="shared" si="231"/>
        <v>0.11</v>
      </c>
      <c r="AF250" s="212">
        <f t="shared" si="232"/>
        <v>0.11</v>
      </c>
      <c r="AG250" s="212">
        <f t="shared" si="233"/>
        <v>0.11</v>
      </c>
      <c r="AH250" s="212">
        <f t="shared" si="234"/>
        <v>0.11</v>
      </c>
      <c r="AI250" s="212">
        <f t="shared" si="235"/>
        <v>0.11</v>
      </c>
      <c r="AJ250" s="212">
        <f t="shared" si="236"/>
        <v>0.11</v>
      </c>
      <c r="AK250" s="212">
        <f t="shared" si="237"/>
        <v>0.11</v>
      </c>
    </row>
    <row r="251" spans="1:37" x14ac:dyDescent="0.35">
      <c r="A251" s="215">
        <v>22</v>
      </c>
      <c r="B251" s="212">
        <f t="shared" si="239"/>
        <v>0.11</v>
      </c>
      <c r="C251" s="212">
        <f t="shared" ref="C251:AA251" si="259">B251</f>
        <v>0.11</v>
      </c>
      <c r="D251" s="212">
        <f t="shared" si="259"/>
        <v>0.11</v>
      </c>
      <c r="E251" s="212">
        <f t="shared" si="259"/>
        <v>0.11</v>
      </c>
      <c r="F251" s="212">
        <f t="shared" si="259"/>
        <v>0.11</v>
      </c>
      <c r="G251" s="212">
        <f t="shared" si="259"/>
        <v>0.11</v>
      </c>
      <c r="H251" s="212">
        <f t="shared" si="259"/>
        <v>0.11</v>
      </c>
      <c r="I251" s="212">
        <f t="shared" si="259"/>
        <v>0.11</v>
      </c>
      <c r="J251" s="212">
        <f t="shared" si="259"/>
        <v>0.11</v>
      </c>
      <c r="K251" s="212">
        <f t="shared" si="259"/>
        <v>0.11</v>
      </c>
      <c r="L251" s="212">
        <f t="shared" si="259"/>
        <v>0.11</v>
      </c>
      <c r="M251" s="212">
        <f t="shared" si="259"/>
        <v>0.11</v>
      </c>
      <c r="N251" s="212">
        <f t="shared" si="259"/>
        <v>0.11</v>
      </c>
      <c r="O251" s="212">
        <f t="shared" si="259"/>
        <v>0.11</v>
      </c>
      <c r="P251" s="212">
        <f t="shared" si="259"/>
        <v>0.11</v>
      </c>
      <c r="Q251" s="212">
        <f t="shared" si="259"/>
        <v>0.11</v>
      </c>
      <c r="R251" s="212">
        <f t="shared" si="259"/>
        <v>0.11</v>
      </c>
      <c r="S251" s="212">
        <f t="shared" si="259"/>
        <v>0.11</v>
      </c>
      <c r="T251" s="212">
        <f t="shared" si="259"/>
        <v>0.11</v>
      </c>
      <c r="U251" s="212">
        <f t="shared" si="259"/>
        <v>0.11</v>
      </c>
      <c r="V251" s="212">
        <f t="shared" si="259"/>
        <v>0.11</v>
      </c>
      <c r="W251" s="212">
        <f t="shared" si="259"/>
        <v>0.11</v>
      </c>
      <c r="X251" s="212">
        <f t="shared" si="259"/>
        <v>0.11</v>
      </c>
      <c r="Y251" s="212">
        <f t="shared" si="259"/>
        <v>0.11</v>
      </c>
      <c r="Z251" s="212">
        <f t="shared" si="259"/>
        <v>0.11</v>
      </c>
      <c r="AA251" s="212">
        <f t="shared" si="259"/>
        <v>0.11</v>
      </c>
      <c r="AB251" s="212">
        <f t="shared" si="228"/>
        <v>0.11</v>
      </c>
      <c r="AC251" s="212">
        <f t="shared" si="229"/>
        <v>0.11</v>
      </c>
      <c r="AD251" s="212">
        <f t="shared" si="230"/>
        <v>0.11</v>
      </c>
      <c r="AE251" s="212">
        <f t="shared" si="231"/>
        <v>0.11</v>
      </c>
      <c r="AF251" s="212">
        <f t="shared" si="232"/>
        <v>0.11</v>
      </c>
      <c r="AG251" s="212">
        <f t="shared" si="233"/>
        <v>0.11</v>
      </c>
      <c r="AH251" s="212">
        <f t="shared" si="234"/>
        <v>0.11</v>
      </c>
      <c r="AI251" s="212">
        <f t="shared" si="235"/>
        <v>0.11</v>
      </c>
      <c r="AJ251" s="212">
        <f t="shared" si="236"/>
        <v>0.11</v>
      </c>
      <c r="AK251" s="212">
        <f t="shared" si="237"/>
        <v>0.11</v>
      </c>
    </row>
    <row r="252" spans="1:37" x14ac:dyDescent="0.35">
      <c r="A252" s="215">
        <v>23</v>
      </c>
      <c r="B252" s="212">
        <f t="shared" si="239"/>
        <v>0.11</v>
      </c>
      <c r="C252" s="212">
        <f t="shared" ref="C252:AA252" si="260">B252</f>
        <v>0.11</v>
      </c>
      <c r="D252" s="212">
        <f t="shared" si="260"/>
        <v>0.11</v>
      </c>
      <c r="E252" s="212">
        <f t="shared" si="260"/>
        <v>0.11</v>
      </c>
      <c r="F252" s="212">
        <f t="shared" si="260"/>
        <v>0.11</v>
      </c>
      <c r="G252" s="212">
        <f t="shared" si="260"/>
        <v>0.11</v>
      </c>
      <c r="H252" s="212">
        <f t="shared" si="260"/>
        <v>0.11</v>
      </c>
      <c r="I252" s="212">
        <f t="shared" si="260"/>
        <v>0.11</v>
      </c>
      <c r="J252" s="212">
        <f t="shared" si="260"/>
        <v>0.11</v>
      </c>
      <c r="K252" s="212">
        <f t="shared" si="260"/>
        <v>0.11</v>
      </c>
      <c r="L252" s="212">
        <f t="shared" si="260"/>
        <v>0.11</v>
      </c>
      <c r="M252" s="212">
        <f t="shared" si="260"/>
        <v>0.11</v>
      </c>
      <c r="N252" s="212">
        <f t="shared" si="260"/>
        <v>0.11</v>
      </c>
      <c r="O252" s="212">
        <f t="shared" si="260"/>
        <v>0.11</v>
      </c>
      <c r="P252" s="212">
        <f t="shared" si="260"/>
        <v>0.11</v>
      </c>
      <c r="Q252" s="212">
        <f t="shared" si="260"/>
        <v>0.11</v>
      </c>
      <c r="R252" s="212">
        <f t="shared" si="260"/>
        <v>0.11</v>
      </c>
      <c r="S252" s="212">
        <f t="shared" si="260"/>
        <v>0.11</v>
      </c>
      <c r="T252" s="212">
        <f t="shared" si="260"/>
        <v>0.11</v>
      </c>
      <c r="U252" s="212">
        <f t="shared" si="260"/>
        <v>0.11</v>
      </c>
      <c r="V252" s="212">
        <f t="shared" si="260"/>
        <v>0.11</v>
      </c>
      <c r="W252" s="212">
        <f t="shared" si="260"/>
        <v>0.11</v>
      </c>
      <c r="X252" s="212">
        <f t="shared" si="260"/>
        <v>0.11</v>
      </c>
      <c r="Y252" s="212">
        <f t="shared" si="260"/>
        <v>0.11</v>
      </c>
      <c r="Z252" s="212">
        <f t="shared" si="260"/>
        <v>0.11</v>
      </c>
      <c r="AA252" s="212">
        <f t="shared" si="260"/>
        <v>0.11</v>
      </c>
      <c r="AB252" s="212">
        <f t="shared" si="228"/>
        <v>0.11</v>
      </c>
      <c r="AC252" s="212">
        <f t="shared" si="229"/>
        <v>0.11</v>
      </c>
      <c r="AD252" s="212">
        <f t="shared" si="230"/>
        <v>0.11</v>
      </c>
      <c r="AE252" s="212">
        <f t="shared" si="231"/>
        <v>0.11</v>
      </c>
      <c r="AF252" s="212">
        <f t="shared" si="232"/>
        <v>0.11</v>
      </c>
      <c r="AG252" s="212">
        <f t="shared" si="233"/>
        <v>0.11</v>
      </c>
      <c r="AH252" s="212">
        <f t="shared" si="234"/>
        <v>0.11</v>
      </c>
      <c r="AI252" s="212">
        <f t="shared" si="235"/>
        <v>0.11</v>
      </c>
      <c r="AJ252" s="212">
        <f t="shared" si="236"/>
        <v>0.11</v>
      </c>
      <c r="AK252" s="212">
        <f t="shared" si="237"/>
        <v>0.11</v>
      </c>
    </row>
    <row r="253" spans="1:37" x14ac:dyDescent="0.35">
      <c r="A253" s="215">
        <v>24</v>
      </c>
      <c r="B253" s="212">
        <f t="shared" si="239"/>
        <v>0.11</v>
      </c>
      <c r="C253" s="212">
        <f t="shared" ref="C253:AA253" si="261">B253</f>
        <v>0.11</v>
      </c>
      <c r="D253" s="212">
        <f t="shared" si="261"/>
        <v>0.11</v>
      </c>
      <c r="E253" s="212">
        <f t="shared" si="261"/>
        <v>0.11</v>
      </c>
      <c r="F253" s="212">
        <f t="shared" si="261"/>
        <v>0.11</v>
      </c>
      <c r="G253" s="212">
        <f t="shared" si="261"/>
        <v>0.11</v>
      </c>
      <c r="H253" s="212">
        <f t="shared" si="261"/>
        <v>0.11</v>
      </c>
      <c r="I253" s="212">
        <f t="shared" si="261"/>
        <v>0.11</v>
      </c>
      <c r="J253" s="212">
        <f t="shared" si="261"/>
        <v>0.11</v>
      </c>
      <c r="K253" s="212">
        <f t="shared" si="261"/>
        <v>0.11</v>
      </c>
      <c r="L253" s="212">
        <f t="shared" si="261"/>
        <v>0.11</v>
      </c>
      <c r="M253" s="212">
        <f t="shared" si="261"/>
        <v>0.11</v>
      </c>
      <c r="N253" s="212">
        <f t="shared" si="261"/>
        <v>0.11</v>
      </c>
      <c r="O253" s="212">
        <f t="shared" si="261"/>
        <v>0.11</v>
      </c>
      <c r="P253" s="212">
        <f t="shared" si="261"/>
        <v>0.11</v>
      </c>
      <c r="Q253" s="212">
        <f t="shared" si="261"/>
        <v>0.11</v>
      </c>
      <c r="R253" s="212">
        <f t="shared" si="261"/>
        <v>0.11</v>
      </c>
      <c r="S253" s="212">
        <f t="shared" si="261"/>
        <v>0.11</v>
      </c>
      <c r="T253" s="212">
        <f t="shared" si="261"/>
        <v>0.11</v>
      </c>
      <c r="U253" s="212">
        <f t="shared" si="261"/>
        <v>0.11</v>
      </c>
      <c r="V253" s="212">
        <f t="shared" si="261"/>
        <v>0.11</v>
      </c>
      <c r="W253" s="212">
        <f t="shared" si="261"/>
        <v>0.11</v>
      </c>
      <c r="X253" s="212">
        <f t="shared" si="261"/>
        <v>0.11</v>
      </c>
      <c r="Y253" s="212">
        <f t="shared" si="261"/>
        <v>0.11</v>
      </c>
      <c r="Z253" s="212">
        <f t="shared" si="261"/>
        <v>0.11</v>
      </c>
      <c r="AA253" s="212">
        <f t="shared" si="261"/>
        <v>0.11</v>
      </c>
      <c r="AB253" s="212">
        <f t="shared" si="228"/>
        <v>0.11</v>
      </c>
      <c r="AC253" s="212">
        <f t="shared" si="229"/>
        <v>0.11</v>
      </c>
      <c r="AD253" s="212">
        <f t="shared" si="230"/>
        <v>0.11</v>
      </c>
      <c r="AE253" s="212">
        <f t="shared" si="231"/>
        <v>0.11</v>
      </c>
      <c r="AF253" s="212">
        <f t="shared" si="232"/>
        <v>0.11</v>
      </c>
      <c r="AG253" s="212">
        <f t="shared" si="233"/>
        <v>0.11</v>
      </c>
      <c r="AH253" s="212">
        <f t="shared" si="234"/>
        <v>0.11</v>
      </c>
      <c r="AI253" s="212">
        <f t="shared" si="235"/>
        <v>0.11</v>
      </c>
      <c r="AJ253" s="212">
        <f t="shared" si="236"/>
        <v>0.11</v>
      </c>
      <c r="AK253" s="212">
        <f t="shared" si="237"/>
        <v>0.11</v>
      </c>
    </row>
    <row r="254" spans="1:37" x14ac:dyDescent="0.35">
      <c r="A254" s="215">
        <v>25</v>
      </c>
      <c r="B254" s="212">
        <f t="shared" si="239"/>
        <v>0.11</v>
      </c>
      <c r="C254" s="212">
        <f t="shared" ref="C254:AA254" si="262">B254</f>
        <v>0.11</v>
      </c>
      <c r="D254" s="212">
        <f t="shared" si="262"/>
        <v>0.11</v>
      </c>
      <c r="E254" s="212">
        <f t="shared" si="262"/>
        <v>0.11</v>
      </c>
      <c r="F254" s="212">
        <f t="shared" si="262"/>
        <v>0.11</v>
      </c>
      <c r="G254" s="212">
        <f t="shared" si="262"/>
        <v>0.11</v>
      </c>
      <c r="H254" s="212">
        <f t="shared" si="262"/>
        <v>0.11</v>
      </c>
      <c r="I254" s="212">
        <f t="shared" si="262"/>
        <v>0.11</v>
      </c>
      <c r="J254" s="212">
        <f t="shared" si="262"/>
        <v>0.11</v>
      </c>
      <c r="K254" s="212">
        <f t="shared" si="262"/>
        <v>0.11</v>
      </c>
      <c r="L254" s="212">
        <f t="shared" si="262"/>
        <v>0.11</v>
      </c>
      <c r="M254" s="212">
        <f t="shared" si="262"/>
        <v>0.11</v>
      </c>
      <c r="N254" s="212">
        <f t="shared" si="262"/>
        <v>0.11</v>
      </c>
      <c r="O254" s="212">
        <f t="shared" si="262"/>
        <v>0.11</v>
      </c>
      <c r="P254" s="212">
        <f t="shared" si="262"/>
        <v>0.11</v>
      </c>
      <c r="Q254" s="212">
        <f t="shared" si="262"/>
        <v>0.11</v>
      </c>
      <c r="R254" s="212">
        <f t="shared" si="262"/>
        <v>0.11</v>
      </c>
      <c r="S254" s="212">
        <f t="shared" si="262"/>
        <v>0.11</v>
      </c>
      <c r="T254" s="212">
        <f t="shared" si="262"/>
        <v>0.11</v>
      </c>
      <c r="U254" s="212">
        <f t="shared" si="262"/>
        <v>0.11</v>
      </c>
      <c r="V254" s="212">
        <f t="shared" si="262"/>
        <v>0.11</v>
      </c>
      <c r="W254" s="212">
        <f t="shared" si="262"/>
        <v>0.11</v>
      </c>
      <c r="X254" s="212">
        <f t="shared" si="262"/>
        <v>0.11</v>
      </c>
      <c r="Y254" s="212">
        <f t="shared" si="262"/>
        <v>0.11</v>
      </c>
      <c r="Z254" s="212">
        <f t="shared" si="262"/>
        <v>0.11</v>
      </c>
      <c r="AA254" s="212">
        <f t="shared" si="262"/>
        <v>0.11</v>
      </c>
      <c r="AB254" s="212">
        <f t="shared" si="228"/>
        <v>0.11</v>
      </c>
      <c r="AC254" s="212">
        <f t="shared" si="229"/>
        <v>0.11</v>
      </c>
      <c r="AD254" s="212">
        <f t="shared" si="230"/>
        <v>0.11</v>
      </c>
      <c r="AE254" s="212">
        <f t="shared" si="231"/>
        <v>0.11</v>
      </c>
      <c r="AF254" s="212">
        <f t="shared" si="232"/>
        <v>0.11</v>
      </c>
      <c r="AG254" s="212">
        <f t="shared" si="233"/>
        <v>0.11</v>
      </c>
      <c r="AH254" s="212">
        <f t="shared" si="234"/>
        <v>0.11</v>
      </c>
      <c r="AI254" s="212">
        <f t="shared" si="235"/>
        <v>0.11</v>
      </c>
      <c r="AJ254" s="212">
        <f t="shared" si="236"/>
        <v>0.11</v>
      </c>
      <c r="AK254" s="212">
        <f t="shared" si="237"/>
        <v>0.11</v>
      </c>
    </row>
    <row r="255" spans="1:37" x14ac:dyDescent="0.35">
      <c r="A255" s="215">
        <v>26</v>
      </c>
      <c r="B255" s="212">
        <f t="shared" si="239"/>
        <v>0.11</v>
      </c>
      <c r="C255" s="212">
        <f t="shared" ref="C255:AA255" si="263">B255</f>
        <v>0.11</v>
      </c>
      <c r="D255" s="212">
        <f t="shared" si="263"/>
        <v>0.11</v>
      </c>
      <c r="E255" s="212">
        <f t="shared" si="263"/>
        <v>0.11</v>
      </c>
      <c r="F255" s="212">
        <f t="shared" si="263"/>
        <v>0.11</v>
      </c>
      <c r="G255" s="212">
        <f t="shared" si="263"/>
        <v>0.11</v>
      </c>
      <c r="H255" s="212">
        <f t="shared" si="263"/>
        <v>0.11</v>
      </c>
      <c r="I255" s="212">
        <f t="shared" si="263"/>
        <v>0.11</v>
      </c>
      <c r="J255" s="212">
        <f t="shared" si="263"/>
        <v>0.11</v>
      </c>
      <c r="K255" s="212">
        <f t="shared" si="263"/>
        <v>0.11</v>
      </c>
      <c r="L255" s="212">
        <f t="shared" si="263"/>
        <v>0.11</v>
      </c>
      <c r="M255" s="212">
        <f t="shared" si="263"/>
        <v>0.11</v>
      </c>
      <c r="N255" s="212">
        <f t="shared" si="263"/>
        <v>0.11</v>
      </c>
      <c r="O255" s="212">
        <f t="shared" si="263"/>
        <v>0.11</v>
      </c>
      <c r="P255" s="212">
        <f t="shared" si="263"/>
        <v>0.11</v>
      </c>
      <c r="Q255" s="212">
        <f t="shared" si="263"/>
        <v>0.11</v>
      </c>
      <c r="R255" s="212">
        <f t="shared" si="263"/>
        <v>0.11</v>
      </c>
      <c r="S255" s="212">
        <f t="shared" si="263"/>
        <v>0.11</v>
      </c>
      <c r="T255" s="212">
        <f t="shared" si="263"/>
        <v>0.11</v>
      </c>
      <c r="U255" s="212">
        <f t="shared" si="263"/>
        <v>0.11</v>
      </c>
      <c r="V255" s="212">
        <f t="shared" si="263"/>
        <v>0.11</v>
      </c>
      <c r="W255" s="212">
        <f t="shared" si="263"/>
        <v>0.11</v>
      </c>
      <c r="X255" s="212">
        <f t="shared" si="263"/>
        <v>0.11</v>
      </c>
      <c r="Y255" s="212">
        <f t="shared" si="263"/>
        <v>0.11</v>
      </c>
      <c r="Z255" s="212">
        <f t="shared" si="263"/>
        <v>0.11</v>
      </c>
      <c r="AA255" s="212">
        <f t="shared" si="263"/>
        <v>0.11</v>
      </c>
      <c r="AB255" s="212">
        <f t="shared" si="228"/>
        <v>0.11</v>
      </c>
      <c r="AC255" s="212">
        <f t="shared" si="229"/>
        <v>0.11</v>
      </c>
      <c r="AD255" s="212">
        <f t="shared" si="230"/>
        <v>0.11</v>
      </c>
      <c r="AE255" s="212">
        <f t="shared" si="231"/>
        <v>0.11</v>
      </c>
      <c r="AF255" s="212">
        <f t="shared" si="232"/>
        <v>0.11</v>
      </c>
      <c r="AG255" s="212">
        <f t="shared" si="233"/>
        <v>0.11</v>
      </c>
      <c r="AH255" s="212">
        <f t="shared" si="234"/>
        <v>0.11</v>
      </c>
      <c r="AI255" s="212">
        <f t="shared" si="235"/>
        <v>0.11</v>
      </c>
      <c r="AJ255" s="212">
        <f t="shared" si="236"/>
        <v>0.11</v>
      </c>
      <c r="AK255" s="212">
        <f t="shared" si="237"/>
        <v>0.11</v>
      </c>
    </row>
    <row r="256" spans="1:37" x14ac:dyDescent="0.35">
      <c r="A256" s="215">
        <v>27</v>
      </c>
      <c r="B256" s="212">
        <f t="shared" si="239"/>
        <v>0.11</v>
      </c>
      <c r="C256" s="212">
        <f t="shared" ref="C256:AA256" si="264">B256</f>
        <v>0.11</v>
      </c>
      <c r="D256" s="212">
        <f t="shared" si="264"/>
        <v>0.11</v>
      </c>
      <c r="E256" s="212">
        <f t="shared" si="264"/>
        <v>0.11</v>
      </c>
      <c r="F256" s="212">
        <f t="shared" si="264"/>
        <v>0.11</v>
      </c>
      <c r="G256" s="212">
        <f t="shared" si="264"/>
        <v>0.11</v>
      </c>
      <c r="H256" s="212">
        <f t="shared" si="264"/>
        <v>0.11</v>
      </c>
      <c r="I256" s="212">
        <f t="shared" si="264"/>
        <v>0.11</v>
      </c>
      <c r="J256" s="212">
        <f t="shared" si="264"/>
        <v>0.11</v>
      </c>
      <c r="K256" s="212">
        <f t="shared" si="264"/>
        <v>0.11</v>
      </c>
      <c r="L256" s="212">
        <f t="shared" si="264"/>
        <v>0.11</v>
      </c>
      <c r="M256" s="212">
        <f t="shared" si="264"/>
        <v>0.11</v>
      </c>
      <c r="N256" s="212">
        <f t="shared" si="264"/>
        <v>0.11</v>
      </c>
      <c r="O256" s="212">
        <f t="shared" si="264"/>
        <v>0.11</v>
      </c>
      <c r="P256" s="212">
        <f t="shared" si="264"/>
        <v>0.11</v>
      </c>
      <c r="Q256" s="212">
        <f t="shared" si="264"/>
        <v>0.11</v>
      </c>
      <c r="R256" s="212">
        <f t="shared" si="264"/>
        <v>0.11</v>
      </c>
      <c r="S256" s="212">
        <f t="shared" si="264"/>
        <v>0.11</v>
      </c>
      <c r="T256" s="212">
        <f t="shared" si="264"/>
        <v>0.11</v>
      </c>
      <c r="U256" s="212">
        <f t="shared" si="264"/>
        <v>0.11</v>
      </c>
      <c r="V256" s="212">
        <f t="shared" si="264"/>
        <v>0.11</v>
      </c>
      <c r="W256" s="212">
        <f t="shared" si="264"/>
        <v>0.11</v>
      </c>
      <c r="X256" s="212">
        <f t="shared" si="264"/>
        <v>0.11</v>
      </c>
      <c r="Y256" s="212">
        <f t="shared" si="264"/>
        <v>0.11</v>
      </c>
      <c r="Z256" s="212">
        <f t="shared" si="264"/>
        <v>0.11</v>
      </c>
      <c r="AA256" s="212">
        <f t="shared" si="264"/>
        <v>0.11</v>
      </c>
      <c r="AB256" s="212">
        <f t="shared" si="228"/>
        <v>0.11</v>
      </c>
      <c r="AC256" s="212">
        <f t="shared" si="229"/>
        <v>0.11</v>
      </c>
      <c r="AD256" s="212">
        <f t="shared" si="230"/>
        <v>0.11</v>
      </c>
      <c r="AE256" s="212">
        <f t="shared" si="231"/>
        <v>0.11</v>
      </c>
      <c r="AF256" s="212">
        <f t="shared" si="232"/>
        <v>0.11</v>
      </c>
      <c r="AG256" s="212">
        <f t="shared" si="233"/>
        <v>0.11</v>
      </c>
      <c r="AH256" s="212">
        <f t="shared" si="234"/>
        <v>0.11</v>
      </c>
      <c r="AI256" s="212">
        <f t="shared" si="235"/>
        <v>0.11</v>
      </c>
      <c r="AJ256" s="212">
        <f t="shared" si="236"/>
        <v>0.11</v>
      </c>
      <c r="AK256" s="212">
        <f t="shared" si="237"/>
        <v>0.11</v>
      </c>
    </row>
    <row r="257" spans="1:37" x14ac:dyDescent="0.35">
      <c r="A257" s="215">
        <v>28</v>
      </c>
      <c r="B257" s="212">
        <f t="shared" si="239"/>
        <v>0.11</v>
      </c>
      <c r="C257" s="212">
        <f t="shared" ref="C257:AA257" si="265">B257</f>
        <v>0.11</v>
      </c>
      <c r="D257" s="212">
        <f t="shared" si="265"/>
        <v>0.11</v>
      </c>
      <c r="E257" s="212">
        <f t="shared" si="265"/>
        <v>0.11</v>
      </c>
      <c r="F257" s="212">
        <f t="shared" si="265"/>
        <v>0.11</v>
      </c>
      <c r="G257" s="212">
        <f t="shared" si="265"/>
        <v>0.11</v>
      </c>
      <c r="H257" s="212">
        <f t="shared" si="265"/>
        <v>0.11</v>
      </c>
      <c r="I257" s="212">
        <f t="shared" si="265"/>
        <v>0.11</v>
      </c>
      <c r="J257" s="212">
        <f t="shared" si="265"/>
        <v>0.11</v>
      </c>
      <c r="K257" s="212">
        <f t="shared" si="265"/>
        <v>0.11</v>
      </c>
      <c r="L257" s="212">
        <f t="shared" si="265"/>
        <v>0.11</v>
      </c>
      <c r="M257" s="212">
        <f t="shared" si="265"/>
        <v>0.11</v>
      </c>
      <c r="N257" s="212">
        <f t="shared" si="265"/>
        <v>0.11</v>
      </c>
      <c r="O257" s="212">
        <f t="shared" si="265"/>
        <v>0.11</v>
      </c>
      <c r="P257" s="212">
        <f t="shared" si="265"/>
        <v>0.11</v>
      </c>
      <c r="Q257" s="212">
        <f t="shared" si="265"/>
        <v>0.11</v>
      </c>
      <c r="R257" s="212">
        <f t="shared" si="265"/>
        <v>0.11</v>
      </c>
      <c r="S257" s="212">
        <f t="shared" si="265"/>
        <v>0.11</v>
      </c>
      <c r="T257" s="212">
        <f t="shared" si="265"/>
        <v>0.11</v>
      </c>
      <c r="U257" s="212">
        <f t="shared" si="265"/>
        <v>0.11</v>
      </c>
      <c r="V257" s="212">
        <f t="shared" si="265"/>
        <v>0.11</v>
      </c>
      <c r="W257" s="212">
        <f t="shared" si="265"/>
        <v>0.11</v>
      </c>
      <c r="X257" s="212">
        <f t="shared" si="265"/>
        <v>0.11</v>
      </c>
      <c r="Y257" s="212">
        <f t="shared" si="265"/>
        <v>0.11</v>
      </c>
      <c r="Z257" s="212">
        <f t="shared" si="265"/>
        <v>0.11</v>
      </c>
      <c r="AA257" s="212">
        <f t="shared" si="265"/>
        <v>0.11</v>
      </c>
      <c r="AB257" s="212">
        <f t="shared" si="228"/>
        <v>0.11</v>
      </c>
      <c r="AC257" s="212">
        <f t="shared" si="229"/>
        <v>0.11</v>
      </c>
      <c r="AD257" s="212">
        <f t="shared" si="230"/>
        <v>0.11</v>
      </c>
      <c r="AE257" s="212">
        <f t="shared" si="231"/>
        <v>0.11</v>
      </c>
      <c r="AF257" s="212">
        <f t="shared" si="232"/>
        <v>0.11</v>
      </c>
      <c r="AG257" s="212">
        <f t="shared" si="233"/>
        <v>0.11</v>
      </c>
      <c r="AH257" s="212">
        <f t="shared" si="234"/>
        <v>0.11</v>
      </c>
      <c r="AI257" s="212">
        <f t="shared" si="235"/>
        <v>0.11</v>
      </c>
      <c r="AJ257" s="212">
        <f t="shared" si="236"/>
        <v>0.11</v>
      </c>
      <c r="AK257" s="212">
        <f t="shared" si="237"/>
        <v>0.11</v>
      </c>
    </row>
    <row r="258" spans="1:37" x14ac:dyDescent="0.35">
      <c r="A258" s="215">
        <v>29</v>
      </c>
      <c r="B258" s="212">
        <f t="shared" si="239"/>
        <v>0.11</v>
      </c>
      <c r="C258" s="212">
        <f t="shared" ref="C258:AA258" si="266">B258</f>
        <v>0.11</v>
      </c>
      <c r="D258" s="212">
        <f t="shared" si="266"/>
        <v>0.11</v>
      </c>
      <c r="E258" s="212">
        <f t="shared" si="266"/>
        <v>0.11</v>
      </c>
      <c r="F258" s="212">
        <f t="shared" si="266"/>
        <v>0.11</v>
      </c>
      <c r="G258" s="212">
        <f t="shared" si="266"/>
        <v>0.11</v>
      </c>
      <c r="H258" s="212">
        <f t="shared" si="266"/>
        <v>0.11</v>
      </c>
      <c r="I258" s="212">
        <f t="shared" si="266"/>
        <v>0.11</v>
      </c>
      <c r="J258" s="212">
        <f t="shared" si="266"/>
        <v>0.11</v>
      </c>
      <c r="K258" s="212">
        <f t="shared" si="266"/>
        <v>0.11</v>
      </c>
      <c r="L258" s="212">
        <f t="shared" si="266"/>
        <v>0.11</v>
      </c>
      <c r="M258" s="212">
        <f t="shared" si="266"/>
        <v>0.11</v>
      </c>
      <c r="N258" s="212">
        <f t="shared" si="266"/>
        <v>0.11</v>
      </c>
      <c r="O258" s="212">
        <f t="shared" si="266"/>
        <v>0.11</v>
      </c>
      <c r="P258" s="212">
        <f t="shared" si="266"/>
        <v>0.11</v>
      </c>
      <c r="Q258" s="212">
        <f t="shared" si="266"/>
        <v>0.11</v>
      </c>
      <c r="R258" s="212">
        <f t="shared" si="266"/>
        <v>0.11</v>
      </c>
      <c r="S258" s="212">
        <f t="shared" si="266"/>
        <v>0.11</v>
      </c>
      <c r="T258" s="212">
        <f t="shared" si="266"/>
        <v>0.11</v>
      </c>
      <c r="U258" s="212">
        <f t="shared" si="266"/>
        <v>0.11</v>
      </c>
      <c r="V258" s="212">
        <f t="shared" si="266"/>
        <v>0.11</v>
      </c>
      <c r="W258" s="212">
        <f t="shared" si="266"/>
        <v>0.11</v>
      </c>
      <c r="X258" s="212">
        <f t="shared" si="266"/>
        <v>0.11</v>
      </c>
      <c r="Y258" s="212">
        <f t="shared" si="266"/>
        <v>0.11</v>
      </c>
      <c r="Z258" s="212">
        <f t="shared" si="266"/>
        <v>0.11</v>
      </c>
      <c r="AA258" s="212">
        <f t="shared" si="266"/>
        <v>0.11</v>
      </c>
      <c r="AB258" s="212">
        <f t="shared" si="228"/>
        <v>0.11</v>
      </c>
      <c r="AC258" s="212">
        <f t="shared" si="229"/>
        <v>0.11</v>
      </c>
      <c r="AD258" s="212">
        <f t="shared" si="230"/>
        <v>0.11</v>
      </c>
      <c r="AE258" s="212">
        <f t="shared" si="231"/>
        <v>0.11</v>
      </c>
      <c r="AF258" s="212">
        <f t="shared" si="232"/>
        <v>0.11</v>
      </c>
      <c r="AG258" s="212">
        <f t="shared" si="233"/>
        <v>0.11</v>
      </c>
      <c r="AH258" s="212">
        <f t="shared" si="234"/>
        <v>0.11</v>
      </c>
      <c r="AI258" s="212">
        <f t="shared" si="235"/>
        <v>0.11</v>
      </c>
      <c r="AJ258" s="212">
        <f t="shared" si="236"/>
        <v>0.11</v>
      </c>
      <c r="AK258" s="212">
        <f t="shared" si="237"/>
        <v>0.11</v>
      </c>
    </row>
    <row r="259" spans="1:37" x14ac:dyDescent="0.35">
      <c r="A259" s="215">
        <v>30</v>
      </c>
      <c r="B259" s="212">
        <f t="shared" si="239"/>
        <v>0.11</v>
      </c>
      <c r="C259" s="212">
        <f t="shared" ref="C259:AA259" si="267">B259</f>
        <v>0.11</v>
      </c>
      <c r="D259" s="212">
        <f t="shared" si="267"/>
        <v>0.11</v>
      </c>
      <c r="E259" s="212">
        <f t="shared" si="267"/>
        <v>0.11</v>
      </c>
      <c r="F259" s="212">
        <f t="shared" si="267"/>
        <v>0.11</v>
      </c>
      <c r="G259" s="212">
        <f t="shared" si="267"/>
        <v>0.11</v>
      </c>
      <c r="H259" s="212">
        <f t="shared" si="267"/>
        <v>0.11</v>
      </c>
      <c r="I259" s="212">
        <f t="shared" si="267"/>
        <v>0.11</v>
      </c>
      <c r="J259" s="212">
        <f t="shared" si="267"/>
        <v>0.11</v>
      </c>
      <c r="K259" s="212">
        <f t="shared" si="267"/>
        <v>0.11</v>
      </c>
      <c r="L259" s="212">
        <f t="shared" si="267"/>
        <v>0.11</v>
      </c>
      <c r="M259" s="212">
        <f t="shared" si="267"/>
        <v>0.11</v>
      </c>
      <c r="N259" s="212">
        <f t="shared" si="267"/>
        <v>0.11</v>
      </c>
      <c r="O259" s="212">
        <f t="shared" si="267"/>
        <v>0.11</v>
      </c>
      <c r="P259" s="212">
        <f t="shared" si="267"/>
        <v>0.11</v>
      </c>
      <c r="Q259" s="212">
        <f t="shared" si="267"/>
        <v>0.11</v>
      </c>
      <c r="R259" s="212">
        <f t="shared" si="267"/>
        <v>0.11</v>
      </c>
      <c r="S259" s="212">
        <f t="shared" si="267"/>
        <v>0.11</v>
      </c>
      <c r="T259" s="212">
        <f t="shared" si="267"/>
        <v>0.11</v>
      </c>
      <c r="U259" s="212">
        <f t="shared" si="267"/>
        <v>0.11</v>
      </c>
      <c r="V259" s="212">
        <f t="shared" si="267"/>
        <v>0.11</v>
      </c>
      <c r="W259" s="212">
        <f t="shared" si="267"/>
        <v>0.11</v>
      </c>
      <c r="X259" s="212">
        <f t="shared" si="267"/>
        <v>0.11</v>
      </c>
      <c r="Y259" s="212">
        <f t="shared" si="267"/>
        <v>0.11</v>
      </c>
      <c r="Z259" s="212">
        <f t="shared" si="267"/>
        <v>0.11</v>
      </c>
      <c r="AA259" s="212">
        <f t="shared" si="267"/>
        <v>0.11</v>
      </c>
      <c r="AB259" s="212">
        <f t="shared" si="228"/>
        <v>0.11</v>
      </c>
      <c r="AC259" s="212">
        <f t="shared" si="229"/>
        <v>0.11</v>
      </c>
      <c r="AD259" s="212">
        <f t="shared" si="230"/>
        <v>0.11</v>
      </c>
      <c r="AE259" s="212">
        <f t="shared" si="231"/>
        <v>0.11</v>
      </c>
      <c r="AF259" s="212">
        <f t="shared" si="232"/>
        <v>0.11</v>
      </c>
      <c r="AG259" s="212">
        <f t="shared" si="233"/>
        <v>0.11</v>
      </c>
      <c r="AH259" s="212">
        <f t="shared" si="234"/>
        <v>0.11</v>
      </c>
      <c r="AI259" s="212">
        <f t="shared" si="235"/>
        <v>0.11</v>
      </c>
      <c r="AJ259" s="212">
        <f t="shared" si="236"/>
        <v>0.11</v>
      </c>
      <c r="AK259" s="212">
        <f t="shared" si="237"/>
        <v>0.11</v>
      </c>
    </row>
    <row r="260" spans="1:37" x14ac:dyDescent="0.35">
      <c r="A260" s="215">
        <v>31</v>
      </c>
      <c r="B260" s="212">
        <f t="shared" si="239"/>
        <v>0.11</v>
      </c>
      <c r="C260" s="212">
        <f t="shared" ref="C260:AA260" si="268">B260</f>
        <v>0.11</v>
      </c>
      <c r="D260" s="212">
        <f t="shared" si="268"/>
        <v>0.11</v>
      </c>
      <c r="E260" s="212">
        <f t="shared" si="268"/>
        <v>0.11</v>
      </c>
      <c r="F260" s="212">
        <f t="shared" si="268"/>
        <v>0.11</v>
      </c>
      <c r="G260" s="212">
        <f t="shared" si="268"/>
        <v>0.11</v>
      </c>
      <c r="H260" s="212">
        <f t="shared" si="268"/>
        <v>0.11</v>
      </c>
      <c r="I260" s="212">
        <f t="shared" si="268"/>
        <v>0.11</v>
      </c>
      <c r="J260" s="212">
        <f t="shared" si="268"/>
        <v>0.11</v>
      </c>
      <c r="K260" s="212">
        <f t="shared" si="268"/>
        <v>0.11</v>
      </c>
      <c r="L260" s="212">
        <f t="shared" si="268"/>
        <v>0.11</v>
      </c>
      <c r="M260" s="212">
        <f t="shared" si="268"/>
        <v>0.11</v>
      </c>
      <c r="N260" s="212">
        <f t="shared" si="268"/>
        <v>0.11</v>
      </c>
      <c r="O260" s="212">
        <f t="shared" si="268"/>
        <v>0.11</v>
      </c>
      <c r="P260" s="212">
        <f t="shared" si="268"/>
        <v>0.11</v>
      </c>
      <c r="Q260" s="212">
        <f t="shared" si="268"/>
        <v>0.11</v>
      </c>
      <c r="R260" s="212">
        <f t="shared" si="268"/>
        <v>0.11</v>
      </c>
      <c r="S260" s="212">
        <f t="shared" si="268"/>
        <v>0.11</v>
      </c>
      <c r="T260" s="212">
        <f t="shared" si="268"/>
        <v>0.11</v>
      </c>
      <c r="U260" s="212">
        <f t="shared" si="268"/>
        <v>0.11</v>
      </c>
      <c r="V260" s="212">
        <f t="shared" si="268"/>
        <v>0.11</v>
      </c>
      <c r="W260" s="212">
        <f t="shared" si="268"/>
        <v>0.11</v>
      </c>
      <c r="X260" s="212">
        <f t="shared" si="268"/>
        <v>0.11</v>
      </c>
      <c r="Y260" s="212">
        <f t="shared" si="268"/>
        <v>0.11</v>
      </c>
      <c r="Z260" s="212">
        <f t="shared" si="268"/>
        <v>0.11</v>
      </c>
      <c r="AA260" s="212">
        <f t="shared" si="268"/>
        <v>0.11</v>
      </c>
      <c r="AB260" s="212">
        <f t="shared" si="228"/>
        <v>0.11</v>
      </c>
      <c r="AC260" s="212">
        <f t="shared" si="229"/>
        <v>0.11</v>
      </c>
      <c r="AD260" s="212">
        <f t="shared" si="230"/>
        <v>0.11</v>
      </c>
      <c r="AE260" s="212">
        <f t="shared" si="231"/>
        <v>0.11</v>
      </c>
      <c r="AF260" s="212">
        <f t="shared" si="232"/>
        <v>0.11</v>
      </c>
      <c r="AG260" s="212">
        <f t="shared" si="233"/>
        <v>0.11</v>
      </c>
      <c r="AH260" s="212">
        <f t="shared" si="234"/>
        <v>0.11</v>
      </c>
      <c r="AI260" s="212">
        <f t="shared" si="235"/>
        <v>0.11</v>
      </c>
      <c r="AJ260" s="212">
        <f t="shared" si="236"/>
        <v>0.11</v>
      </c>
      <c r="AK260" s="212">
        <f t="shared" si="237"/>
        <v>0.11</v>
      </c>
    </row>
    <row r="261" spans="1:37" x14ac:dyDescent="0.35">
      <c r="A261" s="215">
        <v>32</v>
      </c>
      <c r="B261" s="212">
        <f t="shared" si="239"/>
        <v>0.11</v>
      </c>
      <c r="C261" s="212">
        <f t="shared" ref="C261:AA261" si="269">B261</f>
        <v>0.11</v>
      </c>
      <c r="D261" s="212">
        <f t="shared" si="269"/>
        <v>0.11</v>
      </c>
      <c r="E261" s="212">
        <f t="shared" si="269"/>
        <v>0.11</v>
      </c>
      <c r="F261" s="212">
        <f t="shared" si="269"/>
        <v>0.11</v>
      </c>
      <c r="G261" s="212">
        <f t="shared" si="269"/>
        <v>0.11</v>
      </c>
      <c r="H261" s="212">
        <f t="shared" si="269"/>
        <v>0.11</v>
      </c>
      <c r="I261" s="212">
        <f t="shared" si="269"/>
        <v>0.11</v>
      </c>
      <c r="J261" s="212">
        <f t="shared" si="269"/>
        <v>0.11</v>
      </c>
      <c r="K261" s="212">
        <f t="shared" si="269"/>
        <v>0.11</v>
      </c>
      <c r="L261" s="212">
        <f t="shared" si="269"/>
        <v>0.11</v>
      </c>
      <c r="M261" s="212">
        <f t="shared" si="269"/>
        <v>0.11</v>
      </c>
      <c r="N261" s="212">
        <f t="shared" si="269"/>
        <v>0.11</v>
      </c>
      <c r="O261" s="212">
        <f t="shared" si="269"/>
        <v>0.11</v>
      </c>
      <c r="P261" s="212">
        <f t="shared" si="269"/>
        <v>0.11</v>
      </c>
      <c r="Q261" s="212">
        <f t="shared" si="269"/>
        <v>0.11</v>
      </c>
      <c r="R261" s="212">
        <f t="shared" si="269"/>
        <v>0.11</v>
      </c>
      <c r="S261" s="212">
        <f t="shared" si="269"/>
        <v>0.11</v>
      </c>
      <c r="T261" s="212">
        <f t="shared" si="269"/>
        <v>0.11</v>
      </c>
      <c r="U261" s="212">
        <f t="shared" si="269"/>
        <v>0.11</v>
      </c>
      <c r="V261" s="212">
        <f t="shared" si="269"/>
        <v>0.11</v>
      </c>
      <c r="W261" s="212">
        <f t="shared" si="269"/>
        <v>0.11</v>
      </c>
      <c r="X261" s="212">
        <f t="shared" si="269"/>
        <v>0.11</v>
      </c>
      <c r="Y261" s="212">
        <f t="shared" si="269"/>
        <v>0.11</v>
      </c>
      <c r="Z261" s="212">
        <f t="shared" si="269"/>
        <v>0.11</v>
      </c>
      <c r="AA261" s="212">
        <f t="shared" si="269"/>
        <v>0.11</v>
      </c>
      <c r="AB261" s="212">
        <f t="shared" si="228"/>
        <v>0.11</v>
      </c>
      <c r="AC261" s="212">
        <f t="shared" si="229"/>
        <v>0.11</v>
      </c>
      <c r="AD261" s="212">
        <f t="shared" si="230"/>
        <v>0.11</v>
      </c>
      <c r="AE261" s="212">
        <f t="shared" si="231"/>
        <v>0.11</v>
      </c>
      <c r="AF261" s="212">
        <f t="shared" si="232"/>
        <v>0.11</v>
      </c>
      <c r="AG261" s="212">
        <f t="shared" si="233"/>
        <v>0.11</v>
      </c>
      <c r="AH261" s="212">
        <f t="shared" si="234"/>
        <v>0.11</v>
      </c>
      <c r="AI261" s="212">
        <f t="shared" si="235"/>
        <v>0.11</v>
      </c>
      <c r="AJ261" s="212">
        <f t="shared" si="236"/>
        <v>0.11</v>
      </c>
      <c r="AK261" s="212">
        <f t="shared" si="237"/>
        <v>0.11</v>
      </c>
    </row>
    <row r="262" spans="1:37" x14ac:dyDescent="0.35">
      <c r="A262" s="215">
        <v>33</v>
      </c>
      <c r="B262" s="212">
        <f t="shared" si="239"/>
        <v>0.11</v>
      </c>
      <c r="C262" s="212">
        <f t="shared" ref="C262:AA262" si="270">B262</f>
        <v>0.11</v>
      </c>
      <c r="D262" s="212">
        <f t="shared" si="270"/>
        <v>0.11</v>
      </c>
      <c r="E262" s="212">
        <f t="shared" si="270"/>
        <v>0.11</v>
      </c>
      <c r="F262" s="212">
        <f t="shared" si="270"/>
        <v>0.11</v>
      </c>
      <c r="G262" s="212">
        <f t="shared" si="270"/>
        <v>0.11</v>
      </c>
      <c r="H262" s="212">
        <f t="shared" si="270"/>
        <v>0.11</v>
      </c>
      <c r="I262" s="212">
        <f t="shared" si="270"/>
        <v>0.11</v>
      </c>
      <c r="J262" s="212">
        <f t="shared" si="270"/>
        <v>0.11</v>
      </c>
      <c r="K262" s="212">
        <f t="shared" si="270"/>
        <v>0.11</v>
      </c>
      <c r="L262" s="212">
        <f t="shared" si="270"/>
        <v>0.11</v>
      </c>
      <c r="M262" s="212">
        <f t="shared" si="270"/>
        <v>0.11</v>
      </c>
      <c r="N262" s="212">
        <f t="shared" si="270"/>
        <v>0.11</v>
      </c>
      <c r="O262" s="212">
        <f t="shared" si="270"/>
        <v>0.11</v>
      </c>
      <c r="P262" s="212">
        <f t="shared" si="270"/>
        <v>0.11</v>
      </c>
      <c r="Q262" s="212">
        <f t="shared" si="270"/>
        <v>0.11</v>
      </c>
      <c r="R262" s="212">
        <f t="shared" si="270"/>
        <v>0.11</v>
      </c>
      <c r="S262" s="212">
        <f t="shared" si="270"/>
        <v>0.11</v>
      </c>
      <c r="T262" s="212">
        <f t="shared" si="270"/>
        <v>0.11</v>
      </c>
      <c r="U262" s="212">
        <f t="shared" si="270"/>
        <v>0.11</v>
      </c>
      <c r="V262" s="212">
        <f t="shared" si="270"/>
        <v>0.11</v>
      </c>
      <c r="W262" s="212">
        <f t="shared" si="270"/>
        <v>0.11</v>
      </c>
      <c r="X262" s="212">
        <f t="shared" si="270"/>
        <v>0.11</v>
      </c>
      <c r="Y262" s="212">
        <f t="shared" si="270"/>
        <v>0.11</v>
      </c>
      <c r="Z262" s="212">
        <f t="shared" si="270"/>
        <v>0.11</v>
      </c>
      <c r="AA262" s="212">
        <f t="shared" si="270"/>
        <v>0.11</v>
      </c>
      <c r="AB262" s="212">
        <f t="shared" si="228"/>
        <v>0.11</v>
      </c>
      <c r="AC262" s="212">
        <f t="shared" si="229"/>
        <v>0.11</v>
      </c>
      <c r="AD262" s="212">
        <f t="shared" si="230"/>
        <v>0.11</v>
      </c>
      <c r="AE262" s="212">
        <f t="shared" si="231"/>
        <v>0.11</v>
      </c>
      <c r="AF262" s="212">
        <f t="shared" si="232"/>
        <v>0.11</v>
      </c>
      <c r="AG262" s="212">
        <f t="shared" si="233"/>
        <v>0.11</v>
      </c>
      <c r="AH262" s="212">
        <f t="shared" si="234"/>
        <v>0.11</v>
      </c>
      <c r="AI262" s="212">
        <f t="shared" si="235"/>
        <v>0.11</v>
      </c>
      <c r="AJ262" s="212">
        <f t="shared" si="236"/>
        <v>0.11</v>
      </c>
      <c r="AK262" s="212">
        <f t="shared" si="237"/>
        <v>0.11</v>
      </c>
    </row>
    <row r="263" spans="1:37" x14ac:dyDescent="0.35">
      <c r="A263" s="215">
        <v>34</v>
      </c>
      <c r="B263" s="212">
        <f t="shared" si="239"/>
        <v>0.11</v>
      </c>
      <c r="C263" s="212">
        <f t="shared" ref="C263:AA263" si="271">B263</f>
        <v>0.11</v>
      </c>
      <c r="D263" s="212">
        <f t="shared" si="271"/>
        <v>0.11</v>
      </c>
      <c r="E263" s="212">
        <f t="shared" si="271"/>
        <v>0.11</v>
      </c>
      <c r="F263" s="212">
        <f t="shared" si="271"/>
        <v>0.11</v>
      </c>
      <c r="G263" s="212">
        <f t="shared" si="271"/>
        <v>0.11</v>
      </c>
      <c r="H263" s="212">
        <f t="shared" si="271"/>
        <v>0.11</v>
      </c>
      <c r="I263" s="212">
        <f t="shared" si="271"/>
        <v>0.11</v>
      </c>
      <c r="J263" s="212">
        <f t="shared" si="271"/>
        <v>0.11</v>
      </c>
      <c r="K263" s="212">
        <f t="shared" si="271"/>
        <v>0.11</v>
      </c>
      <c r="L263" s="212">
        <f t="shared" si="271"/>
        <v>0.11</v>
      </c>
      <c r="M263" s="212">
        <f t="shared" si="271"/>
        <v>0.11</v>
      </c>
      <c r="N263" s="212">
        <f t="shared" si="271"/>
        <v>0.11</v>
      </c>
      <c r="O263" s="212">
        <f t="shared" si="271"/>
        <v>0.11</v>
      </c>
      <c r="P263" s="212">
        <f t="shared" si="271"/>
        <v>0.11</v>
      </c>
      <c r="Q263" s="212">
        <f t="shared" si="271"/>
        <v>0.11</v>
      </c>
      <c r="R263" s="212">
        <f t="shared" si="271"/>
        <v>0.11</v>
      </c>
      <c r="S263" s="212">
        <f t="shared" si="271"/>
        <v>0.11</v>
      </c>
      <c r="T263" s="212">
        <f t="shared" si="271"/>
        <v>0.11</v>
      </c>
      <c r="U263" s="212">
        <f t="shared" si="271"/>
        <v>0.11</v>
      </c>
      <c r="V263" s="212">
        <f t="shared" si="271"/>
        <v>0.11</v>
      </c>
      <c r="W263" s="212">
        <f t="shared" si="271"/>
        <v>0.11</v>
      </c>
      <c r="X263" s="212">
        <f t="shared" si="271"/>
        <v>0.11</v>
      </c>
      <c r="Y263" s="212">
        <f t="shared" si="271"/>
        <v>0.11</v>
      </c>
      <c r="Z263" s="212">
        <f t="shared" si="271"/>
        <v>0.11</v>
      </c>
      <c r="AA263" s="212">
        <f t="shared" si="271"/>
        <v>0.11</v>
      </c>
      <c r="AB263" s="212">
        <f t="shared" si="228"/>
        <v>0.11</v>
      </c>
      <c r="AC263" s="212">
        <f t="shared" si="229"/>
        <v>0.11</v>
      </c>
      <c r="AD263" s="212">
        <f t="shared" si="230"/>
        <v>0.11</v>
      </c>
      <c r="AE263" s="212">
        <f t="shared" si="231"/>
        <v>0.11</v>
      </c>
      <c r="AF263" s="212">
        <f t="shared" si="232"/>
        <v>0.11</v>
      </c>
      <c r="AG263" s="212">
        <f t="shared" si="233"/>
        <v>0.11</v>
      </c>
      <c r="AH263" s="212">
        <f t="shared" si="234"/>
        <v>0.11</v>
      </c>
      <c r="AI263" s="212">
        <f t="shared" si="235"/>
        <v>0.11</v>
      </c>
      <c r="AJ263" s="212">
        <f t="shared" si="236"/>
        <v>0.11</v>
      </c>
      <c r="AK263" s="212">
        <f t="shared" si="237"/>
        <v>0.11</v>
      </c>
    </row>
    <row r="264" spans="1:37" x14ac:dyDescent="0.35">
      <c r="A264" s="215">
        <v>35</v>
      </c>
      <c r="B264" s="212">
        <f t="shared" si="239"/>
        <v>0.11</v>
      </c>
      <c r="C264" s="212">
        <f t="shared" ref="C264:AA264" si="272">B264</f>
        <v>0.11</v>
      </c>
      <c r="D264" s="212">
        <f t="shared" si="272"/>
        <v>0.11</v>
      </c>
      <c r="E264" s="212">
        <f t="shared" si="272"/>
        <v>0.11</v>
      </c>
      <c r="F264" s="212">
        <f t="shared" si="272"/>
        <v>0.11</v>
      </c>
      <c r="G264" s="212">
        <f t="shared" si="272"/>
        <v>0.11</v>
      </c>
      <c r="H264" s="212">
        <f t="shared" si="272"/>
        <v>0.11</v>
      </c>
      <c r="I264" s="212">
        <f t="shared" si="272"/>
        <v>0.11</v>
      </c>
      <c r="J264" s="212">
        <f t="shared" si="272"/>
        <v>0.11</v>
      </c>
      <c r="K264" s="212">
        <f t="shared" si="272"/>
        <v>0.11</v>
      </c>
      <c r="L264" s="212">
        <f t="shared" si="272"/>
        <v>0.11</v>
      </c>
      <c r="M264" s="212">
        <f t="shared" si="272"/>
        <v>0.11</v>
      </c>
      <c r="N264" s="212">
        <f t="shared" si="272"/>
        <v>0.11</v>
      </c>
      <c r="O264" s="212">
        <f t="shared" si="272"/>
        <v>0.11</v>
      </c>
      <c r="P264" s="212">
        <f t="shared" si="272"/>
        <v>0.11</v>
      </c>
      <c r="Q264" s="212">
        <f t="shared" si="272"/>
        <v>0.11</v>
      </c>
      <c r="R264" s="212">
        <f t="shared" si="272"/>
        <v>0.11</v>
      </c>
      <c r="S264" s="212">
        <f t="shared" si="272"/>
        <v>0.11</v>
      </c>
      <c r="T264" s="212">
        <f t="shared" si="272"/>
        <v>0.11</v>
      </c>
      <c r="U264" s="212">
        <f t="shared" si="272"/>
        <v>0.11</v>
      </c>
      <c r="V264" s="212">
        <f t="shared" si="272"/>
        <v>0.11</v>
      </c>
      <c r="W264" s="212">
        <f t="shared" si="272"/>
        <v>0.11</v>
      </c>
      <c r="X264" s="212">
        <f t="shared" si="272"/>
        <v>0.11</v>
      </c>
      <c r="Y264" s="212">
        <f t="shared" si="272"/>
        <v>0.11</v>
      </c>
      <c r="Z264" s="212">
        <f t="shared" si="272"/>
        <v>0.11</v>
      </c>
      <c r="AA264" s="212">
        <f t="shared" si="272"/>
        <v>0.11</v>
      </c>
      <c r="AB264" s="212">
        <f t="shared" si="228"/>
        <v>0.11</v>
      </c>
      <c r="AC264" s="212">
        <f t="shared" si="229"/>
        <v>0.11</v>
      </c>
      <c r="AD264" s="212">
        <f t="shared" si="230"/>
        <v>0.11</v>
      </c>
      <c r="AE264" s="212">
        <f t="shared" si="231"/>
        <v>0.11</v>
      </c>
      <c r="AF264" s="212">
        <f t="shared" si="232"/>
        <v>0.11</v>
      </c>
      <c r="AG264" s="212">
        <f t="shared" si="233"/>
        <v>0.11</v>
      </c>
      <c r="AH264" s="212">
        <f t="shared" si="234"/>
        <v>0.11</v>
      </c>
      <c r="AI264" s="212">
        <f t="shared" si="235"/>
        <v>0.11</v>
      </c>
      <c r="AJ264" s="212">
        <f t="shared" si="236"/>
        <v>0.11</v>
      </c>
      <c r="AK264" s="212">
        <f t="shared" si="237"/>
        <v>0.11</v>
      </c>
    </row>
    <row r="265" spans="1:37" x14ac:dyDescent="0.35">
      <c r="A265" s="215">
        <v>36</v>
      </c>
      <c r="B265" s="212">
        <f t="shared" si="239"/>
        <v>0.11</v>
      </c>
      <c r="C265" s="212">
        <f t="shared" ref="C265:AA265" si="273">B265</f>
        <v>0.11</v>
      </c>
      <c r="D265" s="212">
        <f t="shared" si="273"/>
        <v>0.11</v>
      </c>
      <c r="E265" s="212">
        <f t="shared" si="273"/>
        <v>0.11</v>
      </c>
      <c r="F265" s="212">
        <f t="shared" si="273"/>
        <v>0.11</v>
      </c>
      <c r="G265" s="212">
        <f t="shared" si="273"/>
        <v>0.11</v>
      </c>
      <c r="H265" s="212">
        <f t="shared" si="273"/>
        <v>0.11</v>
      </c>
      <c r="I265" s="212">
        <f t="shared" si="273"/>
        <v>0.11</v>
      </c>
      <c r="J265" s="212">
        <f t="shared" si="273"/>
        <v>0.11</v>
      </c>
      <c r="K265" s="212">
        <f t="shared" si="273"/>
        <v>0.11</v>
      </c>
      <c r="L265" s="212">
        <f t="shared" si="273"/>
        <v>0.11</v>
      </c>
      <c r="M265" s="212">
        <f t="shared" si="273"/>
        <v>0.11</v>
      </c>
      <c r="N265" s="212">
        <f t="shared" si="273"/>
        <v>0.11</v>
      </c>
      <c r="O265" s="212">
        <f t="shared" si="273"/>
        <v>0.11</v>
      </c>
      <c r="P265" s="212">
        <f t="shared" si="273"/>
        <v>0.11</v>
      </c>
      <c r="Q265" s="212">
        <f t="shared" si="273"/>
        <v>0.11</v>
      </c>
      <c r="R265" s="212">
        <f t="shared" si="273"/>
        <v>0.11</v>
      </c>
      <c r="S265" s="212">
        <f t="shared" si="273"/>
        <v>0.11</v>
      </c>
      <c r="T265" s="212">
        <f t="shared" si="273"/>
        <v>0.11</v>
      </c>
      <c r="U265" s="212">
        <f t="shared" si="273"/>
        <v>0.11</v>
      </c>
      <c r="V265" s="212">
        <f t="shared" si="273"/>
        <v>0.11</v>
      </c>
      <c r="W265" s="212">
        <f t="shared" si="273"/>
        <v>0.11</v>
      </c>
      <c r="X265" s="212">
        <f t="shared" si="273"/>
        <v>0.11</v>
      </c>
      <c r="Y265" s="212">
        <f t="shared" si="273"/>
        <v>0.11</v>
      </c>
      <c r="Z265" s="212">
        <f t="shared" si="273"/>
        <v>0.11</v>
      </c>
      <c r="AA265" s="212">
        <f t="shared" si="273"/>
        <v>0.11</v>
      </c>
      <c r="AB265" s="212">
        <f t="shared" si="228"/>
        <v>0.11</v>
      </c>
      <c r="AC265" s="212">
        <f t="shared" si="229"/>
        <v>0.11</v>
      </c>
      <c r="AD265" s="212">
        <f t="shared" si="230"/>
        <v>0.11</v>
      </c>
      <c r="AE265" s="212">
        <f t="shared" si="231"/>
        <v>0.11</v>
      </c>
      <c r="AF265" s="212">
        <f t="shared" si="232"/>
        <v>0.11</v>
      </c>
      <c r="AG265" s="212">
        <f t="shared" si="233"/>
        <v>0.11</v>
      </c>
      <c r="AH265" s="212">
        <f t="shared" si="234"/>
        <v>0.11</v>
      </c>
      <c r="AI265" s="212">
        <f t="shared" si="235"/>
        <v>0.11</v>
      </c>
      <c r="AJ265" s="212">
        <f t="shared" si="236"/>
        <v>0.11</v>
      </c>
      <c r="AK265" s="212">
        <f t="shared" si="237"/>
        <v>0.11</v>
      </c>
    </row>
    <row r="266" spans="1:37" x14ac:dyDescent="0.35">
      <c r="A266" s="215">
        <v>37</v>
      </c>
      <c r="B266" s="212">
        <f t="shared" si="239"/>
        <v>0.11</v>
      </c>
      <c r="C266" s="212">
        <f t="shared" ref="C266:C281" si="274">B266</f>
        <v>0.11</v>
      </c>
      <c r="D266" s="212">
        <f t="shared" ref="D266:D281" si="275">C266</f>
        <v>0.11</v>
      </c>
      <c r="E266" s="212">
        <f t="shared" ref="E266:E281" si="276">D266</f>
        <v>0.11</v>
      </c>
      <c r="F266" s="212">
        <f t="shared" ref="F266:F281" si="277">E266</f>
        <v>0.11</v>
      </c>
      <c r="G266" s="212">
        <f t="shared" ref="G266:G281" si="278">F266</f>
        <v>0.11</v>
      </c>
      <c r="H266" s="212">
        <f t="shared" ref="H266:H281" si="279">G266</f>
        <v>0.11</v>
      </c>
      <c r="I266" s="212">
        <f t="shared" ref="I266:I281" si="280">H266</f>
        <v>0.11</v>
      </c>
      <c r="J266" s="212">
        <f t="shared" ref="J266:J281" si="281">I266</f>
        <v>0.11</v>
      </c>
      <c r="K266" s="212">
        <f t="shared" ref="K266:K281" si="282">J266</f>
        <v>0.11</v>
      </c>
      <c r="L266" s="212">
        <f t="shared" ref="L266:L281" si="283">K266</f>
        <v>0.11</v>
      </c>
      <c r="M266" s="212">
        <f t="shared" ref="M266:M281" si="284">L266</f>
        <v>0.11</v>
      </c>
      <c r="N266" s="212">
        <f t="shared" ref="N266:N281" si="285">M266</f>
        <v>0.11</v>
      </c>
      <c r="O266" s="212">
        <f t="shared" ref="O266:O281" si="286">N266</f>
        <v>0.11</v>
      </c>
      <c r="P266" s="212">
        <f t="shared" ref="P266:P281" si="287">O266</f>
        <v>0.11</v>
      </c>
      <c r="Q266" s="212">
        <f t="shared" ref="Q266:Q281" si="288">P266</f>
        <v>0.11</v>
      </c>
      <c r="R266" s="212">
        <f t="shared" ref="R266:R281" si="289">Q266</f>
        <v>0.11</v>
      </c>
      <c r="S266" s="212">
        <f t="shared" ref="S266:S281" si="290">R266</f>
        <v>0.11</v>
      </c>
      <c r="T266" s="212">
        <f t="shared" ref="T266:T281" si="291">S266</f>
        <v>0.11</v>
      </c>
      <c r="U266" s="212">
        <f t="shared" ref="U266:U281" si="292">T266</f>
        <v>0.11</v>
      </c>
      <c r="V266" s="212">
        <f t="shared" ref="V266:V281" si="293">U266</f>
        <v>0.11</v>
      </c>
      <c r="W266" s="212">
        <f t="shared" ref="W266:W281" si="294">V266</f>
        <v>0.11</v>
      </c>
      <c r="X266" s="212">
        <f t="shared" ref="X266:X281" si="295">W266</f>
        <v>0.11</v>
      </c>
      <c r="Y266" s="212">
        <f t="shared" ref="Y266:Y281" si="296">X266</f>
        <v>0.11</v>
      </c>
      <c r="Z266" s="212">
        <f t="shared" ref="Z266:Z281" si="297">Y266</f>
        <v>0.11</v>
      </c>
      <c r="AA266" s="212">
        <f t="shared" ref="AA266:AA281" si="298">Z266</f>
        <v>0.11</v>
      </c>
      <c r="AB266" s="212">
        <f t="shared" si="228"/>
        <v>0.11</v>
      </c>
      <c r="AC266" s="212">
        <f t="shared" si="229"/>
        <v>0.11</v>
      </c>
      <c r="AD266" s="212">
        <f t="shared" si="230"/>
        <v>0.11</v>
      </c>
      <c r="AE266" s="212">
        <f t="shared" si="231"/>
        <v>0.11</v>
      </c>
      <c r="AF266" s="212">
        <f t="shared" si="232"/>
        <v>0.11</v>
      </c>
      <c r="AG266" s="212">
        <f t="shared" si="233"/>
        <v>0.11</v>
      </c>
      <c r="AH266" s="212">
        <f t="shared" si="234"/>
        <v>0.11</v>
      </c>
      <c r="AI266" s="212">
        <f t="shared" si="235"/>
        <v>0.11</v>
      </c>
      <c r="AJ266" s="212">
        <f t="shared" si="236"/>
        <v>0.11</v>
      </c>
      <c r="AK266" s="212">
        <f t="shared" si="237"/>
        <v>0.11</v>
      </c>
    </row>
    <row r="267" spans="1:37" x14ac:dyDescent="0.35">
      <c r="A267" s="215">
        <v>38</v>
      </c>
      <c r="B267" s="212">
        <f t="shared" si="239"/>
        <v>0.11</v>
      </c>
      <c r="C267" s="212">
        <f t="shared" si="274"/>
        <v>0.11</v>
      </c>
      <c r="D267" s="212">
        <f t="shared" si="275"/>
        <v>0.11</v>
      </c>
      <c r="E267" s="212">
        <f t="shared" si="276"/>
        <v>0.11</v>
      </c>
      <c r="F267" s="212">
        <f t="shared" si="277"/>
        <v>0.11</v>
      </c>
      <c r="G267" s="212">
        <f t="shared" si="278"/>
        <v>0.11</v>
      </c>
      <c r="H267" s="212">
        <f t="shared" si="279"/>
        <v>0.11</v>
      </c>
      <c r="I267" s="212">
        <f t="shared" si="280"/>
        <v>0.11</v>
      </c>
      <c r="J267" s="212">
        <f t="shared" si="281"/>
        <v>0.11</v>
      </c>
      <c r="K267" s="212">
        <f t="shared" si="282"/>
        <v>0.11</v>
      </c>
      <c r="L267" s="212">
        <f t="shared" si="283"/>
        <v>0.11</v>
      </c>
      <c r="M267" s="212">
        <f t="shared" si="284"/>
        <v>0.11</v>
      </c>
      <c r="N267" s="212">
        <f t="shared" si="285"/>
        <v>0.11</v>
      </c>
      <c r="O267" s="212">
        <f t="shared" si="286"/>
        <v>0.11</v>
      </c>
      <c r="P267" s="212">
        <f t="shared" si="287"/>
        <v>0.11</v>
      </c>
      <c r="Q267" s="212">
        <f t="shared" si="288"/>
        <v>0.11</v>
      </c>
      <c r="R267" s="212">
        <f t="shared" si="289"/>
        <v>0.11</v>
      </c>
      <c r="S267" s="212">
        <f t="shared" si="290"/>
        <v>0.11</v>
      </c>
      <c r="T267" s="212">
        <f t="shared" si="291"/>
        <v>0.11</v>
      </c>
      <c r="U267" s="212">
        <f t="shared" si="292"/>
        <v>0.11</v>
      </c>
      <c r="V267" s="212">
        <f t="shared" si="293"/>
        <v>0.11</v>
      </c>
      <c r="W267" s="212">
        <f t="shared" si="294"/>
        <v>0.11</v>
      </c>
      <c r="X267" s="212">
        <f t="shared" si="295"/>
        <v>0.11</v>
      </c>
      <c r="Y267" s="212">
        <f t="shared" si="296"/>
        <v>0.11</v>
      </c>
      <c r="Z267" s="212">
        <f t="shared" si="297"/>
        <v>0.11</v>
      </c>
      <c r="AA267" s="212">
        <f t="shared" si="298"/>
        <v>0.11</v>
      </c>
      <c r="AB267" s="212">
        <f t="shared" si="228"/>
        <v>0.11</v>
      </c>
      <c r="AC267" s="212">
        <f t="shared" si="229"/>
        <v>0.11</v>
      </c>
      <c r="AD267" s="212">
        <f t="shared" si="230"/>
        <v>0.11</v>
      </c>
      <c r="AE267" s="212">
        <f t="shared" si="231"/>
        <v>0.11</v>
      </c>
      <c r="AF267" s="212">
        <f t="shared" si="232"/>
        <v>0.11</v>
      </c>
      <c r="AG267" s="212">
        <f t="shared" si="233"/>
        <v>0.11</v>
      </c>
      <c r="AH267" s="212">
        <f t="shared" si="234"/>
        <v>0.11</v>
      </c>
      <c r="AI267" s="212">
        <f t="shared" si="235"/>
        <v>0.11</v>
      </c>
      <c r="AJ267" s="212">
        <f t="shared" si="236"/>
        <v>0.11</v>
      </c>
      <c r="AK267" s="212">
        <f t="shared" si="237"/>
        <v>0.11</v>
      </c>
    </row>
    <row r="268" spans="1:37" x14ac:dyDescent="0.35">
      <c r="A268" s="215">
        <v>39</v>
      </c>
      <c r="B268" s="212">
        <f t="shared" si="239"/>
        <v>0.11</v>
      </c>
      <c r="C268" s="212">
        <f t="shared" si="274"/>
        <v>0.11</v>
      </c>
      <c r="D268" s="212">
        <f t="shared" si="275"/>
        <v>0.11</v>
      </c>
      <c r="E268" s="212">
        <f t="shared" si="276"/>
        <v>0.11</v>
      </c>
      <c r="F268" s="212">
        <f t="shared" si="277"/>
        <v>0.11</v>
      </c>
      <c r="G268" s="212">
        <f t="shared" si="278"/>
        <v>0.11</v>
      </c>
      <c r="H268" s="212">
        <f t="shared" si="279"/>
        <v>0.11</v>
      </c>
      <c r="I268" s="212">
        <f t="shared" si="280"/>
        <v>0.11</v>
      </c>
      <c r="J268" s="212">
        <f t="shared" si="281"/>
        <v>0.11</v>
      </c>
      <c r="K268" s="212">
        <f t="shared" si="282"/>
        <v>0.11</v>
      </c>
      <c r="L268" s="212">
        <f t="shared" si="283"/>
        <v>0.11</v>
      </c>
      <c r="M268" s="212">
        <f t="shared" si="284"/>
        <v>0.11</v>
      </c>
      <c r="N268" s="212">
        <f t="shared" si="285"/>
        <v>0.11</v>
      </c>
      <c r="O268" s="212">
        <f t="shared" si="286"/>
        <v>0.11</v>
      </c>
      <c r="P268" s="212">
        <f t="shared" si="287"/>
        <v>0.11</v>
      </c>
      <c r="Q268" s="212">
        <f t="shared" si="288"/>
        <v>0.11</v>
      </c>
      <c r="R268" s="212">
        <f t="shared" si="289"/>
        <v>0.11</v>
      </c>
      <c r="S268" s="212">
        <f t="shared" si="290"/>
        <v>0.11</v>
      </c>
      <c r="T268" s="212">
        <f t="shared" si="291"/>
        <v>0.11</v>
      </c>
      <c r="U268" s="212">
        <f t="shared" si="292"/>
        <v>0.11</v>
      </c>
      <c r="V268" s="212">
        <f t="shared" si="293"/>
        <v>0.11</v>
      </c>
      <c r="W268" s="212">
        <f t="shared" si="294"/>
        <v>0.11</v>
      </c>
      <c r="X268" s="212">
        <f t="shared" si="295"/>
        <v>0.11</v>
      </c>
      <c r="Y268" s="212">
        <f t="shared" si="296"/>
        <v>0.11</v>
      </c>
      <c r="Z268" s="212">
        <f t="shared" si="297"/>
        <v>0.11</v>
      </c>
      <c r="AA268" s="212">
        <f t="shared" si="298"/>
        <v>0.11</v>
      </c>
      <c r="AB268" s="212">
        <f t="shared" si="228"/>
        <v>0.11</v>
      </c>
      <c r="AC268" s="212">
        <f t="shared" si="229"/>
        <v>0.11</v>
      </c>
      <c r="AD268" s="212">
        <f t="shared" si="230"/>
        <v>0.11</v>
      </c>
      <c r="AE268" s="212">
        <f t="shared" si="231"/>
        <v>0.11</v>
      </c>
      <c r="AF268" s="212">
        <f t="shared" si="232"/>
        <v>0.11</v>
      </c>
      <c r="AG268" s="212">
        <f t="shared" si="233"/>
        <v>0.11</v>
      </c>
      <c r="AH268" s="212">
        <f t="shared" si="234"/>
        <v>0.11</v>
      </c>
      <c r="AI268" s="212">
        <f t="shared" si="235"/>
        <v>0.11</v>
      </c>
      <c r="AJ268" s="212">
        <f t="shared" si="236"/>
        <v>0.11</v>
      </c>
      <c r="AK268" s="212">
        <f t="shared" si="237"/>
        <v>0.11</v>
      </c>
    </row>
    <row r="269" spans="1:37" x14ac:dyDescent="0.35">
      <c r="A269" s="215">
        <v>40</v>
      </c>
      <c r="B269" s="212">
        <f t="shared" si="239"/>
        <v>0.11</v>
      </c>
      <c r="C269" s="212">
        <f t="shared" si="274"/>
        <v>0.11</v>
      </c>
      <c r="D269" s="212">
        <f t="shared" si="275"/>
        <v>0.11</v>
      </c>
      <c r="E269" s="212">
        <f t="shared" si="276"/>
        <v>0.11</v>
      </c>
      <c r="F269" s="212">
        <f t="shared" si="277"/>
        <v>0.11</v>
      </c>
      <c r="G269" s="212">
        <f t="shared" si="278"/>
        <v>0.11</v>
      </c>
      <c r="H269" s="212">
        <f t="shared" si="279"/>
        <v>0.11</v>
      </c>
      <c r="I269" s="212">
        <f t="shared" si="280"/>
        <v>0.11</v>
      </c>
      <c r="J269" s="212">
        <f t="shared" si="281"/>
        <v>0.11</v>
      </c>
      <c r="K269" s="212">
        <f t="shared" si="282"/>
        <v>0.11</v>
      </c>
      <c r="L269" s="212">
        <f t="shared" si="283"/>
        <v>0.11</v>
      </c>
      <c r="M269" s="212">
        <f t="shared" si="284"/>
        <v>0.11</v>
      </c>
      <c r="N269" s="212">
        <f t="shared" si="285"/>
        <v>0.11</v>
      </c>
      <c r="O269" s="212">
        <f t="shared" si="286"/>
        <v>0.11</v>
      </c>
      <c r="P269" s="212">
        <f t="shared" si="287"/>
        <v>0.11</v>
      </c>
      <c r="Q269" s="212">
        <f t="shared" si="288"/>
        <v>0.11</v>
      </c>
      <c r="R269" s="212">
        <f t="shared" si="289"/>
        <v>0.11</v>
      </c>
      <c r="S269" s="212">
        <f t="shared" si="290"/>
        <v>0.11</v>
      </c>
      <c r="T269" s="212">
        <f t="shared" si="291"/>
        <v>0.11</v>
      </c>
      <c r="U269" s="212">
        <f t="shared" si="292"/>
        <v>0.11</v>
      </c>
      <c r="V269" s="212">
        <f t="shared" si="293"/>
        <v>0.11</v>
      </c>
      <c r="W269" s="212">
        <f t="shared" si="294"/>
        <v>0.11</v>
      </c>
      <c r="X269" s="212">
        <f t="shared" si="295"/>
        <v>0.11</v>
      </c>
      <c r="Y269" s="212">
        <f t="shared" si="296"/>
        <v>0.11</v>
      </c>
      <c r="Z269" s="212">
        <f t="shared" si="297"/>
        <v>0.11</v>
      </c>
      <c r="AA269" s="212">
        <f t="shared" si="298"/>
        <v>0.11</v>
      </c>
      <c r="AB269" s="212">
        <f t="shared" si="228"/>
        <v>0.11</v>
      </c>
      <c r="AC269" s="212">
        <f t="shared" si="229"/>
        <v>0.11</v>
      </c>
      <c r="AD269" s="212">
        <f t="shared" si="230"/>
        <v>0.11</v>
      </c>
      <c r="AE269" s="212">
        <f t="shared" si="231"/>
        <v>0.11</v>
      </c>
      <c r="AF269" s="212">
        <f t="shared" si="232"/>
        <v>0.11</v>
      </c>
      <c r="AG269" s="212">
        <f t="shared" si="233"/>
        <v>0.11</v>
      </c>
      <c r="AH269" s="212">
        <f t="shared" si="234"/>
        <v>0.11</v>
      </c>
      <c r="AI269" s="212">
        <f t="shared" si="235"/>
        <v>0.11</v>
      </c>
      <c r="AJ269" s="212">
        <f t="shared" si="236"/>
        <v>0.11</v>
      </c>
      <c r="AK269" s="212">
        <f t="shared" si="237"/>
        <v>0.11</v>
      </c>
    </row>
    <row r="270" spans="1:37" x14ac:dyDescent="0.35">
      <c r="A270" s="215">
        <v>41</v>
      </c>
      <c r="B270" s="212">
        <f t="shared" si="239"/>
        <v>0.11</v>
      </c>
      <c r="C270" s="212">
        <f t="shared" si="274"/>
        <v>0.11</v>
      </c>
      <c r="D270" s="212">
        <f t="shared" si="275"/>
        <v>0.11</v>
      </c>
      <c r="E270" s="212">
        <f t="shared" si="276"/>
        <v>0.11</v>
      </c>
      <c r="F270" s="212">
        <f t="shared" si="277"/>
        <v>0.11</v>
      </c>
      <c r="G270" s="212">
        <f t="shared" si="278"/>
        <v>0.11</v>
      </c>
      <c r="H270" s="212">
        <f t="shared" si="279"/>
        <v>0.11</v>
      </c>
      <c r="I270" s="212">
        <f t="shared" si="280"/>
        <v>0.11</v>
      </c>
      <c r="J270" s="212">
        <f t="shared" si="281"/>
        <v>0.11</v>
      </c>
      <c r="K270" s="212">
        <f t="shared" si="282"/>
        <v>0.11</v>
      </c>
      <c r="L270" s="212">
        <f t="shared" si="283"/>
        <v>0.11</v>
      </c>
      <c r="M270" s="212">
        <f t="shared" si="284"/>
        <v>0.11</v>
      </c>
      <c r="N270" s="212">
        <f t="shared" si="285"/>
        <v>0.11</v>
      </c>
      <c r="O270" s="212">
        <f t="shared" si="286"/>
        <v>0.11</v>
      </c>
      <c r="P270" s="212">
        <f t="shared" si="287"/>
        <v>0.11</v>
      </c>
      <c r="Q270" s="212">
        <f t="shared" si="288"/>
        <v>0.11</v>
      </c>
      <c r="R270" s="212">
        <f t="shared" si="289"/>
        <v>0.11</v>
      </c>
      <c r="S270" s="212">
        <f t="shared" si="290"/>
        <v>0.11</v>
      </c>
      <c r="T270" s="212">
        <f t="shared" si="291"/>
        <v>0.11</v>
      </c>
      <c r="U270" s="212">
        <f t="shared" si="292"/>
        <v>0.11</v>
      </c>
      <c r="V270" s="212">
        <f t="shared" si="293"/>
        <v>0.11</v>
      </c>
      <c r="W270" s="212">
        <f t="shared" si="294"/>
        <v>0.11</v>
      </c>
      <c r="X270" s="212">
        <f t="shared" si="295"/>
        <v>0.11</v>
      </c>
      <c r="Y270" s="212">
        <f t="shared" si="296"/>
        <v>0.11</v>
      </c>
      <c r="Z270" s="212">
        <f t="shared" si="297"/>
        <v>0.11</v>
      </c>
      <c r="AA270" s="212">
        <f t="shared" si="298"/>
        <v>0.11</v>
      </c>
      <c r="AB270" s="212">
        <f t="shared" si="228"/>
        <v>0.11</v>
      </c>
      <c r="AC270" s="212">
        <f t="shared" si="229"/>
        <v>0.11</v>
      </c>
      <c r="AD270" s="212">
        <f t="shared" si="230"/>
        <v>0.11</v>
      </c>
      <c r="AE270" s="212">
        <f t="shared" si="231"/>
        <v>0.11</v>
      </c>
      <c r="AF270" s="212">
        <f t="shared" si="232"/>
        <v>0.11</v>
      </c>
      <c r="AG270" s="212">
        <f t="shared" si="233"/>
        <v>0.11</v>
      </c>
      <c r="AH270" s="212">
        <f t="shared" si="234"/>
        <v>0.11</v>
      </c>
      <c r="AI270" s="212">
        <f t="shared" si="235"/>
        <v>0.11</v>
      </c>
      <c r="AJ270" s="212">
        <f t="shared" si="236"/>
        <v>0.11</v>
      </c>
      <c r="AK270" s="212">
        <f t="shared" si="237"/>
        <v>0.11</v>
      </c>
    </row>
    <row r="271" spans="1:37" x14ac:dyDescent="0.35">
      <c r="A271" s="215">
        <v>42</v>
      </c>
      <c r="B271" s="212">
        <f t="shared" si="239"/>
        <v>0.11</v>
      </c>
      <c r="C271" s="212">
        <f t="shared" si="274"/>
        <v>0.11</v>
      </c>
      <c r="D271" s="212">
        <f t="shared" si="275"/>
        <v>0.11</v>
      </c>
      <c r="E271" s="212">
        <f t="shared" si="276"/>
        <v>0.11</v>
      </c>
      <c r="F271" s="212">
        <f t="shared" si="277"/>
        <v>0.11</v>
      </c>
      <c r="G271" s="212">
        <f t="shared" si="278"/>
        <v>0.11</v>
      </c>
      <c r="H271" s="212">
        <f t="shared" si="279"/>
        <v>0.11</v>
      </c>
      <c r="I271" s="212">
        <f t="shared" si="280"/>
        <v>0.11</v>
      </c>
      <c r="J271" s="212">
        <f t="shared" si="281"/>
        <v>0.11</v>
      </c>
      <c r="K271" s="212">
        <f t="shared" si="282"/>
        <v>0.11</v>
      </c>
      <c r="L271" s="212">
        <f t="shared" si="283"/>
        <v>0.11</v>
      </c>
      <c r="M271" s="212">
        <f t="shared" si="284"/>
        <v>0.11</v>
      </c>
      <c r="N271" s="212">
        <f t="shared" si="285"/>
        <v>0.11</v>
      </c>
      <c r="O271" s="212">
        <f t="shared" si="286"/>
        <v>0.11</v>
      </c>
      <c r="P271" s="212">
        <f t="shared" si="287"/>
        <v>0.11</v>
      </c>
      <c r="Q271" s="212">
        <f t="shared" si="288"/>
        <v>0.11</v>
      </c>
      <c r="R271" s="212">
        <f t="shared" si="289"/>
        <v>0.11</v>
      </c>
      <c r="S271" s="212">
        <f t="shared" si="290"/>
        <v>0.11</v>
      </c>
      <c r="T271" s="212">
        <f t="shared" si="291"/>
        <v>0.11</v>
      </c>
      <c r="U271" s="212">
        <f t="shared" si="292"/>
        <v>0.11</v>
      </c>
      <c r="V271" s="212">
        <f t="shared" si="293"/>
        <v>0.11</v>
      </c>
      <c r="W271" s="212">
        <f t="shared" si="294"/>
        <v>0.11</v>
      </c>
      <c r="X271" s="212">
        <f t="shared" si="295"/>
        <v>0.11</v>
      </c>
      <c r="Y271" s="212">
        <f t="shared" si="296"/>
        <v>0.11</v>
      </c>
      <c r="Z271" s="212">
        <f t="shared" si="297"/>
        <v>0.11</v>
      </c>
      <c r="AA271" s="212">
        <f t="shared" si="298"/>
        <v>0.11</v>
      </c>
      <c r="AB271" s="212">
        <f t="shared" si="228"/>
        <v>0.11</v>
      </c>
      <c r="AC271" s="212">
        <f t="shared" si="229"/>
        <v>0.11</v>
      </c>
      <c r="AD271" s="212">
        <f t="shared" si="230"/>
        <v>0.11</v>
      </c>
      <c r="AE271" s="212">
        <f t="shared" si="231"/>
        <v>0.11</v>
      </c>
      <c r="AF271" s="212">
        <f t="shared" si="232"/>
        <v>0.11</v>
      </c>
      <c r="AG271" s="212">
        <f t="shared" si="233"/>
        <v>0.11</v>
      </c>
      <c r="AH271" s="212">
        <f t="shared" si="234"/>
        <v>0.11</v>
      </c>
      <c r="AI271" s="212">
        <f t="shared" si="235"/>
        <v>0.11</v>
      </c>
      <c r="AJ271" s="212">
        <f t="shared" si="236"/>
        <v>0.11</v>
      </c>
      <c r="AK271" s="212">
        <f t="shared" si="237"/>
        <v>0.11</v>
      </c>
    </row>
    <row r="272" spans="1:37" x14ac:dyDescent="0.35">
      <c r="A272" s="215">
        <v>43</v>
      </c>
      <c r="B272" s="212">
        <f t="shared" si="239"/>
        <v>0.11</v>
      </c>
      <c r="C272" s="212">
        <f t="shared" si="274"/>
        <v>0.11</v>
      </c>
      <c r="D272" s="212">
        <f t="shared" si="275"/>
        <v>0.11</v>
      </c>
      <c r="E272" s="212">
        <f t="shared" si="276"/>
        <v>0.11</v>
      </c>
      <c r="F272" s="212">
        <f t="shared" si="277"/>
        <v>0.11</v>
      </c>
      <c r="G272" s="212">
        <f t="shared" si="278"/>
        <v>0.11</v>
      </c>
      <c r="H272" s="212">
        <f t="shared" si="279"/>
        <v>0.11</v>
      </c>
      <c r="I272" s="212">
        <f t="shared" si="280"/>
        <v>0.11</v>
      </c>
      <c r="J272" s="212">
        <f t="shared" si="281"/>
        <v>0.11</v>
      </c>
      <c r="K272" s="212">
        <f t="shared" si="282"/>
        <v>0.11</v>
      </c>
      <c r="L272" s="212">
        <f t="shared" si="283"/>
        <v>0.11</v>
      </c>
      <c r="M272" s="212">
        <f t="shared" si="284"/>
        <v>0.11</v>
      </c>
      <c r="N272" s="212">
        <f t="shared" si="285"/>
        <v>0.11</v>
      </c>
      <c r="O272" s="212">
        <f t="shared" si="286"/>
        <v>0.11</v>
      </c>
      <c r="P272" s="212">
        <f t="shared" si="287"/>
        <v>0.11</v>
      </c>
      <c r="Q272" s="212">
        <f t="shared" si="288"/>
        <v>0.11</v>
      </c>
      <c r="R272" s="212">
        <f t="shared" si="289"/>
        <v>0.11</v>
      </c>
      <c r="S272" s="212">
        <f t="shared" si="290"/>
        <v>0.11</v>
      </c>
      <c r="T272" s="212">
        <f t="shared" si="291"/>
        <v>0.11</v>
      </c>
      <c r="U272" s="212">
        <f t="shared" si="292"/>
        <v>0.11</v>
      </c>
      <c r="V272" s="212">
        <f t="shared" si="293"/>
        <v>0.11</v>
      </c>
      <c r="W272" s="212">
        <f t="shared" si="294"/>
        <v>0.11</v>
      </c>
      <c r="X272" s="212">
        <f t="shared" si="295"/>
        <v>0.11</v>
      </c>
      <c r="Y272" s="212">
        <f t="shared" si="296"/>
        <v>0.11</v>
      </c>
      <c r="Z272" s="212">
        <f t="shared" si="297"/>
        <v>0.11</v>
      </c>
      <c r="AA272" s="212">
        <f t="shared" si="298"/>
        <v>0.11</v>
      </c>
      <c r="AB272" s="212">
        <f t="shared" si="228"/>
        <v>0.11</v>
      </c>
      <c r="AC272" s="212">
        <f t="shared" si="229"/>
        <v>0.11</v>
      </c>
      <c r="AD272" s="212">
        <f t="shared" si="230"/>
        <v>0.11</v>
      </c>
      <c r="AE272" s="212">
        <f t="shared" si="231"/>
        <v>0.11</v>
      </c>
      <c r="AF272" s="212">
        <f t="shared" si="232"/>
        <v>0.11</v>
      </c>
      <c r="AG272" s="212">
        <f t="shared" si="233"/>
        <v>0.11</v>
      </c>
      <c r="AH272" s="212">
        <f t="shared" si="234"/>
        <v>0.11</v>
      </c>
      <c r="AI272" s="212">
        <f t="shared" si="235"/>
        <v>0.11</v>
      </c>
      <c r="AJ272" s="212">
        <f t="shared" si="236"/>
        <v>0.11</v>
      </c>
      <c r="AK272" s="212">
        <f t="shared" si="237"/>
        <v>0.11</v>
      </c>
    </row>
    <row r="273" spans="1:37" x14ac:dyDescent="0.35">
      <c r="A273" s="215">
        <v>44</v>
      </c>
      <c r="B273" s="212">
        <f t="shared" si="239"/>
        <v>0.11</v>
      </c>
      <c r="C273" s="212">
        <f t="shared" si="274"/>
        <v>0.11</v>
      </c>
      <c r="D273" s="212">
        <f t="shared" si="275"/>
        <v>0.11</v>
      </c>
      <c r="E273" s="212">
        <f t="shared" si="276"/>
        <v>0.11</v>
      </c>
      <c r="F273" s="212">
        <f t="shared" si="277"/>
        <v>0.11</v>
      </c>
      <c r="G273" s="212">
        <f t="shared" si="278"/>
        <v>0.11</v>
      </c>
      <c r="H273" s="212">
        <f t="shared" si="279"/>
        <v>0.11</v>
      </c>
      <c r="I273" s="212">
        <f t="shared" si="280"/>
        <v>0.11</v>
      </c>
      <c r="J273" s="212">
        <f t="shared" si="281"/>
        <v>0.11</v>
      </c>
      <c r="K273" s="212">
        <f t="shared" si="282"/>
        <v>0.11</v>
      </c>
      <c r="L273" s="212">
        <f t="shared" si="283"/>
        <v>0.11</v>
      </c>
      <c r="M273" s="212">
        <f t="shared" si="284"/>
        <v>0.11</v>
      </c>
      <c r="N273" s="212">
        <f t="shared" si="285"/>
        <v>0.11</v>
      </c>
      <c r="O273" s="212">
        <f t="shared" si="286"/>
        <v>0.11</v>
      </c>
      <c r="P273" s="212">
        <f t="shared" si="287"/>
        <v>0.11</v>
      </c>
      <c r="Q273" s="212">
        <f t="shared" si="288"/>
        <v>0.11</v>
      </c>
      <c r="R273" s="212">
        <f t="shared" si="289"/>
        <v>0.11</v>
      </c>
      <c r="S273" s="212">
        <f t="shared" si="290"/>
        <v>0.11</v>
      </c>
      <c r="T273" s="212">
        <f t="shared" si="291"/>
        <v>0.11</v>
      </c>
      <c r="U273" s="212">
        <f t="shared" si="292"/>
        <v>0.11</v>
      </c>
      <c r="V273" s="212">
        <f t="shared" si="293"/>
        <v>0.11</v>
      </c>
      <c r="W273" s="212">
        <f t="shared" si="294"/>
        <v>0.11</v>
      </c>
      <c r="X273" s="212">
        <f t="shared" si="295"/>
        <v>0.11</v>
      </c>
      <c r="Y273" s="212">
        <f t="shared" si="296"/>
        <v>0.11</v>
      </c>
      <c r="Z273" s="212">
        <f t="shared" si="297"/>
        <v>0.11</v>
      </c>
      <c r="AA273" s="212">
        <f t="shared" si="298"/>
        <v>0.11</v>
      </c>
      <c r="AB273" s="212">
        <f t="shared" si="228"/>
        <v>0.11</v>
      </c>
      <c r="AC273" s="212">
        <f t="shared" si="229"/>
        <v>0.11</v>
      </c>
      <c r="AD273" s="212">
        <f t="shared" si="230"/>
        <v>0.11</v>
      </c>
      <c r="AE273" s="212">
        <f t="shared" si="231"/>
        <v>0.11</v>
      </c>
      <c r="AF273" s="212">
        <f t="shared" si="232"/>
        <v>0.11</v>
      </c>
      <c r="AG273" s="212">
        <f t="shared" si="233"/>
        <v>0.11</v>
      </c>
      <c r="AH273" s="212">
        <f t="shared" si="234"/>
        <v>0.11</v>
      </c>
      <c r="AI273" s="212">
        <f t="shared" si="235"/>
        <v>0.11</v>
      </c>
      <c r="AJ273" s="212">
        <f t="shared" si="236"/>
        <v>0.11</v>
      </c>
      <c r="AK273" s="212">
        <f t="shared" si="237"/>
        <v>0.11</v>
      </c>
    </row>
    <row r="274" spans="1:37" x14ac:dyDescent="0.35">
      <c r="A274" s="215">
        <v>45</v>
      </c>
      <c r="B274" s="212">
        <f t="shared" si="239"/>
        <v>0.11</v>
      </c>
      <c r="C274" s="212">
        <f t="shared" si="274"/>
        <v>0.11</v>
      </c>
      <c r="D274" s="212">
        <f t="shared" si="275"/>
        <v>0.11</v>
      </c>
      <c r="E274" s="212">
        <f t="shared" si="276"/>
        <v>0.11</v>
      </c>
      <c r="F274" s="212">
        <f t="shared" si="277"/>
        <v>0.11</v>
      </c>
      <c r="G274" s="212">
        <f t="shared" si="278"/>
        <v>0.11</v>
      </c>
      <c r="H274" s="212">
        <f t="shared" si="279"/>
        <v>0.11</v>
      </c>
      <c r="I274" s="212">
        <f t="shared" si="280"/>
        <v>0.11</v>
      </c>
      <c r="J274" s="212">
        <f t="shared" si="281"/>
        <v>0.11</v>
      </c>
      <c r="K274" s="212">
        <f t="shared" si="282"/>
        <v>0.11</v>
      </c>
      <c r="L274" s="212">
        <f t="shared" si="283"/>
        <v>0.11</v>
      </c>
      <c r="M274" s="212">
        <f t="shared" si="284"/>
        <v>0.11</v>
      </c>
      <c r="N274" s="212">
        <f t="shared" si="285"/>
        <v>0.11</v>
      </c>
      <c r="O274" s="212">
        <f t="shared" si="286"/>
        <v>0.11</v>
      </c>
      <c r="P274" s="212">
        <f t="shared" si="287"/>
        <v>0.11</v>
      </c>
      <c r="Q274" s="212">
        <f t="shared" si="288"/>
        <v>0.11</v>
      </c>
      <c r="R274" s="212">
        <f t="shared" si="289"/>
        <v>0.11</v>
      </c>
      <c r="S274" s="212">
        <f t="shared" si="290"/>
        <v>0.11</v>
      </c>
      <c r="T274" s="212">
        <f t="shared" si="291"/>
        <v>0.11</v>
      </c>
      <c r="U274" s="212">
        <f t="shared" si="292"/>
        <v>0.11</v>
      </c>
      <c r="V274" s="212">
        <f t="shared" si="293"/>
        <v>0.11</v>
      </c>
      <c r="W274" s="212">
        <f t="shared" si="294"/>
        <v>0.11</v>
      </c>
      <c r="X274" s="212">
        <f t="shared" si="295"/>
        <v>0.11</v>
      </c>
      <c r="Y274" s="212">
        <f t="shared" si="296"/>
        <v>0.11</v>
      </c>
      <c r="Z274" s="212">
        <f t="shared" si="297"/>
        <v>0.11</v>
      </c>
      <c r="AA274" s="212">
        <f t="shared" si="298"/>
        <v>0.11</v>
      </c>
      <c r="AB274" s="212">
        <f t="shared" si="228"/>
        <v>0.11</v>
      </c>
      <c r="AC274" s="212">
        <f t="shared" si="229"/>
        <v>0.11</v>
      </c>
      <c r="AD274" s="212">
        <f t="shared" si="230"/>
        <v>0.11</v>
      </c>
      <c r="AE274" s="212">
        <f t="shared" si="231"/>
        <v>0.11</v>
      </c>
      <c r="AF274" s="212">
        <f t="shared" si="232"/>
        <v>0.11</v>
      </c>
      <c r="AG274" s="212">
        <f t="shared" si="233"/>
        <v>0.11</v>
      </c>
      <c r="AH274" s="212">
        <f t="shared" si="234"/>
        <v>0.11</v>
      </c>
      <c r="AI274" s="212">
        <f t="shared" si="235"/>
        <v>0.11</v>
      </c>
      <c r="AJ274" s="212">
        <f t="shared" si="236"/>
        <v>0.11</v>
      </c>
      <c r="AK274" s="212">
        <f t="shared" si="237"/>
        <v>0.11</v>
      </c>
    </row>
    <row r="275" spans="1:37" x14ac:dyDescent="0.35">
      <c r="A275" s="215">
        <v>46</v>
      </c>
      <c r="B275" s="212">
        <f t="shared" si="239"/>
        <v>0.11</v>
      </c>
      <c r="C275" s="212">
        <f t="shared" si="274"/>
        <v>0.11</v>
      </c>
      <c r="D275" s="212">
        <f t="shared" si="275"/>
        <v>0.11</v>
      </c>
      <c r="E275" s="212">
        <f t="shared" si="276"/>
        <v>0.11</v>
      </c>
      <c r="F275" s="212">
        <f t="shared" si="277"/>
        <v>0.11</v>
      </c>
      <c r="G275" s="212">
        <f t="shared" si="278"/>
        <v>0.11</v>
      </c>
      <c r="H275" s="212">
        <f t="shared" si="279"/>
        <v>0.11</v>
      </c>
      <c r="I275" s="212">
        <f t="shared" si="280"/>
        <v>0.11</v>
      </c>
      <c r="J275" s="212">
        <f t="shared" si="281"/>
        <v>0.11</v>
      </c>
      <c r="K275" s="212">
        <f t="shared" si="282"/>
        <v>0.11</v>
      </c>
      <c r="L275" s="212">
        <f t="shared" si="283"/>
        <v>0.11</v>
      </c>
      <c r="M275" s="212">
        <f t="shared" si="284"/>
        <v>0.11</v>
      </c>
      <c r="N275" s="212">
        <f t="shared" si="285"/>
        <v>0.11</v>
      </c>
      <c r="O275" s="212">
        <f t="shared" si="286"/>
        <v>0.11</v>
      </c>
      <c r="P275" s="212">
        <f t="shared" si="287"/>
        <v>0.11</v>
      </c>
      <c r="Q275" s="212">
        <f t="shared" si="288"/>
        <v>0.11</v>
      </c>
      <c r="R275" s="212">
        <f t="shared" si="289"/>
        <v>0.11</v>
      </c>
      <c r="S275" s="212">
        <f t="shared" si="290"/>
        <v>0.11</v>
      </c>
      <c r="T275" s="212">
        <f t="shared" si="291"/>
        <v>0.11</v>
      </c>
      <c r="U275" s="212">
        <f t="shared" si="292"/>
        <v>0.11</v>
      </c>
      <c r="V275" s="212">
        <f t="shared" si="293"/>
        <v>0.11</v>
      </c>
      <c r="W275" s="212">
        <f t="shared" si="294"/>
        <v>0.11</v>
      </c>
      <c r="X275" s="212">
        <f t="shared" si="295"/>
        <v>0.11</v>
      </c>
      <c r="Y275" s="212">
        <f t="shared" si="296"/>
        <v>0.11</v>
      </c>
      <c r="Z275" s="212">
        <f t="shared" si="297"/>
        <v>0.11</v>
      </c>
      <c r="AA275" s="212">
        <f t="shared" si="298"/>
        <v>0.11</v>
      </c>
      <c r="AB275" s="212">
        <f t="shared" si="228"/>
        <v>0.11</v>
      </c>
      <c r="AC275" s="212">
        <f t="shared" si="229"/>
        <v>0.11</v>
      </c>
      <c r="AD275" s="212">
        <f t="shared" si="230"/>
        <v>0.11</v>
      </c>
      <c r="AE275" s="212">
        <f t="shared" si="231"/>
        <v>0.11</v>
      </c>
      <c r="AF275" s="212">
        <f t="shared" si="232"/>
        <v>0.11</v>
      </c>
      <c r="AG275" s="212">
        <f t="shared" si="233"/>
        <v>0.11</v>
      </c>
      <c r="AH275" s="212">
        <f t="shared" si="234"/>
        <v>0.11</v>
      </c>
      <c r="AI275" s="212">
        <f t="shared" si="235"/>
        <v>0.11</v>
      </c>
      <c r="AJ275" s="212">
        <f t="shared" si="236"/>
        <v>0.11</v>
      </c>
      <c r="AK275" s="212">
        <f t="shared" si="237"/>
        <v>0.11</v>
      </c>
    </row>
    <row r="276" spans="1:37" x14ac:dyDescent="0.35">
      <c r="A276" s="215">
        <v>47</v>
      </c>
      <c r="B276" s="212">
        <f t="shared" si="239"/>
        <v>0.11</v>
      </c>
      <c r="C276" s="212">
        <f t="shared" si="274"/>
        <v>0.11</v>
      </c>
      <c r="D276" s="212">
        <f t="shared" si="275"/>
        <v>0.11</v>
      </c>
      <c r="E276" s="212">
        <f t="shared" si="276"/>
        <v>0.11</v>
      </c>
      <c r="F276" s="212">
        <f t="shared" si="277"/>
        <v>0.11</v>
      </c>
      <c r="G276" s="212">
        <f t="shared" si="278"/>
        <v>0.11</v>
      </c>
      <c r="H276" s="212">
        <f t="shared" si="279"/>
        <v>0.11</v>
      </c>
      <c r="I276" s="212">
        <f t="shared" si="280"/>
        <v>0.11</v>
      </c>
      <c r="J276" s="212">
        <f t="shared" si="281"/>
        <v>0.11</v>
      </c>
      <c r="K276" s="212">
        <f t="shared" si="282"/>
        <v>0.11</v>
      </c>
      <c r="L276" s="212">
        <f t="shared" si="283"/>
        <v>0.11</v>
      </c>
      <c r="M276" s="212">
        <f t="shared" si="284"/>
        <v>0.11</v>
      </c>
      <c r="N276" s="212">
        <f t="shared" si="285"/>
        <v>0.11</v>
      </c>
      <c r="O276" s="212">
        <f t="shared" si="286"/>
        <v>0.11</v>
      </c>
      <c r="P276" s="212">
        <f t="shared" si="287"/>
        <v>0.11</v>
      </c>
      <c r="Q276" s="212">
        <f t="shared" si="288"/>
        <v>0.11</v>
      </c>
      <c r="R276" s="212">
        <f t="shared" si="289"/>
        <v>0.11</v>
      </c>
      <c r="S276" s="212">
        <f t="shared" si="290"/>
        <v>0.11</v>
      </c>
      <c r="T276" s="212">
        <f t="shared" si="291"/>
        <v>0.11</v>
      </c>
      <c r="U276" s="212">
        <f t="shared" si="292"/>
        <v>0.11</v>
      </c>
      <c r="V276" s="212">
        <f t="shared" si="293"/>
        <v>0.11</v>
      </c>
      <c r="W276" s="212">
        <f t="shared" si="294"/>
        <v>0.11</v>
      </c>
      <c r="X276" s="212">
        <f t="shared" si="295"/>
        <v>0.11</v>
      </c>
      <c r="Y276" s="212">
        <f t="shared" si="296"/>
        <v>0.11</v>
      </c>
      <c r="Z276" s="212">
        <f t="shared" si="297"/>
        <v>0.11</v>
      </c>
      <c r="AA276" s="212">
        <f t="shared" si="298"/>
        <v>0.11</v>
      </c>
      <c r="AB276" s="212">
        <f t="shared" si="228"/>
        <v>0.11</v>
      </c>
      <c r="AC276" s="212">
        <f t="shared" si="229"/>
        <v>0.11</v>
      </c>
      <c r="AD276" s="212">
        <f t="shared" si="230"/>
        <v>0.11</v>
      </c>
      <c r="AE276" s="212">
        <f t="shared" si="231"/>
        <v>0.11</v>
      </c>
      <c r="AF276" s="212">
        <f t="shared" si="232"/>
        <v>0.11</v>
      </c>
      <c r="AG276" s="212">
        <f t="shared" si="233"/>
        <v>0.11</v>
      </c>
      <c r="AH276" s="212">
        <f t="shared" si="234"/>
        <v>0.11</v>
      </c>
      <c r="AI276" s="212">
        <f t="shared" si="235"/>
        <v>0.11</v>
      </c>
      <c r="AJ276" s="212">
        <f t="shared" si="236"/>
        <v>0.11</v>
      </c>
      <c r="AK276" s="212">
        <f t="shared" si="237"/>
        <v>0.11</v>
      </c>
    </row>
    <row r="277" spans="1:37" x14ac:dyDescent="0.35">
      <c r="A277" s="215">
        <v>48</v>
      </c>
      <c r="B277" s="212">
        <f t="shared" si="239"/>
        <v>0.11</v>
      </c>
      <c r="C277" s="212">
        <f t="shared" si="274"/>
        <v>0.11</v>
      </c>
      <c r="D277" s="212">
        <f t="shared" si="275"/>
        <v>0.11</v>
      </c>
      <c r="E277" s="212">
        <f t="shared" si="276"/>
        <v>0.11</v>
      </c>
      <c r="F277" s="212">
        <f t="shared" si="277"/>
        <v>0.11</v>
      </c>
      <c r="G277" s="212">
        <f t="shared" si="278"/>
        <v>0.11</v>
      </c>
      <c r="H277" s="212">
        <f t="shared" si="279"/>
        <v>0.11</v>
      </c>
      <c r="I277" s="212">
        <f t="shared" si="280"/>
        <v>0.11</v>
      </c>
      <c r="J277" s="212">
        <f t="shared" si="281"/>
        <v>0.11</v>
      </c>
      <c r="K277" s="212">
        <f t="shared" si="282"/>
        <v>0.11</v>
      </c>
      <c r="L277" s="212">
        <f t="shared" si="283"/>
        <v>0.11</v>
      </c>
      <c r="M277" s="212">
        <f t="shared" si="284"/>
        <v>0.11</v>
      </c>
      <c r="N277" s="212">
        <f t="shared" si="285"/>
        <v>0.11</v>
      </c>
      <c r="O277" s="212">
        <f t="shared" si="286"/>
        <v>0.11</v>
      </c>
      <c r="P277" s="212">
        <f t="shared" si="287"/>
        <v>0.11</v>
      </c>
      <c r="Q277" s="212">
        <f t="shared" si="288"/>
        <v>0.11</v>
      </c>
      <c r="R277" s="212">
        <f t="shared" si="289"/>
        <v>0.11</v>
      </c>
      <c r="S277" s="212">
        <f t="shared" si="290"/>
        <v>0.11</v>
      </c>
      <c r="T277" s="212">
        <f t="shared" si="291"/>
        <v>0.11</v>
      </c>
      <c r="U277" s="212">
        <f t="shared" si="292"/>
        <v>0.11</v>
      </c>
      <c r="V277" s="212">
        <f t="shared" si="293"/>
        <v>0.11</v>
      </c>
      <c r="W277" s="212">
        <f t="shared" si="294"/>
        <v>0.11</v>
      </c>
      <c r="X277" s="212">
        <f t="shared" si="295"/>
        <v>0.11</v>
      </c>
      <c r="Y277" s="212">
        <f t="shared" si="296"/>
        <v>0.11</v>
      </c>
      <c r="Z277" s="212">
        <f t="shared" si="297"/>
        <v>0.11</v>
      </c>
      <c r="AA277" s="212">
        <f t="shared" si="298"/>
        <v>0.11</v>
      </c>
      <c r="AB277" s="212">
        <f t="shared" si="228"/>
        <v>0.11</v>
      </c>
      <c r="AC277" s="212">
        <f t="shared" si="229"/>
        <v>0.11</v>
      </c>
      <c r="AD277" s="212">
        <f t="shared" si="230"/>
        <v>0.11</v>
      </c>
      <c r="AE277" s="212">
        <f t="shared" si="231"/>
        <v>0.11</v>
      </c>
      <c r="AF277" s="212">
        <f t="shared" si="232"/>
        <v>0.11</v>
      </c>
      <c r="AG277" s="212">
        <f t="shared" si="233"/>
        <v>0.11</v>
      </c>
      <c r="AH277" s="212">
        <f t="shared" si="234"/>
        <v>0.11</v>
      </c>
      <c r="AI277" s="212">
        <f t="shared" si="235"/>
        <v>0.11</v>
      </c>
      <c r="AJ277" s="212">
        <f t="shared" si="236"/>
        <v>0.11</v>
      </c>
      <c r="AK277" s="212">
        <f t="shared" si="237"/>
        <v>0.11</v>
      </c>
    </row>
    <row r="278" spans="1:37" x14ac:dyDescent="0.35">
      <c r="A278" s="215">
        <v>49</v>
      </c>
      <c r="B278" s="212">
        <f t="shared" si="239"/>
        <v>0.11</v>
      </c>
      <c r="C278" s="212">
        <f t="shared" si="274"/>
        <v>0.11</v>
      </c>
      <c r="D278" s="212">
        <f t="shared" si="275"/>
        <v>0.11</v>
      </c>
      <c r="E278" s="212">
        <f t="shared" si="276"/>
        <v>0.11</v>
      </c>
      <c r="F278" s="212">
        <f t="shared" si="277"/>
        <v>0.11</v>
      </c>
      <c r="G278" s="212">
        <f t="shared" si="278"/>
        <v>0.11</v>
      </c>
      <c r="H278" s="212">
        <f t="shared" si="279"/>
        <v>0.11</v>
      </c>
      <c r="I278" s="212">
        <f t="shared" si="280"/>
        <v>0.11</v>
      </c>
      <c r="J278" s="212">
        <f t="shared" si="281"/>
        <v>0.11</v>
      </c>
      <c r="K278" s="212">
        <f t="shared" si="282"/>
        <v>0.11</v>
      </c>
      <c r="L278" s="212">
        <f t="shared" si="283"/>
        <v>0.11</v>
      </c>
      <c r="M278" s="212">
        <f t="shared" si="284"/>
        <v>0.11</v>
      </c>
      <c r="N278" s="212">
        <f t="shared" si="285"/>
        <v>0.11</v>
      </c>
      <c r="O278" s="212">
        <f t="shared" si="286"/>
        <v>0.11</v>
      </c>
      <c r="P278" s="212">
        <f t="shared" si="287"/>
        <v>0.11</v>
      </c>
      <c r="Q278" s="212">
        <f t="shared" si="288"/>
        <v>0.11</v>
      </c>
      <c r="R278" s="212">
        <f t="shared" si="289"/>
        <v>0.11</v>
      </c>
      <c r="S278" s="212">
        <f t="shared" si="290"/>
        <v>0.11</v>
      </c>
      <c r="T278" s="212">
        <f t="shared" si="291"/>
        <v>0.11</v>
      </c>
      <c r="U278" s="212">
        <f t="shared" si="292"/>
        <v>0.11</v>
      </c>
      <c r="V278" s="212">
        <f t="shared" si="293"/>
        <v>0.11</v>
      </c>
      <c r="W278" s="212">
        <f t="shared" si="294"/>
        <v>0.11</v>
      </c>
      <c r="X278" s="212">
        <f t="shared" si="295"/>
        <v>0.11</v>
      </c>
      <c r="Y278" s="212">
        <f t="shared" si="296"/>
        <v>0.11</v>
      </c>
      <c r="Z278" s="212">
        <f t="shared" si="297"/>
        <v>0.11</v>
      </c>
      <c r="AA278" s="212">
        <f t="shared" si="298"/>
        <v>0.11</v>
      </c>
      <c r="AB278" s="212">
        <f t="shared" si="228"/>
        <v>0.11</v>
      </c>
      <c r="AC278" s="212">
        <f t="shared" si="229"/>
        <v>0.11</v>
      </c>
      <c r="AD278" s="212">
        <f t="shared" si="230"/>
        <v>0.11</v>
      </c>
      <c r="AE278" s="212">
        <f t="shared" si="231"/>
        <v>0.11</v>
      </c>
      <c r="AF278" s="212">
        <f t="shared" si="232"/>
        <v>0.11</v>
      </c>
      <c r="AG278" s="212">
        <f t="shared" si="233"/>
        <v>0.11</v>
      </c>
      <c r="AH278" s="212">
        <f t="shared" si="234"/>
        <v>0.11</v>
      </c>
      <c r="AI278" s="212">
        <f t="shared" si="235"/>
        <v>0.11</v>
      </c>
      <c r="AJ278" s="212">
        <f t="shared" si="236"/>
        <v>0.11</v>
      </c>
      <c r="AK278" s="212">
        <f t="shared" si="237"/>
        <v>0.11</v>
      </c>
    </row>
    <row r="279" spans="1:37" x14ac:dyDescent="0.35">
      <c r="A279" s="215">
        <v>50</v>
      </c>
      <c r="B279" s="212">
        <f t="shared" si="239"/>
        <v>0.11</v>
      </c>
      <c r="C279" s="212">
        <f t="shared" si="274"/>
        <v>0.11</v>
      </c>
      <c r="D279" s="212">
        <f t="shared" si="275"/>
        <v>0.11</v>
      </c>
      <c r="E279" s="212">
        <f t="shared" si="276"/>
        <v>0.11</v>
      </c>
      <c r="F279" s="212">
        <f t="shared" si="277"/>
        <v>0.11</v>
      </c>
      <c r="G279" s="212">
        <f t="shared" si="278"/>
        <v>0.11</v>
      </c>
      <c r="H279" s="212">
        <f t="shared" si="279"/>
        <v>0.11</v>
      </c>
      <c r="I279" s="212">
        <f t="shared" si="280"/>
        <v>0.11</v>
      </c>
      <c r="J279" s="212">
        <f t="shared" si="281"/>
        <v>0.11</v>
      </c>
      <c r="K279" s="212">
        <f t="shared" si="282"/>
        <v>0.11</v>
      </c>
      <c r="L279" s="212">
        <f t="shared" si="283"/>
        <v>0.11</v>
      </c>
      <c r="M279" s="212">
        <f t="shared" si="284"/>
        <v>0.11</v>
      </c>
      <c r="N279" s="212">
        <f t="shared" si="285"/>
        <v>0.11</v>
      </c>
      <c r="O279" s="212">
        <f t="shared" si="286"/>
        <v>0.11</v>
      </c>
      <c r="P279" s="212">
        <f t="shared" si="287"/>
        <v>0.11</v>
      </c>
      <c r="Q279" s="212">
        <f t="shared" si="288"/>
        <v>0.11</v>
      </c>
      <c r="R279" s="212">
        <f t="shared" si="289"/>
        <v>0.11</v>
      </c>
      <c r="S279" s="212">
        <f t="shared" si="290"/>
        <v>0.11</v>
      </c>
      <c r="T279" s="212">
        <f t="shared" si="291"/>
        <v>0.11</v>
      </c>
      <c r="U279" s="212">
        <f t="shared" si="292"/>
        <v>0.11</v>
      </c>
      <c r="V279" s="212">
        <f t="shared" si="293"/>
        <v>0.11</v>
      </c>
      <c r="W279" s="212">
        <f t="shared" si="294"/>
        <v>0.11</v>
      </c>
      <c r="X279" s="212">
        <f t="shared" si="295"/>
        <v>0.11</v>
      </c>
      <c r="Y279" s="212">
        <f t="shared" si="296"/>
        <v>0.11</v>
      </c>
      <c r="Z279" s="212">
        <f t="shared" si="297"/>
        <v>0.11</v>
      </c>
      <c r="AA279" s="212">
        <f t="shared" si="298"/>
        <v>0.11</v>
      </c>
      <c r="AB279" s="212">
        <f t="shared" si="228"/>
        <v>0.11</v>
      </c>
      <c r="AC279" s="212">
        <f t="shared" si="229"/>
        <v>0.11</v>
      </c>
      <c r="AD279" s="212">
        <f t="shared" si="230"/>
        <v>0.11</v>
      </c>
      <c r="AE279" s="212">
        <f t="shared" si="231"/>
        <v>0.11</v>
      </c>
      <c r="AF279" s="212">
        <f t="shared" si="232"/>
        <v>0.11</v>
      </c>
      <c r="AG279" s="212">
        <f t="shared" si="233"/>
        <v>0.11</v>
      </c>
      <c r="AH279" s="212">
        <f t="shared" si="234"/>
        <v>0.11</v>
      </c>
      <c r="AI279" s="212">
        <f t="shared" si="235"/>
        <v>0.11</v>
      </c>
      <c r="AJ279" s="212">
        <f t="shared" si="236"/>
        <v>0.11</v>
      </c>
      <c r="AK279" s="212">
        <f t="shared" si="237"/>
        <v>0.11</v>
      </c>
    </row>
    <row r="280" spans="1:37" x14ac:dyDescent="0.35">
      <c r="A280" s="215">
        <v>51</v>
      </c>
      <c r="B280" s="212">
        <f t="shared" si="239"/>
        <v>0.11</v>
      </c>
      <c r="C280" s="212">
        <f t="shared" si="274"/>
        <v>0.11</v>
      </c>
      <c r="D280" s="212">
        <f t="shared" si="275"/>
        <v>0.11</v>
      </c>
      <c r="E280" s="212">
        <f t="shared" si="276"/>
        <v>0.11</v>
      </c>
      <c r="F280" s="212">
        <f t="shared" si="277"/>
        <v>0.11</v>
      </c>
      <c r="G280" s="212">
        <f t="shared" si="278"/>
        <v>0.11</v>
      </c>
      <c r="H280" s="212">
        <f t="shared" si="279"/>
        <v>0.11</v>
      </c>
      <c r="I280" s="212">
        <f t="shared" si="280"/>
        <v>0.11</v>
      </c>
      <c r="J280" s="212">
        <f t="shared" si="281"/>
        <v>0.11</v>
      </c>
      <c r="K280" s="212">
        <f t="shared" si="282"/>
        <v>0.11</v>
      </c>
      <c r="L280" s="212">
        <f t="shared" si="283"/>
        <v>0.11</v>
      </c>
      <c r="M280" s="212">
        <f t="shared" si="284"/>
        <v>0.11</v>
      </c>
      <c r="N280" s="212">
        <f t="shared" si="285"/>
        <v>0.11</v>
      </c>
      <c r="O280" s="212">
        <f t="shared" si="286"/>
        <v>0.11</v>
      </c>
      <c r="P280" s="212">
        <f t="shared" si="287"/>
        <v>0.11</v>
      </c>
      <c r="Q280" s="212">
        <f t="shared" si="288"/>
        <v>0.11</v>
      </c>
      <c r="R280" s="212">
        <f t="shared" si="289"/>
        <v>0.11</v>
      </c>
      <c r="S280" s="212">
        <f t="shared" si="290"/>
        <v>0.11</v>
      </c>
      <c r="T280" s="212">
        <f t="shared" si="291"/>
        <v>0.11</v>
      </c>
      <c r="U280" s="212">
        <f t="shared" si="292"/>
        <v>0.11</v>
      </c>
      <c r="V280" s="212">
        <f t="shared" si="293"/>
        <v>0.11</v>
      </c>
      <c r="W280" s="212">
        <f t="shared" si="294"/>
        <v>0.11</v>
      </c>
      <c r="X280" s="212">
        <f t="shared" si="295"/>
        <v>0.11</v>
      </c>
      <c r="Y280" s="212">
        <f t="shared" si="296"/>
        <v>0.11</v>
      </c>
      <c r="Z280" s="212">
        <f t="shared" si="297"/>
        <v>0.11</v>
      </c>
      <c r="AA280" s="212">
        <f t="shared" si="298"/>
        <v>0.11</v>
      </c>
      <c r="AB280" s="212">
        <f t="shared" si="228"/>
        <v>0.11</v>
      </c>
      <c r="AC280" s="212">
        <f t="shared" si="229"/>
        <v>0.11</v>
      </c>
      <c r="AD280" s="212">
        <f t="shared" si="230"/>
        <v>0.11</v>
      </c>
      <c r="AE280" s="212">
        <f t="shared" si="231"/>
        <v>0.11</v>
      </c>
      <c r="AF280" s="212">
        <f t="shared" si="232"/>
        <v>0.11</v>
      </c>
      <c r="AG280" s="212">
        <f t="shared" si="233"/>
        <v>0.11</v>
      </c>
      <c r="AH280" s="212">
        <f t="shared" si="234"/>
        <v>0.11</v>
      </c>
      <c r="AI280" s="212">
        <f t="shared" si="235"/>
        <v>0.11</v>
      </c>
      <c r="AJ280" s="212">
        <f t="shared" si="236"/>
        <v>0.11</v>
      </c>
      <c r="AK280" s="212">
        <f t="shared" si="237"/>
        <v>0.11</v>
      </c>
    </row>
    <row r="281" spans="1:37" x14ac:dyDescent="0.35">
      <c r="A281" s="215">
        <v>52</v>
      </c>
      <c r="B281" s="212">
        <f t="shared" si="239"/>
        <v>0.11</v>
      </c>
      <c r="C281" s="212">
        <f t="shared" si="274"/>
        <v>0.11</v>
      </c>
      <c r="D281" s="212">
        <f t="shared" si="275"/>
        <v>0.11</v>
      </c>
      <c r="E281" s="212">
        <f t="shared" si="276"/>
        <v>0.11</v>
      </c>
      <c r="F281" s="212">
        <f t="shared" si="277"/>
        <v>0.11</v>
      </c>
      <c r="G281" s="212">
        <f t="shared" si="278"/>
        <v>0.11</v>
      </c>
      <c r="H281" s="212">
        <f t="shared" si="279"/>
        <v>0.11</v>
      </c>
      <c r="I281" s="212">
        <f t="shared" si="280"/>
        <v>0.11</v>
      </c>
      <c r="J281" s="212">
        <f t="shared" si="281"/>
        <v>0.11</v>
      </c>
      <c r="K281" s="212">
        <f t="shared" si="282"/>
        <v>0.11</v>
      </c>
      <c r="L281" s="212">
        <f t="shared" si="283"/>
        <v>0.11</v>
      </c>
      <c r="M281" s="212">
        <f t="shared" si="284"/>
        <v>0.11</v>
      </c>
      <c r="N281" s="212">
        <f t="shared" si="285"/>
        <v>0.11</v>
      </c>
      <c r="O281" s="212">
        <f t="shared" si="286"/>
        <v>0.11</v>
      </c>
      <c r="P281" s="212">
        <f t="shared" si="287"/>
        <v>0.11</v>
      </c>
      <c r="Q281" s="212">
        <f t="shared" si="288"/>
        <v>0.11</v>
      </c>
      <c r="R281" s="212">
        <f t="shared" si="289"/>
        <v>0.11</v>
      </c>
      <c r="S281" s="212">
        <f t="shared" si="290"/>
        <v>0.11</v>
      </c>
      <c r="T281" s="212">
        <f t="shared" si="291"/>
        <v>0.11</v>
      </c>
      <c r="U281" s="212">
        <f t="shared" si="292"/>
        <v>0.11</v>
      </c>
      <c r="V281" s="212">
        <f t="shared" si="293"/>
        <v>0.11</v>
      </c>
      <c r="W281" s="212">
        <f t="shared" si="294"/>
        <v>0.11</v>
      </c>
      <c r="X281" s="212">
        <f t="shared" si="295"/>
        <v>0.11</v>
      </c>
      <c r="Y281" s="212">
        <f t="shared" si="296"/>
        <v>0.11</v>
      </c>
      <c r="Z281" s="212">
        <f t="shared" si="297"/>
        <v>0.11</v>
      </c>
      <c r="AA281" s="212">
        <f t="shared" si="298"/>
        <v>0.11</v>
      </c>
      <c r="AB281" s="212">
        <f t="shared" si="228"/>
        <v>0.11</v>
      </c>
      <c r="AC281" s="212">
        <f t="shared" si="229"/>
        <v>0.11</v>
      </c>
      <c r="AD281" s="212">
        <f t="shared" si="230"/>
        <v>0.11</v>
      </c>
      <c r="AE281" s="212">
        <f t="shared" si="231"/>
        <v>0.11</v>
      </c>
      <c r="AF281" s="212">
        <f t="shared" si="232"/>
        <v>0.11</v>
      </c>
      <c r="AG281" s="212">
        <f t="shared" si="233"/>
        <v>0.11</v>
      </c>
      <c r="AH281" s="212">
        <f t="shared" si="234"/>
        <v>0.11</v>
      </c>
      <c r="AI281" s="212">
        <f t="shared" si="235"/>
        <v>0.11</v>
      </c>
      <c r="AJ281" s="212">
        <f t="shared" si="236"/>
        <v>0.11</v>
      </c>
      <c r="AK281" s="212">
        <f t="shared" si="237"/>
        <v>0.11</v>
      </c>
    </row>
    <row r="284" spans="1:37" x14ac:dyDescent="0.35">
      <c r="B284" s="216" t="str">
        <f>'Techs-Fuels Updated'!D15</f>
        <v>ALPHYSHHO0</v>
      </c>
      <c r="E284" s="216">
        <f>'Techs-Fuels Updated'!Q15</f>
        <v>0.11</v>
      </c>
    </row>
    <row r="285" spans="1:37" x14ac:dyDescent="0.35">
      <c r="A285" s="210"/>
      <c r="B285" s="210">
        <v>2020</v>
      </c>
      <c r="C285" s="210">
        <v>2021</v>
      </c>
      <c r="D285" s="210">
        <v>2022</v>
      </c>
      <c r="E285" s="210">
        <v>2023</v>
      </c>
      <c r="F285" s="210">
        <v>2024</v>
      </c>
      <c r="G285" s="210">
        <v>2025</v>
      </c>
      <c r="H285" s="210">
        <v>2026</v>
      </c>
      <c r="I285" s="210">
        <v>2027</v>
      </c>
      <c r="J285" s="214">
        <v>2028</v>
      </c>
      <c r="K285" s="214">
        <v>2029</v>
      </c>
      <c r="L285" s="214">
        <v>2030</v>
      </c>
      <c r="M285" s="214">
        <v>2031</v>
      </c>
      <c r="N285" s="214">
        <v>2032</v>
      </c>
      <c r="O285" s="214">
        <v>2033</v>
      </c>
      <c r="P285" s="214">
        <v>2034</v>
      </c>
      <c r="Q285" s="214">
        <v>2035</v>
      </c>
      <c r="R285" s="214">
        <v>2036</v>
      </c>
      <c r="S285" s="214">
        <v>2037</v>
      </c>
      <c r="T285" s="214">
        <v>2038</v>
      </c>
      <c r="U285" s="214">
        <v>2039</v>
      </c>
      <c r="V285" s="214">
        <v>2040</v>
      </c>
      <c r="W285" s="214">
        <v>2041</v>
      </c>
      <c r="X285" s="214">
        <v>2042</v>
      </c>
      <c r="Y285" s="214">
        <v>2043</v>
      </c>
      <c r="Z285" s="214">
        <v>2044</v>
      </c>
      <c r="AA285" s="214">
        <v>2045</v>
      </c>
      <c r="AB285" s="214">
        <v>2046</v>
      </c>
      <c r="AC285" s="214">
        <v>2047</v>
      </c>
      <c r="AD285" s="214">
        <v>2048</v>
      </c>
      <c r="AE285" s="214">
        <v>2049</v>
      </c>
      <c r="AF285" s="214">
        <v>2050</v>
      </c>
      <c r="AG285" s="214">
        <v>2051</v>
      </c>
      <c r="AH285" s="214">
        <v>2052</v>
      </c>
      <c r="AI285" s="214">
        <v>2053</v>
      </c>
      <c r="AJ285" s="214">
        <v>2054</v>
      </c>
      <c r="AK285" s="214" t="s">
        <v>1418</v>
      </c>
    </row>
    <row r="286" spans="1:37" x14ac:dyDescent="0.35">
      <c r="A286" s="211">
        <v>1</v>
      </c>
      <c r="B286" s="212">
        <f>E284</f>
        <v>0.11</v>
      </c>
      <c r="C286" s="212">
        <f>B286</f>
        <v>0.11</v>
      </c>
      <c r="D286" s="212">
        <f t="shared" ref="D286:AA286" si="299">C286</f>
        <v>0.11</v>
      </c>
      <c r="E286" s="212">
        <f t="shared" si="299"/>
        <v>0.11</v>
      </c>
      <c r="F286" s="212">
        <f t="shared" si="299"/>
        <v>0.11</v>
      </c>
      <c r="G286" s="212">
        <f t="shared" si="299"/>
        <v>0.11</v>
      </c>
      <c r="H286" s="212">
        <f t="shared" si="299"/>
        <v>0.11</v>
      </c>
      <c r="I286" s="212">
        <f t="shared" si="299"/>
        <v>0.11</v>
      </c>
      <c r="J286" s="212">
        <f t="shared" si="299"/>
        <v>0.11</v>
      </c>
      <c r="K286" s="212">
        <f t="shared" si="299"/>
        <v>0.11</v>
      </c>
      <c r="L286" s="212">
        <f t="shared" si="299"/>
        <v>0.11</v>
      </c>
      <c r="M286" s="212">
        <f t="shared" si="299"/>
        <v>0.11</v>
      </c>
      <c r="N286" s="212">
        <f t="shared" si="299"/>
        <v>0.11</v>
      </c>
      <c r="O286" s="212">
        <f t="shared" si="299"/>
        <v>0.11</v>
      </c>
      <c r="P286" s="212">
        <f t="shared" si="299"/>
        <v>0.11</v>
      </c>
      <c r="Q286" s="212">
        <f t="shared" si="299"/>
        <v>0.11</v>
      </c>
      <c r="R286" s="212">
        <f t="shared" si="299"/>
        <v>0.11</v>
      </c>
      <c r="S286" s="212">
        <f t="shared" si="299"/>
        <v>0.11</v>
      </c>
      <c r="T286" s="212">
        <f t="shared" si="299"/>
        <v>0.11</v>
      </c>
      <c r="U286" s="212">
        <f t="shared" si="299"/>
        <v>0.11</v>
      </c>
      <c r="V286" s="212">
        <f t="shared" si="299"/>
        <v>0.11</v>
      </c>
      <c r="W286" s="212">
        <f t="shared" si="299"/>
        <v>0.11</v>
      </c>
      <c r="X286" s="212">
        <f t="shared" si="299"/>
        <v>0.11</v>
      </c>
      <c r="Y286" s="212">
        <f t="shared" si="299"/>
        <v>0.11</v>
      </c>
      <c r="Z286" s="212">
        <f t="shared" si="299"/>
        <v>0.11</v>
      </c>
      <c r="AA286" s="212">
        <f t="shared" si="299"/>
        <v>0.11</v>
      </c>
      <c r="AB286" s="212">
        <f t="shared" ref="AB286:AB337" si="300">AA286</f>
        <v>0.11</v>
      </c>
      <c r="AC286" s="212">
        <f t="shared" ref="AC286:AC337" si="301">AB286</f>
        <v>0.11</v>
      </c>
      <c r="AD286" s="212">
        <f t="shared" ref="AD286:AD337" si="302">AC286</f>
        <v>0.11</v>
      </c>
      <c r="AE286" s="212">
        <f t="shared" ref="AE286:AE337" si="303">AD286</f>
        <v>0.11</v>
      </c>
      <c r="AF286" s="212">
        <f t="shared" ref="AF286:AF337" si="304">AE286</f>
        <v>0.11</v>
      </c>
      <c r="AG286" s="212">
        <f t="shared" ref="AG286:AG337" si="305">AF286</f>
        <v>0.11</v>
      </c>
      <c r="AH286" s="212">
        <f t="shared" ref="AH286:AH337" si="306">AG286</f>
        <v>0.11</v>
      </c>
      <c r="AI286" s="212">
        <f t="shared" ref="AI286:AI337" si="307">AH286</f>
        <v>0.11</v>
      </c>
      <c r="AJ286" s="212">
        <f t="shared" ref="AJ286:AJ337" si="308">AI286</f>
        <v>0.11</v>
      </c>
      <c r="AK286" s="212">
        <f t="shared" ref="AK286:AK337" si="309">AJ286</f>
        <v>0.11</v>
      </c>
    </row>
    <row r="287" spans="1:37" x14ac:dyDescent="0.35">
      <c r="A287" s="211">
        <v>2</v>
      </c>
      <c r="B287" s="212">
        <f>B286</f>
        <v>0.11</v>
      </c>
      <c r="C287" s="212">
        <f>B287</f>
        <v>0.11</v>
      </c>
      <c r="D287" s="212">
        <f t="shared" ref="D287:AA287" si="310">C287</f>
        <v>0.11</v>
      </c>
      <c r="E287" s="212">
        <f t="shared" si="310"/>
        <v>0.11</v>
      </c>
      <c r="F287" s="212">
        <f t="shared" si="310"/>
        <v>0.11</v>
      </c>
      <c r="G287" s="212">
        <f t="shared" si="310"/>
        <v>0.11</v>
      </c>
      <c r="H287" s="212">
        <f t="shared" si="310"/>
        <v>0.11</v>
      </c>
      <c r="I287" s="212">
        <f t="shared" si="310"/>
        <v>0.11</v>
      </c>
      <c r="J287" s="212">
        <f t="shared" si="310"/>
        <v>0.11</v>
      </c>
      <c r="K287" s="212">
        <f t="shared" si="310"/>
        <v>0.11</v>
      </c>
      <c r="L287" s="212">
        <f t="shared" si="310"/>
        <v>0.11</v>
      </c>
      <c r="M287" s="212">
        <f t="shared" si="310"/>
        <v>0.11</v>
      </c>
      <c r="N287" s="212">
        <f t="shared" si="310"/>
        <v>0.11</v>
      </c>
      <c r="O287" s="212">
        <f t="shared" si="310"/>
        <v>0.11</v>
      </c>
      <c r="P287" s="212">
        <f t="shared" si="310"/>
        <v>0.11</v>
      </c>
      <c r="Q287" s="212">
        <f t="shared" si="310"/>
        <v>0.11</v>
      </c>
      <c r="R287" s="212">
        <f t="shared" si="310"/>
        <v>0.11</v>
      </c>
      <c r="S287" s="212">
        <f t="shared" si="310"/>
        <v>0.11</v>
      </c>
      <c r="T287" s="212">
        <f t="shared" si="310"/>
        <v>0.11</v>
      </c>
      <c r="U287" s="212">
        <f t="shared" si="310"/>
        <v>0.11</v>
      </c>
      <c r="V287" s="212">
        <f t="shared" si="310"/>
        <v>0.11</v>
      </c>
      <c r="W287" s="212">
        <f t="shared" si="310"/>
        <v>0.11</v>
      </c>
      <c r="X287" s="212">
        <f t="shared" si="310"/>
        <v>0.11</v>
      </c>
      <c r="Y287" s="212">
        <f t="shared" si="310"/>
        <v>0.11</v>
      </c>
      <c r="Z287" s="212">
        <f t="shared" si="310"/>
        <v>0.11</v>
      </c>
      <c r="AA287" s="212">
        <f t="shared" si="310"/>
        <v>0.11</v>
      </c>
      <c r="AB287" s="212">
        <f t="shared" si="300"/>
        <v>0.11</v>
      </c>
      <c r="AC287" s="212">
        <f t="shared" si="301"/>
        <v>0.11</v>
      </c>
      <c r="AD287" s="212">
        <f t="shared" si="302"/>
        <v>0.11</v>
      </c>
      <c r="AE287" s="212">
        <f t="shared" si="303"/>
        <v>0.11</v>
      </c>
      <c r="AF287" s="212">
        <f t="shared" si="304"/>
        <v>0.11</v>
      </c>
      <c r="AG287" s="212">
        <f t="shared" si="305"/>
        <v>0.11</v>
      </c>
      <c r="AH287" s="212">
        <f t="shared" si="306"/>
        <v>0.11</v>
      </c>
      <c r="AI287" s="212">
        <f t="shared" si="307"/>
        <v>0.11</v>
      </c>
      <c r="AJ287" s="212">
        <f t="shared" si="308"/>
        <v>0.11</v>
      </c>
      <c r="AK287" s="212">
        <f t="shared" si="309"/>
        <v>0.11</v>
      </c>
    </row>
    <row r="288" spans="1:37" x14ac:dyDescent="0.35">
      <c r="A288" s="211">
        <v>3</v>
      </c>
      <c r="B288" s="212">
        <f t="shared" ref="B288:B337" si="311">B287</f>
        <v>0.11</v>
      </c>
      <c r="C288" s="212">
        <f t="shared" ref="C288:AA288" si="312">B288</f>
        <v>0.11</v>
      </c>
      <c r="D288" s="212">
        <f t="shared" si="312"/>
        <v>0.11</v>
      </c>
      <c r="E288" s="212">
        <f t="shared" si="312"/>
        <v>0.11</v>
      </c>
      <c r="F288" s="212">
        <f t="shared" si="312"/>
        <v>0.11</v>
      </c>
      <c r="G288" s="212">
        <f t="shared" si="312"/>
        <v>0.11</v>
      </c>
      <c r="H288" s="212">
        <f t="shared" si="312"/>
        <v>0.11</v>
      </c>
      <c r="I288" s="212">
        <f t="shared" si="312"/>
        <v>0.11</v>
      </c>
      <c r="J288" s="212">
        <f t="shared" si="312"/>
        <v>0.11</v>
      </c>
      <c r="K288" s="212">
        <f t="shared" si="312"/>
        <v>0.11</v>
      </c>
      <c r="L288" s="212">
        <f t="shared" si="312"/>
        <v>0.11</v>
      </c>
      <c r="M288" s="212">
        <f t="shared" si="312"/>
        <v>0.11</v>
      </c>
      <c r="N288" s="212">
        <f t="shared" si="312"/>
        <v>0.11</v>
      </c>
      <c r="O288" s="212">
        <f t="shared" si="312"/>
        <v>0.11</v>
      </c>
      <c r="P288" s="212">
        <f t="shared" si="312"/>
        <v>0.11</v>
      </c>
      <c r="Q288" s="212">
        <f t="shared" si="312"/>
        <v>0.11</v>
      </c>
      <c r="R288" s="212">
        <f t="shared" si="312"/>
        <v>0.11</v>
      </c>
      <c r="S288" s="212">
        <f t="shared" si="312"/>
        <v>0.11</v>
      </c>
      <c r="T288" s="212">
        <f t="shared" si="312"/>
        <v>0.11</v>
      </c>
      <c r="U288" s="212">
        <f t="shared" si="312"/>
        <v>0.11</v>
      </c>
      <c r="V288" s="212">
        <f t="shared" si="312"/>
        <v>0.11</v>
      </c>
      <c r="W288" s="212">
        <f t="shared" si="312"/>
        <v>0.11</v>
      </c>
      <c r="X288" s="212">
        <f t="shared" si="312"/>
        <v>0.11</v>
      </c>
      <c r="Y288" s="212">
        <f t="shared" si="312"/>
        <v>0.11</v>
      </c>
      <c r="Z288" s="212">
        <f t="shared" si="312"/>
        <v>0.11</v>
      </c>
      <c r="AA288" s="212">
        <f t="shared" si="312"/>
        <v>0.11</v>
      </c>
      <c r="AB288" s="212">
        <f t="shared" si="300"/>
        <v>0.11</v>
      </c>
      <c r="AC288" s="212">
        <f t="shared" si="301"/>
        <v>0.11</v>
      </c>
      <c r="AD288" s="212">
        <f t="shared" si="302"/>
        <v>0.11</v>
      </c>
      <c r="AE288" s="212">
        <f t="shared" si="303"/>
        <v>0.11</v>
      </c>
      <c r="AF288" s="212">
        <f t="shared" si="304"/>
        <v>0.11</v>
      </c>
      <c r="AG288" s="212">
        <f t="shared" si="305"/>
        <v>0.11</v>
      </c>
      <c r="AH288" s="212">
        <f t="shared" si="306"/>
        <v>0.11</v>
      </c>
      <c r="AI288" s="212">
        <f t="shared" si="307"/>
        <v>0.11</v>
      </c>
      <c r="AJ288" s="212">
        <f t="shared" si="308"/>
        <v>0.11</v>
      </c>
      <c r="AK288" s="212">
        <f t="shared" si="309"/>
        <v>0.11</v>
      </c>
    </row>
    <row r="289" spans="1:37" x14ac:dyDescent="0.35">
      <c r="A289" s="211">
        <v>4</v>
      </c>
      <c r="B289" s="212">
        <f t="shared" si="311"/>
        <v>0.11</v>
      </c>
      <c r="C289" s="212">
        <f t="shared" ref="C289:AA289" si="313">B289</f>
        <v>0.11</v>
      </c>
      <c r="D289" s="212">
        <f t="shared" si="313"/>
        <v>0.11</v>
      </c>
      <c r="E289" s="212">
        <f t="shared" si="313"/>
        <v>0.11</v>
      </c>
      <c r="F289" s="212">
        <f t="shared" si="313"/>
        <v>0.11</v>
      </c>
      <c r="G289" s="212">
        <f t="shared" si="313"/>
        <v>0.11</v>
      </c>
      <c r="H289" s="212">
        <f t="shared" si="313"/>
        <v>0.11</v>
      </c>
      <c r="I289" s="212">
        <f t="shared" si="313"/>
        <v>0.11</v>
      </c>
      <c r="J289" s="212">
        <f t="shared" si="313"/>
        <v>0.11</v>
      </c>
      <c r="K289" s="212">
        <f t="shared" si="313"/>
        <v>0.11</v>
      </c>
      <c r="L289" s="212">
        <f t="shared" si="313"/>
        <v>0.11</v>
      </c>
      <c r="M289" s="212">
        <f t="shared" si="313"/>
        <v>0.11</v>
      </c>
      <c r="N289" s="212">
        <f t="shared" si="313"/>
        <v>0.11</v>
      </c>
      <c r="O289" s="212">
        <f t="shared" si="313"/>
        <v>0.11</v>
      </c>
      <c r="P289" s="212">
        <f t="shared" si="313"/>
        <v>0.11</v>
      </c>
      <c r="Q289" s="212">
        <f t="shared" si="313"/>
        <v>0.11</v>
      </c>
      <c r="R289" s="212">
        <f t="shared" si="313"/>
        <v>0.11</v>
      </c>
      <c r="S289" s="212">
        <f t="shared" si="313"/>
        <v>0.11</v>
      </c>
      <c r="T289" s="212">
        <f t="shared" si="313"/>
        <v>0.11</v>
      </c>
      <c r="U289" s="212">
        <f t="shared" si="313"/>
        <v>0.11</v>
      </c>
      <c r="V289" s="212">
        <f t="shared" si="313"/>
        <v>0.11</v>
      </c>
      <c r="W289" s="212">
        <f t="shared" si="313"/>
        <v>0.11</v>
      </c>
      <c r="X289" s="212">
        <f t="shared" si="313"/>
        <v>0.11</v>
      </c>
      <c r="Y289" s="212">
        <f t="shared" si="313"/>
        <v>0.11</v>
      </c>
      <c r="Z289" s="212">
        <f t="shared" si="313"/>
        <v>0.11</v>
      </c>
      <c r="AA289" s="212">
        <f t="shared" si="313"/>
        <v>0.11</v>
      </c>
      <c r="AB289" s="212">
        <f t="shared" si="300"/>
        <v>0.11</v>
      </c>
      <c r="AC289" s="212">
        <f t="shared" si="301"/>
        <v>0.11</v>
      </c>
      <c r="AD289" s="212">
        <f t="shared" si="302"/>
        <v>0.11</v>
      </c>
      <c r="AE289" s="212">
        <f t="shared" si="303"/>
        <v>0.11</v>
      </c>
      <c r="AF289" s="212">
        <f t="shared" si="304"/>
        <v>0.11</v>
      </c>
      <c r="AG289" s="212">
        <f t="shared" si="305"/>
        <v>0.11</v>
      </c>
      <c r="AH289" s="212">
        <f t="shared" si="306"/>
        <v>0.11</v>
      </c>
      <c r="AI289" s="212">
        <f t="shared" si="307"/>
        <v>0.11</v>
      </c>
      <c r="AJ289" s="212">
        <f t="shared" si="308"/>
        <v>0.11</v>
      </c>
      <c r="AK289" s="212">
        <f t="shared" si="309"/>
        <v>0.11</v>
      </c>
    </row>
    <row r="290" spans="1:37" x14ac:dyDescent="0.35">
      <c r="A290" s="211">
        <v>5</v>
      </c>
      <c r="B290" s="212">
        <f t="shared" si="311"/>
        <v>0.11</v>
      </c>
      <c r="C290" s="212">
        <f t="shared" ref="C290:AA290" si="314">B290</f>
        <v>0.11</v>
      </c>
      <c r="D290" s="212">
        <f t="shared" si="314"/>
        <v>0.11</v>
      </c>
      <c r="E290" s="212">
        <f t="shared" si="314"/>
        <v>0.11</v>
      </c>
      <c r="F290" s="212">
        <f t="shared" si="314"/>
        <v>0.11</v>
      </c>
      <c r="G290" s="212">
        <f t="shared" si="314"/>
        <v>0.11</v>
      </c>
      <c r="H290" s="212">
        <f t="shared" si="314"/>
        <v>0.11</v>
      </c>
      <c r="I290" s="212">
        <f t="shared" si="314"/>
        <v>0.11</v>
      </c>
      <c r="J290" s="212">
        <f t="shared" si="314"/>
        <v>0.11</v>
      </c>
      <c r="K290" s="212">
        <f t="shared" si="314"/>
        <v>0.11</v>
      </c>
      <c r="L290" s="212">
        <f t="shared" si="314"/>
        <v>0.11</v>
      </c>
      <c r="M290" s="212">
        <f t="shared" si="314"/>
        <v>0.11</v>
      </c>
      <c r="N290" s="212">
        <f t="shared" si="314"/>
        <v>0.11</v>
      </c>
      <c r="O290" s="212">
        <f t="shared" si="314"/>
        <v>0.11</v>
      </c>
      <c r="P290" s="212">
        <f t="shared" si="314"/>
        <v>0.11</v>
      </c>
      <c r="Q290" s="212">
        <f t="shared" si="314"/>
        <v>0.11</v>
      </c>
      <c r="R290" s="212">
        <f t="shared" si="314"/>
        <v>0.11</v>
      </c>
      <c r="S290" s="212">
        <f t="shared" si="314"/>
        <v>0.11</v>
      </c>
      <c r="T290" s="212">
        <f t="shared" si="314"/>
        <v>0.11</v>
      </c>
      <c r="U290" s="212">
        <f t="shared" si="314"/>
        <v>0.11</v>
      </c>
      <c r="V290" s="212">
        <f t="shared" si="314"/>
        <v>0.11</v>
      </c>
      <c r="W290" s="212">
        <f t="shared" si="314"/>
        <v>0.11</v>
      </c>
      <c r="X290" s="212">
        <f t="shared" si="314"/>
        <v>0.11</v>
      </c>
      <c r="Y290" s="212">
        <f t="shared" si="314"/>
        <v>0.11</v>
      </c>
      <c r="Z290" s="212">
        <f t="shared" si="314"/>
        <v>0.11</v>
      </c>
      <c r="AA290" s="212">
        <f t="shared" si="314"/>
        <v>0.11</v>
      </c>
      <c r="AB290" s="212">
        <f t="shared" si="300"/>
        <v>0.11</v>
      </c>
      <c r="AC290" s="212">
        <f t="shared" si="301"/>
        <v>0.11</v>
      </c>
      <c r="AD290" s="212">
        <f t="shared" si="302"/>
        <v>0.11</v>
      </c>
      <c r="AE290" s="212">
        <f t="shared" si="303"/>
        <v>0.11</v>
      </c>
      <c r="AF290" s="212">
        <f t="shared" si="304"/>
        <v>0.11</v>
      </c>
      <c r="AG290" s="212">
        <f t="shared" si="305"/>
        <v>0.11</v>
      </c>
      <c r="AH290" s="212">
        <f t="shared" si="306"/>
        <v>0.11</v>
      </c>
      <c r="AI290" s="212">
        <f t="shared" si="307"/>
        <v>0.11</v>
      </c>
      <c r="AJ290" s="212">
        <f t="shared" si="308"/>
        <v>0.11</v>
      </c>
      <c r="AK290" s="212">
        <f t="shared" si="309"/>
        <v>0.11</v>
      </c>
    </row>
    <row r="291" spans="1:37" x14ac:dyDescent="0.35">
      <c r="A291" s="211">
        <v>6</v>
      </c>
      <c r="B291" s="212">
        <f t="shared" si="311"/>
        <v>0.11</v>
      </c>
      <c r="C291" s="212">
        <f t="shared" ref="C291:AA291" si="315">B291</f>
        <v>0.11</v>
      </c>
      <c r="D291" s="212">
        <f t="shared" si="315"/>
        <v>0.11</v>
      </c>
      <c r="E291" s="212">
        <f t="shared" si="315"/>
        <v>0.11</v>
      </c>
      <c r="F291" s="212">
        <f t="shared" si="315"/>
        <v>0.11</v>
      </c>
      <c r="G291" s="212">
        <f t="shared" si="315"/>
        <v>0.11</v>
      </c>
      <c r="H291" s="212">
        <f t="shared" si="315"/>
        <v>0.11</v>
      </c>
      <c r="I291" s="212">
        <f t="shared" si="315"/>
        <v>0.11</v>
      </c>
      <c r="J291" s="212">
        <f t="shared" si="315"/>
        <v>0.11</v>
      </c>
      <c r="K291" s="212">
        <f t="shared" si="315"/>
        <v>0.11</v>
      </c>
      <c r="L291" s="212">
        <f t="shared" si="315"/>
        <v>0.11</v>
      </c>
      <c r="M291" s="212">
        <f t="shared" si="315"/>
        <v>0.11</v>
      </c>
      <c r="N291" s="212">
        <f t="shared" si="315"/>
        <v>0.11</v>
      </c>
      <c r="O291" s="212">
        <f t="shared" si="315"/>
        <v>0.11</v>
      </c>
      <c r="P291" s="212">
        <f t="shared" si="315"/>
        <v>0.11</v>
      </c>
      <c r="Q291" s="212">
        <f t="shared" si="315"/>
        <v>0.11</v>
      </c>
      <c r="R291" s="212">
        <f t="shared" si="315"/>
        <v>0.11</v>
      </c>
      <c r="S291" s="212">
        <f t="shared" si="315"/>
        <v>0.11</v>
      </c>
      <c r="T291" s="212">
        <f t="shared" si="315"/>
        <v>0.11</v>
      </c>
      <c r="U291" s="212">
        <f t="shared" si="315"/>
        <v>0.11</v>
      </c>
      <c r="V291" s="212">
        <f t="shared" si="315"/>
        <v>0.11</v>
      </c>
      <c r="W291" s="212">
        <f t="shared" si="315"/>
        <v>0.11</v>
      </c>
      <c r="X291" s="212">
        <f t="shared" si="315"/>
        <v>0.11</v>
      </c>
      <c r="Y291" s="212">
        <f t="shared" si="315"/>
        <v>0.11</v>
      </c>
      <c r="Z291" s="212">
        <f t="shared" si="315"/>
        <v>0.11</v>
      </c>
      <c r="AA291" s="212">
        <f t="shared" si="315"/>
        <v>0.11</v>
      </c>
      <c r="AB291" s="212">
        <f t="shared" si="300"/>
        <v>0.11</v>
      </c>
      <c r="AC291" s="212">
        <f t="shared" si="301"/>
        <v>0.11</v>
      </c>
      <c r="AD291" s="212">
        <f t="shared" si="302"/>
        <v>0.11</v>
      </c>
      <c r="AE291" s="212">
        <f t="shared" si="303"/>
        <v>0.11</v>
      </c>
      <c r="AF291" s="212">
        <f t="shared" si="304"/>
        <v>0.11</v>
      </c>
      <c r="AG291" s="212">
        <f t="shared" si="305"/>
        <v>0.11</v>
      </c>
      <c r="AH291" s="212">
        <f t="shared" si="306"/>
        <v>0.11</v>
      </c>
      <c r="AI291" s="212">
        <f t="shared" si="307"/>
        <v>0.11</v>
      </c>
      <c r="AJ291" s="212">
        <f t="shared" si="308"/>
        <v>0.11</v>
      </c>
      <c r="AK291" s="212">
        <f t="shared" si="309"/>
        <v>0.11</v>
      </c>
    </row>
    <row r="292" spans="1:37" x14ac:dyDescent="0.35">
      <c r="A292" s="211">
        <v>7</v>
      </c>
      <c r="B292" s="212">
        <f t="shared" si="311"/>
        <v>0.11</v>
      </c>
      <c r="C292" s="212">
        <f t="shared" ref="C292:AA292" si="316">B292</f>
        <v>0.11</v>
      </c>
      <c r="D292" s="212">
        <f t="shared" si="316"/>
        <v>0.11</v>
      </c>
      <c r="E292" s="212">
        <f t="shared" si="316"/>
        <v>0.11</v>
      </c>
      <c r="F292" s="212">
        <f t="shared" si="316"/>
        <v>0.11</v>
      </c>
      <c r="G292" s="212">
        <f t="shared" si="316"/>
        <v>0.11</v>
      </c>
      <c r="H292" s="212">
        <f t="shared" si="316"/>
        <v>0.11</v>
      </c>
      <c r="I292" s="212">
        <f t="shared" si="316"/>
        <v>0.11</v>
      </c>
      <c r="J292" s="212">
        <f t="shared" si="316"/>
        <v>0.11</v>
      </c>
      <c r="K292" s="212">
        <f t="shared" si="316"/>
        <v>0.11</v>
      </c>
      <c r="L292" s="212">
        <f t="shared" si="316"/>
        <v>0.11</v>
      </c>
      <c r="M292" s="212">
        <f t="shared" si="316"/>
        <v>0.11</v>
      </c>
      <c r="N292" s="212">
        <f t="shared" si="316"/>
        <v>0.11</v>
      </c>
      <c r="O292" s="212">
        <f t="shared" si="316"/>
        <v>0.11</v>
      </c>
      <c r="P292" s="212">
        <f t="shared" si="316"/>
        <v>0.11</v>
      </c>
      <c r="Q292" s="212">
        <f t="shared" si="316"/>
        <v>0.11</v>
      </c>
      <c r="R292" s="212">
        <f t="shared" si="316"/>
        <v>0.11</v>
      </c>
      <c r="S292" s="212">
        <f t="shared" si="316"/>
        <v>0.11</v>
      </c>
      <c r="T292" s="212">
        <f t="shared" si="316"/>
        <v>0.11</v>
      </c>
      <c r="U292" s="212">
        <f t="shared" si="316"/>
        <v>0.11</v>
      </c>
      <c r="V292" s="212">
        <f t="shared" si="316"/>
        <v>0.11</v>
      </c>
      <c r="W292" s="212">
        <f t="shared" si="316"/>
        <v>0.11</v>
      </c>
      <c r="X292" s="212">
        <f t="shared" si="316"/>
        <v>0.11</v>
      </c>
      <c r="Y292" s="212">
        <f t="shared" si="316"/>
        <v>0.11</v>
      </c>
      <c r="Z292" s="212">
        <f t="shared" si="316"/>
        <v>0.11</v>
      </c>
      <c r="AA292" s="212">
        <f t="shared" si="316"/>
        <v>0.11</v>
      </c>
      <c r="AB292" s="212">
        <f t="shared" si="300"/>
        <v>0.11</v>
      </c>
      <c r="AC292" s="212">
        <f t="shared" si="301"/>
        <v>0.11</v>
      </c>
      <c r="AD292" s="212">
        <f t="shared" si="302"/>
        <v>0.11</v>
      </c>
      <c r="AE292" s="212">
        <f t="shared" si="303"/>
        <v>0.11</v>
      </c>
      <c r="AF292" s="212">
        <f t="shared" si="304"/>
        <v>0.11</v>
      </c>
      <c r="AG292" s="212">
        <f t="shared" si="305"/>
        <v>0.11</v>
      </c>
      <c r="AH292" s="212">
        <f t="shared" si="306"/>
        <v>0.11</v>
      </c>
      <c r="AI292" s="212">
        <f t="shared" si="307"/>
        <v>0.11</v>
      </c>
      <c r="AJ292" s="212">
        <f t="shared" si="308"/>
        <v>0.11</v>
      </c>
      <c r="AK292" s="212">
        <f t="shared" si="309"/>
        <v>0.11</v>
      </c>
    </row>
    <row r="293" spans="1:37" x14ac:dyDescent="0.35">
      <c r="A293" s="211">
        <v>8</v>
      </c>
      <c r="B293" s="212">
        <f t="shared" si="311"/>
        <v>0.11</v>
      </c>
      <c r="C293" s="212">
        <f t="shared" ref="C293:AA293" si="317">B293</f>
        <v>0.11</v>
      </c>
      <c r="D293" s="212">
        <f t="shared" si="317"/>
        <v>0.11</v>
      </c>
      <c r="E293" s="212">
        <f t="shared" si="317"/>
        <v>0.11</v>
      </c>
      <c r="F293" s="212">
        <f t="shared" si="317"/>
        <v>0.11</v>
      </c>
      <c r="G293" s="212">
        <f t="shared" si="317"/>
        <v>0.11</v>
      </c>
      <c r="H293" s="212">
        <f t="shared" si="317"/>
        <v>0.11</v>
      </c>
      <c r="I293" s="212">
        <f t="shared" si="317"/>
        <v>0.11</v>
      </c>
      <c r="J293" s="212">
        <f t="shared" si="317"/>
        <v>0.11</v>
      </c>
      <c r="K293" s="212">
        <f t="shared" si="317"/>
        <v>0.11</v>
      </c>
      <c r="L293" s="212">
        <f t="shared" si="317"/>
        <v>0.11</v>
      </c>
      <c r="M293" s="212">
        <f t="shared" si="317"/>
        <v>0.11</v>
      </c>
      <c r="N293" s="212">
        <f t="shared" si="317"/>
        <v>0.11</v>
      </c>
      <c r="O293" s="212">
        <f t="shared" si="317"/>
        <v>0.11</v>
      </c>
      <c r="P293" s="212">
        <f t="shared" si="317"/>
        <v>0.11</v>
      </c>
      <c r="Q293" s="212">
        <f t="shared" si="317"/>
        <v>0.11</v>
      </c>
      <c r="R293" s="212">
        <f t="shared" si="317"/>
        <v>0.11</v>
      </c>
      <c r="S293" s="212">
        <f t="shared" si="317"/>
        <v>0.11</v>
      </c>
      <c r="T293" s="212">
        <f t="shared" si="317"/>
        <v>0.11</v>
      </c>
      <c r="U293" s="212">
        <f t="shared" si="317"/>
        <v>0.11</v>
      </c>
      <c r="V293" s="212">
        <f t="shared" si="317"/>
        <v>0.11</v>
      </c>
      <c r="W293" s="212">
        <f t="shared" si="317"/>
        <v>0.11</v>
      </c>
      <c r="X293" s="212">
        <f t="shared" si="317"/>
        <v>0.11</v>
      </c>
      <c r="Y293" s="212">
        <f t="shared" si="317"/>
        <v>0.11</v>
      </c>
      <c r="Z293" s="212">
        <f t="shared" si="317"/>
        <v>0.11</v>
      </c>
      <c r="AA293" s="212">
        <f t="shared" si="317"/>
        <v>0.11</v>
      </c>
      <c r="AB293" s="212">
        <f t="shared" si="300"/>
        <v>0.11</v>
      </c>
      <c r="AC293" s="212">
        <f t="shared" si="301"/>
        <v>0.11</v>
      </c>
      <c r="AD293" s="212">
        <f t="shared" si="302"/>
        <v>0.11</v>
      </c>
      <c r="AE293" s="212">
        <f t="shared" si="303"/>
        <v>0.11</v>
      </c>
      <c r="AF293" s="212">
        <f t="shared" si="304"/>
        <v>0.11</v>
      </c>
      <c r="AG293" s="212">
        <f t="shared" si="305"/>
        <v>0.11</v>
      </c>
      <c r="AH293" s="212">
        <f t="shared" si="306"/>
        <v>0.11</v>
      </c>
      <c r="AI293" s="212">
        <f t="shared" si="307"/>
        <v>0.11</v>
      </c>
      <c r="AJ293" s="212">
        <f t="shared" si="308"/>
        <v>0.11</v>
      </c>
      <c r="AK293" s="212">
        <f t="shared" si="309"/>
        <v>0.11</v>
      </c>
    </row>
    <row r="294" spans="1:37" x14ac:dyDescent="0.35">
      <c r="A294" s="211">
        <v>9</v>
      </c>
      <c r="B294" s="212">
        <f t="shared" si="311"/>
        <v>0.11</v>
      </c>
      <c r="C294" s="212">
        <f t="shared" ref="C294:AA294" si="318">B294</f>
        <v>0.11</v>
      </c>
      <c r="D294" s="212">
        <f t="shared" si="318"/>
        <v>0.11</v>
      </c>
      <c r="E294" s="212">
        <f t="shared" si="318"/>
        <v>0.11</v>
      </c>
      <c r="F294" s="212">
        <f t="shared" si="318"/>
        <v>0.11</v>
      </c>
      <c r="G294" s="212">
        <f t="shared" si="318"/>
        <v>0.11</v>
      </c>
      <c r="H294" s="212">
        <f t="shared" si="318"/>
        <v>0.11</v>
      </c>
      <c r="I294" s="212">
        <f t="shared" si="318"/>
        <v>0.11</v>
      </c>
      <c r="J294" s="212">
        <f t="shared" si="318"/>
        <v>0.11</v>
      </c>
      <c r="K294" s="212">
        <f t="shared" si="318"/>
        <v>0.11</v>
      </c>
      <c r="L294" s="212">
        <f t="shared" si="318"/>
        <v>0.11</v>
      </c>
      <c r="M294" s="212">
        <f t="shared" si="318"/>
        <v>0.11</v>
      </c>
      <c r="N294" s="212">
        <f t="shared" si="318"/>
        <v>0.11</v>
      </c>
      <c r="O294" s="212">
        <f t="shared" si="318"/>
        <v>0.11</v>
      </c>
      <c r="P294" s="212">
        <f t="shared" si="318"/>
        <v>0.11</v>
      </c>
      <c r="Q294" s="212">
        <f t="shared" si="318"/>
        <v>0.11</v>
      </c>
      <c r="R294" s="212">
        <f t="shared" si="318"/>
        <v>0.11</v>
      </c>
      <c r="S294" s="212">
        <f t="shared" si="318"/>
        <v>0.11</v>
      </c>
      <c r="T294" s="212">
        <f t="shared" si="318"/>
        <v>0.11</v>
      </c>
      <c r="U294" s="212">
        <f t="shared" si="318"/>
        <v>0.11</v>
      </c>
      <c r="V294" s="212">
        <f t="shared" si="318"/>
        <v>0.11</v>
      </c>
      <c r="W294" s="212">
        <f t="shared" si="318"/>
        <v>0.11</v>
      </c>
      <c r="X294" s="212">
        <f t="shared" si="318"/>
        <v>0.11</v>
      </c>
      <c r="Y294" s="212">
        <f t="shared" si="318"/>
        <v>0.11</v>
      </c>
      <c r="Z294" s="212">
        <f t="shared" si="318"/>
        <v>0.11</v>
      </c>
      <c r="AA294" s="212">
        <f t="shared" si="318"/>
        <v>0.11</v>
      </c>
      <c r="AB294" s="212">
        <f t="shared" si="300"/>
        <v>0.11</v>
      </c>
      <c r="AC294" s="212">
        <f t="shared" si="301"/>
        <v>0.11</v>
      </c>
      <c r="AD294" s="212">
        <f t="shared" si="302"/>
        <v>0.11</v>
      </c>
      <c r="AE294" s="212">
        <f t="shared" si="303"/>
        <v>0.11</v>
      </c>
      <c r="AF294" s="212">
        <f t="shared" si="304"/>
        <v>0.11</v>
      </c>
      <c r="AG294" s="212">
        <f t="shared" si="305"/>
        <v>0.11</v>
      </c>
      <c r="AH294" s="212">
        <f t="shared" si="306"/>
        <v>0.11</v>
      </c>
      <c r="AI294" s="212">
        <f t="shared" si="307"/>
        <v>0.11</v>
      </c>
      <c r="AJ294" s="212">
        <f t="shared" si="308"/>
        <v>0.11</v>
      </c>
      <c r="AK294" s="212">
        <f t="shared" si="309"/>
        <v>0.11</v>
      </c>
    </row>
    <row r="295" spans="1:37" x14ac:dyDescent="0.35">
      <c r="A295" s="211">
        <v>10</v>
      </c>
      <c r="B295" s="212">
        <f t="shared" si="311"/>
        <v>0.11</v>
      </c>
      <c r="C295" s="212">
        <f t="shared" ref="C295:AA295" si="319">B295</f>
        <v>0.11</v>
      </c>
      <c r="D295" s="212">
        <f t="shared" si="319"/>
        <v>0.11</v>
      </c>
      <c r="E295" s="212">
        <f t="shared" si="319"/>
        <v>0.11</v>
      </c>
      <c r="F295" s="212">
        <f t="shared" si="319"/>
        <v>0.11</v>
      </c>
      <c r="G295" s="212">
        <f t="shared" si="319"/>
        <v>0.11</v>
      </c>
      <c r="H295" s="212">
        <f t="shared" si="319"/>
        <v>0.11</v>
      </c>
      <c r="I295" s="212">
        <f t="shared" si="319"/>
        <v>0.11</v>
      </c>
      <c r="J295" s="212">
        <f t="shared" si="319"/>
        <v>0.11</v>
      </c>
      <c r="K295" s="212">
        <f t="shared" si="319"/>
        <v>0.11</v>
      </c>
      <c r="L295" s="212">
        <f t="shared" si="319"/>
        <v>0.11</v>
      </c>
      <c r="M295" s="212">
        <f t="shared" si="319"/>
        <v>0.11</v>
      </c>
      <c r="N295" s="212">
        <f t="shared" si="319"/>
        <v>0.11</v>
      </c>
      <c r="O295" s="212">
        <f t="shared" si="319"/>
        <v>0.11</v>
      </c>
      <c r="P295" s="212">
        <f t="shared" si="319"/>
        <v>0.11</v>
      </c>
      <c r="Q295" s="212">
        <f t="shared" si="319"/>
        <v>0.11</v>
      </c>
      <c r="R295" s="212">
        <f t="shared" si="319"/>
        <v>0.11</v>
      </c>
      <c r="S295" s="212">
        <f t="shared" si="319"/>
        <v>0.11</v>
      </c>
      <c r="T295" s="212">
        <f t="shared" si="319"/>
        <v>0.11</v>
      </c>
      <c r="U295" s="212">
        <f t="shared" si="319"/>
        <v>0.11</v>
      </c>
      <c r="V295" s="212">
        <f t="shared" si="319"/>
        <v>0.11</v>
      </c>
      <c r="W295" s="212">
        <f t="shared" si="319"/>
        <v>0.11</v>
      </c>
      <c r="X295" s="212">
        <f t="shared" si="319"/>
        <v>0.11</v>
      </c>
      <c r="Y295" s="212">
        <f t="shared" si="319"/>
        <v>0.11</v>
      </c>
      <c r="Z295" s="212">
        <f t="shared" si="319"/>
        <v>0.11</v>
      </c>
      <c r="AA295" s="212">
        <f t="shared" si="319"/>
        <v>0.11</v>
      </c>
      <c r="AB295" s="212">
        <f t="shared" si="300"/>
        <v>0.11</v>
      </c>
      <c r="AC295" s="212">
        <f t="shared" si="301"/>
        <v>0.11</v>
      </c>
      <c r="AD295" s="212">
        <f t="shared" si="302"/>
        <v>0.11</v>
      </c>
      <c r="AE295" s="212">
        <f t="shared" si="303"/>
        <v>0.11</v>
      </c>
      <c r="AF295" s="212">
        <f t="shared" si="304"/>
        <v>0.11</v>
      </c>
      <c r="AG295" s="212">
        <f t="shared" si="305"/>
        <v>0.11</v>
      </c>
      <c r="AH295" s="212">
        <f t="shared" si="306"/>
        <v>0.11</v>
      </c>
      <c r="AI295" s="212">
        <f t="shared" si="307"/>
        <v>0.11</v>
      </c>
      <c r="AJ295" s="212">
        <f t="shared" si="308"/>
        <v>0.11</v>
      </c>
      <c r="AK295" s="212">
        <f t="shared" si="309"/>
        <v>0.11</v>
      </c>
    </row>
    <row r="296" spans="1:37" x14ac:dyDescent="0.35">
      <c r="A296" s="211">
        <v>11</v>
      </c>
      <c r="B296" s="212">
        <f t="shared" si="311"/>
        <v>0.11</v>
      </c>
      <c r="C296" s="212">
        <f t="shared" ref="C296:AA296" si="320">B296</f>
        <v>0.11</v>
      </c>
      <c r="D296" s="212">
        <f t="shared" si="320"/>
        <v>0.11</v>
      </c>
      <c r="E296" s="212">
        <f t="shared" si="320"/>
        <v>0.11</v>
      </c>
      <c r="F296" s="212">
        <f t="shared" si="320"/>
        <v>0.11</v>
      </c>
      <c r="G296" s="212">
        <f t="shared" si="320"/>
        <v>0.11</v>
      </c>
      <c r="H296" s="212">
        <f t="shared" si="320"/>
        <v>0.11</v>
      </c>
      <c r="I296" s="212">
        <f t="shared" si="320"/>
        <v>0.11</v>
      </c>
      <c r="J296" s="212">
        <f t="shared" si="320"/>
        <v>0.11</v>
      </c>
      <c r="K296" s="212">
        <f t="shared" si="320"/>
        <v>0.11</v>
      </c>
      <c r="L296" s="212">
        <f t="shared" si="320"/>
        <v>0.11</v>
      </c>
      <c r="M296" s="212">
        <f t="shared" si="320"/>
        <v>0.11</v>
      </c>
      <c r="N296" s="212">
        <f t="shared" si="320"/>
        <v>0.11</v>
      </c>
      <c r="O296" s="212">
        <f t="shared" si="320"/>
        <v>0.11</v>
      </c>
      <c r="P296" s="212">
        <f t="shared" si="320"/>
        <v>0.11</v>
      </c>
      <c r="Q296" s="212">
        <f t="shared" si="320"/>
        <v>0.11</v>
      </c>
      <c r="R296" s="212">
        <f t="shared" si="320"/>
        <v>0.11</v>
      </c>
      <c r="S296" s="212">
        <f t="shared" si="320"/>
        <v>0.11</v>
      </c>
      <c r="T296" s="212">
        <f t="shared" si="320"/>
        <v>0.11</v>
      </c>
      <c r="U296" s="212">
        <f t="shared" si="320"/>
        <v>0.11</v>
      </c>
      <c r="V296" s="212">
        <f t="shared" si="320"/>
        <v>0.11</v>
      </c>
      <c r="W296" s="212">
        <f t="shared" si="320"/>
        <v>0.11</v>
      </c>
      <c r="X296" s="212">
        <f t="shared" si="320"/>
        <v>0.11</v>
      </c>
      <c r="Y296" s="212">
        <f t="shared" si="320"/>
        <v>0.11</v>
      </c>
      <c r="Z296" s="212">
        <f t="shared" si="320"/>
        <v>0.11</v>
      </c>
      <c r="AA296" s="212">
        <f t="shared" si="320"/>
        <v>0.11</v>
      </c>
      <c r="AB296" s="212">
        <f t="shared" si="300"/>
        <v>0.11</v>
      </c>
      <c r="AC296" s="212">
        <f t="shared" si="301"/>
        <v>0.11</v>
      </c>
      <c r="AD296" s="212">
        <f t="shared" si="302"/>
        <v>0.11</v>
      </c>
      <c r="AE296" s="212">
        <f t="shared" si="303"/>
        <v>0.11</v>
      </c>
      <c r="AF296" s="212">
        <f t="shared" si="304"/>
        <v>0.11</v>
      </c>
      <c r="AG296" s="212">
        <f t="shared" si="305"/>
        <v>0.11</v>
      </c>
      <c r="AH296" s="212">
        <f t="shared" si="306"/>
        <v>0.11</v>
      </c>
      <c r="AI296" s="212">
        <f t="shared" si="307"/>
        <v>0.11</v>
      </c>
      <c r="AJ296" s="212">
        <f t="shared" si="308"/>
        <v>0.11</v>
      </c>
      <c r="AK296" s="212">
        <f t="shared" si="309"/>
        <v>0.11</v>
      </c>
    </row>
    <row r="297" spans="1:37" x14ac:dyDescent="0.35">
      <c r="A297" s="211">
        <v>12</v>
      </c>
      <c r="B297" s="212">
        <f t="shared" si="311"/>
        <v>0.11</v>
      </c>
      <c r="C297" s="212">
        <f t="shared" ref="C297:AA297" si="321">B297</f>
        <v>0.11</v>
      </c>
      <c r="D297" s="212">
        <f t="shared" si="321"/>
        <v>0.11</v>
      </c>
      <c r="E297" s="212">
        <f t="shared" si="321"/>
        <v>0.11</v>
      </c>
      <c r="F297" s="212">
        <f t="shared" si="321"/>
        <v>0.11</v>
      </c>
      <c r="G297" s="212">
        <f t="shared" si="321"/>
        <v>0.11</v>
      </c>
      <c r="H297" s="212">
        <f t="shared" si="321"/>
        <v>0.11</v>
      </c>
      <c r="I297" s="212">
        <f t="shared" si="321"/>
        <v>0.11</v>
      </c>
      <c r="J297" s="212">
        <f t="shared" si="321"/>
        <v>0.11</v>
      </c>
      <c r="K297" s="212">
        <f t="shared" si="321"/>
        <v>0.11</v>
      </c>
      <c r="L297" s="212">
        <f t="shared" si="321"/>
        <v>0.11</v>
      </c>
      <c r="M297" s="212">
        <f t="shared" si="321"/>
        <v>0.11</v>
      </c>
      <c r="N297" s="212">
        <f t="shared" si="321"/>
        <v>0.11</v>
      </c>
      <c r="O297" s="212">
        <f t="shared" si="321"/>
        <v>0.11</v>
      </c>
      <c r="P297" s="212">
        <f t="shared" si="321"/>
        <v>0.11</v>
      </c>
      <c r="Q297" s="212">
        <f t="shared" si="321"/>
        <v>0.11</v>
      </c>
      <c r="R297" s="212">
        <f t="shared" si="321"/>
        <v>0.11</v>
      </c>
      <c r="S297" s="212">
        <f t="shared" si="321"/>
        <v>0.11</v>
      </c>
      <c r="T297" s="212">
        <f t="shared" si="321"/>
        <v>0.11</v>
      </c>
      <c r="U297" s="212">
        <f t="shared" si="321"/>
        <v>0.11</v>
      </c>
      <c r="V297" s="212">
        <f t="shared" si="321"/>
        <v>0.11</v>
      </c>
      <c r="W297" s="212">
        <f t="shared" si="321"/>
        <v>0.11</v>
      </c>
      <c r="X297" s="212">
        <f t="shared" si="321"/>
        <v>0.11</v>
      </c>
      <c r="Y297" s="212">
        <f t="shared" si="321"/>
        <v>0.11</v>
      </c>
      <c r="Z297" s="212">
        <f t="shared" si="321"/>
        <v>0.11</v>
      </c>
      <c r="AA297" s="212">
        <f t="shared" si="321"/>
        <v>0.11</v>
      </c>
      <c r="AB297" s="212">
        <f t="shared" si="300"/>
        <v>0.11</v>
      </c>
      <c r="AC297" s="212">
        <f t="shared" si="301"/>
        <v>0.11</v>
      </c>
      <c r="AD297" s="212">
        <f t="shared" si="302"/>
        <v>0.11</v>
      </c>
      <c r="AE297" s="212">
        <f t="shared" si="303"/>
        <v>0.11</v>
      </c>
      <c r="AF297" s="212">
        <f t="shared" si="304"/>
        <v>0.11</v>
      </c>
      <c r="AG297" s="212">
        <f t="shared" si="305"/>
        <v>0.11</v>
      </c>
      <c r="AH297" s="212">
        <f t="shared" si="306"/>
        <v>0.11</v>
      </c>
      <c r="AI297" s="212">
        <f t="shared" si="307"/>
        <v>0.11</v>
      </c>
      <c r="AJ297" s="212">
        <f t="shared" si="308"/>
        <v>0.11</v>
      </c>
      <c r="AK297" s="212">
        <f t="shared" si="309"/>
        <v>0.11</v>
      </c>
    </row>
    <row r="298" spans="1:37" x14ac:dyDescent="0.35">
      <c r="A298" s="211">
        <v>13</v>
      </c>
      <c r="B298" s="212">
        <f t="shared" si="311"/>
        <v>0.11</v>
      </c>
      <c r="C298" s="212">
        <f t="shared" ref="C298:AA298" si="322">B298</f>
        <v>0.11</v>
      </c>
      <c r="D298" s="212">
        <f t="shared" si="322"/>
        <v>0.11</v>
      </c>
      <c r="E298" s="212">
        <f t="shared" si="322"/>
        <v>0.11</v>
      </c>
      <c r="F298" s="212">
        <f t="shared" si="322"/>
        <v>0.11</v>
      </c>
      <c r="G298" s="212">
        <f t="shared" si="322"/>
        <v>0.11</v>
      </c>
      <c r="H298" s="212">
        <f t="shared" si="322"/>
        <v>0.11</v>
      </c>
      <c r="I298" s="212">
        <f t="shared" si="322"/>
        <v>0.11</v>
      </c>
      <c r="J298" s="212">
        <f t="shared" si="322"/>
        <v>0.11</v>
      </c>
      <c r="K298" s="212">
        <f t="shared" si="322"/>
        <v>0.11</v>
      </c>
      <c r="L298" s="212">
        <f t="shared" si="322"/>
        <v>0.11</v>
      </c>
      <c r="M298" s="212">
        <f t="shared" si="322"/>
        <v>0.11</v>
      </c>
      <c r="N298" s="212">
        <f t="shared" si="322"/>
        <v>0.11</v>
      </c>
      <c r="O298" s="212">
        <f t="shared" si="322"/>
        <v>0.11</v>
      </c>
      <c r="P298" s="212">
        <f t="shared" si="322"/>
        <v>0.11</v>
      </c>
      <c r="Q298" s="212">
        <f t="shared" si="322"/>
        <v>0.11</v>
      </c>
      <c r="R298" s="212">
        <f t="shared" si="322"/>
        <v>0.11</v>
      </c>
      <c r="S298" s="212">
        <f t="shared" si="322"/>
        <v>0.11</v>
      </c>
      <c r="T298" s="212">
        <f t="shared" si="322"/>
        <v>0.11</v>
      </c>
      <c r="U298" s="212">
        <f t="shared" si="322"/>
        <v>0.11</v>
      </c>
      <c r="V298" s="212">
        <f t="shared" si="322"/>
        <v>0.11</v>
      </c>
      <c r="W298" s="212">
        <f t="shared" si="322"/>
        <v>0.11</v>
      </c>
      <c r="X298" s="212">
        <f t="shared" si="322"/>
        <v>0.11</v>
      </c>
      <c r="Y298" s="212">
        <f t="shared" si="322"/>
        <v>0.11</v>
      </c>
      <c r="Z298" s="212">
        <f t="shared" si="322"/>
        <v>0.11</v>
      </c>
      <c r="AA298" s="212">
        <f t="shared" si="322"/>
        <v>0.11</v>
      </c>
      <c r="AB298" s="212">
        <f t="shared" si="300"/>
        <v>0.11</v>
      </c>
      <c r="AC298" s="212">
        <f t="shared" si="301"/>
        <v>0.11</v>
      </c>
      <c r="AD298" s="212">
        <f t="shared" si="302"/>
        <v>0.11</v>
      </c>
      <c r="AE298" s="212">
        <f t="shared" si="303"/>
        <v>0.11</v>
      </c>
      <c r="AF298" s="212">
        <f t="shared" si="304"/>
        <v>0.11</v>
      </c>
      <c r="AG298" s="212">
        <f t="shared" si="305"/>
        <v>0.11</v>
      </c>
      <c r="AH298" s="212">
        <f t="shared" si="306"/>
        <v>0.11</v>
      </c>
      <c r="AI298" s="212">
        <f t="shared" si="307"/>
        <v>0.11</v>
      </c>
      <c r="AJ298" s="212">
        <f t="shared" si="308"/>
        <v>0.11</v>
      </c>
      <c r="AK298" s="212">
        <f t="shared" si="309"/>
        <v>0.11</v>
      </c>
    </row>
    <row r="299" spans="1:37" x14ac:dyDescent="0.35">
      <c r="A299" s="211">
        <v>14</v>
      </c>
      <c r="B299" s="212">
        <f t="shared" si="311"/>
        <v>0.11</v>
      </c>
      <c r="C299" s="212">
        <f t="shared" ref="C299:AA299" si="323">B299</f>
        <v>0.11</v>
      </c>
      <c r="D299" s="212">
        <f t="shared" si="323"/>
        <v>0.11</v>
      </c>
      <c r="E299" s="212">
        <f t="shared" si="323"/>
        <v>0.11</v>
      </c>
      <c r="F299" s="212">
        <f t="shared" si="323"/>
        <v>0.11</v>
      </c>
      <c r="G299" s="212">
        <f t="shared" si="323"/>
        <v>0.11</v>
      </c>
      <c r="H299" s="212">
        <f t="shared" si="323"/>
        <v>0.11</v>
      </c>
      <c r="I299" s="212">
        <f t="shared" si="323"/>
        <v>0.11</v>
      </c>
      <c r="J299" s="212">
        <f t="shared" si="323"/>
        <v>0.11</v>
      </c>
      <c r="K299" s="212">
        <f t="shared" si="323"/>
        <v>0.11</v>
      </c>
      <c r="L299" s="212">
        <f t="shared" si="323"/>
        <v>0.11</v>
      </c>
      <c r="M299" s="212">
        <f t="shared" si="323"/>
        <v>0.11</v>
      </c>
      <c r="N299" s="212">
        <f t="shared" si="323"/>
        <v>0.11</v>
      </c>
      <c r="O299" s="212">
        <f t="shared" si="323"/>
        <v>0.11</v>
      </c>
      <c r="P299" s="212">
        <f t="shared" si="323"/>
        <v>0.11</v>
      </c>
      <c r="Q299" s="212">
        <f t="shared" si="323"/>
        <v>0.11</v>
      </c>
      <c r="R299" s="212">
        <f t="shared" si="323"/>
        <v>0.11</v>
      </c>
      <c r="S299" s="212">
        <f t="shared" si="323"/>
        <v>0.11</v>
      </c>
      <c r="T299" s="212">
        <f t="shared" si="323"/>
        <v>0.11</v>
      </c>
      <c r="U299" s="212">
        <f t="shared" si="323"/>
        <v>0.11</v>
      </c>
      <c r="V299" s="212">
        <f t="shared" si="323"/>
        <v>0.11</v>
      </c>
      <c r="W299" s="212">
        <f t="shared" si="323"/>
        <v>0.11</v>
      </c>
      <c r="X299" s="212">
        <f t="shared" si="323"/>
        <v>0.11</v>
      </c>
      <c r="Y299" s="212">
        <f t="shared" si="323"/>
        <v>0.11</v>
      </c>
      <c r="Z299" s="212">
        <f t="shared" si="323"/>
        <v>0.11</v>
      </c>
      <c r="AA299" s="212">
        <f t="shared" si="323"/>
        <v>0.11</v>
      </c>
      <c r="AB299" s="212">
        <f t="shared" si="300"/>
        <v>0.11</v>
      </c>
      <c r="AC299" s="212">
        <f t="shared" si="301"/>
        <v>0.11</v>
      </c>
      <c r="AD299" s="212">
        <f t="shared" si="302"/>
        <v>0.11</v>
      </c>
      <c r="AE299" s="212">
        <f t="shared" si="303"/>
        <v>0.11</v>
      </c>
      <c r="AF299" s="212">
        <f t="shared" si="304"/>
        <v>0.11</v>
      </c>
      <c r="AG299" s="212">
        <f t="shared" si="305"/>
        <v>0.11</v>
      </c>
      <c r="AH299" s="212">
        <f t="shared" si="306"/>
        <v>0.11</v>
      </c>
      <c r="AI299" s="212">
        <f t="shared" si="307"/>
        <v>0.11</v>
      </c>
      <c r="AJ299" s="212">
        <f t="shared" si="308"/>
        <v>0.11</v>
      </c>
      <c r="AK299" s="212">
        <f t="shared" si="309"/>
        <v>0.11</v>
      </c>
    </row>
    <row r="300" spans="1:37" x14ac:dyDescent="0.35">
      <c r="A300" s="215">
        <v>15</v>
      </c>
      <c r="B300" s="212">
        <f t="shared" si="311"/>
        <v>0.11</v>
      </c>
      <c r="C300" s="212">
        <f t="shared" ref="C300:AA300" si="324">B300</f>
        <v>0.11</v>
      </c>
      <c r="D300" s="212">
        <f t="shared" si="324"/>
        <v>0.11</v>
      </c>
      <c r="E300" s="212">
        <f t="shared" si="324"/>
        <v>0.11</v>
      </c>
      <c r="F300" s="212">
        <f t="shared" si="324"/>
        <v>0.11</v>
      </c>
      <c r="G300" s="212">
        <f t="shared" si="324"/>
        <v>0.11</v>
      </c>
      <c r="H300" s="212">
        <f t="shared" si="324"/>
        <v>0.11</v>
      </c>
      <c r="I300" s="212">
        <f t="shared" si="324"/>
        <v>0.11</v>
      </c>
      <c r="J300" s="212">
        <f t="shared" si="324"/>
        <v>0.11</v>
      </c>
      <c r="K300" s="212">
        <f t="shared" si="324"/>
        <v>0.11</v>
      </c>
      <c r="L300" s="212">
        <f t="shared" si="324"/>
        <v>0.11</v>
      </c>
      <c r="M300" s="212">
        <f t="shared" si="324"/>
        <v>0.11</v>
      </c>
      <c r="N300" s="212">
        <f t="shared" si="324"/>
        <v>0.11</v>
      </c>
      <c r="O300" s="212">
        <f t="shared" si="324"/>
        <v>0.11</v>
      </c>
      <c r="P300" s="212">
        <f t="shared" si="324"/>
        <v>0.11</v>
      </c>
      <c r="Q300" s="212">
        <f t="shared" si="324"/>
        <v>0.11</v>
      </c>
      <c r="R300" s="212">
        <f t="shared" si="324"/>
        <v>0.11</v>
      </c>
      <c r="S300" s="212">
        <f t="shared" si="324"/>
        <v>0.11</v>
      </c>
      <c r="T300" s="212">
        <f t="shared" si="324"/>
        <v>0.11</v>
      </c>
      <c r="U300" s="212">
        <f t="shared" si="324"/>
        <v>0.11</v>
      </c>
      <c r="V300" s="212">
        <f t="shared" si="324"/>
        <v>0.11</v>
      </c>
      <c r="W300" s="212">
        <f t="shared" si="324"/>
        <v>0.11</v>
      </c>
      <c r="X300" s="212">
        <f t="shared" si="324"/>
        <v>0.11</v>
      </c>
      <c r="Y300" s="212">
        <f t="shared" si="324"/>
        <v>0.11</v>
      </c>
      <c r="Z300" s="212">
        <f t="shared" si="324"/>
        <v>0.11</v>
      </c>
      <c r="AA300" s="212">
        <f t="shared" si="324"/>
        <v>0.11</v>
      </c>
      <c r="AB300" s="212">
        <f t="shared" si="300"/>
        <v>0.11</v>
      </c>
      <c r="AC300" s="212">
        <f t="shared" si="301"/>
        <v>0.11</v>
      </c>
      <c r="AD300" s="212">
        <f t="shared" si="302"/>
        <v>0.11</v>
      </c>
      <c r="AE300" s="212">
        <f t="shared" si="303"/>
        <v>0.11</v>
      </c>
      <c r="AF300" s="212">
        <f t="shared" si="304"/>
        <v>0.11</v>
      </c>
      <c r="AG300" s="212">
        <f t="shared" si="305"/>
        <v>0.11</v>
      </c>
      <c r="AH300" s="212">
        <f t="shared" si="306"/>
        <v>0.11</v>
      </c>
      <c r="AI300" s="212">
        <f t="shared" si="307"/>
        <v>0.11</v>
      </c>
      <c r="AJ300" s="212">
        <f t="shared" si="308"/>
        <v>0.11</v>
      </c>
      <c r="AK300" s="212">
        <f t="shared" si="309"/>
        <v>0.11</v>
      </c>
    </row>
    <row r="301" spans="1:37" x14ac:dyDescent="0.35">
      <c r="A301" s="215">
        <v>16</v>
      </c>
      <c r="B301" s="212">
        <f t="shared" si="311"/>
        <v>0.11</v>
      </c>
      <c r="C301" s="212">
        <f t="shared" ref="C301:AA301" si="325">B301</f>
        <v>0.11</v>
      </c>
      <c r="D301" s="212">
        <f t="shared" si="325"/>
        <v>0.11</v>
      </c>
      <c r="E301" s="212">
        <f t="shared" si="325"/>
        <v>0.11</v>
      </c>
      <c r="F301" s="212">
        <f t="shared" si="325"/>
        <v>0.11</v>
      </c>
      <c r="G301" s="212">
        <f t="shared" si="325"/>
        <v>0.11</v>
      </c>
      <c r="H301" s="212">
        <f t="shared" si="325"/>
        <v>0.11</v>
      </c>
      <c r="I301" s="212">
        <f t="shared" si="325"/>
        <v>0.11</v>
      </c>
      <c r="J301" s="212">
        <f t="shared" si="325"/>
        <v>0.11</v>
      </c>
      <c r="K301" s="212">
        <f t="shared" si="325"/>
        <v>0.11</v>
      </c>
      <c r="L301" s="212">
        <f t="shared" si="325"/>
        <v>0.11</v>
      </c>
      <c r="M301" s="212">
        <f t="shared" si="325"/>
        <v>0.11</v>
      </c>
      <c r="N301" s="212">
        <f t="shared" si="325"/>
        <v>0.11</v>
      </c>
      <c r="O301" s="212">
        <f t="shared" si="325"/>
        <v>0.11</v>
      </c>
      <c r="P301" s="212">
        <f t="shared" si="325"/>
        <v>0.11</v>
      </c>
      <c r="Q301" s="212">
        <f t="shared" si="325"/>
        <v>0.11</v>
      </c>
      <c r="R301" s="212">
        <f t="shared" si="325"/>
        <v>0.11</v>
      </c>
      <c r="S301" s="212">
        <f t="shared" si="325"/>
        <v>0.11</v>
      </c>
      <c r="T301" s="212">
        <f t="shared" si="325"/>
        <v>0.11</v>
      </c>
      <c r="U301" s="212">
        <f t="shared" si="325"/>
        <v>0.11</v>
      </c>
      <c r="V301" s="212">
        <f t="shared" si="325"/>
        <v>0.11</v>
      </c>
      <c r="W301" s="212">
        <f t="shared" si="325"/>
        <v>0.11</v>
      </c>
      <c r="X301" s="212">
        <f t="shared" si="325"/>
        <v>0.11</v>
      </c>
      <c r="Y301" s="212">
        <f t="shared" si="325"/>
        <v>0.11</v>
      </c>
      <c r="Z301" s="212">
        <f t="shared" si="325"/>
        <v>0.11</v>
      </c>
      <c r="AA301" s="212">
        <f t="shared" si="325"/>
        <v>0.11</v>
      </c>
      <c r="AB301" s="212">
        <f t="shared" si="300"/>
        <v>0.11</v>
      </c>
      <c r="AC301" s="212">
        <f t="shared" si="301"/>
        <v>0.11</v>
      </c>
      <c r="AD301" s="212">
        <f t="shared" si="302"/>
        <v>0.11</v>
      </c>
      <c r="AE301" s="212">
        <f t="shared" si="303"/>
        <v>0.11</v>
      </c>
      <c r="AF301" s="212">
        <f t="shared" si="304"/>
        <v>0.11</v>
      </c>
      <c r="AG301" s="212">
        <f t="shared" si="305"/>
        <v>0.11</v>
      </c>
      <c r="AH301" s="212">
        <f t="shared" si="306"/>
        <v>0.11</v>
      </c>
      <c r="AI301" s="212">
        <f t="shared" si="307"/>
        <v>0.11</v>
      </c>
      <c r="AJ301" s="212">
        <f t="shared" si="308"/>
        <v>0.11</v>
      </c>
      <c r="AK301" s="212">
        <f t="shared" si="309"/>
        <v>0.11</v>
      </c>
    </row>
    <row r="302" spans="1:37" x14ac:dyDescent="0.35">
      <c r="A302" s="215">
        <v>17</v>
      </c>
      <c r="B302" s="212">
        <f t="shared" si="311"/>
        <v>0.11</v>
      </c>
      <c r="C302" s="212">
        <f t="shared" ref="C302:AA302" si="326">B302</f>
        <v>0.11</v>
      </c>
      <c r="D302" s="212">
        <f t="shared" si="326"/>
        <v>0.11</v>
      </c>
      <c r="E302" s="212">
        <f t="shared" si="326"/>
        <v>0.11</v>
      </c>
      <c r="F302" s="212">
        <f t="shared" si="326"/>
        <v>0.11</v>
      </c>
      <c r="G302" s="212">
        <f t="shared" si="326"/>
        <v>0.11</v>
      </c>
      <c r="H302" s="212">
        <f t="shared" si="326"/>
        <v>0.11</v>
      </c>
      <c r="I302" s="212">
        <f t="shared" si="326"/>
        <v>0.11</v>
      </c>
      <c r="J302" s="212">
        <f t="shared" si="326"/>
        <v>0.11</v>
      </c>
      <c r="K302" s="212">
        <f t="shared" si="326"/>
        <v>0.11</v>
      </c>
      <c r="L302" s="212">
        <f t="shared" si="326"/>
        <v>0.11</v>
      </c>
      <c r="M302" s="212">
        <f t="shared" si="326"/>
        <v>0.11</v>
      </c>
      <c r="N302" s="212">
        <f t="shared" si="326"/>
        <v>0.11</v>
      </c>
      <c r="O302" s="212">
        <f t="shared" si="326"/>
        <v>0.11</v>
      </c>
      <c r="P302" s="212">
        <f t="shared" si="326"/>
        <v>0.11</v>
      </c>
      <c r="Q302" s="212">
        <f t="shared" si="326"/>
        <v>0.11</v>
      </c>
      <c r="R302" s="212">
        <f t="shared" si="326"/>
        <v>0.11</v>
      </c>
      <c r="S302" s="212">
        <f t="shared" si="326"/>
        <v>0.11</v>
      </c>
      <c r="T302" s="212">
        <f t="shared" si="326"/>
        <v>0.11</v>
      </c>
      <c r="U302" s="212">
        <f t="shared" si="326"/>
        <v>0.11</v>
      </c>
      <c r="V302" s="212">
        <f t="shared" si="326"/>
        <v>0.11</v>
      </c>
      <c r="W302" s="212">
        <f t="shared" si="326"/>
        <v>0.11</v>
      </c>
      <c r="X302" s="212">
        <f t="shared" si="326"/>
        <v>0.11</v>
      </c>
      <c r="Y302" s="212">
        <f t="shared" si="326"/>
        <v>0.11</v>
      </c>
      <c r="Z302" s="212">
        <f t="shared" si="326"/>
        <v>0.11</v>
      </c>
      <c r="AA302" s="212">
        <f t="shared" si="326"/>
        <v>0.11</v>
      </c>
      <c r="AB302" s="212">
        <f t="shared" si="300"/>
        <v>0.11</v>
      </c>
      <c r="AC302" s="212">
        <f t="shared" si="301"/>
        <v>0.11</v>
      </c>
      <c r="AD302" s="212">
        <f t="shared" si="302"/>
        <v>0.11</v>
      </c>
      <c r="AE302" s="212">
        <f t="shared" si="303"/>
        <v>0.11</v>
      </c>
      <c r="AF302" s="212">
        <f t="shared" si="304"/>
        <v>0.11</v>
      </c>
      <c r="AG302" s="212">
        <f t="shared" si="305"/>
        <v>0.11</v>
      </c>
      <c r="AH302" s="212">
        <f t="shared" si="306"/>
        <v>0.11</v>
      </c>
      <c r="AI302" s="212">
        <f t="shared" si="307"/>
        <v>0.11</v>
      </c>
      <c r="AJ302" s="212">
        <f t="shared" si="308"/>
        <v>0.11</v>
      </c>
      <c r="AK302" s="212">
        <f t="shared" si="309"/>
        <v>0.11</v>
      </c>
    </row>
    <row r="303" spans="1:37" x14ac:dyDescent="0.35">
      <c r="A303" s="215">
        <v>18</v>
      </c>
      <c r="B303" s="212">
        <f t="shared" si="311"/>
        <v>0.11</v>
      </c>
      <c r="C303" s="212">
        <f t="shared" ref="C303:AA303" si="327">B303</f>
        <v>0.11</v>
      </c>
      <c r="D303" s="212">
        <f t="shared" si="327"/>
        <v>0.11</v>
      </c>
      <c r="E303" s="212">
        <f t="shared" si="327"/>
        <v>0.11</v>
      </c>
      <c r="F303" s="212">
        <f t="shared" si="327"/>
        <v>0.11</v>
      </c>
      <c r="G303" s="212">
        <f t="shared" si="327"/>
        <v>0.11</v>
      </c>
      <c r="H303" s="212">
        <f t="shared" si="327"/>
        <v>0.11</v>
      </c>
      <c r="I303" s="212">
        <f t="shared" si="327"/>
        <v>0.11</v>
      </c>
      <c r="J303" s="212">
        <f t="shared" si="327"/>
        <v>0.11</v>
      </c>
      <c r="K303" s="212">
        <f t="shared" si="327"/>
        <v>0.11</v>
      </c>
      <c r="L303" s="212">
        <f t="shared" si="327"/>
        <v>0.11</v>
      </c>
      <c r="M303" s="212">
        <f t="shared" si="327"/>
        <v>0.11</v>
      </c>
      <c r="N303" s="212">
        <f t="shared" si="327"/>
        <v>0.11</v>
      </c>
      <c r="O303" s="212">
        <f t="shared" si="327"/>
        <v>0.11</v>
      </c>
      <c r="P303" s="212">
        <f t="shared" si="327"/>
        <v>0.11</v>
      </c>
      <c r="Q303" s="212">
        <f t="shared" si="327"/>
        <v>0.11</v>
      </c>
      <c r="R303" s="212">
        <f t="shared" si="327"/>
        <v>0.11</v>
      </c>
      <c r="S303" s="212">
        <f t="shared" si="327"/>
        <v>0.11</v>
      </c>
      <c r="T303" s="212">
        <f t="shared" si="327"/>
        <v>0.11</v>
      </c>
      <c r="U303" s="212">
        <f t="shared" si="327"/>
        <v>0.11</v>
      </c>
      <c r="V303" s="212">
        <f t="shared" si="327"/>
        <v>0.11</v>
      </c>
      <c r="W303" s="212">
        <f t="shared" si="327"/>
        <v>0.11</v>
      </c>
      <c r="X303" s="212">
        <f t="shared" si="327"/>
        <v>0.11</v>
      </c>
      <c r="Y303" s="212">
        <f t="shared" si="327"/>
        <v>0.11</v>
      </c>
      <c r="Z303" s="212">
        <f t="shared" si="327"/>
        <v>0.11</v>
      </c>
      <c r="AA303" s="212">
        <f t="shared" si="327"/>
        <v>0.11</v>
      </c>
      <c r="AB303" s="212">
        <f t="shared" si="300"/>
        <v>0.11</v>
      </c>
      <c r="AC303" s="212">
        <f t="shared" si="301"/>
        <v>0.11</v>
      </c>
      <c r="AD303" s="212">
        <f t="shared" si="302"/>
        <v>0.11</v>
      </c>
      <c r="AE303" s="212">
        <f t="shared" si="303"/>
        <v>0.11</v>
      </c>
      <c r="AF303" s="212">
        <f t="shared" si="304"/>
        <v>0.11</v>
      </c>
      <c r="AG303" s="212">
        <f t="shared" si="305"/>
        <v>0.11</v>
      </c>
      <c r="AH303" s="212">
        <f t="shared" si="306"/>
        <v>0.11</v>
      </c>
      <c r="AI303" s="212">
        <f t="shared" si="307"/>
        <v>0.11</v>
      </c>
      <c r="AJ303" s="212">
        <f t="shared" si="308"/>
        <v>0.11</v>
      </c>
      <c r="AK303" s="212">
        <f t="shared" si="309"/>
        <v>0.11</v>
      </c>
    </row>
    <row r="304" spans="1:37" x14ac:dyDescent="0.35">
      <c r="A304" s="215">
        <v>19</v>
      </c>
      <c r="B304" s="212">
        <f t="shared" si="311"/>
        <v>0.11</v>
      </c>
      <c r="C304" s="212">
        <f t="shared" ref="C304:AA304" si="328">B304</f>
        <v>0.11</v>
      </c>
      <c r="D304" s="212">
        <f t="shared" si="328"/>
        <v>0.11</v>
      </c>
      <c r="E304" s="212">
        <f t="shared" si="328"/>
        <v>0.11</v>
      </c>
      <c r="F304" s="212">
        <f t="shared" si="328"/>
        <v>0.11</v>
      </c>
      <c r="G304" s="212">
        <f t="shared" si="328"/>
        <v>0.11</v>
      </c>
      <c r="H304" s="212">
        <f t="shared" si="328"/>
        <v>0.11</v>
      </c>
      <c r="I304" s="212">
        <f t="shared" si="328"/>
        <v>0.11</v>
      </c>
      <c r="J304" s="212">
        <f t="shared" si="328"/>
        <v>0.11</v>
      </c>
      <c r="K304" s="212">
        <f t="shared" si="328"/>
        <v>0.11</v>
      </c>
      <c r="L304" s="212">
        <f t="shared" si="328"/>
        <v>0.11</v>
      </c>
      <c r="M304" s="212">
        <f t="shared" si="328"/>
        <v>0.11</v>
      </c>
      <c r="N304" s="212">
        <f t="shared" si="328"/>
        <v>0.11</v>
      </c>
      <c r="O304" s="212">
        <f t="shared" si="328"/>
        <v>0.11</v>
      </c>
      <c r="P304" s="212">
        <f t="shared" si="328"/>
        <v>0.11</v>
      </c>
      <c r="Q304" s="212">
        <f t="shared" si="328"/>
        <v>0.11</v>
      </c>
      <c r="R304" s="212">
        <f t="shared" si="328"/>
        <v>0.11</v>
      </c>
      <c r="S304" s="212">
        <f t="shared" si="328"/>
        <v>0.11</v>
      </c>
      <c r="T304" s="212">
        <f t="shared" si="328"/>
        <v>0.11</v>
      </c>
      <c r="U304" s="212">
        <f t="shared" si="328"/>
        <v>0.11</v>
      </c>
      <c r="V304" s="212">
        <f t="shared" si="328"/>
        <v>0.11</v>
      </c>
      <c r="W304" s="212">
        <f t="shared" si="328"/>
        <v>0.11</v>
      </c>
      <c r="X304" s="212">
        <f t="shared" si="328"/>
        <v>0.11</v>
      </c>
      <c r="Y304" s="212">
        <f t="shared" si="328"/>
        <v>0.11</v>
      </c>
      <c r="Z304" s="212">
        <f t="shared" si="328"/>
        <v>0.11</v>
      </c>
      <c r="AA304" s="212">
        <f t="shared" si="328"/>
        <v>0.11</v>
      </c>
      <c r="AB304" s="212">
        <f t="shared" si="300"/>
        <v>0.11</v>
      </c>
      <c r="AC304" s="212">
        <f t="shared" si="301"/>
        <v>0.11</v>
      </c>
      <c r="AD304" s="212">
        <f t="shared" si="302"/>
        <v>0.11</v>
      </c>
      <c r="AE304" s="212">
        <f t="shared" si="303"/>
        <v>0.11</v>
      </c>
      <c r="AF304" s="212">
        <f t="shared" si="304"/>
        <v>0.11</v>
      </c>
      <c r="AG304" s="212">
        <f t="shared" si="305"/>
        <v>0.11</v>
      </c>
      <c r="AH304" s="212">
        <f t="shared" si="306"/>
        <v>0.11</v>
      </c>
      <c r="AI304" s="212">
        <f t="shared" si="307"/>
        <v>0.11</v>
      </c>
      <c r="AJ304" s="212">
        <f t="shared" si="308"/>
        <v>0.11</v>
      </c>
      <c r="AK304" s="212">
        <f t="shared" si="309"/>
        <v>0.11</v>
      </c>
    </row>
    <row r="305" spans="1:37" x14ac:dyDescent="0.35">
      <c r="A305" s="215">
        <v>20</v>
      </c>
      <c r="B305" s="212">
        <f t="shared" si="311"/>
        <v>0.11</v>
      </c>
      <c r="C305" s="212">
        <f t="shared" ref="C305:AA305" si="329">B305</f>
        <v>0.11</v>
      </c>
      <c r="D305" s="212">
        <f t="shared" si="329"/>
        <v>0.11</v>
      </c>
      <c r="E305" s="212">
        <f t="shared" si="329"/>
        <v>0.11</v>
      </c>
      <c r="F305" s="212">
        <f t="shared" si="329"/>
        <v>0.11</v>
      </c>
      <c r="G305" s="212">
        <f t="shared" si="329"/>
        <v>0.11</v>
      </c>
      <c r="H305" s="212">
        <f t="shared" si="329"/>
        <v>0.11</v>
      </c>
      <c r="I305" s="212">
        <f t="shared" si="329"/>
        <v>0.11</v>
      </c>
      <c r="J305" s="212">
        <f t="shared" si="329"/>
        <v>0.11</v>
      </c>
      <c r="K305" s="212">
        <f t="shared" si="329"/>
        <v>0.11</v>
      </c>
      <c r="L305" s="212">
        <f t="shared" si="329"/>
        <v>0.11</v>
      </c>
      <c r="M305" s="212">
        <f t="shared" si="329"/>
        <v>0.11</v>
      </c>
      <c r="N305" s="212">
        <f t="shared" si="329"/>
        <v>0.11</v>
      </c>
      <c r="O305" s="212">
        <f t="shared" si="329"/>
        <v>0.11</v>
      </c>
      <c r="P305" s="212">
        <f t="shared" si="329"/>
        <v>0.11</v>
      </c>
      <c r="Q305" s="212">
        <f t="shared" si="329"/>
        <v>0.11</v>
      </c>
      <c r="R305" s="212">
        <f t="shared" si="329"/>
        <v>0.11</v>
      </c>
      <c r="S305" s="212">
        <f t="shared" si="329"/>
        <v>0.11</v>
      </c>
      <c r="T305" s="212">
        <f t="shared" si="329"/>
        <v>0.11</v>
      </c>
      <c r="U305" s="212">
        <f t="shared" si="329"/>
        <v>0.11</v>
      </c>
      <c r="V305" s="212">
        <f t="shared" si="329"/>
        <v>0.11</v>
      </c>
      <c r="W305" s="212">
        <f t="shared" si="329"/>
        <v>0.11</v>
      </c>
      <c r="X305" s="212">
        <f t="shared" si="329"/>
        <v>0.11</v>
      </c>
      <c r="Y305" s="212">
        <f t="shared" si="329"/>
        <v>0.11</v>
      </c>
      <c r="Z305" s="212">
        <f t="shared" si="329"/>
        <v>0.11</v>
      </c>
      <c r="AA305" s="212">
        <f t="shared" si="329"/>
        <v>0.11</v>
      </c>
      <c r="AB305" s="212">
        <f t="shared" si="300"/>
        <v>0.11</v>
      </c>
      <c r="AC305" s="212">
        <f t="shared" si="301"/>
        <v>0.11</v>
      </c>
      <c r="AD305" s="212">
        <f t="shared" si="302"/>
        <v>0.11</v>
      </c>
      <c r="AE305" s="212">
        <f t="shared" si="303"/>
        <v>0.11</v>
      </c>
      <c r="AF305" s="212">
        <f t="shared" si="304"/>
        <v>0.11</v>
      </c>
      <c r="AG305" s="212">
        <f t="shared" si="305"/>
        <v>0.11</v>
      </c>
      <c r="AH305" s="212">
        <f t="shared" si="306"/>
        <v>0.11</v>
      </c>
      <c r="AI305" s="212">
        <f t="shared" si="307"/>
        <v>0.11</v>
      </c>
      <c r="AJ305" s="212">
        <f t="shared" si="308"/>
        <v>0.11</v>
      </c>
      <c r="AK305" s="212">
        <f t="shared" si="309"/>
        <v>0.11</v>
      </c>
    </row>
    <row r="306" spans="1:37" x14ac:dyDescent="0.35">
      <c r="A306" s="215">
        <v>21</v>
      </c>
      <c r="B306" s="212">
        <f t="shared" si="311"/>
        <v>0.11</v>
      </c>
      <c r="C306" s="212">
        <f t="shared" ref="C306:AA306" si="330">B306</f>
        <v>0.11</v>
      </c>
      <c r="D306" s="212">
        <f t="shared" si="330"/>
        <v>0.11</v>
      </c>
      <c r="E306" s="212">
        <f t="shared" si="330"/>
        <v>0.11</v>
      </c>
      <c r="F306" s="212">
        <f t="shared" si="330"/>
        <v>0.11</v>
      </c>
      <c r="G306" s="212">
        <f t="shared" si="330"/>
        <v>0.11</v>
      </c>
      <c r="H306" s="212">
        <f t="shared" si="330"/>
        <v>0.11</v>
      </c>
      <c r="I306" s="212">
        <f t="shared" si="330"/>
        <v>0.11</v>
      </c>
      <c r="J306" s="212">
        <f t="shared" si="330"/>
        <v>0.11</v>
      </c>
      <c r="K306" s="212">
        <f t="shared" si="330"/>
        <v>0.11</v>
      </c>
      <c r="L306" s="212">
        <f t="shared" si="330"/>
        <v>0.11</v>
      </c>
      <c r="M306" s="212">
        <f t="shared" si="330"/>
        <v>0.11</v>
      </c>
      <c r="N306" s="212">
        <f t="shared" si="330"/>
        <v>0.11</v>
      </c>
      <c r="O306" s="212">
        <f t="shared" si="330"/>
        <v>0.11</v>
      </c>
      <c r="P306" s="212">
        <f t="shared" si="330"/>
        <v>0.11</v>
      </c>
      <c r="Q306" s="212">
        <f t="shared" si="330"/>
        <v>0.11</v>
      </c>
      <c r="R306" s="212">
        <f t="shared" si="330"/>
        <v>0.11</v>
      </c>
      <c r="S306" s="212">
        <f t="shared" si="330"/>
        <v>0.11</v>
      </c>
      <c r="T306" s="212">
        <f t="shared" si="330"/>
        <v>0.11</v>
      </c>
      <c r="U306" s="212">
        <f t="shared" si="330"/>
        <v>0.11</v>
      </c>
      <c r="V306" s="212">
        <f t="shared" si="330"/>
        <v>0.11</v>
      </c>
      <c r="W306" s="212">
        <f t="shared" si="330"/>
        <v>0.11</v>
      </c>
      <c r="X306" s="212">
        <f t="shared" si="330"/>
        <v>0.11</v>
      </c>
      <c r="Y306" s="212">
        <f t="shared" si="330"/>
        <v>0.11</v>
      </c>
      <c r="Z306" s="212">
        <f t="shared" si="330"/>
        <v>0.11</v>
      </c>
      <c r="AA306" s="212">
        <f t="shared" si="330"/>
        <v>0.11</v>
      </c>
      <c r="AB306" s="212">
        <f t="shared" si="300"/>
        <v>0.11</v>
      </c>
      <c r="AC306" s="212">
        <f t="shared" si="301"/>
        <v>0.11</v>
      </c>
      <c r="AD306" s="212">
        <f t="shared" si="302"/>
        <v>0.11</v>
      </c>
      <c r="AE306" s="212">
        <f t="shared" si="303"/>
        <v>0.11</v>
      </c>
      <c r="AF306" s="212">
        <f t="shared" si="304"/>
        <v>0.11</v>
      </c>
      <c r="AG306" s="212">
        <f t="shared" si="305"/>
        <v>0.11</v>
      </c>
      <c r="AH306" s="212">
        <f t="shared" si="306"/>
        <v>0.11</v>
      </c>
      <c r="AI306" s="212">
        <f t="shared" si="307"/>
        <v>0.11</v>
      </c>
      <c r="AJ306" s="212">
        <f t="shared" si="308"/>
        <v>0.11</v>
      </c>
      <c r="AK306" s="212">
        <f t="shared" si="309"/>
        <v>0.11</v>
      </c>
    </row>
    <row r="307" spans="1:37" x14ac:dyDescent="0.35">
      <c r="A307" s="215">
        <v>22</v>
      </c>
      <c r="B307" s="212">
        <f t="shared" si="311"/>
        <v>0.11</v>
      </c>
      <c r="C307" s="212">
        <f t="shared" ref="C307:AA307" si="331">B307</f>
        <v>0.11</v>
      </c>
      <c r="D307" s="212">
        <f t="shared" si="331"/>
        <v>0.11</v>
      </c>
      <c r="E307" s="212">
        <f t="shared" si="331"/>
        <v>0.11</v>
      </c>
      <c r="F307" s="212">
        <f t="shared" si="331"/>
        <v>0.11</v>
      </c>
      <c r="G307" s="212">
        <f t="shared" si="331"/>
        <v>0.11</v>
      </c>
      <c r="H307" s="212">
        <f t="shared" si="331"/>
        <v>0.11</v>
      </c>
      <c r="I307" s="212">
        <f t="shared" si="331"/>
        <v>0.11</v>
      </c>
      <c r="J307" s="212">
        <f t="shared" si="331"/>
        <v>0.11</v>
      </c>
      <c r="K307" s="212">
        <f t="shared" si="331"/>
        <v>0.11</v>
      </c>
      <c r="L307" s="212">
        <f t="shared" si="331"/>
        <v>0.11</v>
      </c>
      <c r="M307" s="212">
        <f t="shared" si="331"/>
        <v>0.11</v>
      </c>
      <c r="N307" s="212">
        <f t="shared" si="331"/>
        <v>0.11</v>
      </c>
      <c r="O307" s="212">
        <f t="shared" si="331"/>
        <v>0.11</v>
      </c>
      <c r="P307" s="212">
        <f t="shared" si="331"/>
        <v>0.11</v>
      </c>
      <c r="Q307" s="212">
        <f t="shared" si="331"/>
        <v>0.11</v>
      </c>
      <c r="R307" s="212">
        <f t="shared" si="331"/>
        <v>0.11</v>
      </c>
      <c r="S307" s="212">
        <f t="shared" si="331"/>
        <v>0.11</v>
      </c>
      <c r="T307" s="212">
        <f t="shared" si="331"/>
        <v>0.11</v>
      </c>
      <c r="U307" s="212">
        <f t="shared" si="331"/>
        <v>0.11</v>
      </c>
      <c r="V307" s="212">
        <f t="shared" si="331"/>
        <v>0.11</v>
      </c>
      <c r="W307" s="212">
        <f t="shared" si="331"/>
        <v>0.11</v>
      </c>
      <c r="X307" s="212">
        <f t="shared" si="331"/>
        <v>0.11</v>
      </c>
      <c r="Y307" s="212">
        <f t="shared" si="331"/>
        <v>0.11</v>
      </c>
      <c r="Z307" s="212">
        <f t="shared" si="331"/>
        <v>0.11</v>
      </c>
      <c r="AA307" s="212">
        <f t="shared" si="331"/>
        <v>0.11</v>
      </c>
      <c r="AB307" s="212">
        <f t="shared" si="300"/>
        <v>0.11</v>
      </c>
      <c r="AC307" s="212">
        <f t="shared" si="301"/>
        <v>0.11</v>
      </c>
      <c r="AD307" s="212">
        <f t="shared" si="302"/>
        <v>0.11</v>
      </c>
      <c r="AE307" s="212">
        <f t="shared" si="303"/>
        <v>0.11</v>
      </c>
      <c r="AF307" s="212">
        <f t="shared" si="304"/>
        <v>0.11</v>
      </c>
      <c r="AG307" s="212">
        <f t="shared" si="305"/>
        <v>0.11</v>
      </c>
      <c r="AH307" s="212">
        <f t="shared" si="306"/>
        <v>0.11</v>
      </c>
      <c r="AI307" s="212">
        <f t="shared" si="307"/>
        <v>0.11</v>
      </c>
      <c r="AJ307" s="212">
        <f t="shared" si="308"/>
        <v>0.11</v>
      </c>
      <c r="AK307" s="212">
        <f t="shared" si="309"/>
        <v>0.11</v>
      </c>
    </row>
    <row r="308" spans="1:37" x14ac:dyDescent="0.35">
      <c r="A308" s="215">
        <v>23</v>
      </c>
      <c r="B308" s="212">
        <f t="shared" si="311"/>
        <v>0.11</v>
      </c>
      <c r="C308" s="212">
        <f t="shared" ref="C308:AA308" si="332">B308</f>
        <v>0.11</v>
      </c>
      <c r="D308" s="212">
        <f t="shared" si="332"/>
        <v>0.11</v>
      </c>
      <c r="E308" s="212">
        <f t="shared" si="332"/>
        <v>0.11</v>
      </c>
      <c r="F308" s="212">
        <f t="shared" si="332"/>
        <v>0.11</v>
      </c>
      <c r="G308" s="212">
        <f t="shared" si="332"/>
        <v>0.11</v>
      </c>
      <c r="H308" s="212">
        <f t="shared" si="332"/>
        <v>0.11</v>
      </c>
      <c r="I308" s="212">
        <f t="shared" si="332"/>
        <v>0.11</v>
      </c>
      <c r="J308" s="212">
        <f t="shared" si="332"/>
        <v>0.11</v>
      </c>
      <c r="K308" s="212">
        <f t="shared" si="332"/>
        <v>0.11</v>
      </c>
      <c r="L308" s="212">
        <f t="shared" si="332"/>
        <v>0.11</v>
      </c>
      <c r="M308" s="212">
        <f t="shared" si="332"/>
        <v>0.11</v>
      </c>
      <c r="N308" s="212">
        <f t="shared" si="332"/>
        <v>0.11</v>
      </c>
      <c r="O308" s="212">
        <f t="shared" si="332"/>
        <v>0.11</v>
      </c>
      <c r="P308" s="212">
        <f t="shared" si="332"/>
        <v>0.11</v>
      </c>
      <c r="Q308" s="212">
        <f t="shared" si="332"/>
        <v>0.11</v>
      </c>
      <c r="R308" s="212">
        <f t="shared" si="332"/>
        <v>0.11</v>
      </c>
      <c r="S308" s="212">
        <f t="shared" si="332"/>
        <v>0.11</v>
      </c>
      <c r="T308" s="212">
        <f t="shared" si="332"/>
        <v>0.11</v>
      </c>
      <c r="U308" s="212">
        <f t="shared" si="332"/>
        <v>0.11</v>
      </c>
      <c r="V308" s="212">
        <f t="shared" si="332"/>
        <v>0.11</v>
      </c>
      <c r="W308" s="212">
        <f t="shared" si="332"/>
        <v>0.11</v>
      </c>
      <c r="X308" s="212">
        <f t="shared" si="332"/>
        <v>0.11</v>
      </c>
      <c r="Y308" s="212">
        <f t="shared" si="332"/>
        <v>0.11</v>
      </c>
      <c r="Z308" s="212">
        <f t="shared" si="332"/>
        <v>0.11</v>
      </c>
      <c r="AA308" s="212">
        <f t="shared" si="332"/>
        <v>0.11</v>
      </c>
      <c r="AB308" s="212">
        <f t="shared" si="300"/>
        <v>0.11</v>
      </c>
      <c r="AC308" s="212">
        <f t="shared" si="301"/>
        <v>0.11</v>
      </c>
      <c r="AD308" s="212">
        <f t="shared" si="302"/>
        <v>0.11</v>
      </c>
      <c r="AE308" s="212">
        <f t="shared" si="303"/>
        <v>0.11</v>
      </c>
      <c r="AF308" s="212">
        <f t="shared" si="304"/>
        <v>0.11</v>
      </c>
      <c r="AG308" s="212">
        <f t="shared" si="305"/>
        <v>0.11</v>
      </c>
      <c r="AH308" s="212">
        <f t="shared" si="306"/>
        <v>0.11</v>
      </c>
      <c r="AI308" s="212">
        <f t="shared" si="307"/>
        <v>0.11</v>
      </c>
      <c r="AJ308" s="212">
        <f t="shared" si="308"/>
        <v>0.11</v>
      </c>
      <c r="AK308" s="212">
        <f t="shared" si="309"/>
        <v>0.11</v>
      </c>
    </row>
    <row r="309" spans="1:37" x14ac:dyDescent="0.35">
      <c r="A309" s="215">
        <v>24</v>
      </c>
      <c r="B309" s="212">
        <f t="shared" si="311"/>
        <v>0.11</v>
      </c>
      <c r="C309" s="212">
        <f t="shared" ref="C309:AA309" si="333">B309</f>
        <v>0.11</v>
      </c>
      <c r="D309" s="212">
        <f t="shared" si="333"/>
        <v>0.11</v>
      </c>
      <c r="E309" s="212">
        <f t="shared" si="333"/>
        <v>0.11</v>
      </c>
      <c r="F309" s="212">
        <f t="shared" si="333"/>
        <v>0.11</v>
      </c>
      <c r="G309" s="212">
        <f t="shared" si="333"/>
        <v>0.11</v>
      </c>
      <c r="H309" s="212">
        <f t="shared" si="333"/>
        <v>0.11</v>
      </c>
      <c r="I309" s="212">
        <f t="shared" si="333"/>
        <v>0.11</v>
      </c>
      <c r="J309" s="212">
        <f t="shared" si="333"/>
        <v>0.11</v>
      </c>
      <c r="K309" s="212">
        <f t="shared" si="333"/>
        <v>0.11</v>
      </c>
      <c r="L309" s="212">
        <f t="shared" si="333"/>
        <v>0.11</v>
      </c>
      <c r="M309" s="212">
        <f t="shared" si="333"/>
        <v>0.11</v>
      </c>
      <c r="N309" s="212">
        <f t="shared" si="333"/>
        <v>0.11</v>
      </c>
      <c r="O309" s="212">
        <f t="shared" si="333"/>
        <v>0.11</v>
      </c>
      <c r="P309" s="212">
        <f t="shared" si="333"/>
        <v>0.11</v>
      </c>
      <c r="Q309" s="212">
        <f t="shared" si="333"/>
        <v>0.11</v>
      </c>
      <c r="R309" s="212">
        <f t="shared" si="333"/>
        <v>0.11</v>
      </c>
      <c r="S309" s="212">
        <f t="shared" si="333"/>
        <v>0.11</v>
      </c>
      <c r="T309" s="212">
        <f t="shared" si="333"/>
        <v>0.11</v>
      </c>
      <c r="U309" s="212">
        <f t="shared" si="333"/>
        <v>0.11</v>
      </c>
      <c r="V309" s="212">
        <f t="shared" si="333"/>
        <v>0.11</v>
      </c>
      <c r="W309" s="212">
        <f t="shared" si="333"/>
        <v>0.11</v>
      </c>
      <c r="X309" s="212">
        <f t="shared" si="333"/>
        <v>0.11</v>
      </c>
      <c r="Y309" s="212">
        <f t="shared" si="333"/>
        <v>0.11</v>
      </c>
      <c r="Z309" s="212">
        <f t="shared" si="333"/>
        <v>0.11</v>
      </c>
      <c r="AA309" s="212">
        <f t="shared" si="333"/>
        <v>0.11</v>
      </c>
      <c r="AB309" s="212">
        <f t="shared" si="300"/>
        <v>0.11</v>
      </c>
      <c r="AC309" s="212">
        <f t="shared" si="301"/>
        <v>0.11</v>
      </c>
      <c r="AD309" s="212">
        <f t="shared" si="302"/>
        <v>0.11</v>
      </c>
      <c r="AE309" s="212">
        <f t="shared" si="303"/>
        <v>0.11</v>
      </c>
      <c r="AF309" s="212">
        <f t="shared" si="304"/>
        <v>0.11</v>
      </c>
      <c r="AG309" s="212">
        <f t="shared" si="305"/>
        <v>0.11</v>
      </c>
      <c r="AH309" s="212">
        <f t="shared" si="306"/>
        <v>0.11</v>
      </c>
      <c r="AI309" s="212">
        <f t="shared" si="307"/>
        <v>0.11</v>
      </c>
      <c r="AJ309" s="212">
        <f t="shared" si="308"/>
        <v>0.11</v>
      </c>
      <c r="AK309" s="212">
        <f t="shared" si="309"/>
        <v>0.11</v>
      </c>
    </row>
    <row r="310" spans="1:37" x14ac:dyDescent="0.35">
      <c r="A310" s="215">
        <v>25</v>
      </c>
      <c r="B310" s="212">
        <f t="shared" si="311"/>
        <v>0.11</v>
      </c>
      <c r="C310" s="212">
        <f t="shared" ref="C310:AA310" si="334">B310</f>
        <v>0.11</v>
      </c>
      <c r="D310" s="212">
        <f t="shared" si="334"/>
        <v>0.11</v>
      </c>
      <c r="E310" s="212">
        <f t="shared" si="334"/>
        <v>0.11</v>
      </c>
      <c r="F310" s="212">
        <f t="shared" si="334"/>
        <v>0.11</v>
      </c>
      <c r="G310" s="212">
        <f t="shared" si="334"/>
        <v>0.11</v>
      </c>
      <c r="H310" s="212">
        <f t="shared" si="334"/>
        <v>0.11</v>
      </c>
      <c r="I310" s="212">
        <f t="shared" si="334"/>
        <v>0.11</v>
      </c>
      <c r="J310" s="212">
        <f t="shared" si="334"/>
        <v>0.11</v>
      </c>
      <c r="K310" s="212">
        <f t="shared" si="334"/>
        <v>0.11</v>
      </c>
      <c r="L310" s="212">
        <f t="shared" si="334"/>
        <v>0.11</v>
      </c>
      <c r="M310" s="212">
        <f t="shared" si="334"/>
        <v>0.11</v>
      </c>
      <c r="N310" s="212">
        <f t="shared" si="334"/>
        <v>0.11</v>
      </c>
      <c r="O310" s="212">
        <f t="shared" si="334"/>
        <v>0.11</v>
      </c>
      <c r="P310" s="212">
        <f t="shared" si="334"/>
        <v>0.11</v>
      </c>
      <c r="Q310" s="212">
        <f t="shared" si="334"/>
        <v>0.11</v>
      </c>
      <c r="R310" s="212">
        <f t="shared" si="334"/>
        <v>0.11</v>
      </c>
      <c r="S310" s="212">
        <f t="shared" si="334"/>
        <v>0.11</v>
      </c>
      <c r="T310" s="212">
        <f t="shared" si="334"/>
        <v>0.11</v>
      </c>
      <c r="U310" s="212">
        <f t="shared" si="334"/>
        <v>0.11</v>
      </c>
      <c r="V310" s="212">
        <f t="shared" si="334"/>
        <v>0.11</v>
      </c>
      <c r="W310" s="212">
        <f t="shared" si="334"/>
        <v>0.11</v>
      </c>
      <c r="X310" s="212">
        <f t="shared" si="334"/>
        <v>0.11</v>
      </c>
      <c r="Y310" s="212">
        <f t="shared" si="334"/>
        <v>0.11</v>
      </c>
      <c r="Z310" s="212">
        <f t="shared" si="334"/>
        <v>0.11</v>
      </c>
      <c r="AA310" s="212">
        <f t="shared" si="334"/>
        <v>0.11</v>
      </c>
      <c r="AB310" s="212">
        <f t="shared" si="300"/>
        <v>0.11</v>
      </c>
      <c r="AC310" s="212">
        <f t="shared" si="301"/>
        <v>0.11</v>
      </c>
      <c r="AD310" s="212">
        <f t="shared" si="302"/>
        <v>0.11</v>
      </c>
      <c r="AE310" s="212">
        <f t="shared" si="303"/>
        <v>0.11</v>
      </c>
      <c r="AF310" s="212">
        <f t="shared" si="304"/>
        <v>0.11</v>
      </c>
      <c r="AG310" s="212">
        <f t="shared" si="305"/>
        <v>0.11</v>
      </c>
      <c r="AH310" s="212">
        <f t="shared" si="306"/>
        <v>0.11</v>
      </c>
      <c r="AI310" s="212">
        <f t="shared" si="307"/>
        <v>0.11</v>
      </c>
      <c r="AJ310" s="212">
        <f t="shared" si="308"/>
        <v>0.11</v>
      </c>
      <c r="AK310" s="212">
        <f t="shared" si="309"/>
        <v>0.11</v>
      </c>
    </row>
    <row r="311" spans="1:37" x14ac:dyDescent="0.35">
      <c r="A311" s="215">
        <v>26</v>
      </c>
      <c r="B311" s="212">
        <f t="shared" si="311"/>
        <v>0.11</v>
      </c>
      <c r="C311" s="212">
        <f t="shared" ref="C311:AA311" si="335">B311</f>
        <v>0.11</v>
      </c>
      <c r="D311" s="212">
        <f t="shared" si="335"/>
        <v>0.11</v>
      </c>
      <c r="E311" s="212">
        <f t="shared" si="335"/>
        <v>0.11</v>
      </c>
      <c r="F311" s="212">
        <f t="shared" si="335"/>
        <v>0.11</v>
      </c>
      <c r="G311" s="212">
        <f t="shared" si="335"/>
        <v>0.11</v>
      </c>
      <c r="H311" s="212">
        <f t="shared" si="335"/>
        <v>0.11</v>
      </c>
      <c r="I311" s="212">
        <f t="shared" si="335"/>
        <v>0.11</v>
      </c>
      <c r="J311" s="212">
        <f t="shared" si="335"/>
        <v>0.11</v>
      </c>
      <c r="K311" s="212">
        <f t="shared" si="335"/>
        <v>0.11</v>
      </c>
      <c r="L311" s="212">
        <f t="shared" si="335"/>
        <v>0.11</v>
      </c>
      <c r="M311" s="212">
        <f t="shared" si="335"/>
        <v>0.11</v>
      </c>
      <c r="N311" s="212">
        <f t="shared" si="335"/>
        <v>0.11</v>
      </c>
      <c r="O311" s="212">
        <f t="shared" si="335"/>
        <v>0.11</v>
      </c>
      <c r="P311" s="212">
        <f t="shared" si="335"/>
        <v>0.11</v>
      </c>
      <c r="Q311" s="212">
        <f t="shared" si="335"/>
        <v>0.11</v>
      </c>
      <c r="R311" s="212">
        <f t="shared" si="335"/>
        <v>0.11</v>
      </c>
      <c r="S311" s="212">
        <f t="shared" si="335"/>
        <v>0.11</v>
      </c>
      <c r="T311" s="212">
        <f t="shared" si="335"/>
        <v>0.11</v>
      </c>
      <c r="U311" s="212">
        <f t="shared" si="335"/>
        <v>0.11</v>
      </c>
      <c r="V311" s="212">
        <f t="shared" si="335"/>
        <v>0.11</v>
      </c>
      <c r="W311" s="212">
        <f t="shared" si="335"/>
        <v>0.11</v>
      </c>
      <c r="X311" s="212">
        <f t="shared" si="335"/>
        <v>0.11</v>
      </c>
      <c r="Y311" s="212">
        <f t="shared" si="335"/>
        <v>0.11</v>
      </c>
      <c r="Z311" s="212">
        <f t="shared" si="335"/>
        <v>0.11</v>
      </c>
      <c r="AA311" s="212">
        <f t="shared" si="335"/>
        <v>0.11</v>
      </c>
      <c r="AB311" s="212">
        <f t="shared" si="300"/>
        <v>0.11</v>
      </c>
      <c r="AC311" s="212">
        <f t="shared" si="301"/>
        <v>0.11</v>
      </c>
      <c r="AD311" s="212">
        <f t="shared" si="302"/>
        <v>0.11</v>
      </c>
      <c r="AE311" s="212">
        <f t="shared" si="303"/>
        <v>0.11</v>
      </c>
      <c r="AF311" s="212">
        <f t="shared" si="304"/>
        <v>0.11</v>
      </c>
      <c r="AG311" s="212">
        <f t="shared" si="305"/>
        <v>0.11</v>
      </c>
      <c r="AH311" s="212">
        <f t="shared" si="306"/>
        <v>0.11</v>
      </c>
      <c r="AI311" s="212">
        <f t="shared" si="307"/>
        <v>0.11</v>
      </c>
      <c r="AJ311" s="212">
        <f t="shared" si="308"/>
        <v>0.11</v>
      </c>
      <c r="AK311" s="212">
        <f t="shared" si="309"/>
        <v>0.11</v>
      </c>
    </row>
    <row r="312" spans="1:37" x14ac:dyDescent="0.35">
      <c r="A312" s="215">
        <v>27</v>
      </c>
      <c r="B312" s="212">
        <f t="shared" si="311"/>
        <v>0.11</v>
      </c>
      <c r="C312" s="212">
        <f t="shared" ref="C312:AA312" si="336">B312</f>
        <v>0.11</v>
      </c>
      <c r="D312" s="212">
        <f t="shared" si="336"/>
        <v>0.11</v>
      </c>
      <c r="E312" s="212">
        <f t="shared" si="336"/>
        <v>0.11</v>
      </c>
      <c r="F312" s="212">
        <f t="shared" si="336"/>
        <v>0.11</v>
      </c>
      <c r="G312" s="212">
        <f t="shared" si="336"/>
        <v>0.11</v>
      </c>
      <c r="H312" s="212">
        <f t="shared" si="336"/>
        <v>0.11</v>
      </c>
      <c r="I312" s="212">
        <f t="shared" si="336"/>
        <v>0.11</v>
      </c>
      <c r="J312" s="212">
        <f t="shared" si="336"/>
        <v>0.11</v>
      </c>
      <c r="K312" s="212">
        <f t="shared" si="336"/>
        <v>0.11</v>
      </c>
      <c r="L312" s="212">
        <f t="shared" si="336"/>
        <v>0.11</v>
      </c>
      <c r="M312" s="212">
        <f t="shared" si="336"/>
        <v>0.11</v>
      </c>
      <c r="N312" s="212">
        <f t="shared" si="336"/>
        <v>0.11</v>
      </c>
      <c r="O312" s="212">
        <f t="shared" si="336"/>
        <v>0.11</v>
      </c>
      <c r="P312" s="212">
        <f t="shared" si="336"/>
        <v>0.11</v>
      </c>
      <c r="Q312" s="212">
        <f t="shared" si="336"/>
        <v>0.11</v>
      </c>
      <c r="R312" s="212">
        <f t="shared" si="336"/>
        <v>0.11</v>
      </c>
      <c r="S312" s="212">
        <f t="shared" si="336"/>
        <v>0.11</v>
      </c>
      <c r="T312" s="212">
        <f t="shared" si="336"/>
        <v>0.11</v>
      </c>
      <c r="U312" s="212">
        <f t="shared" si="336"/>
        <v>0.11</v>
      </c>
      <c r="V312" s="212">
        <f t="shared" si="336"/>
        <v>0.11</v>
      </c>
      <c r="W312" s="212">
        <f t="shared" si="336"/>
        <v>0.11</v>
      </c>
      <c r="X312" s="212">
        <f t="shared" si="336"/>
        <v>0.11</v>
      </c>
      <c r="Y312" s="212">
        <f t="shared" si="336"/>
        <v>0.11</v>
      </c>
      <c r="Z312" s="212">
        <f t="shared" si="336"/>
        <v>0.11</v>
      </c>
      <c r="AA312" s="212">
        <f t="shared" si="336"/>
        <v>0.11</v>
      </c>
      <c r="AB312" s="212">
        <f t="shared" si="300"/>
        <v>0.11</v>
      </c>
      <c r="AC312" s="212">
        <f t="shared" si="301"/>
        <v>0.11</v>
      </c>
      <c r="AD312" s="212">
        <f t="shared" si="302"/>
        <v>0.11</v>
      </c>
      <c r="AE312" s="212">
        <f t="shared" si="303"/>
        <v>0.11</v>
      </c>
      <c r="AF312" s="212">
        <f t="shared" si="304"/>
        <v>0.11</v>
      </c>
      <c r="AG312" s="212">
        <f t="shared" si="305"/>
        <v>0.11</v>
      </c>
      <c r="AH312" s="212">
        <f t="shared" si="306"/>
        <v>0.11</v>
      </c>
      <c r="AI312" s="212">
        <f t="shared" si="307"/>
        <v>0.11</v>
      </c>
      <c r="AJ312" s="212">
        <f t="shared" si="308"/>
        <v>0.11</v>
      </c>
      <c r="AK312" s="212">
        <f t="shared" si="309"/>
        <v>0.11</v>
      </c>
    </row>
    <row r="313" spans="1:37" x14ac:dyDescent="0.35">
      <c r="A313" s="215">
        <v>28</v>
      </c>
      <c r="B313" s="212">
        <f t="shared" si="311"/>
        <v>0.11</v>
      </c>
      <c r="C313" s="212">
        <f t="shared" ref="C313:AA313" si="337">B313</f>
        <v>0.11</v>
      </c>
      <c r="D313" s="212">
        <f t="shared" si="337"/>
        <v>0.11</v>
      </c>
      <c r="E313" s="212">
        <f t="shared" si="337"/>
        <v>0.11</v>
      </c>
      <c r="F313" s="212">
        <f t="shared" si="337"/>
        <v>0.11</v>
      </c>
      <c r="G313" s="212">
        <f t="shared" si="337"/>
        <v>0.11</v>
      </c>
      <c r="H313" s="212">
        <f t="shared" si="337"/>
        <v>0.11</v>
      </c>
      <c r="I313" s="212">
        <f t="shared" si="337"/>
        <v>0.11</v>
      </c>
      <c r="J313" s="212">
        <f t="shared" si="337"/>
        <v>0.11</v>
      </c>
      <c r="K313" s="212">
        <f t="shared" si="337"/>
        <v>0.11</v>
      </c>
      <c r="L313" s="212">
        <f t="shared" si="337"/>
        <v>0.11</v>
      </c>
      <c r="M313" s="212">
        <f t="shared" si="337"/>
        <v>0.11</v>
      </c>
      <c r="N313" s="212">
        <f t="shared" si="337"/>
        <v>0.11</v>
      </c>
      <c r="O313" s="212">
        <f t="shared" si="337"/>
        <v>0.11</v>
      </c>
      <c r="P313" s="212">
        <f t="shared" si="337"/>
        <v>0.11</v>
      </c>
      <c r="Q313" s="212">
        <f t="shared" si="337"/>
        <v>0.11</v>
      </c>
      <c r="R313" s="212">
        <f t="shared" si="337"/>
        <v>0.11</v>
      </c>
      <c r="S313" s="212">
        <f t="shared" si="337"/>
        <v>0.11</v>
      </c>
      <c r="T313" s="212">
        <f t="shared" si="337"/>
        <v>0.11</v>
      </c>
      <c r="U313" s="212">
        <f t="shared" si="337"/>
        <v>0.11</v>
      </c>
      <c r="V313" s="212">
        <f t="shared" si="337"/>
        <v>0.11</v>
      </c>
      <c r="W313" s="212">
        <f t="shared" si="337"/>
        <v>0.11</v>
      </c>
      <c r="X313" s="212">
        <f t="shared" si="337"/>
        <v>0.11</v>
      </c>
      <c r="Y313" s="212">
        <f t="shared" si="337"/>
        <v>0.11</v>
      </c>
      <c r="Z313" s="212">
        <f t="shared" si="337"/>
        <v>0.11</v>
      </c>
      <c r="AA313" s="212">
        <f t="shared" si="337"/>
        <v>0.11</v>
      </c>
      <c r="AB313" s="212">
        <f t="shared" si="300"/>
        <v>0.11</v>
      </c>
      <c r="AC313" s="212">
        <f t="shared" si="301"/>
        <v>0.11</v>
      </c>
      <c r="AD313" s="212">
        <f t="shared" si="302"/>
        <v>0.11</v>
      </c>
      <c r="AE313" s="212">
        <f t="shared" si="303"/>
        <v>0.11</v>
      </c>
      <c r="AF313" s="212">
        <f t="shared" si="304"/>
        <v>0.11</v>
      </c>
      <c r="AG313" s="212">
        <f t="shared" si="305"/>
        <v>0.11</v>
      </c>
      <c r="AH313" s="212">
        <f t="shared" si="306"/>
        <v>0.11</v>
      </c>
      <c r="AI313" s="212">
        <f t="shared" si="307"/>
        <v>0.11</v>
      </c>
      <c r="AJ313" s="212">
        <f t="shared" si="308"/>
        <v>0.11</v>
      </c>
      <c r="AK313" s="212">
        <f t="shared" si="309"/>
        <v>0.11</v>
      </c>
    </row>
    <row r="314" spans="1:37" x14ac:dyDescent="0.35">
      <c r="A314" s="215">
        <v>29</v>
      </c>
      <c r="B314" s="212">
        <f t="shared" si="311"/>
        <v>0.11</v>
      </c>
      <c r="C314" s="212">
        <f t="shared" ref="C314:AA314" si="338">B314</f>
        <v>0.11</v>
      </c>
      <c r="D314" s="212">
        <f t="shared" si="338"/>
        <v>0.11</v>
      </c>
      <c r="E314" s="212">
        <f t="shared" si="338"/>
        <v>0.11</v>
      </c>
      <c r="F314" s="212">
        <f t="shared" si="338"/>
        <v>0.11</v>
      </c>
      <c r="G314" s="212">
        <f t="shared" si="338"/>
        <v>0.11</v>
      </c>
      <c r="H314" s="212">
        <f t="shared" si="338"/>
        <v>0.11</v>
      </c>
      <c r="I314" s="212">
        <f t="shared" si="338"/>
        <v>0.11</v>
      </c>
      <c r="J314" s="212">
        <f t="shared" si="338"/>
        <v>0.11</v>
      </c>
      <c r="K314" s="212">
        <f t="shared" si="338"/>
        <v>0.11</v>
      </c>
      <c r="L314" s="212">
        <f t="shared" si="338"/>
        <v>0.11</v>
      </c>
      <c r="M314" s="212">
        <f t="shared" si="338"/>
        <v>0.11</v>
      </c>
      <c r="N314" s="212">
        <f t="shared" si="338"/>
        <v>0.11</v>
      </c>
      <c r="O314" s="212">
        <f t="shared" si="338"/>
        <v>0.11</v>
      </c>
      <c r="P314" s="212">
        <f t="shared" si="338"/>
        <v>0.11</v>
      </c>
      <c r="Q314" s="212">
        <f t="shared" si="338"/>
        <v>0.11</v>
      </c>
      <c r="R314" s="212">
        <f t="shared" si="338"/>
        <v>0.11</v>
      </c>
      <c r="S314" s="212">
        <f t="shared" si="338"/>
        <v>0.11</v>
      </c>
      <c r="T314" s="212">
        <f t="shared" si="338"/>
        <v>0.11</v>
      </c>
      <c r="U314" s="212">
        <f t="shared" si="338"/>
        <v>0.11</v>
      </c>
      <c r="V314" s="212">
        <f t="shared" si="338"/>
        <v>0.11</v>
      </c>
      <c r="W314" s="212">
        <f t="shared" si="338"/>
        <v>0.11</v>
      </c>
      <c r="X314" s="212">
        <f t="shared" si="338"/>
        <v>0.11</v>
      </c>
      <c r="Y314" s="212">
        <f t="shared" si="338"/>
        <v>0.11</v>
      </c>
      <c r="Z314" s="212">
        <f t="shared" si="338"/>
        <v>0.11</v>
      </c>
      <c r="AA314" s="212">
        <f t="shared" si="338"/>
        <v>0.11</v>
      </c>
      <c r="AB314" s="212">
        <f t="shared" si="300"/>
        <v>0.11</v>
      </c>
      <c r="AC314" s="212">
        <f t="shared" si="301"/>
        <v>0.11</v>
      </c>
      <c r="AD314" s="212">
        <f t="shared" si="302"/>
        <v>0.11</v>
      </c>
      <c r="AE314" s="212">
        <f t="shared" si="303"/>
        <v>0.11</v>
      </c>
      <c r="AF314" s="212">
        <f t="shared" si="304"/>
        <v>0.11</v>
      </c>
      <c r="AG314" s="212">
        <f t="shared" si="305"/>
        <v>0.11</v>
      </c>
      <c r="AH314" s="212">
        <f t="shared" si="306"/>
        <v>0.11</v>
      </c>
      <c r="AI314" s="212">
        <f t="shared" si="307"/>
        <v>0.11</v>
      </c>
      <c r="AJ314" s="212">
        <f t="shared" si="308"/>
        <v>0.11</v>
      </c>
      <c r="AK314" s="212">
        <f t="shared" si="309"/>
        <v>0.11</v>
      </c>
    </row>
    <row r="315" spans="1:37" x14ac:dyDescent="0.35">
      <c r="A315" s="215">
        <v>30</v>
      </c>
      <c r="B315" s="212">
        <f t="shared" si="311"/>
        <v>0.11</v>
      </c>
      <c r="C315" s="212">
        <f t="shared" ref="C315:AA315" si="339">B315</f>
        <v>0.11</v>
      </c>
      <c r="D315" s="212">
        <f t="shared" si="339"/>
        <v>0.11</v>
      </c>
      <c r="E315" s="212">
        <f t="shared" si="339"/>
        <v>0.11</v>
      </c>
      <c r="F315" s="212">
        <f t="shared" si="339"/>
        <v>0.11</v>
      </c>
      <c r="G315" s="212">
        <f t="shared" si="339"/>
        <v>0.11</v>
      </c>
      <c r="H315" s="212">
        <f t="shared" si="339"/>
        <v>0.11</v>
      </c>
      <c r="I315" s="212">
        <f t="shared" si="339"/>
        <v>0.11</v>
      </c>
      <c r="J315" s="212">
        <f t="shared" si="339"/>
        <v>0.11</v>
      </c>
      <c r="K315" s="212">
        <f t="shared" si="339"/>
        <v>0.11</v>
      </c>
      <c r="L315" s="212">
        <f t="shared" si="339"/>
        <v>0.11</v>
      </c>
      <c r="M315" s="212">
        <f t="shared" si="339"/>
        <v>0.11</v>
      </c>
      <c r="N315" s="212">
        <f t="shared" si="339"/>
        <v>0.11</v>
      </c>
      <c r="O315" s="212">
        <f t="shared" si="339"/>
        <v>0.11</v>
      </c>
      <c r="P315" s="212">
        <f t="shared" si="339"/>
        <v>0.11</v>
      </c>
      <c r="Q315" s="212">
        <f t="shared" si="339"/>
        <v>0.11</v>
      </c>
      <c r="R315" s="212">
        <f t="shared" si="339"/>
        <v>0.11</v>
      </c>
      <c r="S315" s="212">
        <f t="shared" si="339"/>
        <v>0.11</v>
      </c>
      <c r="T315" s="212">
        <f t="shared" si="339"/>
        <v>0.11</v>
      </c>
      <c r="U315" s="212">
        <f t="shared" si="339"/>
        <v>0.11</v>
      </c>
      <c r="V315" s="212">
        <f t="shared" si="339"/>
        <v>0.11</v>
      </c>
      <c r="W315" s="212">
        <f t="shared" si="339"/>
        <v>0.11</v>
      </c>
      <c r="X315" s="212">
        <f t="shared" si="339"/>
        <v>0.11</v>
      </c>
      <c r="Y315" s="212">
        <f t="shared" si="339"/>
        <v>0.11</v>
      </c>
      <c r="Z315" s="212">
        <f t="shared" si="339"/>
        <v>0.11</v>
      </c>
      <c r="AA315" s="212">
        <f t="shared" si="339"/>
        <v>0.11</v>
      </c>
      <c r="AB315" s="212">
        <f t="shared" si="300"/>
        <v>0.11</v>
      </c>
      <c r="AC315" s="212">
        <f t="shared" si="301"/>
        <v>0.11</v>
      </c>
      <c r="AD315" s="212">
        <f t="shared" si="302"/>
        <v>0.11</v>
      </c>
      <c r="AE315" s="212">
        <f t="shared" si="303"/>
        <v>0.11</v>
      </c>
      <c r="AF315" s="212">
        <f t="shared" si="304"/>
        <v>0.11</v>
      </c>
      <c r="AG315" s="212">
        <f t="shared" si="305"/>
        <v>0.11</v>
      </c>
      <c r="AH315" s="212">
        <f t="shared" si="306"/>
        <v>0.11</v>
      </c>
      <c r="AI315" s="212">
        <f t="shared" si="307"/>
        <v>0.11</v>
      </c>
      <c r="AJ315" s="212">
        <f t="shared" si="308"/>
        <v>0.11</v>
      </c>
      <c r="AK315" s="212">
        <f t="shared" si="309"/>
        <v>0.11</v>
      </c>
    </row>
    <row r="316" spans="1:37" x14ac:dyDescent="0.35">
      <c r="A316" s="215">
        <v>31</v>
      </c>
      <c r="B316" s="212">
        <f t="shared" si="311"/>
        <v>0.11</v>
      </c>
      <c r="C316" s="212">
        <f t="shared" ref="C316:AA316" si="340">B316</f>
        <v>0.11</v>
      </c>
      <c r="D316" s="212">
        <f t="shared" si="340"/>
        <v>0.11</v>
      </c>
      <c r="E316" s="212">
        <f t="shared" si="340"/>
        <v>0.11</v>
      </c>
      <c r="F316" s="212">
        <f t="shared" si="340"/>
        <v>0.11</v>
      </c>
      <c r="G316" s="212">
        <f t="shared" si="340"/>
        <v>0.11</v>
      </c>
      <c r="H316" s="212">
        <f t="shared" si="340"/>
        <v>0.11</v>
      </c>
      <c r="I316" s="212">
        <f t="shared" si="340"/>
        <v>0.11</v>
      </c>
      <c r="J316" s="212">
        <f t="shared" si="340"/>
        <v>0.11</v>
      </c>
      <c r="K316" s="212">
        <f t="shared" si="340"/>
        <v>0.11</v>
      </c>
      <c r="L316" s="212">
        <f t="shared" si="340"/>
        <v>0.11</v>
      </c>
      <c r="M316" s="212">
        <f t="shared" si="340"/>
        <v>0.11</v>
      </c>
      <c r="N316" s="212">
        <f t="shared" si="340"/>
        <v>0.11</v>
      </c>
      <c r="O316" s="212">
        <f t="shared" si="340"/>
        <v>0.11</v>
      </c>
      <c r="P316" s="212">
        <f t="shared" si="340"/>
        <v>0.11</v>
      </c>
      <c r="Q316" s="212">
        <f t="shared" si="340"/>
        <v>0.11</v>
      </c>
      <c r="R316" s="212">
        <f t="shared" si="340"/>
        <v>0.11</v>
      </c>
      <c r="S316" s="212">
        <f t="shared" si="340"/>
        <v>0.11</v>
      </c>
      <c r="T316" s="212">
        <f t="shared" si="340"/>
        <v>0.11</v>
      </c>
      <c r="U316" s="212">
        <f t="shared" si="340"/>
        <v>0.11</v>
      </c>
      <c r="V316" s="212">
        <f t="shared" si="340"/>
        <v>0.11</v>
      </c>
      <c r="W316" s="212">
        <f t="shared" si="340"/>
        <v>0.11</v>
      </c>
      <c r="X316" s="212">
        <f t="shared" si="340"/>
        <v>0.11</v>
      </c>
      <c r="Y316" s="212">
        <f t="shared" si="340"/>
        <v>0.11</v>
      </c>
      <c r="Z316" s="212">
        <f t="shared" si="340"/>
        <v>0.11</v>
      </c>
      <c r="AA316" s="212">
        <f t="shared" si="340"/>
        <v>0.11</v>
      </c>
      <c r="AB316" s="212">
        <f t="shared" si="300"/>
        <v>0.11</v>
      </c>
      <c r="AC316" s="212">
        <f t="shared" si="301"/>
        <v>0.11</v>
      </c>
      <c r="AD316" s="212">
        <f t="shared" si="302"/>
        <v>0.11</v>
      </c>
      <c r="AE316" s="212">
        <f t="shared" si="303"/>
        <v>0.11</v>
      </c>
      <c r="AF316" s="212">
        <f t="shared" si="304"/>
        <v>0.11</v>
      </c>
      <c r="AG316" s="212">
        <f t="shared" si="305"/>
        <v>0.11</v>
      </c>
      <c r="AH316" s="212">
        <f t="shared" si="306"/>
        <v>0.11</v>
      </c>
      <c r="AI316" s="212">
        <f t="shared" si="307"/>
        <v>0.11</v>
      </c>
      <c r="AJ316" s="212">
        <f t="shared" si="308"/>
        <v>0.11</v>
      </c>
      <c r="AK316" s="212">
        <f t="shared" si="309"/>
        <v>0.11</v>
      </c>
    </row>
    <row r="317" spans="1:37" x14ac:dyDescent="0.35">
      <c r="A317" s="215">
        <v>32</v>
      </c>
      <c r="B317" s="212">
        <f t="shared" si="311"/>
        <v>0.11</v>
      </c>
      <c r="C317" s="212">
        <f t="shared" ref="C317:AA317" si="341">B317</f>
        <v>0.11</v>
      </c>
      <c r="D317" s="212">
        <f t="shared" si="341"/>
        <v>0.11</v>
      </c>
      <c r="E317" s="212">
        <f t="shared" si="341"/>
        <v>0.11</v>
      </c>
      <c r="F317" s="212">
        <f t="shared" si="341"/>
        <v>0.11</v>
      </c>
      <c r="G317" s="212">
        <f t="shared" si="341"/>
        <v>0.11</v>
      </c>
      <c r="H317" s="212">
        <f t="shared" si="341"/>
        <v>0.11</v>
      </c>
      <c r="I317" s="212">
        <f t="shared" si="341"/>
        <v>0.11</v>
      </c>
      <c r="J317" s="212">
        <f t="shared" si="341"/>
        <v>0.11</v>
      </c>
      <c r="K317" s="212">
        <f t="shared" si="341"/>
        <v>0.11</v>
      </c>
      <c r="L317" s="212">
        <f t="shared" si="341"/>
        <v>0.11</v>
      </c>
      <c r="M317" s="212">
        <f t="shared" si="341"/>
        <v>0.11</v>
      </c>
      <c r="N317" s="212">
        <f t="shared" si="341"/>
        <v>0.11</v>
      </c>
      <c r="O317" s="212">
        <f t="shared" si="341"/>
        <v>0.11</v>
      </c>
      <c r="P317" s="212">
        <f t="shared" si="341"/>
        <v>0.11</v>
      </c>
      <c r="Q317" s="212">
        <f t="shared" si="341"/>
        <v>0.11</v>
      </c>
      <c r="R317" s="212">
        <f t="shared" si="341"/>
        <v>0.11</v>
      </c>
      <c r="S317" s="212">
        <f t="shared" si="341"/>
        <v>0.11</v>
      </c>
      <c r="T317" s="212">
        <f t="shared" si="341"/>
        <v>0.11</v>
      </c>
      <c r="U317" s="212">
        <f t="shared" si="341"/>
        <v>0.11</v>
      </c>
      <c r="V317" s="212">
        <f t="shared" si="341"/>
        <v>0.11</v>
      </c>
      <c r="W317" s="212">
        <f t="shared" si="341"/>
        <v>0.11</v>
      </c>
      <c r="X317" s="212">
        <f t="shared" si="341"/>
        <v>0.11</v>
      </c>
      <c r="Y317" s="212">
        <f t="shared" si="341"/>
        <v>0.11</v>
      </c>
      <c r="Z317" s="212">
        <f t="shared" si="341"/>
        <v>0.11</v>
      </c>
      <c r="AA317" s="212">
        <f t="shared" si="341"/>
        <v>0.11</v>
      </c>
      <c r="AB317" s="212">
        <f t="shared" si="300"/>
        <v>0.11</v>
      </c>
      <c r="AC317" s="212">
        <f t="shared" si="301"/>
        <v>0.11</v>
      </c>
      <c r="AD317" s="212">
        <f t="shared" si="302"/>
        <v>0.11</v>
      </c>
      <c r="AE317" s="212">
        <f t="shared" si="303"/>
        <v>0.11</v>
      </c>
      <c r="AF317" s="212">
        <f t="shared" si="304"/>
        <v>0.11</v>
      </c>
      <c r="AG317" s="212">
        <f t="shared" si="305"/>
        <v>0.11</v>
      </c>
      <c r="AH317" s="212">
        <f t="shared" si="306"/>
        <v>0.11</v>
      </c>
      <c r="AI317" s="212">
        <f t="shared" si="307"/>
        <v>0.11</v>
      </c>
      <c r="AJ317" s="212">
        <f t="shared" si="308"/>
        <v>0.11</v>
      </c>
      <c r="AK317" s="212">
        <f t="shared" si="309"/>
        <v>0.11</v>
      </c>
    </row>
    <row r="318" spans="1:37" x14ac:dyDescent="0.35">
      <c r="A318" s="215">
        <v>33</v>
      </c>
      <c r="B318" s="212">
        <f t="shared" si="311"/>
        <v>0.11</v>
      </c>
      <c r="C318" s="212">
        <f t="shared" ref="C318:AA318" si="342">B318</f>
        <v>0.11</v>
      </c>
      <c r="D318" s="212">
        <f t="shared" si="342"/>
        <v>0.11</v>
      </c>
      <c r="E318" s="212">
        <f t="shared" si="342"/>
        <v>0.11</v>
      </c>
      <c r="F318" s="212">
        <f t="shared" si="342"/>
        <v>0.11</v>
      </c>
      <c r="G318" s="212">
        <f t="shared" si="342"/>
        <v>0.11</v>
      </c>
      <c r="H318" s="212">
        <f t="shared" si="342"/>
        <v>0.11</v>
      </c>
      <c r="I318" s="212">
        <f t="shared" si="342"/>
        <v>0.11</v>
      </c>
      <c r="J318" s="212">
        <f t="shared" si="342"/>
        <v>0.11</v>
      </c>
      <c r="K318" s="212">
        <f t="shared" si="342"/>
        <v>0.11</v>
      </c>
      <c r="L318" s="212">
        <f t="shared" si="342"/>
        <v>0.11</v>
      </c>
      <c r="M318" s="212">
        <f t="shared" si="342"/>
        <v>0.11</v>
      </c>
      <c r="N318" s="212">
        <f t="shared" si="342"/>
        <v>0.11</v>
      </c>
      <c r="O318" s="212">
        <f t="shared" si="342"/>
        <v>0.11</v>
      </c>
      <c r="P318" s="212">
        <f t="shared" si="342"/>
        <v>0.11</v>
      </c>
      <c r="Q318" s="212">
        <f t="shared" si="342"/>
        <v>0.11</v>
      </c>
      <c r="R318" s="212">
        <f t="shared" si="342"/>
        <v>0.11</v>
      </c>
      <c r="S318" s="212">
        <f t="shared" si="342"/>
        <v>0.11</v>
      </c>
      <c r="T318" s="212">
        <f t="shared" si="342"/>
        <v>0.11</v>
      </c>
      <c r="U318" s="212">
        <f t="shared" si="342"/>
        <v>0.11</v>
      </c>
      <c r="V318" s="212">
        <f t="shared" si="342"/>
        <v>0.11</v>
      </c>
      <c r="W318" s="212">
        <f t="shared" si="342"/>
        <v>0.11</v>
      </c>
      <c r="X318" s="212">
        <f t="shared" si="342"/>
        <v>0.11</v>
      </c>
      <c r="Y318" s="212">
        <f t="shared" si="342"/>
        <v>0.11</v>
      </c>
      <c r="Z318" s="212">
        <f t="shared" si="342"/>
        <v>0.11</v>
      </c>
      <c r="AA318" s="212">
        <f t="shared" si="342"/>
        <v>0.11</v>
      </c>
      <c r="AB318" s="212">
        <f t="shared" si="300"/>
        <v>0.11</v>
      </c>
      <c r="AC318" s="212">
        <f t="shared" si="301"/>
        <v>0.11</v>
      </c>
      <c r="AD318" s="212">
        <f t="shared" si="302"/>
        <v>0.11</v>
      </c>
      <c r="AE318" s="212">
        <f t="shared" si="303"/>
        <v>0.11</v>
      </c>
      <c r="AF318" s="212">
        <f t="shared" si="304"/>
        <v>0.11</v>
      </c>
      <c r="AG318" s="212">
        <f t="shared" si="305"/>
        <v>0.11</v>
      </c>
      <c r="AH318" s="212">
        <f t="shared" si="306"/>
        <v>0.11</v>
      </c>
      <c r="AI318" s="212">
        <f t="shared" si="307"/>
        <v>0.11</v>
      </c>
      <c r="AJ318" s="212">
        <f t="shared" si="308"/>
        <v>0.11</v>
      </c>
      <c r="AK318" s="212">
        <f t="shared" si="309"/>
        <v>0.11</v>
      </c>
    </row>
    <row r="319" spans="1:37" x14ac:dyDescent="0.35">
      <c r="A319" s="215">
        <v>34</v>
      </c>
      <c r="B319" s="212">
        <f t="shared" si="311"/>
        <v>0.11</v>
      </c>
      <c r="C319" s="212">
        <f t="shared" ref="C319:AA319" si="343">B319</f>
        <v>0.11</v>
      </c>
      <c r="D319" s="212">
        <f t="shared" si="343"/>
        <v>0.11</v>
      </c>
      <c r="E319" s="212">
        <f t="shared" si="343"/>
        <v>0.11</v>
      </c>
      <c r="F319" s="212">
        <f t="shared" si="343"/>
        <v>0.11</v>
      </c>
      <c r="G319" s="212">
        <f t="shared" si="343"/>
        <v>0.11</v>
      </c>
      <c r="H319" s="212">
        <f t="shared" si="343"/>
        <v>0.11</v>
      </c>
      <c r="I319" s="212">
        <f t="shared" si="343"/>
        <v>0.11</v>
      </c>
      <c r="J319" s="212">
        <f t="shared" si="343"/>
        <v>0.11</v>
      </c>
      <c r="K319" s="212">
        <f t="shared" si="343"/>
        <v>0.11</v>
      </c>
      <c r="L319" s="212">
        <f t="shared" si="343"/>
        <v>0.11</v>
      </c>
      <c r="M319" s="212">
        <f t="shared" si="343"/>
        <v>0.11</v>
      </c>
      <c r="N319" s="212">
        <f t="shared" si="343"/>
        <v>0.11</v>
      </c>
      <c r="O319" s="212">
        <f t="shared" si="343"/>
        <v>0.11</v>
      </c>
      <c r="P319" s="212">
        <f t="shared" si="343"/>
        <v>0.11</v>
      </c>
      <c r="Q319" s="212">
        <f t="shared" si="343"/>
        <v>0.11</v>
      </c>
      <c r="R319" s="212">
        <f t="shared" si="343"/>
        <v>0.11</v>
      </c>
      <c r="S319" s="212">
        <f t="shared" si="343"/>
        <v>0.11</v>
      </c>
      <c r="T319" s="212">
        <f t="shared" si="343"/>
        <v>0.11</v>
      </c>
      <c r="U319" s="212">
        <f t="shared" si="343"/>
        <v>0.11</v>
      </c>
      <c r="V319" s="212">
        <f t="shared" si="343"/>
        <v>0.11</v>
      </c>
      <c r="W319" s="212">
        <f t="shared" si="343"/>
        <v>0.11</v>
      </c>
      <c r="X319" s="212">
        <f t="shared" si="343"/>
        <v>0.11</v>
      </c>
      <c r="Y319" s="212">
        <f t="shared" si="343"/>
        <v>0.11</v>
      </c>
      <c r="Z319" s="212">
        <f t="shared" si="343"/>
        <v>0.11</v>
      </c>
      <c r="AA319" s="212">
        <f t="shared" si="343"/>
        <v>0.11</v>
      </c>
      <c r="AB319" s="212">
        <f t="shared" si="300"/>
        <v>0.11</v>
      </c>
      <c r="AC319" s="212">
        <f t="shared" si="301"/>
        <v>0.11</v>
      </c>
      <c r="AD319" s="212">
        <f t="shared" si="302"/>
        <v>0.11</v>
      </c>
      <c r="AE319" s="212">
        <f t="shared" si="303"/>
        <v>0.11</v>
      </c>
      <c r="AF319" s="212">
        <f t="shared" si="304"/>
        <v>0.11</v>
      </c>
      <c r="AG319" s="212">
        <f t="shared" si="305"/>
        <v>0.11</v>
      </c>
      <c r="AH319" s="212">
        <f t="shared" si="306"/>
        <v>0.11</v>
      </c>
      <c r="AI319" s="212">
        <f t="shared" si="307"/>
        <v>0.11</v>
      </c>
      <c r="AJ319" s="212">
        <f t="shared" si="308"/>
        <v>0.11</v>
      </c>
      <c r="AK319" s="212">
        <f t="shared" si="309"/>
        <v>0.11</v>
      </c>
    </row>
    <row r="320" spans="1:37" x14ac:dyDescent="0.35">
      <c r="A320" s="215">
        <v>35</v>
      </c>
      <c r="B320" s="212">
        <f t="shared" si="311"/>
        <v>0.11</v>
      </c>
      <c r="C320" s="212">
        <f t="shared" ref="C320:AA320" si="344">B320</f>
        <v>0.11</v>
      </c>
      <c r="D320" s="212">
        <f t="shared" si="344"/>
        <v>0.11</v>
      </c>
      <c r="E320" s="212">
        <f t="shared" si="344"/>
        <v>0.11</v>
      </c>
      <c r="F320" s="212">
        <f t="shared" si="344"/>
        <v>0.11</v>
      </c>
      <c r="G320" s="212">
        <f t="shared" si="344"/>
        <v>0.11</v>
      </c>
      <c r="H320" s="212">
        <f t="shared" si="344"/>
        <v>0.11</v>
      </c>
      <c r="I320" s="212">
        <f t="shared" si="344"/>
        <v>0.11</v>
      </c>
      <c r="J320" s="212">
        <f t="shared" si="344"/>
        <v>0.11</v>
      </c>
      <c r="K320" s="212">
        <f t="shared" si="344"/>
        <v>0.11</v>
      </c>
      <c r="L320" s="212">
        <f t="shared" si="344"/>
        <v>0.11</v>
      </c>
      <c r="M320" s="212">
        <f t="shared" si="344"/>
        <v>0.11</v>
      </c>
      <c r="N320" s="212">
        <f t="shared" si="344"/>
        <v>0.11</v>
      </c>
      <c r="O320" s="212">
        <f t="shared" si="344"/>
        <v>0.11</v>
      </c>
      <c r="P320" s="212">
        <f t="shared" si="344"/>
        <v>0.11</v>
      </c>
      <c r="Q320" s="212">
        <f t="shared" si="344"/>
        <v>0.11</v>
      </c>
      <c r="R320" s="212">
        <f t="shared" si="344"/>
        <v>0.11</v>
      </c>
      <c r="S320" s="212">
        <f t="shared" si="344"/>
        <v>0.11</v>
      </c>
      <c r="T320" s="212">
        <f t="shared" si="344"/>
        <v>0.11</v>
      </c>
      <c r="U320" s="212">
        <f t="shared" si="344"/>
        <v>0.11</v>
      </c>
      <c r="V320" s="212">
        <f t="shared" si="344"/>
        <v>0.11</v>
      </c>
      <c r="W320" s="212">
        <f t="shared" si="344"/>
        <v>0.11</v>
      </c>
      <c r="X320" s="212">
        <f t="shared" si="344"/>
        <v>0.11</v>
      </c>
      <c r="Y320" s="212">
        <f t="shared" si="344"/>
        <v>0.11</v>
      </c>
      <c r="Z320" s="212">
        <f t="shared" si="344"/>
        <v>0.11</v>
      </c>
      <c r="AA320" s="212">
        <f t="shared" si="344"/>
        <v>0.11</v>
      </c>
      <c r="AB320" s="212">
        <f t="shared" si="300"/>
        <v>0.11</v>
      </c>
      <c r="AC320" s="212">
        <f t="shared" si="301"/>
        <v>0.11</v>
      </c>
      <c r="AD320" s="212">
        <f t="shared" si="302"/>
        <v>0.11</v>
      </c>
      <c r="AE320" s="212">
        <f t="shared" si="303"/>
        <v>0.11</v>
      </c>
      <c r="AF320" s="212">
        <f t="shared" si="304"/>
        <v>0.11</v>
      </c>
      <c r="AG320" s="212">
        <f t="shared" si="305"/>
        <v>0.11</v>
      </c>
      <c r="AH320" s="212">
        <f t="shared" si="306"/>
        <v>0.11</v>
      </c>
      <c r="AI320" s="212">
        <f t="shared" si="307"/>
        <v>0.11</v>
      </c>
      <c r="AJ320" s="212">
        <f t="shared" si="308"/>
        <v>0.11</v>
      </c>
      <c r="AK320" s="212">
        <f t="shared" si="309"/>
        <v>0.11</v>
      </c>
    </row>
    <row r="321" spans="1:37" x14ac:dyDescent="0.35">
      <c r="A321" s="215">
        <v>36</v>
      </c>
      <c r="B321" s="212">
        <f t="shared" si="311"/>
        <v>0.11</v>
      </c>
      <c r="C321" s="212">
        <f t="shared" ref="C321:AA321" si="345">B321</f>
        <v>0.11</v>
      </c>
      <c r="D321" s="212">
        <f t="shared" si="345"/>
        <v>0.11</v>
      </c>
      <c r="E321" s="212">
        <f t="shared" si="345"/>
        <v>0.11</v>
      </c>
      <c r="F321" s="212">
        <f t="shared" si="345"/>
        <v>0.11</v>
      </c>
      <c r="G321" s="212">
        <f t="shared" si="345"/>
        <v>0.11</v>
      </c>
      <c r="H321" s="212">
        <f t="shared" si="345"/>
        <v>0.11</v>
      </c>
      <c r="I321" s="212">
        <f t="shared" si="345"/>
        <v>0.11</v>
      </c>
      <c r="J321" s="212">
        <f t="shared" si="345"/>
        <v>0.11</v>
      </c>
      <c r="K321" s="212">
        <f t="shared" si="345"/>
        <v>0.11</v>
      </c>
      <c r="L321" s="212">
        <f t="shared" si="345"/>
        <v>0.11</v>
      </c>
      <c r="M321" s="212">
        <f t="shared" si="345"/>
        <v>0.11</v>
      </c>
      <c r="N321" s="212">
        <f t="shared" si="345"/>
        <v>0.11</v>
      </c>
      <c r="O321" s="212">
        <f t="shared" si="345"/>
        <v>0.11</v>
      </c>
      <c r="P321" s="212">
        <f t="shared" si="345"/>
        <v>0.11</v>
      </c>
      <c r="Q321" s="212">
        <f t="shared" si="345"/>
        <v>0.11</v>
      </c>
      <c r="R321" s="212">
        <f t="shared" si="345"/>
        <v>0.11</v>
      </c>
      <c r="S321" s="212">
        <f t="shared" si="345"/>
        <v>0.11</v>
      </c>
      <c r="T321" s="212">
        <f t="shared" si="345"/>
        <v>0.11</v>
      </c>
      <c r="U321" s="212">
        <f t="shared" si="345"/>
        <v>0.11</v>
      </c>
      <c r="V321" s="212">
        <f t="shared" si="345"/>
        <v>0.11</v>
      </c>
      <c r="W321" s="212">
        <f t="shared" si="345"/>
        <v>0.11</v>
      </c>
      <c r="X321" s="212">
        <f t="shared" si="345"/>
        <v>0.11</v>
      </c>
      <c r="Y321" s="212">
        <f t="shared" si="345"/>
        <v>0.11</v>
      </c>
      <c r="Z321" s="212">
        <f t="shared" si="345"/>
        <v>0.11</v>
      </c>
      <c r="AA321" s="212">
        <f t="shared" si="345"/>
        <v>0.11</v>
      </c>
      <c r="AB321" s="212">
        <f t="shared" si="300"/>
        <v>0.11</v>
      </c>
      <c r="AC321" s="212">
        <f t="shared" si="301"/>
        <v>0.11</v>
      </c>
      <c r="AD321" s="212">
        <f t="shared" si="302"/>
        <v>0.11</v>
      </c>
      <c r="AE321" s="212">
        <f t="shared" si="303"/>
        <v>0.11</v>
      </c>
      <c r="AF321" s="212">
        <f t="shared" si="304"/>
        <v>0.11</v>
      </c>
      <c r="AG321" s="212">
        <f t="shared" si="305"/>
        <v>0.11</v>
      </c>
      <c r="AH321" s="212">
        <f t="shared" si="306"/>
        <v>0.11</v>
      </c>
      <c r="AI321" s="212">
        <f t="shared" si="307"/>
        <v>0.11</v>
      </c>
      <c r="AJ321" s="212">
        <f t="shared" si="308"/>
        <v>0.11</v>
      </c>
      <c r="AK321" s="212">
        <f t="shared" si="309"/>
        <v>0.11</v>
      </c>
    </row>
    <row r="322" spans="1:37" x14ac:dyDescent="0.35">
      <c r="A322" s="215">
        <v>37</v>
      </c>
      <c r="B322" s="212">
        <f t="shared" si="311"/>
        <v>0.11</v>
      </c>
      <c r="C322" s="212">
        <f t="shared" ref="C322:C337" si="346">B322</f>
        <v>0.11</v>
      </c>
      <c r="D322" s="212">
        <f t="shared" ref="D322:D337" si="347">C322</f>
        <v>0.11</v>
      </c>
      <c r="E322" s="212">
        <f t="shared" ref="E322:E337" si="348">D322</f>
        <v>0.11</v>
      </c>
      <c r="F322" s="212">
        <f t="shared" ref="F322:F337" si="349">E322</f>
        <v>0.11</v>
      </c>
      <c r="G322" s="212">
        <f t="shared" ref="G322:G337" si="350">F322</f>
        <v>0.11</v>
      </c>
      <c r="H322" s="212">
        <f t="shared" ref="H322:H337" si="351">G322</f>
        <v>0.11</v>
      </c>
      <c r="I322" s="212">
        <f t="shared" ref="I322:I337" si="352">H322</f>
        <v>0.11</v>
      </c>
      <c r="J322" s="212">
        <f t="shared" ref="J322:J337" si="353">I322</f>
        <v>0.11</v>
      </c>
      <c r="K322" s="212">
        <f t="shared" ref="K322:K337" si="354">J322</f>
        <v>0.11</v>
      </c>
      <c r="L322" s="212">
        <f t="shared" ref="L322:L337" si="355">K322</f>
        <v>0.11</v>
      </c>
      <c r="M322" s="212">
        <f t="shared" ref="M322:M337" si="356">L322</f>
        <v>0.11</v>
      </c>
      <c r="N322" s="212">
        <f t="shared" ref="N322:N337" si="357">M322</f>
        <v>0.11</v>
      </c>
      <c r="O322" s="212">
        <f t="shared" ref="O322:O337" si="358">N322</f>
        <v>0.11</v>
      </c>
      <c r="P322" s="212">
        <f t="shared" ref="P322:P337" si="359">O322</f>
        <v>0.11</v>
      </c>
      <c r="Q322" s="212">
        <f t="shared" ref="Q322:Q337" si="360">P322</f>
        <v>0.11</v>
      </c>
      <c r="R322" s="212">
        <f t="shared" ref="R322:R337" si="361">Q322</f>
        <v>0.11</v>
      </c>
      <c r="S322" s="212">
        <f t="shared" ref="S322:S337" si="362">R322</f>
        <v>0.11</v>
      </c>
      <c r="T322" s="212">
        <f t="shared" ref="T322:T337" si="363">S322</f>
        <v>0.11</v>
      </c>
      <c r="U322" s="212">
        <f t="shared" ref="U322:U337" si="364">T322</f>
        <v>0.11</v>
      </c>
      <c r="V322" s="212">
        <f t="shared" ref="V322:V337" si="365">U322</f>
        <v>0.11</v>
      </c>
      <c r="W322" s="212">
        <f t="shared" ref="W322:W337" si="366">V322</f>
        <v>0.11</v>
      </c>
      <c r="X322" s="212">
        <f t="shared" ref="X322:X337" si="367">W322</f>
        <v>0.11</v>
      </c>
      <c r="Y322" s="212">
        <f t="shared" ref="Y322:Y337" si="368">X322</f>
        <v>0.11</v>
      </c>
      <c r="Z322" s="212">
        <f t="shared" ref="Z322:Z337" si="369">Y322</f>
        <v>0.11</v>
      </c>
      <c r="AA322" s="212">
        <f t="shared" ref="AA322:AA337" si="370">Z322</f>
        <v>0.11</v>
      </c>
      <c r="AB322" s="212">
        <f t="shared" si="300"/>
        <v>0.11</v>
      </c>
      <c r="AC322" s="212">
        <f t="shared" si="301"/>
        <v>0.11</v>
      </c>
      <c r="AD322" s="212">
        <f t="shared" si="302"/>
        <v>0.11</v>
      </c>
      <c r="AE322" s="212">
        <f t="shared" si="303"/>
        <v>0.11</v>
      </c>
      <c r="AF322" s="212">
        <f t="shared" si="304"/>
        <v>0.11</v>
      </c>
      <c r="AG322" s="212">
        <f t="shared" si="305"/>
        <v>0.11</v>
      </c>
      <c r="AH322" s="212">
        <f t="shared" si="306"/>
        <v>0.11</v>
      </c>
      <c r="AI322" s="212">
        <f t="shared" si="307"/>
        <v>0.11</v>
      </c>
      <c r="AJ322" s="212">
        <f t="shared" si="308"/>
        <v>0.11</v>
      </c>
      <c r="AK322" s="212">
        <f t="shared" si="309"/>
        <v>0.11</v>
      </c>
    </row>
    <row r="323" spans="1:37" x14ac:dyDescent="0.35">
      <c r="A323" s="215">
        <v>38</v>
      </c>
      <c r="B323" s="212">
        <f t="shared" si="311"/>
        <v>0.11</v>
      </c>
      <c r="C323" s="212">
        <f t="shared" si="346"/>
        <v>0.11</v>
      </c>
      <c r="D323" s="212">
        <f t="shared" si="347"/>
        <v>0.11</v>
      </c>
      <c r="E323" s="212">
        <f t="shared" si="348"/>
        <v>0.11</v>
      </c>
      <c r="F323" s="212">
        <f t="shared" si="349"/>
        <v>0.11</v>
      </c>
      <c r="G323" s="212">
        <f t="shared" si="350"/>
        <v>0.11</v>
      </c>
      <c r="H323" s="212">
        <f t="shared" si="351"/>
        <v>0.11</v>
      </c>
      <c r="I323" s="212">
        <f t="shared" si="352"/>
        <v>0.11</v>
      </c>
      <c r="J323" s="212">
        <f t="shared" si="353"/>
        <v>0.11</v>
      </c>
      <c r="K323" s="212">
        <f t="shared" si="354"/>
        <v>0.11</v>
      </c>
      <c r="L323" s="212">
        <f t="shared" si="355"/>
        <v>0.11</v>
      </c>
      <c r="M323" s="212">
        <f t="shared" si="356"/>
        <v>0.11</v>
      </c>
      <c r="N323" s="212">
        <f t="shared" si="357"/>
        <v>0.11</v>
      </c>
      <c r="O323" s="212">
        <f t="shared" si="358"/>
        <v>0.11</v>
      </c>
      <c r="P323" s="212">
        <f t="shared" si="359"/>
        <v>0.11</v>
      </c>
      <c r="Q323" s="212">
        <f t="shared" si="360"/>
        <v>0.11</v>
      </c>
      <c r="R323" s="212">
        <f t="shared" si="361"/>
        <v>0.11</v>
      </c>
      <c r="S323" s="212">
        <f t="shared" si="362"/>
        <v>0.11</v>
      </c>
      <c r="T323" s="212">
        <f t="shared" si="363"/>
        <v>0.11</v>
      </c>
      <c r="U323" s="212">
        <f t="shared" si="364"/>
        <v>0.11</v>
      </c>
      <c r="V323" s="212">
        <f t="shared" si="365"/>
        <v>0.11</v>
      </c>
      <c r="W323" s="212">
        <f t="shared" si="366"/>
        <v>0.11</v>
      </c>
      <c r="X323" s="212">
        <f t="shared" si="367"/>
        <v>0.11</v>
      </c>
      <c r="Y323" s="212">
        <f t="shared" si="368"/>
        <v>0.11</v>
      </c>
      <c r="Z323" s="212">
        <f t="shared" si="369"/>
        <v>0.11</v>
      </c>
      <c r="AA323" s="212">
        <f t="shared" si="370"/>
        <v>0.11</v>
      </c>
      <c r="AB323" s="212">
        <f t="shared" si="300"/>
        <v>0.11</v>
      </c>
      <c r="AC323" s="212">
        <f t="shared" si="301"/>
        <v>0.11</v>
      </c>
      <c r="AD323" s="212">
        <f t="shared" si="302"/>
        <v>0.11</v>
      </c>
      <c r="AE323" s="212">
        <f t="shared" si="303"/>
        <v>0.11</v>
      </c>
      <c r="AF323" s="212">
        <f t="shared" si="304"/>
        <v>0.11</v>
      </c>
      <c r="AG323" s="212">
        <f t="shared" si="305"/>
        <v>0.11</v>
      </c>
      <c r="AH323" s="212">
        <f t="shared" si="306"/>
        <v>0.11</v>
      </c>
      <c r="AI323" s="212">
        <f t="shared" si="307"/>
        <v>0.11</v>
      </c>
      <c r="AJ323" s="212">
        <f t="shared" si="308"/>
        <v>0.11</v>
      </c>
      <c r="AK323" s="212">
        <f t="shared" si="309"/>
        <v>0.11</v>
      </c>
    </row>
    <row r="324" spans="1:37" x14ac:dyDescent="0.35">
      <c r="A324" s="215">
        <v>39</v>
      </c>
      <c r="B324" s="212">
        <f t="shared" si="311"/>
        <v>0.11</v>
      </c>
      <c r="C324" s="212">
        <f t="shared" si="346"/>
        <v>0.11</v>
      </c>
      <c r="D324" s="212">
        <f t="shared" si="347"/>
        <v>0.11</v>
      </c>
      <c r="E324" s="212">
        <f t="shared" si="348"/>
        <v>0.11</v>
      </c>
      <c r="F324" s="212">
        <f t="shared" si="349"/>
        <v>0.11</v>
      </c>
      <c r="G324" s="212">
        <f t="shared" si="350"/>
        <v>0.11</v>
      </c>
      <c r="H324" s="212">
        <f t="shared" si="351"/>
        <v>0.11</v>
      </c>
      <c r="I324" s="212">
        <f t="shared" si="352"/>
        <v>0.11</v>
      </c>
      <c r="J324" s="212">
        <f t="shared" si="353"/>
        <v>0.11</v>
      </c>
      <c r="K324" s="212">
        <f t="shared" si="354"/>
        <v>0.11</v>
      </c>
      <c r="L324" s="212">
        <f t="shared" si="355"/>
        <v>0.11</v>
      </c>
      <c r="M324" s="212">
        <f t="shared" si="356"/>
        <v>0.11</v>
      </c>
      <c r="N324" s="212">
        <f t="shared" si="357"/>
        <v>0.11</v>
      </c>
      <c r="O324" s="212">
        <f t="shared" si="358"/>
        <v>0.11</v>
      </c>
      <c r="P324" s="212">
        <f t="shared" si="359"/>
        <v>0.11</v>
      </c>
      <c r="Q324" s="212">
        <f t="shared" si="360"/>
        <v>0.11</v>
      </c>
      <c r="R324" s="212">
        <f t="shared" si="361"/>
        <v>0.11</v>
      </c>
      <c r="S324" s="212">
        <f t="shared" si="362"/>
        <v>0.11</v>
      </c>
      <c r="T324" s="212">
        <f t="shared" si="363"/>
        <v>0.11</v>
      </c>
      <c r="U324" s="212">
        <f t="shared" si="364"/>
        <v>0.11</v>
      </c>
      <c r="V324" s="212">
        <f t="shared" si="365"/>
        <v>0.11</v>
      </c>
      <c r="W324" s="212">
        <f t="shared" si="366"/>
        <v>0.11</v>
      </c>
      <c r="X324" s="212">
        <f t="shared" si="367"/>
        <v>0.11</v>
      </c>
      <c r="Y324" s="212">
        <f t="shared" si="368"/>
        <v>0.11</v>
      </c>
      <c r="Z324" s="212">
        <f t="shared" si="369"/>
        <v>0.11</v>
      </c>
      <c r="AA324" s="212">
        <f t="shared" si="370"/>
        <v>0.11</v>
      </c>
      <c r="AB324" s="212">
        <f t="shared" si="300"/>
        <v>0.11</v>
      </c>
      <c r="AC324" s="212">
        <f t="shared" si="301"/>
        <v>0.11</v>
      </c>
      <c r="AD324" s="212">
        <f t="shared" si="302"/>
        <v>0.11</v>
      </c>
      <c r="AE324" s="212">
        <f t="shared" si="303"/>
        <v>0.11</v>
      </c>
      <c r="AF324" s="212">
        <f t="shared" si="304"/>
        <v>0.11</v>
      </c>
      <c r="AG324" s="212">
        <f t="shared" si="305"/>
        <v>0.11</v>
      </c>
      <c r="AH324" s="212">
        <f t="shared" si="306"/>
        <v>0.11</v>
      </c>
      <c r="AI324" s="212">
        <f t="shared" si="307"/>
        <v>0.11</v>
      </c>
      <c r="AJ324" s="212">
        <f t="shared" si="308"/>
        <v>0.11</v>
      </c>
      <c r="AK324" s="212">
        <f t="shared" si="309"/>
        <v>0.11</v>
      </c>
    </row>
    <row r="325" spans="1:37" x14ac:dyDescent="0.35">
      <c r="A325" s="215">
        <v>40</v>
      </c>
      <c r="B325" s="212">
        <f t="shared" si="311"/>
        <v>0.11</v>
      </c>
      <c r="C325" s="212">
        <f t="shared" si="346"/>
        <v>0.11</v>
      </c>
      <c r="D325" s="212">
        <f t="shared" si="347"/>
        <v>0.11</v>
      </c>
      <c r="E325" s="212">
        <f t="shared" si="348"/>
        <v>0.11</v>
      </c>
      <c r="F325" s="212">
        <f t="shared" si="349"/>
        <v>0.11</v>
      </c>
      <c r="G325" s="212">
        <f t="shared" si="350"/>
        <v>0.11</v>
      </c>
      <c r="H325" s="212">
        <f t="shared" si="351"/>
        <v>0.11</v>
      </c>
      <c r="I325" s="212">
        <f t="shared" si="352"/>
        <v>0.11</v>
      </c>
      <c r="J325" s="212">
        <f t="shared" si="353"/>
        <v>0.11</v>
      </c>
      <c r="K325" s="212">
        <f t="shared" si="354"/>
        <v>0.11</v>
      </c>
      <c r="L325" s="212">
        <f t="shared" si="355"/>
        <v>0.11</v>
      </c>
      <c r="M325" s="212">
        <f t="shared" si="356"/>
        <v>0.11</v>
      </c>
      <c r="N325" s="212">
        <f t="shared" si="357"/>
        <v>0.11</v>
      </c>
      <c r="O325" s="212">
        <f t="shared" si="358"/>
        <v>0.11</v>
      </c>
      <c r="P325" s="212">
        <f t="shared" si="359"/>
        <v>0.11</v>
      </c>
      <c r="Q325" s="212">
        <f t="shared" si="360"/>
        <v>0.11</v>
      </c>
      <c r="R325" s="212">
        <f t="shared" si="361"/>
        <v>0.11</v>
      </c>
      <c r="S325" s="212">
        <f t="shared" si="362"/>
        <v>0.11</v>
      </c>
      <c r="T325" s="212">
        <f t="shared" si="363"/>
        <v>0.11</v>
      </c>
      <c r="U325" s="212">
        <f t="shared" si="364"/>
        <v>0.11</v>
      </c>
      <c r="V325" s="212">
        <f t="shared" si="365"/>
        <v>0.11</v>
      </c>
      <c r="W325" s="212">
        <f t="shared" si="366"/>
        <v>0.11</v>
      </c>
      <c r="X325" s="212">
        <f t="shared" si="367"/>
        <v>0.11</v>
      </c>
      <c r="Y325" s="212">
        <f t="shared" si="368"/>
        <v>0.11</v>
      </c>
      <c r="Z325" s="212">
        <f t="shared" si="369"/>
        <v>0.11</v>
      </c>
      <c r="AA325" s="212">
        <f t="shared" si="370"/>
        <v>0.11</v>
      </c>
      <c r="AB325" s="212">
        <f t="shared" si="300"/>
        <v>0.11</v>
      </c>
      <c r="AC325" s="212">
        <f t="shared" si="301"/>
        <v>0.11</v>
      </c>
      <c r="AD325" s="212">
        <f t="shared" si="302"/>
        <v>0.11</v>
      </c>
      <c r="AE325" s="212">
        <f t="shared" si="303"/>
        <v>0.11</v>
      </c>
      <c r="AF325" s="212">
        <f t="shared" si="304"/>
        <v>0.11</v>
      </c>
      <c r="AG325" s="212">
        <f t="shared" si="305"/>
        <v>0.11</v>
      </c>
      <c r="AH325" s="212">
        <f t="shared" si="306"/>
        <v>0.11</v>
      </c>
      <c r="AI325" s="212">
        <f t="shared" si="307"/>
        <v>0.11</v>
      </c>
      <c r="AJ325" s="212">
        <f t="shared" si="308"/>
        <v>0.11</v>
      </c>
      <c r="AK325" s="212">
        <f t="shared" si="309"/>
        <v>0.11</v>
      </c>
    </row>
    <row r="326" spans="1:37" x14ac:dyDescent="0.35">
      <c r="A326" s="215">
        <v>41</v>
      </c>
      <c r="B326" s="212">
        <f t="shared" si="311"/>
        <v>0.11</v>
      </c>
      <c r="C326" s="212">
        <f t="shared" si="346"/>
        <v>0.11</v>
      </c>
      <c r="D326" s="212">
        <f t="shared" si="347"/>
        <v>0.11</v>
      </c>
      <c r="E326" s="212">
        <f t="shared" si="348"/>
        <v>0.11</v>
      </c>
      <c r="F326" s="212">
        <f t="shared" si="349"/>
        <v>0.11</v>
      </c>
      <c r="G326" s="212">
        <f t="shared" si="350"/>
        <v>0.11</v>
      </c>
      <c r="H326" s="212">
        <f t="shared" si="351"/>
        <v>0.11</v>
      </c>
      <c r="I326" s="212">
        <f t="shared" si="352"/>
        <v>0.11</v>
      </c>
      <c r="J326" s="212">
        <f t="shared" si="353"/>
        <v>0.11</v>
      </c>
      <c r="K326" s="212">
        <f t="shared" si="354"/>
        <v>0.11</v>
      </c>
      <c r="L326" s="212">
        <f t="shared" si="355"/>
        <v>0.11</v>
      </c>
      <c r="M326" s="212">
        <f t="shared" si="356"/>
        <v>0.11</v>
      </c>
      <c r="N326" s="212">
        <f t="shared" si="357"/>
        <v>0.11</v>
      </c>
      <c r="O326" s="212">
        <f t="shared" si="358"/>
        <v>0.11</v>
      </c>
      <c r="P326" s="212">
        <f t="shared" si="359"/>
        <v>0.11</v>
      </c>
      <c r="Q326" s="212">
        <f t="shared" si="360"/>
        <v>0.11</v>
      </c>
      <c r="R326" s="212">
        <f t="shared" si="361"/>
        <v>0.11</v>
      </c>
      <c r="S326" s="212">
        <f t="shared" si="362"/>
        <v>0.11</v>
      </c>
      <c r="T326" s="212">
        <f t="shared" si="363"/>
        <v>0.11</v>
      </c>
      <c r="U326" s="212">
        <f t="shared" si="364"/>
        <v>0.11</v>
      </c>
      <c r="V326" s="212">
        <f t="shared" si="365"/>
        <v>0.11</v>
      </c>
      <c r="W326" s="212">
        <f t="shared" si="366"/>
        <v>0.11</v>
      </c>
      <c r="X326" s="212">
        <f t="shared" si="367"/>
        <v>0.11</v>
      </c>
      <c r="Y326" s="212">
        <f t="shared" si="368"/>
        <v>0.11</v>
      </c>
      <c r="Z326" s="212">
        <f t="shared" si="369"/>
        <v>0.11</v>
      </c>
      <c r="AA326" s="212">
        <f t="shared" si="370"/>
        <v>0.11</v>
      </c>
      <c r="AB326" s="212">
        <f t="shared" si="300"/>
        <v>0.11</v>
      </c>
      <c r="AC326" s="212">
        <f t="shared" si="301"/>
        <v>0.11</v>
      </c>
      <c r="AD326" s="212">
        <f t="shared" si="302"/>
        <v>0.11</v>
      </c>
      <c r="AE326" s="212">
        <f t="shared" si="303"/>
        <v>0.11</v>
      </c>
      <c r="AF326" s="212">
        <f t="shared" si="304"/>
        <v>0.11</v>
      </c>
      <c r="AG326" s="212">
        <f t="shared" si="305"/>
        <v>0.11</v>
      </c>
      <c r="AH326" s="212">
        <f t="shared" si="306"/>
        <v>0.11</v>
      </c>
      <c r="AI326" s="212">
        <f t="shared" si="307"/>
        <v>0.11</v>
      </c>
      <c r="AJ326" s="212">
        <f t="shared" si="308"/>
        <v>0.11</v>
      </c>
      <c r="AK326" s="212">
        <f t="shared" si="309"/>
        <v>0.11</v>
      </c>
    </row>
    <row r="327" spans="1:37" x14ac:dyDescent="0.35">
      <c r="A327" s="215">
        <v>42</v>
      </c>
      <c r="B327" s="212">
        <f t="shared" si="311"/>
        <v>0.11</v>
      </c>
      <c r="C327" s="212">
        <f t="shared" si="346"/>
        <v>0.11</v>
      </c>
      <c r="D327" s="212">
        <f t="shared" si="347"/>
        <v>0.11</v>
      </c>
      <c r="E327" s="212">
        <f t="shared" si="348"/>
        <v>0.11</v>
      </c>
      <c r="F327" s="212">
        <f t="shared" si="349"/>
        <v>0.11</v>
      </c>
      <c r="G327" s="212">
        <f t="shared" si="350"/>
        <v>0.11</v>
      </c>
      <c r="H327" s="212">
        <f t="shared" si="351"/>
        <v>0.11</v>
      </c>
      <c r="I327" s="212">
        <f t="shared" si="352"/>
        <v>0.11</v>
      </c>
      <c r="J327" s="212">
        <f t="shared" si="353"/>
        <v>0.11</v>
      </c>
      <c r="K327" s="212">
        <f t="shared" si="354"/>
        <v>0.11</v>
      </c>
      <c r="L327" s="212">
        <f t="shared" si="355"/>
        <v>0.11</v>
      </c>
      <c r="M327" s="212">
        <f t="shared" si="356"/>
        <v>0.11</v>
      </c>
      <c r="N327" s="212">
        <f t="shared" si="357"/>
        <v>0.11</v>
      </c>
      <c r="O327" s="212">
        <f t="shared" si="358"/>
        <v>0.11</v>
      </c>
      <c r="P327" s="212">
        <f t="shared" si="359"/>
        <v>0.11</v>
      </c>
      <c r="Q327" s="212">
        <f t="shared" si="360"/>
        <v>0.11</v>
      </c>
      <c r="R327" s="212">
        <f t="shared" si="361"/>
        <v>0.11</v>
      </c>
      <c r="S327" s="212">
        <f t="shared" si="362"/>
        <v>0.11</v>
      </c>
      <c r="T327" s="212">
        <f t="shared" si="363"/>
        <v>0.11</v>
      </c>
      <c r="U327" s="212">
        <f t="shared" si="364"/>
        <v>0.11</v>
      </c>
      <c r="V327" s="212">
        <f t="shared" si="365"/>
        <v>0.11</v>
      </c>
      <c r="W327" s="212">
        <f t="shared" si="366"/>
        <v>0.11</v>
      </c>
      <c r="X327" s="212">
        <f t="shared" si="367"/>
        <v>0.11</v>
      </c>
      <c r="Y327" s="212">
        <f t="shared" si="368"/>
        <v>0.11</v>
      </c>
      <c r="Z327" s="212">
        <f t="shared" si="369"/>
        <v>0.11</v>
      </c>
      <c r="AA327" s="212">
        <f t="shared" si="370"/>
        <v>0.11</v>
      </c>
      <c r="AB327" s="212">
        <f t="shared" si="300"/>
        <v>0.11</v>
      </c>
      <c r="AC327" s="212">
        <f t="shared" si="301"/>
        <v>0.11</v>
      </c>
      <c r="AD327" s="212">
        <f t="shared" si="302"/>
        <v>0.11</v>
      </c>
      <c r="AE327" s="212">
        <f t="shared" si="303"/>
        <v>0.11</v>
      </c>
      <c r="AF327" s="212">
        <f t="shared" si="304"/>
        <v>0.11</v>
      </c>
      <c r="AG327" s="212">
        <f t="shared" si="305"/>
        <v>0.11</v>
      </c>
      <c r="AH327" s="212">
        <f t="shared" si="306"/>
        <v>0.11</v>
      </c>
      <c r="AI327" s="212">
        <f t="shared" si="307"/>
        <v>0.11</v>
      </c>
      <c r="AJ327" s="212">
        <f t="shared" si="308"/>
        <v>0.11</v>
      </c>
      <c r="AK327" s="212">
        <f t="shared" si="309"/>
        <v>0.11</v>
      </c>
    </row>
    <row r="328" spans="1:37" x14ac:dyDescent="0.35">
      <c r="A328" s="215">
        <v>43</v>
      </c>
      <c r="B328" s="212">
        <f t="shared" si="311"/>
        <v>0.11</v>
      </c>
      <c r="C328" s="212">
        <f t="shared" si="346"/>
        <v>0.11</v>
      </c>
      <c r="D328" s="212">
        <f t="shared" si="347"/>
        <v>0.11</v>
      </c>
      <c r="E328" s="212">
        <f t="shared" si="348"/>
        <v>0.11</v>
      </c>
      <c r="F328" s="212">
        <f t="shared" si="349"/>
        <v>0.11</v>
      </c>
      <c r="G328" s="212">
        <f t="shared" si="350"/>
        <v>0.11</v>
      </c>
      <c r="H328" s="212">
        <f t="shared" si="351"/>
        <v>0.11</v>
      </c>
      <c r="I328" s="212">
        <f t="shared" si="352"/>
        <v>0.11</v>
      </c>
      <c r="J328" s="212">
        <f t="shared" si="353"/>
        <v>0.11</v>
      </c>
      <c r="K328" s="212">
        <f t="shared" si="354"/>
        <v>0.11</v>
      </c>
      <c r="L328" s="212">
        <f t="shared" si="355"/>
        <v>0.11</v>
      </c>
      <c r="M328" s="212">
        <f t="shared" si="356"/>
        <v>0.11</v>
      </c>
      <c r="N328" s="212">
        <f t="shared" si="357"/>
        <v>0.11</v>
      </c>
      <c r="O328" s="212">
        <f t="shared" si="358"/>
        <v>0.11</v>
      </c>
      <c r="P328" s="212">
        <f t="shared" si="359"/>
        <v>0.11</v>
      </c>
      <c r="Q328" s="212">
        <f t="shared" si="360"/>
        <v>0.11</v>
      </c>
      <c r="R328" s="212">
        <f t="shared" si="361"/>
        <v>0.11</v>
      </c>
      <c r="S328" s="212">
        <f t="shared" si="362"/>
        <v>0.11</v>
      </c>
      <c r="T328" s="212">
        <f t="shared" si="363"/>
        <v>0.11</v>
      </c>
      <c r="U328" s="212">
        <f t="shared" si="364"/>
        <v>0.11</v>
      </c>
      <c r="V328" s="212">
        <f t="shared" si="365"/>
        <v>0.11</v>
      </c>
      <c r="W328" s="212">
        <f t="shared" si="366"/>
        <v>0.11</v>
      </c>
      <c r="X328" s="212">
        <f t="shared" si="367"/>
        <v>0.11</v>
      </c>
      <c r="Y328" s="212">
        <f t="shared" si="368"/>
        <v>0.11</v>
      </c>
      <c r="Z328" s="212">
        <f t="shared" si="369"/>
        <v>0.11</v>
      </c>
      <c r="AA328" s="212">
        <f t="shared" si="370"/>
        <v>0.11</v>
      </c>
      <c r="AB328" s="212">
        <f t="shared" si="300"/>
        <v>0.11</v>
      </c>
      <c r="AC328" s="212">
        <f t="shared" si="301"/>
        <v>0.11</v>
      </c>
      <c r="AD328" s="212">
        <f t="shared" si="302"/>
        <v>0.11</v>
      </c>
      <c r="AE328" s="212">
        <f t="shared" si="303"/>
        <v>0.11</v>
      </c>
      <c r="AF328" s="212">
        <f t="shared" si="304"/>
        <v>0.11</v>
      </c>
      <c r="AG328" s="212">
        <f t="shared" si="305"/>
        <v>0.11</v>
      </c>
      <c r="AH328" s="212">
        <f t="shared" si="306"/>
        <v>0.11</v>
      </c>
      <c r="AI328" s="212">
        <f t="shared" si="307"/>
        <v>0.11</v>
      </c>
      <c r="AJ328" s="212">
        <f t="shared" si="308"/>
        <v>0.11</v>
      </c>
      <c r="AK328" s="212">
        <f t="shared" si="309"/>
        <v>0.11</v>
      </c>
    </row>
    <row r="329" spans="1:37" x14ac:dyDescent="0.35">
      <c r="A329" s="215">
        <v>44</v>
      </c>
      <c r="B329" s="212">
        <f t="shared" si="311"/>
        <v>0.11</v>
      </c>
      <c r="C329" s="212">
        <f t="shared" si="346"/>
        <v>0.11</v>
      </c>
      <c r="D329" s="212">
        <f t="shared" si="347"/>
        <v>0.11</v>
      </c>
      <c r="E329" s="212">
        <f t="shared" si="348"/>
        <v>0.11</v>
      </c>
      <c r="F329" s="212">
        <f t="shared" si="349"/>
        <v>0.11</v>
      </c>
      <c r="G329" s="212">
        <f t="shared" si="350"/>
        <v>0.11</v>
      </c>
      <c r="H329" s="212">
        <f t="shared" si="351"/>
        <v>0.11</v>
      </c>
      <c r="I329" s="212">
        <f t="shared" si="352"/>
        <v>0.11</v>
      </c>
      <c r="J329" s="212">
        <f t="shared" si="353"/>
        <v>0.11</v>
      </c>
      <c r="K329" s="212">
        <f t="shared" si="354"/>
        <v>0.11</v>
      </c>
      <c r="L329" s="212">
        <f t="shared" si="355"/>
        <v>0.11</v>
      </c>
      <c r="M329" s="212">
        <f t="shared" si="356"/>
        <v>0.11</v>
      </c>
      <c r="N329" s="212">
        <f t="shared" si="357"/>
        <v>0.11</v>
      </c>
      <c r="O329" s="212">
        <f t="shared" si="358"/>
        <v>0.11</v>
      </c>
      <c r="P329" s="212">
        <f t="shared" si="359"/>
        <v>0.11</v>
      </c>
      <c r="Q329" s="212">
        <f t="shared" si="360"/>
        <v>0.11</v>
      </c>
      <c r="R329" s="212">
        <f t="shared" si="361"/>
        <v>0.11</v>
      </c>
      <c r="S329" s="212">
        <f t="shared" si="362"/>
        <v>0.11</v>
      </c>
      <c r="T329" s="212">
        <f t="shared" si="363"/>
        <v>0.11</v>
      </c>
      <c r="U329" s="212">
        <f t="shared" si="364"/>
        <v>0.11</v>
      </c>
      <c r="V329" s="212">
        <f t="shared" si="365"/>
        <v>0.11</v>
      </c>
      <c r="W329" s="212">
        <f t="shared" si="366"/>
        <v>0.11</v>
      </c>
      <c r="X329" s="212">
        <f t="shared" si="367"/>
        <v>0.11</v>
      </c>
      <c r="Y329" s="212">
        <f t="shared" si="368"/>
        <v>0.11</v>
      </c>
      <c r="Z329" s="212">
        <f t="shared" si="369"/>
        <v>0.11</v>
      </c>
      <c r="AA329" s="212">
        <f t="shared" si="370"/>
        <v>0.11</v>
      </c>
      <c r="AB329" s="212">
        <f t="shared" si="300"/>
        <v>0.11</v>
      </c>
      <c r="AC329" s="212">
        <f t="shared" si="301"/>
        <v>0.11</v>
      </c>
      <c r="AD329" s="212">
        <f t="shared" si="302"/>
        <v>0.11</v>
      </c>
      <c r="AE329" s="212">
        <f t="shared" si="303"/>
        <v>0.11</v>
      </c>
      <c r="AF329" s="212">
        <f t="shared" si="304"/>
        <v>0.11</v>
      </c>
      <c r="AG329" s="212">
        <f t="shared" si="305"/>
        <v>0.11</v>
      </c>
      <c r="AH329" s="212">
        <f t="shared" si="306"/>
        <v>0.11</v>
      </c>
      <c r="AI329" s="212">
        <f t="shared" si="307"/>
        <v>0.11</v>
      </c>
      <c r="AJ329" s="212">
        <f t="shared" si="308"/>
        <v>0.11</v>
      </c>
      <c r="AK329" s="212">
        <f t="shared" si="309"/>
        <v>0.11</v>
      </c>
    </row>
    <row r="330" spans="1:37" x14ac:dyDescent="0.35">
      <c r="A330" s="215">
        <v>45</v>
      </c>
      <c r="B330" s="212">
        <f t="shared" si="311"/>
        <v>0.11</v>
      </c>
      <c r="C330" s="212">
        <f t="shared" si="346"/>
        <v>0.11</v>
      </c>
      <c r="D330" s="212">
        <f t="shared" si="347"/>
        <v>0.11</v>
      </c>
      <c r="E330" s="212">
        <f t="shared" si="348"/>
        <v>0.11</v>
      </c>
      <c r="F330" s="212">
        <f t="shared" si="349"/>
        <v>0.11</v>
      </c>
      <c r="G330" s="212">
        <f t="shared" si="350"/>
        <v>0.11</v>
      </c>
      <c r="H330" s="212">
        <f t="shared" si="351"/>
        <v>0.11</v>
      </c>
      <c r="I330" s="212">
        <f t="shared" si="352"/>
        <v>0.11</v>
      </c>
      <c r="J330" s="212">
        <f t="shared" si="353"/>
        <v>0.11</v>
      </c>
      <c r="K330" s="212">
        <f t="shared" si="354"/>
        <v>0.11</v>
      </c>
      <c r="L330" s="212">
        <f t="shared" si="355"/>
        <v>0.11</v>
      </c>
      <c r="M330" s="212">
        <f t="shared" si="356"/>
        <v>0.11</v>
      </c>
      <c r="N330" s="212">
        <f t="shared" si="357"/>
        <v>0.11</v>
      </c>
      <c r="O330" s="212">
        <f t="shared" si="358"/>
        <v>0.11</v>
      </c>
      <c r="P330" s="212">
        <f t="shared" si="359"/>
        <v>0.11</v>
      </c>
      <c r="Q330" s="212">
        <f t="shared" si="360"/>
        <v>0.11</v>
      </c>
      <c r="R330" s="212">
        <f t="shared" si="361"/>
        <v>0.11</v>
      </c>
      <c r="S330" s="212">
        <f t="shared" si="362"/>
        <v>0.11</v>
      </c>
      <c r="T330" s="212">
        <f t="shared" si="363"/>
        <v>0.11</v>
      </c>
      <c r="U330" s="212">
        <f t="shared" si="364"/>
        <v>0.11</v>
      </c>
      <c r="V330" s="212">
        <f t="shared" si="365"/>
        <v>0.11</v>
      </c>
      <c r="W330" s="212">
        <f t="shared" si="366"/>
        <v>0.11</v>
      </c>
      <c r="X330" s="212">
        <f t="shared" si="367"/>
        <v>0.11</v>
      </c>
      <c r="Y330" s="212">
        <f t="shared" si="368"/>
        <v>0.11</v>
      </c>
      <c r="Z330" s="212">
        <f t="shared" si="369"/>
        <v>0.11</v>
      </c>
      <c r="AA330" s="212">
        <f t="shared" si="370"/>
        <v>0.11</v>
      </c>
      <c r="AB330" s="212">
        <f t="shared" si="300"/>
        <v>0.11</v>
      </c>
      <c r="AC330" s="212">
        <f t="shared" si="301"/>
        <v>0.11</v>
      </c>
      <c r="AD330" s="212">
        <f t="shared" si="302"/>
        <v>0.11</v>
      </c>
      <c r="AE330" s="212">
        <f t="shared" si="303"/>
        <v>0.11</v>
      </c>
      <c r="AF330" s="212">
        <f t="shared" si="304"/>
        <v>0.11</v>
      </c>
      <c r="AG330" s="212">
        <f t="shared" si="305"/>
        <v>0.11</v>
      </c>
      <c r="AH330" s="212">
        <f t="shared" si="306"/>
        <v>0.11</v>
      </c>
      <c r="AI330" s="212">
        <f t="shared" si="307"/>
        <v>0.11</v>
      </c>
      <c r="AJ330" s="212">
        <f t="shared" si="308"/>
        <v>0.11</v>
      </c>
      <c r="AK330" s="212">
        <f t="shared" si="309"/>
        <v>0.11</v>
      </c>
    </row>
    <row r="331" spans="1:37" x14ac:dyDescent="0.35">
      <c r="A331" s="215">
        <v>46</v>
      </c>
      <c r="B331" s="212">
        <f t="shared" si="311"/>
        <v>0.11</v>
      </c>
      <c r="C331" s="212">
        <f t="shared" si="346"/>
        <v>0.11</v>
      </c>
      <c r="D331" s="212">
        <f t="shared" si="347"/>
        <v>0.11</v>
      </c>
      <c r="E331" s="212">
        <f t="shared" si="348"/>
        <v>0.11</v>
      </c>
      <c r="F331" s="212">
        <f t="shared" si="349"/>
        <v>0.11</v>
      </c>
      <c r="G331" s="212">
        <f t="shared" si="350"/>
        <v>0.11</v>
      </c>
      <c r="H331" s="212">
        <f t="shared" si="351"/>
        <v>0.11</v>
      </c>
      <c r="I331" s="212">
        <f t="shared" si="352"/>
        <v>0.11</v>
      </c>
      <c r="J331" s="212">
        <f t="shared" si="353"/>
        <v>0.11</v>
      </c>
      <c r="K331" s="212">
        <f t="shared" si="354"/>
        <v>0.11</v>
      </c>
      <c r="L331" s="212">
        <f t="shared" si="355"/>
        <v>0.11</v>
      </c>
      <c r="M331" s="212">
        <f t="shared" si="356"/>
        <v>0.11</v>
      </c>
      <c r="N331" s="212">
        <f t="shared" si="357"/>
        <v>0.11</v>
      </c>
      <c r="O331" s="212">
        <f t="shared" si="358"/>
        <v>0.11</v>
      </c>
      <c r="P331" s="212">
        <f t="shared" si="359"/>
        <v>0.11</v>
      </c>
      <c r="Q331" s="212">
        <f t="shared" si="360"/>
        <v>0.11</v>
      </c>
      <c r="R331" s="212">
        <f t="shared" si="361"/>
        <v>0.11</v>
      </c>
      <c r="S331" s="212">
        <f t="shared" si="362"/>
        <v>0.11</v>
      </c>
      <c r="T331" s="212">
        <f t="shared" si="363"/>
        <v>0.11</v>
      </c>
      <c r="U331" s="212">
        <f t="shared" si="364"/>
        <v>0.11</v>
      </c>
      <c r="V331" s="212">
        <f t="shared" si="365"/>
        <v>0.11</v>
      </c>
      <c r="W331" s="212">
        <f t="shared" si="366"/>
        <v>0.11</v>
      </c>
      <c r="X331" s="212">
        <f t="shared" si="367"/>
        <v>0.11</v>
      </c>
      <c r="Y331" s="212">
        <f t="shared" si="368"/>
        <v>0.11</v>
      </c>
      <c r="Z331" s="212">
        <f t="shared" si="369"/>
        <v>0.11</v>
      </c>
      <c r="AA331" s="212">
        <f t="shared" si="370"/>
        <v>0.11</v>
      </c>
      <c r="AB331" s="212">
        <f t="shared" si="300"/>
        <v>0.11</v>
      </c>
      <c r="AC331" s="212">
        <f t="shared" si="301"/>
        <v>0.11</v>
      </c>
      <c r="AD331" s="212">
        <f t="shared" si="302"/>
        <v>0.11</v>
      </c>
      <c r="AE331" s="212">
        <f t="shared" si="303"/>
        <v>0.11</v>
      </c>
      <c r="AF331" s="212">
        <f t="shared" si="304"/>
        <v>0.11</v>
      </c>
      <c r="AG331" s="212">
        <f t="shared" si="305"/>
        <v>0.11</v>
      </c>
      <c r="AH331" s="212">
        <f t="shared" si="306"/>
        <v>0.11</v>
      </c>
      <c r="AI331" s="212">
        <f t="shared" si="307"/>
        <v>0.11</v>
      </c>
      <c r="AJ331" s="212">
        <f t="shared" si="308"/>
        <v>0.11</v>
      </c>
      <c r="AK331" s="212">
        <f t="shared" si="309"/>
        <v>0.11</v>
      </c>
    </row>
    <row r="332" spans="1:37" x14ac:dyDescent="0.35">
      <c r="A332" s="215">
        <v>47</v>
      </c>
      <c r="B332" s="212">
        <f t="shared" si="311"/>
        <v>0.11</v>
      </c>
      <c r="C332" s="212">
        <f t="shared" si="346"/>
        <v>0.11</v>
      </c>
      <c r="D332" s="212">
        <f t="shared" si="347"/>
        <v>0.11</v>
      </c>
      <c r="E332" s="212">
        <f t="shared" si="348"/>
        <v>0.11</v>
      </c>
      <c r="F332" s="212">
        <f t="shared" si="349"/>
        <v>0.11</v>
      </c>
      <c r="G332" s="212">
        <f t="shared" si="350"/>
        <v>0.11</v>
      </c>
      <c r="H332" s="212">
        <f t="shared" si="351"/>
        <v>0.11</v>
      </c>
      <c r="I332" s="212">
        <f t="shared" si="352"/>
        <v>0.11</v>
      </c>
      <c r="J332" s="212">
        <f t="shared" si="353"/>
        <v>0.11</v>
      </c>
      <c r="K332" s="212">
        <f t="shared" si="354"/>
        <v>0.11</v>
      </c>
      <c r="L332" s="212">
        <f t="shared" si="355"/>
        <v>0.11</v>
      </c>
      <c r="M332" s="212">
        <f t="shared" si="356"/>
        <v>0.11</v>
      </c>
      <c r="N332" s="212">
        <f t="shared" si="357"/>
        <v>0.11</v>
      </c>
      <c r="O332" s="212">
        <f t="shared" si="358"/>
        <v>0.11</v>
      </c>
      <c r="P332" s="212">
        <f t="shared" si="359"/>
        <v>0.11</v>
      </c>
      <c r="Q332" s="212">
        <f t="shared" si="360"/>
        <v>0.11</v>
      </c>
      <c r="R332" s="212">
        <f t="shared" si="361"/>
        <v>0.11</v>
      </c>
      <c r="S332" s="212">
        <f t="shared" si="362"/>
        <v>0.11</v>
      </c>
      <c r="T332" s="212">
        <f t="shared" si="363"/>
        <v>0.11</v>
      </c>
      <c r="U332" s="212">
        <f t="shared" si="364"/>
        <v>0.11</v>
      </c>
      <c r="V332" s="212">
        <f t="shared" si="365"/>
        <v>0.11</v>
      </c>
      <c r="W332" s="212">
        <f t="shared" si="366"/>
        <v>0.11</v>
      </c>
      <c r="X332" s="212">
        <f t="shared" si="367"/>
        <v>0.11</v>
      </c>
      <c r="Y332" s="212">
        <f t="shared" si="368"/>
        <v>0.11</v>
      </c>
      <c r="Z332" s="212">
        <f t="shared" si="369"/>
        <v>0.11</v>
      </c>
      <c r="AA332" s="212">
        <f t="shared" si="370"/>
        <v>0.11</v>
      </c>
      <c r="AB332" s="212">
        <f t="shared" si="300"/>
        <v>0.11</v>
      </c>
      <c r="AC332" s="212">
        <f t="shared" si="301"/>
        <v>0.11</v>
      </c>
      <c r="AD332" s="212">
        <f t="shared" si="302"/>
        <v>0.11</v>
      </c>
      <c r="AE332" s="212">
        <f t="shared" si="303"/>
        <v>0.11</v>
      </c>
      <c r="AF332" s="212">
        <f t="shared" si="304"/>
        <v>0.11</v>
      </c>
      <c r="AG332" s="212">
        <f t="shared" si="305"/>
        <v>0.11</v>
      </c>
      <c r="AH332" s="212">
        <f t="shared" si="306"/>
        <v>0.11</v>
      </c>
      <c r="AI332" s="212">
        <f t="shared" si="307"/>
        <v>0.11</v>
      </c>
      <c r="AJ332" s="212">
        <f t="shared" si="308"/>
        <v>0.11</v>
      </c>
      <c r="AK332" s="212">
        <f t="shared" si="309"/>
        <v>0.11</v>
      </c>
    </row>
    <row r="333" spans="1:37" x14ac:dyDescent="0.35">
      <c r="A333" s="215">
        <v>48</v>
      </c>
      <c r="B333" s="212">
        <f t="shared" si="311"/>
        <v>0.11</v>
      </c>
      <c r="C333" s="212">
        <f t="shared" si="346"/>
        <v>0.11</v>
      </c>
      <c r="D333" s="212">
        <f t="shared" si="347"/>
        <v>0.11</v>
      </c>
      <c r="E333" s="212">
        <f t="shared" si="348"/>
        <v>0.11</v>
      </c>
      <c r="F333" s="212">
        <f t="shared" si="349"/>
        <v>0.11</v>
      </c>
      <c r="G333" s="212">
        <f t="shared" si="350"/>
        <v>0.11</v>
      </c>
      <c r="H333" s="212">
        <f t="shared" si="351"/>
        <v>0.11</v>
      </c>
      <c r="I333" s="212">
        <f t="shared" si="352"/>
        <v>0.11</v>
      </c>
      <c r="J333" s="212">
        <f t="shared" si="353"/>
        <v>0.11</v>
      </c>
      <c r="K333" s="212">
        <f t="shared" si="354"/>
        <v>0.11</v>
      </c>
      <c r="L333" s="212">
        <f t="shared" si="355"/>
        <v>0.11</v>
      </c>
      <c r="M333" s="212">
        <f t="shared" si="356"/>
        <v>0.11</v>
      </c>
      <c r="N333" s="212">
        <f t="shared" si="357"/>
        <v>0.11</v>
      </c>
      <c r="O333" s="212">
        <f t="shared" si="358"/>
        <v>0.11</v>
      </c>
      <c r="P333" s="212">
        <f t="shared" si="359"/>
        <v>0.11</v>
      </c>
      <c r="Q333" s="212">
        <f t="shared" si="360"/>
        <v>0.11</v>
      </c>
      <c r="R333" s="212">
        <f t="shared" si="361"/>
        <v>0.11</v>
      </c>
      <c r="S333" s="212">
        <f t="shared" si="362"/>
        <v>0.11</v>
      </c>
      <c r="T333" s="212">
        <f t="shared" si="363"/>
        <v>0.11</v>
      </c>
      <c r="U333" s="212">
        <f t="shared" si="364"/>
        <v>0.11</v>
      </c>
      <c r="V333" s="212">
        <f t="shared" si="365"/>
        <v>0.11</v>
      </c>
      <c r="W333" s="212">
        <f t="shared" si="366"/>
        <v>0.11</v>
      </c>
      <c r="X333" s="212">
        <f t="shared" si="367"/>
        <v>0.11</v>
      </c>
      <c r="Y333" s="212">
        <f t="shared" si="368"/>
        <v>0.11</v>
      </c>
      <c r="Z333" s="212">
        <f t="shared" si="369"/>
        <v>0.11</v>
      </c>
      <c r="AA333" s="212">
        <f t="shared" si="370"/>
        <v>0.11</v>
      </c>
      <c r="AB333" s="212">
        <f t="shared" si="300"/>
        <v>0.11</v>
      </c>
      <c r="AC333" s="212">
        <f t="shared" si="301"/>
        <v>0.11</v>
      </c>
      <c r="AD333" s="212">
        <f t="shared" si="302"/>
        <v>0.11</v>
      </c>
      <c r="AE333" s="212">
        <f t="shared" si="303"/>
        <v>0.11</v>
      </c>
      <c r="AF333" s="212">
        <f t="shared" si="304"/>
        <v>0.11</v>
      </c>
      <c r="AG333" s="212">
        <f t="shared" si="305"/>
        <v>0.11</v>
      </c>
      <c r="AH333" s="212">
        <f t="shared" si="306"/>
        <v>0.11</v>
      </c>
      <c r="AI333" s="212">
        <f t="shared" si="307"/>
        <v>0.11</v>
      </c>
      <c r="AJ333" s="212">
        <f t="shared" si="308"/>
        <v>0.11</v>
      </c>
      <c r="AK333" s="212">
        <f t="shared" si="309"/>
        <v>0.11</v>
      </c>
    </row>
    <row r="334" spans="1:37" x14ac:dyDescent="0.35">
      <c r="A334" s="215">
        <v>49</v>
      </c>
      <c r="B334" s="212">
        <f t="shared" si="311"/>
        <v>0.11</v>
      </c>
      <c r="C334" s="212">
        <f t="shared" si="346"/>
        <v>0.11</v>
      </c>
      <c r="D334" s="212">
        <f t="shared" si="347"/>
        <v>0.11</v>
      </c>
      <c r="E334" s="212">
        <f t="shared" si="348"/>
        <v>0.11</v>
      </c>
      <c r="F334" s="212">
        <f t="shared" si="349"/>
        <v>0.11</v>
      </c>
      <c r="G334" s="212">
        <f t="shared" si="350"/>
        <v>0.11</v>
      </c>
      <c r="H334" s="212">
        <f t="shared" si="351"/>
        <v>0.11</v>
      </c>
      <c r="I334" s="212">
        <f t="shared" si="352"/>
        <v>0.11</v>
      </c>
      <c r="J334" s="212">
        <f t="shared" si="353"/>
        <v>0.11</v>
      </c>
      <c r="K334" s="212">
        <f t="shared" si="354"/>
        <v>0.11</v>
      </c>
      <c r="L334" s="212">
        <f t="shared" si="355"/>
        <v>0.11</v>
      </c>
      <c r="M334" s="212">
        <f t="shared" si="356"/>
        <v>0.11</v>
      </c>
      <c r="N334" s="212">
        <f t="shared" si="357"/>
        <v>0.11</v>
      </c>
      <c r="O334" s="212">
        <f t="shared" si="358"/>
        <v>0.11</v>
      </c>
      <c r="P334" s="212">
        <f t="shared" si="359"/>
        <v>0.11</v>
      </c>
      <c r="Q334" s="212">
        <f t="shared" si="360"/>
        <v>0.11</v>
      </c>
      <c r="R334" s="212">
        <f t="shared" si="361"/>
        <v>0.11</v>
      </c>
      <c r="S334" s="212">
        <f t="shared" si="362"/>
        <v>0.11</v>
      </c>
      <c r="T334" s="212">
        <f t="shared" si="363"/>
        <v>0.11</v>
      </c>
      <c r="U334" s="212">
        <f t="shared" si="364"/>
        <v>0.11</v>
      </c>
      <c r="V334" s="212">
        <f t="shared" si="365"/>
        <v>0.11</v>
      </c>
      <c r="W334" s="212">
        <f t="shared" si="366"/>
        <v>0.11</v>
      </c>
      <c r="X334" s="212">
        <f t="shared" si="367"/>
        <v>0.11</v>
      </c>
      <c r="Y334" s="212">
        <f t="shared" si="368"/>
        <v>0.11</v>
      </c>
      <c r="Z334" s="212">
        <f t="shared" si="369"/>
        <v>0.11</v>
      </c>
      <c r="AA334" s="212">
        <f t="shared" si="370"/>
        <v>0.11</v>
      </c>
      <c r="AB334" s="212">
        <f t="shared" si="300"/>
        <v>0.11</v>
      </c>
      <c r="AC334" s="212">
        <f t="shared" si="301"/>
        <v>0.11</v>
      </c>
      <c r="AD334" s="212">
        <f t="shared" si="302"/>
        <v>0.11</v>
      </c>
      <c r="AE334" s="212">
        <f t="shared" si="303"/>
        <v>0.11</v>
      </c>
      <c r="AF334" s="212">
        <f t="shared" si="304"/>
        <v>0.11</v>
      </c>
      <c r="AG334" s="212">
        <f t="shared" si="305"/>
        <v>0.11</v>
      </c>
      <c r="AH334" s="212">
        <f t="shared" si="306"/>
        <v>0.11</v>
      </c>
      <c r="AI334" s="212">
        <f t="shared" si="307"/>
        <v>0.11</v>
      </c>
      <c r="AJ334" s="212">
        <f t="shared" si="308"/>
        <v>0.11</v>
      </c>
      <c r="AK334" s="212">
        <f t="shared" si="309"/>
        <v>0.11</v>
      </c>
    </row>
    <row r="335" spans="1:37" x14ac:dyDescent="0.35">
      <c r="A335" s="215">
        <v>50</v>
      </c>
      <c r="B335" s="212">
        <f t="shared" si="311"/>
        <v>0.11</v>
      </c>
      <c r="C335" s="212">
        <f t="shared" si="346"/>
        <v>0.11</v>
      </c>
      <c r="D335" s="212">
        <f t="shared" si="347"/>
        <v>0.11</v>
      </c>
      <c r="E335" s="212">
        <f t="shared" si="348"/>
        <v>0.11</v>
      </c>
      <c r="F335" s="212">
        <f t="shared" si="349"/>
        <v>0.11</v>
      </c>
      <c r="G335" s="212">
        <f t="shared" si="350"/>
        <v>0.11</v>
      </c>
      <c r="H335" s="212">
        <f t="shared" si="351"/>
        <v>0.11</v>
      </c>
      <c r="I335" s="212">
        <f t="shared" si="352"/>
        <v>0.11</v>
      </c>
      <c r="J335" s="212">
        <f t="shared" si="353"/>
        <v>0.11</v>
      </c>
      <c r="K335" s="212">
        <f t="shared" si="354"/>
        <v>0.11</v>
      </c>
      <c r="L335" s="212">
        <f t="shared" si="355"/>
        <v>0.11</v>
      </c>
      <c r="M335" s="212">
        <f t="shared" si="356"/>
        <v>0.11</v>
      </c>
      <c r="N335" s="212">
        <f t="shared" si="357"/>
        <v>0.11</v>
      </c>
      <c r="O335" s="212">
        <f t="shared" si="358"/>
        <v>0.11</v>
      </c>
      <c r="P335" s="212">
        <f t="shared" si="359"/>
        <v>0.11</v>
      </c>
      <c r="Q335" s="212">
        <f t="shared" si="360"/>
        <v>0.11</v>
      </c>
      <c r="R335" s="212">
        <f t="shared" si="361"/>
        <v>0.11</v>
      </c>
      <c r="S335" s="212">
        <f t="shared" si="362"/>
        <v>0.11</v>
      </c>
      <c r="T335" s="212">
        <f t="shared" si="363"/>
        <v>0.11</v>
      </c>
      <c r="U335" s="212">
        <f t="shared" si="364"/>
        <v>0.11</v>
      </c>
      <c r="V335" s="212">
        <f t="shared" si="365"/>
        <v>0.11</v>
      </c>
      <c r="W335" s="212">
        <f t="shared" si="366"/>
        <v>0.11</v>
      </c>
      <c r="X335" s="212">
        <f t="shared" si="367"/>
        <v>0.11</v>
      </c>
      <c r="Y335" s="212">
        <f t="shared" si="368"/>
        <v>0.11</v>
      </c>
      <c r="Z335" s="212">
        <f t="shared" si="369"/>
        <v>0.11</v>
      </c>
      <c r="AA335" s="212">
        <f t="shared" si="370"/>
        <v>0.11</v>
      </c>
      <c r="AB335" s="212">
        <f t="shared" si="300"/>
        <v>0.11</v>
      </c>
      <c r="AC335" s="212">
        <f t="shared" si="301"/>
        <v>0.11</v>
      </c>
      <c r="AD335" s="212">
        <f t="shared" si="302"/>
        <v>0.11</v>
      </c>
      <c r="AE335" s="212">
        <f t="shared" si="303"/>
        <v>0.11</v>
      </c>
      <c r="AF335" s="212">
        <f t="shared" si="304"/>
        <v>0.11</v>
      </c>
      <c r="AG335" s="212">
        <f t="shared" si="305"/>
        <v>0.11</v>
      </c>
      <c r="AH335" s="212">
        <f t="shared" si="306"/>
        <v>0.11</v>
      </c>
      <c r="AI335" s="212">
        <f t="shared" si="307"/>
        <v>0.11</v>
      </c>
      <c r="AJ335" s="212">
        <f t="shared" si="308"/>
        <v>0.11</v>
      </c>
      <c r="AK335" s="212">
        <f t="shared" si="309"/>
        <v>0.11</v>
      </c>
    </row>
    <row r="336" spans="1:37" x14ac:dyDescent="0.35">
      <c r="A336" s="215">
        <v>51</v>
      </c>
      <c r="B336" s="212">
        <f t="shared" si="311"/>
        <v>0.11</v>
      </c>
      <c r="C336" s="212">
        <f t="shared" si="346"/>
        <v>0.11</v>
      </c>
      <c r="D336" s="212">
        <f t="shared" si="347"/>
        <v>0.11</v>
      </c>
      <c r="E336" s="212">
        <f t="shared" si="348"/>
        <v>0.11</v>
      </c>
      <c r="F336" s="212">
        <f t="shared" si="349"/>
        <v>0.11</v>
      </c>
      <c r="G336" s="212">
        <f t="shared" si="350"/>
        <v>0.11</v>
      </c>
      <c r="H336" s="212">
        <f t="shared" si="351"/>
        <v>0.11</v>
      </c>
      <c r="I336" s="212">
        <f t="shared" si="352"/>
        <v>0.11</v>
      </c>
      <c r="J336" s="212">
        <f t="shared" si="353"/>
        <v>0.11</v>
      </c>
      <c r="K336" s="212">
        <f t="shared" si="354"/>
        <v>0.11</v>
      </c>
      <c r="L336" s="212">
        <f t="shared" si="355"/>
        <v>0.11</v>
      </c>
      <c r="M336" s="212">
        <f t="shared" si="356"/>
        <v>0.11</v>
      </c>
      <c r="N336" s="212">
        <f t="shared" si="357"/>
        <v>0.11</v>
      </c>
      <c r="O336" s="212">
        <f t="shared" si="358"/>
        <v>0.11</v>
      </c>
      <c r="P336" s="212">
        <f t="shared" si="359"/>
        <v>0.11</v>
      </c>
      <c r="Q336" s="212">
        <f t="shared" si="360"/>
        <v>0.11</v>
      </c>
      <c r="R336" s="212">
        <f t="shared" si="361"/>
        <v>0.11</v>
      </c>
      <c r="S336" s="212">
        <f t="shared" si="362"/>
        <v>0.11</v>
      </c>
      <c r="T336" s="212">
        <f t="shared" si="363"/>
        <v>0.11</v>
      </c>
      <c r="U336" s="212">
        <f t="shared" si="364"/>
        <v>0.11</v>
      </c>
      <c r="V336" s="212">
        <f t="shared" si="365"/>
        <v>0.11</v>
      </c>
      <c r="W336" s="212">
        <f t="shared" si="366"/>
        <v>0.11</v>
      </c>
      <c r="X336" s="212">
        <f t="shared" si="367"/>
        <v>0.11</v>
      </c>
      <c r="Y336" s="212">
        <f t="shared" si="368"/>
        <v>0.11</v>
      </c>
      <c r="Z336" s="212">
        <f t="shared" si="369"/>
        <v>0.11</v>
      </c>
      <c r="AA336" s="212">
        <f t="shared" si="370"/>
        <v>0.11</v>
      </c>
      <c r="AB336" s="212">
        <f t="shared" si="300"/>
        <v>0.11</v>
      </c>
      <c r="AC336" s="212">
        <f t="shared" si="301"/>
        <v>0.11</v>
      </c>
      <c r="AD336" s="212">
        <f t="shared" si="302"/>
        <v>0.11</v>
      </c>
      <c r="AE336" s="212">
        <f t="shared" si="303"/>
        <v>0.11</v>
      </c>
      <c r="AF336" s="212">
        <f t="shared" si="304"/>
        <v>0.11</v>
      </c>
      <c r="AG336" s="212">
        <f t="shared" si="305"/>
        <v>0.11</v>
      </c>
      <c r="AH336" s="212">
        <f t="shared" si="306"/>
        <v>0.11</v>
      </c>
      <c r="AI336" s="212">
        <f t="shared" si="307"/>
        <v>0.11</v>
      </c>
      <c r="AJ336" s="212">
        <f t="shared" si="308"/>
        <v>0.11</v>
      </c>
      <c r="AK336" s="212">
        <f t="shared" si="309"/>
        <v>0.11</v>
      </c>
    </row>
    <row r="337" spans="1:37" x14ac:dyDescent="0.35">
      <c r="A337" s="215">
        <v>52</v>
      </c>
      <c r="B337" s="212">
        <f t="shared" si="311"/>
        <v>0.11</v>
      </c>
      <c r="C337" s="212">
        <f t="shared" si="346"/>
        <v>0.11</v>
      </c>
      <c r="D337" s="212">
        <f t="shared" si="347"/>
        <v>0.11</v>
      </c>
      <c r="E337" s="212">
        <f t="shared" si="348"/>
        <v>0.11</v>
      </c>
      <c r="F337" s="212">
        <f t="shared" si="349"/>
        <v>0.11</v>
      </c>
      <c r="G337" s="212">
        <f t="shared" si="350"/>
        <v>0.11</v>
      </c>
      <c r="H337" s="212">
        <f t="shared" si="351"/>
        <v>0.11</v>
      </c>
      <c r="I337" s="212">
        <f t="shared" si="352"/>
        <v>0.11</v>
      </c>
      <c r="J337" s="212">
        <f t="shared" si="353"/>
        <v>0.11</v>
      </c>
      <c r="K337" s="212">
        <f t="shared" si="354"/>
        <v>0.11</v>
      </c>
      <c r="L337" s="212">
        <f t="shared" si="355"/>
        <v>0.11</v>
      </c>
      <c r="M337" s="212">
        <f t="shared" si="356"/>
        <v>0.11</v>
      </c>
      <c r="N337" s="212">
        <f t="shared" si="357"/>
        <v>0.11</v>
      </c>
      <c r="O337" s="212">
        <f t="shared" si="358"/>
        <v>0.11</v>
      </c>
      <c r="P337" s="212">
        <f t="shared" si="359"/>
        <v>0.11</v>
      </c>
      <c r="Q337" s="212">
        <f t="shared" si="360"/>
        <v>0.11</v>
      </c>
      <c r="R337" s="212">
        <f t="shared" si="361"/>
        <v>0.11</v>
      </c>
      <c r="S337" s="212">
        <f t="shared" si="362"/>
        <v>0.11</v>
      </c>
      <c r="T337" s="212">
        <f t="shared" si="363"/>
        <v>0.11</v>
      </c>
      <c r="U337" s="212">
        <f t="shared" si="364"/>
        <v>0.11</v>
      </c>
      <c r="V337" s="212">
        <f t="shared" si="365"/>
        <v>0.11</v>
      </c>
      <c r="W337" s="212">
        <f t="shared" si="366"/>
        <v>0.11</v>
      </c>
      <c r="X337" s="212">
        <f t="shared" si="367"/>
        <v>0.11</v>
      </c>
      <c r="Y337" s="212">
        <f t="shared" si="368"/>
        <v>0.11</v>
      </c>
      <c r="Z337" s="212">
        <f t="shared" si="369"/>
        <v>0.11</v>
      </c>
      <c r="AA337" s="212">
        <f t="shared" si="370"/>
        <v>0.11</v>
      </c>
      <c r="AB337" s="212">
        <f t="shared" si="300"/>
        <v>0.11</v>
      </c>
      <c r="AC337" s="212">
        <f t="shared" si="301"/>
        <v>0.11</v>
      </c>
      <c r="AD337" s="212">
        <f t="shared" si="302"/>
        <v>0.11</v>
      </c>
      <c r="AE337" s="212">
        <f t="shared" si="303"/>
        <v>0.11</v>
      </c>
      <c r="AF337" s="212">
        <f t="shared" si="304"/>
        <v>0.11</v>
      </c>
      <c r="AG337" s="212">
        <f t="shared" si="305"/>
        <v>0.11</v>
      </c>
      <c r="AH337" s="212">
        <f t="shared" si="306"/>
        <v>0.11</v>
      </c>
      <c r="AI337" s="212">
        <f t="shared" si="307"/>
        <v>0.11</v>
      </c>
      <c r="AJ337" s="212">
        <f t="shared" si="308"/>
        <v>0.11</v>
      </c>
      <c r="AK337" s="212">
        <f t="shared" si="309"/>
        <v>0.11</v>
      </c>
    </row>
    <row r="338" spans="1:37" x14ac:dyDescent="0.35">
      <c r="A338" s="215"/>
      <c r="B338" s="212"/>
      <c r="C338" s="212"/>
      <c r="D338" s="212"/>
      <c r="E338" s="212"/>
      <c r="F338" s="212"/>
      <c r="G338" s="212"/>
      <c r="H338" s="212"/>
      <c r="I338" s="212"/>
      <c r="J338" s="212"/>
      <c r="K338" s="212"/>
      <c r="L338" s="212"/>
      <c r="M338" s="212"/>
      <c r="N338" s="212"/>
      <c r="O338" s="212"/>
      <c r="P338" s="212"/>
      <c r="Q338" s="212"/>
      <c r="R338" s="212"/>
      <c r="S338" s="212"/>
      <c r="T338" s="212"/>
      <c r="U338" s="212"/>
      <c r="V338" s="212"/>
      <c r="W338" s="212"/>
      <c r="X338" s="212"/>
      <c r="Y338" s="212"/>
      <c r="Z338" s="212"/>
      <c r="AA338" s="212"/>
    </row>
    <row r="339" spans="1:37" x14ac:dyDescent="0.35">
      <c r="B339" s="216" t="str">
        <f>'Techs-Fuels Updated'!D16</f>
        <v>ALPNGCCHO0</v>
      </c>
      <c r="E339" s="216">
        <f>'Techs-Fuels Updated'!Q16</f>
        <v>0.3</v>
      </c>
      <c r="H339" s="176" t="s">
        <v>655</v>
      </c>
    </row>
    <row r="340" spans="1:37" x14ac:dyDescent="0.35">
      <c r="A340" s="210"/>
      <c r="B340" s="210">
        <v>2020</v>
      </c>
      <c r="C340" s="210">
        <v>2021</v>
      </c>
      <c r="D340" s="210">
        <v>2022</v>
      </c>
      <c r="E340" s="210">
        <v>2023</v>
      </c>
      <c r="F340" s="210">
        <v>2024</v>
      </c>
      <c r="G340" s="210">
        <v>2025</v>
      </c>
      <c r="H340" s="210">
        <v>2026</v>
      </c>
      <c r="I340" s="210">
        <v>2027</v>
      </c>
      <c r="J340" s="214">
        <v>2028</v>
      </c>
      <c r="K340" s="214">
        <v>2029</v>
      </c>
      <c r="L340" s="214">
        <v>2030</v>
      </c>
      <c r="M340" s="214">
        <v>2031</v>
      </c>
      <c r="N340" s="214">
        <v>2032</v>
      </c>
      <c r="O340" s="214">
        <v>2033</v>
      </c>
      <c r="P340" s="214">
        <v>2034</v>
      </c>
      <c r="Q340" s="214">
        <v>2035</v>
      </c>
      <c r="R340" s="214">
        <v>2036</v>
      </c>
      <c r="S340" s="214">
        <v>2037</v>
      </c>
      <c r="T340" s="214">
        <v>2038</v>
      </c>
      <c r="U340" s="214">
        <v>2039</v>
      </c>
      <c r="V340" s="214">
        <v>2040</v>
      </c>
      <c r="W340" s="214">
        <v>2041</v>
      </c>
      <c r="X340" s="214">
        <v>2042</v>
      </c>
      <c r="Y340" s="214">
        <v>2043</v>
      </c>
      <c r="Z340" s="214">
        <v>2044</v>
      </c>
      <c r="AA340" s="214">
        <v>2045</v>
      </c>
      <c r="AB340" s="214">
        <v>2046</v>
      </c>
      <c r="AC340" s="214">
        <v>2047</v>
      </c>
      <c r="AD340" s="214">
        <v>2048</v>
      </c>
      <c r="AE340" s="214">
        <v>2049</v>
      </c>
      <c r="AF340" s="214">
        <v>2050</v>
      </c>
      <c r="AG340" s="214">
        <v>2051</v>
      </c>
      <c r="AH340" s="214">
        <v>2052</v>
      </c>
      <c r="AI340" s="214">
        <v>2053</v>
      </c>
      <c r="AJ340" s="214">
        <v>2054</v>
      </c>
      <c r="AK340" s="214" t="s">
        <v>1418</v>
      </c>
    </row>
    <row r="341" spans="1:37" x14ac:dyDescent="0.35">
      <c r="A341" s="211">
        <v>1</v>
      </c>
      <c r="B341" s="212">
        <f>E339</f>
        <v>0.3</v>
      </c>
      <c r="C341" s="212">
        <f>B341</f>
        <v>0.3</v>
      </c>
      <c r="D341" s="212">
        <f t="shared" ref="D341:D392" si="371">C341</f>
        <v>0.3</v>
      </c>
      <c r="E341" s="212">
        <f t="shared" ref="E341:E392" si="372">D341</f>
        <v>0.3</v>
      </c>
      <c r="F341" s="212">
        <f t="shared" ref="F341:F392" si="373">E341</f>
        <v>0.3</v>
      </c>
      <c r="G341" s="212">
        <f t="shared" ref="G341:G392" si="374">F341</f>
        <v>0.3</v>
      </c>
      <c r="H341" s="212">
        <v>0</v>
      </c>
      <c r="I341" s="212">
        <f t="shared" ref="I341:I392" si="375">H341</f>
        <v>0</v>
      </c>
      <c r="J341" s="212">
        <f t="shared" ref="J341:J392" si="376">I341</f>
        <v>0</v>
      </c>
      <c r="K341" s="212">
        <f t="shared" ref="K341:K392" si="377">J341</f>
        <v>0</v>
      </c>
      <c r="L341" s="212">
        <f t="shared" ref="L341:L392" si="378">K341</f>
        <v>0</v>
      </c>
      <c r="M341" s="212">
        <f t="shared" ref="M341:M392" si="379">L341</f>
        <v>0</v>
      </c>
      <c r="N341" s="212">
        <f t="shared" ref="N341:N392" si="380">M341</f>
        <v>0</v>
      </c>
      <c r="O341" s="212">
        <f t="shared" ref="O341:O392" si="381">N341</f>
        <v>0</v>
      </c>
      <c r="P341" s="212">
        <f t="shared" ref="P341:P392" si="382">O341</f>
        <v>0</v>
      </c>
      <c r="Q341" s="212">
        <f t="shared" ref="Q341:Q392" si="383">P341</f>
        <v>0</v>
      </c>
      <c r="R341" s="212">
        <f t="shared" ref="R341:R392" si="384">Q341</f>
        <v>0</v>
      </c>
      <c r="S341" s="212">
        <f t="shared" ref="S341:S392" si="385">R341</f>
        <v>0</v>
      </c>
      <c r="T341" s="212">
        <f t="shared" ref="T341:T392" si="386">S341</f>
        <v>0</v>
      </c>
      <c r="U341" s="212">
        <f t="shared" ref="U341:U392" si="387">T341</f>
        <v>0</v>
      </c>
      <c r="V341" s="212">
        <f t="shared" ref="V341:V392" si="388">U341</f>
        <v>0</v>
      </c>
      <c r="W341" s="212">
        <f t="shared" ref="W341:W392" si="389">V341</f>
        <v>0</v>
      </c>
      <c r="X341" s="212">
        <f t="shared" ref="X341:X392" si="390">W341</f>
        <v>0</v>
      </c>
      <c r="Y341" s="212">
        <f t="shared" ref="Y341:Y392" si="391">X341</f>
        <v>0</v>
      </c>
      <c r="Z341" s="212">
        <f t="shared" ref="Z341:Z392" si="392">Y341</f>
        <v>0</v>
      </c>
      <c r="AA341" s="212">
        <f t="shared" ref="AA341:AA392" si="393">Z341</f>
        <v>0</v>
      </c>
      <c r="AB341" s="212">
        <f t="shared" ref="AB341:AB394" si="394">AA341</f>
        <v>0</v>
      </c>
      <c r="AC341" s="212">
        <f t="shared" ref="AC341:AC394" si="395">AB341</f>
        <v>0</v>
      </c>
      <c r="AD341" s="212">
        <f t="shared" ref="AD341:AD394" si="396">AC341</f>
        <v>0</v>
      </c>
      <c r="AE341" s="212">
        <f t="shared" ref="AE341:AE394" si="397">AD341</f>
        <v>0</v>
      </c>
      <c r="AF341" s="212">
        <f t="shared" ref="AF341:AF394" si="398">AE341</f>
        <v>0</v>
      </c>
      <c r="AG341" s="212">
        <f t="shared" ref="AG341:AG394" si="399">AF341</f>
        <v>0</v>
      </c>
      <c r="AH341" s="212">
        <f t="shared" ref="AH341:AH394" si="400">AG341</f>
        <v>0</v>
      </c>
      <c r="AI341" s="212">
        <f t="shared" ref="AI341:AI394" si="401">AH341</f>
        <v>0</v>
      </c>
      <c r="AJ341" s="212">
        <f t="shared" ref="AJ341:AJ394" si="402">AI341</f>
        <v>0</v>
      </c>
      <c r="AK341" s="212">
        <f t="shared" ref="AK341:AK394" si="403">AJ341</f>
        <v>0</v>
      </c>
    </row>
    <row r="342" spans="1:37" x14ac:dyDescent="0.35">
      <c r="A342" s="211">
        <v>2</v>
      </c>
      <c r="B342" s="212">
        <f>B341</f>
        <v>0.3</v>
      </c>
      <c r="C342" s="212">
        <f>B342</f>
        <v>0.3</v>
      </c>
      <c r="D342" s="212">
        <f t="shared" si="371"/>
        <v>0.3</v>
      </c>
      <c r="E342" s="212">
        <f t="shared" si="372"/>
        <v>0.3</v>
      </c>
      <c r="F342" s="212">
        <f t="shared" si="373"/>
        <v>0.3</v>
      </c>
      <c r="G342" s="212">
        <f t="shared" si="374"/>
        <v>0.3</v>
      </c>
      <c r="H342" s="212">
        <v>0</v>
      </c>
      <c r="I342" s="212">
        <f t="shared" si="375"/>
        <v>0</v>
      </c>
      <c r="J342" s="212">
        <f t="shared" si="376"/>
        <v>0</v>
      </c>
      <c r="K342" s="212">
        <f t="shared" si="377"/>
        <v>0</v>
      </c>
      <c r="L342" s="212">
        <f t="shared" si="378"/>
        <v>0</v>
      </c>
      <c r="M342" s="212">
        <f t="shared" si="379"/>
        <v>0</v>
      </c>
      <c r="N342" s="212">
        <f t="shared" si="380"/>
        <v>0</v>
      </c>
      <c r="O342" s="212">
        <f t="shared" si="381"/>
        <v>0</v>
      </c>
      <c r="P342" s="212">
        <f t="shared" si="382"/>
        <v>0</v>
      </c>
      <c r="Q342" s="212">
        <f t="shared" si="383"/>
        <v>0</v>
      </c>
      <c r="R342" s="212">
        <f t="shared" si="384"/>
        <v>0</v>
      </c>
      <c r="S342" s="212">
        <f t="shared" si="385"/>
        <v>0</v>
      </c>
      <c r="T342" s="212">
        <f t="shared" si="386"/>
        <v>0</v>
      </c>
      <c r="U342" s="212">
        <f t="shared" si="387"/>
        <v>0</v>
      </c>
      <c r="V342" s="212">
        <f t="shared" si="388"/>
        <v>0</v>
      </c>
      <c r="W342" s="212">
        <f t="shared" si="389"/>
        <v>0</v>
      </c>
      <c r="X342" s="212">
        <f t="shared" si="390"/>
        <v>0</v>
      </c>
      <c r="Y342" s="212">
        <f t="shared" si="391"/>
        <v>0</v>
      </c>
      <c r="Z342" s="212">
        <f t="shared" si="392"/>
        <v>0</v>
      </c>
      <c r="AA342" s="212">
        <f t="shared" si="393"/>
        <v>0</v>
      </c>
      <c r="AB342" s="212">
        <f t="shared" si="394"/>
        <v>0</v>
      </c>
      <c r="AC342" s="212">
        <f t="shared" si="395"/>
        <v>0</v>
      </c>
      <c r="AD342" s="212">
        <f t="shared" si="396"/>
        <v>0</v>
      </c>
      <c r="AE342" s="212">
        <f t="shared" si="397"/>
        <v>0</v>
      </c>
      <c r="AF342" s="212">
        <f t="shared" si="398"/>
        <v>0</v>
      </c>
      <c r="AG342" s="212">
        <f t="shared" si="399"/>
        <v>0</v>
      </c>
      <c r="AH342" s="212">
        <f t="shared" si="400"/>
        <v>0</v>
      </c>
      <c r="AI342" s="212">
        <f t="shared" si="401"/>
        <v>0</v>
      </c>
      <c r="AJ342" s="212">
        <f t="shared" si="402"/>
        <v>0</v>
      </c>
      <c r="AK342" s="212">
        <f t="shared" si="403"/>
        <v>0</v>
      </c>
    </row>
    <row r="343" spans="1:37" x14ac:dyDescent="0.35">
      <c r="A343" s="211">
        <v>3</v>
      </c>
      <c r="B343" s="212">
        <f t="shared" ref="B343:B393" si="404">B342</f>
        <v>0.3</v>
      </c>
      <c r="C343" s="212">
        <f t="shared" ref="C343:C392" si="405">B343</f>
        <v>0.3</v>
      </c>
      <c r="D343" s="212">
        <f t="shared" si="371"/>
        <v>0.3</v>
      </c>
      <c r="E343" s="212">
        <f t="shared" si="372"/>
        <v>0.3</v>
      </c>
      <c r="F343" s="212">
        <f t="shared" si="373"/>
        <v>0.3</v>
      </c>
      <c r="G343" s="212">
        <f t="shared" si="374"/>
        <v>0.3</v>
      </c>
      <c r="H343" s="212">
        <v>0</v>
      </c>
      <c r="I343" s="212">
        <f t="shared" si="375"/>
        <v>0</v>
      </c>
      <c r="J343" s="212">
        <f t="shared" si="376"/>
        <v>0</v>
      </c>
      <c r="K343" s="212">
        <f t="shared" si="377"/>
        <v>0</v>
      </c>
      <c r="L343" s="212">
        <f t="shared" si="378"/>
        <v>0</v>
      </c>
      <c r="M343" s="212">
        <f t="shared" si="379"/>
        <v>0</v>
      </c>
      <c r="N343" s="212">
        <f t="shared" si="380"/>
        <v>0</v>
      </c>
      <c r="O343" s="212">
        <f t="shared" si="381"/>
        <v>0</v>
      </c>
      <c r="P343" s="212">
        <f t="shared" si="382"/>
        <v>0</v>
      </c>
      <c r="Q343" s="212">
        <f t="shared" si="383"/>
        <v>0</v>
      </c>
      <c r="R343" s="212">
        <f t="shared" si="384"/>
        <v>0</v>
      </c>
      <c r="S343" s="212">
        <f t="shared" si="385"/>
        <v>0</v>
      </c>
      <c r="T343" s="212">
        <f t="shared" si="386"/>
        <v>0</v>
      </c>
      <c r="U343" s="212">
        <f t="shared" si="387"/>
        <v>0</v>
      </c>
      <c r="V343" s="212">
        <f t="shared" si="388"/>
        <v>0</v>
      </c>
      <c r="W343" s="212">
        <f t="shared" si="389"/>
        <v>0</v>
      </c>
      <c r="X343" s="212">
        <f t="shared" si="390"/>
        <v>0</v>
      </c>
      <c r="Y343" s="212">
        <f t="shared" si="391"/>
        <v>0</v>
      </c>
      <c r="Z343" s="212">
        <f t="shared" si="392"/>
        <v>0</v>
      </c>
      <c r="AA343" s="212">
        <f t="shared" si="393"/>
        <v>0</v>
      </c>
      <c r="AB343" s="212">
        <f t="shared" si="394"/>
        <v>0</v>
      </c>
      <c r="AC343" s="212">
        <f t="shared" si="395"/>
        <v>0</v>
      </c>
      <c r="AD343" s="212">
        <f t="shared" si="396"/>
        <v>0</v>
      </c>
      <c r="AE343" s="212">
        <f t="shared" si="397"/>
        <v>0</v>
      </c>
      <c r="AF343" s="212">
        <f t="shared" si="398"/>
        <v>0</v>
      </c>
      <c r="AG343" s="212">
        <f t="shared" si="399"/>
        <v>0</v>
      </c>
      <c r="AH343" s="212">
        <f t="shared" si="400"/>
        <v>0</v>
      </c>
      <c r="AI343" s="212">
        <f t="shared" si="401"/>
        <v>0</v>
      </c>
      <c r="AJ343" s="212">
        <f t="shared" si="402"/>
        <v>0</v>
      </c>
      <c r="AK343" s="212">
        <f t="shared" si="403"/>
        <v>0</v>
      </c>
    </row>
    <row r="344" spans="1:37" x14ac:dyDescent="0.35">
      <c r="A344" s="211">
        <v>4</v>
      </c>
      <c r="B344" s="212">
        <f t="shared" si="404"/>
        <v>0.3</v>
      </c>
      <c r="C344" s="212">
        <f t="shared" si="405"/>
        <v>0.3</v>
      </c>
      <c r="D344" s="212">
        <f t="shared" si="371"/>
        <v>0.3</v>
      </c>
      <c r="E344" s="212">
        <f t="shared" si="372"/>
        <v>0.3</v>
      </c>
      <c r="F344" s="212">
        <f t="shared" si="373"/>
        <v>0.3</v>
      </c>
      <c r="G344" s="212">
        <f t="shared" si="374"/>
        <v>0.3</v>
      </c>
      <c r="H344" s="212">
        <v>0</v>
      </c>
      <c r="I344" s="212">
        <f t="shared" si="375"/>
        <v>0</v>
      </c>
      <c r="J344" s="212">
        <f t="shared" si="376"/>
        <v>0</v>
      </c>
      <c r="K344" s="212">
        <f t="shared" si="377"/>
        <v>0</v>
      </c>
      <c r="L344" s="212">
        <f t="shared" si="378"/>
        <v>0</v>
      </c>
      <c r="M344" s="212">
        <f t="shared" si="379"/>
        <v>0</v>
      </c>
      <c r="N344" s="212">
        <f t="shared" si="380"/>
        <v>0</v>
      </c>
      <c r="O344" s="212">
        <f t="shared" si="381"/>
        <v>0</v>
      </c>
      <c r="P344" s="212">
        <f t="shared" si="382"/>
        <v>0</v>
      </c>
      <c r="Q344" s="212">
        <f t="shared" si="383"/>
        <v>0</v>
      </c>
      <c r="R344" s="212">
        <f t="shared" si="384"/>
        <v>0</v>
      </c>
      <c r="S344" s="212">
        <f t="shared" si="385"/>
        <v>0</v>
      </c>
      <c r="T344" s="212">
        <f t="shared" si="386"/>
        <v>0</v>
      </c>
      <c r="U344" s="212">
        <f t="shared" si="387"/>
        <v>0</v>
      </c>
      <c r="V344" s="212">
        <f t="shared" si="388"/>
        <v>0</v>
      </c>
      <c r="W344" s="212">
        <f t="shared" si="389"/>
        <v>0</v>
      </c>
      <c r="X344" s="212">
        <f t="shared" si="390"/>
        <v>0</v>
      </c>
      <c r="Y344" s="212">
        <f t="shared" si="391"/>
        <v>0</v>
      </c>
      <c r="Z344" s="212">
        <f t="shared" si="392"/>
        <v>0</v>
      </c>
      <c r="AA344" s="212">
        <f t="shared" si="393"/>
        <v>0</v>
      </c>
      <c r="AB344" s="212">
        <f t="shared" si="394"/>
        <v>0</v>
      </c>
      <c r="AC344" s="212">
        <f t="shared" si="395"/>
        <v>0</v>
      </c>
      <c r="AD344" s="212">
        <f t="shared" si="396"/>
        <v>0</v>
      </c>
      <c r="AE344" s="212">
        <f t="shared" si="397"/>
        <v>0</v>
      </c>
      <c r="AF344" s="212">
        <f t="shared" si="398"/>
        <v>0</v>
      </c>
      <c r="AG344" s="212">
        <f t="shared" si="399"/>
        <v>0</v>
      </c>
      <c r="AH344" s="212">
        <f t="shared" si="400"/>
        <v>0</v>
      </c>
      <c r="AI344" s="212">
        <f t="shared" si="401"/>
        <v>0</v>
      </c>
      <c r="AJ344" s="212">
        <f t="shared" si="402"/>
        <v>0</v>
      </c>
      <c r="AK344" s="212">
        <f t="shared" si="403"/>
        <v>0</v>
      </c>
    </row>
    <row r="345" spans="1:37" x14ac:dyDescent="0.35">
      <c r="A345" s="211">
        <v>5</v>
      </c>
      <c r="B345" s="212">
        <f t="shared" si="404"/>
        <v>0.3</v>
      </c>
      <c r="C345" s="212">
        <f t="shared" si="405"/>
        <v>0.3</v>
      </c>
      <c r="D345" s="212">
        <f t="shared" si="371"/>
        <v>0.3</v>
      </c>
      <c r="E345" s="212">
        <f t="shared" si="372"/>
        <v>0.3</v>
      </c>
      <c r="F345" s="212">
        <f t="shared" si="373"/>
        <v>0.3</v>
      </c>
      <c r="G345" s="212">
        <f t="shared" si="374"/>
        <v>0.3</v>
      </c>
      <c r="H345" s="212">
        <v>0</v>
      </c>
      <c r="I345" s="212">
        <f t="shared" si="375"/>
        <v>0</v>
      </c>
      <c r="J345" s="212">
        <f t="shared" si="376"/>
        <v>0</v>
      </c>
      <c r="K345" s="212">
        <f t="shared" si="377"/>
        <v>0</v>
      </c>
      <c r="L345" s="212">
        <f t="shared" si="378"/>
        <v>0</v>
      </c>
      <c r="M345" s="212">
        <f t="shared" si="379"/>
        <v>0</v>
      </c>
      <c r="N345" s="212">
        <f t="shared" si="380"/>
        <v>0</v>
      </c>
      <c r="O345" s="212">
        <f t="shared" si="381"/>
        <v>0</v>
      </c>
      <c r="P345" s="212">
        <f t="shared" si="382"/>
        <v>0</v>
      </c>
      <c r="Q345" s="212">
        <f t="shared" si="383"/>
        <v>0</v>
      </c>
      <c r="R345" s="212">
        <f t="shared" si="384"/>
        <v>0</v>
      </c>
      <c r="S345" s="212">
        <f t="shared" si="385"/>
        <v>0</v>
      </c>
      <c r="T345" s="212">
        <f t="shared" si="386"/>
        <v>0</v>
      </c>
      <c r="U345" s="212">
        <f t="shared" si="387"/>
        <v>0</v>
      </c>
      <c r="V345" s="212">
        <f t="shared" si="388"/>
        <v>0</v>
      </c>
      <c r="W345" s="212">
        <f t="shared" si="389"/>
        <v>0</v>
      </c>
      <c r="X345" s="212">
        <f t="shared" si="390"/>
        <v>0</v>
      </c>
      <c r="Y345" s="212">
        <f t="shared" si="391"/>
        <v>0</v>
      </c>
      <c r="Z345" s="212">
        <f t="shared" si="392"/>
        <v>0</v>
      </c>
      <c r="AA345" s="212">
        <f t="shared" si="393"/>
        <v>0</v>
      </c>
      <c r="AB345" s="212">
        <f t="shared" si="394"/>
        <v>0</v>
      </c>
      <c r="AC345" s="212">
        <f t="shared" si="395"/>
        <v>0</v>
      </c>
      <c r="AD345" s="212">
        <f t="shared" si="396"/>
        <v>0</v>
      </c>
      <c r="AE345" s="212">
        <f t="shared" si="397"/>
        <v>0</v>
      </c>
      <c r="AF345" s="212">
        <f t="shared" si="398"/>
        <v>0</v>
      </c>
      <c r="AG345" s="212">
        <f t="shared" si="399"/>
        <v>0</v>
      </c>
      <c r="AH345" s="212">
        <f t="shared" si="400"/>
        <v>0</v>
      </c>
      <c r="AI345" s="212">
        <f t="shared" si="401"/>
        <v>0</v>
      </c>
      <c r="AJ345" s="212">
        <f t="shared" si="402"/>
        <v>0</v>
      </c>
      <c r="AK345" s="212">
        <f t="shared" si="403"/>
        <v>0</v>
      </c>
    </row>
    <row r="346" spans="1:37" x14ac:dyDescent="0.35">
      <c r="A346" s="211">
        <v>6</v>
      </c>
      <c r="B346" s="212">
        <f t="shared" si="404"/>
        <v>0.3</v>
      </c>
      <c r="C346" s="212">
        <f t="shared" si="405"/>
        <v>0.3</v>
      </c>
      <c r="D346" s="212">
        <f t="shared" si="371"/>
        <v>0.3</v>
      </c>
      <c r="E346" s="212">
        <f t="shared" si="372"/>
        <v>0.3</v>
      </c>
      <c r="F346" s="212">
        <f t="shared" si="373"/>
        <v>0.3</v>
      </c>
      <c r="G346" s="212">
        <f t="shared" si="374"/>
        <v>0.3</v>
      </c>
      <c r="H346" s="212">
        <v>0</v>
      </c>
      <c r="I346" s="212">
        <f t="shared" si="375"/>
        <v>0</v>
      </c>
      <c r="J346" s="212">
        <f t="shared" si="376"/>
        <v>0</v>
      </c>
      <c r="K346" s="212">
        <f t="shared" si="377"/>
        <v>0</v>
      </c>
      <c r="L346" s="212">
        <f t="shared" si="378"/>
        <v>0</v>
      </c>
      <c r="M346" s="212">
        <f t="shared" si="379"/>
        <v>0</v>
      </c>
      <c r="N346" s="212">
        <f t="shared" si="380"/>
        <v>0</v>
      </c>
      <c r="O346" s="212">
        <f t="shared" si="381"/>
        <v>0</v>
      </c>
      <c r="P346" s="212">
        <f t="shared" si="382"/>
        <v>0</v>
      </c>
      <c r="Q346" s="212">
        <f t="shared" si="383"/>
        <v>0</v>
      </c>
      <c r="R346" s="212">
        <f t="shared" si="384"/>
        <v>0</v>
      </c>
      <c r="S346" s="212">
        <f t="shared" si="385"/>
        <v>0</v>
      </c>
      <c r="T346" s="212">
        <f t="shared" si="386"/>
        <v>0</v>
      </c>
      <c r="U346" s="212">
        <f t="shared" si="387"/>
        <v>0</v>
      </c>
      <c r="V346" s="212">
        <f t="shared" si="388"/>
        <v>0</v>
      </c>
      <c r="W346" s="212">
        <f t="shared" si="389"/>
        <v>0</v>
      </c>
      <c r="X346" s="212">
        <f t="shared" si="390"/>
        <v>0</v>
      </c>
      <c r="Y346" s="212">
        <f t="shared" si="391"/>
        <v>0</v>
      </c>
      <c r="Z346" s="212">
        <f t="shared" si="392"/>
        <v>0</v>
      </c>
      <c r="AA346" s="212">
        <f t="shared" si="393"/>
        <v>0</v>
      </c>
      <c r="AB346" s="212">
        <f t="shared" si="394"/>
        <v>0</v>
      </c>
      <c r="AC346" s="212">
        <f t="shared" si="395"/>
        <v>0</v>
      </c>
      <c r="AD346" s="212">
        <f t="shared" si="396"/>
        <v>0</v>
      </c>
      <c r="AE346" s="212">
        <f t="shared" si="397"/>
        <v>0</v>
      </c>
      <c r="AF346" s="212">
        <f t="shared" si="398"/>
        <v>0</v>
      </c>
      <c r="AG346" s="212">
        <f t="shared" si="399"/>
        <v>0</v>
      </c>
      <c r="AH346" s="212">
        <f t="shared" si="400"/>
        <v>0</v>
      </c>
      <c r="AI346" s="212">
        <f t="shared" si="401"/>
        <v>0</v>
      </c>
      <c r="AJ346" s="212">
        <f t="shared" si="402"/>
        <v>0</v>
      </c>
      <c r="AK346" s="212">
        <f t="shared" si="403"/>
        <v>0</v>
      </c>
    </row>
    <row r="347" spans="1:37" x14ac:dyDescent="0.35">
      <c r="A347" s="211">
        <v>7</v>
      </c>
      <c r="B347" s="212">
        <f t="shared" si="404"/>
        <v>0.3</v>
      </c>
      <c r="C347" s="212">
        <f t="shared" si="405"/>
        <v>0.3</v>
      </c>
      <c r="D347" s="212">
        <f t="shared" si="371"/>
        <v>0.3</v>
      </c>
      <c r="E347" s="212">
        <f t="shared" si="372"/>
        <v>0.3</v>
      </c>
      <c r="F347" s="212">
        <f t="shared" si="373"/>
        <v>0.3</v>
      </c>
      <c r="G347" s="212">
        <f t="shared" si="374"/>
        <v>0.3</v>
      </c>
      <c r="H347" s="212">
        <v>0</v>
      </c>
      <c r="I347" s="212">
        <f t="shared" si="375"/>
        <v>0</v>
      </c>
      <c r="J347" s="212">
        <f t="shared" si="376"/>
        <v>0</v>
      </c>
      <c r="K347" s="212">
        <f t="shared" si="377"/>
        <v>0</v>
      </c>
      <c r="L347" s="212">
        <f t="shared" si="378"/>
        <v>0</v>
      </c>
      <c r="M347" s="212">
        <f t="shared" si="379"/>
        <v>0</v>
      </c>
      <c r="N347" s="212">
        <f t="shared" si="380"/>
        <v>0</v>
      </c>
      <c r="O347" s="212">
        <f t="shared" si="381"/>
        <v>0</v>
      </c>
      <c r="P347" s="212">
        <f t="shared" si="382"/>
        <v>0</v>
      </c>
      <c r="Q347" s="212">
        <f t="shared" si="383"/>
        <v>0</v>
      </c>
      <c r="R347" s="212">
        <f t="shared" si="384"/>
        <v>0</v>
      </c>
      <c r="S347" s="212">
        <f t="shared" si="385"/>
        <v>0</v>
      </c>
      <c r="T347" s="212">
        <f t="shared" si="386"/>
        <v>0</v>
      </c>
      <c r="U347" s="212">
        <f t="shared" si="387"/>
        <v>0</v>
      </c>
      <c r="V347" s="212">
        <f t="shared" si="388"/>
        <v>0</v>
      </c>
      <c r="W347" s="212">
        <f t="shared" si="389"/>
        <v>0</v>
      </c>
      <c r="X347" s="212">
        <f t="shared" si="390"/>
        <v>0</v>
      </c>
      <c r="Y347" s="212">
        <f t="shared" si="391"/>
        <v>0</v>
      </c>
      <c r="Z347" s="212">
        <f t="shared" si="392"/>
        <v>0</v>
      </c>
      <c r="AA347" s="212">
        <f t="shared" si="393"/>
        <v>0</v>
      </c>
      <c r="AB347" s="212">
        <f t="shared" si="394"/>
        <v>0</v>
      </c>
      <c r="AC347" s="212">
        <f t="shared" si="395"/>
        <v>0</v>
      </c>
      <c r="AD347" s="212">
        <f t="shared" si="396"/>
        <v>0</v>
      </c>
      <c r="AE347" s="212">
        <f t="shared" si="397"/>
        <v>0</v>
      </c>
      <c r="AF347" s="212">
        <f t="shared" si="398"/>
        <v>0</v>
      </c>
      <c r="AG347" s="212">
        <f t="shared" si="399"/>
        <v>0</v>
      </c>
      <c r="AH347" s="212">
        <f t="shared" si="400"/>
        <v>0</v>
      </c>
      <c r="AI347" s="212">
        <f t="shared" si="401"/>
        <v>0</v>
      </c>
      <c r="AJ347" s="212">
        <f t="shared" si="402"/>
        <v>0</v>
      </c>
      <c r="AK347" s="212">
        <f t="shared" si="403"/>
        <v>0</v>
      </c>
    </row>
    <row r="348" spans="1:37" x14ac:dyDescent="0.35">
      <c r="A348" s="211">
        <v>8</v>
      </c>
      <c r="B348" s="212">
        <f t="shared" si="404"/>
        <v>0.3</v>
      </c>
      <c r="C348" s="212">
        <f t="shared" si="405"/>
        <v>0.3</v>
      </c>
      <c r="D348" s="212">
        <f t="shared" si="371"/>
        <v>0.3</v>
      </c>
      <c r="E348" s="212">
        <f t="shared" si="372"/>
        <v>0.3</v>
      </c>
      <c r="F348" s="212">
        <f t="shared" si="373"/>
        <v>0.3</v>
      </c>
      <c r="G348" s="212">
        <f t="shared" si="374"/>
        <v>0.3</v>
      </c>
      <c r="H348" s="212">
        <v>0</v>
      </c>
      <c r="I348" s="212">
        <f t="shared" si="375"/>
        <v>0</v>
      </c>
      <c r="J348" s="212">
        <f t="shared" si="376"/>
        <v>0</v>
      </c>
      <c r="K348" s="212">
        <f t="shared" si="377"/>
        <v>0</v>
      </c>
      <c r="L348" s="212">
        <f t="shared" si="378"/>
        <v>0</v>
      </c>
      <c r="M348" s="212">
        <f t="shared" si="379"/>
        <v>0</v>
      </c>
      <c r="N348" s="212">
        <f t="shared" si="380"/>
        <v>0</v>
      </c>
      <c r="O348" s="212">
        <f t="shared" si="381"/>
        <v>0</v>
      </c>
      <c r="P348" s="212">
        <f t="shared" si="382"/>
        <v>0</v>
      </c>
      <c r="Q348" s="212">
        <f t="shared" si="383"/>
        <v>0</v>
      </c>
      <c r="R348" s="212">
        <f t="shared" si="384"/>
        <v>0</v>
      </c>
      <c r="S348" s="212">
        <f t="shared" si="385"/>
        <v>0</v>
      </c>
      <c r="T348" s="212">
        <f t="shared" si="386"/>
        <v>0</v>
      </c>
      <c r="U348" s="212">
        <f t="shared" si="387"/>
        <v>0</v>
      </c>
      <c r="V348" s="212">
        <f t="shared" si="388"/>
        <v>0</v>
      </c>
      <c r="W348" s="212">
        <f t="shared" si="389"/>
        <v>0</v>
      </c>
      <c r="X348" s="212">
        <f t="shared" si="390"/>
        <v>0</v>
      </c>
      <c r="Y348" s="212">
        <f t="shared" si="391"/>
        <v>0</v>
      </c>
      <c r="Z348" s="212">
        <f t="shared" si="392"/>
        <v>0</v>
      </c>
      <c r="AA348" s="212">
        <f t="shared" si="393"/>
        <v>0</v>
      </c>
      <c r="AB348" s="212">
        <f t="shared" si="394"/>
        <v>0</v>
      </c>
      <c r="AC348" s="212">
        <f t="shared" si="395"/>
        <v>0</v>
      </c>
      <c r="AD348" s="212">
        <f t="shared" si="396"/>
        <v>0</v>
      </c>
      <c r="AE348" s="212">
        <f t="shared" si="397"/>
        <v>0</v>
      </c>
      <c r="AF348" s="212">
        <f t="shared" si="398"/>
        <v>0</v>
      </c>
      <c r="AG348" s="212">
        <f t="shared" si="399"/>
        <v>0</v>
      </c>
      <c r="AH348" s="212">
        <f t="shared" si="400"/>
        <v>0</v>
      </c>
      <c r="AI348" s="212">
        <f t="shared" si="401"/>
        <v>0</v>
      </c>
      <c r="AJ348" s="212">
        <f t="shared" si="402"/>
        <v>0</v>
      </c>
      <c r="AK348" s="212">
        <f t="shared" si="403"/>
        <v>0</v>
      </c>
    </row>
    <row r="349" spans="1:37" x14ac:dyDescent="0.35">
      <c r="A349" s="211">
        <v>9</v>
      </c>
      <c r="B349" s="212">
        <f t="shared" si="404"/>
        <v>0.3</v>
      </c>
      <c r="C349" s="212">
        <f t="shared" si="405"/>
        <v>0.3</v>
      </c>
      <c r="D349" s="212">
        <f t="shared" si="371"/>
        <v>0.3</v>
      </c>
      <c r="E349" s="212">
        <f t="shared" si="372"/>
        <v>0.3</v>
      </c>
      <c r="F349" s="212">
        <f t="shared" si="373"/>
        <v>0.3</v>
      </c>
      <c r="G349" s="212">
        <f t="shared" si="374"/>
        <v>0.3</v>
      </c>
      <c r="H349" s="212">
        <v>0</v>
      </c>
      <c r="I349" s="212">
        <f t="shared" si="375"/>
        <v>0</v>
      </c>
      <c r="J349" s="212">
        <f t="shared" si="376"/>
        <v>0</v>
      </c>
      <c r="K349" s="212">
        <f t="shared" si="377"/>
        <v>0</v>
      </c>
      <c r="L349" s="212">
        <f t="shared" si="378"/>
        <v>0</v>
      </c>
      <c r="M349" s="212">
        <f t="shared" si="379"/>
        <v>0</v>
      </c>
      <c r="N349" s="212">
        <f t="shared" si="380"/>
        <v>0</v>
      </c>
      <c r="O349" s="212">
        <f t="shared" si="381"/>
        <v>0</v>
      </c>
      <c r="P349" s="212">
        <f t="shared" si="382"/>
        <v>0</v>
      </c>
      <c r="Q349" s="212">
        <f t="shared" si="383"/>
        <v>0</v>
      </c>
      <c r="R349" s="212">
        <f t="shared" si="384"/>
        <v>0</v>
      </c>
      <c r="S349" s="212">
        <f t="shared" si="385"/>
        <v>0</v>
      </c>
      <c r="T349" s="212">
        <f t="shared" si="386"/>
        <v>0</v>
      </c>
      <c r="U349" s="212">
        <f t="shared" si="387"/>
        <v>0</v>
      </c>
      <c r="V349" s="212">
        <f t="shared" si="388"/>
        <v>0</v>
      </c>
      <c r="W349" s="212">
        <f t="shared" si="389"/>
        <v>0</v>
      </c>
      <c r="X349" s="212">
        <f t="shared" si="390"/>
        <v>0</v>
      </c>
      <c r="Y349" s="212">
        <f t="shared" si="391"/>
        <v>0</v>
      </c>
      <c r="Z349" s="212">
        <f t="shared" si="392"/>
        <v>0</v>
      </c>
      <c r="AA349" s="212">
        <f t="shared" si="393"/>
        <v>0</v>
      </c>
      <c r="AB349" s="212">
        <f t="shared" si="394"/>
        <v>0</v>
      </c>
      <c r="AC349" s="212">
        <f t="shared" si="395"/>
        <v>0</v>
      </c>
      <c r="AD349" s="212">
        <f t="shared" si="396"/>
        <v>0</v>
      </c>
      <c r="AE349" s="212">
        <f t="shared" si="397"/>
        <v>0</v>
      </c>
      <c r="AF349" s="212">
        <f t="shared" si="398"/>
        <v>0</v>
      </c>
      <c r="AG349" s="212">
        <f t="shared" si="399"/>
        <v>0</v>
      </c>
      <c r="AH349" s="212">
        <f t="shared" si="400"/>
        <v>0</v>
      </c>
      <c r="AI349" s="212">
        <f t="shared" si="401"/>
        <v>0</v>
      </c>
      <c r="AJ349" s="212">
        <f t="shared" si="402"/>
        <v>0</v>
      </c>
      <c r="AK349" s="212">
        <f t="shared" si="403"/>
        <v>0</v>
      </c>
    </row>
    <row r="350" spans="1:37" x14ac:dyDescent="0.35">
      <c r="A350" s="211">
        <v>10</v>
      </c>
      <c r="B350" s="212">
        <f t="shared" si="404"/>
        <v>0.3</v>
      </c>
      <c r="C350" s="212">
        <f t="shared" si="405"/>
        <v>0.3</v>
      </c>
      <c r="D350" s="212">
        <f t="shared" si="371"/>
        <v>0.3</v>
      </c>
      <c r="E350" s="212">
        <f t="shared" si="372"/>
        <v>0.3</v>
      </c>
      <c r="F350" s="212">
        <f t="shared" si="373"/>
        <v>0.3</v>
      </c>
      <c r="G350" s="212">
        <f t="shared" si="374"/>
        <v>0.3</v>
      </c>
      <c r="H350" s="212">
        <v>0</v>
      </c>
      <c r="I350" s="212">
        <f t="shared" si="375"/>
        <v>0</v>
      </c>
      <c r="J350" s="212">
        <f t="shared" si="376"/>
        <v>0</v>
      </c>
      <c r="K350" s="212">
        <f t="shared" si="377"/>
        <v>0</v>
      </c>
      <c r="L350" s="212">
        <f t="shared" si="378"/>
        <v>0</v>
      </c>
      <c r="M350" s="212">
        <f t="shared" si="379"/>
        <v>0</v>
      </c>
      <c r="N350" s="212">
        <f t="shared" si="380"/>
        <v>0</v>
      </c>
      <c r="O350" s="212">
        <f t="shared" si="381"/>
        <v>0</v>
      </c>
      <c r="P350" s="212">
        <f t="shared" si="382"/>
        <v>0</v>
      </c>
      <c r="Q350" s="212">
        <f t="shared" si="383"/>
        <v>0</v>
      </c>
      <c r="R350" s="212">
        <f t="shared" si="384"/>
        <v>0</v>
      </c>
      <c r="S350" s="212">
        <f t="shared" si="385"/>
        <v>0</v>
      </c>
      <c r="T350" s="212">
        <f t="shared" si="386"/>
        <v>0</v>
      </c>
      <c r="U350" s="212">
        <f t="shared" si="387"/>
        <v>0</v>
      </c>
      <c r="V350" s="212">
        <f t="shared" si="388"/>
        <v>0</v>
      </c>
      <c r="W350" s="212">
        <f t="shared" si="389"/>
        <v>0</v>
      </c>
      <c r="X350" s="212">
        <f t="shared" si="390"/>
        <v>0</v>
      </c>
      <c r="Y350" s="212">
        <f t="shared" si="391"/>
        <v>0</v>
      </c>
      <c r="Z350" s="212">
        <f t="shared" si="392"/>
        <v>0</v>
      </c>
      <c r="AA350" s="212">
        <f t="shared" si="393"/>
        <v>0</v>
      </c>
      <c r="AB350" s="212">
        <f t="shared" si="394"/>
        <v>0</v>
      </c>
      <c r="AC350" s="212">
        <f t="shared" si="395"/>
        <v>0</v>
      </c>
      <c r="AD350" s="212">
        <f t="shared" si="396"/>
        <v>0</v>
      </c>
      <c r="AE350" s="212">
        <f t="shared" si="397"/>
        <v>0</v>
      </c>
      <c r="AF350" s="212">
        <f t="shared" si="398"/>
        <v>0</v>
      </c>
      <c r="AG350" s="212">
        <f t="shared" si="399"/>
        <v>0</v>
      </c>
      <c r="AH350" s="212">
        <f t="shared" si="400"/>
        <v>0</v>
      </c>
      <c r="AI350" s="212">
        <f t="shared" si="401"/>
        <v>0</v>
      </c>
      <c r="AJ350" s="212">
        <f t="shared" si="402"/>
        <v>0</v>
      </c>
      <c r="AK350" s="212">
        <f t="shared" si="403"/>
        <v>0</v>
      </c>
    </row>
    <row r="351" spans="1:37" x14ac:dyDescent="0.35">
      <c r="A351" s="211">
        <v>11</v>
      </c>
      <c r="B351" s="212">
        <f t="shared" si="404"/>
        <v>0.3</v>
      </c>
      <c r="C351" s="212">
        <f t="shared" si="405"/>
        <v>0.3</v>
      </c>
      <c r="D351" s="212">
        <f t="shared" si="371"/>
        <v>0.3</v>
      </c>
      <c r="E351" s="212">
        <f t="shared" si="372"/>
        <v>0.3</v>
      </c>
      <c r="F351" s="212">
        <f t="shared" si="373"/>
        <v>0.3</v>
      </c>
      <c r="G351" s="212">
        <f t="shared" si="374"/>
        <v>0.3</v>
      </c>
      <c r="H351" s="212">
        <v>0</v>
      </c>
      <c r="I351" s="212">
        <f t="shared" si="375"/>
        <v>0</v>
      </c>
      <c r="J351" s="212">
        <f t="shared" si="376"/>
        <v>0</v>
      </c>
      <c r="K351" s="212">
        <f t="shared" si="377"/>
        <v>0</v>
      </c>
      <c r="L351" s="212">
        <f t="shared" si="378"/>
        <v>0</v>
      </c>
      <c r="M351" s="212">
        <f t="shared" si="379"/>
        <v>0</v>
      </c>
      <c r="N351" s="212">
        <f t="shared" si="380"/>
        <v>0</v>
      </c>
      <c r="O351" s="212">
        <f t="shared" si="381"/>
        <v>0</v>
      </c>
      <c r="P351" s="212">
        <f t="shared" si="382"/>
        <v>0</v>
      </c>
      <c r="Q351" s="212">
        <f t="shared" si="383"/>
        <v>0</v>
      </c>
      <c r="R351" s="212">
        <f t="shared" si="384"/>
        <v>0</v>
      </c>
      <c r="S351" s="212">
        <f t="shared" si="385"/>
        <v>0</v>
      </c>
      <c r="T351" s="212">
        <f t="shared" si="386"/>
        <v>0</v>
      </c>
      <c r="U351" s="212">
        <f t="shared" si="387"/>
        <v>0</v>
      </c>
      <c r="V351" s="212">
        <f t="shared" si="388"/>
        <v>0</v>
      </c>
      <c r="W351" s="212">
        <f t="shared" si="389"/>
        <v>0</v>
      </c>
      <c r="X351" s="212">
        <f t="shared" si="390"/>
        <v>0</v>
      </c>
      <c r="Y351" s="212">
        <f t="shared" si="391"/>
        <v>0</v>
      </c>
      <c r="Z351" s="212">
        <f t="shared" si="392"/>
        <v>0</v>
      </c>
      <c r="AA351" s="212">
        <f t="shared" si="393"/>
        <v>0</v>
      </c>
      <c r="AB351" s="212">
        <f t="shared" si="394"/>
        <v>0</v>
      </c>
      <c r="AC351" s="212">
        <f t="shared" si="395"/>
        <v>0</v>
      </c>
      <c r="AD351" s="212">
        <f t="shared" si="396"/>
        <v>0</v>
      </c>
      <c r="AE351" s="212">
        <f t="shared" si="397"/>
        <v>0</v>
      </c>
      <c r="AF351" s="212">
        <f t="shared" si="398"/>
        <v>0</v>
      </c>
      <c r="AG351" s="212">
        <f t="shared" si="399"/>
        <v>0</v>
      </c>
      <c r="AH351" s="212">
        <f t="shared" si="400"/>
        <v>0</v>
      </c>
      <c r="AI351" s="212">
        <f t="shared" si="401"/>
        <v>0</v>
      </c>
      <c r="AJ351" s="212">
        <f t="shared" si="402"/>
        <v>0</v>
      </c>
      <c r="AK351" s="212">
        <f t="shared" si="403"/>
        <v>0</v>
      </c>
    </row>
    <row r="352" spans="1:37" x14ac:dyDescent="0.35">
      <c r="A352" s="211">
        <v>12</v>
      </c>
      <c r="B352" s="212">
        <f t="shared" si="404"/>
        <v>0.3</v>
      </c>
      <c r="C352" s="212">
        <f t="shared" si="405"/>
        <v>0.3</v>
      </c>
      <c r="D352" s="212">
        <f t="shared" si="371"/>
        <v>0.3</v>
      </c>
      <c r="E352" s="212">
        <f t="shared" si="372"/>
        <v>0.3</v>
      </c>
      <c r="F352" s="212">
        <f t="shared" si="373"/>
        <v>0.3</v>
      </c>
      <c r="G352" s="212">
        <f t="shared" si="374"/>
        <v>0.3</v>
      </c>
      <c r="H352" s="212">
        <v>0</v>
      </c>
      <c r="I352" s="212">
        <f t="shared" si="375"/>
        <v>0</v>
      </c>
      <c r="J352" s="212">
        <f t="shared" si="376"/>
        <v>0</v>
      </c>
      <c r="K352" s="212">
        <f t="shared" si="377"/>
        <v>0</v>
      </c>
      <c r="L352" s="212">
        <f t="shared" si="378"/>
        <v>0</v>
      </c>
      <c r="M352" s="212">
        <f t="shared" si="379"/>
        <v>0</v>
      </c>
      <c r="N352" s="212">
        <f t="shared" si="380"/>
        <v>0</v>
      </c>
      <c r="O352" s="212">
        <f t="shared" si="381"/>
        <v>0</v>
      </c>
      <c r="P352" s="212">
        <f t="shared" si="382"/>
        <v>0</v>
      </c>
      <c r="Q352" s="212">
        <f t="shared" si="383"/>
        <v>0</v>
      </c>
      <c r="R352" s="212">
        <f t="shared" si="384"/>
        <v>0</v>
      </c>
      <c r="S352" s="212">
        <f t="shared" si="385"/>
        <v>0</v>
      </c>
      <c r="T352" s="212">
        <f t="shared" si="386"/>
        <v>0</v>
      </c>
      <c r="U352" s="212">
        <f t="shared" si="387"/>
        <v>0</v>
      </c>
      <c r="V352" s="212">
        <f t="shared" si="388"/>
        <v>0</v>
      </c>
      <c r="W352" s="212">
        <f t="shared" si="389"/>
        <v>0</v>
      </c>
      <c r="X352" s="212">
        <f t="shared" si="390"/>
        <v>0</v>
      </c>
      <c r="Y352" s="212">
        <f t="shared" si="391"/>
        <v>0</v>
      </c>
      <c r="Z352" s="212">
        <f t="shared" si="392"/>
        <v>0</v>
      </c>
      <c r="AA352" s="212">
        <f t="shared" si="393"/>
        <v>0</v>
      </c>
      <c r="AB352" s="212">
        <f t="shared" si="394"/>
        <v>0</v>
      </c>
      <c r="AC352" s="212">
        <f t="shared" si="395"/>
        <v>0</v>
      </c>
      <c r="AD352" s="212">
        <f t="shared" si="396"/>
        <v>0</v>
      </c>
      <c r="AE352" s="212">
        <f t="shared" si="397"/>
        <v>0</v>
      </c>
      <c r="AF352" s="212">
        <f t="shared" si="398"/>
        <v>0</v>
      </c>
      <c r="AG352" s="212">
        <f t="shared" si="399"/>
        <v>0</v>
      </c>
      <c r="AH352" s="212">
        <f t="shared" si="400"/>
        <v>0</v>
      </c>
      <c r="AI352" s="212">
        <f t="shared" si="401"/>
        <v>0</v>
      </c>
      <c r="AJ352" s="212">
        <f t="shared" si="402"/>
        <v>0</v>
      </c>
      <c r="AK352" s="212">
        <f t="shared" si="403"/>
        <v>0</v>
      </c>
    </row>
    <row r="353" spans="1:37" x14ac:dyDescent="0.35">
      <c r="A353" s="211">
        <v>13</v>
      </c>
      <c r="B353" s="212">
        <f t="shared" si="404"/>
        <v>0.3</v>
      </c>
      <c r="C353" s="212">
        <f t="shared" si="405"/>
        <v>0.3</v>
      </c>
      <c r="D353" s="212">
        <f t="shared" si="371"/>
        <v>0.3</v>
      </c>
      <c r="E353" s="212">
        <f t="shared" si="372"/>
        <v>0.3</v>
      </c>
      <c r="F353" s="212">
        <f t="shared" si="373"/>
        <v>0.3</v>
      </c>
      <c r="G353" s="212">
        <f t="shared" si="374"/>
        <v>0.3</v>
      </c>
      <c r="H353" s="212">
        <v>0</v>
      </c>
      <c r="I353" s="212">
        <f t="shared" si="375"/>
        <v>0</v>
      </c>
      <c r="J353" s="212">
        <f t="shared" si="376"/>
        <v>0</v>
      </c>
      <c r="K353" s="212">
        <f t="shared" si="377"/>
        <v>0</v>
      </c>
      <c r="L353" s="212">
        <f t="shared" si="378"/>
        <v>0</v>
      </c>
      <c r="M353" s="212">
        <f t="shared" si="379"/>
        <v>0</v>
      </c>
      <c r="N353" s="212">
        <f t="shared" si="380"/>
        <v>0</v>
      </c>
      <c r="O353" s="212">
        <f t="shared" si="381"/>
        <v>0</v>
      </c>
      <c r="P353" s="212">
        <f t="shared" si="382"/>
        <v>0</v>
      </c>
      <c r="Q353" s="212">
        <f t="shared" si="383"/>
        <v>0</v>
      </c>
      <c r="R353" s="212">
        <f t="shared" si="384"/>
        <v>0</v>
      </c>
      <c r="S353" s="212">
        <f t="shared" si="385"/>
        <v>0</v>
      </c>
      <c r="T353" s="212">
        <f t="shared" si="386"/>
        <v>0</v>
      </c>
      <c r="U353" s="212">
        <f t="shared" si="387"/>
        <v>0</v>
      </c>
      <c r="V353" s="212">
        <f t="shared" si="388"/>
        <v>0</v>
      </c>
      <c r="W353" s="212">
        <f t="shared" si="389"/>
        <v>0</v>
      </c>
      <c r="X353" s="212">
        <f t="shared" si="390"/>
        <v>0</v>
      </c>
      <c r="Y353" s="212">
        <f t="shared" si="391"/>
        <v>0</v>
      </c>
      <c r="Z353" s="212">
        <f t="shared" si="392"/>
        <v>0</v>
      </c>
      <c r="AA353" s="212">
        <f t="shared" si="393"/>
        <v>0</v>
      </c>
      <c r="AB353" s="212">
        <f t="shared" si="394"/>
        <v>0</v>
      </c>
      <c r="AC353" s="212">
        <f t="shared" si="395"/>
        <v>0</v>
      </c>
      <c r="AD353" s="212">
        <f t="shared" si="396"/>
        <v>0</v>
      </c>
      <c r="AE353" s="212">
        <f t="shared" si="397"/>
        <v>0</v>
      </c>
      <c r="AF353" s="212">
        <f t="shared" si="398"/>
        <v>0</v>
      </c>
      <c r="AG353" s="212">
        <f t="shared" si="399"/>
        <v>0</v>
      </c>
      <c r="AH353" s="212">
        <f t="shared" si="400"/>
        <v>0</v>
      </c>
      <c r="AI353" s="212">
        <f t="shared" si="401"/>
        <v>0</v>
      </c>
      <c r="AJ353" s="212">
        <f t="shared" si="402"/>
        <v>0</v>
      </c>
      <c r="AK353" s="212">
        <f t="shared" si="403"/>
        <v>0</v>
      </c>
    </row>
    <row r="354" spans="1:37" x14ac:dyDescent="0.35">
      <c r="A354" s="211">
        <v>14</v>
      </c>
      <c r="B354" s="212">
        <f t="shared" si="404"/>
        <v>0.3</v>
      </c>
      <c r="C354" s="212">
        <f t="shared" si="405"/>
        <v>0.3</v>
      </c>
      <c r="D354" s="212">
        <f t="shared" si="371"/>
        <v>0.3</v>
      </c>
      <c r="E354" s="212">
        <f t="shared" si="372"/>
        <v>0.3</v>
      </c>
      <c r="F354" s="212">
        <f t="shared" si="373"/>
        <v>0.3</v>
      </c>
      <c r="G354" s="212">
        <f t="shared" si="374"/>
        <v>0.3</v>
      </c>
      <c r="H354" s="212">
        <v>0</v>
      </c>
      <c r="I354" s="212">
        <f t="shared" si="375"/>
        <v>0</v>
      </c>
      <c r="J354" s="212">
        <f t="shared" si="376"/>
        <v>0</v>
      </c>
      <c r="K354" s="212">
        <f t="shared" si="377"/>
        <v>0</v>
      </c>
      <c r="L354" s="212">
        <f t="shared" si="378"/>
        <v>0</v>
      </c>
      <c r="M354" s="212">
        <f t="shared" si="379"/>
        <v>0</v>
      </c>
      <c r="N354" s="212">
        <f t="shared" si="380"/>
        <v>0</v>
      </c>
      <c r="O354" s="212">
        <f t="shared" si="381"/>
        <v>0</v>
      </c>
      <c r="P354" s="212">
        <f t="shared" si="382"/>
        <v>0</v>
      </c>
      <c r="Q354" s="212">
        <f t="shared" si="383"/>
        <v>0</v>
      </c>
      <c r="R354" s="212">
        <f t="shared" si="384"/>
        <v>0</v>
      </c>
      <c r="S354" s="212">
        <f t="shared" si="385"/>
        <v>0</v>
      </c>
      <c r="T354" s="212">
        <f t="shared" si="386"/>
        <v>0</v>
      </c>
      <c r="U354" s="212">
        <f t="shared" si="387"/>
        <v>0</v>
      </c>
      <c r="V354" s="212">
        <f t="shared" si="388"/>
        <v>0</v>
      </c>
      <c r="W354" s="212">
        <f t="shared" si="389"/>
        <v>0</v>
      </c>
      <c r="X354" s="212">
        <f t="shared" si="390"/>
        <v>0</v>
      </c>
      <c r="Y354" s="212">
        <f t="shared" si="391"/>
        <v>0</v>
      </c>
      <c r="Z354" s="212">
        <f t="shared" si="392"/>
        <v>0</v>
      </c>
      <c r="AA354" s="212">
        <f t="shared" si="393"/>
        <v>0</v>
      </c>
      <c r="AB354" s="212">
        <f t="shared" si="394"/>
        <v>0</v>
      </c>
      <c r="AC354" s="212">
        <f t="shared" si="395"/>
        <v>0</v>
      </c>
      <c r="AD354" s="212">
        <f t="shared" si="396"/>
        <v>0</v>
      </c>
      <c r="AE354" s="212">
        <f t="shared" si="397"/>
        <v>0</v>
      </c>
      <c r="AF354" s="212">
        <f t="shared" si="398"/>
        <v>0</v>
      </c>
      <c r="AG354" s="212">
        <f t="shared" si="399"/>
        <v>0</v>
      </c>
      <c r="AH354" s="212">
        <f t="shared" si="400"/>
        <v>0</v>
      </c>
      <c r="AI354" s="212">
        <f t="shared" si="401"/>
        <v>0</v>
      </c>
      <c r="AJ354" s="212">
        <f t="shared" si="402"/>
        <v>0</v>
      </c>
      <c r="AK354" s="212">
        <f t="shared" si="403"/>
        <v>0</v>
      </c>
    </row>
    <row r="355" spans="1:37" x14ac:dyDescent="0.35">
      <c r="A355" s="215">
        <v>15</v>
      </c>
      <c r="B355" s="212">
        <f t="shared" si="404"/>
        <v>0.3</v>
      </c>
      <c r="C355" s="212">
        <f t="shared" si="405"/>
        <v>0.3</v>
      </c>
      <c r="D355" s="212">
        <f t="shared" si="371"/>
        <v>0.3</v>
      </c>
      <c r="E355" s="212">
        <f t="shared" si="372"/>
        <v>0.3</v>
      </c>
      <c r="F355" s="212">
        <f t="shared" si="373"/>
        <v>0.3</v>
      </c>
      <c r="G355" s="212">
        <f t="shared" si="374"/>
        <v>0.3</v>
      </c>
      <c r="H355" s="212">
        <v>0</v>
      </c>
      <c r="I355" s="212">
        <f t="shared" si="375"/>
        <v>0</v>
      </c>
      <c r="J355" s="212">
        <f t="shared" si="376"/>
        <v>0</v>
      </c>
      <c r="K355" s="212">
        <f t="shared" si="377"/>
        <v>0</v>
      </c>
      <c r="L355" s="212">
        <f t="shared" si="378"/>
        <v>0</v>
      </c>
      <c r="M355" s="212">
        <f t="shared" si="379"/>
        <v>0</v>
      </c>
      <c r="N355" s="212">
        <f t="shared" si="380"/>
        <v>0</v>
      </c>
      <c r="O355" s="212">
        <f t="shared" si="381"/>
        <v>0</v>
      </c>
      <c r="P355" s="212">
        <f t="shared" si="382"/>
        <v>0</v>
      </c>
      <c r="Q355" s="212">
        <f t="shared" si="383"/>
        <v>0</v>
      </c>
      <c r="R355" s="212">
        <f t="shared" si="384"/>
        <v>0</v>
      </c>
      <c r="S355" s="212">
        <f t="shared" si="385"/>
        <v>0</v>
      </c>
      <c r="T355" s="212">
        <f t="shared" si="386"/>
        <v>0</v>
      </c>
      <c r="U355" s="212">
        <f t="shared" si="387"/>
        <v>0</v>
      </c>
      <c r="V355" s="212">
        <f t="shared" si="388"/>
        <v>0</v>
      </c>
      <c r="W355" s="212">
        <f t="shared" si="389"/>
        <v>0</v>
      </c>
      <c r="X355" s="212">
        <f t="shared" si="390"/>
        <v>0</v>
      </c>
      <c r="Y355" s="212">
        <f t="shared" si="391"/>
        <v>0</v>
      </c>
      <c r="Z355" s="212">
        <f t="shared" si="392"/>
        <v>0</v>
      </c>
      <c r="AA355" s="212">
        <f t="shared" si="393"/>
        <v>0</v>
      </c>
      <c r="AB355" s="212">
        <f t="shared" si="394"/>
        <v>0</v>
      </c>
      <c r="AC355" s="212">
        <f t="shared" si="395"/>
        <v>0</v>
      </c>
      <c r="AD355" s="212">
        <f t="shared" si="396"/>
        <v>0</v>
      </c>
      <c r="AE355" s="212">
        <f t="shared" si="397"/>
        <v>0</v>
      </c>
      <c r="AF355" s="212">
        <f t="shared" si="398"/>
        <v>0</v>
      </c>
      <c r="AG355" s="212">
        <f t="shared" si="399"/>
        <v>0</v>
      </c>
      <c r="AH355" s="212">
        <f t="shared" si="400"/>
        <v>0</v>
      </c>
      <c r="AI355" s="212">
        <f t="shared" si="401"/>
        <v>0</v>
      </c>
      <c r="AJ355" s="212">
        <f t="shared" si="402"/>
        <v>0</v>
      </c>
      <c r="AK355" s="212">
        <f t="shared" si="403"/>
        <v>0</v>
      </c>
    </row>
    <row r="356" spans="1:37" x14ac:dyDescent="0.35">
      <c r="A356" s="215">
        <v>16</v>
      </c>
      <c r="B356" s="212">
        <f t="shared" si="404"/>
        <v>0.3</v>
      </c>
      <c r="C356" s="212">
        <f t="shared" si="405"/>
        <v>0.3</v>
      </c>
      <c r="D356" s="212">
        <f t="shared" si="371"/>
        <v>0.3</v>
      </c>
      <c r="E356" s="212">
        <f t="shared" si="372"/>
        <v>0.3</v>
      </c>
      <c r="F356" s="212">
        <f t="shared" si="373"/>
        <v>0.3</v>
      </c>
      <c r="G356" s="212">
        <f t="shared" si="374"/>
        <v>0.3</v>
      </c>
      <c r="H356" s="212">
        <v>0</v>
      </c>
      <c r="I356" s="212">
        <f t="shared" si="375"/>
        <v>0</v>
      </c>
      <c r="J356" s="212">
        <f t="shared" si="376"/>
        <v>0</v>
      </c>
      <c r="K356" s="212">
        <f t="shared" si="377"/>
        <v>0</v>
      </c>
      <c r="L356" s="212">
        <f t="shared" si="378"/>
        <v>0</v>
      </c>
      <c r="M356" s="212">
        <f t="shared" si="379"/>
        <v>0</v>
      </c>
      <c r="N356" s="212">
        <f t="shared" si="380"/>
        <v>0</v>
      </c>
      <c r="O356" s="212">
        <f t="shared" si="381"/>
        <v>0</v>
      </c>
      <c r="P356" s="212">
        <f t="shared" si="382"/>
        <v>0</v>
      </c>
      <c r="Q356" s="212">
        <f t="shared" si="383"/>
        <v>0</v>
      </c>
      <c r="R356" s="212">
        <f t="shared" si="384"/>
        <v>0</v>
      </c>
      <c r="S356" s="212">
        <f t="shared" si="385"/>
        <v>0</v>
      </c>
      <c r="T356" s="212">
        <f t="shared" si="386"/>
        <v>0</v>
      </c>
      <c r="U356" s="212">
        <f t="shared" si="387"/>
        <v>0</v>
      </c>
      <c r="V356" s="212">
        <f t="shared" si="388"/>
        <v>0</v>
      </c>
      <c r="W356" s="212">
        <f t="shared" si="389"/>
        <v>0</v>
      </c>
      <c r="X356" s="212">
        <f t="shared" si="390"/>
        <v>0</v>
      </c>
      <c r="Y356" s="212">
        <f t="shared" si="391"/>
        <v>0</v>
      </c>
      <c r="Z356" s="212">
        <f t="shared" si="392"/>
        <v>0</v>
      </c>
      <c r="AA356" s="212">
        <f t="shared" si="393"/>
        <v>0</v>
      </c>
      <c r="AB356" s="212">
        <f t="shared" si="394"/>
        <v>0</v>
      </c>
      <c r="AC356" s="212">
        <f t="shared" si="395"/>
        <v>0</v>
      </c>
      <c r="AD356" s="212">
        <f t="shared" si="396"/>
        <v>0</v>
      </c>
      <c r="AE356" s="212">
        <f t="shared" si="397"/>
        <v>0</v>
      </c>
      <c r="AF356" s="212">
        <f t="shared" si="398"/>
        <v>0</v>
      </c>
      <c r="AG356" s="212">
        <f t="shared" si="399"/>
        <v>0</v>
      </c>
      <c r="AH356" s="212">
        <f t="shared" si="400"/>
        <v>0</v>
      </c>
      <c r="AI356" s="212">
        <f t="shared" si="401"/>
        <v>0</v>
      </c>
      <c r="AJ356" s="212">
        <f t="shared" si="402"/>
        <v>0</v>
      </c>
      <c r="AK356" s="212">
        <f t="shared" si="403"/>
        <v>0</v>
      </c>
    </row>
    <row r="357" spans="1:37" x14ac:dyDescent="0.35">
      <c r="A357" s="215">
        <v>17</v>
      </c>
      <c r="B357" s="212">
        <f t="shared" si="404"/>
        <v>0.3</v>
      </c>
      <c r="C357" s="212">
        <f t="shared" si="405"/>
        <v>0.3</v>
      </c>
      <c r="D357" s="212">
        <f t="shared" si="371"/>
        <v>0.3</v>
      </c>
      <c r="E357" s="212">
        <f t="shared" si="372"/>
        <v>0.3</v>
      </c>
      <c r="F357" s="212">
        <f t="shared" si="373"/>
        <v>0.3</v>
      </c>
      <c r="G357" s="212">
        <f t="shared" si="374"/>
        <v>0.3</v>
      </c>
      <c r="H357" s="212">
        <v>0</v>
      </c>
      <c r="I357" s="212">
        <f t="shared" si="375"/>
        <v>0</v>
      </c>
      <c r="J357" s="212">
        <f t="shared" si="376"/>
        <v>0</v>
      </c>
      <c r="K357" s="212">
        <f t="shared" si="377"/>
        <v>0</v>
      </c>
      <c r="L357" s="212">
        <f t="shared" si="378"/>
        <v>0</v>
      </c>
      <c r="M357" s="212">
        <f t="shared" si="379"/>
        <v>0</v>
      </c>
      <c r="N357" s="212">
        <f t="shared" si="380"/>
        <v>0</v>
      </c>
      <c r="O357" s="212">
        <f t="shared" si="381"/>
        <v>0</v>
      </c>
      <c r="P357" s="212">
        <f t="shared" si="382"/>
        <v>0</v>
      </c>
      <c r="Q357" s="212">
        <f t="shared" si="383"/>
        <v>0</v>
      </c>
      <c r="R357" s="212">
        <f t="shared" si="384"/>
        <v>0</v>
      </c>
      <c r="S357" s="212">
        <f t="shared" si="385"/>
        <v>0</v>
      </c>
      <c r="T357" s="212">
        <f t="shared" si="386"/>
        <v>0</v>
      </c>
      <c r="U357" s="212">
        <f t="shared" si="387"/>
        <v>0</v>
      </c>
      <c r="V357" s="212">
        <f t="shared" si="388"/>
        <v>0</v>
      </c>
      <c r="W357" s="212">
        <f t="shared" si="389"/>
        <v>0</v>
      </c>
      <c r="X357" s="212">
        <f t="shared" si="390"/>
        <v>0</v>
      </c>
      <c r="Y357" s="212">
        <f t="shared" si="391"/>
        <v>0</v>
      </c>
      <c r="Z357" s="212">
        <f t="shared" si="392"/>
        <v>0</v>
      </c>
      <c r="AA357" s="212">
        <f t="shared" si="393"/>
        <v>0</v>
      </c>
      <c r="AB357" s="212">
        <f t="shared" si="394"/>
        <v>0</v>
      </c>
      <c r="AC357" s="212">
        <f t="shared" si="395"/>
        <v>0</v>
      </c>
      <c r="AD357" s="212">
        <f t="shared" si="396"/>
        <v>0</v>
      </c>
      <c r="AE357" s="212">
        <f t="shared" si="397"/>
        <v>0</v>
      </c>
      <c r="AF357" s="212">
        <f t="shared" si="398"/>
        <v>0</v>
      </c>
      <c r="AG357" s="212">
        <f t="shared" si="399"/>
        <v>0</v>
      </c>
      <c r="AH357" s="212">
        <f t="shared" si="400"/>
        <v>0</v>
      </c>
      <c r="AI357" s="212">
        <f t="shared" si="401"/>
        <v>0</v>
      </c>
      <c r="AJ357" s="212">
        <f t="shared" si="402"/>
        <v>0</v>
      </c>
      <c r="AK357" s="212">
        <f t="shared" si="403"/>
        <v>0</v>
      </c>
    </row>
    <row r="358" spans="1:37" x14ac:dyDescent="0.35">
      <c r="A358" s="215">
        <v>18</v>
      </c>
      <c r="B358" s="212">
        <f t="shared" si="404"/>
        <v>0.3</v>
      </c>
      <c r="C358" s="212">
        <f t="shared" si="405"/>
        <v>0.3</v>
      </c>
      <c r="D358" s="212">
        <f t="shared" si="371"/>
        <v>0.3</v>
      </c>
      <c r="E358" s="212">
        <f t="shared" si="372"/>
        <v>0.3</v>
      </c>
      <c r="F358" s="212">
        <f t="shared" si="373"/>
        <v>0.3</v>
      </c>
      <c r="G358" s="212">
        <f t="shared" si="374"/>
        <v>0.3</v>
      </c>
      <c r="H358" s="212">
        <v>0</v>
      </c>
      <c r="I358" s="212">
        <f t="shared" si="375"/>
        <v>0</v>
      </c>
      <c r="J358" s="212">
        <f t="shared" si="376"/>
        <v>0</v>
      </c>
      <c r="K358" s="212">
        <f t="shared" si="377"/>
        <v>0</v>
      </c>
      <c r="L358" s="212">
        <f t="shared" si="378"/>
        <v>0</v>
      </c>
      <c r="M358" s="212">
        <f t="shared" si="379"/>
        <v>0</v>
      </c>
      <c r="N358" s="212">
        <f t="shared" si="380"/>
        <v>0</v>
      </c>
      <c r="O358" s="212">
        <f t="shared" si="381"/>
        <v>0</v>
      </c>
      <c r="P358" s="212">
        <f t="shared" si="382"/>
        <v>0</v>
      </c>
      <c r="Q358" s="212">
        <f t="shared" si="383"/>
        <v>0</v>
      </c>
      <c r="R358" s="212">
        <f t="shared" si="384"/>
        <v>0</v>
      </c>
      <c r="S358" s="212">
        <f t="shared" si="385"/>
        <v>0</v>
      </c>
      <c r="T358" s="212">
        <f t="shared" si="386"/>
        <v>0</v>
      </c>
      <c r="U358" s="212">
        <f t="shared" si="387"/>
        <v>0</v>
      </c>
      <c r="V358" s="212">
        <f t="shared" si="388"/>
        <v>0</v>
      </c>
      <c r="W358" s="212">
        <f t="shared" si="389"/>
        <v>0</v>
      </c>
      <c r="X358" s="212">
        <f t="shared" si="390"/>
        <v>0</v>
      </c>
      <c r="Y358" s="212">
        <f t="shared" si="391"/>
        <v>0</v>
      </c>
      <c r="Z358" s="212">
        <f t="shared" si="392"/>
        <v>0</v>
      </c>
      <c r="AA358" s="212">
        <f t="shared" si="393"/>
        <v>0</v>
      </c>
      <c r="AB358" s="212">
        <f t="shared" si="394"/>
        <v>0</v>
      </c>
      <c r="AC358" s="212">
        <f t="shared" si="395"/>
        <v>0</v>
      </c>
      <c r="AD358" s="212">
        <f t="shared" si="396"/>
        <v>0</v>
      </c>
      <c r="AE358" s="212">
        <f t="shared" si="397"/>
        <v>0</v>
      </c>
      <c r="AF358" s="212">
        <f t="shared" si="398"/>
        <v>0</v>
      </c>
      <c r="AG358" s="212">
        <f t="shared" si="399"/>
        <v>0</v>
      </c>
      <c r="AH358" s="212">
        <f t="shared" si="400"/>
        <v>0</v>
      </c>
      <c r="AI358" s="212">
        <f t="shared" si="401"/>
        <v>0</v>
      </c>
      <c r="AJ358" s="212">
        <f t="shared" si="402"/>
        <v>0</v>
      </c>
      <c r="AK358" s="212">
        <f t="shared" si="403"/>
        <v>0</v>
      </c>
    </row>
    <row r="359" spans="1:37" x14ac:dyDescent="0.35">
      <c r="A359" s="215">
        <v>19</v>
      </c>
      <c r="B359" s="212">
        <f t="shared" si="404"/>
        <v>0.3</v>
      </c>
      <c r="C359" s="212">
        <f t="shared" si="405"/>
        <v>0.3</v>
      </c>
      <c r="D359" s="212">
        <f t="shared" si="371"/>
        <v>0.3</v>
      </c>
      <c r="E359" s="212">
        <f t="shared" si="372"/>
        <v>0.3</v>
      </c>
      <c r="F359" s="212">
        <f t="shared" si="373"/>
        <v>0.3</v>
      </c>
      <c r="G359" s="212">
        <f t="shared" si="374"/>
        <v>0.3</v>
      </c>
      <c r="H359" s="212">
        <v>0</v>
      </c>
      <c r="I359" s="212">
        <f t="shared" si="375"/>
        <v>0</v>
      </c>
      <c r="J359" s="212">
        <f t="shared" si="376"/>
        <v>0</v>
      </c>
      <c r="K359" s="212">
        <f t="shared" si="377"/>
        <v>0</v>
      </c>
      <c r="L359" s="212">
        <f t="shared" si="378"/>
        <v>0</v>
      </c>
      <c r="M359" s="212">
        <f t="shared" si="379"/>
        <v>0</v>
      </c>
      <c r="N359" s="212">
        <f t="shared" si="380"/>
        <v>0</v>
      </c>
      <c r="O359" s="212">
        <f t="shared" si="381"/>
        <v>0</v>
      </c>
      <c r="P359" s="212">
        <f t="shared" si="382"/>
        <v>0</v>
      </c>
      <c r="Q359" s="212">
        <f t="shared" si="383"/>
        <v>0</v>
      </c>
      <c r="R359" s="212">
        <f t="shared" si="384"/>
        <v>0</v>
      </c>
      <c r="S359" s="212">
        <f t="shared" si="385"/>
        <v>0</v>
      </c>
      <c r="T359" s="212">
        <f t="shared" si="386"/>
        <v>0</v>
      </c>
      <c r="U359" s="212">
        <f t="shared" si="387"/>
        <v>0</v>
      </c>
      <c r="V359" s="212">
        <f t="shared" si="388"/>
        <v>0</v>
      </c>
      <c r="W359" s="212">
        <f t="shared" si="389"/>
        <v>0</v>
      </c>
      <c r="X359" s="212">
        <f t="shared" si="390"/>
        <v>0</v>
      </c>
      <c r="Y359" s="212">
        <f t="shared" si="391"/>
        <v>0</v>
      </c>
      <c r="Z359" s="212">
        <f t="shared" si="392"/>
        <v>0</v>
      </c>
      <c r="AA359" s="212">
        <f t="shared" si="393"/>
        <v>0</v>
      </c>
      <c r="AB359" s="212">
        <f t="shared" si="394"/>
        <v>0</v>
      </c>
      <c r="AC359" s="212">
        <f t="shared" si="395"/>
        <v>0</v>
      </c>
      <c r="AD359" s="212">
        <f t="shared" si="396"/>
        <v>0</v>
      </c>
      <c r="AE359" s="212">
        <f t="shared" si="397"/>
        <v>0</v>
      </c>
      <c r="AF359" s="212">
        <f t="shared" si="398"/>
        <v>0</v>
      </c>
      <c r="AG359" s="212">
        <f t="shared" si="399"/>
        <v>0</v>
      </c>
      <c r="AH359" s="212">
        <f t="shared" si="400"/>
        <v>0</v>
      </c>
      <c r="AI359" s="212">
        <f t="shared" si="401"/>
        <v>0</v>
      </c>
      <c r="AJ359" s="212">
        <f t="shared" si="402"/>
        <v>0</v>
      </c>
      <c r="AK359" s="212">
        <f t="shared" si="403"/>
        <v>0</v>
      </c>
    </row>
    <row r="360" spans="1:37" x14ac:dyDescent="0.35">
      <c r="A360" s="215">
        <v>20</v>
      </c>
      <c r="B360" s="212">
        <f t="shared" si="404"/>
        <v>0.3</v>
      </c>
      <c r="C360" s="212">
        <f t="shared" si="405"/>
        <v>0.3</v>
      </c>
      <c r="D360" s="212">
        <f t="shared" si="371"/>
        <v>0.3</v>
      </c>
      <c r="E360" s="212">
        <f t="shared" si="372"/>
        <v>0.3</v>
      </c>
      <c r="F360" s="212">
        <f t="shared" si="373"/>
        <v>0.3</v>
      </c>
      <c r="G360" s="212">
        <f t="shared" si="374"/>
        <v>0.3</v>
      </c>
      <c r="H360" s="212">
        <v>0</v>
      </c>
      <c r="I360" s="212">
        <f t="shared" si="375"/>
        <v>0</v>
      </c>
      <c r="J360" s="212">
        <f t="shared" si="376"/>
        <v>0</v>
      </c>
      <c r="K360" s="212">
        <f t="shared" si="377"/>
        <v>0</v>
      </c>
      <c r="L360" s="212">
        <f t="shared" si="378"/>
        <v>0</v>
      </c>
      <c r="M360" s="212">
        <f t="shared" si="379"/>
        <v>0</v>
      </c>
      <c r="N360" s="212">
        <f t="shared" si="380"/>
        <v>0</v>
      </c>
      <c r="O360" s="212">
        <f t="shared" si="381"/>
        <v>0</v>
      </c>
      <c r="P360" s="212">
        <f t="shared" si="382"/>
        <v>0</v>
      </c>
      <c r="Q360" s="212">
        <f t="shared" si="383"/>
        <v>0</v>
      </c>
      <c r="R360" s="212">
        <f t="shared" si="384"/>
        <v>0</v>
      </c>
      <c r="S360" s="212">
        <f t="shared" si="385"/>
        <v>0</v>
      </c>
      <c r="T360" s="212">
        <f t="shared" si="386"/>
        <v>0</v>
      </c>
      <c r="U360" s="212">
        <f t="shared" si="387"/>
        <v>0</v>
      </c>
      <c r="V360" s="212">
        <f t="shared" si="388"/>
        <v>0</v>
      </c>
      <c r="W360" s="212">
        <f t="shared" si="389"/>
        <v>0</v>
      </c>
      <c r="X360" s="212">
        <f t="shared" si="390"/>
        <v>0</v>
      </c>
      <c r="Y360" s="212">
        <f t="shared" si="391"/>
        <v>0</v>
      </c>
      <c r="Z360" s="212">
        <f t="shared" si="392"/>
        <v>0</v>
      </c>
      <c r="AA360" s="212">
        <f t="shared" si="393"/>
        <v>0</v>
      </c>
      <c r="AB360" s="212">
        <f t="shared" si="394"/>
        <v>0</v>
      </c>
      <c r="AC360" s="212">
        <f t="shared" si="395"/>
        <v>0</v>
      </c>
      <c r="AD360" s="212">
        <f t="shared" si="396"/>
        <v>0</v>
      </c>
      <c r="AE360" s="212">
        <f t="shared" si="397"/>
        <v>0</v>
      </c>
      <c r="AF360" s="212">
        <f t="shared" si="398"/>
        <v>0</v>
      </c>
      <c r="AG360" s="212">
        <f t="shared" si="399"/>
        <v>0</v>
      </c>
      <c r="AH360" s="212">
        <f t="shared" si="400"/>
        <v>0</v>
      </c>
      <c r="AI360" s="212">
        <f t="shared" si="401"/>
        <v>0</v>
      </c>
      <c r="AJ360" s="212">
        <f t="shared" si="402"/>
        <v>0</v>
      </c>
      <c r="AK360" s="212">
        <f t="shared" si="403"/>
        <v>0</v>
      </c>
    </row>
    <row r="361" spans="1:37" x14ac:dyDescent="0.35">
      <c r="A361" s="215">
        <v>21</v>
      </c>
      <c r="B361" s="212">
        <f t="shared" si="404"/>
        <v>0.3</v>
      </c>
      <c r="C361" s="212">
        <f t="shared" si="405"/>
        <v>0.3</v>
      </c>
      <c r="D361" s="212">
        <f t="shared" si="371"/>
        <v>0.3</v>
      </c>
      <c r="E361" s="212">
        <f t="shared" si="372"/>
        <v>0.3</v>
      </c>
      <c r="F361" s="212">
        <f t="shared" si="373"/>
        <v>0.3</v>
      </c>
      <c r="G361" s="212">
        <f t="shared" si="374"/>
        <v>0.3</v>
      </c>
      <c r="H361" s="212">
        <v>0</v>
      </c>
      <c r="I361" s="212">
        <f t="shared" si="375"/>
        <v>0</v>
      </c>
      <c r="J361" s="212">
        <f t="shared" si="376"/>
        <v>0</v>
      </c>
      <c r="K361" s="212">
        <f t="shared" si="377"/>
        <v>0</v>
      </c>
      <c r="L361" s="212">
        <f t="shared" si="378"/>
        <v>0</v>
      </c>
      <c r="M361" s="212">
        <f t="shared" si="379"/>
        <v>0</v>
      </c>
      <c r="N361" s="212">
        <f t="shared" si="380"/>
        <v>0</v>
      </c>
      <c r="O361" s="212">
        <f t="shared" si="381"/>
        <v>0</v>
      </c>
      <c r="P361" s="212">
        <f t="shared" si="382"/>
        <v>0</v>
      </c>
      <c r="Q361" s="212">
        <f t="shared" si="383"/>
        <v>0</v>
      </c>
      <c r="R361" s="212">
        <f t="shared" si="384"/>
        <v>0</v>
      </c>
      <c r="S361" s="212">
        <f t="shared" si="385"/>
        <v>0</v>
      </c>
      <c r="T361" s="212">
        <f t="shared" si="386"/>
        <v>0</v>
      </c>
      <c r="U361" s="212">
        <f t="shared" si="387"/>
        <v>0</v>
      </c>
      <c r="V361" s="212">
        <f t="shared" si="388"/>
        <v>0</v>
      </c>
      <c r="W361" s="212">
        <f t="shared" si="389"/>
        <v>0</v>
      </c>
      <c r="X361" s="212">
        <f t="shared" si="390"/>
        <v>0</v>
      </c>
      <c r="Y361" s="212">
        <f t="shared" si="391"/>
        <v>0</v>
      </c>
      <c r="Z361" s="212">
        <f t="shared" si="392"/>
        <v>0</v>
      </c>
      <c r="AA361" s="212">
        <f t="shared" si="393"/>
        <v>0</v>
      </c>
      <c r="AB361" s="212">
        <f t="shared" si="394"/>
        <v>0</v>
      </c>
      <c r="AC361" s="212">
        <f t="shared" si="395"/>
        <v>0</v>
      </c>
      <c r="AD361" s="212">
        <f t="shared" si="396"/>
        <v>0</v>
      </c>
      <c r="AE361" s="212">
        <f t="shared" si="397"/>
        <v>0</v>
      </c>
      <c r="AF361" s="212">
        <f t="shared" si="398"/>
        <v>0</v>
      </c>
      <c r="AG361" s="212">
        <f t="shared" si="399"/>
        <v>0</v>
      </c>
      <c r="AH361" s="212">
        <f t="shared" si="400"/>
        <v>0</v>
      </c>
      <c r="AI361" s="212">
        <f t="shared" si="401"/>
        <v>0</v>
      </c>
      <c r="AJ361" s="212">
        <f t="shared" si="402"/>
        <v>0</v>
      </c>
      <c r="AK361" s="212">
        <f t="shared" si="403"/>
        <v>0</v>
      </c>
    </row>
    <row r="362" spans="1:37" x14ac:dyDescent="0.35">
      <c r="A362" s="215">
        <v>22</v>
      </c>
      <c r="B362" s="212">
        <f t="shared" si="404"/>
        <v>0.3</v>
      </c>
      <c r="C362" s="212">
        <f t="shared" si="405"/>
        <v>0.3</v>
      </c>
      <c r="D362" s="212">
        <f t="shared" si="371"/>
        <v>0.3</v>
      </c>
      <c r="E362" s="212">
        <f t="shared" si="372"/>
        <v>0.3</v>
      </c>
      <c r="F362" s="212">
        <f t="shared" si="373"/>
        <v>0.3</v>
      </c>
      <c r="G362" s="212">
        <f t="shared" si="374"/>
        <v>0.3</v>
      </c>
      <c r="H362" s="212">
        <v>0</v>
      </c>
      <c r="I362" s="212">
        <f t="shared" si="375"/>
        <v>0</v>
      </c>
      <c r="J362" s="212">
        <f t="shared" si="376"/>
        <v>0</v>
      </c>
      <c r="K362" s="212">
        <f t="shared" si="377"/>
        <v>0</v>
      </c>
      <c r="L362" s="212">
        <f t="shared" si="378"/>
        <v>0</v>
      </c>
      <c r="M362" s="212">
        <f t="shared" si="379"/>
        <v>0</v>
      </c>
      <c r="N362" s="212">
        <f t="shared" si="380"/>
        <v>0</v>
      </c>
      <c r="O362" s="212">
        <f t="shared" si="381"/>
        <v>0</v>
      </c>
      <c r="P362" s="212">
        <f t="shared" si="382"/>
        <v>0</v>
      </c>
      <c r="Q362" s="212">
        <f t="shared" si="383"/>
        <v>0</v>
      </c>
      <c r="R362" s="212">
        <f t="shared" si="384"/>
        <v>0</v>
      </c>
      <c r="S362" s="212">
        <f t="shared" si="385"/>
        <v>0</v>
      </c>
      <c r="T362" s="212">
        <f t="shared" si="386"/>
        <v>0</v>
      </c>
      <c r="U362" s="212">
        <f t="shared" si="387"/>
        <v>0</v>
      </c>
      <c r="V362" s="212">
        <f t="shared" si="388"/>
        <v>0</v>
      </c>
      <c r="W362" s="212">
        <f t="shared" si="389"/>
        <v>0</v>
      </c>
      <c r="X362" s="212">
        <f t="shared" si="390"/>
        <v>0</v>
      </c>
      <c r="Y362" s="212">
        <f t="shared" si="391"/>
        <v>0</v>
      </c>
      <c r="Z362" s="212">
        <f t="shared" si="392"/>
        <v>0</v>
      </c>
      <c r="AA362" s="212">
        <f t="shared" si="393"/>
        <v>0</v>
      </c>
      <c r="AB362" s="212">
        <f t="shared" si="394"/>
        <v>0</v>
      </c>
      <c r="AC362" s="212">
        <f t="shared" si="395"/>
        <v>0</v>
      </c>
      <c r="AD362" s="212">
        <f t="shared" si="396"/>
        <v>0</v>
      </c>
      <c r="AE362" s="212">
        <f t="shared" si="397"/>
        <v>0</v>
      </c>
      <c r="AF362" s="212">
        <f t="shared" si="398"/>
        <v>0</v>
      </c>
      <c r="AG362" s="212">
        <f t="shared" si="399"/>
        <v>0</v>
      </c>
      <c r="AH362" s="212">
        <f t="shared" si="400"/>
        <v>0</v>
      </c>
      <c r="AI362" s="212">
        <f t="shared" si="401"/>
        <v>0</v>
      </c>
      <c r="AJ362" s="212">
        <f t="shared" si="402"/>
        <v>0</v>
      </c>
      <c r="AK362" s="212">
        <f t="shared" si="403"/>
        <v>0</v>
      </c>
    </row>
    <row r="363" spans="1:37" x14ac:dyDescent="0.35">
      <c r="A363" s="215">
        <v>23</v>
      </c>
      <c r="B363" s="212">
        <f t="shared" si="404"/>
        <v>0.3</v>
      </c>
      <c r="C363" s="212">
        <f t="shared" si="405"/>
        <v>0.3</v>
      </c>
      <c r="D363" s="212">
        <f t="shared" si="371"/>
        <v>0.3</v>
      </c>
      <c r="E363" s="212">
        <f t="shared" si="372"/>
        <v>0.3</v>
      </c>
      <c r="F363" s="212">
        <f t="shared" si="373"/>
        <v>0.3</v>
      </c>
      <c r="G363" s="212">
        <f t="shared" si="374"/>
        <v>0.3</v>
      </c>
      <c r="H363" s="212">
        <v>0</v>
      </c>
      <c r="I363" s="212">
        <f t="shared" si="375"/>
        <v>0</v>
      </c>
      <c r="J363" s="212">
        <f t="shared" si="376"/>
        <v>0</v>
      </c>
      <c r="K363" s="212">
        <f t="shared" si="377"/>
        <v>0</v>
      </c>
      <c r="L363" s="212">
        <f t="shared" si="378"/>
        <v>0</v>
      </c>
      <c r="M363" s="212">
        <f t="shared" si="379"/>
        <v>0</v>
      </c>
      <c r="N363" s="212">
        <f t="shared" si="380"/>
        <v>0</v>
      </c>
      <c r="O363" s="212">
        <f t="shared" si="381"/>
        <v>0</v>
      </c>
      <c r="P363" s="212">
        <f t="shared" si="382"/>
        <v>0</v>
      </c>
      <c r="Q363" s="212">
        <f t="shared" si="383"/>
        <v>0</v>
      </c>
      <c r="R363" s="212">
        <f t="shared" si="384"/>
        <v>0</v>
      </c>
      <c r="S363" s="212">
        <f t="shared" si="385"/>
        <v>0</v>
      </c>
      <c r="T363" s="212">
        <f t="shared" si="386"/>
        <v>0</v>
      </c>
      <c r="U363" s="212">
        <f t="shared" si="387"/>
        <v>0</v>
      </c>
      <c r="V363" s="212">
        <f t="shared" si="388"/>
        <v>0</v>
      </c>
      <c r="W363" s="212">
        <f t="shared" si="389"/>
        <v>0</v>
      </c>
      <c r="X363" s="212">
        <f t="shared" si="390"/>
        <v>0</v>
      </c>
      <c r="Y363" s="212">
        <f t="shared" si="391"/>
        <v>0</v>
      </c>
      <c r="Z363" s="212">
        <f t="shared" si="392"/>
        <v>0</v>
      </c>
      <c r="AA363" s="212">
        <f t="shared" si="393"/>
        <v>0</v>
      </c>
      <c r="AB363" s="212">
        <f t="shared" si="394"/>
        <v>0</v>
      </c>
      <c r="AC363" s="212">
        <f t="shared" si="395"/>
        <v>0</v>
      </c>
      <c r="AD363" s="212">
        <f t="shared" si="396"/>
        <v>0</v>
      </c>
      <c r="AE363" s="212">
        <f t="shared" si="397"/>
        <v>0</v>
      </c>
      <c r="AF363" s="212">
        <f t="shared" si="398"/>
        <v>0</v>
      </c>
      <c r="AG363" s="212">
        <f t="shared" si="399"/>
        <v>0</v>
      </c>
      <c r="AH363" s="212">
        <f t="shared" si="400"/>
        <v>0</v>
      </c>
      <c r="AI363" s="212">
        <f t="shared" si="401"/>
        <v>0</v>
      </c>
      <c r="AJ363" s="212">
        <f t="shared" si="402"/>
        <v>0</v>
      </c>
      <c r="AK363" s="212">
        <f t="shared" si="403"/>
        <v>0</v>
      </c>
    </row>
    <row r="364" spans="1:37" x14ac:dyDescent="0.35">
      <c r="A364" s="215">
        <v>24</v>
      </c>
      <c r="B364" s="212">
        <f t="shared" si="404"/>
        <v>0.3</v>
      </c>
      <c r="C364" s="212">
        <f t="shared" si="405"/>
        <v>0.3</v>
      </c>
      <c r="D364" s="212">
        <f t="shared" si="371"/>
        <v>0.3</v>
      </c>
      <c r="E364" s="212">
        <f t="shared" si="372"/>
        <v>0.3</v>
      </c>
      <c r="F364" s="212">
        <f t="shared" si="373"/>
        <v>0.3</v>
      </c>
      <c r="G364" s="212">
        <f t="shared" si="374"/>
        <v>0.3</v>
      </c>
      <c r="H364" s="212">
        <v>0</v>
      </c>
      <c r="I364" s="212">
        <f t="shared" si="375"/>
        <v>0</v>
      </c>
      <c r="J364" s="212">
        <f t="shared" si="376"/>
        <v>0</v>
      </c>
      <c r="K364" s="212">
        <f t="shared" si="377"/>
        <v>0</v>
      </c>
      <c r="L364" s="212">
        <f t="shared" si="378"/>
        <v>0</v>
      </c>
      <c r="M364" s="212">
        <f t="shared" si="379"/>
        <v>0</v>
      </c>
      <c r="N364" s="212">
        <f t="shared" si="380"/>
        <v>0</v>
      </c>
      <c r="O364" s="212">
        <f t="shared" si="381"/>
        <v>0</v>
      </c>
      <c r="P364" s="212">
        <f t="shared" si="382"/>
        <v>0</v>
      </c>
      <c r="Q364" s="212">
        <f t="shared" si="383"/>
        <v>0</v>
      </c>
      <c r="R364" s="212">
        <f t="shared" si="384"/>
        <v>0</v>
      </c>
      <c r="S364" s="212">
        <f t="shared" si="385"/>
        <v>0</v>
      </c>
      <c r="T364" s="212">
        <f t="shared" si="386"/>
        <v>0</v>
      </c>
      <c r="U364" s="212">
        <f t="shared" si="387"/>
        <v>0</v>
      </c>
      <c r="V364" s="212">
        <f t="shared" si="388"/>
        <v>0</v>
      </c>
      <c r="W364" s="212">
        <f t="shared" si="389"/>
        <v>0</v>
      </c>
      <c r="X364" s="212">
        <f t="shared" si="390"/>
        <v>0</v>
      </c>
      <c r="Y364" s="212">
        <f t="shared" si="391"/>
        <v>0</v>
      </c>
      <c r="Z364" s="212">
        <f t="shared" si="392"/>
        <v>0</v>
      </c>
      <c r="AA364" s="212">
        <f t="shared" si="393"/>
        <v>0</v>
      </c>
      <c r="AB364" s="212">
        <f t="shared" si="394"/>
        <v>0</v>
      </c>
      <c r="AC364" s="212">
        <f t="shared" si="395"/>
        <v>0</v>
      </c>
      <c r="AD364" s="212">
        <f t="shared" si="396"/>
        <v>0</v>
      </c>
      <c r="AE364" s="212">
        <f t="shared" si="397"/>
        <v>0</v>
      </c>
      <c r="AF364" s="212">
        <f t="shared" si="398"/>
        <v>0</v>
      </c>
      <c r="AG364" s="212">
        <f t="shared" si="399"/>
        <v>0</v>
      </c>
      <c r="AH364" s="212">
        <f t="shared" si="400"/>
        <v>0</v>
      </c>
      <c r="AI364" s="212">
        <f t="shared" si="401"/>
        <v>0</v>
      </c>
      <c r="AJ364" s="212">
        <f t="shared" si="402"/>
        <v>0</v>
      </c>
      <c r="AK364" s="212">
        <f t="shared" si="403"/>
        <v>0</v>
      </c>
    </row>
    <row r="365" spans="1:37" x14ac:dyDescent="0.35">
      <c r="A365" s="215">
        <v>25</v>
      </c>
      <c r="B365" s="212">
        <f t="shared" si="404"/>
        <v>0.3</v>
      </c>
      <c r="C365" s="212">
        <f t="shared" si="405"/>
        <v>0.3</v>
      </c>
      <c r="D365" s="212">
        <f t="shared" si="371"/>
        <v>0.3</v>
      </c>
      <c r="E365" s="212">
        <f t="shared" si="372"/>
        <v>0.3</v>
      </c>
      <c r="F365" s="212">
        <f t="shared" si="373"/>
        <v>0.3</v>
      </c>
      <c r="G365" s="212">
        <f t="shared" si="374"/>
        <v>0.3</v>
      </c>
      <c r="H365" s="212">
        <v>0</v>
      </c>
      <c r="I365" s="212">
        <f t="shared" si="375"/>
        <v>0</v>
      </c>
      <c r="J365" s="212">
        <f t="shared" si="376"/>
        <v>0</v>
      </c>
      <c r="K365" s="212">
        <f t="shared" si="377"/>
        <v>0</v>
      </c>
      <c r="L365" s="212">
        <f t="shared" si="378"/>
        <v>0</v>
      </c>
      <c r="M365" s="212">
        <f t="shared" si="379"/>
        <v>0</v>
      </c>
      <c r="N365" s="212">
        <f t="shared" si="380"/>
        <v>0</v>
      </c>
      <c r="O365" s="212">
        <f t="shared" si="381"/>
        <v>0</v>
      </c>
      <c r="P365" s="212">
        <f t="shared" si="382"/>
        <v>0</v>
      </c>
      <c r="Q365" s="212">
        <f t="shared" si="383"/>
        <v>0</v>
      </c>
      <c r="R365" s="212">
        <f t="shared" si="384"/>
        <v>0</v>
      </c>
      <c r="S365" s="212">
        <f t="shared" si="385"/>
        <v>0</v>
      </c>
      <c r="T365" s="212">
        <f t="shared" si="386"/>
        <v>0</v>
      </c>
      <c r="U365" s="212">
        <f t="shared" si="387"/>
        <v>0</v>
      </c>
      <c r="V365" s="212">
        <f t="shared" si="388"/>
        <v>0</v>
      </c>
      <c r="W365" s="212">
        <f t="shared" si="389"/>
        <v>0</v>
      </c>
      <c r="X365" s="212">
        <f t="shared" si="390"/>
        <v>0</v>
      </c>
      <c r="Y365" s="212">
        <f t="shared" si="391"/>
        <v>0</v>
      </c>
      <c r="Z365" s="212">
        <f t="shared" si="392"/>
        <v>0</v>
      </c>
      <c r="AA365" s="212">
        <f t="shared" si="393"/>
        <v>0</v>
      </c>
      <c r="AB365" s="212">
        <f t="shared" si="394"/>
        <v>0</v>
      </c>
      <c r="AC365" s="212">
        <f t="shared" si="395"/>
        <v>0</v>
      </c>
      <c r="AD365" s="212">
        <f t="shared" si="396"/>
        <v>0</v>
      </c>
      <c r="AE365" s="212">
        <f t="shared" si="397"/>
        <v>0</v>
      </c>
      <c r="AF365" s="212">
        <f t="shared" si="398"/>
        <v>0</v>
      </c>
      <c r="AG365" s="212">
        <f t="shared" si="399"/>
        <v>0</v>
      </c>
      <c r="AH365" s="212">
        <f t="shared" si="400"/>
        <v>0</v>
      </c>
      <c r="AI365" s="212">
        <f t="shared" si="401"/>
        <v>0</v>
      </c>
      <c r="AJ365" s="212">
        <f t="shared" si="402"/>
        <v>0</v>
      </c>
      <c r="AK365" s="212">
        <f t="shared" si="403"/>
        <v>0</v>
      </c>
    </row>
    <row r="366" spans="1:37" x14ac:dyDescent="0.35">
      <c r="A366" s="215">
        <v>26</v>
      </c>
      <c r="B366" s="212">
        <f t="shared" si="404"/>
        <v>0.3</v>
      </c>
      <c r="C366" s="212">
        <f t="shared" si="405"/>
        <v>0.3</v>
      </c>
      <c r="D366" s="212">
        <f t="shared" si="371"/>
        <v>0.3</v>
      </c>
      <c r="E366" s="212">
        <f t="shared" si="372"/>
        <v>0.3</v>
      </c>
      <c r="F366" s="212">
        <f t="shared" si="373"/>
        <v>0.3</v>
      </c>
      <c r="G366" s="212">
        <f t="shared" si="374"/>
        <v>0.3</v>
      </c>
      <c r="H366" s="212">
        <v>0</v>
      </c>
      <c r="I366" s="212">
        <f t="shared" si="375"/>
        <v>0</v>
      </c>
      <c r="J366" s="212">
        <f t="shared" si="376"/>
        <v>0</v>
      </c>
      <c r="K366" s="212">
        <f t="shared" si="377"/>
        <v>0</v>
      </c>
      <c r="L366" s="212">
        <f t="shared" si="378"/>
        <v>0</v>
      </c>
      <c r="M366" s="212">
        <f t="shared" si="379"/>
        <v>0</v>
      </c>
      <c r="N366" s="212">
        <f t="shared" si="380"/>
        <v>0</v>
      </c>
      <c r="O366" s="212">
        <f t="shared" si="381"/>
        <v>0</v>
      </c>
      <c r="P366" s="212">
        <f t="shared" si="382"/>
        <v>0</v>
      </c>
      <c r="Q366" s="212">
        <f t="shared" si="383"/>
        <v>0</v>
      </c>
      <c r="R366" s="212">
        <f t="shared" si="384"/>
        <v>0</v>
      </c>
      <c r="S366" s="212">
        <f t="shared" si="385"/>
        <v>0</v>
      </c>
      <c r="T366" s="212">
        <f t="shared" si="386"/>
        <v>0</v>
      </c>
      <c r="U366" s="212">
        <f t="shared" si="387"/>
        <v>0</v>
      </c>
      <c r="V366" s="212">
        <f t="shared" si="388"/>
        <v>0</v>
      </c>
      <c r="W366" s="212">
        <f t="shared" si="389"/>
        <v>0</v>
      </c>
      <c r="X366" s="212">
        <f t="shared" si="390"/>
        <v>0</v>
      </c>
      <c r="Y366" s="212">
        <f t="shared" si="391"/>
        <v>0</v>
      </c>
      <c r="Z366" s="212">
        <f t="shared" si="392"/>
        <v>0</v>
      </c>
      <c r="AA366" s="212">
        <f t="shared" si="393"/>
        <v>0</v>
      </c>
      <c r="AB366" s="212">
        <f t="shared" si="394"/>
        <v>0</v>
      </c>
      <c r="AC366" s="212">
        <f t="shared" si="395"/>
        <v>0</v>
      </c>
      <c r="AD366" s="212">
        <f t="shared" si="396"/>
        <v>0</v>
      </c>
      <c r="AE366" s="212">
        <f t="shared" si="397"/>
        <v>0</v>
      </c>
      <c r="AF366" s="212">
        <f t="shared" si="398"/>
        <v>0</v>
      </c>
      <c r="AG366" s="212">
        <f t="shared" si="399"/>
        <v>0</v>
      </c>
      <c r="AH366" s="212">
        <f t="shared" si="400"/>
        <v>0</v>
      </c>
      <c r="AI366" s="212">
        <f t="shared" si="401"/>
        <v>0</v>
      </c>
      <c r="AJ366" s="212">
        <f t="shared" si="402"/>
        <v>0</v>
      </c>
      <c r="AK366" s="212">
        <f t="shared" si="403"/>
        <v>0</v>
      </c>
    </row>
    <row r="367" spans="1:37" x14ac:dyDescent="0.35">
      <c r="A367" s="215">
        <v>27</v>
      </c>
      <c r="B367" s="212">
        <f t="shared" si="404"/>
        <v>0.3</v>
      </c>
      <c r="C367" s="212">
        <f t="shared" si="405"/>
        <v>0.3</v>
      </c>
      <c r="D367" s="212">
        <f t="shared" si="371"/>
        <v>0.3</v>
      </c>
      <c r="E367" s="212">
        <f t="shared" si="372"/>
        <v>0.3</v>
      </c>
      <c r="F367" s="212">
        <f t="shared" si="373"/>
        <v>0.3</v>
      </c>
      <c r="G367" s="212">
        <f t="shared" si="374"/>
        <v>0.3</v>
      </c>
      <c r="H367" s="212">
        <v>0</v>
      </c>
      <c r="I367" s="212">
        <f t="shared" si="375"/>
        <v>0</v>
      </c>
      <c r="J367" s="212">
        <f t="shared" si="376"/>
        <v>0</v>
      </c>
      <c r="K367" s="212">
        <f t="shared" si="377"/>
        <v>0</v>
      </c>
      <c r="L367" s="212">
        <f t="shared" si="378"/>
        <v>0</v>
      </c>
      <c r="M367" s="212">
        <f t="shared" si="379"/>
        <v>0</v>
      </c>
      <c r="N367" s="212">
        <f t="shared" si="380"/>
        <v>0</v>
      </c>
      <c r="O367" s="212">
        <f t="shared" si="381"/>
        <v>0</v>
      </c>
      <c r="P367" s="212">
        <f t="shared" si="382"/>
        <v>0</v>
      </c>
      <c r="Q367" s="212">
        <f t="shared" si="383"/>
        <v>0</v>
      </c>
      <c r="R367" s="212">
        <f t="shared" si="384"/>
        <v>0</v>
      </c>
      <c r="S367" s="212">
        <f t="shared" si="385"/>
        <v>0</v>
      </c>
      <c r="T367" s="212">
        <f t="shared" si="386"/>
        <v>0</v>
      </c>
      <c r="U367" s="212">
        <f t="shared" si="387"/>
        <v>0</v>
      </c>
      <c r="V367" s="212">
        <f t="shared" si="388"/>
        <v>0</v>
      </c>
      <c r="W367" s="212">
        <f t="shared" si="389"/>
        <v>0</v>
      </c>
      <c r="X367" s="212">
        <f t="shared" si="390"/>
        <v>0</v>
      </c>
      <c r="Y367" s="212">
        <f t="shared" si="391"/>
        <v>0</v>
      </c>
      <c r="Z367" s="212">
        <f t="shared" si="392"/>
        <v>0</v>
      </c>
      <c r="AA367" s="212">
        <f t="shared" si="393"/>
        <v>0</v>
      </c>
      <c r="AB367" s="212">
        <f t="shared" si="394"/>
        <v>0</v>
      </c>
      <c r="AC367" s="212">
        <f t="shared" si="395"/>
        <v>0</v>
      </c>
      <c r="AD367" s="212">
        <f t="shared" si="396"/>
        <v>0</v>
      </c>
      <c r="AE367" s="212">
        <f t="shared" si="397"/>
        <v>0</v>
      </c>
      <c r="AF367" s="212">
        <f t="shared" si="398"/>
        <v>0</v>
      </c>
      <c r="AG367" s="212">
        <f t="shared" si="399"/>
        <v>0</v>
      </c>
      <c r="AH367" s="212">
        <f t="shared" si="400"/>
        <v>0</v>
      </c>
      <c r="AI367" s="212">
        <f t="shared" si="401"/>
        <v>0</v>
      </c>
      <c r="AJ367" s="212">
        <f t="shared" si="402"/>
        <v>0</v>
      </c>
      <c r="AK367" s="212">
        <f t="shared" si="403"/>
        <v>0</v>
      </c>
    </row>
    <row r="368" spans="1:37" x14ac:dyDescent="0.35">
      <c r="A368" s="215">
        <v>28</v>
      </c>
      <c r="B368" s="212">
        <f t="shared" si="404"/>
        <v>0.3</v>
      </c>
      <c r="C368" s="212">
        <f t="shared" si="405"/>
        <v>0.3</v>
      </c>
      <c r="D368" s="212">
        <f t="shared" si="371"/>
        <v>0.3</v>
      </c>
      <c r="E368" s="212">
        <f t="shared" si="372"/>
        <v>0.3</v>
      </c>
      <c r="F368" s="212">
        <f t="shared" si="373"/>
        <v>0.3</v>
      </c>
      <c r="G368" s="212">
        <f t="shared" si="374"/>
        <v>0.3</v>
      </c>
      <c r="H368" s="212">
        <v>0</v>
      </c>
      <c r="I368" s="212">
        <f t="shared" si="375"/>
        <v>0</v>
      </c>
      <c r="J368" s="212">
        <f t="shared" si="376"/>
        <v>0</v>
      </c>
      <c r="K368" s="212">
        <f t="shared" si="377"/>
        <v>0</v>
      </c>
      <c r="L368" s="212">
        <f t="shared" si="378"/>
        <v>0</v>
      </c>
      <c r="M368" s="212">
        <f t="shared" si="379"/>
        <v>0</v>
      </c>
      <c r="N368" s="212">
        <f t="shared" si="380"/>
        <v>0</v>
      </c>
      <c r="O368" s="212">
        <f t="shared" si="381"/>
        <v>0</v>
      </c>
      <c r="P368" s="212">
        <f t="shared" si="382"/>
        <v>0</v>
      </c>
      <c r="Q368" s="212">
        <f t="shared" si="383"/>
        <v>0</v>
      </c>
      <c r="R368" s="212">
        <f t="shared" si="384"/>
        <v>0</v>
      </c>
      <c r="S368" s="212">
        <f t="shared" si="385"/>
        <v>0</v>
      </c>
      <c r="T368" s="212">
        <f t="shared" si="386"/>
        <v>0</v>
      </c>
      <c r="U368" s="212">
        <f t="shared" si="387"/>
        <v>0</v>
      </c>
      <c r="V368" s="212">
        <f t="shared" si="388"/>
        <v>0</v>
      </c>
      <c r="W368" s="212">
        <f t="shared" si="389"/>
        <v>0</v>
      </c>
      <c r="X368" s="212">
        <f t="shared" si="390"/>
        <v>0</v>
      </c>
      <c r="Y368" s="212">
        <f t="shared" si="391"/>
        <v>0</v>
      </c>
      <c r="Z368" s="212">
        <f t="shared" si="392"/>
        <v>0</v>
      </c>
      <c r="AA368" s="212">
        <f t="shared" si="393"/>
        <v>0</v>
      </c>
      <c r="AB368" s="212">
        <f t="shared" si="394"/>
        <v>0</v>
      </c>
      <c r="AC368" s="212">
        <f t="shared" si="395"/>
        <v>0</v>
      </c>
      <c r="AD368" s="212">
        <f t="shared" si="396"/>
        <v>0</v>
      </c>
      <c r="AE368" s="212">
        <f t="shared" si="397"/>
        <v>0</v>
      </c>
      <c r="AF368" s="212">
        <f t="shared" si="398"/>
        <v>0</v>
      </c>
      <c r="AG368" s="212">
        <f t="shared" si="399"/>
        <v>0</v>
      </c>
      <c r="AH368" s="212">
        <f t="shared" si="400"/>
        <v>0</v>
      </c>
      <c r="AI368" s="212">
        <f t="shared" si="401"/>
        <v>0</v>
      </c>
      <c r="AJ368" s="212">
        <f t="shared" si="402"/>
        <v>0</v>
      </c>
      <c r="AK368" s="212">
        <f t="shared" si="403"/>
        <v>0</v>
      </c>
    </row>
    <row r="369" spans="1:37" x14ac:dyDescent="0.35">
      <c r="A369" s="215">
        <v>29</v>
      </c>
      <c r="B369" s="212">
        <f t="shared" si="404"/>
        <v>0.3</v>
      </c>
      <c r="C369" s="212">
        <f t="shared" si="405"/>
        <v>0.3</v>
      </c>
      <c r="D369" s="212">
        <f t="shared" si="371"/>
        <v>0.3</v>
      </c>
      <c r="E369" s="212">
        <f t="shared" si="372"/>
        <v>0.3</v>
      </c>
      <c r="F369" s="212">
        <f t="shared" si="373"/>
        <v>0.3</v>
      </c>
      <c r="G369" s="212">
        <f t="shared" si="374"/>
        <v>0.3</v>
      </c>
      <c r="H369" s="212">
        <v>0</v>
      </c>
      <c r="I369" s="212">
        <f t="shared" si="375"/>
        <v>0</v>
      </c>
      <c r="J369" s="212">
        <f t="shared" si="376"/>
        <v>0</v>
      </c>
      <c r="K369" s="212">
        <f t="shared" si="377"/>
        <v>0</v>
      </c>
      <c r="L369" s="212">
        <f t="shared" si="378"/>
        <v>0</v>
      </c>
      <c r="M369" s="212">
        <f t="shared" si="379"/>
        <v>0</v>
      </c>
      <c r="N369" s="212">
        <f t="shared" si="380"/>
        <v>0</v>
      </c>
      <c r="O369" s="212">
        <f t="shared" si="381"/>
        <v>0</v>
      </c>
      <c r="P369" s="212">
        <f t="shared" si="382"/>
        <v>0</v>
      </c>
      <c r="Q369" s="212">
        <f t="shared" si="383"/>
        <v>0</v>
      </c>
      <c r="R369" s="212">
        <f t="shared" si="384"/>
        <v>0</v>
      </c>
      <c r="S369" s="212">
        <f t="shared" si="385"/>
        <v>0</v>
      </c>
      <c r="T369" s="212">
        <f t="shared" si="386"/>
        <v>0</v>
      </c>
      <c r="U369" s="212">
        <f t="shared" si="387"/>
        <v>0</v>
      </c>
      <c r="V369" s="212">
        <f t="shared" si="388"/>
        <v>0</v>
      </c>
      <c r="W369" s="212">
        <f t="shared" si="389"/>
        <v>0</v>
      </c>
      <c r="X369" s="212">
        <f t="shared" si="390"/>
        <v>0</v>
      </c>
      <c r="Y369" s="212">
        <f t="shared" si="391"/>
        <v>0</v>
      </c>
      <c r="Z369" s="212">
        <f t="shared" si="392"/>
        <v>0</v>
      </c>
      <c r="AA369" s="212">
        <f t="shared" si="393"/>
        <v>0</v>
      </c>
      <c r="AB369" s="212">
        <f t="shared" si="394"/>
        <v>0</v>
      </c>
      <c r="AC369" s="212">
        <f t="shared" si="395"/>
        <v>0</v>
      </c>
      <c r="AD369" s="212">
        <f t="shared" si="396"/>
        <v>0</v>
      </c>
      <c r="AE369" s="212">
        <f t="shared" si="397"/>
        <v>0</v>
      </c>
      <c r="AF369" s="212">
        <f t="shared" si="398"/>
        <v>0</v>
      </c>
      <c r="AG369" s="212">
        <f t="shared" si="399"/>
        <v>0</v>
      </c>
      <c r="AH369" s="212">
        <f t="shared" si="400"/>
        <v>0</v>
      </c>
      <c r="AI369" s="212">
        <f t="shared" si="401"/>
        <v>0</v>
      </c>
      <c r="AJ369" s="212">
        <f t="shared" si="402"/>
        <v>0</v>
      </c>
      <c r="AK369" s="212">
        <f t="shared" si="403"/>
        <v>0</v>
      </c>
    </row>
    <row r="370" spans="1:37" x14ac:dyDescent="0.35">
      <c r="A370" s="215">
        <v>30</v>
      </c>
      <c r="B370" s="212">
        <f t="shared" si="404"/>
        <v>0.3</v>
      </c>
      <c r="C370" s="212">
        <f t="shared" si="405"/>
        <v>0.3</v>
      </c>
      <c r="D370" s="212">
        <f t="shared" si="371"/>
        <v>0.3</v>
      </c>
      <c r="E370" s="212">
        <f t="shared" si="372"/>
        <v>0.3</v>
      </c>
      <c r="F370" s="212">
        <f t="shared" si="373"/>
        <v>0.3</v>
      </c>
      <c r="G370" s="212">
        <f t="shared" si="374"/>
        <v>0.3</v>
      </c>
      <c r="H370" s="212">
        <v>0</v>
      </c>
      <c r="I370" s="212">
        <f t="shared" si="375"/>
        <v>0</v>
      </c>
      <c r="J370" s="212">
        <f t="shared" si="376"/>
        <v>0</v>
      </c>
      <c r="K370" s="212">
        <f t="shared" si="377"/>
        <v>0</v>
      </c>
      <c r="L370" s="212">
        <f t="shared" si="378"/>
        <v>0</v>
      </c>
      <c r="M370" s="212">
        <f t="shared" si="379"/>
        <v>0</v>
      </c>
      <c r="N370" s="212">
        <f t="shared" si="380"/>
        <v>0</v>
      </c>
      <c r="O370" s="212">
        <f t="shared" si="381"/>
        <v>0</v>
      </c>
      <c r="P370" s="212">
        <f t="shared" si="382"/>
        <v>0</v>
      </c>
      <c r="Q370" s="212">
        <f t="shared" si="383"/>
        <v>0</v>
      </c>
      <c r="R370" s="212">
        <f t="shared" si="384"/>
        <v>0</v>
      </c>
      <c r="S370" s="212">
        <f t="shared" si="385"/>
        <v>0</v>
      </c>
      <c r="T370" s="212">
        <f t="shared" si="386"/>
        <v>0</v>
      </c>
      <c r="U370" s="212">
        <f t="shared" si="387"/>
        <v>0</v>
      </c>
      <c r="V370" s="212">
        <f t="shared" si="388"/>
        <v>0</v>
      </c>
      <c r="W370" s="212">
        <f t="shared" si="389"/>
        <v>0</v>
      </c>
      <c r="X370" s="212">
        <f t="shared" si="390"/>
        <v>0</v>
      </c>
      <c r="Y370" s="212">
        <f t="shared" si="391"/>
        <v>0</v>
      </c>
      <c r="Z370" s="212">
        <f t="shared" si="392"/>
        <v>0</v>
      </c>
      <c r="AA370" s="212">
        <f t="shared" si="393"/>
        <v>0</v>
      </c>
      <c r="AB370" s="212">
        <f t="shared" si="394"/>
        <v>0</v>
      </c>
      <c r="AC370" s="212">
        <f t="shared" si="395"/>
        <v>0</v>
      </c>
      <c r="AD370" s="212">
        <f t="shared" si="396"/>
        <v>0</v>
      </c>
      <c r="AE370" s="212">
        <f t="shared" si="397"/>
        <v>0</v>
      </c>
      <c r="AF370" s="212">
        <f t="shared" si="398"/>
        <v>0</v>
      </c>
      <c r="AG370" s="212">
        <f t="shared" si="399"/>
        <v>0</v>
      </c>
      <c r="AH370" s="212">
        <f t="shared" si="400"/>
        <v>0</v>
      </c>
      <c r="AI370" s="212">
        <f t="shared" si="401"/>
        <v>0</v>
      </c>
      <c r="AJ370" s="212">
        <f t="shared" si="402"/>
        <v>0</v>
      </c>
      <c r="AK370" s="212">
        <f t="shared" si="403"/>
        <v>0</v>
      </c>
    </row>
    <row r="371" spans="1:37" x14ac:dyDescent="0.35">
      <c r="A371" s="215">
        <v>31</v>
      </c>
      <c r="B371" s="212">
        <f t="shared" si="404"/>
        <v>0.3</v>
      </c>
      <c r="C371" s="212">
        <f t="shared" si="405"/>
        <v>0.3</v>
      </c>
      <c r="D371" s="212">
        <f t="shared" si="371"/>
        <v>0.3</v>
      </c>
      <c r="E371" s="212">
        <f t="shared" si="372"/>
        <v>0.3</v>
      </c>
      <c r="F371" s="212">
        <f t="shared" si="373"/>
        <v>0.3</v>
      </c>
      <c r="G371" s="212">
        <f t="shared" si="374"/>
        <v>0.3</v>
      </c>
      <c r="H371" s="212">
        <v>0</v>
      </c>
      <c r="I371" s="212">
        <f t="shared" si="375"/>
        <v>0</v>
      </c>
      <c r="J371" s="212">
        <f t="shared" si="376"/>
        <v>0</v>
      </c>
      <c r="K371" s="212">
        <f t="shared" si="377"/>
        <v>0</v>
      </c>
      <c r="L371" s="212">
        <f t="shared" si="378"/>
        <v>0</v>
      </c>
      <c r="M371" s="212">
        <f t="shared" si="379"/>
        <v>0</v>
      </c>
      <c r="N371" s="212">
        <f t="shared" si="380"/>
        <v>0</v>
      </c>
      <c r="O371" s="212">
        <f t="shared" si="381"/>
        <v>0</v>
      </c>
      <c r="P371" s="212">
        <f t="shared" si="382"/>
        <v>0</v>
      </c>
      <c r="Q371" s="212">
        <f t="shared" si="383"/>
        <v>0</v>
      </c>
      <c r="R371" s="212">
        <f t="shared" si="384"/>
        <v>0</v>
      </c>
      <c r="S371" s="212">
        <f t="shared" si="385"/>
        <v>0</v>
      </c>
      <c r="T371" s="212">
        <f t="shared" si="386"/>
        <v>0</v>
      </c>
      <c r="U371" s="212">
        <f t="shared" si="387"/>
        <v>0</v>
      </c>
      <c r="V371" s="212">
        <f t="shared" si="388"/>
        <v>0</v>
      </c>
      <c r="W371" s="212">
        <f t="shared" si="389"/>
        <v>0</v>
      </c>
      <c r="X371" s="212">
        <f t="shared" si="390"/>
        <v>0</v>
      </c>
      <c r="Y371" s="212">
        <f t="shared" si="391"/>
        <v>0</v>
      </c>
      <c r="Z371" s="212">
        <f t="shared" si="392"/>
        <v>0</v>
      </c>
      <c r="AA371" s="212">
        <f t="shared" si="393"/>
        <v>0</v>
      </c>
      <c r="AB371" s="212">
        <f t="shared" si="394"/>
        <v>0</v>
      </c>
      <c r="AC371" s="212">
        <f t="shared" si="395"/>
        <v>0</v>
      </c>
      <c r="AD371" s="212">
        <f t="shared" si="396"/>
        <v>0</v>
      </c>
      <c r="AE371" s="212">
        <f t="shared" si="397"/>
        <v>0</v>
      </c>
      <c r="AF371" s="212">
        <f t="shared" si="398"/>
        <v>0</v>
      </c>
      <c r="AG371" s="212">
        <f t="shared" si="399"/>
        <v>0</v>
      </c>
      <c r="AH371" s="212">
        <f t="shared" si="400"/>
        <v>0</v>
      </c>
      <c r="AI371" s="212">
        <f t="shared" si="401"/>
        <v>0</v>
      </c>
      <c r="AJ371" s="212">
        <f t="shared" si="402"/>
        <v>0</v>
      </c>
      <c r="AK371" s="212">
        <f t="shared" si="403"/>
        <v>0</v>
      </c>
    </row>
    <row r="372" spans="1:37" x14ac:dyDescent="0.35">
      <c r="A372" s="215">
        <v>32</v>
      </c>
      <c r="B372" s="212">
        <f t="shared" si="404"/>
        <v>0.3</v>
      </c>
      <c r="C372" s="212">
        <f t="shared" si="405"/>
        <v>0.3</v>
      </c>
      <c r="D372" s="212">
        <f t="shared" si="371"/>
        <v>0.3</v>
      </c>
      <c r="E372" s="212">
        <f t="shared" si="372"/>
        <v>0.3</v>
      </c>
      <c r="F372" s="212">
        <f t="shared" si="373"/>
        <v>0.3</v>
      </c>
      <c r="G372" s="212">
        <f t="shared" si="374"/>
        <v>0.3</v>
      </c>
      <c r="H372" s="212">
        <v>0</v>
      </c>
      <c r="I372" s="212">
        <f t="shared" si="375"/>
        <v>0</v>
      </c>
      <c r="J372" s="212">
        <f t="shared" si="376"/>
        <v>0</v>
      </c>
      <c r="K372" s="212">
        <f t="shared" si="377"/>
        <v>0</v>
      </c>
      <c r="L372" s="212">
        <f t="shared" si="378"/>
        <v>0</v>
      </c>
      <c r="M372" s="212">
        <f t="shared" si="379"/>
        <v>0</v>
      </c>
      <c r="N372" s="212">
        <f t="shared" si="380"/>
        <v>0</v>
      </c>
      <c r="O372" s="212">
        <f t="shared" si="381"/>
        <v>0</v>
      </c>
      <c r="P372" s="212">
        <f t="shared" si="382"/>
        <v>0</v>
      </c>
      <c r="Q372" s="212">
        <f t="shared" si="383"/>
        <v>0</v>
      </c>
      <c r="R372" s="212">
        <f t="shared" si="384"/>
        <v>0</v>
      </c>
      <c r="S372" s="212">
        <f t="shared" si="385"/>
        <v>0</v>
      </c>
      <c r="T372" s="212">
        <f t="shared" si="386"/>
        <v>0</v>
      </c>
      <c r="U372" s="212">
        <f t="shared" si="387"/>
        <v>0</v>
      </c>
      <c r="V372" s="212">
        <f t="shared" si="388"/>
        <v>0</v>
      </c>
      <c r="W372" s="212">
        <f t="shared" si="389"/>
        <v>0</v>
      </c>
      <c r="X372" s="212">
        <f t="shared" si="390"/>
        <v>0</v>
      </c>
      <c r="Y372" s="212">
        <f t="shared" si="391"/>
        <v>0</v>
      </c>
      <c r="Z372" s="212">
        <f t="shared" si="392"/>
        <v>0</v>
      </c>
      <c r="AA372" s="212">
        <f t="shared" si="393"/>
        <v>0</v>
      </c>
      <c r="AB372" s="212">
        <f t="shared" si="394"/>
        <v>0</v>
      </c>
      <c r="AC372" s="212">
        <f t="shared" si="395"/>
        <v>0</v>
      </c>
      <c r="AD372" s="212">
        <f t="shared" si="396"/>
        <v>0</v>
      </c>
      <c r="AE372" s="212">
        <f t="shared" si="397"/>
        <v>0</v>
      </c>
      <c r="AF372" s="212">
        <f t="shared" si="398"/>
        <v>0</v>
      </c>
      <c r="AG372" s="212">
        <f t="shared" si="399"/>
        <v>0</v>
      </c>
      <c r="AH372" s="212">
        <f t="shared" si="400"/>
        <v>0</v>
      </c>
      <c r="AI372" s="212">
        <f t="shared" si="401"/>
        <v>0</v>
      </c>
      <c r="AJ372" s="212">
        <f t="shared" si="402"/>
        <v>0</v>
      </c>
      <c r="AK372" s="212">
        <f t="shared" si="403"/>
        <v>0</v>
      </c>
    </row>
    <row r="373" spans="1:37" x14ac:dyDescent="0.35">
      <c r="A373" s="215">
        <v>33</v>
      </c>
      <c r="B373" s="212">
        <f t="shared" si="404"/>
        <v>0.3</v>
      </c>
      <c r="C373" s="212">
        <f t="shared" si="405"/>
        <v>0.3</v>
      </c>
      <c r="D373" s="212">
        <f t="shared" si="371"/>
        <v>0.3</v>
      </c>
      <c r="E373" s="212">
        <f t="shared" si="372"/>
        <v>0.3</v>
      </c>
      <c r="F373" s="212">
        <f t="shared" si="373"/>
        <v>0.3</v>
      </c>
      <c r="G373" s="212">
        <f t="shared" si="374"/>
        <v>0.3</v>
      </c>
      <c r="H373" s="212">
        <v>0</v>
      </c>
      <c r="I373" s="212">
        <f t="shared" si="375"/>
        <v>0</v>
      </c>
      <c r="J373" s="212">
        <f t="shared" si="376"/>
        <v>0</v>
      </c>
      <c r="K373" s="212">
        <f t="shared" si="377"/>
        <v>0</v>
      </c>
      <c r="L373" s="212">
        <f t="shared" si="378"/>
        <v>0</v>
      </c>
      <c r="M373" s="212">
        <f t="shared" si="379"/>
        <v>0</v>
      </c>
      <c r="N373" s="212">
        <f t="shared" si="380"/>
        <v>0</v>
      </c>
      <c r="O373" s="212">
        <f t="shared" si="381"/>
        <v>0</v>
      </c>
      <c r="P373" s="212">
        <f t="shared" si="382"/>
        <v>0</v>
      </c>
      <c r="Q373" s="212">
        <f t="shared" si="383"/>
        <v>0</v>
      </c>
      <c r="R373" s="212">
        <f t="shared" si="384"/>
        <v>0</v>
      </c>
      <c r="S373" s="212">
        <f t="shared" si="385"/>
        <v>0</v>
      </c>
      <c r="T373" s="212">
        <f t="shared" si="386"/>
        <v>0</v>
      </c>
      <c r="U373" s="212">
        <f t="shared" si="387"/>
        <v>0</v>
      </c>
      <c r="V373" s="212">
        <f t="shared" si="388"/>
        <v>0</v>
      </c>
      <c r="W373" s="212">
        <f t="shared" si="389"/>
        <v>0</v>
      </c>
      <c r="X373" s="212">
        <f t="shared" si="390"/>
        <v>0</v>
      </c>
      <c r="Y373" s="212">
        <f t="shared" si="391"/>
        <v>0</v>
      </c>
      <c r="Z373" s="212">
        <f t="shared" si="392"/>
        <v>0</v>
      </c>
      <c r="AA373" s="212">
        <f t="shared" si="393"/>
        <v>0</v>
      </c>
      <c r="AB373" s="212">
        <f t="shared" si="394"/>
        <v>0</v>
      </c>
      <c r="AC373" s="212">
        <f t="shared" si="395"/>
        <v>0</v>
      </c>
      <c r="AD373" s="212">
        <f t="shared" si="396"/>
        <v>0</v>
      </c>
      <c r="AE373" s="212">
        <f t="shared" si="397"/>
        <v>0</v>
      </c>
      <c r="AF373" s="212">
        <f t="shared" si="398"/>
        <v>0</v>
      </c>
      <c r="AG373" s="212">
        <f t="shared" si="399"/>
        <v>0</v>
      </c>
      <c r="AH373" s="212">
        <f t="shared" si="400"/>
        <v>0</v>
      </c>
      <c r="AI373" s="212">
        <f t="shared" si="401"/>
        <v>0</v>
      </c>
      <c r="AJ373" s="212">
        <f t="shared" si="402"/>
        <v>0</v>
      </c>
      <c r="AK373" s="212">
        <f t="shared" si="403"/>
        <v>0</v>
      </c>
    </row>
    <row r="374" spans="1:37" x14ac:dyDescent="0.35">
      <c r="A374" s="215">
        <v>34</v>
      </c>
      <c r="B374" s="212">
        <f t="shared" si="404"/>
        <v>0.3</v>
      </c>
      <c r="C374" s="212">
        <f t="shared" si="405"/>
        <v>0.3</v>
      </c>
      <c r="D374" s="212">
        <f t="shared" si="371"/>
        <v>0.3</v>
      </c>
      <c r="E374" s="212">
        <f t="shared" si="372"/>
        <v>0.3</v>
      </c>
      <c r="F374" s="212">
        <f t="shared" si="373"/>
        <v>0.3</v>
      </c>
      <c r="G374" s="212">
        <f t="shared" si="374"/>
        <v>0.3</v>
      </c>
      <c r="H374" s="212">
        <v>0</v>
      </c>
      <c r="I374" s="212">
        <f t="shared" si="375"/>
        <v>0</v>
      </c>
      <c r="J374" s="212">
        <f t="shared" si="376"/>
        <v>0</v>
      </c>
      <c r="K374" s="212">
        <f t="shared" si="377"/>
        <v>0</v>
      </c>
      <c r="L374" s="212">
        <f t="shared" si="378"/>
        <v>0</v>
      </c>
      <c r="M374" s="212">
        <f t="shared" si="379"/>
        <v>0</v>
      </c>
      <c r="N374" s="212">
        <f t="shared" si="380"/>
        <v>0</v>
      </c>
      <c r="O374" s="212">
        <f t="shared" si="381"/>
        <v>0</v>
      </c>
      <c r="P374" s="212">
        <f t="shared" si="382"/>
        <v>0</v>
      </c>
      <c r="Q374" s="212">
        <f t="shared" si="383"/>
        <v>0</v>
      </c>
      <c r="R374" s="212">
        <f t="shared" si="384"/>
        <v>0</v>
      </c>
      <c r="S374" s="212">
        <f t="shared" si="385"/>
        <v>0</v>
      </c>
      <c r="T374" s="212">
        <f t="shared" si="386"/>
        <v>0</v>
      </c>
      <c r="U374" s="212">
        <f t="shared" si="387"/>
        <v>0</v>
      </c>
      <c r="V374" s="212">
        <f t="shared" si="388"/>
        <v>0</v>
      </c>
      <c r="W374" s="212">
        <f t="shared" si="389"/>
        <v>0</v>
      </c>
      <c r="X374" s="212">
        <f t="shared" si="390"/>
        <v>0</v>
      </c>
      <c r="Y374" s="212">
        <f t="shared" si="391"/>
        <v>0</v>
      </c>
      <c r="Z374" s="212">
        <f t="shared" si="392"/>
        <v>0</v>
      </c>
      <c r="AA374" s="212">
        <f t="shared" si="393"/>
        <v>0</v>
      </c>
      <c r="AB374" s="212">
        <f t="shared" si="394"/>
        <v>0</v>
      </c>
      <c r="AC374" s="212">
        <f t="shared" si="395"/>
        <v>0</v>
      </c>
      <c r="AD374" s="212">
        <f t="shared" si="396"/>
        <v>0</v>
      </c>
      <c r="AE374" s="212">
        <f t="shared" si="397"/>
        <v>0</v>
      </c>
      <c r="AF374" s="212">
        <f t="shared" si="398"/>
        <v>0</v>
      </c>
      <c r="AG374" s="212">
        <f t="shared" si="399"/>
        <v>0</v>
      </c>
      <c r="AH374" s="212">
        <f t="shared" si="400"/>
        <v>0</v>
      </c>
      <c r="AI374" s="212">
        <f t="shared" si="401"/>
        <v>0</v>
      </c>
      <c r="AJ374" s="212">
        <f t="shared" si="402"/>
        <v>0</v>
      </c>
      <c r="AK374" s="212">
        <f t="shared" si="403"/>
        <v>0</v>
      </c>
    </row>
    <row r="375" spans="1:37" x14ac:dyDescent="0.35">
      <c r="A375" s="215">
        <v>35</v>
      </c>
      <c r="B375" s="212">
        <f t="shared" si="404"/>
        <v>0.3</v>
      </c>
      <c r="C375" s="212">
        <f t="shared" si="405"/>
        <v>0.3</v>
      </c>
      <c r="D375" s="212">
        <f t="shared" si="371"/>
        <v>0.3</v>
      </c>
      <c r="E375" s="212">
        <f t="shared" si="372"/>
        <v>0.3</v>
      </c>
      <c r="F375" s="212">
        <f t="shared" si="373"/>
        <v>0.3</v>
      </c>
      <c r="G375" s="212">
        <f t="shared" si="374"/>
        <v>0.3</v>
      </c>
      <c r="H375" s="212">
        <v>0</v>
      </c>
      <c r="I375" s="212">
        <f t="shared" si="375"/>
        <v>0</v>
      </c>
      <c r="J375" s="212">
        <f t="shared" si="376"/>
        <v>0</v>
      </c>
      <c r="K375" s="212">
        <f t="shared" si="377"/>
        <v>0</v>
      </c>
      <c r="L375" s="212">
        <f t="shared" si="378"/>
        <v>0</v>
      </c>
      <c r="M375" s="212">
        <f t="shared" si="379"/>
        <v>0</v>
      </c>
      <c r="N375" s="212">
        <f t="shared" si="380"/>
        <v>0</v>
      </c>
      <c r="O375" s="212">
        <f t="shared" si="381"/>
        <v>0</v>
      </c>
      <c r="P375" s="212">
        <f t="shared" si="382"/>
        <v>0</v>
      </c>
      <c r="Q375" s="212">
        <f t="shared" si="383"/>
        <v>0</v>
      </c>
      <c r="R375" s="212">
        <f t="shared" si="384"/>
        <v>0</v>
      </c>
      <c r="S375" s="212">
        <f t="shared" si="385"/>
        <v>0</v>
      </c>
      <c r="T375" s="212">
        <f t="shared" si="386"/>
        <v>0</v>
      </c>
      <c r="U375" s="212">
        <f t="shared" si="387"/>
        <v>0</v>
      </c>
      <c r="V375" s="212">
        <f t="shared" si="388"/>
        <v>0</v>
      </c>
      <c r="W375" s="212">
        <f t="shared" si="389"/>
        <v>0</v>
      </c>
      <c r="X375" s="212">
        <f t="shared" si="390"/>
        <v>0</v>
      </c>
      <c r="Y375" s="212">
        <f t="shared" si="391"/>
        <v>0</v>
      </c>
      <c r="Z375" s="212">
        <f t="shared" si="392"/>
        <v>0</v>
      </c>
      <c r="AA375" s="212">
        <f t="shared" si="393"/>
        <v>0</v>
      </c>
      <c r="AB375" s="212">
        <f t="shared" si="394"/>
        <v>0</v>
      </c>
      <c r="AC375" s="212">
        <f t="shared" si="395"/>
        <v>0</v>
      </c>
      <c r="AD375" s="212">
        <f t="shared" si="396"/>
        <v>0</v>
      </c>
      <c r="AE375" s="212">
        <f t="shared" si="397"/>
        <v>0</v>
      </c>
      <c r="AF375" s="212">
        <f t="shared" si="398"/>
        <v>0</v>
      </c>
      <c r="AG375" s="212">
        <f t="shared" si="399"/>
        <v>0</v>
      </c>
      <c r="AH375" s="212">
        <f t="shared" si="400"/>
        <v>0</v>
      </c>
      <c r="AI375" s="212">
        <f t="shared" si="401"/>
        <v>0</v>
      </c>
      <c r="AJ375" s="212">
        <f t="shared" si="402"/>
        <v>0</v>
      </c>
      <c r="AK375" s="212">
        <f t="shared" si="403"/>
        <v>0</v>
      </c>
    </row>
    <row r="376" spans="1:37" x14ac:dyDescent="0.35">
      <c r="A376" s="215">
        <v>36</v>
      </c>
      <c r="B376" s="212">
        <f t="shared" si="404"/>
        <v>0.3</v>
      </c>
      <c r="C376" s="212">
        <f t="shared" si="405"/>
        <v>0.3</v>
      </c>
      <c r="D376" s="212">
        <f t="shared" si="371"/>
        <v>0.3</v>
      </c>
      <c r="E376" s="212">
        <f t="shared" si="372"/>
        <v>0.3</v>
      </c>
      <c r="F376" s="212">
        <f t="shared" si="373"/>
        <v>0.3</v>
      </c>
      <c r="G376" s="212">
        <f t="shared" si="374"/>
        <v>0.3</v>
      </c>
      <c r="H376" s="212">
        <v>0</v>
      </c>
      <c r="I376" s="212">
        <f t="shared" si="375"/>
        <v>0</v>
      </c>
      <c r="J376" s="212">
        <f t="shared" si="376"/>
        <v>0</v>
      </c>
      <c r="K376" s="212">
        <f t="shared" si="377"/>
        <v>0</v>
      </c>
      <c r="L376" s="212">
        <f t="shared" si="378"/>
        <v>0</v>
      </c>
      <c r="M376" s="212">
        <f t="shared" si="379"/>
        <v>0</v>
      </c>
      <c r="N376" s="212">
        <f t="shared" si="380"/>
        <v>0</v>
      </c>
      <c r="O376" s="212">
        <f t="shared" si="381"/>
        <v>0</v>
      </c>
      <c r="P376" s="212">
        <f t="shared" si="382"/>
        <v>0</v>
      </c>
      <c r="Q376" s="212">
        <f t="shared" si="383"/>
        <v>0</v>
      </c>
      <c r="R376" s="212">
        <f t="shared" si="384"/>
        <v>0</v>
      </c>
      <c r="S376" s="212">
        <f t="shared" si="385"/>
        <v>0</v>
      </c>
      <c r="T376" s="212">
        <f t="shared" si="386"/>
        <v>0</v>
      </c>
      <c r="U376" s="212">
        <f t="shared" si="387"/>
        <v>0</v>
      </c>
      <c r="V376" s="212">
        <f t="shared" si="388"/>
        <v>0</v>
      </c>
      <c r="W376" s="212">
        <f t="shared" si="389"/>
        <v>0</v>
      </c>
      <c r="X376" s="212">
        <f t="shared" si="390"/>
        <v>0</v>
      </c>
      <c r="Y376" s="212">
        <f t="shared" si="391"/>
        <v>0</v>
      </c>
      <c r="Z376" s="212">
        <f t="shared" si="392"/>
        <v>0</v>
      </c>
      <c r="AA376" s="212">
        <f t="shared" si="393"/>
        <v>0</v>
      </c>
      <c r="AB376" s="212">
        <f t="shared" si="394"/>
        <v>0</v>
      </c>
      <c r="AC376" s="212">
        <f t="shared" si="395"/>
        <v>0</v>
      </c>
      <c r="AD376" s="212">
        <f t="shared" si="396"/>
        <v>0</v>
      </c>
      <c r="AE376" s="212">
        <f t="shared" si="397"/>
        <v>0</v>
      </c>
      <c r="AF376" s="212">
        <f t="shared" si="398"/>
        <v>0</v>
      </c>
      <c r="AG376" s="212">
        <f t="shared" si="399"/>
        <v>0</v>
      </c>
      <c r="AH376" s="212">
        <f t="shared" si="400"/>
        <v>0</v>
      </c>
      <c r="AI376" s="212">
        <f t="shared" si="401"/>
        <v>0</v>
      </c>
      <c r="AJ376" s="212">
        <f t="shared" si="402"/>
        <v>0</v>
      </c>
      <c r="AK376" s="212">
        <f t="shared" si="403"/>
        <v>0</v>
      </c>
    </row>
    <row r="377" spans="1:37" x14ac:dyDescent="0.35">
      <c r="A377" s="215">
        <v>37</v>
      </c>
      <c r="B377" s="212">
        <f t="shared" si="404"/>
        <v>0.3</v>
      </c>
      <c r="C377" s="212">
        <f t="shared" si="405"/>
        <v>0.3</v>
      </c>
      <c r="D377" s="212">
        <f t="shared" si="371"/>
        <v>0.3</v>
      </c>
      <c r="E377" s="212">
        <f t="shared" si="372"/>
        <v>0.3</v>
      </c>
      <c r="F377" s="212">
        <f t="shared" si="373"/>
        <v>0.3</v>
      </c>
      <c r="G377" s="212">
        <f t="shared" si="374"/>
        <v>0.3</v>
      </c>
      <c r="H377" s="212">
        <v>0</v>
      </c>
      <c r="I377" s="212">
        <f t="shared" si="375"/>
        <v>0</v>
      </c>
      <c r="J377" s="212">
        <f t="shared" si="376"/>
        <v>0</v>
      </c>
      <c r="K377" s="212">
        <f t="shared" si="377"/>
        <v>0</v>
      </c>
      <c r="L377" s="212">
        <f t="shared" si="378"/>
        <v>0</v>
      </c>
      <c r="M377" s="212">
        <f t="shared" si="379"/>
        <v>0</v>
      </c>
      <c r="N377" s="212">
        <f t="shared" si="380"/>
        <v>0</v>
      </c>
      <c r="O377" s="212">
        <f t="shared" si="381"/>
        <v>0</v>
      </c>
      <c r="P377" s="212">
        <f t="shared" si="382"/>
        <v>0</v>
      </c>
      <c r="Q377" s="212">
        <f t="shared" si="383"/>
        <v>0</v>
      </c>
      <c r="R377" s="212">
        <f t="shared" si="384"/>
        <v>0</v>
      </c>
      <c r="S377" s="212">
        <f t="shared" si="385"/>
        <v>0</v>
      </c>
      <c r="T377" s="212">
        <f t="shared" si="386"/>
        <v>0</v>
      </c>
      <c r="U377" s="212">
        <f t="shared" si="387"/>
        <v>0</v>
      </c>
      <c r="V377" s="212">
        <f t="shared" si="388"/>
        <v>0</v>
      </c>
      <c r="W377" s="212">
        <f t="shared" si="389"/>
        <v>0</v>
      </c>
      <c r="X377" s="212">
        <f t="shared" si="390"/>
        <v>0</v>
      </c>
      <c r="Y377" s="212">
        <f t="shared" si="391"/>
        <v>0</v>
      </c>
      <c r="Z377" s="212">
        <f t="shared" si="392"/>
        <v>0</v>
      </c>
      <c r="AA377" s="212">
        <f t="shared" si="393"/>
        <v>0</v>
      </c>
      <c r="AB377" s="212">
        <f t="shared" si="394"/>
        <v>0</v>
      </c>
      <c r="AC377" s="212">
        <f t="shared" si="395"/>
        <v>0</v>
      </c>
      <c r="AD377" s="212">
        <f t="shared" si="396"/>
        <v>0</v>
      </c>
      <c r="AE377" s="212">
        <f t="shared" si="397"/>
        <v>0</v>
      </c>
      <c r="AF377" s="212">
        <f t="shared" si="398"/>
        <v>0</v>
      </c>
      <c r="AG377" s="212">
        <f t="shared" si="399"/>
        <v>0</v>
      </c>
      <c r="AH377" s="212">
        <f t="shared" si="400"/>
        <v>0</v>
      </c>
      <c r="AI377" s="212">
        <f t="shared" si="401"/>
        <v>0</v>
      </c>
      <c r="AJ377" s="212">
        <f t="shared" si="402"/>
        <v>0</v>
      </c>
      <c r="AK377" s="212">
        <f t="shared" si="403"/>
        <v>0</v>
      </c>
    </row>
    <row r="378" spans="1:37" x14ac:dyDescent="0.35">
      <c r="A378" s="215">
        <v>38</v>
      </c>
      <c r="B378" s="212">
        <f t="shared" si="404"/>
        <v>0.3</v>
      </c>
      <c r="C378" s="212">
        <f t="shared" si="405"/>
        <v>0.3</v>
      </c>
      <c r="D378" s="212">
        <f t="shared" si="371"/>
        <v>0.3</v>
      </c>
      <c r="E378" s="212">
        <f t="shared" si="372"/>
        <v>0.3</v>
      </c>
      <c r="F378" s="212">
        <f t="shared" si="373"/>
        <v>0.3</v>
      </c>
      <c r="G378" s="212">
        <f t="shared" si="374"/>
        <v>0.3</v>
      </c>
      <c r="H378" s="212">
        <v>0</v>
      </c>
      <c r="I378" s="212">
        <f t="shared" si="375"/>
        <v>0</v>
      </c>
      <c r="J378" s="212">
        <f t="shared" si="376"/>
        <v>0</v>
      </c>
      <c r="K378" s="212">
        <f t="shared" si="377"/>
        <v>0</v>
      </c>
      <c r="L378" s="212">
        <f t="shared" si="378"/>
        <v>0</v>
      </c>
      <c r="M378" s="212">
        <f t="shared" si="379"/>
        <v>0</v>
      </c>
      <c r="N378" s="212">
        <f t="shared" si="380"/>
        <v>0</v>
      </c>
      <c r="O378" s="212">
        <f t="shared" si="381"/>
        <v>0</v>
      </c>
      <c r="P378" s="212">
        <f t="shared" si="382"/>
        <v>0</v>
      </c>
      <c r="Q378" s="212">
        <f t="shared" si="383"/>
        <v>0</v>
      </c>
      <c r="R378" s="212">
        <f t="shared" si="384"/>
        <v>0</v>
      </c>
      <c r="S378" s="212">
        <f t="shared" si="385"/>
        <v>0</v>
      </c>
      <c r="T378" s="212">
        <f t="shared" si="386"/>
        <v>0</v>
      </c>
      <c r="U378" s="212">
        <f t="shared" si="387"/>
        <v>0</v>
      </c>
      <c r="V378" s="212">
        <f t="shared" si="388"/>
        <v>0</v>
      </c>
      <c r="W378" s="212">
        <f t="shared" si="389"/>
        <v>0</v>
      </c>
      <c r="X378" s="212">
        <f t="shared" si="390"/>
        <v>0</v>
      </c>
      <c r="Y378" s="212">
        <f t="shared" si="391"/>
        <v>0</v>
      </c>
      <c r="Z378" s="212">
        <f t="shared" si="392"/>
        <v>0</v>
      </c>
      <c r="AA378" s="212">
        <f t="shared" si="393"/>
        <v>0</v>
      </c>
      <c r="AB378" s="212">
        <f t="shared" si="394"/>
        <v>0</v>
      </c>
      <c r="AC378" s="212">
        <f t="shared" si="395"/>
        <v>0</v>
      </c>
      <c r="AD378" s="212">
        <f t="shared" si="396"/>
        <v>0</v>
      </c>
      <c r="AE378" s="212">
        <f t="shared" si="397"/>
        <v>0</v>
      </c>
      <c r="AF378" s="212">
        <f t="shared" si="398"/>
        <v>0</v>
      </c>
      <c r="AG378" s="212">
        <f t="shared" si="399"/>
        <v>0</v>
      </c>
      <c r="AH378" s="212">
        <f t="shared" si="400"/>
        <v>0</v>
      </c>
      <c r="AI378" s="212">
        <f t="shared" si="401"/>
        <v>0</v>
      </c>
      <c r="AJ378" s="212">
        <f t="shared" si="402"/>
        <v>0</v>
      </c>
      <c r="AK378" s="212">
        <f t="shared" si="403"/>
        <v>0</v>
      </c>
    </row>
    <row r="379" spans="1:37" x14ac:dyDescent="0.35">
      <c r="A379" s="215">
        <v>39</v>
      </c>
      <c r="B379" s="212">
        <f t="shared" si="404"/>
        <v>0.3</v>
      </c>
      <c r="C379" s="212">
        <f t="shared" si="405"/>
        <v>0.3</v>
      </c>
      <c r="D379" s="212">
        <f t="shared" si="371"/>
        <v>0.3</v>
      </c>
      <c r="E379" s="212">
        <f t="shared" si="372"/>
        <v>0.3</v>
      </c>
      <c r="F379" s="212">
        <f t="shared" si="373"/>
        <v>0.3</v>
      </c>
      <c r="G379" s="212">
        <f t="shared" si="374"/>
        <v>0.3</v>
      </c>
      <c r="H379" s="212">
        <v>0</v>
      </c>
      <c r="I379" s="212">
        <f t="shared" si="375"/>
        <v>0</v>
      </c>
      <c r="J379" s="212">
        <f t="shared" si="376"/>
        <v>0</v>
      </c>
      <c r="K379" s="212">
        <f t="shared" si="377"/>
        <v>0</v>
      </c>
      <c r="L379" s="212">
        <f t="shared" si="378"/>
        <v>0</v>
      </c>
      <c r="M379" s="212">
        <f t="shared" si="379"/>
        <v>0</v>
      </c>
      <c r="N379" s="212">
        <f t="shared" si="380"/>
        <v>0</v>
      </c>
      <c r="O379" s="212">
        <f t="shared" si="381"/>
        <v>0</v>
      </c>
      <c r="P379" s="212">
        <f t="shared" si="382"/>
        <v>0</v>
      </c>
      <c r="Q379" s="212">
        <f t="shared" si="383"/>
        <v>0</v>
      </c>
      <c r="R379" s="212">
        <f t="shared" si="384"/>
        <v>0</v>
      </c>
      <c r="S379" s="212">
        <f t="shared" si="385"/>
        <v>0</v>
      </c>
      <c r="T379" s="212">
        <f t="shared" si="386"/>
        <v>0</v>
      </c>
      <c r="U379" s="212">
        <f t="shared" si="387"/>
        <v>0</v>
      </c>
      <c r="V379" s="212">
        <f t="shared" si="388"/>
        <v>0</v>
      </c>
      <c r="W379" s="212">
        <f t="shared" si="389"/>
        <v>0</v>
      </c>
      <c r="X379" s="212">
        <f t="shared" si="390"/>
        <v>0</v>
      </c>
      <c r="Y379" s="212">
        <f t="shared" si="391"/>
        <v>0</v>
      </c>
      <c r="Z379" s="212">
        <f t="shared" si="392"/>
        <v>0</v>
      </c>
      <c r="AA379" s="212">
        <f t="shared" si="393"/>
        <v>0</v>
      </c>
      <c r="AB379" s="212">
        <f t="shared" si="394"/>
        <v>0</v>
      </c>
      <c r="AC379" s="212">
        <f t="shared" si="395"/>
        <v>0</v>
      </c>
      <c r="AD379" s="212">
        <f t="shared" si="396"/>
        <v>0</v>
      </c>
      <c r="AE379" s="212">
        <f t="shared" si="397"/>
        <v>0</v>
      </c>
      <c r="AF379" s="212">
        <f t="shared" si="398"/>
        <v>0</v>
      </c>
      <c r="AG379" s="212">
        <f t="shared" si="399"/>
        <v>0</v>
      </c>
      <c r="AH379" s="212">
        <f t="shared" si="400"/>
        <v>0</v>
      </c>
      <c r="AI379" s="212">
        <f t="shared" si="401"/>
        <v>0</v>
      </c>
      <c r="AJ379" s="212">
        <f t="shared" si="402"/>
        <v>0</v>
      </c>
      <c r="AK379" s="212">
        <f t="shared" si="403"/>
        <v>0</v>
      </c>
    </row>
    <row r="380" spans="1:37" x14ac:dyDescent="0.35">
      <c r="A380" s="215">
        <v>40</v>
      </c>
      <c r="B380" s="212">
        <f t="shared" si="404"/>
        <v>0.3</v>
      </c>
      <c r="C380" s="212">
        <f t="shared" si="405"/>
        <v>0.3</v>
      </c>
      <c r="D380" s="212">
        <f t="shared" si="371"/>
        <v>0.3</v>
      </c>
      <c r="E380" s="212">
        <f t="shared" si="372"/>
        <v>0.3</v>
      </c>
      <c r="F380" s="212">
        <f t="shared" si="373"/>
        <v>0.3</v>
      </c>
      <c r="G380" s="212">
        <f t="shared" si="374"/>
        <v>0.3</v>
      </c>
      <c r="H380" s="212">
        <v>0</v>
      </c>
      <c r="I380" s="212">
        <f t="shared" si="375"/>
        <v>0</v>
      </c>
      <c r="J380" s="212">
        <f t="shared" si="376"/>
        <v>0</v>
      </c>
      <c r="K380" s="212">
        <f t="shared" si="377"/>
        <v>0</v>
      </c>
      <c r="L380" s="212">
        <f t="shared" si="378"/>
        <v>0</v>
      </c>
      <c r="M380" s="212">
        <f t="shared" si="379"/>
        <v>0</v>
      </c>
      <c r="N380" s="212">
        <f t="shared" si="380"/>
        <v>0</v>
      </c>
      <c r="O380" s="212">
        <f t="shared" si="381"/>
        <v>0</v>
      </c>
      <c r="P380" s="212">
        <f t="shared" si="382"/>
        <v>0</v>
      </c>
      <c r="Q380" s="212">
        <f t="shared" si="383"/>
        <v>0</v>
      </c>
      <c r="R380" s="212">
        <f t="shared" si="384"/>
        <v>0</v>
      </c>
      <c r="S380" s="212">
        <f t="shared" si="385"/>
        <v>0</v>
      </c>
      <c r="T380" s="212">
        <f t="shared" si="386"/>
        <v>0</v>
      </c>
      <c r="U380" s="212">
        <f t="shared" si="387"/>
        <v>0</v>
      </c>
      <c r="V380" s="212">
        <f t="shared" si="388"/>
        <v>0</v>
      </c>
      <c r="W380" s="212">
        <f t="shared" si="389"/>
        <v>0</v>
      </c>
      <c r="X380" s="212">
        <f t="shared" si="390"/>
        <v>0</v>
      </c>
      <c r="Y380" s="212">
        <f t="shared" si="391"/>
        <v>0</v>
      </c>
      <c r="Z380" s="212">
        <f t="shared" si="392"/>
        <v>0</v>
      </c>
      <c r="AA380" s="212">
        <f t="shared" si="393"/>
        <v>0</v>
      </c>
      <c r="AB380" s="212">
        <f t="shared" si="394"/>
        <v>0</v>
      </c>
      <c r="AC380" s="212">
        <f t="shared" si="395"/>
        <v>0</v>
      </c>
      <c r="AD380" s="212">
        <f t="shared" si="396"/>
        <v>0</v>
      </c>
      <c r="AE380" s="212">
        <f t="shared" si="397"/>
        <v>0</v>
      </c>
      <c r="AF380" s="212">
        <f t="shared" si="398"/>
        <v>0</v>
      </c>
      <c r="AG380" s="212">
        <f t="shared" si="399"/>
        <v>0</v>
      </c>
      <c r="AH380" s="212">
        <f t="shared" si="400"/>
        <v>0</v>
      </c>
      <c r="AI380" s="212">
        <f t="shared" si="401"/>
        <v>0</v>
      </c>
      <c r="AJ380" s="212">
        <f t="shared" si="402"/>
        <v>0</v>
      </c>
      <c r="AK380" s="212">
        <f t="shared" si="403"/>
        <v>0</v>
      </c>
    </row>
    <row r="381" spans="1:37" x14ac:dyDescent="0.35">
      <c r="A381" s="215">
        <v>41</v>
      </c>
      <c r="B381" s="212">
        <f t="shared" si="404"/>
        <v>0.3</v>
      </c>
      <c r="C381" s="212">
        <f t="shared" si="405"/>
        <v>0.3</v>
      </c>
      <c r="D381" s="212">
        <f t="shared" si="371"/>
        <v>0.3</v>
      </c>
      <c r="E381" s="212">
        <f t="shared" si="372"/>
        <v>0.3</v>
      </c>
      <c r="F381" s="212">
        <f t="shared" si="373"/>
        <v>0.3</v>
      </c>
      <c r="G381" s="212">
        <f t="shared" si="374"/>
        <v>0.3</v>
      </c>
      <c r="H381" s="212">
        <v>0</v>
      </c>
      <c r="I381" s="212">
        <f t="shared" si="375"/>
        <v>0</v>
      </c>
      <c r="J381" s="212">
        <f t="shared" si="376"/>
        <v>0</v>
      </c>
      <c r="K381" s="212">
        <f t="shared" si="377"/>
        <v>0</v>
      </c>
      <c r="L381" s="212">
        <f t="shared" si="378"/>
        <v>0</v>
      </c>
      <c r="M381" s="212">
        <f t="shared" si="379"/>
        <v>0</v>
      </c>
      <c r="N381" s="212">
        <f t="shared" si="380"/>
        <v>0</v>
      </c>
      <c r="O381" s="212">
        <f t="shared" si="381"/>
        <v>0</v>
      </c>
      <c r="P381" s="212">
        <f t="shared" si="382"/>
        <v>0</v>
      </c>
      <c r="Q381" s="212">
        <f t="shared" si="383"/>
        <v>0</v>
      </c>
      <c r="R381" s="212">
        <f t="shared" si="384"/>
        <v>0</v>
      </c>
      <c r="S381" s="212">
        <f t="shared" si="385"/>
        <v>0</v>
      </c>
      <c r="T381" s="212">
        <f t="shared" si="386"/>
        <v>0</v>
      </c>
      <c r="U381" s="212">
        <f t="shared" si="387"/>
        <v>0</v>
      </c>
      <c r="V381" s="212">
        <f t="shared" si="388"/>
        <v>0</v>
      </c>
      <c r="W381" s="212">
        <f t="shared" si="389"/>
        <v>0</v>
      </c>
      <c r="X381" s="212">
        <f t="shared" si="390"/>
        <v>0</v>
      </c>
      <c r="Y381" s="212">
        <f t="shared" si="391"/>
        <v>0</v>
      </c>
      <c r="Z381" s="212">
        <f t="shared" si="392"/>
        <v>0</v>
      </c>
      <c r="AA381" s="212">
        <f t="shared" si="393"/>
        <v>0</v>
      </c>
      <c r="AB381" s="212">
        <f t="shared" si="394"/>
        <v>0</v>
      </c>
      <c r="AC381" s="212">
        <f t="shared" si="395"/>
        <v>0</v>
      </c>
      <c r="AD381" s="212">
        <f t="shared" si="396"/>
        <v>0</v>
      </c>
      <c r="AE381" s="212">
        <f t="shared" si="397"/>
        <v>0</v>
      </c>
      <c r="AF381" s="212">
        <f t="shared" si="398"/>
        <v>0</v>
      </c>
      <c r="AG381" s="212">
        <f t="shared" si="399"/>
        <v>0</v>
      </c>
      <c r="AH381" s="212">
        <f t="shared" si="400"/>
        <v>0</v>
      </c>
      <c r="AI381" s="212">
        <f t="shared" si="401"/>
        <v>0</v>
      </c>
      <c r="AJ381" s="212">
        <f t="shared" si="402"/>
        <v>0</v>
      </c>
      <c r="AK381" s="212">
        <f t="shared" si="403"/>
        <v>0</v>
      </c>
    </row>
    <row r="382" spans="1:37" x14ac:dyDescent="0.35">
      <c r="A382" s="215">
        <v>42</v>
      </c>
      <c r="B382" s="212">
        <f t="shared" si="404"/>
        <v>0.3</v>
      </c>
      <c r="C382" s="212">
        <f t="shared" si="405"/>
        <v>0.3</v>
      </c>
      <c r="D382" s="212">
        <f t="shared" si="371"/>
        <v>0.3</v>
      </c>
      <c r="E382" s="212">
        <f t="shared" si="372"/>
        <v>0.3</v>
      </c>
      <c r="F382" s="212">
        <f t="shared" si="373"/>
        <v>0.3</v>
      </c>
      <c r="G382" s="212">
        <f t="shared" si="374"/>
        <v>0.3</v>
      </c>
      <c r="H382" s="212">
        <v>0</v>
      </c>
      <c r="I382" s="212">
        <f t="shared" si="375"/>
        <v>0</v>
      </c>
      <c r="J382" s="212">
        <f t="shared" si="376"/>
        <v>0</v>
      </c>
      <c r="K382" s="212">
        <f t="shared" si="377"/>
        <v>0</v>
      </c>
      <c r="L382" s="212">
        <f t="shared" si="378"/>
        <v>0</v>
      </c>
      <c r="M382" s="212">
        <f t="shared" si="379"/>
        <v>0</v>
      </c>
      <c r="N382" s="212">
        <f t="shared" si="380"/>
        <v>0</v>
      </c>
      <c r="O382" s="212">
        <f t="shared" si="381"/>
        <v>0</v>
      </c>
      <c r="P382" s="212">
        <f t="shared" si="382"/>
        <v>0</v>
      </c>
      <c r="Q382" s="212">
        <f t="shared" si="383"/>
        <v>0</v>
      </c>
      <c r="R382" s="212">
        <f t="shared" si="384"/>
        <v>0</v>
      </c>
      <c r="S382" s="212">
        <f t="shared" si="385"/>
        <v>0</v>
      </c>
      <c r="T382" s="212">
        <f t="shared" si="386"/>
        <v>0</v>
      </c>
      <c r="U382" s="212">
        <f t="shared" si="387"/>
        <v>0</v>
      </c>
      <c r="V382" s="212">
        <f t="shared" si="388"/>
        <v>0</v>
      </c>
      <c r="W382" s="212">
        <f t="shared" si="389"/>
        <v>0</v>
      </c>
      <c r="X382" s="212">
        <f t="shared" si="390"/>
        <v>0</v>
      </c>
      <c r="Y382" s="212">
        <f t="shared" si="391"/>
        <v>0</v>
      </c>
      <c r="Z382" s="212">
        <f t="shared" si="392"/>
        <v>0</v>
      </c>
      <c r="AA382" s="212">
        <f t="shared" si="393"/>
        <v>0</v>
      </c>
      <c r="AB382" s="212">
        <f t="shared" si="394"/>
        <v>0</v>
      </c>
      <c r="AC382" s="212">
        <f t="shared" si="395"/>
        <v>0</v>
      </c>
      <c r="AD382" s="212">
        <f t="shared" si="396"/>
        <v>0</v>
      </c>
      <c r="AE382" s="212">
        <f t="shared" si="397"/>
        <v>0</v>
      </c>
      <c r="AF382" s="212">
        <f t="shared" si="398"/>
        <v>0</v>
      </c>
      <c r="AG382" s="212">
        <f t="shared" si="399"/>
        <v>0</v>
      </c>
      <c r="AH382" s="212">
        <f t="shared" si="400"/>
        <v>0</v>
      </c>
      <c r="AI382" s="212">
        <f t="shared" si="401"/>
        <v>0</v>
      </c>
      <c r="AJ382" s="212">
        <f t="shared" si="402"/>
        <v>0</v>
      </c>
      <c r="AK382" s="212">
        <f t="shared" si="403"/>
        <v>0</v>
      </c>
    </row>
    <row r="383" spans="1:37" x14ac:dyDescent="0.35">
      <c r="A383" s="215">
        <v>43</v>
      </c>
      <c r="B383" s="212">
        <f t="shared" si="404"/>
        <v>0.3</v>
      </c>
      <c r="C383" s="212">
        <f t="shared" si="405"/>
        <v>0.3</v>
      </c>
      <c r="D383" s="212">
        <f t="shared" si="371"/>
        <v>0.3</v>
      </c>
      <c r="E383" s="212">
        <f t="shared" si="372"/>
        <v>0.3</v>
      </c>
      <c r="F383" s="212">
        <f t="shared" si="373"/>
        <v>0.3</v>
      </c>
      <c r="G383" s="212">
        <f t="shared" si="374"/>
        <v>0.3</v>
      </c>
      <c r="H383" s="212">
        <v>0</v>
      </c>
      <c r="I383" s="212">
        <f t="shared" si="375"/>
        <v>0</v>
      </c>
      <c r="J383" s="212">
        <f t="shared" si="376"/>
        <v>0</v>
      </c>
      <c r="K383" s="212">
        <f t="shared" si="377"/>
        <v>0</v>
      </c>
      <c r="L383" s="212">
        <f t="shared" si="378"/>
        <v>0</v>
      </c>
      <c r="M383" s="212">
        <f t="shared" si="379"/>
        <v>0</v>
      </c>
      <c r="N383" s="212">
        <f t="shared" si="380"/>
        <v>0</v>
      </c>
      <c r="O383" s="212">
        <f t="shared" si="381"/>
        <v>0</v>
      </c>
      <c r="P383" s="212">
        <f t="shared" si="382"/>
        <v>0</v>
      </c>
      <c r="Q383" s="212">
        <f t="shared" si="383"/>
        <v>0</v>
      </c>
      <c r="R383" s="212">
        <f t="shared" si="384"/>
        <v>0</v>
      </c>
      <c r="S383" s="212">
        <f t="shared" si="385"/>
        <v>0</v>
      </c>
      <c r="T383" s="212">
        <f t="shared" si="386"/>
        <v>0</v>
      </c>
      <c r="U383" s="212">
        <f t="shared" si="387"/>
        <v>0</v>
      </c>
      <c r="V383" s="212">
        <f t="shared" si="388"/>
        <v>0</v>
      </c>
      <c r="W383" s="212">
        <f t="shared" si="389"/>
        <v>0</v>
      </c>
      <c r="X383" s="212">
        <f t="shared" si="390"/>
        <v>0</v>
      </c>
      <c r="Y383" s="212">
        <f t="shared" si="391"/>
        <v>0</v>
      </c>
      <c r="Z383" s="212">
        <f t="shared" si="392"/>
        <v>0</v>
      </c>
      <c r="AA383" s="212">
        <f t="shared" si="393"/>
        <v>0</v>
      </c>
      <c r="AB383" s="212">
        <f t="shared" si="394"/>
        <v>0</v>
      </c>
      <c r="AC383" s="212">
        <f t="shared" si="395"/>
        <v>0</v>
      </c>
      <c r="AD383" s="212">
        <f t="shared" si="396"/>
        <v>0</v>
      </c>
      <c r="AE383" s="212">
        <f t="shared" si="397"/>
        <v>0</v>
      </c>
      <c r="AF383" s="212">
        <f t="shared" si="398"/>
        <v>0</v>
      </c>
      <c r="AG383" s="212">
        <f t="shared" si="399"/>
        <v>0</v>
      </c>
      <c r="AH383" s="212">
        <f t="shared" si="400"/>
        <v>0</v>
      </c>
      <c r="AI383" s="212">
        <f t="shared" si="401"/>
        <v>0</v>
      </c>
      <c r="AJ383" s="212">
        <f t="shared" si="402"/>
        <v>0</v>
      </c>
      <c r="AK383" s="212">
        <f t="shared" si="403"/>
        <v>0</v>
      </c>
    </row>
    <row r="384" spans="1:37" x14ac:dyDescent="0.35">
      <c r="A384" s="215">
        <v>44</v>
      </c>
      <c r="B384" s="212">
        <f t="shared" si="404"/>
        <v>0.3</v>
      </c>
      <c r="C384" s="212">
        <f t="shared" si="405"/>
        <v>0.3</v>
      </c>
      <c r="D384" s="212">
        <f t="shared" si="371"/>
        <v>0.3</v>
      </c>
      <c r="E384" s="212">
        <f t="shared" si="372"/>
        <v>0.3</v>
      </c>
      <c r="F384" s="212">
        <f t="shared" si="373"/>
        <v>0.3</v>
      </c>
      <c r="G384" s="212">
        <f t="shared" si="374"/>
        <v>0.3</v>
      </c>
      <c r="H384" s="212">
        <v>0</v>
      </c>
      <c r="I384" s="212">
        <f t="shared" si="375"/>
        <v>0</v>
      </c>
      <c r="J384" s="212">
        <f t="shared" si="376"/>
        <v>0</v>
      </c>
      <c r="K384" s="212">
        <f t="shared" si="377"/>
        <v>0</v>
      </c>
      <c r="L384" s="212">
        <f t="shared" si="378"/>
        <v>0</v>
      </c>
      <c r="M384" s="212">
        <f t="shared" si="379"/>
        <v>0</v>
      </c>
      <c r="N384" s="212">
        <f t="shared" si="380"/>
        <v>0</v>
      </c>
      <c r="O384" s="212">
        <f t="shared" si="381"/>
        <v>0</v>
      </c>
      <c r="P384" s="212">
        <f t="shared" si="382"/>
        <v>0</v>
      </c>
      <c r="Q384" s="212">
        <f t="shared" si="383"/>
        <v>0</v>
      </c>
      <c r="R384" s="212">
        <f t="shared" si="384"/>
        <v>0</v>
      </c>
      <c r="S384" s="212">
        <f t="shared" si="385"/>
        <v>0</v>
      </c>
      <c r="T384" s="212">
        <f t="shared" si="386"/>
        <v>0</v>
      </c>
      <c r="U384" s="212">
        <f t="shared" si="387"/>
        <v>0</v>
      </c>
      <c r="V384" s="212">
        <f t="shared" si="388"/>
        <v>0</v>
      </c>
      <c r="W384" s="212">
        <f t="shared" si="389"/>
        <v>0</v>
      </c>
      <c r="X384" s="212">
        <f t="shared" si="390"/>
        <v>0</v>
      </c>
      <c r="Y384" s="212">
        <f t="shared" si="391"/>
        <v>0</v>
      </c>
      <c r="Z384" s="212">
        <f t="shared" si="392"/>
        <v>0</v>
      </c>
      <c r="AA384" s="212">
        <f t="shared" si="393"/>
        <v>0</v>
      </c>
      <c r="AB384" s="212">
        <f t="shared" si="394"/>
        <v>0</v>
      </c>
      <c r="AC384" s="212">
        <f t="shared" si="395"/>
        <v>0</v>
      </c>
      <c r="AD384" s="212">
        <f t="shared" si="396"/>
        <v>0</v>
      </c>
      <c r="AE384" s="212">
        <f t="shared" si="397"/>
        <v>0</v>
      </c>
      <c r="AF384" s="212">
        <f t="shared" si="398"/>
        <v>0</v>
      </c>
      <c r="AG384" s="212">
        <f t="shared" si="399"/>
        <v>0</v>
      </c>
      <c r="AH384" s="212">
        <f t="shared" si="400"/>
        <v>0</v>
      </c>
      <c r="AI384" s="212">
        <f t="shared" si="401"/>
        <v>0</v>
      </c>
      <c r="AJ384" s="212">
        <f t="shared" si="402"/>
        <v>0</v>
      </c>
      <c r="AK384" s="212">
        <f t="shared" si="403"/>
        <v>0</v>
      </c>
    </row>
    <row r="385" spans="1:37" x14ac:dyDescent="0.35">
      <c r="A385" s="215">
        <v>45</v>
      </c>
      <c r="B385" s="212">
        <f t="shared" si="404"/>
        <v>0.3</v>
      </c>
      <c r="C385" s="212">
        <f t="shared" si="405"/>
        <v>0.3</v>
      </c>
      <c r="D385" s="212">
        <f t="shared" si="371"/>
        <v>0.3</v>
      </c>
      <c r="E385" s="212">
        <f t="shared" si="372"/>
        <v>0.3</v>
      </c>
      <c r="F385" s="212">
        <f t="shared" si="373"/>
        <v>0.3</v>
      </c>
      <c r="G385" s="212">
        <f t="shared" si="374"/>
        <v>0.3</v>
      </c>
      <c r="H385" s="212">
        <v>0</v>
      </c>
      <c r="I385" s="212">
        <f t="shared" si="375"/>
        <v>0</v>
      </c>
      <c r="J385" s="212">
        <f t="shared" si="376"/>
        <v>0</v>
      </c>
      <c r="K385" s="212">
        <f t="shared" si="377"/>
        <v>0</v>
      </c>
      <c r="L385" s="212">
        <f t="shared" si="378"/>
        <v>0</v>
      </c>
      <c r="M385" s="212">
        <f t="shared" si="379"/>
        <v>0</v>
      </c>
      <c r="N385" s="212">
        <f t="shared" si="380"/>
        <v>0</v>
      </c>
      <c r="O385" s="212">
        <f t="shared" si="381"/>
        <v>0</v>
      </c>
      <c r="P385" s="212">
        <f t="shared" si="382"/>
        <v>0</v>
      </c>
      <c r="Q385" s="212">
        <f t="shared" si="383"/>
        <v>0</v>
      </c>
      <c r="R385" s="212">
        <f t="shared" si="384"/>
        <v>0</v>
      </c>
      <c r="S385" s="212">
        <f t="shared" si="385"/>
        <v>0</v>
      </c>
      <c r="T385" s="212">
        <f t="shared" si="386"/>
        <v>0</v>
      </c>
      <c r="U385" s="212">
        <f t="shared" si="387"/>
        <v>0</v>
      </c>
      <c r="V385" s="212">
        <f t="shared" si="388"/>
        <v>0</v>
      </c>
      <c r="W385" s="212">
        <f t="shared" si="389"/>
        <v>0</v>
      </c>
      <c r="X385" s="212">
        <f t="shared" si="390"/>
        <v>0</v>
      </c>
      <c r="Y385" s="212">
        <f t="shared" si="391"/>
        <v>0</v>
      </c>
      <c r="Z385" s="212">
        <f t="shared" si="392"/>
        <v>0</v>
      </c>
      <c r="AA385" s="212">
        <f t="shared" si="393"/>
        <v>0</v>
      </c>
      <c r="AB385" s="212">
        <f t="shared" si="394"/>
        <v>0</v>
      </c>
      <c r="AC385" s="212">
        <f t="shared" si="395"/>
        <v>0</v>
      </c>
      <c r="AD385" s="212">
        <f t="shared" si="396"/>
        <v>0</v>
      </c>
      <c r="AE385" s="212">
        <f t="shared" si="397"/>
        <v>0</v>
      </c>
      <c r="AF385" s="212">
        <f t="shared" si="398"/>
        <v>0</v>
      </c>
      <c r="AG385" s="212">
        <f t="shared" si="399"/>
        <v>0</v>
      </c>
      <c r="AH385" s="212">
        <f t="shared" si="400"/>
        <v>0</v>
      </c>
      <c r="AI385" s="212">
        <f t="shared" si="401"/>
        <v>0</v>
      </c>
      <c r="AJ385" s="212">
        <f t="shared" si="402"/>
        <v>0</v>
      </c>
      <c r="AK385" s="212">
        <f t="shared" si="403"/>
        <v>0</v>
      </c>
    </row>
    <row r="386" spans="1:37" x14ac:dyDescent="0.35">
      <c r="A386" s="215">
        <v>46</v>
      </c>
      <c r="B386" s="212">
        <f t="shared" si="404"/>
        <v>0.3</v>
      </c>
      <c r="C386" s="212">
        <f t="shared" si="405"/>
        <v>0.3</v>
      </c>
      <c r="D386" s="212">
        <f t="shared" si="371"/>
        <v>0.3</v>
      </c>
      <c r="E386" s="212">
        <f t="shared" si="372"/>
        <v>0.3</v>
      </c>
      <c r="F386" s="212">
        <f t="shared" si="373"/>
        <v>0.3</v>
      </c>
      <c r="G386" s="212">
        <f t="shared" si="374"/>
        <v>0.3</v>
      </c>
      <c r="H386" s="212">
        <v>0</v>
      </c>
      <c r="I386" s="212">
        <f t="shared" si="375"/>
        <v>0</v>
      </c>
      <c r="J386" s="212">
        <f t="shared" si="376"/>
        <v>0</v>
      </c>
      <c r="K386" s="212">
        <f t="shared" si="377"/>
        <v>0</v>
      </c>
      <c r="L386" s="212">
        <f t="shared" si="378"/>
        <v>0</v>
      </c>
      <c r="M386" s="212">
        <f t="shared" si="379"/>
        <v>0</v>
      </c>
      <c r="N386" s="212">
        <f t="shared" si="380"/>
        <v>0</v>
      </c>
      <c r="O386" s="212">
        <f t="shared" si="381"/>
        <v>0</v>
      </c>
      <c r="P386" s="212">
        <f t="shared" si="382"/>
        <v>0</v>
      </c>
      <c r="Q386" s="212">
        <f t="shared" si="383"/>
        <v>0</v>
      </c>
      <c r="R386" s="212">
        <f t="shared" si="384"/>
        <v>0</v>
      </c>
      <c r="S386" s="212">
        <f t="shared" si="385"/>
        <v>0</v>
      </c>
      <c r="T386" s="212">
        <f t="shared" si="386"/>
        <v>0</v>
      </c>
      <c r="U386" s="212">
        <f t="shared" si="387"/>
        <v>0</v>
      </c>
      <c r="V386" s="212">
        <f t="shared" si="388"/>
        <v>0</v>
      </c>
      <c r="W386" s="212">
        <f t="shared" si="389"/>
        <v>0</v>
      </c>
      <c r="X386" s="212">
        <f t="shared" si="390"/>
        <v>0</v>
      </c>
      <c r="Y386" s="212">
        <f t="shared" si="391"/>
        <v>0</v>
      </c>
      <c r="Z386" s="212">
        <f t="shared" si="392"/>
        <v>0</v>
      </c>
      <c r="AA386" s="212">
        <f t="shared" si="393"/>
        <v>0</v>
      </c>
      <c r="AB386" s="212">
        <f t="shared" si="394"/>
        <v>0</v>
      </c>
      <c r="AC386" s="212">
        <f t="shared" si="395"/>
        <v>0</v>
      </c>
      <c r="AD386" s="212">
        <f t="shared" si="396"/>
        <v>0</v>
      </c>
      <c r="AE386" s="212">
        <f t="shared" si="397"/>
        <v>0</v>
      </c>
      <c r="AF386" s="212">
        <f t="shared" si="398"/>
        <v>0</v>
      </c>
      <c r="AG386" s="212">
        <f t="shared" si="399"/>
        <v>0</v>
      </c>
      <c r="AH386" s="212">
        <f t="shared" si="400"/>
        <v>0</v>
      </c>
      <c r="AI386" s="212">
        <f t="shared" si="401"/>
        <v>0</v>
      </c>
      <c r="AJ386" s="212">
        <f t="shared" si="402"/>
        <v>0</v>
      </c>
      <c r="AK386" s="212">
        <f t="shared" si="403"/>
        <v>0</v>
      </c>
    </row>
    <row r="387" spans="1:37" x14ac:dyDescent="0.35">
      <c r="A387" s="215">
        <v>47</v>
      </c>
      <c r="B387" s="212">
        <f t="shared" si="404"/>
        <v>0.3</v>
      </c>
      <c r="C387" s="212">
        <f t="shared" si="405"/>
        <v>0.3</v>
      </c>
      <c r="D387" s="212">
        <f t="shared" si="371"/>
        <v>0.3</v>
      </c>
      <c r="E387" s="212">
        <f t="shared" si="372"/>
        <v>0.3</v>
      </c>
      <c r="F387" s="212">
        <f t="shared" si="373"/>
        <v>0.3</v>
      </c>
      <c r="G387" s="212">
        <f t="shared" si="374"/>
        <v>0.3</v>
      </c>
      <c r="H387" s="212">
        <v>0</v>
      </c>
      <c r="I387" s="212">
        <f t="shared" si="375"/>
        <v>0</v>
      </c>
      <c r="J387" s="212">
        <f t="shared" si="376"/>
        <v>0</v>
      </c>
      <c r="K387" s="212">
        <f t="shared" si="377"/>
        <v>0</v>
      </c>
      <c r="L387" s="212">
        <f t="shared" si="378"/>
        <v>0</v>
      </c>
      <c r="M387" s="212">
        <f t="shared" si="379"/>
        <v>0</v>
      </c>
      <c r="N387" s="212">
        <f t="shared" si="380"/>
        <v>0</v>
      </c>
      <c r="O387" s="212">
        <f t="shared" si="381"/>
        <v>0</v>
      </c>
      <c r="P387" s="212">
        <f t="shared" si="382"/>
        <v>0</v>
      </c>
      <c r="Q387" s="212">
        <f t="shared" si="383"/>
        <v>0</v>
      </c>
      <c r="R387" s="212">
        <f t="shared" si="384"/>
        <v>0</v>
      </c>
      <c r="S387" s="212">
        <f t="shared" si="385"/>
        <v>0</v>
      </c>
      <c r="T387" s="212">
        <f t="shared" si="386"/>
        <v>0</v>
      </c>
      <c r="U387" s="212">
        <f t="shared" si="387"/>
        <v>0</v>
      </c>
      <c r="V387" s="212">
        <f t="shared" si="388"/>
        <v>0</v>
      </c>
      <c r="W387" s="212">
        <f t="shared" si="389"/>
        <v>0</v>
      </c>
      <c r="X387" s="212">
        <f t="shared" si="390"/>
        <v>0</v>
      </c>
      <c r="Y387" s="212">
        <f t="shared" si="391"/>
        <v>0</v>
      </c>
      <c r="Z387" s="212">
        <f t="shared" si="392"/>
        <v>0</v>
      </c>
      <c r="AA387" s="212">
        <f t="shared" si="393"/>
        <v>0</v>
      </c>
      <c r="AB387" s="212">
        <f t="shared" si="394"/>
        <v>0</v>
      </c>
      <c r="AC387" s="212">
        <f t="shared" si="395"/>
        <v>0</v>
      </c>
      <c r="AD387" s="212">
        <f t="shared" si="396"/>
        <v>0</v>
      </c>
      <c r="AE387" s="212">
        <f t="shared" si="397"/>
        <v>0</v>
      </c>
      <c r="AF387" s="212">
        <f t="shared" si="398"/>
        <v>0</v>
      </c>
      <c r="AG387" s="212">
        <f t="shared" si="399"/>
        <v>0</v>
      </c>
      <c r="AH387" s="212">
        <f t="shared" si="400"/>
        <v>0</v>
      </c>
      <c r="AI387" s="212">
        <f t="shared" si="401"/>
        <v>0</v>
      </c>
      <c r="AJ387" s="212">
        <f t="shared" si="402"/>
        <v>0</v>
      </c>
      <c r="AK387" s="212">
        <f t="shared" si="403"/>
        <v>0</v>
      </c>
    </row>
    <row r="388" spans="1:37" x14ac:dyDescent="0.35">
      <c r="A388" s="215">
        <v>48</v>
      </c>
      <c r="B388" s="212">
        <f t="shared" si="404"/>
        <v>0.3</v>
      </c>
      <c r="C388" s="212">
        <f t="shared" si="405"/>
        <v>0.3</v>
      </c>
      <c r="D388" s="212">
        <f t="shared" si="371"/>
        <v>0.3</v>
      </c>
      <c r="E388" s="212">
        <f t="shared" si="372"/>
        <v>0.3</v>
      </c>
      <c r="F388" s="212">
        <f t="shared" si="373"/>
        <v>0.3</v>
      </c>
      <c r="G388" s="212">
        <f t="shared" si="374"/>
        <v>0.3</v>
      </c>
      <c r="H388" s="212">
        <v>0</v>
      </c>
      <c r="I388" s="212">
        <f t="shared" si="375"/>
        <v>0</v>
      </c>
      <c r="J388" s="212">
        <f t="shared" si="376"/>
        <v>0</v>
      </c>
      <c r="K388" s="212">
        <f t="shared" si="377"/>
        <v>0</v>
      </c>
      <c r="L388" s="212">
        <f t="shared" si="378"/>
        <v>0</v>
      </c>
      <c r="M388" s="212">
        <f t="shared" si="379"/>
        <v>0</v>
      </c>
      <c r="N388" s="212">
        <f t="shared" si="380"/>
        <v>0</v>
      </c>
      <c r="O388" s="212">
        <f t="shared" si="381"/>
        <v>0</v>
      </c>
      <c r="P388" s="212">
        <f t="shared" si="382"/>
        <v>0</v>
      </c>
      <c r="Q388" s="212">
        <f t="shared" si="383"/>
        <v>0</v>
      </c>
      <c r="R388" s="212">
        <f t="shared" si="384"/>
        <v>0</v>
      </c>
      <c r="S388" s="212">
        <f t="shared" si="385"/>
        <v>0</v>
      </c>
      <c r="T388" s="212">
        <f t="shared" si="386"/>
        <v>0</v>
      </c>
      <c r="U388" s="212">
        <f t="shared" si="387"/>
        <v>0</v>
      </c>
      <c r="V388" s="212">
        <f t="shared" si="388"/>
        <v>0</v>
      </c>
      <c r="W388" s="212">
        <f t="shared" si="389"/>
        <v>0</v>
      </c>
      <c r="X388" s="212">
        <f t="shared" si="390"/>
        <v>0</v>
      </c>
      <c r="Y388" s="212">
        <f t="shared" si="391"/>
        <v>0</v>
      </c>
      <c r="Z388" s="212">
        <f t="shared" si="392"/>
        <v>0</v>
      </c>
      <c r="AA388" s="212">
        <f t="shared" si="393"/>
        <v>0</v>
      </c>
      <c r="AB388" s="212">
        <f t="shared" si="394"/>
        <v>0</v>
      </c>
      <c r="AC388" s="212">
        <f t="shared" si="395"/>
        <v>0</v>
      </c>
      <c r="AD388" s="212">
        <f t="shared" si="396"/>
        <v>0</v>
      </c>
      <c r="AE388" s="212">
        <f t="shared" si="397"/>
        <v>0</v>
      </c>
      <c r="AF388" s="212">
        <f t="shared" si="398"/>
        <v>0</v>
      </c>
      <c r="AG388" s="212">
        <f t="shared" si="399"/>
        <v>0</v>
      </c>
      <c r="AH388" s="212">
        <f t="shared" si="400"/>
        <v>0</v>
      </c>
      <c r="AI388" s="212">
        <f t="shared" si="401"/>
        <v>0</v>
      </c>
      <c r="AJ388" s="212">
        <f t="shared" si="402"/>
        <v>0</v>
      </c>
      <c r="AK388" s="212">
        <f t="shared" si="403"/>
        <v>0</v>
      </c>
    </row>
    <row r="389" spans="1:37" x14ac:dyDescent="0.35">
      <c r="A389" s="215">
        <v>49</v>
      </c>
      <c r="B389" s="212">
        <f t="shared" si="404"/>
        <v>0.3</v>
      </c>
      <c r="C389" s="212">
        <f t="shared" si="405"/>
        <v>0.3</v>
      </c>
      <c r="D389" s="212">
        <f t="shared" si="371"/>
        <v>0.3</v>
      </c>
      <c r="E389" s="212">
        <f t="shared" si="372"/>
        <v>0.3</v>
      </c>
      <c r="F389" s="212">
        <f t="shared" si="373"/>
        <v>0.3</v>
      </c>
      <c r="G389" s="212">
        <f t="shared" si="374"/>
        <v>0.3</v>
      </c>
      <c r="H389" s="212">
        <v>0</v>
      </c>
      <c r="I389" s="212">
        <f t="shared" si="375"/>
        <v>0</v>
      </c>
      <c r="J389" s="212">
        <f t="shared" si="376"/>
        <v>0</v>
      </c>
      <c r="K389" s="212">
        <f t="shared" si="377"/>
        <v>0</v>
      </c>
      <c r="L389" s="212">
        <f t="shared" si="378"/>
        <v>0</v>
      </c>
      <c r="M389" s="212">
        <f t="shared" si="379"/>
        <v>0</v>
      </c>
      <c r="N389" s="212">
        <f t="shared" si="380"/>
        <v>0</v>
      </c>
      <c r="O389" s="212">
        <f t="shared" si="381"/>
        <v>0</v>
      </c>
      <c r="P389" s="212">
        <f t="shared" si="382"/>
        <v>0</v>
      </c>
      <c r="Q389" s="212">
        <f t="shared" si="383"/>
        <v>0</v>
      </c>
      <c r="R389" s="212">
        <f t="shared" si="384"/>
        <v>0</v>
      </c>
      <c r="S389" s="212">
        <f t="shared" si="385"/>
        <v>0</v>
      </c>
      <c r="T389" s="212">
        <f t="shared" si="386"/>
        <v>0</v>
      </c>
      <c r="U389" s="212">
        <f t="shared" si="387"/>
        <v>0</v>
      </c>
      <c r="V389" s="212">
        <f t="shared" si="388"/>
        <v>0</v>
      </c>
      <c r="W389" s="212">
        <f t="shared" si="389"/>
        <v>0</v>
      </c>
      <c r="X389" s="212">
        <f t="shared" si="390"/>
        <v>0</v>
      </c>
      <c r="Y389" s="212">
        <f t="shared" si="391"/>
        <v>0</v>
      </c>
      <c r="Z389" s="212">
        <f t="shared" si="392"/>
        <v>0</v>
      </c>
      <c r="AA389" s="212">
        <f t="shared" si="393"/>
        <v>0</v>
      </c>
      <c r="AB389" s="212">
        <f t="shared" si="394"/>
        <v>0</v>
      </c>
      <c r="AC389" s="212">
        <f t="shared" si="395"/>
        <v>0</v>
      </c>
      <c r="AD389" s="212">
        <f t="shared" si="396"/>
        <v>0</v>
      </c>
      <c r="AE389" s="212">
        <f t="shared" si="397"/>
        <v>0</v>
      </c>
      <c r="AF389" s="212">
        <f t="shared" si="398"/>
        <v>0</v>
      </c>
      <c r="AG389" s="212">
        <f t="shared" si="399"/>
        <v>0</v>
      </c>
      <c r="AH389" s="212">
        <f t="shared" si="400"/>
        <v>0</v>
      </c>
      <c r="AI389" s="212">
        <f t="shared" si="401"/>
        <v>0</v>
      </c>
      <c r="AJ389" s="212">
        <f t="shared" si="402"/>
        <v>0</v>
      </c>
      <c r="AK389" s="212">
        <f t="shared" si="403"/>
        <v>0</v>
      </c>
    </row>
    <row r="390" spans="1:37" x14ac:dyDescent="0.35">
      <c r="A390" s="215">
        <v>50</v>
      </c>
      <c r="B390" s="212">
        <f t="shared" si="404"/>
        <v>0.3</v>
      </c>
      <c r="C390" s="212">
        <f t="shared" si="405"/>
        <v>0.3</v>
      </c>
      <c r="D390" s="212">
        <f t="shared" si="371"/>
        <v>0.3</v>
      </c>
      <c r="E390" s="212">
        <f t="shared" si="372"/>
        <v>0.3</v>
      </c>
      <c r="F390" s="212">
        <f t="shared" si="373"/>
        <v>0.3</v>
      </c>
      <c r="G390" s="212">
        <f t="shared" si="374"/>
        <v>0.3</v>
      </c>
      <c r="H390" s="212">
        <v>0</v>
      </c>
      <c r="I390" s="212">
        <f t="shared" si="375"/>
        <v>0</v>
      </c>
      <c r="J390" s="212">
        <f t="shared" si="376"/>
        <v>0</v>
      </c>
      <c r="K390" s="212">
        <f t="shared" si="377"/>
        <v>0</v>
      </c>
      <c r="L390" s="212">
        <f t="shared" si="378"/>
        <v>0</v>
      </c>
      <c r="M390" s="212">
        <f t="shared" si="379"/>
        <v>0</v>
      </c>
      <c r="N390" s="212">
        <f t="shared" si="380"/>
        <v>0</v>
      </c>
      <c r="O390" s="212">
        <f t="shared" si="381"/>
        <v>0</v>
      </c>
      <c r="P390" s="212">
        <f t="shared" si="382"/>
        <v>0</v>
      </c>
      <c r="Q390" s="212">
        <f t="shared" si="383"/>
        <v>0</v>
      </c>
      <c r="R390" s="212">
        <f t="shared" si="384"/>
        <v>0</v>
      </c>
      <c r="S390" s="212">
        <f t="shared" si="385"/>
        <v>0</v>
      </c>
      <c r="T390" s="212">
        <f t="shared" si="386"/>
        <v>0</v>
      </c>
      <c r="U390" s="212">
        <f t="shared" si="387"/>
        <v>0</v>
      </c>
      <c r="V390" s="212">
        <f t="shared" si="388"/>
        <v>0</v>
      </c>
      <c r="W390" s="212">
        <f t="shared" si="389"/>
        <v>0</v>
      </c>
      <c r="X390" s="212">
        <f t="shared" si="390"/>
        <v>0</v>
      </c>
      <c r="Y390" s="212">
        <f t="shared" si="391"/>
        <v>0</v>
      </c>
      <c r="Z390" s="212">
        <f t="shared" si="392"/>
        <v>0</v>
      </c>
      <c r="AA390" s="212">
        <f t="shared" si="393"/>
        <v>0</v>
      </c>
      <c r="AB390" s="212">
        <f t="shared" si="394"/>
        <v>0</v>
      </c>
      <c r="AC390" s="212">
        <f t="shared" si="395"/>
        <v>0</v>
      </c>
      <c r="AD390" s="212">
        <f t="shared" si="396"/>
        <v>0</v>
      </c>
      <c r="AE390" s="212">
        <f t="shared" si="397"/>
        <v>0</v>
      </c>
      <c r="AF390" s="212">
        <f t="shared" si="398"/>
        <v>0</v>
      </c>
      <c r="AG390" s="212">
        <f t="shared" si="399"/>
        <v>0</v>
      </c>
      <c r="AH390" s="212">
        <f t="shared" si="400"/>
        <v>0</v>
      </c>
      <c r="AI390" s="212">
        <f t="shared" si="401"/>
        <v>0</v>
      </c>
      <c r="AJ390" s="212">
        <f t="shared" si="402"/>
        <v>0</v>
      </c>
      <c r="AK390" s="212">
        <f t="shared" si="403"/>
        <v>0</v>
      </c>
    </row>
    <row r="391" spans="1:37" x14ac:dyDescent="0.35">
      <c r="A391" s="215">
        <v>51</v>
      </c>
      <c r="B391" s="212">
        <f t="shared" si="404"/>
        <v>0.3</v>
      </c>
      <c r="C391" s="212">
        <f t="shared" si="405"/>
        <v>0.3</v>
      </c>
      <c r="D391" s="212">
        <f t="shared" si="371"/>
        <v>0.3</v>
      </c>
      <c r="E391" s="212">
        <f t="shared" si="372"/>
        <v>0.3</v>
      </c>
      <c r="F391" s="212">
        <f t="shared" si="373"/>
        <v>0.3</v>
      </c>
      <c r="G391" s="212">
        <f t="shared" si="374"/>
        <v>0.3</v>
      </c>
      <c r="H391" s="212">
        <v>0</v>
      </c>
      <c r="I391" s="212">
        <f t="shared" si="375"/>
        <v>0</v>
      </c>
      <c r="J391" s="212">
        <f t="shared" si="376"/>
        <v>0</v>
      </c>
      <c r="K391" s="212">
        <f t="shared" si="377"/>
        <v>0</v>
      </c>
      <c r="L391" s="212">
        <f t="shared" si="378"/>
        <v>0</v>
      </c>
      <c r="M391" s="212">
        <f t="shared" si="379"/>
        <v>0</v>
      </c>
      <c r="N391" s="212">
        <f t="shared" si="380"/>
        <v>0</v>
      </c>
      <c r="O391" s="212">
        <f t="shared" si="381"/>
        <v>0</v>
      </c>
      <c r="P391" s="212">
        <f t="shared" si="382"/>
        <v>0</v>
      </c>
      <c r="Q391" s="212">
        <f t="shared" si="383"/>
        <v>0</v>
      </c>
      <c r="R391" s="212">
        <f t="shared" si="384"/>
        <v>0</v>
      </c>
      <c r="S391" s="212">
        <f t="shared" si="385"/>
        <v>0</v>
      </c>
      <c r="T391" s="212">
        <f t="shared" si="386"/>
        <v>0</v>
      </c>
      <c r="U391" s="212">
        <f t="shared" si="387"/>
        <v>0</v>
      </c>
      <c r="V391" s="212">
        <f t="shared" si="388"/>
        <v>0</v>
      </c>
      <c r="W391" s="212">
        <f t="shared" si="389"/>
        <v>0</v>
      </c>
      <c r="X391" s="212">
        <f t="shared" si="390"/>
        <v>0</v>
      </c>
      <c r="Y391" s="212">
        <f t="shared" si="391"/>
        <v>0</v>
      </c>
      <c r="Z391" s="212">
        <f t="shared" si="392"/>
        <v>0</v>
      </c>
      <c r="AA391" s="212">
        <f t="shared" si="393"/>
        <v>0</v>
      </c>
      <c r="AB391" s="212">
        <f t="shared" si="394"/>
        <v>0</v>
      </c>
      <c r="AC391" s="212">
        <f t="shared" si="395"/>
        <v>0</v>
      </c>
      <c r="AD391" s="212">
        <f t="shared" si="396"/>
        <v>0</v>
      </c>
      <c r="AE391" s="212">
        <f t="shared" si="397"/>
        <v>0</v>
      </c>
      <c r="AF391" s="212">
        <f t="shared" si="398"/>
        <v>0</v>
      </c>
      <c r="AG391" s="212">
        <f t="shared" si="399"/>
        <v>0</v>
      </c>
      <c r="AH391" s="212">
        <f t="shared" si="400"/>
        <v>0</v>
      </c>
      <c r="AI391" s="212">
        <f t="shared" si="401"/>
        <v>0</v>
      </c>
      <c r="AJ391" s="212">
        <f t="shared" si="402"/>
        <v>0</v>
      </c>
      <c r="AK391" s="212">
        <f t="shared" si="403"/>
        <v>0</v>
      </c>
    </row>
    <row r="392" spans="1:37" x14ac:dyDescent="0.35">
      <c r="A392" s="215">
        <v>52</v>
      </c>
      <c r="B392" s="212">
        <f>B391</f>
        <v>0.3</v>
      </c>
      <c r="C392" s="212">
        <f t="shared" si="405"/>
        <v>0.3</v>
      </c>
      <c r="D392" s="212">
        <f t="shared" si="371"/>
        <v>0.3</v>
      </c>
      <c r="E392" s="212">
        <f t="shared" si="372"/>
        <v>0.3</v>
      </c>
      <c r="F392" s="212">
        <f t="shared" si="373"/>
        <v>0.3</v>
      </c>
      <c r="G392" s="212">
        <f t="shared" si="374"/>
        <v>0.3</v>
      </c>
      <c r="H392" s="212">
        <v>0</v>
      </c>
      <c r="I392" s="212">
        <f t="shared" si="375"/>
        <v>0</v>
      </c>
      <c r="J392" s="212">
        <f t="shared" si="376"/>
        <v>0</v>
      </c>
      <c r="K392" s="212">
        <f t="shared" si="377"/>
        <v>0</v>
      </c>
      <c r="L392" s="212">
        <f t="shared" si="378"/>
        <v>0</v>
      </c>
      <c r="M392" s="212">
        <f t="shared" si="379"/>
        <v>0</v>
      </c>
      <c r="N392" s="212">
        <f t="shared" si="380"/>
        <v>0</v>
      </c>
      <c r="O392" s="212">
        <f t="shared" si="381"/>
        <v>0</v>
      </c>
      <c r="P392" s="212">
        <f t="shared" si="382"/>
        <v>0</v>
      </c>
      <c r="Q392" s="212">
        <f t="shared" si="383"/>
        <v>0</v>
      </c>
      <c r="R392" s="212">
        <f t="shared" si="384"/>
        <v>0</v>
      </c>
      <c r="S392" s="212">
        <f t="shared" si="385"/>
        <v>0</v>
      </c>
      <c r="T392" s="212">
        <f t="shared" si="386"/>
        <v>0</v>
      </c>
      <c r="U392" s="212">
        <f t="shared" si="387"/>
        <v>0</v>
      </c>
      <c r="V392" s="212">
        <f t="shared" si="388"/>
        <v>0</v>
      </c>
      <c r="W392" s="212">
        <f t="shared" si="389"/>
        <v>0</v>
      </c>
      <c r="X392" s="212">
        <f t="shared" si="390"/>
        <v>0</v>
      </c>
      <c r="Y392" s="212">
        <f t="shared" si="391"/>
        <v>0</v>
      </c>
      <c r="Z392" s="212">
        <f t="shared" si="392"/>
        <v>0</v>
      </c>
      <c r="AA392" s="212">
        <f t="shared" si="393"/>
        <v>0</v>
      </c>
      <c r="AB392" s="212">
        <f t="shared" si="394"/>
        <v>0</v>
      </c>
      <c r="AC392" s="212">
        <f t="shared" si="395"/>
        <v>0</v>
      </c>
      <c r="AD392" s="212">
        <f t="shared" si="396"/>
        <v>0</v>
      </c>
      <c r="AE392" s="212">
        <f t="shared" si="397"/>
        <v>0</v>
      </c>
      <c r="AF392" s="212">
        <f t="shared" si="398"/>
        <v>0</v>
      </c>
      <c r="AG392" s="212">
        <f t="shared" si="399"/>
        <v>0</v>
      </c>
      <c r="AH392" s="212">
        <f t="shared" si="400"/>
        <v>0</v>
      </c>
      <c r="AI392" s="212">
        <f t="shared" si="401"/>
        <v>0</v>
      </c>
      <c r="AJ392" s="212">
        <f t="shared" si="402"/>
        <v>0</v>
      </c>
      <c r="AK392" s="212">
        <f t="shared" si="403"/>
        <v>0</v>
      </c>
    </row>
    <row r="393" spans="1:37" x14ac:dyDescent="0.35">
      <c r="A393" s="215">
        <v>51</v>
      </c>
      <c r="B393" s="212">
        <f t="shared" si="404"/>
        <v>0.3</v>
      </c>
      <c r="C393" s="212">
        <f t="shared" ref="C393:C394" si="406">B393</f>
        <v>0.3</v>
      </c>
      <c r="D393" s="212">
        <f t="shared" ref="D393:D394" si="407">C393</f>
        <v>0.3</v>
      </c>
      <c r="E393" s="212">
        <f t="shared" ref="E393:E394" si="408">D393</f>
        <v>0.3</v>
      </c>
      <c r="F393" s="212">
        <f t="shared" ref="F393:F394" si="409">E393</f>
        <v>0.3</v>
      </c>
      <c r="G393" s="212">
        <f t="shared" ref="G393:G394" si="410">F393</f>
        <v>0.3</v>
      </c>
      <c r="H393" s="212">
        <v>0</v>
      </c>
      <c r="I393" s="212">
        <f t="shared" ref="I393:I394" si="411">H393</f>
        <v>0</v>
      </c>
      <c r="J393" s="212">
        <f t="shared" ref="J393:J394" si="412">I393</f>
        <v>0</v>
      </c>
      <c r="K393" s="212">
        <f t="shared" ref="K393:K394" si="413">J393</f>
        <v>0</v>
      </c>
      <c r="L393" s="212">
        <f t="shared" ref="L393:L394" si="414">K393</f>
        <v>0</v>
      </c>
      <c r="M393" s="212">
        <f t="shared" ref="M393:M394" si="415">L393</f>
        <v>0</v>
      </c>
      <c r="N393" s="212">
        <f t="shared" ref="N393:N394" si="416">M393</f>
        <v>0</v>
      </c>
      <c r="O393" s="212">
        <f t="shared" ref="O393:O394" si="417">N393</f>
        <v>0</v>
      </c>
      <c r="P393" s="212">
        <f t="shared" ref="P393:P394" si="418">O393</f>
        <v>0</v>
      </c>
      <c r="Q393" s="212">
        <f t="shared" ref="Q393:Q394" si="419">P393</f>
        <v>0</v>
      </c>
      <c r="R393" s="212">
        <f t="shared" ref="R393:R394" si="420">Q393</f>
        <v>0</v>
      </c>
      <c r="S393" s="212">
        <f t="shared" ref="S393:S394" si="421">R393</f>
        <v>0</v>
      </c>
      <c r="T393" s="212">
        <f t="shared" ref="T393:T394" si="422">S393</f>
        <v>0</v>
      </c>
      <c r="U393" s="212">
        <f t="shared" ref="U393:U394" si="423">T393</f>
        <v>0</v>
      </c>
      <c r="V393" s="212">
        <f t="shared" ref="V393:V394" si="424">U393</f>
        <v>0</v>
      </c>
      <c r="W393" s="212">
        <f t="shared" ref="W393:W394" si="425">V393</f>
        <v>0</v>
      </c>
      <c r="X393" s="212">
        <f t="shared" ref="X393:X394" si="426">W393</f>
        <v>0</v>
      </c>
      <c r="Y393" s="212">
        <f t="shared" ref="Y393:Y394" si="427">X393</f>
        <v>0</v>
      </c>
      <c r="Z393" s="212">
        <f t="shared" ref="Z393:Z394" si="428">Y393</f>
        <v>0</v>
      </c>
      <c r="AA393" s="212">
        <f t="shared" ref="AA393:AA394" si="429">Z393</f>
        <v>0</v>
      </c>
      <c r="AB393" s="212">
        <f t="shared" si="394"/>
        <v>0</v>
      </c>
      <c r="AC393" s="212">
        <f t="shared" si="395"/>
        <v>0</v>
      </c>
      <c r="AD393" s="212">
        <f t="shared" si="396"/>
        <v>0</v>
      </c>
      <c r="AE393" s="212">
        <f t="shared" si="397"/>
        <v>0</v>
      </c>
      <c r="AF393" s="212">
        <f t="shared" si="398"/>
        <v>0</v>
      </c>
      <c r="AG393" s="212">
        <f t="shared" si="399"/>
        <v>0</v>
      </c>
      <c r="AH393" s="212">
        <f t="shared" si="400"/>
        <v>0</v>
      </c>
      <c r="AI393" s="212">
        <f t="shared" si="401"/>
        <v>0</v>
      </c>
      <c r="AJ393" s="212">
        <f t="shared" si="402"/>
        <v>0</v>
      </c>
      <c r="AK393" s="212">
        <f t="shared" si="403"/>
        <v>0</v>
      </c>
    </row>
    <row r="394" spans="1:37" x14ac:dyDescent="0.35">
      <c r="A394" s="215">
        <v>52</v>
      </c>
      <c r="B394" s="212">
        <f>B393</f>
        <v>0.3</v>
      </c>
      <c r="C394" s="212">
        <f t="shared" si="406"/>
        <v>0.3</v>
      </c>
      <c r="D394" s="212">
        <f t="shared" si="407"/>
        <v>0.3</v>
      </c>
      <c r="E394" s="212">
        <f t="shared" si="408"/>
        <v>0.3</v>
      </c>
      <c r="F394" s="212">
        <f t="shared" si="409"/>
        <v>0.3</v>
      </c>
      <c r="G394" s="212">
        <f t="shared" si="410"/>
        <v>0.3</v>
      </c>
      <c r="H394" s="212">
        <v>0</v>
      </c>
      <c r="I394" s="212">
        <f t="shared" si="411"/>
        <v>0</v>
      </c>
      <c r="J394" s="212">
        <f t="shared" si="412"/>
        <v>0</v>
      </c>
      <c r="K394" s="212">
        <f t="shared" si="413"/>
        <v>0</v>
      </c>
      <c r="L394" s="212">
        <f t="shared" si="414"/>
        <v>0</v>
      </c>
      <c r="M394" s="212">
        <f t="shared" si="415"/>
        <v>0</v>
      </c>
      <c r="N394" s="212">
        <f t="shared" si="416"/>
        <v>0</v>
      </c>
      <c r="O394" s="212">
        <f t="shared" si="417"/>
        <v>0</v>
      </c>
      <c r="P394" s="212">
        <f t="shared" si="418"/>
        <v>0</v>
      </c>
      <c r="Q394" s="212">
        <f t="shared" si="419"/>
        <v>0</v>
      </c>
      <c r="R394" s="212">
        <f t="shared" si="420"/>
        <v>0</v>
      </c>
      <c r="S394" s="212">
        <f t="shared" si="421"/>
        <v>0</v>
      </c>
      <c r="T394" s="212">
        <f t="shared" si="422"/>
        <v>0</v>
      </c>
      <c r="U394" s="212">
        <f t="shared" si="423"/>
        <v>0</v>
      </c>
      <c r="V394" s="212">
        <f t="shared" si="424"/>
        <v>0</v>
      </c>
      <c r="W394" s="212">
        <f t="shared" si="425"/>
        <v>0</v>
      </c>
      <c r="X394" s="212">
        <f t="shared" si="426"/>
        <v>0</v>
      </c>
      <c r="Y394" s="212">
        <f t="shared" si="427"/>
        <v>0</v>
      </c>
      <c r="Z394" s="212">
        <f t="shared" si="428"/>
        <v>0</v>
      </c>
      <c r="AA394" s="212">
        <f t="shared" si="429"/>
        <v>0</v>
      </c>
      <c r="AB394" s="212">
        <f t="shared" si="394"/>
        <v>0</v>
      </c>
      <c r="AC394" s="212">
        <f t="shared" si="395"/>
        <v>0</v>
      </c>
      <c r="AD394" s="212">
        <f t="shared" si="396"/>
        <v>0</v>
      </c>
      <c r="AE394" s="212">
        <f t="shared" si="397"/>
        <v>0</v>
      </c>
      <c r="AF394" s="212">
        <f t="shared" si="398"/>
        <v>0</v>
      </c>
      <c r="AG394" s="212">
        <f t="shared" si="399"/>
        <v>0</v>
      </c>
      <c r="AH394" s="212">
        <f t="shared" si="400"/>
        <v>0</v>
      </c>
      <c r="AI394" s="212">
        <f t="shared" si="401"/>
        <v>0</v>
      </c>
      <c r="AJ394" s="212">
        <f t="shared" si="402"/>
        <v>0</v>
      </c>
      <c r="AK394" s="212">
        <f t="shared" si="403"/>
        <v>0</v>
      </c>
    </row>
    <row r="396" spans="1:37" x14ac:dyDescent="0.35">
      <c r="B396" s="216" t="str">
        <f>'Techs-Fuels Updated'!D17</f>
        <v>ALPNGCCNO0</v>
      </c>
      <c r="E396" s="216">
        <f>'Techs-Fuels Updated'!Q17</f>
        <v>0.65</v>
      </c>
      <c r="G396" s="176" t="s">
        <v>1408</v>
      </c>
    </row>
    <row r="397" spans="1:37" x14ac:dyDescent="0.35">
      <c r="A397" s="210"/>
      <c r="B397" s="210">
        <v>2020</v>
      </c>
      <c r="C397" s="210">
        <v>2021</v>
      </c>
      <c r="D397" s="210">
        <v>2022</v>
      </c>
      <c r="E397" s="210">
        <v>2023</v>
      </c>
      <c r="F397" s="210">
        <v>2024</v>
      </c>
      <c r="G397" s="210">
        <v>2025</v>
      </c>
      <c r="H397" s="210">
        <v>2026</v>
      </c>
      <c r="I397" s="210">
        <v>2027</v>
      </c>
      <c r="J397" s="214">
        <v>2028</v>
      </c>
      <c r="K397" s="214">
        <v>2029</v>
      </c>
      <c r="L397" s="214">
        <v>2030</v>
      </c>
      <c r="M397" s="214">
        <v>2031</v>
      </c>
      <c r="N397" s="214">
        <v>2032</v>
      </c>
      <c r="O397" s="214">
        <v>2033</v>
      </c>
      <c r="P397" s="214">
        <v>2034</v>
      </c>
      <c r="Q397" s="214">
        <v>2035</v>
      </c>
      <c r="R397" s="214">
        <v>2036</v>
      </c>
      <c r="S397" s="214">
        <v>2037</v>
      </c>
      <c r="T397" s="214">
        <v>2038</v>
      </c>
      <c r="U397" s="214">
        <v>2039</v>
      </c>
      <c r="V397" s="214">
        <v>2040</v>
      </c>
      <c r="W397" s="214">
        <v>2041</v>
      </c>
      <c r="X397" s="214">
        <v>2042</v>
      </c>
      <c r="Y397" s="214">
        <v>2043</v>
      </c>
      <c r="Z397" s="214">
        <v>2044</v>
      </c>
      <c r="AA397" s="214">
        <v>2045</v>
      </c>
      <c r="AB397" s="214">
        <v>2046</v>
      </c>
      <c r="AC397" s="214">
        <v>2047</v>
      </c>
      <c r="AD397" s="214">
        <v>2048</v>
      </c>
      <c r="AE397" s="214">
        <v>2049</v>
      </c>
      <c r="AF397" s="214">
        <v>2050</v>
      </c>
      <c r="AG397" s="214">
        <v>2051</v>
      </c>
      <c r="AH397" s="214">
        <v>2052</v>
      </c>
      <c r="AI397" s="214">
        <v>2053</v>
      </c>
      <c r="AJ397" s="214">
        <v>2054</v>
      </c>
      <c r="AK397" s="214" t="s">
        <v>1418</v>
      </c>
    </row>
    <row r="398" spans="1:37" x14ac:dyDescent="0.35">
      <c r="A398" s="211">
        <v>1</v>
      </c>
      <c r="B398" s="212">
        <f>E396</f>
        <v>0.65</v>
      </c>
      <c r="C398" s="212">
        <f>B398</f>
        <v>0.65</v>
      </c>
      <c r="D398" s="212">
        <f t="shared" ref="D398:D433" si="430">C398</f>
        <v>0.65</v>
      </c>
      <c r="E398" s="212">
        <f t="shared" ref="E398:E433" si="431">D398</f>
        <v>0.65</v>
      </c>
      <c r="F398" s="212">
        <f t="shared" ref="F398:F433" si="432">E398</f>
        <v>0.65</v>
      </c>
      <c r="G398" s="212">
        <f t="shared" ref="G398:G433" si="433">F398</f>
        <v>0.65</v>
      </c>
      <c r="H398" s="212">
        <f t="shared" ref="H398:H433" si="434">G398</f>
        <v>0.65</v>
      </c>
      <c r="I398" s="212">
        <f t="shared" ref="I398:I433" si="435">H398</f>
        <v>0.65</v>
      </c>
      <c r="J398" s="212">
        <f t="shared" ref="J398:J433" si="436">I398</f>
        <v>0.65</v>
      </c>
      <c r="K398" s="212">
        <f t="shared" ref="K398:K433" si="437">J398</f>
        <v>0.65</v>
      </c>
      <c r="L398" s="212">
        <f t="shared" ref="L398:L433" si="438">K398</f>
        <v>0.65</v>
      </c>
      <c r="M398" s="212">
        <f t="shared" ref="M398:M433" si="439">L398</f>
        <v>0.65</v>
      </c>
      <c r="N398" s="212">
        <f t="shared" ref="N398:N433" si="440">M398</f>
        <v>0.65</v>
      </c>
      <c r="O398" s="212">
        <f t="shared" ref="O398:O433" si="441">N398</f>
        <v>0.65</v>
      </c>
      <c r="P398" s="212">
        <f t="shared" ref="P398:P433" si="442">O398</f>
        <v>0.65</v>
      </c>
      <c r="Q398" s="212">
        <f t="shared" ref="Q398:Q433" si="443">P398</f>
        <v>0.65</v>
      </c>
      <c r="R398" s="212">
        <f t="shared" ref="R398:R433" si="444">Q398</f>
        <v>0.65</v>
      </c>
      <c r="S398" s="212">
        <f t="shared" ref="S398:S433" si="445">R398</f>
        <v>0.65</v>
      </c>
      <c r="T398" s="212">
        <f t="shared" ref="T398:T433" si="446">S398</f>
        <v>0.65</v>
      </c>
      <c r="U398" s="212">
        <f t="shared" ref="U398:U433" si="447">T398</f>
        <v>0.65</v>
      </c>
      <c r="V398" s="212">
        <f t="shared" ref="V398:V433" si="448">U398</f>
        <v>0.65</v>
      </c>
      <c r="W398" s="212">
        <f t="shared" ref="W398:W433" si="449">V398</f>
        <v>0.65</v>
      </c>
      <c r="X398" s="212">
        <f t="shared" ref="X398:X433" si="450">W398</f>
        <v>0.65</v>
      </c>
      <c r="Y398" s="212">
        <f t="shared" ref="Y398:Y433" si="451">X398</f>
        <v>0.65</v>
      </c>
      <c r="Z398" s="212">
        <f t="shared" ref="Z398:Z433" si="452">Y398</f>
        <v>0.65</v>
      </c>
      <c r="AA398" s="212">
        <f t="shared" ref="AA398:AA433" si="453">Z398</f>
        <v>0.65</v>
      </c>
      <c r="AB398" s="212">
        <f t="shared" ref="AB398:AB449" si="454">AA398</f>
        <v>0.65</v>
      </c>
      <c r="AC398" s="212">
        <f t="shared" ref="AC398:AC449" si="455">AB398</f>
        <v>0.65</v>
      </c>
      <c r="AD398" s="212">
        <f t="shared" ref="AD398:AD449" si="456">AC398</f>
        <v>0.65</v>
      </c>
      <c r="AE398" s="212">
        <f t="shared" ref="AE398:AE449" si="457">AD398</f>
        <v>0.65</v>
      </c>
      <c r="AF398" s="212">
        <f t="shared" ref="AF398:AF449" si="458">AE398</f>
        <v>0.65</v>
      </c>
      <c r="AG398" s="212">
        <f t="shared" ref="AG398:AG449" si="459">AF398</f>
        <v>0.65</v>
      </c>
      <c r="AH398" s="212">
        <f t="shared" ref="AH398:AH449" si="460">AG398</f>
        <v>0.65</v>
      </c>
      <c r="AI398" s="212">
        <f t="shared" ref="AI398:AI449" si="461">AH398</f>
        <v>0.65</v>
      </c>
      <c r="AJ398" s="212">
        <f t="shared" ref="AJ398:AJ449" si="462">AI398</f>
        <v>0.65</v>
      </c>
      <c r="AK398" s="212">
        <f t="shared" ref="AK398:AK449" si="463">AJ398</f>
        <v>0.65</v>
      </c>
    </row>
    <row r="399" spans="1:37" x14ac:dyDescent="0.35">
      <c r="A399" s="211">
        <v>2</v>
      </c>
      <c r="B399" s="212">
        <f>B398</f>
        <v>0.65</v>
      </c>
      <c r="C399" s="212">
        <f>B399</f>
        <v>0.65</v>
      </c>
      <c r="D399" s="212">
        <f t="shared" si="430"/>
        <v>0.65</v>
      </c>
      <c r="E399" s="212">
        <f t="shared" si="431"/>
        <v>0.65</v>
      </c>
      <c r="F399" s="212">
        <f t="shared" si="432"/>
        <v>0.65</v>
      </c>
      <c r="G399" s="212">
        <f t="shared" si="433"/>
        <v>0.65</v>
      </c>
      <c r="H399" s="212">
        <f t="shared" si="434"/>
        <v>0.65</v>
      </c>
      <c r="I399" s="212">
        <f t="shared" si="435"/>
        <v>0.65</v>
      </c>
      <c r="J399" s="212">
        <f t="shared" si="436"/>
        <v>0.65</v>
      </c>
      <c r="K399" s="212">
        <f t="shared" si="437"/>
        <v>0.65</v>
      </c>
      <c r="L399" s="212">
        <f t="shared" si="438"/>
        <v>0.65</v>
      </c>
      <c r="M399" s="212">
        <f t="shared" si="439"/>
        <v>0.65</v>
      </c>
      <c r="N399" s="212">
        <f t="shared" si="440"/>
        <v>0.65</v>
      </c>
      <c r="O399" s="212">
        <f t="shared" si="441"/>
        <v>0.65</v>
      </c>
      <c r="P399" s="212">
        <f t="shared" si="442"/>
        <v>0.65</v>
      </c>
      <c r="Q399" s="212">
        <f t="shared" si="443"/>
        <v>0.65</v>
      </c>
      <c r="R399" s="212">
        <f t="shared" si="444"/>
        <v>0.65</v>
      </c>
      <c r="S399" s="212">
        <f t="shared" si="445"/>
        <v>0.65</v>
      </c>
      <c r="T399" s="212">
        <f t="shared" si="446"/>
        <v>0.65</v>
      </c>
      <c r="U399" s="212">
        <f t="shared" si="447"/>
        <v>0.65</v>
      </c>
      <c r="V399" s="212">
        <f t="shared" si="448"/>
        <v>0.65</v>
      </c>
      <c r="W399" s="212">
        <f t="shared" si="449"/>
        <v>0.65</v>
      </c>
      <c r="X399" s="212">
        <f t="shared" si="450"/>
        <v>0.65</v>
      </c>
      <c r="Y399" s="212">
        <f t="shared" si="451"/>
        <v>0.65</v>
      </c>
      <c r="Z399" s="212">
        <f t="shared" si="452"/>
        <v>0.65</v>
      </c>
      <c r="AA399" s="212">
        <f t="shared" si="453"/>
        <v>0.65</v>
      </c>
      <c r="AB399" s="212">
        <f t="shared" si="454"/>
        <v>0.65</v>
      </c>
      <c r="AC399" s="212">
        <f t="shared" si="455"/>
        <v>0.65</v>
      </c>
      <c r="AD399" s="212">
        <f t="shared" si="456"/>
        <v>0.65</v>
      </c>
      <c r="AE399" s="212">
        <f t="shared" si="457"/>
        <v>0.65</v>
      </c>
      <c r="AF399" s="212">
        <f t="shared" si="458"/>
        <v>0.65</v>
      </c>
      <c r="AG399" s="212">
        <f t="shared" si="459"/>
        <v>0.65</v>
      </c>
      <c r="AH399" s="212">
        <f t="shared" si="460"/>
        <v>0.65</v>
      </c>
      <c r="AI399" s="212">
        <f t="shared" si="461"/>
        <v>0.65</v>
      </c>
      <c r="AJ399" s="212">
        <f t="shared" si="462"/>
        <v>0.65</v>
      </c>
      <c r="AK399" s="212">
        <f t="shared" si="463"/>
        <v>0.65</v>
      </c>
    </row>
    <row r="400" spans="1:37" x14ac:dyDescent="0.35">
      <c r="A400" s="211">
        <v>3</v>
      </c>
      <c r="B400" s="212">
        <f t="shared" ref="B400:B449" si="464">B399</f>
        <v>0.65</v>
      </c>
      <c r="C400" s="212">
        <f t="shared" ref="C400:C433" si="465">B400</f>
        <v>0.65</v>
      </c>
      <c r="D400" s="212">
        <f t="shared" si="430"/>
        <v>0.65</v>
      </c>
      <c r="E400" s="212">
        <f t="shared" si="431"/>
        <v>0.65</v>
      </c>
      <c r="F400" s="212">
        <f t="shared" si="432"/>
        <v>0.65</v>
      </c>
      <c r="G400" s="212">
        <f t="shared" si="433"/>
        <v>0.65</v>
      </c>
      <c r="H400" s="212">
        <f t="shared" si="434"/>
        <v>0.65</v>
      </c>
      <c r="I400" s="212">
        <f t="shared" si="435"/>
        <v>0.65</v>
      </c>
      <c r="J400" s="212">
        <f t="shared" si="436"/>
        <v>0.65</v>
      </c>
      <c r="K400" s="212">
        <f t="shared" si="437"/>
        <v>0.65</v>
      </c>
      <c r="L400" s="212">
        <f t="shared" si="438"/>
        <v>0.65</v>
      </c>
      <c r="M400" s="212">
        <f t="shared" si="439"/>
        <v>0.65</v>
      </c>
      <c r="N400" s="212">
        <f t="shared" si="440"/>
        <v>0.65</v>
      </c>
      <c r="O400" s="212">
        <f t="shared" si="441"/>
        <v>0.65</v>
      </c>
      <c r="P400" s="212">
        <f t="shared" si="442"/>
        <v>0.65</v>
      </c>
      <c r="Q400" s="212">
        <f t="shared" si="443"/>
        <v>0.65</v>
      </c>
      <c r="R400" s="212">
        <f t="shared" si="444"/>
        <v>0.65</v>
      </c>
      <c r="S400" s="212">
        <f t="shared" si="445"/>
        <v>0.65</v>
      </c>
      <c r="T400" s="212">
        <f t="shared" si="446"/>
        <v>0.65</v>
      </c>
      <c r="U400" s="212">
        <f t="shared" si="447"/>
        <v>0.65</v>
      </c>
      <c r="V400" s="212">
        <f t="shared" si="448"/>
        <v>0.65</v>
      </c>
      <c r="W400" s="212">
        <f t="shared" si="449"/>
        <v>0.65</v>
      </c>
      <c r="X400" s="212">
        <f t="shared" si="450"/>
        <v>0.65</v>
      </c>
      <c r="Y400" s="212">
        <f t="shared" si="451"/>
        <v>0.65</v>
      </c>
      <c r="Z400" s="212">
        <f t="shared" si="452"/>
        <v>0.65</v>
      </c>
      <c r="AA400" s="212">
        <f t="shared" si="453"/>
        <v>0.65</v>
      </c>
      <c r="AB400" s="212">
        <f t="shared" si="454"/>
        <v>0.65</v>
      </c>
      <c r="AC400" s="212">
        <f t="shared" si="455"/>
        <v>0.65</v>
      </c>
      <c r="AD400" s="212">
        <f t="shared" si="456"/>
        <v>0.65</v>
      </c>
      <c r="AE400" s="212">
        <f t="shared" si="457"/>
        <v>0.65</v>
      </c>
      <c r="AF400" s="212">
        <f t="shared" si="458"/>
        <v>0.65</v>
      </c>
      <c r="AG400" s="212">
        <f t="shared" si="459"/>
        <v>0.65</v>
      </c>
      <c r="AH400" s="212">
        <f t="shared" si="460"/>
        <v>0.65</v>
      </c>
      <c r="AI400" s="212">
        <f t="shared" si="461"/>
        <v>0.65</v>
      </c>
      <c r="AJ400" s="212">
        <f t="shared" si="462"/>
        <v>0.65</v>
      </c>
      <c r="AK400" s="212">
        <f t="shared" si="463"/>
        <v>0.65</v>
      </c>
    </row>
    <row r="401" spans="1:37" x14ac:dyDescent="0.35">
      <c r="A401" s="211">
        <v>4</v>
      </c>
      <c r="B401" s="212">
        <f t="shared" si="464"/>
        <v>0.65</v>
      </c>
      <c r="C401" s="212">
        <f t="shared" si="465"/>
        <v>0.65</v>
      </c>
      <c r="D401" s="212">
        <f t="shared" si="430"/>
        <v>0.65</v>
      </c>
      <c r="E401" s="212">
        <f t="shared" si="431"/>
        <v>0.65</v>
      </c>
      <c r="F401" s="212">
        <f t="shared" si="432"/>
        <v>0.65</v>
      </c>
      <c r="G401" s="212">
        <f t="shared" si="433"/>
        <v>0.65</v>
      </c>
      <c r="H401" s="212">
        <f t="shared" si="434"/>
        <v>0.65</v>
      </c>
      <c r="I401" s="212">
        <f t="shared" si="435"/>
        <v>0.65</v>
      </c>
      <c r="J401" s="212">
        <f t="shared" si="436"/>
        <v>0.65</v>
      </c>
      <c r="K401" s="212">
        <f t="shared" si="437"/>
        <v>0.65</v>
      </c>
      <c r="L401" s="212">
        <f t="shared" si="438"/>
        <v>0.65</v>
      </c>
      <c r="M401" s="212">
        <f t="shared" si="439"/>
        <v>0.65</v>
      </c>
      <c r="N401" s="212">
        <f t="shared" si="440"/>
        <v>0.65</v>
      </c>
      <c r="O401" s="212">
        <f t="shared" si="441"/>
        <v>0.65</v>
      </c>
      <c r="P401" s="212">
        <f t="shared" si="442"/>
        <v>0.65</v>
      </c>
      <c r="Q401" s="212">
        <f t="shared" si="443"/>
        <v>0.65</v>
      </c>
      <c r="R401" s="212">
        <f t="shared" si="444"/>
        <v>0.65</v>
      </c>
      <c r="S401" s="212">
        <f t="shared" si="445"/>
        <v>0.65</v>
      </c>
      <c r="T401" s="212">
        <f t="shared" si="446"/>
        <v>0.65</v>
      </c>
      <c r="U401" s="212">
        <f t="shared" si="447"/>
        <v>0.65</v>
      </c>
      <c r="V401" s="212">
        <f t="shared" si="448"/>
        <v>0.65</v>
      </c>
      <c r="W401" s="212">
        <f t="shared" si="449"/>
        <v>0.65</v>
      </c>
      <c r="X401" s="212">
        <f t="shared" si="450"/>
        <v>0.65</v>
      </c>
      <c r="Y401" s="212">
        <f t="shared" si="451"/>
        <v>0.65</v>
      </c>
      <c r="Z401" s="212">
        <f t="shared" si="452"/>
        <v>0.65</v>
      </c>
      <c r="AA401" s="212">
        <f t="shared" si="453"/>
        <v>0.65</v>
      </c>
      <c r="AB401" s="212">
        <f t="shared" si="454"/>
        <v>0.65</v>
      </c>
      <c r="AC401" s="212">
        <f t="shared" si="455"/>
        <v>0.65</v>
      </c>
      <c r="AD401" s="212">
        <f t="shared" si="456"/>
        <v>0.65</v>
      </c>
      <c r="AE401" s="212">
        <f t="shared" si="457"/>
        <v>0.65</v>
      </c>
      <c r="AF401" s="212">
        <f t="shared" si="458"/>
        <v>0.65</v>
      </c>
      <c r="AG401" s="212">
        <f t="shared" si="459"/>
        <v>0.65</v>
      </c>
      <c r="AH401" s="212">
        <f t="shared" si="460"/>
        <v>0.65</v>
      </c>
      <c r="AI401" s="212">
        <f t="shared" si="461"/>
        <v>0.65</v>
      </c>
      <c r="AJ401" s="212">
        <f t="shared" si="462"/>
        <v>0.65</v>
      </c>
      <c r="AK401" s="212">
        <f t="shared" si="463"/>
        <v>0.65</v>
      </c>
    </row>
    <row r="402" spans="1:37" x14ac:dyDescent="0.35">
      <c r="A402" s="211">
        <v>5</v>
      </c>
      <c r="B402" s="212">
        <f t="shared" si="464"/>
        <v>0.65</v>
      </c>
      <c r="C402" s="212">
        <f t="shared" si="465"/>
        <v>0.65</v>
      </c>
      <c r="D402" s="212">
        <f t="shared" si="430"/>
        <v>0.65</v>
      </c>
      <c r="E402" s="212">
        <f t="shared" si="431"/>
        <v>0.65</v>
      </c>
      <c r="F402" s="212">
        <f t="shared" si="432"/>
        <v>0.65</v>
      </c>
      <c r="G402" s="212">
        <f t="shared" si="433"/>
        <v>0.65</v>
      </c>
      <c r="H402" s="212">
        <f t="shared" si="434"/>
        <v>0.65</v>
      </c>
      <c r="I402" s="212">
        <f t="shared" si="435"/>
        <v>0.65</v>
      </c>
      <c r="J402" s="212">
        <f t="shared" si="436"/>
        <v>0.65</v>
      </c>
      <c r="K402" s="212">
        <f t="shared" si="437"/>
        <v>0.65</v>
      </c>
      <c r="L402" s="212">
        <f t="shared" si="438"/>
        <v>0.65</v>
      </c>
      <c r="M402" s="212">
        <f t="shared" si="439"/>
        <v>0.65</v>
      </c>
      <c r="N402" s="212">
        <f t="shared" si="440"/>
        <v>0.65</v>
      </c>
      <c r="O402" s="212">
        <f t="shared" si="441"/>
        <v>0.65</v>
      </c>
      <c r="P402" s="212">
        <f t="shared" si="442"/>
        <v>0.65</v>
      </c>
      <c r="Q402" s="212">
        <f t="shared" si="443"/>
        <v>0.65</v>
      </c>
      <c r="R402" s="212">
        <f t="shared" si="444"/>
        <v>0.65</v>
      </c>
      <c r="S402" s="212">
        <f t="shared" si="445"/>
        <v>0.65</v>
      </c>
      <c r="T402" s="212">
        <f t="shared" si="446"/>
        <v>0.65</v>
      </c>
      <c r="U402" s="212">
        <f t="shared" si="447"/>
        <v>0.65</v>
      </c>
      <c r="V402" s="212">
        <f t="shared" si="448"/>
        <v>0.65</v>
      </c>
      <c r="W402" s="212">
        <f t="shared" si="449"/>
        <v>0.65</v>
      </c>
      <c r="X402" s="212">
        <f t="shared" si="450"/>
        <v>0.65</v>
      </c>
      <c r="Y402" s="212">
        <f t="shared" si="451"/>
        <v>0.65</v>
      </c>
      <c r="Z402" s="212">
        <f t="shared" si="452"/>
        <v>0.65</v>
      </c>
      <c r="AA402" s="212">
        <f t="shared" si="453"/>
        <v>0.65</v>
      </c>
      <c r="AB402" s="212">
        <f t="shared" si="454"/>
        <v>0.65</v>
      </c>
      <c r="AC402" s="212">
        <f t="shared" si="455"/>
        <v>0.65</v>
      </c>
      <c r="AD402" s="212">
        <f t="shared" si="456"/>
        <v>0.65</v>
      </c>
      <c r="AE402" s="212">
        <f t="shared" si="457"/>
        <v>0.65</v>
      </c>
      <c r="AF402" s="212">
        <f t="shared" si="458"/>
        <v>0.65</v>
      </c>
      <c r="AG402" s="212">
        <f t="shared" si="459"/>
        <v>0.65</v>
      </c>
      <c r="AH402" s="212">
        <f t="shared" si="460"/>
        <v>0.65</v>
      </c>
      <c r="AI402" s="212">
        <f t="shared" si="461"/>
        <v>0.65</v>
      </c>
      <c r="AJ402" s="212">
        <f t="shared" si="462"/>
        <v>0.65</v>
      </c>
      <c r="AK402" s="212">
        <f t="shared" si="463"/>
        <v>0.65</v>
      </c>
    </row>
    <row r="403" spans="1:37" x14ac:dyDescent="0.35">
      <c r="A403" s="211">
        <v>6</v>
      </c>
      <c r="B403" s="212">
        <f t="shared" si="464"/>
        <v>0.65</v>
      </c>
      <c r="C403" s="212">
        <f t="shared" si="465"/>
        <v>0.65</v>
      </c>
      <c r="D403" s="212">
        <f t="shared" si="430"/>
        <v>0.65</v>
      </c>
      <c r="E403" s="212">
        <f t="shared" si="431"/>
        <v>0.65</v>
      </c>
      <c r="F403" s="212">
        <f t="shared" si="432"/>
        <v>0.65</v>
      </c>
      <c r="G403" s="212">
        <f t="shared" si="433"/>
        <v>0.65</v>
      </c>
      <c r="H403" s="212">
        <f t="shared" si="434"/>
        <v>0.65</v>
      </c>
      <c r="I403" s="212">
        <f t="shared" si="435"/>
        <v>0.65</v>
      </c>
      <c r="J403" s="212">
        <f t="shared" si="436"/>
        <v>0.65</v>
      </c>
      <c r="K403" s="212">
        <f t="shared" si="437"/>
        <v>0.65</v>
      </c>
      <c r="L403" s="212">
        <f t="shared" si="438"/>
        <v>0.65</v>
      </c>
      <c r="M403" s="212">
        <f t="shared" si="439"/>
        <v>0.65</v>
      </c>
      <c r="N403" s="212">
        <f t="shared" si="440"/>
        <v>0.65</v>
      </c>
      <c r="O403" s="212">
        <f t="shared" si="441"/>
        <v>0.65</v>
      </c>
      <c r="P403" s="212">
        <f t="shared" si="442"/>
        <v>0.65</v>
      </c>
      <c r="Q403" s="212">
        <f t="shared" si="443"/>
        <v>0.65</v>
      </c>
      <c r="R403" s="212">
        <f t="shared" si="444"/>
        <v>0.65</v>
      </c>
      <c r="S403" s="212">
        <f t="shared" si="445"/>
        <v>0.65</v>
      </c>
      <c r="T403" s="212">
        <f t="shared" si="446"/>
        <v>0.65</v>
      </c>
      <c r="U403" s="212">
        <f t="shared" si="447"/>
        <v>0.65</v>
      </c>
      <c r="V403" s="212">
        <f t="shared" si="448"/>
        <v>0.65</v>
      </c>
      <c r="W403" s="212">
        <f t="shared" si="449"/>
        <v>0.65</v>
      </c>
      <c r="X403" s="212">
        <f t="shared" si="450"/>
        <v>0.65</v>
      </c>
      <c r="Y403" s="212">
        <f t="shared" si="451"/>
        <v>0.65</v>
      </c>
      <c r="Z403" s="212">
        <f t="shared" si="452"/>
        <v>0.65</v>
      </c>
      <c r="AA403" s="212">
        <f t="shared" si="453"/>
        <v>0.65</v>
      </c>
      <c r="AB403" s="212">
        <f t="shared" si="454"/>
        <v>0.65</v>
      </c>
      <c r="AC403" s="212">
        <f t="shared" si="455"/>
        <v>0.65</v>
      </c>
      <c r="AD403" s="212">
        <f t="shared" si="456"/>
        <v>0.65</v>
      </c>
      <c r="AE403" s="212">
        <f t="shared" si="457"/>
        <v>0.65</v>
      </c>
      <c r="AF403" s="212">
        <f t="shared" si="458"/>
        <v>0.65</v>
      </c>
      <c r="AG403" s="212">
        <f t="shared" si="459"/>
        <v>0.65</v>
      </c>
      <c r="AH403" s="212">
        <f t="shared" si="460"/>
        <v>0.65</v>
      </c>
      <c r="AI403" s="212">
        <f t="shared" si="461"/>
        <v>0.65</v>
      </c>
      <c r="AJ403" s="212">
        <f t="shared" si="462"/>
        <v>0.65</v>
      </c>
      <c r="AK403" s="212">
        <f t="shared" si="463"/>
        <v>0.65</v>
      </c>
    </row>
    <row r="404" spans="1:37" x14ac:dyDescent="0.35">
      <c r="A404" s="211">
        <v>7</v>
      </c>
      <c r="B404" s="212">
        <f t="shared" si="464"/>
        <v>0.65</v>
      </c>
      <c r="C404" s="212">
        <f t="shared" si="465"/>
        <v>0.65</v>
      </c>
      <c r="D404" s="212">
        <f t="shared" si="430"/>
        <v>0.65</v>
      </c>
      <c r="E404" s="212">
        <f t="shared" si="431"/>
        <v>0.65</v>
      </c>
      <c r="F404" s="212">
        <f t="shared" si="432"/>
        <v>0.65</v>
      </c>
      <c r="G404" s="212">
        <f t="shared" si="433"/>
        <v>0.65</v>
      </c>
      <c r="H404" s="212">
        <f t="shared" si="434"/>
        <v>0.65</v>
      </c>
      <c r="I404" s="212">
        <f t="shared" si="435"/>
        <v>0.65</v>
      </c>
      <c r="J404" s="212">
        <f t="shared" si="436"/>
        <v>0.65</v>
      </c>
      <c r="K404" s="212">
        <f t="shared" si="437"/>
        <v>0.65</v>
      </c>
      <c r="L404" s="212">
        <f t="shared" si="438"/>
        <v>0.65</v>
      </c>
      <c r="M404" s="212">
        <f t="shared" si="439"/>
        <v>0.65</v>
      </c>
      <c r="N404" s="212">
        <f t="shared" si="440"/>
        <v>0.65</v>
      </c>
      <c r="O404" s="212">
        <f t="shared" si="441"/>
        <v>0.65</v>
      </c>
      <c r="P404" s="212">
        <f t="shared" si="442"/>
        <v>0.65</v>
      </c>
      <c r="Q404" s="212">
        <f t="shared" si="443"/>
        <v>0.65</v>
      </c>
      <c r="R404" s="212">
        <f t="shared" si="444"/>
        <v>0.65</v>
      </c>
      <c r="S404" s="212">
        <f t="shared" si="445"/>
        <v>0.65</v>
      </c>
      <c r="T404" s="212">
        <f t="shared" si="446"/>
        <v>0.65</v>
      </c>
      <c r="U404" s="212">
        <f t="shared" si="447"/>
        <v>0.65</v>
      </c>
      <c r="V404" s="212">
        <f t="shared" si="448"/>
        <v>0.65</v>
      </c>
      <c r="W404" s="212">
        <f t="shared" si="449"/>
        <v>0.65</v>
      </c>
      <c r="X404" s="212">
        <f t="shared" si="450"/>
        <v>0.65</v>
      </c>
      <c r="Y404" s="212">
        <f t="shared" si="451"/>
        <v>0.65</v>
      </c>
      <c r="Z404" s="212">
        <f t="shared" si="452"/>
        <v>0.65</v>
      </c>
      <c r="AA404" s="212">
        <f t="shared" si="453"/>
        <v>0.65</v>
      </c>
      <c r="AB404" s="212">
        <f t="shared" si="454"/>
        <v>0.65</v>
      </c>
      <c r="AC404" s="212">
        <f t="shared" si="455"/>
        <v>0.65</v>
      </c>
      <c r="AD404" s="212">
        <f t="shared" si="456"/>
        <v>0.65</v>
      </c>
      <c r="AE404" s="212">
        <f t="shared" si="457"/>
        <v>0.65</v>
      </c>
      <c r="AF404" s="212">
        <f t="shared" si="458"/>
        <v>0.65</v>
      </c>
      <c r="AG404" s="212">
        <f t="shared" si="459"/>
        <v>0.65</v>
      </c>
      <c r="AH404" s="212">
        <f t="shared" si="460"/>
        <v>0.65</v>
      </c>
      <c r="AI404" s="212">
        <f t="shared" si="461"/>
        <v>0.65</v>
      </c>
      <c r="AJ404" s="212">
        <f t="shared" si="462"/>
        <v>0.65</v>
      </c>
      <c r="AK404" s="212">
        <f t="shared" si="463"/>
        <v>0.65</v>
      </c>
    </row>
    <row r="405" spans="1:37" x14ac:dyDescent="0.35">
      <c r="A405" s="211">
        <v>8</v>
      </c>
      <c r="B405" s="212">
        <f t="shared" si="464"/>
        <v>0.65</v>
      </c>
      <c r="C405" s="212">
        <f t="shared" si="465"/>
        <v>0.65</v>
      </c>
      <c r="D405" s="212">
        <f t="shared" si="430"/>
        <v>0.65</v>
      </c>
      <c r="E405" s="212">
        <f t="shared" si="431"/>
        <v>0.65</v>
      </c>
      <c r="F405" s="212">
        <f t="shared" si="432"/>
        <v>0.65</v>
      </c>
      <c r="G405" s="212">
        <f t="shared" si="433"/>
        <v>0.65</v>
      </c>
      <c r="H405" s="212">
        <f t="shared" si="434"/>
        <v>0.65</v>
      </c>
      <c r="I405" s="212">
        <f t="shared" si="435"/>
        <v>0.65</v>
      </c>
      <c r="J405" s="212">
        <f t="shared" si="436"/>
        <v>0.65</v>
      </c>
      <c r="K405" s="212">
        <f t="shared" si="437"/>
        <v>0.65</v>
      </c>
      <c r="L405" s="212">
        <f t="shared" si="438"/>
        <v>0.65</v>
      </c>
      <c r="M405" s="212">
        <f t="shared" si="439"/>
        <v>0.65</v>
      </c>
      <c r="N405" s="212">
        <f t="shared" si="440"/>
        <v>0.65</v>
      </c>
      <c r="O405" s="212">
        <f t="shared" si="441"/>
        <v>0.65</v>
      </c>
      <c r="P405" s="212">
        <f t="shared" si="442"/>
        <v>0.65</v>
      </c>
      <c r="Q405" s="212">
        <f t="shared" si="443"/>
        <v>0.65</v>
      </c>
      <c r="R405" s="212">
        <f t="shared" si="444"/>
        <v>0.65</v>
      </c>
      <c r="S405" s="212">
        <f t="shared" si="445"/>
        <v>0.65</v>
      </c>
      <c r="T405" s="212">
        <f t="shared" si="446"/>
        <v>0.65</v>
      </c>
      <c r="U405" s="212">
        <f t="shared" si="447"/>
        <v>0.65</v>
      </c>
      <c r="V405" s="212">
        <f t="shared" si="448"/>
        <v>0.65</v>
      </c>
      <c r="W405" s="212">
        <f t="shared" si="449"/>
        <v>0.65</v>
      </c>
      <c r="X405" s="212">
        <f t="shared" si="450"/>
        <v>0.65</v>
      </c>
      <c r="Y405" s="212">
        <f t="shared" si="451"/>
        <v>0.65</v>
      </c>
      <c r="Z405" s="212">
        <f t="shared" si="452"/>
        <v>0.65</v>
      </c>
      <c r="AA405" s="212">
        <f t="shared" si="453"/>
        <v>0.65</v>
      </c>
      <c r="AB405" s="212">
        <f t="shared" si="454"/>
        <v>0.65</v>
      </c>
      <c r="AC405" s="212">
        <f t="shared" si="455"/>
        <v>0.65</v>
      </c>
      <c r="AD405" s="212">
        <f t="shared" si="456"/>
        <v>0.65</v>
      </c>
      <c r="AE405" s="212">
        <f t="shared" si="457"/>
        <v>0.65</v>
      </c>
      <c r="AF405" s="212">
        <f t="shared" si="458"/>
        <v>0.65</v>
      </c>
      <c r="AG405" s="212">
        <f t="shared" si="459"/>
        <v>0.65</v>
      </c>
      <c r="AH405" s="212">
        <f t="shared" si="460"/>
        <v>0.65</v>
      </c>
      <c r="AI405" s="212">
        <f t="shared" si="461"/>
        <v>0.65</v>
      </c>
      <c r="AJ405" s="212">
        <f t="shared" si="462"/>
        <v>0.65</v>
      </c>
      <c r="AK405" s="212">
        <f t="shared" si="463"/>
        <v>0.65</v>
      </c>
    </row>
    <row r="406" spans="1:37" x14ac:dyDescent="0.35">
      <c r="A406" s="211">
        <v>9</v>
      </c>
      <c r="B406" s="212">
        <f t="shared" si="464"/>
        <v>0.65</v>
      </c>
      <c r="C406" s="212">
        <f t="shared" si="465"/>
        <v>0.65</v>
      </c>
      <c r="D406" s="212">
        <f t="shared" si="430"/>
        <v>0.65</v>
      </c>
      <c r="E406" s="212">
        <f t="shared" si="431"/>
        <v>0.65</v>
      </c>
      <c r="F406" s="212">
        <f t="shared" si="432"/>
        <v>0.65</v>
      </c>
      <c r="G406" s="212">
        <f t="shared" si="433"/>
        <v>0.65</v>
      </c>
      <c r="H406" s="212">
        <f t="shared" si="434"/>
        <v>0.65</v>
      </c>
      <c r="I406" s="212">
        <f t="shared" si="435"/>
        <v>0.65</v>
      </c>
      <c r="J406" s="212">
        <f t="shared" si="436"/>
        <v>0.65</v>
      </c>
      <c r="K406" s="212">
        <f t="shared" si="437"/>
        <v>0.65</v>
      </c>
      <c r="L406" s="212">
        <f t="shared" si="438"/>
        <v>0.65</v>
      </c>
      <c r="M406" s="212">
        <f t="shared" si="439"/>
        <v>0.65</v>
      </c>
      <c r="N406" s="212">
        <f t="shared" si="440"/>
        <v>0.65</v>
      </c>
      <c r="O406" s="212">
        <f t="shared" si="441"/>
        <v>0.65</v>
      </c>
      <c r="P406" s="212">
        <f t="shared" si="442"/>
        <v>0.65</v>
      </c>
      <c r="Q406" s="212">
        <f t="shared" si="443"/>
        <v>0.65</v>
      </c>
      <c r="R406" s="212">
        <f t="shared" si="444"/>
        <v>0.65</v>
      </c>
      <c r="S406" s="212">
        <f t="shared" si="445"/>
        <v>0.65</v>
      </c>
      <c r="T406" s="212">
        <f t="shared" si="446"/>
        <v>0.65</v>
      </c>
      <c r="U406" s="212">
        <f t="shared" si="447"/>
        <v>0.65</v>
      </c>
      <c r="V406" s="212">
        <f t="shared" si="448"/>
        <v>0.65</v>
      </c>
      <c r="W406" s="212">
        <f t="shared" si="449"/>
        <v>0.65</v>
      </c>
      <c r="X406" s="212">
        <f t="shared" si="450"/>
        <v>0.65</v>
      </c>
      <c r="Y406" s="212">
        <f t="shared" si="451"/>
        <v>0.65</v>
      </c>
      <c r="Z406" s="212">
        <f t="shared" si="452"/>
        <v>0.65</v>
      </c>
      <c r="AA406" s="212">
        <f t="shared" si="453"/>
        <v>0.65</v>
      </c>
      <c r="AB406" s="212">
        <f t="shared" si="454"/>
        <v>0.65</v>
      </c>
      <c r="AC406" s="212">
        <f t="shared" si="455"/>
        <v>0.65</v>
      </c>
      <c r="AD406" s="212">
        <f t="shared" si="456"/>
        <v>0.65</v>
      </c>
      <c r="AE406" s="212">
        <f t="shared" si="457"/>
        <v>0.65</v>
      </c>
      <c r="AF406" s="212">
        <f t="shared" si="458"/>
        <v>0.65</v>
      </c>
      <c r="AG406" s="212">
        <f t="shared" si="459"/>
        <v>0.65</v>
      </c>
      <c r="AH406" s="212">
        <f t="shared" si="460"/>
        <v>0.65</v>
      </c>
      <c r="AI406" s="212">
        <f t="shared" si="461"/>
        <v>0.65</v>
      </c>
      <c r="AJ406" s="212">
        <f t="shared" si="462"/>
        <v>0.65</v>
      </c>
      <c r="AK406" s="212">
        <f t="shared" si="463"/>
        <v>0.65</v>
      </c>
    </row>
    <row r="407" spans="1:37" x14ac:dyDescent="0.35">
      <c r="A407" s="211">
        <v>10</v>
      </c>
      <c r="B407" s="212">
        <f t="shared" si="464"/>
        <v>0.65</v>
      </c>
      <c r="C407" s="212">
        <f t="shared" si="465"/>
        <v>0.65</v>
      </c>
      <c r="D407" s="212">
        <f t="shared" si="430"/>
        <v>0.65</v>
      </c>
      <c r="E407" s="212">
        <f t="shared" si="431"/>
        <v>0.65</v>
      </c>
      <c r="F407" s="212">
        <f t="shared" si="432"/>
        <v>0.65</v>
      </c>
      <c r="G407" s="212">
        <f t="shared" si="433"/>
        <v>0.65</v>
      </c>
      <c r="H407" s="212">
        <f t="shared" si="434"/>
        <v>0.65</v>
      </c>
      <c r="I407" s="212">
        <f t="shared" si="435"/>
        <v>0.65</v>
      </c>
      <c r="J407" s="212">
        <f t="shared" si="436"/>
        <v>0.65</v>
      </c>
      <c r="K407" s="212">
        <f t="shared" si="437"/>
        <v>0.65</v>
      </c>
      <c r="L407" s="212">
        <f t="shared" si="438"/>
        <v>0.65</v>
      </c>
      <c r="M407" s="212">
        <f t="shared" si="439"/>
        <v>0.65</v>
      </c>
      <c r="N407" s="212">
        <f t="shared" si="440"/>
        <v>0.65</v>
      </c>
      <c r="O407" s="212">
        <f t="shared" si="441"/>
        <v>0.65</v>
      </c>
      <c r="P407" s="212">
        <f t="shared" si="442"/>
        <v>0.65</v>
      </c>
      <c r="Q407" s="212">
        <f t="shared" si="443"/>
        <v>0.65</v>
      </c>
      <c r="R407" s="212">
        <f t="shared" si="444"/>
        <v>0.65</v>
      </c>
      <c r="S407" s="212">
        <f t="shared" si="445"/>
        <v>0.65</v>
      </c>
      <c r="T407" s="212">
        <f t="shared" si="446"/>
        <v>0.65</v>
      </c>
      <c r="U407" s="212">
        <f t="shared" si="447"/>
        <v>0.65</v>
      </c>
      <c r="V407" s="212">
        <f t="shared" si="448"/>
        <v>0.65</v>
      </c>
      <c r="W407" s="212">
        <f t="shared" si="449"/>
        <v>0.65</v>
      </c>
      <c r="X407" s="212">
        <f t="shared" si="450"/>
        <v>0.65</v>
      </c>
      <c r="Y407" s="212">
        <f t="shared" si="451"/>
        <v>0.65</v>
      </c>
      <c r="Z407" s="212">
        <f t="shared" si="452"/>
        <v>0.65</v>
      </c>
      <c r="AA407" s="212">
        <f t="shared" si="453"/>
        <v>0.65</v>
      </c>
      <c r="AB407" s="212">
        <f t="shared" si="454"/>
        <v>0.65</v>
      </c>
      <c r="AC407" s="212">
        <f t="shared" si="455"/>
        <v>0.65</v>
      </c>
      <c r="AD407" s="212">
        <f t="shared" si="456"/>
        <v>0.65</v>
      </c>
      <c r="AE407" s="212">
        <f t="shared" si="457"/>
        <v>0.65</v>
      </c>
      <c r="AF407" s="212">
        <f t="shared" si="458"/>
        <v>0.65</v>
      </c>
      <c r="AG407" s="212">
        <f t="shared" si="459"/>
        <v>0.65</v>
      </c>
      <c r="AH407" s="212">
        <f t="shared" si="460"/>
        <v>0.65</v>
      </c>
      <c r="AI407" s="212">
        <f t="shared" si="461"/>
        <v>0.65</v>
      </c>
      <c r="AJ407" s="212">
        <f t="shared" si="462"/>
        <v>0.65</v>
      </c>
      <c r="AK407" s="212">
        <f t="shared" si="463"/>
        <v>0.65</v>
      </c>
    </row>
    <row r="408" spans="1:37" x14ac:dyDescent="0.35">
      <c r="A408" s="211">
        <v>11</v>
      </c>
      <c r="B408" s="212">
        <f t="shared" si="464"/>
        <v>0.65</v>
      </c>
      <c r="C408" s="212">
        <f t="shared" si="465"/>
        <v>0.65</v>
      </c>
      <c r="D408" s="212">
        <f t="shared" si="430"/>
        <v>0.65</v>
      </c>
      <c r="E408" s="212">
        <f t="shared" si="431"/>
        <v>0.65</v>
      </c>
      <c r="F408" s="212">
        <f t="shared" si="432"/>
        <v>0.65</v>
      </c>
      <c r="G408" s="212">
        <f t="shared" si="433"/>
        <v>0.65</v>
      </c>
      <c r="H408" s="212">
        <f t="shared" si="434"/>
        <v>0.65</v>
      </c>
      <c r="I408" s="212">
        <f t="shared" si="435"/>
        <v>0.65</v>
      </c>
      <c r="J408" s="212">
        <f t="shared" si="436"/>
        <v>0.65</v>
      </c>
      <c r="K408" s="212">
        <f t="shared" si="437"/>
        <v>0.65</v>
      </c>
      <c r="L408" s="212">
        <f t="shared" si="438"/>
        <v>0.65</v>
      </c>
      <c r="M408" s="212">
        <f t="shared" si="439"/>
        <v>0.65</v>
      </c>
      <c r="N408" s="212">
        <f t="shared" si="440"/>
        <v>0.65</v>
      </c>
      <c r="O408" s="212">
        <f t="shared" si="441"/>
        <v>0.65</v>
      </c>
      <c r="P408" s="212">
        <f t="shared" si="442"/>
        <v>0.65</v>
      </c>
      <c r="Q408" s="212">
        <f t="shared" si="443"/>
        <v>0.65</v>
      </c>
      <c r="R408" s="212">
        <f t="shared" si="444"/>
        <v>0.65</v>
      </c>
      <c r="S408" s="212">
        <f t="shared" si="445"/>
        <v>0.65</v>
      </c>
      <c r="T408" s="212">
        <f t="shared" si="446"/>
        <v>0.65</v>
      </c>
      <c r="U408" s="212">
        <f t="shared" si="447"/>
        <v>0.65</v>
      </c>
      <c r="V408" s="212">
        <f t="shared" si="448"/>
        <v>0.65</v>
      </c>
      <c r="W408" s="212">
        <f t="shared" si="449"/>
        <v>0.65</v>
      </c>
      <c r="X408" s="212">
        <f t="shared" si="450"/>
        <v>0.65</v>
      </c>
      <c r="Y408" s="212">
        <f t="shared" si="451"/>
        <v>0.65</v>
      </c>
      <c r="Z408" s="212">
        <f t="shared" si="452"/>
        <v>0.65</v>
      </c>
      <c r="AA408" s="212">
        <f t="shared" si="453"/>
        <v>0.65</v>
      </c>
      <c r="AB408" s="212">
        <f t="shared" si="454"/>
        <v>0.65</v>
      </c>
      <c r="AC408" s="212">
        <f t="shared" si="455"/>
        <v>0.65</v>
      </c>
      <c r="AD408" s="212">
        <f t="shared" si="456"/>
        <v>0.65</v>
      </c>
      <c r="AE408" s="212">
        <f t="shared" si="457"/>
        <v>0.65</v>
      </c>
      <c r="AF408" s="212">
        <f t="shared" si="458"/>
        <v>0.65</v>
      </c>
      <c r="AG408" s="212">
        <f t="shared" si="459"/>
        <v>0.65</v>
      </c>
      <c r="AH408" s="212">
        <f t="shared" si="460"/>
        <v>0.65</v>
      </c>
      <c r="AI408" s="212">
        <f t="shared" si="461"/>
        <v>0.65</v>
      </c>
      <c r="AJ408" s="212">
        <f t="shared" si="462"/>
        <v>0.65</v>
      </c>
      <c r="AK408" s="212">
        <f t="shared" si="463"/>
        <v>0.65</v>
      </c>
    </row>
    <row r="409" spans="1:37" x14ac:dyDescent="0.35">
      <c r="A409" s="211">
        <v>12</v>
      </c>
      <c r="B409" s="212">
        <f t="shared" si="464"/>
        <v>0.65</v>
      </c>
      <c r="C409" s="212">
        <f t="shared" si="465"/>
        <v>0.65</v>
      </c>
      <c r="D409" s="212">
        <f t="shared" si="430"/>
        <v>0.65</v>
      </c>
      <c r="E409" s="212">
        <f t="shared" si="431"/>
        <v>0.65</v>
      </c>
      <c r="F409" s="212">
        <f t="shared" si="432"/>
        <v>0.65</v>
      </c>
      <c r="G409" s="212">
        <f t="shared" si="433"/>
        <v>0.65</v>
      </c>
      <c r="H409" s="212">
        <f t="shared" si="434"/>
        <v>0.65</v>
      </c>
      <c r="I409" s="212">
        <f t="shared" si="435"/>
        <v>0.65</v>
      </c>
      <c r="J409" s="212">
        <f t="shared" si="436"/>
        <v>0.65</v>
      </c>
      <c r="K409" s="212">
        <f t="shared" si="437"/>
        <v>0.65</v>
      </c>
      <c r="L409" s="212">
        <f t="shared" si="438"/>
        <v>0.65</v>
      </c>
      <c r="M409" s="212">
        <f t="shared" si="439"/>
        <v>0.65</v>
      </c>
      <c r="N409" s="212">
        <f t="shared" si="440"/>
        <v>0.65</v>
      </c>
      <c r="O409" s="212">
        <f t="shared" si="441"/>
        <v>0.65</v>
      </c>
      <c r="P409" s="212">
        <f t="shared" si="442"/>
        <v>0.65</v>
      </c>
      <c r="Q409" s="212">
        <f t="shared" si="443"/>
        <v>0.65</v>
      </c>
      <c r="R409" s="212">
        <f t="shared" si="444"/>
        <v>0.65</v>
      </c>
      <c r="S409" s="212">
        <f t="shared" si="445"/>
        <v>0.65</v>
      </c>
      <c r="T409" s="212">
        <f t="shared" si="446"/>
        <v>0.65</v>
      </c>
      <c r="U409" s="212">
        <f t="shared" si="447"/>
        <v>0.65</v>
      </c>
      <c r="V409" s="212">
        <f t="shared" si="448"/>
        <v>0.65</v>
      </c>
      <c r="W409" s="212">
        <f t="shared" si="449"/>
        <v>0.65</v>
      </c>
      <c r="X409" s="212">
        <f t="shared" si="450"/>
        <v>0.65</v>
      </c>
      <c r="Y409" s="212">
        <f t="shared" si="451"/>
        <v>0.65</v>
      </c>
      <c r="Z409" s="212">
        <f t="shared" si="452"/>
        <v>0.65</v>
      </c>
      <c r="AA409" s="212">
        <f t="shared" si="453"/>
        <v>0.65</v>
      </c>
      <c r="AB409" s="212">
        <f t="shared" si="454"/>
        <v>0.65</v>
      </c>
      <c r="AC409" s="212">
        <f t="shared" si="455"/>
        <v>0.65</v>
      </c>
      <c r="AD409" s="212">
        <f t="shared" si="456"/>
        <v>0.65</v>
      </c>
      <c r="AE409" s="212">
        <f t="shared" si="457"/>
        <v>0.65</v>
      </c>
      <c r="AF409" s="212">
        <f t="shared" si="458"/>
        <v>0.65</v>
      </c>
      <c r="AG409" s="212">
        <f t="shared" si="459"/>
        <v>0.65</v>
      </c>
      <c r="AH409" s="212">
        <f t="shared" si="460"/>
        <v>0.65</v>
      </c>
      <c r="AI409" s="212">
        <f t="shared" si="461"/>
        <v>0.65</v>
      </c>
      <c r="AJ409" s="212">
        <f t="shared" si="462"/>
        <v>0.65</v>
      </c>
      <c r="AK409" s="212">
        <f t="shared" si="463"/>
        <v>0.65</v>
      </c>
    </row>
    <row r="410" spans="1:37" x14ac:dyDescent="0.35">
      <c r="A410" s="211">
        <v>13</v>
      </c>
      <c r="B410" s="212">
        <f t="shared" si="464"/>
        <v>0.65</v>
      </c>
      <c r="C410" s="212">
        <f t="shared" si="465"/>
        <v>0.65</v>
      </c>
      <c r="D410" s="212">
        <f t="shared" si="430"/>
        <v>0.65</v>
      </c>
      <c r="E410" s="212">
        <f t="shared" si="431"/>
        <v>0.65</v>
      </c>
      <c r="F410" s="212">
        <f t="shared" si="432"/>
        <v>0.65</v>
      </c>
      <c r="G410" s="212">
        <f t="shared" si="433"/>
        <v>0.65</v>
      </c>
      <c r="H410" s="212">
        <f t="shared" si="434"/>
        <v>0.65</v>
      </c>
      <c r="I410" s="212">
        <f t="shared" si="435"/>
        <v>0.65</v>
      </c>
      <c r="J410" s="212">
        <f t="shared" si="436"/>
        <v>0.65</v>
      </c>
      <c r="K410" s="212">
        <f t="shared" si="437"/>
        <v>0.65</v>
      </c>
      <c r="L410" s="212">
        <f t="shared" si="438"/>
        <v>0.65</v>
      </c>
      <c r="M410" s="212">
        <f t="shared" si="439"/>
        <v>0.65</v>
      </c>
      <c r="N410" s="212">
        <f t="shared" si="440"/>
        <v>0.65</v>
      </c>
      <c r="O410" s="212">
        <f t="shared" si="441"/>
        <v>0.65</v>
      </c>
      <c r="P410" s="212">
        <f t="shared" si="442"/>
        <v>0.65</v>
      </c>
      <c r="Q410" s="212">
        <f t="shared" si="443"/>
        <v>0.65</v>
      </c>
      <c r="R410" s="212">
        <f t="shared" si="444"/>
        <v>0.65</v>
      </c>
      <c r="S410" s="212">
        <f t="shared" si="445"/>
        <v>0.65</v>
      </c>
      <c r="T410" s="212">
        <f t="shared" si="446"/>
        <v>0.65</v>
      </c>
      <c r="U410" s="212">
        <f t="shared" si="447"/>
        <v>0.65</v>
      </c>
      <c r="V410" s="212">
        <f t="shared" si="448"/>
        <v>0.65</v>
      </c>
      <c r="W410" s="212">
        <f t="shared" si="449"/>
        <v>0.65</v>
      </c>
      <c r="X410" s="212">
        <f t="shared" si="450"/>
        <v>0.65</v>
      </c>
      <c r="Y410" s="212">
        <f t="shared" si="451"/>
        <v>0.65</v>
      </c>
      <c r="Z410" s="212">
        <f t="shared" si="452"/>
        <v>0.65</v>
      </c>
      <c r="AA410" s="212">
        <f t="shared" si="453"/>
        <v>0.65</v>
      </c>
      <c r="AB410" s="212">
        <f t="shared" si="454"/>
        <v>0.65</v>
      </c>
      <c r="AC410" s="212">
        <f t="shared" si="455"/>
        <v>0.65</v>
      </c>
      <c r="AD410" s="212">
        <f t="shared" si="456"/>
        <v>0.65</v>
      </c>
      <c r="AE410" s="212">
        <f t="shared" si="457"/>
        <v>0.65</v>
      </c>
      <c r="AF410" s="212">
        <f t="shared" si="458"/>
        <v>0.65</v>
      </c>
      <c r="AG410" s="212">
        <f t="shared" si="459"/>
        <v>0.65</v>
      </c>
      <c r="AH410" s="212">
        <f t="shared" si="460"/>
        <v>0.65</v>
      </c>
      <c r="AI410" s="212">
        <f t="shared" si="461"/>
        <v>0.65</v>
      </c>
      <c r="AJ410" s="212">
        <f t="shared" si="462"/>
        <v>0.65</v>
      </c>
      <c r="AK410" s="212">
        <f t="shared" si="463"/>
        <v>0.65</v>
      </c>
    </row>
    <row r="411" spans="1:37" x14ac:dyDescent="0.35">
      <c r="A411" s="211">
        <v>14</v>
      </c>
      <c r="B411" s="212">
        <f t="shared" si="464"/>
        <v>0.65</v>
      </c>
      <c r="C411" s="212">
        <f t="shared" si="465"/>
        <v>0.65</v>
      </c>
      <c r="D411" s="212">
        <f t="shared" si="430"/>
        <v>0.65</v>
      </c>
      <c r="E411" s="212">
        <f t="shared" si="431"/>
        <v>0.65</v>
      </c>
      <c r="F411" s="212">
        <f t="shared" si="432"/>
        <v>0.65</v>
      </c>
      <c r="G411" s="212">
        <f t="shared" si="433"/>
        <v>0.65</v>
      </c>
      <c r="H411" s="212">
        <f t="shared" si="434"/>
        <v>0.65</v>
      </c>
      <c r="I411" s="212">
        <f t="shared" si="435"/>
        <v>0.65</v>
      </c>
      <c r="J411" s="212">
        <f t="shared" si="436"/>
        <v>0.65</v>
      </c>
      <c r="K411" s="212">
        <f t="shared" si="437"/>
        <v>0.65</v>
      </c>
      <c r="L411" s="212">
        <f t="shared" si="438"/>
        <v>0.65</v>
      </c>
      <c r="M411" s="212">
        <f t="shared" si="439"/>
        <v>0.65</v>
      </c>
      <c r="N411" s="212">
        <f t="shared" si="440"/>
        <v>0.65</v>
      </c>
      <c r="O411" s="212">
        <f t="shared" si="441"/>
        <v>0.65</v>
      </c>
      <c r="P411" s="212">
        <f t="shared" si="442"/>
        <v>0.65</v>
      </c>
      <c r="Q411" s="212">
        <f t="shared" si="443"/>
        <v>0.65</v>
      </c>
      <c r="R411" s="212">
        <f t="shared" si="444"/>
        <v>0.65</v>
      </c>
      <c r="S411" s="212">
        <f t="shared" si="445"/>
        <v>0.65</v>
      </c>
      <c r="T411" s="212">
        <f t="shared" si="446"/>
        <v>0.65</v>
      </c>
      <c r="U411" s="212">
        <f t="shared" si="447"/>
        <v>0.65</v>
      </c>
      <c r="V411" s="212">
        <f t="shared" si="448"/>
        <v>0.65</v>
      </c>
      <c r="W411" s="212">
        <f t="shared" si="449"/>
        <v>0.65</v>
      </c>
      <c r="X411" s="212">
        <f t="shared" si="450"/>
        <v>0.65</v>
      </c>
      <c r="Y411" s="212">
        <f t="shared" si="451"/>
        <v>0.65</v>
      </c>
      <c r="Z411" s="212">
        <f t="shared" si="452"/>
        <v>0.65</v>
      </c>
      <c r="AA411" s="212">
        <f t="shared" si="453"/>
        <v>0.65</v>
      </c>
      <c r="AB411" s="212">
        <f t="shared" si="454"/>
        <v>0.65</v>
      </c>
      <c r="AC411" s="212">
        <f t="shared" si="455"/>
        <v>0.65</v>
      </c>
      <c r="AD411" s="212">
        <f t="shared" si="456"/>
        <v>0.65</v>
      </c>
      <c r="AE411" s="212">
        <f t="shared" si="457"/>
        <v>0.65</v>
      </c>
      <c r="AF411" s="212">
        <f t="shared" si="458"/>
        <v>0.65</v>
      </c>
      <c r="AG411" s="212">
        <f t="shared" si="459"/>
        <v>0.65</v>
      </c>
      <c r="AH411" s="212">
        <f t="shared" si="460"/>
        <v>0.65</v>
      </c>
      <c r="AI411" s="212">
        <f t="shared" si="461"/>
        <v>0.65</v>
      </c>
      <c r="AJ411" s="212">
        <f t="shared" si="462"/>
        <v>0.65</v>
      </c>
      <c r="AK411" s="212">
        <f t="shared" si="463"/>
        <v>0.65</v>
      </c>
    </row>
    <row r="412" spans="1:37" x14ac:dyDescent="0.35">
      <c r="A412" s="215">
        <v>15</v>
      </c>
      <c r="B412" s="212">
        <f t="shared" si="464"/>
        <v>0.65</v>
      </c>
      <c r="C412" s="212">
        <f t="shared" si="465"/>
        <v>0.65</v>
      </c>
      <c r="D412" s="212">
        <f t="shared" si="430"/>
        <v>0.65</v>
      </c>
      <c r="E412" s="212">
        <f t="shared" si="431"/>
        <v>0.65</v>
      </c>
      <c r="F412" s="212">
        <f t="shared" si="432"/>
        <v>0.65</v>
      </c>
      <c r="G412" s="212">
        <f t="shared" si="433"/>
        <v>0.65</v>
      </c>
      <c r="H412" s="212">
        <f t="shared" si="434"/>
        <v>0.65</v>
      </c>
      <c r="I412" s="212">
        <f t="shared" si="435"/>
        <v>0.65</v>
      </c>
      <c r="J412" s="212">
        <f t="shared" si="436"/>
        <v>0.65</v>
      </c>
      <c r="K412" s="212">
        <f t="shared" si="437"/>
        <v>0.65</v>
      </c>
      <c r="L412" s="212">
        <f t="shared" si="438"/>
        <v>0.65</v>
      </c>
      <c r="M412" s="212">
        <f t="shared" si="439"/>
        <v>0.65</v>
      </c>
      <c r="N412" s="212">
        <f t="shared" si="440"/>
        <v>0.65</v>
      </c>
      <c r="O412" s="212">
        <f t="shared" si="441"/>
        <v>0.65</v>
      </c>
      <c r="P412" s="212">
        <f t="shared" si="442"/>
        <v>0.65</v>
      </c>
      <c r="Q412" s="212">
        <f t="shared" si="443"/>
        <v>0.65</v>
      </c>
      <c r="R412" s="212">
        <f t="shared" si="444"/>
        <v>0.65</v>
      </c>
      <c r="S412" s="212">
        <f t="shared" si="445"/>
        <v>0.65</v>
      </c>
      <c r="T412" s="212">
        <f t="shared" si="446"/>
        <v>0.65</v>
      </c>
      <c r="U412" s="212">
        <f t="shared" si="447"/>
        <v>0.65</v>
      </c>
      <c r="V412" s="212">
        <f t="shared" si="448"/>
        <v>0.65</v>
      </c>
      <c r="W412" s="212">
        <f t="shared" si="449"/>
        <v>0.65</v>
      </c>
      <c r="X412" s="212">
        <f t="shared" si="450"/>
        <v>0.65</v>
      </c>
      <c r="Y412" s="212">
        <f t="shared" si="451"/>
        <v>0.65</v>
      </c>
      <c r="Z412" s="212">
        <f t="shared" si="452"/>
        <v>0.65</v>
      </c>
      <c r="AA412" s="212">
        <f t="shared" si="453"/>
        <v>0.65</v>
      </c>
      <c r="AB412" s="212">
        <f t="shared" si="454"/>
        <v>0.65</v>
      </c>
      <c r="AC412" s="212">
        <f t="shared" si="455"/>
        <v>0.65</v>
      </c>
      <c r="AD412" s="212">
        <f t="shared" si="456"/>
        <v>0.65</v>
      </c>
      <c r="AE412" s="212">
        <f t="shared" si="457"/>
        <v>0.65</v>
      </c>
      <c r="AF412" s="212">
        <f t="shared" si="458"/>
        <v>0.65</v>
      </c>
      <c r="AG412" s="212">
        <f t="shared" si="459"/>
        <v>0.65</v>
      </c>
      <c r="AH412" s="212">
        <f t="shared" si="460"/>
        <v>0.65</v>
      </c>
      <c r="AI412" s="212">
        <f t="shared" si="461"/>
        <v>0.65</v>
      </c>
      <c r="AJ412" s="212">
        <f t="shared" si="462"/>
        <v>0.65</v>
      </c>
      <c r="AK412" s="212">
        <f t="shared" si="463"/>
        <v>0.65</v>
      </c>
    </row>
    <row r="413" spans="1:37" x14ac:dyDescent="0.35">
      <c r="A413" s="215">
        <v>16</v>
      </c>
      <c r="B413" s="212">
        <f t="shared" si="464"/>
        <v>0.65</v>
      </c>
      <c r="C413" s="212">
        <f t="shared" si="465"/>
        <v>0.65</v>
      </c>
      <c r="D413" s="212">
        <f t="shared" si="430"/>
        <v>0.65</v>
      </c>
      <c r="E413" s="212">
        <f t="shared" si="431"/>
        <v>0.65</v>
      </c>
      <c r="F413" s="212">
        <f t="shared" si="432"/>
        <v>0.65</v>
      </c>
      <c r="G413" s="212">
        <f t="shared" si="433"/>
        <v>0.65</v>
      </c>
      <c r="H413" s="212">
        <f t="shared" si="434"/>
        <v>0.65</v>
      </c>
      <c r="I413" s="212">
        <f t="shared" si="435"/>
        <v>0.65</v>
      </c>
      <c r="J413" s="212">
        <f t="shared" si="436"/>
        <v>0.65</v>
      </c>
      <c r="K413" s="212">
        <f t="shared" si="437"/>
        <v>0.65</v>
      </c>
      <c r="L413" s="212">
        <f t="shared" si="438"/>
        <v>0.65</v>
      </c>
      <c r="M413" s="212">
        <f t="shared" si="439"/>
        <v>0.65</v>
      </c>
      <c r="N413" s="212">
        <f t="shared" si="440"/>
        <v>0.65</v>
      </c>
      <c r="O413" s="212">
        <f t="shared" si="441"/>
        <v>0.65</v>
      </c>
      <c r="P413" s="212">
        <f t="shared" si="442"/>
        <v>0.65</v>
      </c>
      <c r="Q413" s="212">
        <f t="shared" si="443"/>
        <v>0.65</v>
      </c>
      <c r="R413" s="212">
        <f t="shared" si="444"/>
        <v>0.65</v>
      </c>
      <c r="S413" s="212">
        <f t="shared" si="445"/>
        <v>0.65</v>
      </c>
      <c r="T413" s="212">
        <f t="shared" si="446"/>
        <v>0.65</v>
      </c>
      <c r="U413" s="212">
        <f t="shared" si="447"/>
        <v>0.65</v>
      </c>
      <c r="V413" s="212">
        <f t="shared" si="448"/>
        <v>0.65</v>
      </c>
      <c r="W413" s="212">
        <f t="shared" si="449"/>
        <v>0.65</v>
      </c>
      <c r="X413" s="212">
        <f t="shared" si="450"/>
        <v>0.65</v>
      </c>
      <c r="Y413" s="212">
        <f t="shared" si="451"/>
        <v>0.65</v>
      </c>
      <c r="Z413" s="212">
        <f t="shared" si="452"/>
        <v>0.65</v>
      </c>
      <c r="AA413" s="212">
        <f t="shared" si="453"/>
        <v>0.65</v>
      </c>
      <c r="AB413" s="212">
        <f t="shared" si="454"/>
        <v>0.65</v>
      </c>
      <c r="AC413" s="212">
        <f t="shared" si="455"/>
        <v>0.65</v>
      </c>
      <c r="AD413" s="212">
        <f t="shared" si="456"/>
        <v>0.65</v>
      </c>
      <c r="AE413" s="212">
        <f t="shared" si="457"/>
        <v>0.65</v>
      </c>
      <c r="AF413" s="212">
        <f t="shared" si="458"/>
        <v>0.65</v>
      </c>
      <c r="AG413" s="212">
        <f t="shared" si="459"/>
        <v>0.65</v>
      </c>
      <c r="AH413" s="212">
        <f t="shared" si="460"/>
        <v>0.65</v>
      </c>
      <c r="AI413" s="212">
        <f t="shared" si="461"/>
        <v>0.65</v>
      </c>
      <c r="AJ413" s="212">
        <f t="shared" si="462"/>
        <v>0.65</v>
      </c>
      <c r="AK413" s="212">
        <f t="shared" si="463"/>
        <v>0.65</v>
      </c>
    </row>
    <row r="414" spans="1:37" x14ac:dyDescent="0.35">
      <c r="A414" s="215">
        <v>17</v>
      </c>
      <c r="B414" s="212">
        <f t="shared" si="464"/>
        <v>0.65</v>
      </c>
      <c r="C414" s="212">
        <f t="shared" si="465"/>
        <v>0.65</v>
      </c>
      <c r="D414" s="212">
        <f t="shared" si="430"/>
        <v>0.65</v>
      </c>
      <c r="E414" s="212">
        <f t="shared" si="431"/>
        <v>0.65</v>
      </c>
      <c r="F414" s="212">
        <f t="shared" si="432"/>
        <v>0.65</v>
      </c>
      <c r="G414" s="212">
        <f t="shared" si="433"/>
        <v>0.65</v>
      </c>
      <c r="H414" s="212">
        <f t="shared" si="434"/>
        <v>0.65</v>
      </c>
      <c r="I414" s="212">
        <f t="shared" si="435"/>
        <v>0.65</v>
      </c>
      <c r="J414" s="212">
        <f t="shared" si="436"/>
        <v>0.65</v>
      </c>
      <c r="K414" s="212">
        <f t="shared" si="437"/>
        <v>0.65</v>
      </c>
      <c r="L414" s="212">
        <f t="shared" si="438"/>
        <v>0.65</v>
      </c>
      <c r="M414" s="212">
        <f t="shared" si="439"/>
        <v>0.65</v>
      </c>
      <c r="N414" s="212">
        <f t="shared" si="440"/>
        <v>0.65</v>
      </c>
      <c r="O414" s="212">
        <f t="shared" si="441"/>
        <v>0.65</v>
      </c>
      <c r="P414" s="212">
        <f t="shared" si="442"/>
        <v>0.65</v>
      </c>
      <c r="Q414" s="212">
        <f t="shared" si="443"/>
        <v>0.65</v>
      </c>
      <c r="R414" s="212">
        <f t="shared" si="444"/>
        <v>0.65</v>
      </c>
      <c r="S414" s="212">
        <f t="shared" si="445"/>
        <v>0.65</v>
      </c>
      <c r="T414" s="212">
        <f t="shared" si="446"/>
        <v>0.65</v>
      </c>
      <c r="U414" s="212">
        <f t="shared" si="447"/>
        <v>0.65</v>
      </c>
      <c r="V414" s="212">
        <f t="shared" si="448"/>
        <v>0.65</v>
      </c>
      <c r="W414" s="212">
        <f t="shared" si="449"/>
        <v>0.65</v>
      </c>
      <c r="X414" s="212">
        <f t="shared" si="450"/>
        <v>0.65</v>
      </c>
      <c r="Y414" s="212">
        <f t="shared" si="451"/>
        <v>0.65</v>
      </c>
      <c r="Z414" s="212">
        <f t="shared" si="452"/>
        <v>0.65</v>
      </c>
      <c r="AA414" s="212">
        <f t="shared" si="453"/>
        <v>0.65</v>
      </c>
      <c r="AB414" s="212">
        <f t="shared" si="454"/>
        <v>0.65</v>
      </c>
      <c r="AC414" s="212">
        <f t="shared" si="455"/>
        <v>0.65</v>
      </c>
      <c r="AD414" s="212">
        <f t="shared" si="456"/>
        <v>0.65</v>
      </c>
      <c r="AE414" s="212">
        <f t="shared" si="457"/>
        <v>0.65</v>
      </c>
      <c r="AF414" s="212">
        <f t="shared" si="458"/>
        <v>0.65</v>
      </c>
      <c r="AG414" s="212">
        <f t="shared" si="459"/>
        <v>0.65</v>
      </c>
      <c r="AH414" s="212">
        <f t="shared" si="460"/>
        <v>0.65</v>
      </c>
      <c r="AI414" s="212">
        <f t="shared" si="461"/>
        <v>0.65</v>
      </c>
      <c r="AJ414" s="212">
        <f t="shared" si="462"/>
        <v>0.65</v>
      </c>
      <c r="AK414" s="212">
        <f t="shared" si="463"/>
        <v>0.65</v>
      </c>
    </row>
    <row r="415" spans="1:37" x14ac:dyDescent="0.35">
      <c r="A415" s="215">
        <v>18</v>
      </c>
      <c r="B415" s="212">
        <f t="shared" si="464"/>
        <v>0.65</v>
      </c>
      <c r="C415" s="212">
        <f t="shared" si="465"/>
        <v>0.65</v>
      </c>
      <c r="D415" s="212">
        <f t="shared" si="430"/>
        <v>0.65</v>
      </c>
      <c r="E415" s="212">
        <f t="shared" si="431"/>
        <v>0.65</v>
      </c>
      <c r="F415" s="212">
        <f t="shared" si="432"/>
        <v>0.65</v>
      </c>
      <c r="G415" s="212">
        <f t="shared" si="433"/>
        <v>0.65</v>
      </c>
      <c r="H415" s="212">
        <f t="shared" si="434"/>
        <v>0.65</v>
      </c>
      <c r="I415" s="212">
        <f t="shared" si="435"/>
        <v>0.65</v>
      </c>
      <c r="J415" s="212">
        <f t="shared" si="436"/>
        <v>0.65</v>
      </c>
      <c r="K415" s="212">
        <f t="shared" si="437"/>
        <v>0.65</v>
      </c>
      <c r="L415" s="212">
        <f t="shared" si="438"/>
        <v>0.65</v>
      </c>
      <c r="M415" s="212">
        <f t="shared" si="439"/>
        <v>0.65</v>
      </c>
      <c r="N415" s="212">
        <f t="shared" si="440"/>
        <v>0.65</v>
      </c>
      <c r="O415" s="212">
        <f t="shared" si="441"/>
        <v>0.65</v>
      </c>
      <c r="P415" s="212">
        <f t="shared" si="442"/>
        <v>0.65</v>
      </c>
      <c r="Q415" s="212">
        <f t="shared" si="443"/>
        <v>0.65</v>
      </c>
      <c r="R415" s="212">
        <f t="shared" si="444"/>
        <v>0.65</v>
      </c>
      <c r="S415" s="212">
        <f t="shared" si="445"/>
        <v>0.65</v>
      </c>
      <c r="T415" s="212">
        <f t="shared" si="446"/>
        <v>0.65</v>
      </c>
      <c r="U415" s="212">
        <f t="shared" si="447"/>
        <v>0.65</v>
      </c>
      <c r="V415" s="212">
        <f t="shared" si="448"/>
        <v>0.65</v>
      </c>
      <c r="W415" s="212">
        <f t="shared" si="449"/>
        <v>0.65</v>
      </c>
      <c r="X415" s="212">
        <f t="shared" si="450"/>
        <v>0.65</v>
      </c>
      <c r="Y415" s="212">
        <f t="shared" si="451"/>
        <v>0.65</v>
      </c>
      <c r="Z415" s="212">
        <f t="shared" si="452"/>
        <v>0.65</v>
      </c>
      <c r="AA415" s="212">
        <f t="shared" si="453"/>
        <v>0.65</v>
      </c>
      <c r="AB415" s="212">
        <f t="shared" si="454"/>
        <v>0.65</v>
      </c>
      <c r="AC415" s="212">
        <f t="shared" si="455"/>
        <v>0.65</v>
      </c>
      <c r="AD415" s="212">
        <f t="shared" si="456"/>
        <v>0.65</v>
      </c>
      <c r="AE415" s="212">
        <f t="shared" si="457"/>
        <v>0.65</v>
      </c>
      <c r="AF415" s="212">
        <f t="shared" si="458"/>
        <v>0.65</v>
      </c>
      <c r="AG415" s="212">
        <f t="shared" si="459"/>
        <v>0.65</v>
      </c>
      <c r="AH415" s="212">
        <f t="shared" si="460"/>
        <v>0.65</v>
      </c>
      <c r="AI415" s="212">
        <f t="shared" si="461"/>
        <v>0.65</v>
      </c>
      <c r="AJ415" s="212">
        <f t="shared" si="462"/>
        <v>0.65</v>
      </c>
      <c r="AK415" s="212">
        <f t="shared" si="463"/>
        <v>0.65</v>
      </c>
    </row>
    <row r="416" spans="1:37" x14ac:dyDescent="0.35">
      <c r="A416" s="215">
        <v>19</v>
      </c>
      <c r="B416" s="212">
        <f t="shared" si="464"/>
        <v>0.65</v>
      </c>
      <c r="C416" s="212">
        <f t="shared" si="465"/>
        <v>0.65</v>
      </c>
      <c r="D416" s="212">
        <f t="shared" si="430"/>
        <v>0.65</v>
      </c>
      <c r="E416" s="212">
        <f t="shared" si="431"/>
        <v>0.65</v>
      </c>
      <c r="F416" s="212">
        <f t="shared" si="432"/>
        <v>0.65</v>
      </c>
      <c r="G416" s="212">
        <f t="shared" si="433"/>
        <v>0.65</v>
      </c>
      <c r="H416" s="212">
        <f t="shared" si="434"/>
        <v>0.65</v>
      </c>
      <c r="I416" s="212">
        <f t="shared" si="435"/>
        <v>0.65</v>
      </c>
      <c r="J416" s="212">
        <f t="shared" si="436"/>
        <v>0.65</v>
      </c>
      <c r="K416" s="212">
        <f t="shared" si="437"/>
        <v>0.65</v>
      </c>
      <c r="L416" s="212">
        <f t="shared" si="438"/>
        <v>0.65</v>
      </c>
      <c r="M416" s="212">
        <f t="shared" si="439"/>
        <v>0.65</v>
      </c>
      <c r="N416" s="212">
        <f t="shared" si="440"/>
        <v>0.65</v>
      </c>
      <c r="O416" s="212">
        <f t="shared" si="441"/>
        <v>0.65</v>
      </c>
      <c r="P416" s="212">
        <f t="shared" si="442"/>
        <v>0.65</v>
      </c>
      <c r="Q416" s="212">
        <f t="shared" si="443"/>
        <v>0.65</v>
      </c>
      <c r="R416" s="212">
        <f t="shared" si="444"/>
        <v>0.65</v>
      </c>
      <c r="S416" s="212">
        <f t="shared" si="445"/>
        <v>0.65</v>
      </c>
      <c r="T416" s="212">
        <f t="shared" si="446"/>
        <v>0.65</v>
      </c>
      <c r="U416" s="212">
        <f t="shared" si="447"/>
        <v>0.65</v>
      </c>
      <c r="V416" s="212">
        <f t="shared" si="448"/>
        <v>0.65</v>
      </c>
      <c r="W416" s="212">
        <f t="shared" si="449"/>
        <v>0.65</v>
      </c>
      <c r="X416" s="212">
        <f t="shared" si="450"/>
        <v>0.65</v>
      </c>
      <c r="Y416" s="212">
        <f t="shared" si="451"/>
        <v>0.65</v>
      </c>
      <c r="Z416" s="212">
        <f t="shared" si="452"/>
        <v>0.65</v>
      </c>
      <c r="AA416" s="212">
        <f t="shared" si="453"/>
        <v>0.65</v>
      </c>
      <c r="AB416" s="212">
        <f t="shared" si="454"/>
        <v>0.65</v>
      </c>
      <c r="AC416" s="212">
        <f t="shared" si="455"/>
        <v>0.65</v>
      </c>
      <c r="AD416" s="212">
        <f t="shared" si="456"/>
        <v>0.65</v>
      </c>
      <c r="AE416" s="212">
        <f t="shared" si="457"/>
        <v>0.65</v>
      </c>
      <c r="AF416" s="212">
        <f t="shared" si="458"/>
        <v>0.65</v>
      </c>
      <c r="AG416" s="212">
        <f t="shared" si="459"/>
        <v>0.65</v>
      </c>
      <c r="AH416" s="212">
        <f t="shared" si="460"/>
        <v>0.65</v>
      </c>
      <c r="AI416" s="212">
        <f t="shared" si="461"/>
        <v>0.65</v>
      </c>
      <c r="AJ416" s="212">
        <f t="shared" si="462"/>
        <v>0.65</v>
      </c>
      <c r="AK416" s="212">
        <f t="shared" si="463"/>
        <v>0.65</v>
      </c>
    </row>
    <row r="417" spans="1:37" x14ac:dyDescent="0.35">
      <c r="A417" s="215">
        <v>20</v>
      </c>
      <c r="B417" s="212">
        <f t="shared" si="464"/>
        <v>0.65</v>
      </c>
      <c r="C417" s="212">
        <f t="shared" si="465"/>
        <v>0.65</v>
      </c>
      <c r="D417" s="212">
        <f t="shared" si="430"/>
        <v>0.65</v>
      </c>
      <c r="E417" s="212">
        <f t="shared" si="431"/>
        <v>0.65</v>
      </c>
      <c r="F417" s="212">
        <f t="shared" si="432"/>
        <v>0.65</v>
      </c>
      <c r="G417" s="212">
        <f t="shared" si="433"/>
        <v>0.65</v>
      </c>
      <c r="H417" s="212">
        <f t="shared" si="434"/>
        <v>0.65</v>
      </c>
      <c r="I417" s="212">
        <f t="shared" si="435"/>
        <v>0.65</v>
      </c>
      <c r="J417" s="212">
        <f t="shared" si="436"/>
        <v>0.65</v>
      </c>
      <c r="K417" s="212">
        <f t="shared" si="437"/>
        <v>0.65</v>
      </c>
      <c r="L417" s="212">
        <f t="shared" si="438"/>
        <v>0.65</v>
      </c>
      <c r="M417" s="212">
        <f t="shared" si="439"/>
        <v>0.65</v>
      </c>
      <c r="N417" s="212">
        <f t="shared" si="440"/>
        <v>0.65</v>
      </c>
      <c r="O417" s="212">
        <f t="shared" si="441"/>
        <v>0.65</v>
      </c>
      <c r="P417" s="212">
        <f t="shared" si="442"/>
        <v>0.65</v>
      </c>
      <c r="Q417" s="212">
        <f t="shared" si="443"/>
        <v>0.65</v>
      </c>
      <c r="R417" s="212">
        <f t="shared" si="444"/>
        <v>0.65</v>
      </c>
      <c r="S417" s="212">
        <f t="shared" si="445"/>
        <v>0.65</v>
      </c>
      <c r="T417" s="212">
        <f t="shared" si="446"/>
        <v>0.65</v>
      </c>
      <c r="U417" s="212">
        <f t="shared" si="447"/>
        <v>0.65</v>
      </c>
      <c r="V417" s="212">
        <f t="shared" si="448"/>
        <v>0.65</v>
      </c>
      <c r="W417" s="212">
        <f t="shared" si="449"/>
        <v>0.65</v>
      </c>
      <c r="X417" s="212">
        <f t="shared" si="450"/>
        <v>0.65</v>
      </c>
      <c r="Y417" s="212">
        <f t="shared" si="451"/>
        <v>0.65</v>
      </c>
      <c r="Z417" s="212">
        <f t="shared" si="452"/>
        <v>0.65</v>
      </c>
      <c r="AA417" s="212">
        <f t="shared" si="453"/>
        <v>0.65</v>
      </c>
      <c r="AB417" s="212">
        <f t="shared" si="454"/>
        <v>0.65</v>
      </c>
      <c r="AC417" s="212">
        <f t="shared" si="455"/>
        <v>0.65</v>
      </c>
      <c r="AD417" s="212">
        <f t="shared" si="456"/>
        <v>0.65</v>
      </c>
      <c r="AE417" s="212">
        <f t="shared" si="457"/>
        <v>0.65</v>
      </c>
      <c r="AF417" s="212">
        <f t="shared" si="458"/>
        <v>0.65</v>
      </c>
      <c r="AG417" s="212">
        <f t="shared" si="459"/>
        <v>0.65</v>
      </c>
      <c r="AH417" s="212">
        <f t="shared" si="460"/>
        <v>0.65</v>
      </c>
      <c r="AI417" s="212">
        <f t="shared" si="461"/>
        <v>0.65</v>
      </c>
      <c r="AJ417" s="212">
        <f t="shared" si="462"/>
        <v>0.65</v>
      </c>
      <c r="AK417" s="212">
        <f t="shared" si="463"/>
        <v>0.65</v>
      </c>
    </row>
    <row r="418" spans="1:37" x14ac:dyDescent="0.35">
      <c r="A418" s="215">
        <v>21</v>
      </c>
      <c r="B418" s="212">
        <f t="shared" si="464"/>
        <v>0.65</v>
      </c>
      <c r="C418" s="212">
        <f t="shared" si="465"/>
        <v>0.65</v>
      </c>
      <c r="D418" s="212">
        <f t="shared" si="430"/>
        <v>0.65</v>
      </c>
      <c r="E418" s="212">
        <f t="shared" si="431"/>
        <v>0.65</v>
      </c>
      <c r="F418" s="212">
        <f t="shared" si="432"/>
        <v>0.65</v>
      </c>
      <c r="G418" s="212">
        <f t="shared" si="433"/>
        <v>0.65</v>
      </c>
      <c r="H418" s="212">
        <f t="shared" si="434"/>
        <v>0.65</v>
      </c>
      <c r="I418" s="212">
        <f t="shared" si="435"/>
        <v>0.65</v>
      </c>
      <c r="J418" s="212">
        <f t="shared" si="436"/>
        <v>0.65</v>
      </c>
      <c r="K418" s="212">
        <f t="shared" si="437"/>
        <v>0.65</v>
      </c>
      <c r="L418" s="212">
        <f t="shared" si="438"/>
        <v>0.65</v>
      </c>
      <c r="M418" s="212">
        <f t="shared" si="439"/>
        <v>0.65</v>
      </c>
      <c r="N418" s="212">
        <f t="shared" si="440"/>
        <v>0.65</v>
      </c>
      <c r="O418" s="212">
        <f t="shared" si="441"/>
        <v>0.65</v>
      </c>
      <c r="P418" s="212">
        <f t="shared" si="442"/>
        <v>0.65</v>
      </c>
      <c r="Q418" s="212">
        <f t="shared" si="443"/>
        <v>0.65</v>
      </c>
      <c r="R418" s="212">
        <f t="shared" si="444"/>
        <v>0.65</v>
      </c>
      <c r="S418" s="212">
        <f t="shared" si="445"/>
        <v>0.65</v>
      </c>
      <c r="T418" s="212">
        <f t="shared" si="446"/>
        <v>0.65</v>
      </c>
      <c r="U418" s="212">
        <f t="shared" si="447"/>
        <v>0.65</v>
      </c>
      <c r="V418" s="212">
        <f t="shared" si="448"/>
        <v>0.65</v>
      </c>
      <c r="W418" s="212">
        <f t="shared" si="449"/>
        <v>0.65</v>
      </c>
      <c r="X418" s="212">
        <f t="shared" si="450"/>
        <v>0.65</v>
      </c>
      <c r="Y418" s="212">
        <f t="shared" si="451"/>
        <v>0.65</v>
      </c>
      <c r="Z418" s="212">
        <f t="shared" si="452"/>
        <v>0.65</v>
      </c>
      <c r="AA418" s="212">
        <f t="shared" si="453"/>
        <v>0.65</v>
      </c>
      <c r="AB418" s="212">
        <f t="shared" si="454"/>
        <v>0.65</v>
      </c>
      <c r="AC418" s="212">
        <f t="shared" si="455"/>
        <v>0.65</v>
      </c>
      <c r="AD418" s="212">
        <f t="shared" si="456"/>
        <v>0.65</v>
      </c>
      <c r="AE418" s="212">
        <f t="shared" si="457"/>
        <v>0.65</v>
      </c>
      <c r="AF418" s="212">
        <f t="shared" si="458"/>
        <v>0.65</v>
      </c>
      <c r="AG418" s="212">
        <f t="shared" si="459"/>
        <v>0.65</v>
      </c>
      <c r="AH418" s="212">
        <f t="shared" si="460"/>
        <v>0.65</v>
      </c>
      <c r="AI418" s="212">
        <f t="shared" si="461"/>
        <v>0.65</v>
      </c>
      <c r="AJ418" s="212">
        <f t="shared" si="462"/>
        <v>0.65</v>
      </c>
      <c r="AK418" s="212">
        <f t="shared" si="463"/>
        <v>0.65</v>
      </c>
    </row>
    <row r="419" spans="1:37" x14ac:dyDescent="0.35">
      <c r="A419" s="215">
        <v>22</v>
      </c>
      <c r="B419" s="212">
        <f t="shared" si="464"/>
        <v>0.65</v>
      </c>
      <c r="C419" s="212">
        <f t="shared" si="465"/>
        <v>0.65</v>
      </c>
      <c r="D419" s="212">
        <f t="shared" si="430"/>
        <v>0.65</v>
      </c>
      <c r="E419" s="212">
        <f t="shared" si="431"/>
        <v>0.65</v>
      </c>
      <c r="F419" s="212">
        <f t="shared" si="432"/>
        <v>0.65</v>
      </c>
      <c r="G419" s="212">
        <f t="shared" si="433"/>
        <v>0.65</v>
      </c>
      <c r="H419" s="212">
        <f t="shared" si="434"/>
        <v>0.65</v>
      </c>
      <c r="I419" s="212">
        <f t="shared" si="435"/>
        <v>0.65</v>
      </c>
      <c r="J419" s="212">
        <f t="shared" si="436"/>
        <v>0.65</v>
      </c>
      <c r="K419" s="212">
        <f t="shared" si="437"/>
        <v>0.65</v>
      </c>
      <c r="L419" s="212">
        <f t="shared" si="438"/>
        <v>0.65</v>
      </c>
      <c r="M419" s="212">
        <f t="shared" si="439"/>
        <v>0.65</v>
      </c>
      <c r="N419" s="212">
        <f t="shared" si="440"/>
        <v>0.65</v>
      </c>
      <c r="O419" s="212">
        <f t="shared" si="441"/>
        <v>0.65</v>
      </c>
      <c r="P419" s="212">
        <f t="shared" si="442"/>
        <v>0.65</v>
      </c>
      <c r="Q419" s="212">
        <f t="shared" si="443"/>
        <v>0.65</v>
      </c>
      <c r="R419" s="212">
        <f t="shared" si="444"/>
        <v>0.65</v>
      </c>
      <c r="S419" s="212">
        <f t="shared" si="445"/>
        <v>0.65</v>
      </c>
      <c r="T419" s="212">
        <f t="shared" si="446"/>
        <v>0.65</v>
      </c>
      <c r="U419" s="212">
        <f t="shared" si="447"/>
        <v>0.65</v>
      </c>
      <c r="V419" s="212">
        <f t="shared" si="448"/>
        <v>0.65</v>
      </c>
      <c r="W419" s="212">
        <f t="shared" si="449"/>
        <v>0.65</v>
      </c>
      <c r="X419" s="212">
        <f t="shared" si="450"/>
        <v>0.65</v>
      </c>
      <c r="Y419" s="212">
        <f t="shared" si="451"/>
        <v>0.65</v>
      </c>
      <c r="Z419" s="212">
        <f t="shared" si="452"/>
        <v>0.65</v>
      </c>
      <c r="AA419" s="212">
        <f t="shared" si="453"/>
        <v>0.65</v>
      </c>
      <c r="AB419" s="212">
        <f t="shared" si="454"/>
        <v>0.65</v>
      </c>
      <c r="AC419" s="212">
        <f t="shared" si="455"/>
        <v>0.65</v>
      </c>
      <c r="AD419" s="212">
        <f t="shared" si="456"/>
        <v>0.65</v>
      </c>
      <c r="AE419" s="212">
        <f t="shared" si="457"/>
        <v>0.65</v>
      </c>
      <c r="AF419" s="212">
        <f t="shared" si="458"/>
        <v>0.65</v>
      </c>
      <c r="AG419" s="212">
        <f t="shared" si="459"/>
        <v>0.65</v>
      </c>
      <c r="AH419" s="212">
        <f t="shared" si="460"/>
        <v>0.65</v>
      </c>
      <c r="AI419" s="212">
        <f t="shared" si="461"/>
        <v>0.65</v>
      </c>
      <c r="AJ419" s="212">
        <f t="shared" si="462"/>
        <v>0.65</v>
      </c>
      <c r="AK419" s="212">
        <f t="shared" si="463"/>
        <v>0.65</v>
      </c>
    </row>
    <row r="420" spans="1:37" x14ac:dyDescent="0.35">
      <c r="A420" s="215">
        <v>23</v>
      </c>
      <c r="B420" s="212">
        <f t="shared" si="464"/>
        <v>0.65</v>
      </c>
      <c r="C420" s="212">
        <f t="shared" si="465"/>
        <v>0.65</v>
      </c>
      <c r="D420" s="212">
        <f t="shared" si="430"/>
        <v>0.65</v>
      </c>
      <c r="E420" s="212">
        <f t="shared" si="431"/>
        <v>0.65</v>
      </c>
      <c r="F420" s="212">
        <f t="shared" si="432"/>
        <v>0.65</v>
      </c>
      <c r="G420" s="212">
        <f t="shared" si="433"/>
        <v>0.65</v>
      </c>
      <c r="H420" s="212">
        <f t="shared" si="434"/>
        <v>0.65</v>
      </c>
      <c r="I420" s="212">
        <f t="shared" si="435"/>
        <v>0.65</v>
      </c>
      <c r="J420" s="212">
        <f t="shared" si="436"/>
        <v>0.65</v>
      </c>
      <c r="K420" s="212">
        <f t="shared" si="437"/>
        <v>0.65</v>
      </c>
      <c r="L420" s="212">
        <f t="shared" si="438"/>
        <v>0.65</v>
      </c>
      <c r="M420" s="212">
        <f t="shared" si="439"/>
        <v>0.65</v>
      </c>
      <c r="N420" s="212">
        <f t="shared" si="440"/>
        <v>0.65</v>
      </c>
      <c r="O420" s="212">
        <f t="shared" si="441"/>
        <v>0.65</v>
      </c>
      <c r="P420" s="212">
        <f t="shared" si="442"/>
        <v>0.65</v>
      </c>
      <c r="Q420" s="212">
        <f t="shared" si="443"/>
        <v>0.65</v>
      </c>
      <c r="R420" s="212">
        <f t="shared" si="444"/>
        <v>0.65</v>
      </c>
      <c r="S420" s="212">
        <f t="shared" si="445"/>
        <v>0.65</v>
      </c>
      <c r="T420" s="212">
        <f t="shared" si="446"/>
        <v>0.65</v>
      </c>
      <c r="U420" s="212">
        <f t="shared" si="447"/>
        <v>0.65</v>
      </c>
      <c r="V420" s="212">
        <f t="shared" si="448"/>
        <v>0.65</v>
      </c>
      <c r="W420" s="212">
        <f t="shared" si="449"/>
        <v>0.65</v>
      </c>
      <c r="X420" s="212">
        <f t="shared" si="450"/>
        <v>0.65</v>
      </c>
      <c r="Y420" s="212">
        <f t="shared" si="451"/>
        <v>0.65</v>
      </c>
      <c r="Z420" s="212">
        <f t="shared" si="452"/>
        <v>0.65</v>
      </c>
      <c r="AA420" s="212">
        <f t="shared" si="453"/>
        <v>0.65</v>
      </c>
      <c r="AB420" s="212">
        <f t="shared" si="454"/>
        <v>0.65</v>
      </c>
      <c r="AC420" s="212">
        <f t="shared" si="455"/>
        <v>0.65</v>
      </c>
      <c r="AD420" s="212">
        <f t="shared" si="456"/>
        <v>0.65</v>
      </c>
      <c r="AE420" s="212">
        <f t="shared" si="457"/>
        <v>0.65</v>
      </c>
      <c r="AF420" s="212">
        <f t="shared" si="458"/>
        <v>0.65</v>
      </c>
      <c r="AG420" s="212">
        <f t="shared" si="459"/>
        <v>0.65</v>
      </c>
      <c r="AH420" s="212">
        <f t="shared" si="460"/>
        <v>0.65</v>
      </c>
      <c r="AI420" s="212">
        <f t="shared" si="461"/>
        <v>0.65</v>
      </c>
      <c r="AJ420" s="212">
        <f t="shared" si="462"/>
        <v>0.65</v>
      </c>
      <c r="AK420" s="212">
        <f t="shared" si="463"/>
        <v>0.65</v>
      </c>
    </row>
    <row r="421" spans="1:37" x14ac:dyDescent="0.35">
      <c r="A421" s="215">
        <v>24</v>
      </c>
      <c r="B421" s="212">
        <f t="shared" si="464"/>
        <v>0.65</v>
      </c>
      <c r="C421" s="212">
        <f t="shared" si="465"/>
        <v>0.65</v>
      </c>
      <c r="D421" s="212">
        <f t="shared" si="430"/>
        <v>0.65</v>
      </c>
      <c r="E421" s="212">
        <f t="shared" si="431"/>
        <v>0.65</v>
      </c>
      <c r="F421" s="212">
        <f t="shared" si="432"/>
        <v>0.65</v>
      </c>
      <c r="G421" s="212">
        <f t="shared" si="433"/>
        <v>0.65</v>
      </c>
      <c r="H421" s="212">
        <f t="shared" si="434"/>
        <v>0.65</v>
      </c>
      <c r="I421" s="212">
        <f t="shared" si="435"/>
        <v>0.65</v>
      </c>
      <c r="J421" s="212">
        <f t="shared" si="436"/>
        <v>0.65</v>
      </c>
      <c r="K421" s="212">
        <f t="shared" si="437"/>
        <v>0.65</v>
      </c>
      <c r="L421" s="212">
        <f t="shared" si="438"/>
        <v>0.65</v>
      </c>
      <c r="M421" s="212">
        <f t="shared" si="439"/>
        <v>0.65</v>
      </c>
      <c r="N421" s="212">
        <f t="shared" si="440"/>
        <v>0.65</v>
      </c>
      <c r="O421" s="212">
        <f t="shared" si="441"/>
        <v>0.65</v>
      </c>
      <c r="P421" s="212">
        <f t="shared" si="442"/>
        <v>0.65</v>
      </c>
      <c r="Q421" s="212">
        <f t="shared" si="443"/>
        <v>0.65</v>
      </c>
      <c r="R421" s="212">
        <f t="shared" si="444"/>
        <v>0.65</v>
      </c>
      <c r="S421" s="212">
        <f t="shared" si="445"/>
        <v>0.65</v>
      </c>
      <c r="T421" s="212">
        <f t="shared" si="446"/>
        <v>0.65</v>
      </c>
      <c r="U421" s="212">
        <f t="shared" si="447"/>
        <v>0.65</v>
      </c>
      <c r="V421" s="212">
        <f t="shared" si="448"/>
        <v>0.65</v>
      </c>
      <c r="W421" s="212">
        <f t="shared" si="449"/>
        <v>0.65</v>
      </c>
      <c r="X421" s="212">
        <f t="shared" si="450"/>
        <v>0.65</v>
      </c>
      <c r="Y421" s="212">
        <f t="shared" si="451"/>
        <v>0.65</v>
      </c>
      <c r="Z421" s="212">
        <f t="shared" si="452"/>
        <v>0.65</v>
      </c>
      <c r="AA421" s="212">
        <f t="shared" si="453"/>
        <v>0.65</v>
      </c>
      <c r="AB421" s="212">
        <f t="shared" si="454"/>
        <v>0.65</v>
      </c>
      <c r="AC421" s="212">
        <f t="shared" si="455"/>
        <v>0.65</v>
      </c>
      <c r="AD421" s="212">
        <f t="shared" si="456"/>
        <v>0.65</v>
      </c>
      <c r="AE421" s="212">
        <f t="shared" si="457"/>
        <v>0.65</v>
      </c>
      <c r="AF421" s="212">
        <f t="shared" si="458"/>
        <v>0.65</v>
      </c>
      <c r="AG421" s="212">
        <f t="shared" si="459"/>
        <v>0.65</v>
      </c>
      <c r="AH421" s="212">
        <f t="shared" si="460"/>
        <v>0.65</v>
      </c>
      <c r="AI421" s="212">
        <f t="shared" si="461"/>
        <v>0.65</v>
      </c>
      <c r="AJ421" s="212">
        <f t="shared" si="462"/>
        <v>0.65</v>
      </c>
      <c r="AK421" s="212">
        <f t="shared" si="463"/>
        <v>0.65</v>
      </c>
    </row>
    <row r="422" spans="1:37" x14ac:dyDescent="0.35">
      <c r="A422" s="215">
        <v>25</v>
      </c>
      <c r="B422" s="212">
        <f t="shared" si="464"/>
        <v>0.65</v>
      </c>
      <c r="C422" s="212">
        <f t="shared" si="465"/>
        <v>0.65</v>
      </c>
      <c r="D422" s="212">
        <f t="shared" si="430"/>
        <v>0.65</v>
      </c>
      <c r="E422" s="212">
        <f t="shared" si="431"/>
        <v>0.65</v>
      </c>
      <c r="F422" s="212">
        <f t="shared" si="432"/>
        <v>0.65</v>
      </c>
      <c r="G422" s="212">
        <f t="shared" si="433"/>
        <v>0.65</v>
      </c>
      <c r="H422" s="212">
        <f t="shared" si="434"/>
        <v>0.65</v>
      </c>
      <c r="I422" s="212">
        <f t="shared" si="435"/>
        <v>0.65</v>
      </c>
      <c r="J422" s="212">
        <f t="shared" si="436"/>
        <v>0.65</v>
      </c>
      <c r="K422" s="212">
        <f t="shared" si="437"/>
        <v>0.65</v>
      </c>
      <c r="L422" s="212">
        <f t="shared" si="438"/>
        <v>0.65</v>
      </c>
      <c r="M422" s="212">
        <f t="shared" si="439"/>
        <v>0.65</v>
      </c>
      <c r="N422" s="212">
        <f t="shared" si="440"/>
        <v>0.65</v>
      </c>
      <c r="O422" s="212">
        <f t="shared" si="441"/>
        <v>0.65</v>
      </c>
      <c r="P422" s="212">
        <f t="shared" si="442"/>
        <v>0.65</v>
      </c>
      <c r="Q422" s="212">
        <f t="shared" si="443"/>
        <v>0.65</v>
      </c>
      <c r="R422" s="212">
        <f t="shared" si="444"/>
        <v>0.65</v>
      </c>
      <c r="S422" s="212">
        <f t="shared" si="445"/>
        <v>0.65</v>
      </c>
      <c r="T422" s="212">
        <f t="shared" si="446"/>
        <v>0.65</v>
      </c>
      <c r="U422" s="212">
        <f t="shared" si="447"/>
        <v>0.65</v>
      </c>
      <c r="V422" s="212">
        <f t="shared" si="448"/>
        <v>0.65</v>
      </c>
      <c r="W422" s="212">
        <f t="shared" si="449"/>
        <v>0.65</v>
      </c>
      <c r="X422" s="212">
        <f t="shared" si="450"/>
        <v>0.65</v>
      </c>
      <c r="Y422" s="212">
        <f t="shared" si="451"/>
        <v>0.65</v>
      </c>
      <c r="Z422" s="212">
        <f t="shared" si="452"/>
        <v>0.65</v>
      </c>
      <c r="AA422" s="212">
        <f t="shared" si="453"/>
        <v>0.65</v>
      </c>
      <c r="AB422" s="212">
        <f t="shared" si="454"/>
        <v>0.65</v>
      </c>
      <c r="AC422" s="212">
        <f t="shared" si="455"/>
        <v>0.65</v>
      </c>
      <c r="AD422" s="212">
        <f t="shared" si="456"/>
        <v>0.65</v>
      </c>
      <c r="AE422" s="212">
        <f t="shared" si="457"/>
        <v>0.65</v>
      </c>
      <c r="AF422" s="212">
        <f t="shared" si="458"/>
        <v>0.65</v>
      </c>
      <c r="AG422" s="212">
        <f t="shared" si="459"/>
        <v>0.65</v>
      </c>
      <c r="AH422" s="212">
        <f t="shared" si="460"/>
        <v>0.65</v>
      </c>
      <c r="AI422" s="212">
        <f t="shared" si="461"/>
        <v>0.65</v>
      </c>
      <c r="AJ422" s="212">
        <f t="shared" si="462"/>
        <v>0.65</v>
      </c>
      <c r="AK422" s="212">
        <f t="shared" si="463"/>
        <v>0.65</v>
      </c>
    </row>
    <row r="423" spans="1:37" x14ac:dyDescent="0.35">
      <c r="A423" s="215">
        <v>26</v>
      </c>
      <c r="B423" s="212">
        <f t="shared" si="464"/>
        <v>0.65</v>
      </c>
      <c r="C423" s="212">
        <f t="shared" si="465"/>
        <v>0.65</v>
      </c>
      <c r="D423" s="212">
        <f t="shared" si="430"/>
        <v>0.65</v>
      </c>
      <c r="E423" s="212">
        <f t="shared" si="431"/>
        <v>0.65</v>
      </c>
      <c r="F423" s="212">
        <f t="shared" si="432"/>
        <v>0.65</v>
      </c>
      <c r="G423" s="212">
        <f t="shared" si="433"/>
        <v>0.65</v>
      </c>
      <c r="H423" s="212">
        <f t="shared" si="434"/>
        <v>0.65</v>
      </c>
      <c r="I423" s="212">
        <f t="shared" si="435"/>
        <v>0.65</v>
      </c>
      <c r="J423" s="212">
        <f t="shared" si="436"/>
        <v>0.65</v>
      </c>
      <c r="K423" s="212">
        <f t="shared" si="437"/>
        <v>0.65</v>
      </c>
      <c r="L423" s="212">
        <f t="shared" si="438"/>
        <v>0.65</v>
      </c>
      <c r="M423" s="212">
        <f t="shared" si="439"/>
        <v>0.65</v>
      </c>
      <c r="N423" s="212">
        <f t="shared" si="440"/>
        <v>0.65</v>
      </c>
      <c r="O423" s="212">
        <f t="shared" si="441"/>
        <v>0.65</v>
      </c>
      <c r="P423" s="212">
        <f t="shared" si="442"/>
        <v>0.65</v>
      </c>
      <c r="Q423" s="212">
        <f t="shared" si="443"/>
        <v>0.65</v>
      </c>
      <c r="R423" s="212">
        <f t="shared" si="444"/>
        <v>0.65</v>
      </c>
      <c r="S423" s="212">
        <f t="shared" si="445"/>
        <v>0.65</v>
      </c>
      <c r="T423" s="212">
        <f t="shared" si="446"/>
        <v>0.65</v>
      </c>
      <c r="U423" s="212">
        <f t="shared" si="447"/>
        <v>0.65</v>
      </c>
      <c r="V423" s="212">
        <f t="shared" si="448"/>
        <v>0.65</v>
      </c>
      <c r="W423" s="212">
        <f t="shared" si="449"/>
        <v>0.65</v>
      </c>
      <c r="X423" s="212">
        <f t="shared" si="450"/>
        <v>0.65</v>
      </c>
      <c r="Y423" s="212">
        <f t="shared" si="451"/>
        <v>0.65</v>
      </c>
      <c r="Z423" s="212">
        <f t="shared" si="452"/>
        <v>0.65</v>
      </c>
      <c r="AA423" s="212">
        <f t="shared" si="453"/>
        <v>0.65</v>
      </c>
      <c r="AB423" s="212">
        <f t="shared" si="454"/>
        <v>0.65</v>
      </c>
      <c r="AC423" s="212">
        <f t="shared" si="455"/>
        <v>0.65</v>
      </c>
      <c r="AD423" s="212">
        <f t="shared" si="456"/>
        <v>0.65</v>
      </c>
      <c r="AE423" s="212">
        <f t="shared" si="457"/>
        <v>0.65</v>
      </c>
      <c r="AF423" s="212">
        <f t="shared" si="458"/>
        <v>0.65</v>
      </c>
      <c r="AG423" s="212">
        <f t="shared" si="459"/>
        <v>0.65</v>
      </c>
      <c r="AH423" s="212">
        <f t="shared" si="460"/>
        <v>0.65</v>
      </c>
      <c r="AI423" s="212">
        <f t="shared" si="461"/>
        <v>0.65</v>
      </c>
      <c r="AJ423" s="212">
        <f t="shared" si="462"/>
        <v>0.65</v>
      </c>
      <c r="AK423" s="212">
        <f t="shared" si="463"/>
        <v>0.65</v>
      </c>
    </row>
    <row r="424" spans="1:37" x14ac:dyDescent="0.35">
      <c r="A424" s="215">
        <v>27</v>
      </c>
      <c r="B424" s="212">
        <f t="shared" si="464"/>
        <v>0.65</v>
      </c>
      <c r="C424" s="212">
        <f t="shared" si="465"/>
        <v>0.65</v>
      </c>
      <c r="D424" s="212">
        <f t="shared" si="430"/>
        <v>0.65</v>
      </c>
      <c r="E424" s="212">
        <f t="shared" si="431"/>
        <v>0.65</v>
      </c>
      <c r="F424" s="212">
        <f t="shared" si="432"/>
        <v>0.65</v>
      </c>
      <c r="G424" s="212">
        <f t="shared" si="433"/>
        <v>0.65</v>
      </c>
      <c r="H424" s="212">
        <f t="shared" si="434"/>
        <v>0.65</v>
      </c>
      <c r="I424" s="212">
        <f t="shared" si="435"/>
        <v>0.65</v>
      </c>
      <c r="J424" s="212">
        <f t="shared" si="436"/>
        <v>0.65</v>
      </c>
      <c r="K424" s="212">
        <f t="shared" si="437"/>
        <v>0.65</v>
      </c>
      <c r="L424" s="212">
        <f t="shared" si="438"/>
        <v>0.65</v>
      </c>
      <c r="M424" s="212">
        <f t="shared" si="439"/>
        <v>0.65</v>
      </c>
      <c r="N424" s="212">
        <f t="shared" si="440"/>
        <v>0.65</v>
      </c>
      <c r="O424" s="212">
        <f t="shared" si="441"/>
        <v>0.65</v>
      </c>
      <c r="P424" s="212">
        <f t="shared" si="442"/>
        <v>0.65</v>
      </c>
      <c r="Q424" s="212">
        <f t="shared" si="443"/>
        <v>0.65</v>
      </c>
      <c r="R424" s="212">
        <f t="shared" si="444"/>
        <v>0.65</v>
      </c>
      <c r="S424" s="212">
        <f t="shared" si="445"/>
        <v>0.65</v>
      </c>
      <c r="T424" s="212">
        <f t="shared" si="446"/>
        <v>0.65</v>
      </c>
      <c r="U424" s="212">
        <f t="shared" si="447"/>
        <v>0.65</v>
      </c>
      <c r="V424" s="212">
        <f t="shared" si="448"/>
        <v>0.65</v>
      </c>
      <c r="W424" s="212">
        <f t="shared" si="449"/>
        <v>0.65</v>
      </c>
      <c r="X424" s="212">
        <f t="shared" si="450"/>
        <v>0.65</v>
      </c>
      <c r="Y424" s="212">
        <f t="shared" si="451"/>
        <v>0.65</v>
      </c>
      <c r="Z424" s="212">
        <f t="shared" si="452"/>
        <v>0.65</v>
      </c>
      <c r="AA424" s="212">
        <f t="shared" si="453"/>
        <v>0.65</v>
      </c>
      <c r="AB424" s="212">
        <f t="shared" si="454"/>
        <v>0.65</v>
      </c>
      <c r="AC424" s="212">
        <f t="shared" si="455"/>
        <v>0.65</v>
      </c>
      <c r="AD424" s="212">
        <f t="shared" si="456"/>
        <v>0.65</v>
      </c>
      <c r="AE424" s="212">
        <f t="shared" si="457"/>
        <v>0.65</v>
      </c>
      <c r="AF424" s="212">
        <f t="shared" si="458"/>
        <v>0.65</v>
      </c>
      <c r="AG424" s="212">
        <f t="shared" si="459"/>
        <v>0.65</v>
      </c>
      <c r="AH424" s="212">
        <f t="shared" si="460"/>
        <v>0.65</v>
      </c>
      <c r="AI424" s="212">
        <f t="shared" si="461"/>
        <v>0.65</v>
      </c>
      <c r="AJ424" s="212">
        <f t="shared" si="462"/>
        <v>0.65</v>
      </c>
      <c r="AK424" s="212">
        <f t="shared" si="463"/>
        <v>0.65</v>
      </c>
    </row>
    <row r="425" spans="1:37" x14ac:dyDescent="0.35">
      <c r="A425" s="215">
        <v>28</v>
      </c>
      <c r="B425" s="212">
        <f t="shared" si="464"/>
        <v>0.65</v>
      </c>
      <c r="C425" s="212">
        <f t="shared" si="465"/>
        <v>0.65</v>
      </c>
      <c r="D425" s="212">
        <f t="shared" si="430"/>
        <v>0.65</v>
      </c>
      <c r="E425" s="212">
        <f t="shared" si="431"/>
        <v>0.65</v>
      </c>
      <c r="F425" s="212">
        <f t="shared" si="432"/>
        <v>0.65</v>
      </c>
      <c r="G425" s="212">
        <f t="shared" si="433"/>
        <v>0.65</v>
      </c>
      <c r="H425" s="212">
        <f t="shared" si="434"/>
        <v>0.65</v>
      </c>
      <c r="I425" s="212">
        <f t="shared" si="435"/>
        <v>0.65</v>
      </c>
      <c r="J425" s="212">
        <f t="shared" si="436"/>
        <v>0.65</v>
      </c>
      <c r="K425" s="212">
        <f t="shared" si="437"/>
        <v>0.65</v>
      </c>
      <c r="L425" s="212">
        <f t="shared" si="438"/>
        <v>0.65</v>
      </c>
      <c r="M425" s="212">
        <f t="shared" si="439"/>
        <v>0.65</v>
      </c>
      <c r="N425" s="212">
        <f t="shared" si="440"/>
        <v>0.65</v>
      </c>
      <c r="O425" s="212">
        <f t="shared" si="441"/>
        <v>0.65</v>
      </c>
      <c r="P425" s="212">
        <f t="shared" si="442"/>
        <v>0.65</v>
      </c>
      <c r="Q425" s="212">
        <f t="shared" si="443"/>
        <v>0.65</v>
      </c>
      <c r="R425" s="212">
        <f t="shared" si="444"/>
        <v>0.65</v>
      </c>
      <c r="S425" s="212">
        <f t="shared" si="445"/>
        <v>0.65</v>
      </c>
      <c r="T425" s="212">
        <f t="shared" si="446"/>
        <v>0.65</v>
      </c>
      <c r="U425" s="212">
        <f t="shared" si="447"/>
        <v>0.65</v>
      </c>
      <c r="V425" s="212">
        <f t="shared" si="448"/>
        <v>0.65</v>
      </c>
      <c r="W425" s="212">
        <f t="shared" si="449"/>
        <v>0.65</v>
      </c>
      <c r="X425" s="212">
        <f t="shared" si="450"/>
        <v>0.65</v>
      </c>
      <c r="Y425" s="212">
        <f t="shared" si="451"/>
        <v>0.65</v>
      </c>
      <c r="Z425" s="212">
        <f t="shared" si="452"/>
        <v>0.65</v>
      </c>
      <c r="AA425" s="212">
        <f t="shared" si="453"/>
        <v>0.65</v>
      </c>
      <c r="AB425" s="212">
        <f t="shared" si="454"/>
        <v>0.65</v>
      </c>
      <c r="AC425" s="212">
        <f t="shared" si="455"/>
        <v>0.65</v>
      </c>
      <c r="AD425" s="212">
        <f t="shared" si="456"/>
        <v>0.65</v>
      </c>
      <c r="AE425" s="212">
        <f t="shared" si="457"/>
        <v>0.65</v>
      </c>
      <c r="AF425" s="212">
        <f t="shared" si="458"/>
        <v>0.65</v>
      </c>
      <c r="AG425" s="212">
        <f t="shared" si="459"/>
        <v>0.65</v>
      </c>
      <c r="AH425" s="212">
        <f t="shared" si="460"/>
        <v>0.65</v>
      </c>
      <c r="AI425" s="212">
        <f t="shared" si="461"/>
        <v>0.65</v>
      </c>
      <c r="AJ425" s="212">
        <f t="shared" si="462"/>
        <v>0.65</v>
      </c>
      <c r="AK425" s="212">
        <f t="shared" si="463"/>
        <v>0.65</v>
      </c>
    </row>
    <row r="426" spans="1:37" x14ac:dyDescent="0.35">
      <c r="A426" s="215">
        <v>29</v>
      </c>
      <c r="B426" s="212">
        <f t="shared" si="464"/>
        <v>0.65</v>
      </c>
      <c r="C426" s="212">
        <f t="shared" si="465"/>
        <v>0.65</v>
      </c>
      <c r="D426" s="212">
        <f t="shared" si="430"/>
        <v>0.65</v>
      </c>
      <c r="E426" s="212">
        <f t="shared" si="431"/>
        <v>0.65</v>
      </c>
      <c r="F426" s="212">
        <f t="shared" si="432"/>
        <v>0.65</v>
      </c>
      <c r="G426" s="212">
        <f t="shared" si="433"/>
        <v>0.65</v>
      </c>
      <c r="H426" s="212">
        <f t="shared" si="434"/>
        <v>0.65</v>
      </c>
      <c r="I426" s="212">
        <f t="shared" si="435"/>
        <v>0.65</v>
      </c>
      <c r="J426" s="212">
        <f t="shared" si="436"/>
        <v>0.65</v>
      </c>
      <c r="K426" s="212">
        <f t="shared" si="437"/>
        <v>0.65</v>
      </c>
      <c r="L426" s="212">
        <f t="shared" si="438"/>
        <v>0.65</v>
      </c>
      <c r="M426" s="212">
        <f t="shared" si="439"/>
        <v>0.65</v>
      </c>
      <c r="N426" s="212">
        <f t="shared" si="440"/>
        <v>0.65</v>
      </c>
      <c r="O426" s="212">
        <f t="shared" si="441"/>
        <v>0.65</v>
      </c>
      <c r="P426" s="212">
        <f t="shared" si="442"/>
        <v>0.65</v>
      </c>
      <c r="Q426" s="212">
        <f t="shared" si="443"/>
        <v>0.65</v>
      </c>
      <c r="R426" s="212">
        <f t="shared" si="444"/>
        <v>0.65</v>
      </c>
      <c r="S426" s="212">
        <f t="shared" si="445"/>
        <v>0.65</v>
      </c>
      <c r="T426" s="212">
        <f t="shared" si="446"/>
        <v>0.65</v>
      </c>
      <c r="U426" s="212">
        <f t="shared" si="447"/>
        <v>0.65</v>
      </c>
      <c r="V426" s="212">
        <f t="shared" si="448"/>
        <v>0.65</v>
      </c>
      <c r="W426" s="212">
        <f t="shared" si="449"/>
        <v>0.65</v>
      </c>
      <c r="X426" s="212">
        <f t="shared" si="450"/>
        <v>0.65</v>
      </c>
      <c r="Y426" s="212">
        <f t="shared" si="451"/>
        <v>0.65</v>
      </c>
      <c r="Z426" s="212">
        <f t="shared" si="452"/>
        <v>0.65</v>
      </c>
      <c r="AA426" s="212">
        <f t="shared" si="453"/>
        <v>0.65</v>
      </c>
      <c r="AB426" s="212">
        <f t="shared" si="454"/>
        <v>0.65</v>
      </c>
      <c r="AC426" s="212">
        <f t="shared" si="455"/>
        <v>0.65</v>
      </c>
      <c r="AD426" s="212">
        <f t="shared" si="456"/>
        <v>0.65</v>
      </c>
      <c r="AE426" s="212">
        <f t="shared" si="457"/>
        <v>0.65</v>
      </c>
      <c r="AF426" s="212">
        <f t="shared" si="458"/>
        <v>0.65</v>
      </c>
      <c r="AG426" s="212">
        <f t="shared" si="459"/>
        <v>0.65</v>
      </c>
      <c r="AH426" s="212">
        <f t="shared" si="460"/>
        <v>0.65</v>
      </c>
      <c r="AI426" s="212">
        <f t="shared" si="461"/>
        <v>0.65</v>
      </c>
      <c r="AJ426" s="212">
        <f t="shared" si="462"/>
        <v>0.65</v>
      </c>
      <c r="AK426" s="212">
        <f t="shared" si="463"/>
        <v>0.65</v>
      </c>
    </row>
    <row r="427" spans="1:37" x14ac:dyDescent="0.35">
      <c r="A427" s="215">
        <v>30</v>
      </c>
      <c r="B427" s="212">
        <f t="shared" si="464"/>
        <v>0.65</v>
      </c>
      <c r="C427" s="212">
        <f t="shared" si="465"/>
        <v>0.65</v>
      </c>
      <c r="D427" s="212">
        <f t="shared" si="430"/>
        <v>0.65</v>
      </c>
      <c r="E427" s="212">
        <f t="shared" si="431"/>
        <v>0.65</v>
      </c>
      <c r="F427" s="212">
        <f t="shared" si="432"/>
        <v>0.65</v>
      </c>
      <c r="G427" s="212">
        <f t="shared" si="433"/>
        <v>0.65</v>
      </c>
      <c r="H427" s="212">
        <f t="shared" si="434"/>
        <v>0.65</v>
      </c>
      <c r="I427" s="212">
        <f t="shared" si="435"/>
        <v>0.65</v>
      </c>
      <c r="J427" s="212">
        <f t="shared" si="436"/>
        <v>0.65</v>
      </c>
      <c r="K427" s="212">
        <f t="shared" si="437"/>
        <v>0.65</v>
      </c>
      <c r="L427" s="212">
        <f t="shared" si="438"/>
        <v>0.65</v>
      </c>
      <c r="M427" s="212">
        <f t="shared" si="439"/>
        <v>0.65</v>
      </c>
      <c r="N427" s="212">
        <f t="shared" si="440"/>
        <v>0.65</v>
      </c>
      <c r="O427" s="212">
        <f t="shared" si="441"/>
        <v>0.65</v>
      </c>
      <c r="P427" s="212">
        <f t="shared" si="442"/>
        <v>0.65</v>
      </c>
      <c r="Q427" s="212">
        <f t="shared" si="443"/>
        <v>0.65</v>
      </c>
      <c r="R427" s="212">
        <f t="shared" si="444"/>
        <v>0.65</v>
      </c>
      <c r="S427" s="212">
        <f t="shared" si="445"/>
        <v>0.65</v>
      </c>
      <c r="T427" s="212">
        <f t="shared" si="446"/>
        <v>0.65</v>
      </c>
      <c r="U427" s="212">
        <f t="shared" si="447"/>
        <v>0.65</v>
      </c>
      <c r="V427" s="212">
        <f t="shared" si="448"/>
        <v>0.65</v>
      </c>
      <c r="W427" s="212">
        <f t="shared" si="449"/>
        <v>0.65</v>
      </c>
      <c r="X427" s="212">
        <f t="shared" si="450"/>
        <v>0.65</v>
      </c>
      <c r="Y427" s="212">
        <f t="shared" si="451"/>
        <v>0.65</v>
      </c>
      <c r="Z427" s="212">
        <f t="shared" si="452"/>
        <v>0.65</v>
      </c>
      <c r="AA427" s="212">
        <f t="shared" si="453"/>
        <v>0.65</v>
      </c>
      <c r="AB427" s="212">
        <f t="shared" si="454"/>
        <v>0.65</v>
      </c>
      <c r="AC427" s="212">
        <f t="shared" si="455"/>
        <v>0.65</v>
      </c>
      <c r="AD427" s="212">
        <f t="shared" si="456"/>
        <v>0.65</v>
      </c>
      <c r="AE427" s="212">
        <f t="shared" si="457"/>
        <v>0.65</v>
      </c>
      <c r="AF427" s="212">
        <f t="shared" si="458"/>
        <v>0.65</v>
      </c>
      <c r="AG427" s="212">
        <f t="shared" si="459"/>
        <v>0.65</v>
      </c>
      <c r="AH427" s="212">
        <f t="shared" si="460"/>
        <v>0.65</v>
      </c>
      <c r="AI427" s="212">
        <f t="shared" si="461"/>
        <v>0.65</v>
      </c>
      <c r="AJ427" s="212">
        <f t="shared" si="462"/>
        <v>0.65</v>
      </c>
      <c r="AK427" s="212">
        <f t="shared" si="463"/>
        <v>0.65</v>
      </c>
    </row>
    <row r="428" spans="1:37" x14ac:dyDescent="0.35">
      <c r="A428" s="215">
        <v>31</v>
      </c>
      <c r="B428" s="212">
        <f t="shared" si="464"/>
        <v>0.65</v>
      </c>
      <c r="C428" s="212">
        <f t="shared" si="465"/>
        <v>0.65</v>
      </c>
      <c r="D428" s="212">
        <f t="shared" si="430"/>
        <v>0.65</v>
      </c>
      <c r="E428" s="212">
        <f t="shared" si="431"/>
        <v>0.65</v>
      </c>
      <c r="F428" s="212">
        <f t="shared" si="432"/>
        <v>0.65</v>
      </c>
      <c r="G428" s="212">
        <f t="shared" si="433"/>
        <v>0.65</v>
      </c>
      <c r="H428" s="212">
        <f t="shared" si="434"/>
        <v>0.65</v>
      </c>
      <c r="I428" s="212">
        <f t="shared" si="435"/>
        <v>0.65</v>
      </c>
      <c r="J428" s="212">
        <f t="shared" si="436"/>
        <v>0.65</v>
      </c>
      <c r="K428" s="212">
        <f t="shared" si="437"/>
        <v>0.65</v>
      </c>
      <c r="L428" s="212">
        <f t="shared" si="438"/>
        <v>0.65</v>
      </c>
      <c r="M428" s="212">
        <f t="shared" si="439"/>
        <v>0.65</v>
      </c>
      <c r="N428" s="212">
        <f t="shared" si="440"/>
        <v>0.65</v>
      </c>
      <c r="O428" s="212">
        <f t="shared" si="441"/>
        <v>0.65</v>
      </c>
      <c r="P428" s="212">
        <f t="shared" si="442"/>
        <v>0.65</v>
      </c>
      <c r="Q428" s="212">
        <f t="shared" si="443"/>
        <v>0.65</v>
      </c>
      <c r="R428" s="212">
        <f t="shared" si="444"/>
        <v>0.65</v>
      </c>
      <c r="S428" s="212">
        <f t="shared" si="445"/>
        <v>0.65</v>
      </c>
      <c r="T428" s="212">
        <f t="shared" si="446"/>
        <v>0.65</v>
      </c>
      <c r="U428" s="212">
        <f t="shared" si="447"/>
        <v>0.65</v>
      </c>
      <c r="V428" s="212">
        <f t="shared" si="448"/>
        <v>0.65</v>
      </c>
      <c r="W428" s="212">
        <f t="shared" si="449"/>
        <v>0.65</v>
      </c>
      <c r="X428" s="212">
        <f t="shared" si="450"/>
        <v>0.65</v>
      </c>
      <c r="Y428" s="212">
        <f t="shared" si="451"/>
        <v>0.65</v>
      </c>
      <c r="Z428" s="212">
        <f t="shared" si="452"/>
        <v>0.65</v>
      </c>
      <c r="AA428" s="212">
        <f t="shared" si="453"/>
        <v>0.65</v>
      </c>
      <c r="AB428" s="212">
        <f t="shared" si="454"/>
        <v>0.65</v>
      </c>
      <c r="AC428" s="212">
        <f t="shared" si="455"/>
        <v>0.65</v>
      </c>
      <c r="AD428" s="212">
        <f t="shared" si="456"/>
        <v>0.65</v>
      </c>
      <c r="AE428" s="212">
        <f t="shared" si="457"/>
        <v>0.65</v>
      </c>
      <c r="AF428" s="212">
        <f t="shared" si="458"/>
        <v>0.65</v>
      </c>
      <c r="AG428" s="212">
        <f t="shared" si="459"/>
        <v>0.65</v>
      </c>
      <c r="AH428" s="212">
        <f t="shared" si="460"/>
        <v>0.65</v>
      </c>
      <c r="AI428" s="212">
        <f t="shared" si="461"/>
        <v>0.65</v>
      </c>
      <c r="AJ428" s="212">
        <f t="shared" si="462"/>
        <v>0.65</v>
      </c>
      <c r="AK428" s="212">
        <f t="shared" si="463"/>
        <v>0.65</v>
      </c>
    </row>
    <row r="429" spans="1:37" x14ac:dyDescent="0.35">
      <c r="A429" s="215">
        <v>32</v>
      </c>
      <c r="B429" s="212">
        <f t="shared" si="464"/>
        <v>0.65</v>
      </c>
      <c r="C429" s="212">
        <f t="shared" si="465"/>
        <v>0.65</v>
      </c>
      <c r="D429" s="212">
        <f t="shared" si="430"/>
        <v>0.65</v>
      </c>
      <c r="E429" s="212">
        <f t="shared" si="431"/>
        <v>0.65</v>
      </c>
      <c r="F429" s="212">
        <f t="shared" si="432"/>
        <v>0.65</v>
      </c>
      <c r="G429" s="212">
        <f t="shared" si="433"/>
        <v>0.65</v>
      </c>
      <c r="H429" s="212">
        <f t="shared" si="434"/>
        <v>0.65</v>
      </c>
      <c r="I429" s="212">
        <f t="shared" si="435"/>
        <v>0.65</v>
      </c>
      <c r="J429" s="212">
        <f t="shared" si="436"/>
        <v>0.65</v>
      </c>
      <c r="K429" s="212">
        <f t="shared" si="437"/>
        <v>0.65</v>
      </c>
      <c r="L429" s="212">
        <f t="shared" si="438"/>
        <v>0.65</v>
      </c>
      <c r="M429" s="212">
        <f t="shared" si="439"/>
        <v>0.65</v>
      </c>
      <c r="N429" s="212">
        <f t="shared" si="440"/>
        <v>0.65</v>
      </c>
      <c r="O429" s="212">
        <f t="shared" si="441"/>
        <v>0.65</v>
      </c>
      <c r="P429" s="212">
        <f t="shared" si="442"/>
        <v>0.65</v>
      </c>
      <c r="Q429" s="212">
        <f t="shared" si="443"/>
        <v>0.65</v>
      </c>
      <c r="R429" s="212">
        <f t="shared" si="444"/>
        <v>0.65</v>
      </c>
      <c r="S429" s="212">
        <f t="shared" si="445"/>
        <v>0.65</v>
      </c>
      <c r="T429" s="212">
        <f t="shared" si="446"/>
        <v>0.65</v>
      </c>
      <c r="U429" s="212">
        <f t="shared" si="447"/>
        <v>0.65</v>
      </c>
      <c r="V429" s="212">
        <f t="shared" si="448"/>
        <v>0.65</v>
      </c>
      <c r="W429" s="212">
        <f t="shared" si="449"/>
        <v>0.65</v>
      </c>
      <c r="X429" s="212">
        <f t="shared" si="450"/>
        <v>0.65</v>
      </c>
      <c r="Y429" s="212">
        <f t="shared" si="451"/>
        <v>0.65</v>
      </c>
      <c r="Z429" s="212">
        <f t="shared" si="452"/>
        <v>0.65</v>
      </c>
      <c r="AA429" s="212">
        <f t="shared" si="453"/>
        <v>0.65</v>
      </c>
      <c r="AB429" s="212">
        <f t="shared" si="454"/>
        <v>0.65</v>
      </c>
      <c r="AC429" s="212">
        <f t="shared" si="455"/>
        <v>0.65</v>
      </c>
      <c r="AD429" s="212">
        <f t="shared" si="456"/>
        <v>0.65</v>
      </c>
      <c r="AE429" s="212">
        <f t="shared" si="457"/>
        <v>0.65</v>
      </c>
      <c r="AF429" s="212">
        <f t="shared" si="458"/>
        <v>0.65</v>
      </c>
      <c r="AG429" s="212">
        <f t="shared" si="459"/>
        <v>0.65</v>
      </c>
      <c r="AH429" s="212">
        <f t="shared" si="460"/>
        <v>0.65</v>
      </c>
      <c r="AI429" s="212">
        <f t="shared" si="461"/>
        <v>0.65</v>
      </c>
      <c r="AJ429" s="212">
        <f t="shared" si="462"/>
        <v>0.65</v>
      </c>
      <c r="AK429" s="212">
        <f t="shared" si="463"/>
        <v>0.65</v>
      </c>
    </row>
    <row r="430" spans="1:37" x14ac:dyDescent="0.35">
      <c r="A430" s="215">
        <v>33</v>
      </c>
      <c r="B430" s="212">
        <f t="shared" si="464"/>
        <v>0.65</v>
      </c>
      <c r="C430" s="212">
        <f t="shared" si="465"/>
        <v>0.65</v>
      </c>
      <c r="D430" s="212">
        <f t="shared" si="430"/>
        <v>0.65</v>
      </c>
      <c r="E430" s="212">
        <f t="shared" si="431"/>
        <v>0.65</v>
      </c>
      <c r="F430" s="212">
        <f t="shared" si="432"/>
        <v>0.65</v>
      </c>
      <c r="G430" s="212">
        <f t="shared" si="433"/>
        <v>0.65</v>
      </c>
      <c r="H430" s="212">
        <f t="shared" si="434"/>
        <v>0.65</v>
      </c>
      <c r="I430" s="212">
        <f t="shared" si="435"/>
        <v>0.65</v>
      </c>
      <c r="J430" s="212">
        <f t="shared" si="436"/>
        <v>0.65</v>
      </c>
      <c r="K430" s="212">
        <f t="shared" si="437"/>
        <v>0.65</v>
      </c>
      <c r="L430" s="212">
        <f t="shared" si="438"/>
        <v>0.65</v>
      </c>
      <c r="M430" s="212">
        <f t="shared" si="439"/>
        <v>0.65</v>
      </c>
      <c r="N430" s="212">
        <f t="shared" si="440"/>
        <v>0.65</v>
      </c>
      <c r="O430" s="212">
        <f t="shared" si="441"/>
        <v>0.65</v>
      </c>
      <c r="P430" s="212">
        <f t="shared" si="442"/>
        <v>0.65</v>
      </c>
      <c r="Q430" s="212">
        <f t="shared" si="443"/>
        <v>0.65</v>
      </c>
      <c r="R430" s="212">
        <f t="shared" si="444"/>
        <v>0.65</v>
      </c>
      <c r="S430" s="212">
        <f t="shared" si="445"/>
        <v>0.65</v>
      </c>
      <c r="T430" s="212">
        <f t="shared" si="446"/>
        <v>0.65</v>
      </c>
      <c r="U430" s="212">
        <f t="shared" si="447"/>
        <v>0.65</v>
      </c>
      <c r="V430" s="212">
        <f t="shared" si="448"/>
        <v>0.65</v>
      </c>
      <c r="W430" s="212">
        <f t="shared" si="449"/>
        <v>0.65</v>
      </c>
      <c r="X430" s="212">
        <f t="shared" si="450"/>
        <v>0.65</v>
      </c>
      <c r="Y430" s="212">
        <f t="shared" si="451"/>
        <v>0.65</v>
      </c>
      <c r="Z430" s="212">
        <f t="shared" si="452"/>
        <v>0.65</v>
      </c>
      <c r="AA430" s="212">
        <f t="shared" si="453"/>
        <v>0.65</v>
      </c>
      <c r="AB430" s="212">
        <f t="shared" si="454"/>
        <v>0.65</v>
      </c>
      <c r="AC430" s="212">
        <f t="shared" si="455"/>
        <v>0.65</v>
      </c>
      <c r="AD430" s="212">
        <f t="shared" si="456"/>
        <v>0.65</v>
      </c>
      <c r="AE430" s="212">
        <f t="shared" si="457"/>
        <v>0.65</v>
      </c>
      <c r="AF430" s="212">
        <f t="shared" si="458"/>
        <v>0.65</v>
      </c>
      <c r="AG430" s="212">
        <f t="shared" si="459"/>
        <v>0.65</v>
      </c>
      <c r="AH430" s="212">
        <f t="shared" si="460"/>
        <v>0.65</v>
      </c>
      <c r="AI430" s="212">
        <f t="shared" si="461"/>
        <v>0.65</v>
      </c>
      <c r="AJ430" s="212">
        <f t="shared" si="462"/>
        <v>0.65</v>
      </c>
      <c r="AK430" s="212">
        <f t="shared" si="463"/>
        <v>0.65</v>
      </c>
    </row>
    <row r="431" spans="1:37" x14ac:dyDescent="0.35">
      <c r="A431" s="215">
        <v>34</v>
      </c>
      <c r="B431" s="212">
        <f t="shared" si="464"/>
        <v>0.65</v>
      </c>
      <c r="C431" s="212">
        <f t="shared" si="465"/>
        <v>0.65</v>
      </c>
      <c r="D431" s="212">
        <f t="shared" si="430"/>
        <v>0.65</v>
      </c>
      <c r="E431" s="212">
        <f t="shared" si="431"/>
        <v>0.65</v>
      </c>
      <c r="F431" s="212">
        <f t="shared" si="432"/>
        <v>0.65</v>
      </c>
      <c r="G431" s="212">
        <f t="shared" si="433"/>
        <v>0.65</v>
      </c>
      <c r="H431" s="212">
        <f t="shared" si="434"/>
        <v>0.65</v>
      </c>
      <c r="I431" s="212">
        <f t="shared" si="435"/>
        <v>0.65</v>
      </c>
      <c r="J431" s="212">
        <f t="shared" si="436"/>
        <v>0.65</v>
      </c>
      <c r="K431" s="212">
        <f t="shared" si="437"/>
        <v>0.65</v>
      </c>
      <c r="L431" s="212">
        <f t="shared" si="438"/>
        <v>0.65</v>
      </c>
      <c r="M431" s="212">
        <f t="shared" si="439"/>
        <v>0.65</v>
      </c>
      <c r="N431" s="212">
        <f t="shared" si="440"/>
        <v>0.65</v>
      </c>
      <c r="O431" s="212">
        <f t="shared" si="441"/>
        <v>0.65</v>
      </c>
      <c r="P431" s="212">
        <f t="shared" si="442"/>
        <v>0.65</v>
      </c>
      <c r="Q431" s="212">
        <f t="shared" si="443"/>
        <v>0.65</v>
      </c>
      <c r="R431" s="212">
        <f t="shared" si="444"/>
        <v>0.65</v>
      </c>
      <c r="S431" s="212">
        <f t="shared" si="445"/>
        <v>0.65</v>
      </c>
      <c r="T431" s="212">
        <f t="shared" si="446"/>
        <v>0.65</v>
      </c>
      <c r="U431" s="212">
        <f t="shared" si="447"/>
        <v>0.65</v>
      </c>
      <c r="V431" s="212">
        <f t="shared" si="448"/>
        <v>0.65</v>
      </c>
      <c r="W431" s="212">
        <f t="shared" si="449"/>
        <v>0.65</v>
      </c>
      <c r="X431" s="212">
        <f t="shared" si="450"/>
        <v>0.65</v>
      </c>
      <c r="Y431" s="212">
        <f t="shared" si="451"/>
        <v>0.65</v>
      </c>
      <c r="Z431" s="212">
        <f t="shared" si="452"/>
        <v>0.65</v>
      </c>
      <c r="AA431" s="212">
        <f t="shared" si="453"/>
        <v>0.65</v>
      </c>
      <c r="AB431" s="212">
        <f t="shared" si="454"/>
        <v>0.65</v>
      </c>
      <c r="AC431" s="212">
        <f t="shared" si="455"/>
        <v>0.65</v>
      </c>
      <c r="AD431" s="212">
        <f t="shared" si="456"/>
        <v>0.65</v>
      </c>
      <c r="AE431" s="212">
        <f t="shared" si="457"/>
        <v>0.65</v>
      </c>
      <c r="AF431" s="212">
        <f t="shared" si="458"/>
        <v>0.65</v>
      </c>
      <c r="AG431" s="212">
        <f t="shared" si="459"/>
        <v>0.65</v>
      </c>
      <c r="AH431" s="212">
        <f t="shared" si="460"/>
        <v>0.65</v>
      </c>
      <c r="AI431" s="212">
        <f t="shared" si="461"/>
        <v>0.65</v>
      </c>
      <c r="AJ431" s="212">
        <f t="shared" si="462"/>
        <v>0.65</v>
      </c>
      <c r="AK431" s="212">
        <f t="shared" si="463"/>
        <v>0.65</v>
      </c>
    </row>
    <row r="432" spans="1:37" x14ac:dyDescent="0.35">
      <c r="A432" s="215">
        <v>35</v>
      </c>
      <c r="B432" s="212">
        <f t="shared" si="464"/>
        <v>0.65</v>
      </c>
      <c r="C432" s="212">
        <f t="shared" si="465"/>
        <v>0.65</v>
      </c>
      <c r="D432" s="212">
        <f t="shared" si="430"/>
        <v>0.65</v>
      </c>
      <c r="E432" s="212">
        <f t="shared" si="431"/>
        <v>0.65</v>
      </c>
      <c r="F432" s="212">
        <f t="shared" si="432"/>
        <v>0.65</v>
      </c>
      <c r="G432" s="212">
        <f t="shared" si="433"/>
        <v>0.65</v>
      </c>
      <c r="H432" s="212">
        <f t="shared" si="434"/>
        <v>0.65</v>
      </c>
      <c r="I432" s="212">
        <f t="shared" si="435"/>
        <v>0.65</v>
      </c>
      <c r="J432" s="212">
        <f t="shared" si="436"/>
        <v>0.65</v>
      </c>
      <c r="K432" s="212">
        <f t="shared" si="437"/>
        <v>0.65</v>
      </c>
      <c r="L432" s="212">
        <f t="shared" si="438"/>
        <v>0.65</v>
      </c>
      <c r="M432" s="212">
        <f t="shared" si="439"/>
        <v>0.65</v>
      </c>
      <c r="N432" s="212">
        <f t="shared" si="440"/>
        <v>0.65</v>
      </c>
      <c r="O432" s="212">
        <f t="shared" si="441"/>
        <v>0.65</v>
      </c>
      <c r="P432" s="212">
        <f t="shared" si="442"/>
        <v>0.65</v>
      </c>
      <c r="Q432" s="212">
        <f t="shared" si="443"/>
        <v>0.65</v>
      </c>
      <c r="R432" s="212">
        <f t="shared" si="444"/>
        <v>0.65</v>
      </c>
      <c r="S432" s="212">
        <f t="shared" si="445"/>
        <v>0.65</v>
      </c>
      <c r="T432" s="212">
        <f t="shared" si="446"/>
        <v>0.65</v>
      </c>
      <c r="U432" s="212">
        <f t="shared" si="447"/>
        <v>0.65</v>
      </c>
      <c r="V432" s="212">
        <f t="shared" si="448"/>
        <v>0.65</v>
      </c>
      <c r="W432" s="212">
        <f t="shared" si="449"/>
        <v>0.65</v>
      </c>
      <c r="X432" s="212">
        <f t="shared" si="450"/>
        <v>0.65</v>
      </c>
      <c r="Y432" s="212">
        <f t="shared" si="451"/>
        <v>0.65</v>
      </c>
      <c r="Z432" s="212">
        <f t="shared" si="452"/>
        <v>0.65</v>
      </c>
      <c r="AA432" s="212">
        <f t="shared" si="453"/>
        <v>0.65</v>
      </c>
      <c r="AB432" s="212">
        <f t="shared" si="454"/>
        <v>0.65</v>
      </c>
      <c r="AC432" s="212">
        <f t="shared" si="455"/>
        <v>0.65</v>
      </c>
      <c r="AD432" s="212">
        <f t="shared" si="456"/>
        <v>0.65</v>
      </c>
      <c r="AE432" s="212">
        <f t="shared" si="457"/>
        <v>0.65</v>
      </c>
      <c r="AF432" s="212">
        <f t="shared" si="458"/>
        <v>0.65</v>
      </c>
      <c r="AG432" s="212">
        <f t="shared" si="459"/>
        <v>0.65</v>
      </c>
      <c r="AH432" s="212">
        <f t="shared" si="460"/>
        <v>0.65</v>
      </c>
      <c r="AI432" s="212">
        <f t="shared" si="461"/>
        <v>0.65</v>
      </c>
      <c r="AJ432" s="212">
        <f t="shared" si="462"/>
        <v>0.65</v>
      </c>
      <c r="AK432" s="212">
        <f t="shared" si="463"/>
        <v>0.65</v>
      </c>
    </row>
    <row r="433" spans="1:37" x14ac:dyDescent="0.35">
      <c r="A433" s="215">
        <v>36</v>
      </c>
      <c r="B433" s="212">
        <f t="shared" si="464"/>
        <v>0.65</v>
      </c>
      <c r="C433" s="212">
        <f t="shared" si="465"/>
        <v>0.65</v>
      </c>
      <c r="D433" s="212">
        <f t="shared" si="430"/>
        <v>0.65</v>
      </c>
      <c r="E433" s="212">
        <f t="shared" si="431"/>
        <v>0.65</v>
      </c>
      <c r="F433" s="212">
        <f t="shared" si="432"/>
        <v>0.65</v>
      </c>
      <c r="G433" s="212">
        <f t="shared" si="433"/>
        <v>0.65</v>
      </c>
      <c r="H433" s="212">
        <f t="shared" si="434"/>
        <v>0.65</v>
      </c>
      <c r="I433" s="212">
        <f t="shared" si="435"/>
        <v>0.65</v>
      </c>
      <c r="J433" s="212">
        <f t="shared" si="436"/>
        <v>0.65</v>
      </c>
      <c r="K433" s="212">
        <f t="shared" si="437"/>
        <v>0.65</v>
      </c>
      <c r="L433" s="212">
        <f t="shared" si="438"/>
        <v>0.65</v>
      </c>
      <c r="M433" s="212">
        <f t="shared" si="439"/>
        <v>0.65</v>
      </c>
      <c r="N433" s="212">
        <f t="shared" si="440"/>
        <v>0.65</v>
      </c>
      <c r="O433" s="212">
        <f t="shared" si="441"/>
        <v>0.65</v>
      </c>
      <c r="P433" s="212">
        <f t="shared" si="442"/>
        <v>0.65</v>
      </c>
      <c r="Q433" s="212">
        <f t="shared" si="443"/>
        <v>0.65</v>
      </c>
      <c r="R433" s="212">
        <f t="shared" si="444"/>
        <v>0.65</v>
      </c>
      <c r="S433" s="212">
        <f t="shared" si="445"/>
        <v>0.65</v>
      </c>
      <c r="T433" s="212">
        <f t="shared" si="446"/>
        <v>0.65</v>
      </c>
      <c r="U433" s="212">
        <f t="shared" si="447"/>
        <v>0.65</v>
      </c>
      <c r="V433" s="212">
        <f t="shared" si="448"/>
        <v>0.65</v>
      </c>
      <c r="W433" s="212">
        <f t="shared" si="449"/>
        <v>0.65</v>
      </c>
      <c r="X433" s="212">
        <f t="shared" si="450"/>
        <v>0.65</v>
      </c>
      <c r="Y433" s="212">
        <f t="shared" si="451"/>
        <v>0.65</v>
      </c>
      <c r="Z433" s="212">
        <f t="shared" si="452"/>
        <v>0.65</v>
      </c>
      <c r="AA433" s="212">
        <f t="shared" si="453"/>
        <v>0.65</v>
      </c>
      <c r="AB433" s="212">
        <f t="shared" si="454"/>
        <v>0.65</v>
      </c>
      <c r="AC433" s="212">
        <f t="shared" si="455"/>
        <v>0.65</v>
      </c>
      <c r="AD433" s="212">
        <f t="shared" si="456"/>
        <v>0.65</v>
      </c>
      <c r="AE433" s="212">
        <f t="shared" si="457"/>
        <v>0.65</v>
      </c>
      <c r="AF433" s="212">
        <f t="shared" si="458"/>
        <v>0.65</v>
      </c>
      <c r="AG433" s="212">
        <f t="shared" si="459"/>
        <v>0.65</v>
      </c>
      <c r="AH433" s="212">
        <f t="shared" si="460"/>
        <v>0.65</v>
      </c>
      <c r="AI433" s="212">
        <f t="shared" si="461"/>
        <v>0.65</v>
      </c>
      <c r="AJ433" s="212">
        <f t="shared" si="462"/>
        <v>0.65</v>
      </c>
      <c r="AK433" s="212">
        <f t="shared" si="463"/>
        <v>0.65</v>
      </c>
    </row>
    <row r="434" spans="1:37" x14ac:dyDescent="0.35">
      <c r="A434" s="215">
        <v>37</v>
      </c>
      <c r="B434" s="212">
        <f t="shared" si="464"/>
        <v>0.65</v>
      </c>
      <c r="C434" s="212">
        <f t="shared" ref="C434:C449" si="466">B434</f>
        <v>0.65</v>
      </c>
      <c r="D434" s="212">
        <f t="shared" ref="D434:D449" si="467">C434</f>
        <v>0.65</v>
      </c>
      <c r="E434" s="212">
        <f t="shared" ref="E434:E449" si="468">D434</f>
        <v>0.65</v>
      </c>
      <c r="F434" s="212">
        <f t="shared" ref="F434:F449" si="469">E434</f>
        <v>0.65</v>
      </c>
      <c r="G434" s="212">
        <f t="shared" ref="G434:G449" si="470">F434</f>
        <v>0.65</v>
      </c>
      <c r="H434" s="212">
        <f t="shared" ref="H434:H449" si="471">G434</f>
        <v>0.65</v>
      </c>
      <c r="I434" s="212">
        <f t="shared" ref="I434:I449" si="472">H434</f>
        <v>0.65</v>
      </c>
      <c r="J434" s="212">
        <f t="shared" ref="J434:J449" si="473">I434</f>
        <v>0.65</v>
      </c>
      <c r="K434" s="212">
        <f t="shared" ref="K434:K449" si="474">J434</f>
        <v>0.65</v>
      </c>
      <c r="L434" s="212">
        <f t="shared" ref="L434:L449" si="475">K434</f>
        <v>0.65</v>
      </c>
      <c r="M434" s="212">
        <f t="shared" ref="M434:M449" si="476">L434</f>
        <v>0.65</v>
      </c>
      <c r="N434" s="212">
        <f t="shared" ref="N434:N449" si="477">M434</f>
        <v>0.65</v>
      </c>
      <c r="O434" s="212">
        <f t="shared" ref="O434:O449" si="478">N434</f>
        <v>0.65</v>
      </c>
      <c r="P434" s="212">
        <f t="shared" ref="P434:P449" si="479">O434</f>
        <v>0.65</v>
      </c>
      <c r="Q434" s="212">
        <f t="shared" ref="Q434:Q449" si="480">P434</f>
        <v>0.65</v>
      </c>
      <c r="R434" s="212">
        <f t="shared" ref="R434:R449" si="481">Q434</f>
        <v>0.65</v>
      </c>
      <c r="S434" s="212">
        <f t="shared" ref="S434:S449" si="482">R434</f>
        <v>0.65</v>
      </c>
      <c r="T434" s="212">
        <f t="shared" ref="T434:T449" si="483">S434</f>
        <v>0.65</v>
      </c>
      <c r="U434" s="212">
        <f t="shared" ref="U434:U449" si="484">T434</f>
        <v>0.65</v>
      </c>
      <c r="V434" s="212">
        <f t="shared" ref="V434:V449" si="485">U434</f>
        <v>0.65</v>
      </c>
      <c r="W434" s="212">
        <f t="shared" ref="W434:W449" si="486">V434</f>
        <v>0.65</v>
      </c>
      <c r="X434" s="212">
        <f t="shared" ref="X434:X449" si="487">W434</f>
        <v>0.65</v>
      </c>
      <c r="Y434" s="212">
        <f t="shared" ref="Y434:Y449" si="488">X434</f>
        <v>0.65</v>
      </c>
      <c r="Z434" s="212">
        <f t="shared" ref="Z434:Z449" si="489">Y434</f>
        <v>0.65</v>
      </c>
      <c r="AA434" s="212">
        <f t="shared" ref="AA434:AA449" si="490">Z434</f>
        <v>0.65</v>
      </c>
      <c r="AB434" s="212">
        <f t="shared" si="454"/>
        <v>0.65</v>
      </c>
      <c r="AC434" s="212">
        <f t="shared" si="455"/>
        <v>0.65</v>
      </c>
      <c r="AD434" s="212">
        <f t="shared" si="456"/>
        <v>0.65</v>
      </c>
      <c r="AE434" s="212">
        <f t="shared" si="457"/>
        <v>0.65</v>
      </c>
      <c r="AF434" s="212">
        <f t="shared" si="458"/>
        <v>0.65</v>
      </c>
      <c r="AG434" s="212">
        <f t="shared" si="459"/>
        <v>0.65</v>
      </c>
      <c r="AH434" s="212">
        <f t="shared" si="460"/>
        <v>0.65</v>
      </c>
      <c r="AI434" s="212">
        <f t="shared" si="461"/>
        <v>0.65</v>
      </c>
      <c r="AJ434" s="212">
        <f t="shared" si="462"/>
        <v>0.65</v>
      </c>
      <c r="AK434" s="212">
        <f t="shared" si="463"/>
        <v>0.65</v>
      </c>
    </row>
    <row r="435" spans="1:37" x14ac:dyDescent="0.35">
      <c r="A435" s="215">
        <v>38</v>
      </c>
      <c r="B435" s="212">
        <f t="shared" si="464"/>
        <v>0.65</v>
      </c>
      <c r="C435" s="212">
        <f t="shared" si="466"/>
        <v>0.65</v>
      </c>
      <c r="D435" s="212">
        <f t="shared" si="467"/>
        <v>0.65</v>
      </c>
      <c r="E435" s="212">
        <f t="shared" si="468"/>
        <v>0.65</v>
      </c>
      <c r="F435" s="212">
        <f t="shared" si="469"/>
        <v>0.65</v>
      </c>
      <c r="G435" s="212">
        <f t="shared" si="470"/>
        <v>0.65</v>
      </c>
      <c r="H435" s="212">
        <f t="shared" si="471"/>
        <v>0.65</v>
      </c>
      <c r="I435" s="212">
        <f t="shared" si="472"/>
        <v>0.65</v>
      </c>
      <c r="J435" s="212">
        <f t="shared" si="473"/>
        <v>0.65</v>
      </c>
      <c r="K435" s="212">
        <f t="shared" si="474"/>
        <v>0.65</v>
      </c>
      <c r="L435" s="212">
        <f t="shared" si="475"/>
        <v>0.65</v>
      </c>
      <c r="M435" s="212">
        <f t="shared" si="476"/>
        <v>0.65</v>
      </c>
      <c r="N435" s="212">
        <f t="shared" si="477"/>
        <v>0.65</v>
      </c>
      <c r="O435" s="212">
        <f t="shared" si="478"/>
        <v>0.65</v>
      </c>
      <c r="P435" s="212">
        <f t="shared" si="479"/>
        <v>0.65</v>
      </c>
      <c r="Q435" s="212">
        <f t="shared" si="480"/>
        <v>0.65</v>
      </c>
      <c r="R435" s="212">
        <f t="shared" si="481"/>
        <v>0.65</v>
      </c>
      <c r="S435" s="212">
        <f t="shared" si="482"/>
        <v>0.65</v>
      </c>
      <c r="T435" s="212">
        <f t="shared" si="483"/>
        <v>0.65</v>
      </c>
      <c r="U435" s="212">
        <f t="shared" si="484"/>
        <v>0.65</v>
      </c>
      <c r="V435" s="212">
        <f t="shared" si="485"/>
        <v>0.65</v>
      </c>
      <c r="W435" s="212">
        <f t="shared" si="486"/>
        <v>0.65</v>
      </c>
      <c r="X435" s="212">
        <f t="shared" si="487"/>
        <v>0.65</v>
      </c>
      <c r="Y435" s="212">
        <f t="shared" si="488"/>
        <v>0.65</v>
      </c>
      <c r="Z435" s="212">
        <f t="shared" si="489"/>
        <v>0.65</v>
      </c>
      <c r="AA435" s="212">
        <f t="shared" si="490"/>
        <v>0.65</v>
      </c>
      <c r="AB435" s="212">
        <f t="shared" si="454"/>
        <v>0.65</v>
      </c>
      <c r="AC435" s="212">
        <f t="shared" si="455"/>
        <v>0.65</v>
      </c>
      <c r="AD435" s="212">
        <f t="shared" si="456"/>
        <v>0.65</v>
      </c>
      <c r="AE435" s="212">
        <f t="shared" si="457"/>
        <v>0.65</v>
      </c>
      <c r="AF435" s="212">
        <f t="shared" si="458"/>
        <v>0.65</v>
      </c>
      <c r="AG435" s="212">
        <f t="shared" si="459"/>
        <v>0.65</v>
      </c>
      <c r="AH435" s="212">
        <f t="shared" si="460"/>
        <v>0.65</v>
      </c>
      <c r="AI435" s="212">
        <f t="shared" si="461"/>
        <v>0.65</v>
      </c>
      <c r="AJ435" s="212">
        <f t="shared" si="462"/>
        <v>0.65</v>
      </c>
      <c r="AK435" s="212">
        <f t="shared" si="463"/>
        <v>0.65</v>
      </c>
    </row>
    <row r="436" spans="1:37" x14ac:dyDescent="0.35">
      <c r="A436" s="215">
        <v>39</v>
      </c>
      <c r="B436" s="212">
        <f t="shared" si="464"/>
        <v>0.65</v>
      </c>
      <c r="C436" s="212">
        <f t="shared" si="466"/>
        <v>0.65</v>
      </c>
      <c r="D436" s="212">
        <f t="shared" si="467"/>
        <v>0.65</v>
      </c>
      <c r="E436" s="212">
        <f t="shared" si="468"/>
        <v>0.65</v>
      </c>
      <c r="F436" s="212">
        <f t="shared" si="469"/>
        <v>0.65</v>
      </c>
      <c r="G436" s="212">
        <f t="shared" si="470"/>
        <v>0.65</v>
      </c>
      <c r="H436" s="212">
        <f t="shared" si="471"/>
        <v>0.65</v>
      </c>
      <c r="I436" s="212">
        <f t="shared" si="472"/>
        <v>0.65</v>
      </c>
      <c r="J436" s="212">
        <f t="shared" si="473"/>
        <v>0.65</v>
      </c>
      <c r="K436" s="212">
        <f t="shared" si="474"/>
        <v>0.65</v>
      </c>
      <c r="L436" s="212">
        <f t="shared" si="475"/>
        <v>0.65</v>
      </c>
      <c r="M436" s="212">
        <f t="shared" si="476"/>
        <v>0.65</v>
      </c>
      <c r="N436" s="212">
        <f t="shared" si="477"/>
        <v>0.65</v>
      </c>
      <c r="O436" s="212">
        <f t="shared" si="478"/>
        <v>0.65</v>
      </c>
      <c r="P436" s="212">
        <f t="shared" si="479"/>
        <v>0.65</v>
      </c>
      <c r="Q436" s="212">
        <f t="shared" si="480"/>
        <v>0.65</v>
      </c>
      <c r="R436" s="212">
        <f t="shared" si="481"/>
        <v>0.65</v>
      </c>
      <c r="S436" s="212">
        <f t="shared" si="482"/>
        <v>0.65</v>
      </c>
      <c r="T436" s="212">
        <f t="shared" si="483"/>
        <v>0.65</v>
      </c>
      <c r="U436" s="212">
        <f t="shared" si="484"/>
        <v>0.65</v>
      </c>
      <c r="V436" s="212">
        <f t="shared" si="485"/>
        <v>0.65</v>
      </c>
      <c r="W436" s="212">
        <f t="shared" si="486"/>
        <v>0.65</v>
      </c>
      <c r="X436" s="212">
        <f t="shared" si="487"/>
        <v>0.65</v>
      </c>
      <c r="Y436" s="212">
        <f t="shared" si="488"/>
        <v>0.65</v>
      </c>
      <c r="Z436" s="212">
        <f t="shared" si="489"/>
        <v>0.65</v>
      </c>
      <c r="AA436" s="212">
        <f t="shared" si="490"/>
        <v>0.65</v>
      </c>
      <c r="AB436" s="212">
        <f t="shared" si="454"/>
        <v>0.65</v>
      </c>
      <c r="AC436" s="212">
        <f t="shared" si="455"/>
        <v>0.65</v>
      </c>
      <c r="AD436" s="212">
        <f t="shared" si="456"/>
        <v>0.65</v>
      </c>
      <c r="AE436" s="212">
        <f t="shared" si="457"/>
        <v>0.65</v>
      </c>
      <c r="AF436" s="212">
        <f t="shared" si="458"/>
        <v>0.65</v>
      </c>
      <c r="AG436" s="212">
        <f t="shared" si="459"/>
        <v>0.65</v>
      </c>
      <c r="AH436" s="212">
        <f t="shared" si="460"/>
        <v>0.65</v>
      </c>
      <c r="AI436" s="212">
        <f t="shared" si="461"/>
        <v>0.65</v>
      </c>
      <c r="AJ436" s="212">
        <f t="shared" si="462"/>
        <v>0.65</v>
      </c>
      <c r="AK436" s="212">
        <f t="shared" si="463"/>
        <v>0.65</v>
      </c>
    </row>
    <row r="437" spans="1:37" x14ac:dyDescent="0.35">
      <c r="A437" s="215">
        <v>40</v>
      </c>
      <c r="B437" s="212">
        <f t="shared" si="464"/>
        <v>0.65</v>
      </c>
      <c r="C437" s="212">
        <f t="shared" si="466"/>
        <v>0.65</v>
      </c>
      <c r="D437" s="212">
        <f t="shared" si="467"/>
        <v>0.65</v>
      </c>
      <c r="E437" s="212">
        <f t="shared" si="468"/>
        <v>0.65</v>
      </c>
      <c r="F437" s="212">
        <f t="shared" si="469"/>
        <v>0.65</v>
      </c>
      <c r="G437" s="212">
        <f t="shared" si="470"/>
        <v>0.65</v>
      </c>
      <c r="H437" s="212">
        <f t="shared" si="471"/>
        <v>0.65</v>
      </c>
      <c r="I437" s="212">
        <f t="shared" si="472"/>
        <v>0.65</v>
      </c>
      <c r="J437" s="212">
        <f t="shared" si="473"/>
        <v>0.65</v>
      </c>
      <c r="K437" s="212">
        <f t="shared" si="474"/>
        <v>0.65</v>
      </c>
      <c r="L437" s="212">
        <f t="shared" si="475"/>
        <v>0.65</v>
      </c>
      <c r="M437" s="212">
        <f t="shared" si="476"/>
        <v>0.65</v>
      </c>
      <c r="N437" s="212">
        <f t="shared" si="477"/>
        <v>0.65</v>
      </c>
      <c r="O437" s="212">
        <f t="shared" si="478"/>
        <v>0.65</v>
      </c>
      <c r="P437" s="212">
        <f t="shared" si="479"/>
        <v>0.65</v>
      </c>
      <c r="Q437" s="212">
        <f t="shared" si="480"/>
        <v>0.65</v>
      </c>
      <c r="R437" s="212">
        <f t="shared" si="481"/>
        <v>0.65</v>
      </c>
      <c r="S437" s="212">
        <f t="shared" si="482"/>
        <v>0.65</v>
      </c>
      <c r="T437" s="212">
        <f t="shared" si="483"/>
        <v>0.65</v>
      </c>
      <c r="U437" s="212">
        <f t="shared" si="484"/>
        <v>0.65</v>
      </c>
      <c r="V437" s="212">
        <f t="shared" si="485"/>
        <v>0.65</v>
      </c>
      <c r="W437" s="212">
        <f t="shared" si="486"/>
        <v>0.65</v>
      </c>
      <c r="X437" s="212">
        <f t="shared" si="487"/>
        <v>0.65</v>
      </c>
      <c r="Y437" s="212">
        <f t="shared" si="488"/>
        <v>0.65</v>
      </c>
      <c r="Z437" s="212">
        <f t="shared" si="489"/>
        <v>0.65</v>
      </c>
      <c r="AA437" s="212">
        <f t="shared" si="490"/>
        <v>0.65</v>
      </c>
      <c r="AB437" s="212">
        <f t="shared" si="454"/>
        <v>0.65</v>
      </c>
      <c r="AC437" s="212">
        <f t="shared" si="455"/>
        <v>0.65</v>
      </c>
      <c r="AD437" s="212">
        <f t="shared" si="456"/>
        <v>0.65</v>
      </c>
      <c r="AE437" s="212">
        <f t="shared" si="457"/>
        <v>0.65</v>
      </c>
      <c r="AF437" s="212">
        <f t="shared" si="458"/>
        <v>0.65</v>
      </c>
      <c r="AG437" s="212">
        <f t="shared" si="459"/>
        <v>0.65</v>
      </c>
      <c r="AH437" s="212">
        <f t="shared" si="460"/>
        <v>0.65</v>
      </c>
      <c r="AI437" s="212">
        <f t="shared" si="461"/>
        <v>0.65</v>
      </c>
      <c r="AJ437" s="212">
        <f t="shared" si="462"/>
        <v>0.65</v>
      </c>
      <c r="AK437" s="212">
        <f t="shared" si="463"/>
        <v>0.65</v>
      </c>
    </row>
    <row r="438" spans="1:37" x14ac:dyDescent="0.35">
      <c r="A438" s="215">
        <v>41</v>
      </c>
      <c r="B438" s="212">
        <f t="shared" si="464"/>
        <v>0.65</v>
      </c>
      <c r="C438" s="212">
        <f t="shared" si="466"/>
        <v>0.65</v>
      </c>
      <c r="D438" s="212">
        <f t="shared" si="467"/>
        <v>0.65</v>
      </c>
      <c r="E438" s="212">
        <f t="shared" si="468"/>
        <v>0.65</v>
      </c>
      <c r="F438" s="212">
        <f t="shared" si="469"/>
        <v>0.65</v>
      </c>
      <c r="G438" s="212">
        <f t="shared" si="470"/>
        <v>0.65</v>
      </c>
      <c r="H438" s="212">
        <f t="shared" si="471"/>
        <v>0.65</v>
      </c>
      <c r="I438" s="212">
        <f t="shared" si="472"/>
        <v>0.65</v>
      </c>
      <c r="J438" s="212">
        <f t="shared" si="473"/>
        <v>0.65</v>
      </c>
      <c r="K438" s="212">
        <f t="shared" si="474"/>
        <v>0.65</v>
      </c>
      <c r="L438" s="212">
        <f t="shared" si="475"/>
        <v>0.65</v>
      </c>
      <c r="M438" s="212">
        <f t="shared" si="476"/>
        <v>0.65</v>
      </c>
      <c r="N438" s="212">
        <f t="shared" si="477"/>
        <v>0.65</v>
      </c>
      <c r="O438" s="212">
        <f t="shared" si="478"/>
        <v>0.65</v>
      </c>
      <c r="P438" s="212">
        <f t="shared" si="479"/>
        <v>0.65</v>
      </c>
      <c r="Q438" s="212">
        <f t="shared" si="480"/>
        <v>0.65</v>
      </c>
      <c r="R438" s="212">
        <f t="shared" si="481"/>
        <v>0.65</v>
      </c>
      <c r="S438" s="212">
        <f t="shared" si="482"/>
        <v>0.65</v>
      </c>
      <c r="T438" s="212">
        <f t="shared" si="483"/>
        <v>0.65</v>
      </c>
      <c r="U438" s="212">
        <f t="shared" si="484"/>
        <v>0.65</v>
      </c>
      <c r="V438" s="212">
        <f t="shared" si="485"/>
        <v>0.65</v>
      </c>
      <c r="W438" s="212">
        <f t="shared" si="486"/>
        <v>0.65</v>
      </c>
      <c r="X438" s="212">
        <f t="shared" si="487"/>
        <v>0.65</v>
      </c>
      <c r="Y438" s="212">
        <f t="shared" si="488"/>
        <v>0.65</v>
      </c>
      <c r="Z438" s="212">
        <f t="shared" si="489"/>
        <v>0.65</v>
      </c>
      <c r="AA438" s="212">
        <f t="shared" si="490"/>
        <v>0.65</v>
      </c>
      <c r="AB438" s="212">
        <f t="shared" si="454"/>
        <v>0.65</v>
      </c>
      <c r="AC438" s="212">
        <f t="shared" si="455"/>
        <v>0.65</v>
      </c>
      <c r="AD438" s="212">
        <f t="shared" si="456"/>
        <v>0.65</v>
      </c>
      <c r="AE438" s="212">
        <f t="shared" si="457"/>
        <v>0.65</v>
      </c>
      <c r="AF438" s="212">
        <f t="shared" si="458"/>
        <v>0.65</v>
      </c>
      <c r="AG438" s="212">
        <f t="shared" si="459"/>
        <v>0.65</v>
      </c>
      <c r="AH438" s="212">
        <f t="shared" si="460"/>
        <v>0.65</v>
      </c>
      <c r="AI438" s="212">
        <f t="shared" si="461"/>
        <v>0.65</v>
      </c>
      <c r="AJ438" s="212">
        <f t="shared" si="462"/>
        <v>0.65</v>
      </c>
      <c r="AK438" s="212">
        <f t="shared" si="463"/>
        <v>0.65</v>
      </c>
    </row>
    <row r="439" spans="1:37" x14ac:dyDescent="0.35">
      <c r="A439" s="215">
        <v>42</v>
      </c>
      <c r="B439" s="212">
        <f t="shared" si="464"/>
        <v>0.65</v>
      </c>
      <c r="C439" s="212">
        <f t="shared" si="466"/>
        <v>0.65</v>
      </c>
      <c r="D439" s="212">
        <f t="shared" si="467"/>
        <v>0.65</v>
      </c>
      <c r="E439" s="212">
        <f t="shared" si="468"/>
        <v>0.65</v>
      </c>
      <c r="F439" s="212">
        <f t="shared" si="469"/>
        <v>0.65</v>
      </c>
      <c r="G439" s="212">
        <f t="shared" si="470"/>
        <v>0.65</v>
      </c>
      <c r="H439" s="212">
        <f t="shared" si="471"/>
        <v>0.65</v>
      </c>
      <c r="I439" s="212">
        <f t="shared" si="472"/>
        <v>0.65</v>
      </c>
      <c r="J439" s="212">
        <f t="shared" si="473"/>
        <v>0.65</v>
      </c>
      <c r="K439" s="212">
        <f t="shared" si="474"/>
        <v>0.65</v>
      </c>
      <c r="L439" s="212">
        <f t="shared" si="475"/>
        <v>0.65</v>
      </c>
      <c r="M439" s="212">
        <f t="shared" si="476"/>
        <v>0.65</v>
      </c>
      <c r="N439" s="212">
        <f t="shared" si="477"/>
        <v>0.65</v>
      </c>
      <c r="O439" s="212">
        <f t="shared" si="478"/>
        <v>0.65</v>
      </c>
      <c r="P439" s="212">
        <f t="shared" si="479"/>
        <v>0.65</v>
      </c>
      <c r="Q439" s="212">
        <f t="shared" si="480"/>
        <v>0.65</v>
      </c>
      <c r="R439" s="212">
        <f t="shared" si="481"/>
        <v>0.65</v>
      </c>
      <c r="S439" s="212">
        <f t="shared" si="482"/>
        <v>0.65</v>
      </c>
      <c r="T439" s="212">
        <f t="shared" si="483"/>
        <v>0.65</v>
      </c>
      <c r="U439" s="212">
        <f t="shared" si="484"/>
        <v>0.65</v>
      </c>
      <c r="V439" s="212">
        <f t="shared" si="485"/>
        <v>0.65</v>
      </c>
      <c r="W439" s="212">
        <f t="shared" si="486"/>
        <v>0.65</v>
      </c>
      <c r="X439" s="212">
        <f t="shared" si="487"/>
        <v>0.65</v>
      </c>
      <c r="Y439" s="212">
        <f t="shared" si="488"/>
        <v>0.65</v>
      </c>
      <c r="Z439" s="212">
        <f t="shared" si="489"/>
        <v>0.65</v>
      </c>
      <c r="AA439" s="212">
        <f t="shared" si="490"/>
        <v>0.65</v>
      </c>
      <c r="AB439" s="212">
        <f t="shared" si="454"/>
        <v>0.65</v>
      </c>
      <c r="AC439" s="212">
        <f t="shared" si="455"/>
        <v>0.65</v>
      </c>
      <c r="AD439" s="212">
        <f t="shared" si="456"/>
        <v>0.65</v>
      </c>
      <c r="AE439" s="212">
        <f t="shared" si="457"/>
        <v>0.65</v>
      </c>
      <c r="AF439" s="212">
        <f t="shared" si="458"/>
        <v>0.65</v>
      </c>
      <c r="AG439" s="212">
        <f t="shared" si="459"/>
        <v>0.65</v>
      </c>
      <c r="AH439" s="212">
        <f t="shared" si="460"/>
        <v>0.65</v>
      </c>
      <c r="AI439" s="212">
        <f t="shared" si="461"/>
        <v>0.65</v>
      </c>
      <c r="AJ439" s="212">
        <f t="shared" si="462"/>
        <v>0.65</v>
      </c>
      <c r="AK439" s="212">
        <f t="shared" si="463"/>
        <v>0.65</v>
      </c>
    </row>
    <row r="440" spans="1:37" x14ac:dyDescent="0.35">
      <c r="A440" s="215">
        <v>43</v>
      </c>
      <c r="B440" s="212">
        <f t="shared" si="464"/>
        <v>0.65</v>
      </c>
      <c r="C440" s="212">
        <f t="shared" si="466"/>
        <v>0.65</v>
      </c>
      <c r="D440" s="212">
        <f t="shared" si="467"/>
        <v>0.65</v>
      </c>
      <c r="E440" s="212">
        <f t="shared" si="468"/>
        <v>0.65</v>
      </c>
      <c r="F440" s="212">
        <f t="shared" si="469"/>
        <v>0.65</v>
      </c>
      <c r="G440" s="212">
        <f t="shared" si="470"/>
        <v>0.65</v>
      </c>
      <c r="H440" s="212">
        <f t="shared" si="471"/>
        <v>0.65</v>
      </c>
      <c r="I440" s="212">
        <f t="shared" si="472"/>
        <v>0.65</v>
      </c>
      <c r="J440" s="212">
        <f t="shared" si="473"/>
        <v>0.65</v>
      </c>
      <c r="K440" s="212">
        <f t="shared" si="474"/>
        <v>0.65</v>
      </c>
      <c r="L440" s="212">
        <f t="shared" si="475"/>
        <v>0.65</v>
      </c>
      <c r="M440" s="212">
        <f t="shared" si="476"/>
        <v>0.65</v>
      </c>
      <c r="N440" s="212">
        <f t="shared" si="477"/>
        <v>0.65</v>
      </c>
      <c r="O440" s="212">
        <f t="shared" si="478"/>
        <v>0.65</v>
      </c>
      <c r="P440" s="212">
        <f t="shared" si="479"/>
        <v>0.65</v>
      </c>
      <c r="Q440" s="212">
        <f t="shared" si="480"/>
        <v>0.65</v>
      </c>
      <c r="R440" s="212">
        <f t="shared" si="481"/>
        <v>0.65</v>
      </c>
      <c r="S440" s="212">
        <f t="shared" si="482"/>
        <v>0.65</v>
      </c>
      <c r="T440" s="212">
        <f t="shared" si="483"/>
        <v>0.65</v>
      </c>
      <c r="U440" s="212">
        <f t="shared" si="484"/>
        <v>0.65</v>
      </c>
      <c r="V440" s="212">
        <f t="shared" si="485"/>
        <v>0.65</v>
      </c>
      <c r="W440" s="212">
        <f t="shared" si="486"/>
        <v>0.65</v>
      </c>
      <c r="X440" s="212">
        <f t="shared" si="487"/>
        <v>0.65</v>
      </c>
      <c r="Y440" s="212">
        <f t="shared" si="488"/>
        <v>0.65</v>
      </c>
      <c r="Z440" s="212">
        <f t="shared" si="489"/>
        <v>0.65</v>
      </c>
      <c r="AA440" s="212">
        <f t="shared" si="490"/>
        <v>0.65</v>
      </c>
      <c r="AB440" s="212">
        <f t="shared" si="454"/>
        <v>0.65</v>
      </c>
      <c r="AC440" s="212">
        <f t="shared" si="455"/>
        <v>0.65</v>
      </c>
      <c r="AD440" s="212">
        <f t="shared" si="456"/>
        <v>0.65</v>
      </c>
      <c r="AE440" s="212">
        <f t="shared" si="457"/>
        <v>0.65</v>
      </c>
      <c r="AF440" s="212">
        <f t="shared" si="458"/>
        <v>0.65</v>
      </c>
      <c r="AG440" s="212">
        <f t="shared" si="459"/>
        <v>0.65</v>
      </c>
      <c r="AH440" s="212">
        <f t="shared" si="460"/>
        <v>0.65</v>
      </c>
      <c r="AI440" s="212">
        <f t="shared" si="461"/>
        <v>0.65</v>
      </c>
      <c r="AJ440" s="212">
        <f t="shared" si="462"/>
        <v>0.65</v>
      </c>
      <c r="AK440" s="212">
        <f t="shared" si="463"/>
        <v>0.65</v>
      </c>
    </row>
    <row r="441" spans="1:37" x14ac:dyDescent="0.35">
      <c r="A441" s="215">
        <v>44</v>
      </c>
      <c r="B441" s="212">
        <f t="shared" si="464"/>
        <v>0.65</v>
      </c>
      <c r="C441" s="212">
        <f t="shared" si="466"/>
        <v>0.65</v>
      </c>
      <c r="D441" s="212">
        <f t="shared" si="467"/>
        <v>0.65</v>
      </c>
      <c r="E441" s="212">
        <f t="shared" si="468"/>
        <v>0.65</v>
      </c>
      <c r="F441" s="212">
        <f t="shared" si="469"/>
        <v>0.65</v>
      </c>
      <c r="G441" s="212">
        <f t="shared" si="470"/>
        <v>0.65</v>
      </c>
      <c r="H441" s="212">
        <f t="shared" si="471"/>
        <v>0.65</v>
      </c>
      <c r="I441" s="212">
        <f t="shared" si="472"/>
        <v>0.65</v>
      </c>
      <c r="J441" s="212">
        <f t="shared" si="473"/>
        <v>0.65</v>
      </c>
      <c r="K441" s="212">
        <f t="shared" si="474"/>
        <v>0.65</v>
      </c>
      <c r="L441" s="212">
        <f t="shared" si="475"/>
        <v>0.65</v>
      </c>
      <c r="M441" s="212">
        <f t="shared" si="476"/>
        <v>0.65</v>
      </c>
      <c r="N441" s="212">
        <f t="shared" si="477"/>
        <v>0.65</v>
      </c>
      <c r="O441" s="212">
        <f t="shared" si="478"/>
        <v>0.65</v>
      </c>
      <c r="P441" s="212">
        <f t="shared" si="479"/>
        <v>0.65</v>
      </c>
      <c r="Q441" s="212">
        <f t="shared" si="480"/>
        <v>0.65</v>
      </c>
      <c r="R441" s="212">
        <f t="shared" si="481"/>
        <v>0.65</v>
      </c>
      <c r="S441" s="212">
        <f t="shared" si="482"/>
        <v>0.65</v>
      </c>
      <c r="T441" s="212">
        <f t="shared" si="483"/>
        <v>0.65</v>
      </c>
      <c r="U441" s="212">
        <f t="shared" si="484"/>
        <v>0.65</v>
      </c>
      <c r="V441" s="212">
        <f t="shared" si="485"/>
        <v>0.65</v>
      </c>
      <c r="W441" s="212">
        <f t="shared" si="486"/>
        <v>0.65</v>
      </c>
      <c r="X441" s="212">
        <f t="shared" si="487"/>
        <v>0.65</v>
      </c>
      <c r="Y441" s="212">
        <f t="shared" si="488"/>
        <v>0.65</v>
      </c>
      <c r="Z441" s="212">
        <f t="shared" si="489"/>
        <v>0.65</v>
      </c>
      <c r="AA441" s="212">
        <f t="shared" si="490"/>
        <v>0.65</v>
      </c>
      <c r="AB441" s="212">
        <f t="shared" si="454"/>
        <v>0.65</v>
      </c>
      <c r="AC441" s="212">
        <f t="shared" si="455"/>
        <v>0.65</v>
      </c>
      <c r="AD441" s="212">
        <f t="shared" si="456"/>
        <v>0.65</v>
      </c>
      <c r="AE441" s="212">
        <f t="shared" si="457"/>
        <v>0.65</v>
      </c>
      <c r="AF441" s="212">
        <f t="shared" si="458"/>
        <v>0.65</v>
      </c>
      <c r="AG441" s="212">
        <f t="shared" si="459"/>
        <v>0.65</v>
      </c>
      <c r="AH441" s="212">
        <f t="shared" si="460"/>
        <v>0.65</v>
      </c>
      <c r="AI441" s="212">
        <f t="shared" si="461"/>
        <v>0.65</v>
      </c>
      <c r="AJ441" s="212">
        <f t="shared" si="462"/>
        <v>0.65</v>
      </c>
      <c r="AK441" s="212">
        <f t="shared" si="463"/>
        <v>0.65</v>
      </c>
    </row>
    <row r="442" spans="1:37" x14ac:dyDescent="0.35">
      <c r="A442" s="215">
        <v>45</v>
      </c>
      <c r="B442" s="212">
        <f t="shared" si="464"/>
        <v>0.65</v>
      </c>
      <c r="C442" s="212">
        <f t="shared" si="466"/>
        <v>0.65</v>
      </c>
      <c r="D442" s="212">
        <f t="shared" si="467"/>
        <v>0.65</v>
      </c>
      <c r="E442" s="212">
        <f t="shared" si="468"/>
        <v>0.65</v>
      </c>
      <c r="F442" s="212">
        <f t="shared" si="469"/>
        <v>0.65</v>
      </c>
      <c r="G442" s="212">
        <f t="shared" si="470"/>
        <v>0.65</v>
      </c>
      <c r="H442" s="212">
        <f t="shared" si="471"/>
        <v>0.65</v>
      </c>
      <c r="I442" s="212">
        <f t="shared" si="472"/>
        <v>0.65</v>
      </c>
      <c r="J442" s="212">
        <f t="shared" si="473"/>
        <v>0.65</v>
      </c>
      <c r="K442" s="212">
        <f t="shared" si="474"/>
        <v>0.65</v>
      </c>
      <c r="L442" s="212">
        <f t="shared" si="475"/>
        <v>0.65</v>
      </c>
      <c r="M442" s="212">
        <f t="shared" si="476"/>
        <v>0.65</v>
      </c>
      <c r="N442" s="212">
        <f t="shared" si="477"/>
        <v>0.65</v>
      </c>
      <c r="O442" s="212">
        <f t="shared" si="478"/>
        <v>0.65</v>
      </c>
      <c r="P442" s="212">
        <f t="shared" si="479"/>
        <v>0.65</v>
      </c>
      <c r="Q442" s="212">
        <f t="shared" si="480"/>
        <v>0.65</v>
      </c>
      <c r="R442" s="212">
        <f t="shared" si="481"/>
        <v>0.65</v>
      </c>
      <c r="S442" s="212">
        <f t="shared" si="482"/>
        <v>0.65</v>
      </c>
      <c r="T442" s="212">
        <f t="shared" si="483"/>
        <v>0.65</v>
      </c>
      <c r="U442" s="212">
        <f t="shared" si="484"/>
        <v>0.65</v>
      </c>
      <c r="V442" s="212">
        <f t="shared" si="485"/>
        <v>0.65</v>
      </c>
      <c r="W442" s="212">
        <f t="shared" si="486"/>
        <v>0.65</v>
      </c>
      <c r="X442" s="212">
        <f t="shared" si="487"/>
        <v>0.65</v>
      </c>
      <c r="Y442" s="212">
        <f t="shared" si="488"/>
        <v>0.65</v>
      </c>
      <c r="Z442" s="212">
        <f t="shared" si="489"/>
        <v>0.65</v>
      </c>
      <c r="AA442" s="212">
        <f t="shared" si="490"/>
        <v>0.65</v>
      </c>
      <c r="AB442" s="212">
        <f t="shared" si="454"/>
        <v>0.65</v>
      </c>
      <c r="AC442" s="212">
        <f t="shared" si="455"/>
        <v>0.65</v>
      </c>
      <c r="AD442" s="212">
        <f t="shared" si="456"/>
        <v>0.65</v>
      </c>
      <c r="AE442" s="212">
        <f t="shared" si="457"/>
        <v>0.65</v>
      </c>
      <c r="AF442" s="212">
        <f t="shared" si="458"/>
        <v>0.65</v>
      </c>
      <c r="AG442" s="212">
        <f t="shared" si="459"/>
        <v>0.65</v>
      </c>
      <c r="AH442" s="212">
        <f t="shared" si="460"/>
        <v>0.65</v>
      </c>
      <c r="AI442" s="212">
        <f t="shared" si="461"/>
        <v>0.65</v>
      </c>
      <c r="AJ442" s="212">
        <f t="shared" si="462"/>
        <v>0.65</v>
      </c>
      <c r="AK442" s="212">
        <f t="shared" si="463"/>
        <v>0.65</v>
      </c>
    </row>
    <row r="443" spans="1:37" x14ac:dyDescent="0.35">
      <c r="A443" s="215">
        <v>46</v>
      </c>
      <c r="B443" s="212">
        <f t="shared" si="464"/>
        <v>0.65</v>
      </c>
      <c r="C443" s="212">
        <f t="shared" si="466"/>
        <v>0.65</v>
      </c>
      <c r="D443" s="212">
        <f t="shared" si="467"/>
        <v>0.65</v>
      </c>
      <c r="E443" s="212">
        <f t="shared" si="468"/>
        <v>0.65</v>
      </c>
      <c r="F443" s="212">
        <f t="shared" si="469"/>
        <v>0.65</v>
      </c>
      <c r="G443" s="212">
        <f t="shared" si="470"/>
        <v>0.65</v>
      </c>
      <c r="H443" s="212">
        <f t="shared" si="471"/>
        <v>0.65</v>
      </c>
      <c r="I443" s="212">
        <f t="shared" si="472"/>
        <v>0.65</v>
      </c>
      <c r="J443" s="212">
        <f t="shared" si="473"/>
        <v>0.65</v>
      </c>
      <c r="K443" s="212">
        <f t="shared" si="474"/>
        <v>0.65</v>
      </c>
      <c r="L443" s="212">
        <f t="shared" si="475"/>
        <v>0.65</v>
      </c>
      <c r="M443" s="212">
        <f t="shared" si="476"/>
        <v>0.65</v>
      </c>
      <c r="N443" s="212">
        <f t="shared" si="477"/>
        <v>0.65</v>
      </c>
      <c r="O443" s="212">
        <f t="shared" si="478"/>
        <v>0.65</v>
      </c>
      <c r="P443" s="212">
        <f t="shared" si="479"/>
        <v>0.65</v>
      </c>
      <c r="Q443" s="212">
        <f t="shared" si="480"/>
        <v>0.65</v>
      </c>
      <c r="R443" s="212">
        <f t="shared" si="481"/>
        <v>0.65</v>
      </c>
      <c r="S443" s="212">
        <f t="shared" si="482"/>
        <v>0.65</v>
      </c>
      <c r="T443" s="212">
        <f t="shared" si="483"/>
        <v>0.65</v>
      </c>
      <c r="U443" s="212">
        <f t="shared" si="484"/>
        <v>0.65</v>
      </c>
      <c r="V443" s="212">
        <f t="shared" si="485"/>
        <v>0.65</v>
      </c>
      <c r="W443" s="212">
        <f t="shared" si="486"/>
        <v>0.65</v>
      </c>
      <c r="X443" s="212">
        <f t="shared" si="487"/>
        <v>0.65</v>
      </c>
      <c r="Y443" s="212">
        <f t="shared" si="488"/>
        <v>0.65</v>
      </c>
      <c r="Z443" s="212">
        <f t="shared" si="489"/>
        <v>0.65</v>
      </c>
      <c r="AA443" s="212">
        <f t="shared" si="490"/>
        <v>0.65</v>
      </c>
      <c r="AB443" s="212">
        <f t="shared" si="454"/>
        <v>0.65</v>
      </c>
      <c r="AC443" s="212">
        <f t="shared" si="455"/>
        <v>0.65</v>
      </c>
      <c r="AD443" s="212">
        <f t="shared" si="456"/>
        <v>0.65</v>
      </c>
      <c r="AE443" s="212">
        <f t="shared" si="457"/>
        <v>0.65</v>
      </c>
      <c r="AF443" s="212">
        <f t="shared" si="458"/>
        <v>0.65</v>
      </c>
      <c r="AG443" s="212">
        <f t="shared" si="459"/>
        <v>0.65</v>
      </c>
      <c r="AH443" s="212">
        <f t="shared" si="460"/>
        <v>0.65</v>
      </c>
      <c r="AI443" s="212">
        <f t="shared" si="461"/>
        <v>0.65</v>
      </c>
      <c r="AJ443" s="212">
        <f t="shared" si="462"/>
        <v>0.65</v>
      </c>
      <c r="AK443" s="212">
        <f t="shared" si="463"/>
        <v>0.65</v>
      </c>
    </row>
    <row r="444" spans="1:37" x14ac:dyDescent="0.35">
      <c r="A444" s="215">
        <v>47</v>
      </c>
      <c r="B444" s="212">
        <f t="shared" si="464"/>
        <v>0.65</v>
      </c>
      <c r="C444" s="212">
        <f t="shared" si="466"/>
        <v>0.65</v>
      </c>
      <c r="D444" s="212">
        <f t="shared" si="467"/>
        <v>0.65</v>
      </c>
      <c r="E444" s="212">
        <f t="shared" si="468"/>
        <v>0.65</v>
      </c>
      <c r="F444" s="212">
        <f t="shared" si="469"/>
        <v>0.65</v>
      </c>
      <c r="G444" s="212">
        <f t="shared" si="470"/>
        <v>0.65</v>
      </c>
      <c r="H444" s="212">
        <f t="shared" si="471"/>
        <v>0.65</v>
      </c>
      <c r="I444" s="212">
        <f t="shared" si="472"/>
        <v>0.65</v>
      </c>
      <c r="J444" s="212">
        <f t="shared" si="473"/>
        <v>0.65</v>
      </c>
      <c r="K444" s="212">
        <f t="shared" si="474"/>
        <v>0.65</v>
      </c>
      <c r="L444" s="212">
        <f t="shared" si="475"/>
        <v>0.65</v>
      </c>
      <c r="M444" s="212">
        <f t="shared" si="476"/>
        <v>0.65</v>
      </c>
      <c r="N444" s="212">
        <f t="shared" si="477"/>
        <v>0.65</v>
      </c>
      <c r="O444" s="212">
        <f t="shared" si="478"/>
        <v>0.65</v>
      </c>
      <c r="P444" s="212">
        <f t="shared" si="479"/>
        <v>0.65</v>
      </c>
      <c r="Q444" s="212">
        <f t="shared" si="480"/>
        <v>0.65</v>
      </c>
      <c r="R444" s="212">
        <f t="shared" si="481"/>
        <v>0.65</v>
      </c>
      <c r="S444" s="212">
        <f t="shared" si="482"/>
        <v>0.65</v>
      </c>
      <c r="T444" s="212">
        <f t="shared" si="483"/>
        <v>0.65</v>
      </c>
      <c r="U444" s="212">
        <f t="shared" si="484"/>
        <v>0.65</v>
      </c>
      <c r="V444" s="212">
        <f t="shared" si="485"/>
        <v>0.65</v>
      </c>
      <c r="W444" s="212">
        <f t="shared" si="486"/>
        <v>0.65</v>
      </c>
      <c r="X444" s="212">
        <f t="shared" si="487"/>
        <v>0.65</v>
      </c>
      <c r="Y444" s="212">
        <f t="shared" si="488"/>
        <v>0.65</v>
      </c>
      <c r="Z444" s="212">
        <f t="shared" si="489"/>
        <v>0.65</v>
      </c>
      <c r="AA444" s="212">
        <f t="shared" si="490"/>
        <v>0.65</v>
      </c>
      <c r="AB444" s="212">
        <f t="shared" si="454"/>
        <v>0.65</v>
      </c>
      <c r="AC444" s="212">
        <f t="shared" si="455"/>
        <v>0.65</v>
      </c>
      <c r="AD444" s="212">
        <f t="shared" si="456"/>
        <v>0.65</v>
      </c>
      <c r="AE444" s="212">
        <f t="shared" si="457"/>
        <v>0.65</v>
      </c>
      <c r="AF444" s="212">
        <f t="shared" si="458"/>
        <v>0.65</v>
      </c>
      <c r="AG444" s="212">
        <f t="shared" si="459"/>
        <v>0.65</v>
      </c>
      <c r="AH444" s="212">
        <f t="shared" si="460"/>
        <v>0.65</v>
      </c>
      <c r="AI444" s="212">
        <f t="shared" si="461"/>
        <v>0.65</v>
      </c>
      <c r="AJ444" s="212">
        <f t="shared" si="462"/>
        <v>0.65</v>
      </c>
      <c r="AK444" s="212">
        <f t="shared" si="463"/>
        <v>0.65</v>
      </c>
    </row>
    <row r="445" spans="1:37" x14ac:dyDescent="0.35">
      <c r="A445" s="215">
        <v>48</v>
      </c>
      <c r="B445" s="212">
        <f t="shared" si="464"/>
        <v>0.65</v>
      </c>
      <c r="C445" s="212">
        <f t="shared" si="466"/>
        <v>0.65</v>
      </c>
      <c r="D445" s="212">
        <f t="shared" si="467"/>
        <v>0.65</v>
      </c>
      <c r="E445" s="212">
        <f t="shared" si="468"/>
        <v>0.65</v>
      </c>
      <c r="F445" s="212">
        <f t="shared" si="469"/>
        <v>0.65</v>
      </c>
      <c r="G445" s="212">
        <f t="shared" si="470"/>
        <v>0.65</v>
      </c>
      <c r="H445" s="212">
        <f t="shared" si="471"/>
        <v>0.65</v>
      </c>
      <c r="I445" s="212">
        <f t="shared" si="472"/>
        <v>0.65</v>
      </c>
      <c r="J445" s="212">
        <f t="shared" si="473"/>
        <v>0.65</v>
      </c>
      <c r="K445" s="212">
        <f t="shared" si="474"/>
        <v>0.65</v>
      </c>
      <c r="L445" s="212">
        <f t="shared" si="475"/>
        <v>0.65</v>
      </c>
      <c r="M445" s="212">
        <f t="shared" si="476"/>
        <v>0.65</v>
      </c>
      <c r="N445" s="212">
        <f t="shared" si="477"/>
        <v>0.65</v>
      </c>
      <c r="O445" s="212">
        <f t="shared" si="478"/>
        <v>0.65</v>
      </c>
      <c r="P445" s="212">
        <f t="shared" si="479"/>
        <v>0.65</v>
      </c>
      <c r="Q445" s="212">
        <f t="shared" si="480"/>
        <v>0.65</v>
      </c>
      <c r="R445" s="212">
        <f t="shared" si="481"/>
        <v>0.65</v>
      </c>
      <c r="S445" s="212">
        <f t="shared" si="482"/>
        <v>0.65</v>
      </c>
      <c r="T445" s="212">
        <f t="shared" si="483"/>
        <v>0.65</v>
      </c>
      <c r="U445" s="212">
        <f t="shared" si="484"/>
        <v>0.65</v>
      </c>
      <c r="V445" s="212">
        <f t="shared" si="485"/>
        <v>0.65</v>
      </c>
      <c r="W445" s="212">
        <f t="shared" si="486"/>
        <v>0.65</v>
      </c>
      <c r="X445" s="212">
        <f t="shared" si="487"/>
        <v>0.65</v>
      </c>
      <c r="Y445" s="212">
        <f t="shared" si="488"/>
        <v>0.65</v>
      </c>
      <c r="Z445" s="212">
        <f t="shared" si="489"/>
        <v>0.65</v>
      </c>
      <c r="AA445" s="212">
        <f t="shared" si="490"/>
        <v>0.65</v>
      </c>
      <c r="AB445" s="212">
        <f t="shared" si="454"/>
        <v>0.65</v>
      </c>
      <c r="AC445" s="212">
        <f t="shared" si="455"/>
        <v>0.65</v>
      </c>
      <c r="AD445" s="212">
        <f t="shared" si="456"/>
        <v>0.65</v>
      </c>
      <c r="AE445" s="212">
        <f t="shared" si="457"/>
        <v>0.65</v>
      </c>
      <c r="AF445" s="212">
        <f t="shared" si="458"/>
        <v>0.65</v>
      </c>
      <c r="AG445" s="212">
        <f t="shared" si="459"/>
        <v>0.65</v>
      </c>
      <c r="AH445" s="212">
        <f t="shared" si="460"/>
        <v>0.65</v>
      </c>
      <c r="AI445" s="212">
        <f t="shared" si="461"/>
        <v>0.65</v>
      </c>
      <c r="AJ445" s="212">
        <f t="shared" si="462"/>
        <v>0.65</v>
      </c>
      <c r="AK445" s="212">
        <f t="shared" si="463"/>
        <v>0.65</v>
      </c>
    </row>
    <row r="446" spans="1:37" x14ac:dyDescent="0.35">
      <c r="A446" s="215">
        <v>49</v>
      </c>
      <c r="B446" s="212">
        <f t="shared" si="464"/>
        <v>0.65</v>
      </c>
      <c r="C446" s="212">
        <f t="shared" si="466"/>
        <v>0.65</v>
      </c>
      <c r="D446" s="212">
        <f t="shared" si="467"/>
        <v>0.65</v>
      </c>
      <c r="E446" s="212">
        <f t="shared" si="468"/>
        <v>0.65</v>
      </c>
      <c r="F446" s="212">
        <f t="shared" si="469"/>
        <v>0.65</v>
      </c>
      <c r="G446" s="212">
        <f t="shared" si="470"/>
        <v>0.65</v>
      </c>
      <c r="H446" s="212">
        <f t="shared" si="471"/>
        <v>0.65</v>
      </c>
      <c r="I446" s="212">
        <f t="shared" si="472"/>
        <v>0.65</v>
      </c>
      <c r="J446" s="212">
        <f t="shared" si="473"/>
        <v>0.65</v>
      </c>
      <c r="K446" s="212">
        <f t="shared" si="474"/>
        <v>0.65</v>
      </c>
      <c r="L446" s="212">
        <f t="shared" si="475"/>
        <v>0.65</v>
      </c>
      <c r="M446" s="212">
        <f t="shared" si="476"/>
        <v>0.65</v>
      </c>
      <c r="N446" s="212">
        <f t="shared" si="477"/>
        <v>0.65</v>
      </c>
      <c r="O446" s="212">
        <f t="shared" si="478"/>
        <v>0.65</v>
      </c>
      <c r="P446" s="212">
        <f t="shared" si="479"/>
        <v>0.65</v>
      </c>
      <c r="Q446" s="212">
        <f t="shared" si="480"/>
        <v>0.65</v>
      </c>
      <c r="R446" s="212">
        <f t="shared" si="481"/>
        <v>0.65</v>
      </c>
      <c r="S446" s="212">
        <f t="shared" si="482"/>
        <v>0.65</v>
      </c>
      <c r="T446" s="212">
        <f t="shared" si="483"/>
        <v>0.65</v>
      </c>
      <c r="U446" s="212">
        <f t="shared" si="484"/>
        <v>0.65</v>
      </c>
      <c r="V446" s="212">
        <f t="shared" si="485"/>
        <v>0.65</v>
      </c>
      <c r="W446" s="212">
        <f t="shared" si="486"/>
        <v>0.65</v>
      </c>
      <c r="X446" s="212">
        <f t="shared" si="487"/>
        <v>0.65</v>
      </c>
      <c r="Y446" s="212">
        <f t="shared" si="488"/>
        <v>0.65</v>
      </c>
      <c r="Z446" s="212">
        <f t="shared" si="489"/>
        <v>0.65</v>
      </c>
      <c r="AA446" s="212">
        <f t="shared" si="490"/>
        <v>0.65</v>
      </c>
      <c r="AB446" s="212">
        <f t="shared" si="454"/>
        <v>0.65</v>
      </c>
      <c r="AC446" s="212">
        <f t="shared" si="455"/>
        <v>0.65</v>
      </c>
      <c r="AD446" s="212">
        <f t="shared" si="456"/>
        <v>0.65</v>
      </c>
      <c r="AE446" s="212">
        <f t="shared" si="457"/>
        <v>0.65</v>
      </c>
      <c r="AF446" s="212">
        <f t="shared" si="458"/>
        <v>0.65</v>
      </c>
      <c r="AG446" s="212">
        <f t="shared" si="459"/>
        <v>0.65</v>
      </c>
      <c r="AH446" s="212">
        <f t="shared" si="460"/>
        <v>0.65</v>
      </c>
      <c r="AI446" s="212">
        <f t="shared" si="461"/>
        <v>0.65</v>
      </c>
      <c r="AJ446" s="212">
        <f t="shared" si="462"/>
        <v>0.65</v>
      </c>
      <c r="AK446" s="212">
        <f t="shared" si="463"/>
        <v>0.65</v>
      </c>
    </row>
    <row r="447" spans="1:37" x14ac:dyDescent="0.35">
      <c r="A447" s="215">
        <v>50</v>
      </c>
      <c r="B447" s="212">
        <f t="shared" si="464"/>
        <v>0.65</v>
      </c>
      <c r="C447" s="212">
        <f t="shared" si="466"/>
        <v>0.65</v>
      </c>
      <c r="D447" s="212">
        <f t="shared" si="467"/>
        <v>0.65</v>
      </c>
      <c r="E447" s="212">
        <f t="shared" si="468"/>
        <v>0.65</v>
      </c>
      <c r="F447" s="212">
        <f t="shared" si="469"/>
        <v>0.65</v>
      </c>
      <c r="G447" s="212">
        <f t="shared" si="470"/>
        <v>0.65</v>
      </c>
      <c r="H447" s="212">
        <f t="shared" si="471"/>
        <v>0.65</v>
      </c>
      <c r="I447" s="212">
        <f t="shared" si="472"/>
        <v>0.65</v>
      </c>
      <c r="J447" s="212">
        <f t="shared" si="473"/>
        <v>0.65</v>
      </c>
      <c r="K447" s="212">
        <f t="shared" si="474"/>
        <v>0.65</v>
      </c>
      <c r="L447" s="212">
        <f t="shared" si="475"/>
        <v>0.65</v>
      </c>
      <c r="M447" s="212">
        <f t="shared" si="476"/>
        <v>0.65</v>
      </c>
      <c r="N447" s="212">
        <f t="shared" si="477"/>
        <v>0.65</v>
      </c>
      <c r="O447" s="212">
        <f t="shared" si="478"/>
        <v>0.65</v>
      </c>
      <c r="P447" s="212">
        <f t="shared" si="479"/>
        <v>0.65</v>
      </c>
      <c r="Q447" s="212">
        <f t="shared" si="480"/>
        <v>0.65</v>
      </c>
      <c r="R447" s="212">
        <f t="shared" si="481"/>
        <v>0.65</v>
      </c>
      <c r="S447" s="212">
        <f t="shared" si="482"/>
        <v>0.65</v>
      </c>
      <c r="T447" s="212">
        <f t="shared" si="483"/>
        <v>0.65</v>
      </c>
      <c r="U447" s="212">
        <f t="shared" si="484"/>
        <v>0.65</v>
      </c>
      <c r="V447" s="212">
        <f t="shared" si="485"/>
        <v>0.65</v>
      </c>
      <c r="W447" s="212">
        <f t="shared" si="486"/>
        <v>0.65</v>
      </c>
      <c r="X447" s="212">
        <f t="shared" si="487"/>
        <v>0.65</v>
      </c>
      <c r="Y447" s="212">
        <f t="shared" si="488"/>
        <v>0.65</v>
      </c>
      <c r="Z447" s="212">
        <f t="shared" si="489"/>
        <v>0.65</v>
      </c>
      <c r="AA447" s="212">
        <f t="shared" si="490"/>
        <v>0.65</v>
      </c>
      <c r="AB447" s="212">
        <f t="shared" si="454"/>
        <v>0.65</v>
      </c>
      <c r="AC447" s="212">
        <f t="shared" si="455"/>
        <v>0.65</v>
      </c>
      <c r="AD447" s="212">
        <f t="shared" si="456"/>
        <v>0.65</v>
      </c>
      <c r="AE447" s="212">
        <f t="shared" si="457"/>
        <v>0.65</v>
      </c>
      <c r="AF447" s="212">
        <f t="shared" si="458"/>
        <v>0.65</v>
      </c>
      <c r="AG447" s="212">
        <f t="shared" si="459"/>
        <v>0.65</v>
      </c>
      <c r="AH447" s="212">
        <f t="shared" si="460"/>
        <v>0.65</v>
      </c>
      <c r="AI447" s="212">
        <f t="shared" si="461"/>
        <v>0.65</v>
      </c>
      <c r="AJ447" s="212">
        <f t="shared" si="462"/>
        <v>0.65</v>
      </c>
      <c r="AK447" s="212">
        <f t="shared" si="463"/>
        <v>0.65</v>
      </c>
    </row>
    <row r="448" spans="1:37" x14ac:dyDescent="0.35">
      <c r="A448" s="215">
        <v>51</v>
      </c>
      <c r="B448" s="212">
        <f t="shared" si="464"/>
        <v>0.65</v>
      </c>
      <c r="C448" s="212">
        <f t="shared" si="466"/>
        <v>0.65</v>
      </c>
      <c r="D448" s="212">
        <f t="shared" si="467"/>
        <v>0.65</v>
      </c>
      <c r="E448" s="212">
        <f t="shared" si="468"/>
        <v>0.65</v>
      </c>
      <c r="F448" s="212">
        <f t="shared" si="469"/>
        <v>0.65</v>
      </c>
      <c r="G448" s="212">
        <f t="shared" si="470"/>
        <v>0.65</v>
      </c>
      <c r="H448" s="212">
        <f t="shared" si="471"/>
        <v>0.65</v>
      </c>
      <c r="I448" s="212">
        <f t="shared" si="472"/>
        <v>0.65</v>
      </c>
      <c r="J448" s="212">
        <f t="shared" si="473"/>
        <v>0.65</v>
      </c>
      <c r="K448" s="212">
        <f t="shared" si="474"/>
        <v>0.65</v>
      </c>
      <c r="L448" s="212">
        <f t="shared" si="475"/>
        <v>0.65</v>
      </c>
      <c r="M448" s="212">
        <f t="shared" si="476"/>
        <v>0.65</v>
      </c>
      <c r="N448" s="212">
        <f t="shared" si="477"/>
        <v>0.65</v>
      </c>
      <c r="O448" s="212">
        <f t="shared" si="478"/>
        <v>0.65</v>
      </c>
      <c r="P448" s="212">
        <f t="shared" si="479"/>
        <v>0.65</v>
      </c>
      <c r="Q448" s="212">
        <f t="shared" si="480"/>
        <v>0.65</v>
      </c>
      <c r="R448" s="212">
        <f t="shared" si="481"/>
        <v>0.65</v>
      </c>
      <c r="S448" s="212">
        <f t="shared" si="482"/>
        <v>0.65</v>
      </c>
      <c r="T448" s="212">
        <f t="shared" si="483"/>
        <v>0.65</v>
      </c>
      <c r="U448" s="212">
        <f t="shared" si="484"/>
        <v>0.65</v>
      </c>
      <c r="V448" s="212">
        <f t="shared" si="485"/>
        <v>0.65</v>
      </c>
      <c r="W448" s="212">
        <f t="shared" si="486"/>
        <v>0.65</v>
      </c>
      <c r="X448" s="212">
        <f t="shared" si="487"/>
        <v>0.65</v>
      </c>
      <c r="Y448" s="212">
        <f t="shared" si="488"/>
        <v>0.65</v>
      </c>
      <c r="Z448" s="212">
        <f t="shared" si="489"/>
        <v>0.65</v>
      </c>
      <c r="AA448" s="212">
        <f t="shared" si="490"/>
        <v>0.65</v>
      </c>
      <c r="AB448" s="212">
        <f t="shared" si="454"/>
        <v>0.65</v>
      </c>
      <c r="AC448" s="212">
        <f t="shared" si="455"/>
        <v>0.65</v>
      </c>
      <c r="AD448" s="212">
        <f t="shared" si="456"/>
        <v>0.65</v>
      </c>
      <c r="AE448" s="212">
        <f t="shared" si="457"/>
        <v>0.65</v>
      </c>
      <c r="AF448" s="212">
        <f t="shared" si="458"/>
        <v>0.65</v>
      </c>
      <c r="AG448" s="212">
        <f t="shared" si="459"/>
        <v>0.65</v>
      </c>
      <c r="AH448" s="212">
        <f t="shared" si="460"/>
        <v>0.65</v>
      </c>
      <c r="AI448" s="212">
        <f t="shared" si="461"/>
        <v>0.65</v>
      </c>
      <c r="AJ448" s="212">
        <f t="shared" si="462"/>
        <v>0.65</v>
      </c>
      <c r="AK448" s="212">
        <f t="shared" si="463"/>
        <v>0.65</v>
      </c>
    </row>
    <row r="449" spans="1:37" x14ac:dyDescent="0.35">
      <c r="A449" s="215">
        <v>52</v>
      </c>
      <c r="B449" s="212">
        <f t="shared" si="464"/>
        <v>0.65</v>
      </c>
      <c r="C449" s="212">
        <f t="shared" si="466"/>
        <v>0.65</v>
      </c>
      <c r="D449" s="212">
        <f t="shared" si="467"/>
        <v>0.65</v>
      </c>
      <c r="E449" s="212">
        <f t="shared" si="468"/>
        <v>0.65</v>
      </c>
      <c r="F449" s="212">
        <f t="shared" si="469"/>
        <v>0.65</v>
      </c>
      <c r="G449" s="212">
        <f t="shared" si="470"/>
        <v>0.65</v>
      </c>
      <c r="H449" s="212">
        <f t="shared" si="471"/>
        <v>0.65</v>
      </c>
      <c r="I449" s="212">
        <f t="shared" si="472"/>
        <v>0.65</v>
      </c>
      <c r="J449" s="212">
        <f t="shared" si="473"/>
        <v>0.65</v>
      </c>
      <c r="K449" s="212">
        <f t="shared" si="474"/>
        <v>0.65</v>
      </c>
      <c r="L449" s="212">
        <f t="shared" si="475"/>
        <v>0.65</v>
      </c>
      <c r="M449" s="212">
        <f t="shared" si="476"/>
        <v>0.65</v>
      </c>
      <c r="N449" s="212">
        <f t="shared" si="477"/>
        <v>0.65</v>
      </c>
      <c r="O449" s="212">
        <f t="shared" si="478"/>
        <v>0.65</v>
      </c>
      <c r="P449" s="212">
        <f t="shared" si="479"/>
        <v>0.65</v>
      </c>
      <c r="Q449" s="212">
        <f t="shared" si="480"/>
        <v>0.65</v>
      </c>
      <c r="R449" s="212">
        <f t="shared" si="481"/>
        <v>0.65</v>
      </c>
      <c r="S449" s="212">
        <f t="shared" si="482"/>
        <v>0.65</v>
      </c>
      <c r="T449" s="212">
        <f t="shared" si="483"/>
        <v>0.65</v>
      </c>
      <c r="U449" s="212">
        <f t="shared" si="484"/>
        <v>0.65</v>
      </c>
      <c r="V449" s="212">
        <f t="shared" si="485"/>
        <v>0.65</v>
      </c>
      <c r="W449" s="212">
        <f t="shared" si="486"/>
        <v>0.65</v>
      </c>
      <c r="X449" s="212">
        <f t="shared" si="487"/>
        <v>0.65</v>
      </c>
      <c r="Y449" s="212">
        <f t="shared" si="488"/>
        <v>0.65</v>
      </c>
      <c r="Z449" s="212">
        <f t="shared" si="489"/>
        <v>0.65</v>
      </c>
      <c r="AA449" s="212">
        <f t="shared" si="490"/>
        <v>0.65</v>
      </c>
      <c r="AB449" s="212">
        <f t="shared" si="454"/>
        <v>0.65</v>
      </c>
      <c r="AC449" s="212">
        <f t="shared" si="455"/>
        <v>0.65</v>
      </c>
      <c r="AD449" s="212">
        <f t="shared" si="456"/>
        <v>0.65</v>
      </c>
      <c r="AE449" s="212">
        <f t="shared" si="457"/>
        <v>0.65</v>
      </c>
      <c r="AF449" s="212">
        <f t="shared" si="458"/>
        <v>0.65</v>
      </c>
      <c r="AG449" s="212">
        <f t="shared" si="459"/>
        <v>0.65</v>
      </c>
      <c r="AH449" s="212">
        <f t="shared" si="460"/>
        <v>0.65</v>
      </c>
      <c r="AI449" s="212">
        <f t="shared" si="461"/>
        <v>0.65</v>
      </c>
      <c r="AJ449" s="212">
        <f t="shared" si="462"/>
        <v>0.65</v>
      </c>
      <c r="AK449" s="212">
        <f t="shared" si="463"/>
        <v>0.65</v>
      </c>
    </row>
    <row r="450" spans="1:37" x14ac:dyDescent="0.35">
      <c r="A450" s="215"/>
      <c r="B450" s="212"/>
      <c r="C450" s="212"/>
      <c r="D450" s="212"/>
      <c r="E450" s="212"/>
      <c r="F450" s="212"/>
      <c r="G450" s="212"/>
      <c r="H450" s="212"/>
      <c r="I450" s="212"/>
      <c r="J450" s="212"/>
      <c r="K450" s="212"/>
      <c r="L450" s="212"/>
      <c r="M450" s="212"/>
      <c r="N450" s="212"/>
      <c r="O450" s="212"/>
      <c r="P450" s="212"/>
      <c r="Q450" s="212"/>
      <c r="R450" s="212"/>
      <c r="S450" s="212"/>
      <c r="T450" s="212"/>
      <c r="U450" s="212"/>
      <c r="V450" s="212"/>
      <c r="W450" s="212"/>
      <c r="X450" s="212"/>
      <c r="Y450" s="212"/>
      <c r="Z450" s="212"/>
      <c r="AA450" s="212"/>
    </row>
    <row r="451" spans="1:37" x14ac:dyDescent="0.35">
      <c r="A451" s="215"/>
      <c r="B451" s="212"/>
      <c r="C451" s="212"/>
      <c r="D451" s="212"/>
      <c r="E451" s="212"/>
      <c r="F451" s="212"/>
      <c r="G451" s="212"/>
      <c r="H451" s="212"/>
      <c r="I451" s="212"/>
      <c r="J451" s="212"/>
      <c r="K451" s="212"/>
      <c r="L451" s="212"/>
      <c r="M451" s="212"/>
      <c r="N451" s="212"/>
      <c r="O451" s="212"/>
      <c r="P451" s="212"/>
      <c r="Q451" s="212"/>
      <c r="R451" s="212"/>
      <c r="S451" s="212"/>
      <c r="T451" s="212"/>
      <c r="U451" s="212"/>
      <c r="V451" s="212"/>
      <c r="W451" s="212"/>
      <c r="X451" s="212"/>
      <c r="Y451" s="212"/>
      <c r="Z451" s="212"/>
      <c r="AA451" s="212"/>
    </row>
    <row r="453" spans="1:37" s="218" customFormat="1" x14ac:dyDescent="0.35">
      <c r="B453" s="218" t="s">
        <v>395</v>
      </c>
    </row>
    <row r="456" spans="1:37" x14ac:dyDescent="0.35">
      <c r="B456" s="216" t="str">
        <f>'Techs-Fuels Updated'!D36</f>
        <v>MKPCOSCHO0</v>
      </c>
      <c r="E456" s="216">
        <f>'Techs-Fuels Updated'!Q36</f>
        <v>0.65</v>
      </c>
    </row>
    <row r="457" spans="1:37" x14ac:dyDescent="0.35">
      <c r="A457" s="210"/>
      <c r="B457" s="210">
        <v>2020</v>
      </c>
      <c r="C457" s="210">
        <v>2021</v>
      </c>
      <c r="D457" s="210">
        <v>2022</v>
      </c>
      <c r="E457" s="210">
        <v>2023</v>
      </c>
      <c r="F457" s="210">
        <v>2024</v>
      </c>
      <c r="G457" s="210">
        <v>2025</v>
      </c>
      <c r="H457" s="210">
        <v>2026</v>
      </c>
      <c r="I457" s="210">
        <v>2027</v>
      </c>
      <c r="J457" s="214">
        <v>2028</v>
      </c>
      <c r="K457" s="214">
        <v>2029</v>
      </c>
      <c r="L457" s="214">
        <v>2030</v>
      </c>
      <c r="M457" s="214">
        <v>2031</v>
      </c>
      <c r="N457" s="214">
        <v>2032</v>
      </c>
      <c r="O457" s="214">
        <v>2033</v>
      </c>
      <c r="P457" s="214">
        <v>2034</v>
      </c>
      <c r="Q457" s="214">
        <v>2035</v>
      </c>
      <c r="R457" s="214">
        <v>2036</v>
      </c>
      <c r="S457" s="214">
        <v>2037</v>
      </c>
      <c r="T457" s="214">
        <v>2038</v>
      </c>
      <c r="U457" s="214">
        <v>2039</v>
      </c>
      <c r="V457" s="214">
        <v>2040</v>
      </c>
      <c r="W457" s="214">
        <v>2041</v>
      </c>
      <c r="X457" s="214">
        <v>2042</v>
      </c>
      <c r="Y457" s="214">
        <v>2043</v>
      </c>
      <c r="Z457" s="214">
        <v>2044</v>
      </c>
      <c r="AA457" s="214">
        <v>2045</v>
      </c>
      <c r="AB457" s="214">
        <v>2046</v>
      </c>
      <c r="AC457" s="214">
        <v>2047</v>
      </c>
      <c r="AD457" s="214">
        <v>2048</v>
      </c>
      <c r="AE457" s="214">
        <v>2049</v>
      </c>
      <c r="AF457" s="214">
        <v>2050</v>
      </c>
      <c r="AG457" s="214">
        <v>2051</v>
      </c>
      <c r="AH457" s="214">
        <v>2052</v>
      </c>
      <c r="AI457" s="214">
        <v>2053</v>
      </c>
      <c r="AJ457" s="214">
        <v>2054</v>
      </c>
      <c r="AK457" s="214" t="s">
        <v>1418</v>
      </c>
    </row>
    <row r="458" spans="1:37" x14ac:dyDescent="0.35">
      <c r="A458" s="211">
        <v>1</v>
      </c>
      <c r="B458" s="212">
        <f>E456</f>
        <v>0.65</v>
      </c>
      <c r="C458" s="212">
        <f>B458</f>
        <v>0.65</v>
      </c>
      <c r="D458" s="212">
        <f t="shared" ref="D458:AA458" si="491">C458</f>
        <v>0.65</v>
      </c>
      <c r="E458" s="212">
        <f t="shared" si="491"/>
        <v>0.65</v>
      </c>
      <c r="F458" s="212">
        <f t="shared" si="491"/>
        <v>0.65</v>
      </c>
      <c r="G458" s="212">
        <f t="shared" si="491"/>
        <v>0.65</v>
      </c>
      <c r="H458" s="212">
        <f t="shared" si="491"/>
        <v>0.65</v>
      </c>
      <c r="I458" s="212">
        <f t="shared" si="491"/>
        <v>0.65</v>
      </c>
      <c r="J458" s="212">
        <f t="shared" si="491"/>
        <v>0.65</v>
      </c>
      <c r="K458" s="212">
        <f t="shared" si="491"/>
        <v>0.65</v>
      </c>
      <c r="L458" s="212">
        <f t="shared" si="491"/>
        <v>0.65</v>
      </c>
      <c r="M458" s="212">
        <f t="shared" si="491"/>
        <v>0.65</v>
      </c>
      <c r="N458" s="212">
        <f t="shared" si="491"/>
        <v>0.65</v>
      </c>
      <c r="O458" s="212">
        <f t="shared" si="491"/>
        <v>0.65</v>
      </c>
      <c r="P458" s="212">
        <f t="shared" si="491"/>
        <v>0.65</v>
      </c>
      <c r="Q458" s="212">
        <f t="shared" si="491"/>
        <v>0.65</v>
      </c>
      <c r="R458" s="212">
        <f t="shared" si="491"/>
        <v>0.65</v>
      </c>
      <c r="S458" s="212">
        <f t="shared" si="491"/>
        <v>0.65</v>
      </c>
      <c r="T458" s="212">
        <f t="shared" si="491"/>
        <v>0.65</v>
      </c>
      <c r="U458" s="212">
        <f t="shared" si="491"/>
        <v>0.65</v>
      </c>
      <c r="V458" s="212">
        <f t="shared" si="491"/>
        <v>0.65</v>
      </c>
      <c r="W458" s="212">
        <f t="shared" si="491"/>
        <v>0.65</v>
      </c>
      <c r="X458" s="212">
        <f t="shared" si="491"/>
        <v>0.65</v>
      </c>
      <c r="Y458" s="212">
        <f t="shared" si="491"/>
        <v>0.65</v>
      </c>
      <c r="Z458" s="212">
        <f t="shared" si="491"/>
        <v>0.65</v>
      </c>
      <c r="AA458" s="212">
        <f t="shared" si="491"/>
        <v>0.65</v>
      </c>
      <c r="AB458" s="212">
        <f t="shared" ref="AB458:AK493" si="492">AA458</f>
        <v>0.65</v>
      </c>
      <c r="AC458" s="212">
        <f t="shared" ref="AC458:AC492" si="493">AB458</f>
        <v>0.65</v>
      </c>
      <c r="AD458" s="212">
        <f t="shared" ref="AD458:AD492" si="494">AC458</f>
        <v>0.65</v>
      </c>
      <c r="AE458" s="212">
        <f t="shared" ref="AE458:AE492" si="495">AD458</f>
        <v>0.65</v>
      </c>
      <c r="AF458" s="212">
        <f t="shared" ref="AF458:AF492" si="496">AE458</f>
        <v>0.65</v>
      </c>
      <c r="AG458" s="212">
        <f t="shared" ref="AG458:AG492" si="497">AF458</f>
        <v>0.65</v>
      </c>
      <c r="AH458" s="212">
        <f t="shared" ref="AH458:AH492" si="498">AG458</f>
        <v>0.65</v>
      </c>
      <c r="AI458" s="212">
        <f t="shared" ref="AI458:AI492" si="499">AH458</f>
        <v>0.65</v>
      </c>
      <c r="AJ458" s="212">
        <f t="shared" ref="AJ458:AJ492" si="500">AI458</f>
        <v>0.65</v>
      </c>
      <c r="AK458" s="212">
        <f t="shared" ref="AK458:AK492" si="501">AJ458</f>
        <v>0.65</v>
      </c>
    </row>
    <row r="459" spans="1:37" x14ac:dyDescent="0.35">
      <c r="A459" s="211">
        <v>2</v>
      </c>
      <c r="B459" s="212">
        <f>B458</f>
        <v>0.65</v>
      </c>
      <c r="C459" s="212">
        <f>B459</f>
        <v>0.65</v>
      </c>
      <c r="D459" s="212">
        <f t="shared" ref="D459:AA459" si="502">C459</f>
        <v>0.65</v>
      </c>
      <c r="E459" s="212">
        <f t="shared" si="502"/>
        <v>0.65</v>
      </c>
      <c r="F459" s="212">
        <f t="shared" si="502"/>
        <v>0.65</v>
      </c>
      <c r="G459" s="212">
        <f t="shared" si="502"/>
        <v>0.65</v>
      </c>
      <c r="H459" s="212">
        <f t="shared" si="502"/>
        <v>0.65</v>
      </c>
      <c r="I459" s="212">
        <f t="shared" si="502"/>
        <v>0.65</v>
      </c>
      <c r="J459" s="212">
        <f t="shared" si="502"/>
        <v>0.65</v>
      </c>
      <c r="K459" s="212">
        <f t="shared" si="502"/>
        <v>0.65</v>
      </c>
      <c r="L459" s="212">
        <f t="shared" si="502"/>
        <v>0.65</v>
      </c>
      <c r="M459" s="212">
        <f t="shared" si="502"/>
        <v>0.65</v>
      </c>
      <c r="N459" s="212">
        <f t="shared" si="502"/>
        <v>0.65</v>
      </c>
      <c r="O459" s="212">
        <f t="shared" si="502"/>
        <v>0.65</v>
      </c>
      <c r="P459" s="212">
        <f t="shared" si="502"/>
        <v>0.65</v>
      </c>
      <c r="Q459" s="212">
        <f t="shared" si="502"/>
        <v>0.65</v>
      </c>
      <c r="R459" s="212">
        <f t="shared" si="502"/>
        <v>0.65</v>
      </c>
      <c r="S459" s="212">
        <f t="shared" si="502"/>
        <v>0.65</v>
      </c>
      <c r="T459" s="212">
        <f t="shared" si="502"/>
        <v>0.65</v>
      </c>
      <c r="U459" s="212">
        <f t="shared" si="502"/>
        <v>0.65</v>
      </c>
      <c r="V459" s="212">
        <f t="shared" si="502"/>
        <v>0.65</v>
      </c>
      <c r="W459" s="212">
        <f t="shared" si="502"/>
        <v>0.65</v>
      </c>
      <c r="X459" s="212">
        <f t="shared" si="502"/>
        <v>0.65</v>
      </c>
      <c r="Y459" s="212">
        <f t="shared" si="502"/>
        <v>0.65</v>
      </c>
      <c r="Z459" s="212">
        <f t="shared" si="502"/>
        <v>0.65</v>
      </c>
      <c r="AA459" s="212">
        <f t="shared" si="502"/>
        <v>0.65</v>
      </c>
      <c r="AB459" s="212">
        <f t="shared" si="492"/>
        <v>0.65</v>
      </c>
      <c r="AC459" s="212">
        <f t="shared" si="493"/>
        <v>0.65</v>
      </c>
      <c r="AD459" s="212">
        <f t="shared" si="494"/>
        <v>0.65</v>
      </c>
      <c r="AE459" s="212">
        <f t="shared" si="495"/>
        <v>0.65</v>
      </c>
      <c r="AF459" s="212">
        <f t="shared" si="496"/>
        <v>0.65</v>
      </c>
      <c r="AG459" s="212">
        <f t="shared" si="497"/>
        <v>0.65</v>
      </c>
      <c r="AH459" s="212">
        <f t="shared" si="498"/>
        <v>0.65</v>
      </c>
      <c r="AI459" s="212">
        <f t="shared" si="499"/>
        <v>0.65</v>
      </c>
      <c r="AJ459" s="212">
        <f t="shared" si="500"/>
        <v>0.65</v>
      </c>
      <c r="AK459" s="212">
        <f t="shared" si="501"/>
        <v>0.65</v>
      </c>
    </row>
    <row r="460" spans="1:37" x14ac:dyDescent="0.35">
      <c r="A460" s="211">
        <v>3</v>
      </c>
      <c r="B460" s="212">
        <f t="shared" ref="B460:B509" si="503">B459</f>
        <v>0.65</v>
      </c>
      <c r="C460" s="212">
        <f t="shared" ref="C460:AA460" si="504">B460</f>
        <v>0.65</v>
      </c>
      <c r="D460" s="212">
        <f t="shared" si="504"/>
        <v>0.65</v>
      </c>
      <c r="E460" s="212">
        <f t="shared" si="504"/>
        <v>0.65</v>
      </c>
      <c r="F460" s="212">
        <f t="shared" si="504"/>
        <v>0.65</v>
      </c>
      <c r="G460" s="212">
        <f t="shared" si="504"/>
        <v>0.65</v>
      </c>
      <c r="H460" s="212">
        <f t="shared" si="504"/>
        <v>0.65</v>
      </c>
      <c r="I460" s="212">
        <f t="shared" si="504"/>
        <v>0.65</v>
      </c>
      <c r="J460" s="212">
        <f t="shared" si="504"/>
        <v>0.65</v>
      </c>
      <c r="K460" s="212">
        <f t="shared" si="504"/>
        <v>0.65</v>
      </c>
      <c r="L460" s="212">
        <f t="shared" si="504"/>
        <v>0.65</v>
      </c>
      <c r="M460" s="212">
        <f t="shared" si="504"/>
        <v>0.65</v>
      </c>
      <c r="N460" s="212">
        <f t="shared" si="504"/>
        <v>0.65</v>
      </c>
      <c r="O460" s="212">
        <f t="shared" si="504"/>
        <v>0.65</v>
      </c>
      <c r="P460" s="212">
        <f t="shared" si="504"/>
        <v>0.65</v>
      </c>
      <c r="Q460" s="212">
        <f t="shared" si="504"/>
        <v>0.65</v>
      </c>
      <c r="R460" s="212">
        <f t="shared" si="504"/>
        <v>0.65</v>
      </c>
      <c r="S460" s="212">
        <f t="shared" si="504"/>
        <v>0.65</v>
      </c>
      <c r="T460" s="212">
        <f t="shared" si="504"/>
        <v>0.65</v>
      </c>
      <c r="U460" s="212">
        <f t="shared" si="504"/>
        <v>0.65</v>
      </c>
      <c r="V460" s="212">
        <f t="shared" si="504"/>
        <v>0.65</v>
      </c>
      <c r="W460" s="212">
        <f t="shared" si="504"/>
        <v>0.65</v>
      </c>
      <c r="X460" s="212">
        <f t="shared" si="504"/>
        <v>0.65</v>
      </c>
      <c r="Y460" s="212">
        <f t="shared" si="504"/>
        <v>0.65</v>
      </c>
      <c r="Z460" s="212">
        <f t="shared" si="504"/>
        <v>0.65</v>
      </c>
      <c r="AA460" s="212">
        <f t="shared" si="504"/>
        <v>0.65</v>
      </c>
      <c r="AB460" s="212">
        <f t="shared" si="492"/>
        <v>0.65</v>
      </c>
      <c r="AC460" s="212">
        <f t="shared" si="493"/>
        <v>0.65</v>
      </c>
      <c r="AD460" s="212">
        <f t="shared" si="494"/>
        <v>0.65</v>
      </c>
      <c r="AE460" s="212">
        <f t="shared" si="495"/>
        <v>0.65</v>
      </c>
      <c r="AF460" s="212">
        <f t="shared" si="496"/>
        <v>0.65</v>
      </c>
      <c r="AG460" s="212">
        <f t="shared" si="497"/>
        <v>0.65</v>
      </c>
      <c r="AH460" s="212">
        <f t="shared" si="498"/>
        <v>0.65</v>
      </c>
      <c r="AI460" s="212">
        <f t="shared" si="499"/>
        <v>0.65</v>
      </c>
      <c r="AJ460" s="212">
        <f t="shared" si="500"/>
        <v>0.65</v>
      </c>
      <c r="AK460" s="212">
        <f t="shared" si="501"/>
        <v>0.65</v>
      </c>
    </row>
    <row r="461" spans="1:37" x14ac:dyDescent="0.35">
      <c r="A461" s="211">
        <v>4</v>
      </c>
      <c r="B461" s="212">
        <f t="shared" si="503"/>
        <v>0.65</v>
      </c>
      <c r="C461" s="212">
        <f t="shared" ref="C461:AA461" si="505">B461</f>
        <v>0.65</v>
      </c>
      <c r="D461" s="212">
        <f t="shared" si="505"/>
        <v>0.65</v>
      </c>
      <c r="E461" s="212">
        <f t="shared" si="505"/>
        <v>0.65</v>
      </c>
      <c r="F461" s="212">
        <f t="shared" si="505"/>
        <v>0.65</v>
      </c>
      <c r="G461" s="212">
        <f t="shared" si="505"/>
        <v>0.65</v>
      </c>
      <c r="H461" s="212">
        <f t="shared" si="505"/>
        <v>0.65</v>
      </c>
      <c r="I461" s="212">
        <f t="shared" si="505"/>
        <v>0.65</v>
      </c>
      <c r="J461" s="212">
        <f t="shared" si="505"/>
        <v>0.65</v>
      </c>
      <c r="K461" s="212">
        <f t="shared" si="505"/>
        <v>0.65</v>
      </c>
      <c r="L461" s="212">
        <f t="shared" si="505"/>
        <v>0.65</v>
      </c>
      <c r="M461" s="212">
        <f t="shared" si="505"/>
        <v>0.65</v>
      </c>
      <c r="N461" s="212">
        <f t="shared" si="505"/>
        <v>0.65</v>
      </c>
      <c r="O461" s="212">
        <f t="shared" si="505"/>
        <v>0.65</v>
      </c>
      <c r="P461" s="212">
        <f t="shared" si="505"/>
        <v>0.65</v>
      </c>
      <c r="Q461" s="212">
        <f t="shared" si="505"/>
        <v>0.65</v>
      </c>
      <c r="R461" s="212">
        <f t="shared" si="505"/>
        <v>0.65</v>
      </c>
      <c r="S461" s="212">
        <f t="shared" si="505"/>
        <v>0.65</v>
      </c>
      <c r="T461" s="212">
        <f t="shared" si="505"/>
        <v>0.65</v>
      </c>
      <c r="U461" s="212">
        <f t="shared" si="505"/>
        <v>0.65</v>
      </c>
      <c r="V461" s="212">
        <f t="shared" si="505"/>
        <v>0.65</v>
      </c>
      <c r="W461" s="212">
        <f t="shared" si="505"/>
        <v>0.65</v>
      </c>
      <c r="X461" s="212">
        <f t="shared" si="505"/>
        <v>0.65</v>
      </c>
      <c r="Y461" s="212">
        <f t="shared" si="505"/>
        <v>0.65</v>
      </c>
      <c r="Z461" s="212">
        <f t="shared" si="505"/>
        <v>0.65</v>
      </c>
      <c r="AA461" s="212">
        <f t="shared" si="505"/>
        <v>0.65</v>
      </c>
      <c r="AB461" s="212">
        <f t="shared" si="492"/>
        <v>0.65</v>
      </c>
      <c r="AC461" s="212">
        <f t="shared" si="493"/>
        <v>0.65</v>
      </c>
      <c r="AD461" s="212">
        <f t="shared" si="494"/>
        <v>0.65</v>
      </c>
      <c r="AE461" s="212">
        <f t="shared" si="495"/>
        <v>0.65</v>
      </c>
      <c r="AF461" s="212">
        <f t="shared" si="496"/>
        <v>0.65</v>
      </c>
      <c r="AG461" s="212">
        <f t="shared" si="497"/>
        <v>0.65</v>
      </c>
      <c r="AH461" s="212">
        <f t="shared" si="498"/>
        <v>0.65</v>
      </c>
      <c r="AI461" s="212">
        <f t="shared" si="499"/>
        <v>0.65</v>
      </c>
      <c r="AJ461" s="212">
        <f t="shared" si="500"/>
        <v>0.65</v>
      </c>
      <c r="AK461" s="212">
        <f t="shared" si="501"/>
        <v>0.65</v>
      </c>
    </row>
    <row r="462" spans="1:37" x14ac:dyDescent="0.35">
      <c r="A462" s="211">
        <v>5</v>
      </c>
      <c r="B462" s="212">
        <f t="shared" si="503"/>
        <v>0.65</v>
      </c>
      <c r="C462" s="212">
        <f t="shared" ref="C462:AA462" si="506">B462</f>
        <v>0.65</v>
      </c>
      <c r="D462" s="212">
        <f t="shared" si="506"/>
        <v>0.65</v>
      </c>
      <c r="E462" s="212">
        <f t="shared" si="506"/>
        <v>0.65</v>
      </c>
      <c r="F462" s="212">
        <f t="shared" si="506"/>
        <v>0.65</v>
      </c>
      <c r="G462" s="212">
        <f t="shared" si="506"/>
        <v>0.65</v>
      </c>
      <c r="H462" s="212">
        <f t="shared" si="506"/>
        <v>0.65</v>
      </c>
      <c r="I462" s="212">
        <f t="shared" si="506"/>
        <v>0.65</v>
      </c>
      <c r="J462" s="212">
        <f t="shared" si="506"/>
        <v>0.65</v>
      </c>
      <c r="K462" s="212">
        <f t="shared" si="506"/>
        <v>0.65</v>
      </c>
      <c r="L462" s="212">
        <f t="shared" si="506"/>
        <v>0.65</v>
      </c>
      <c r="M462" s="212">
        <f t="shared" si="506"/>
        <v>0.65</v>
      </c>
      <c r="N462" s="212">
        <f t="shared" si="506"/>
        <v>0.65</v>
      </c>
      <c r="O462" s="212">
        <f t="shared" si="506"/>
        <v>0.65</v>
      </c>
      <c r="P462" s="212">
        <f t="shared" si="506"/>
        <v>0.65</v>
      </c>
      <c r="Q462" s="212">
        <f t="shared" si="506"/>
        <v>0.65</v>
      </c>
      <c r="R462" s="212">
        <f t="shared" si="506"/>
        <v>0.65</v>
      </c>
      <c r="S462" s="212">
        <f t="shared" si="506"/>
        <v>0.65</v>
      </c>
      <c r="T462" s="212">
        <f t="shared" si="506"/>
        <v>0.65</v>
      </c>
      <c r="U462" s="212">
        <f t="shared" si="506"/>
        <v>0.65</v>
      </c>
      <c r="V462" s="212">
        <f t="shared" si="506"/>
        <v>0.65</v>
      </c>
      <c r="W462" s="212">
        <f t="shared" si="506"/>
        <v>0.65</v>
      </c>
      <c r="X462" s="212">
        <f t="shared" si="506"/>
        <v>0.65</v>
      </c>
      <c r="Y462" s="212">
        <f t="shared" si="506"/>
        <v>0.65</v>
      </c>
      <c r="Z462" s="212">
        <f t="shared" si="506"/>
        <v>0.65</v>
      </c>
      <c r="AA462" s="212">
        <f t="shared" si="506"/>
        <v>0.65</v>
      </c>
      <c r="AB462" s="212">
        <f t="shared" si="492"/>
        <v>0.65</v>
      </c>
      <c r="AC462" s="212">
        <f t="shared" si="493"/>
        <v>0.65</v>
      </c>
      <c r="AD462" s="212">
        <f t="shared" si="494"/>
        <v>0.65</v>
      </c>
      <c r="AE462" s="212">
        <f t="shared" si="495"/>
        <v>0.65</v>
      </c>
      <c r="AF462" s="212">
        <f t="shared" si="496"/>
        <v>0.65</v>
      </c>
      <c r="AG462" s="212">
        <f t="shared" si="497"/>
        <v>0.65</v>
      </c>
      <c r="AH462" s="212">
        <f t="shared" si="498"/>
        <v>0.65</v>
      </c>
      <c r="AI462" s="212">
        <f t="shared" si="499"/>
        <v>0.65</v>
      </c>
      <c r="AJ462" s="212">
        <f t="shared" si="500"/>
        <v>0.65</v>
      </c>
      <c r="AK462" s="212">
        <f t="shared" si="501"/>
        <v>0.65</v>
      </c>
    </row>
    <row r="463" spans="1:37" x14ac:dyDescent="0.35">
      <c r="A463" s="211">
        <v>6</v>
      </c>
      <c r="B463" s="212">
        <f t="shared" si="503"/>
        <v>0.65</v>
      </c>
      <c r="C463" s="212">
        <f t="shared" ref="C463:AA463" si="507">B463</f>
        <v>0.65</v>
      </c>
      <c r="D463" s="212">
        <f t="shared" si="507"/>
        <v>0.65</v>
      </c>
      <c r="E463" s="212">
        <f t="shared" si="507"/>
        <v>0.65</v>
      </c>
      <c r="F463" s="212">
        <f t="shared" si="507"/>
        <v>0.65</v>
      </c>
      <c r="G463" s="212">
        <f t="shared" si="507"/>
        <v>0.65</v>
      </c>
      <c r="H463" s="212">
        <f t="shared" si="507"/>
        <v>0.65</v>
      </c>
      <c r="I463" s="212">
        <f t="shared" si="507"/>
        <v>0.65</v>
      </c>
      <c r="J463" s="212">
        <f t="shared" si="507"/>
        <v>0.65</v>
      </c>
      <c r="K463" s="212">
        <f t="shared" si="507"/>
        <v>0.65</v>
      </c>
      <c r="L463" s="212">
        <f t="shared" si="507"/>
        <v>0.65</v>
      </c>
      <c r="M463" s="212">
        <f t="shared" si="507"/>
        <v>0.65</v>
      </c>
      <c r="N463" s="212">
        <f t="shared" si="507"/>
        <v>0.65</v>
      </c>
      <c r="O463" s="212">
        <f t="shared" si="507"/>
        <v>0.65</v>
      </c>
      <c r="P463" s="212">
        <f t="shared" si="507"/>
        <v>0.65</v>
      </c>
      <c r="Q463" s="212">
        <f t="shared" si="507"/>
        <v>0.65</v>
      </c>
      <c r="R463" s="212">
        <f t="shared" si="507"/>
        <v>0.65</v>
      </c>
      <c r="S463" s="212">
        <f t="shared" si="507"/>
        <v>0.65</v>
      </c>
      <c r="T463" s="212">
        <f t="shared" si="507"/>
        <v>0.65</v>
      </c>
      <c r="U463" s="212">
        <f t="shared" si="507"/>
        <v>0.65</v>
      </c>
      <c r="V463" s="212">
        <f t="shared" si="507"/>
        <v>0.65</v>
      </c>
      <c r="W463" s="212">
        <f t="shared" si="507"/>
        <v>0.65</v>
      </c>
      <c r="X463" s="212">
        <f t="shared" si="507"/>
        <v>0.65</v>
      </c>
      <c r="Y463" s="212">
        <f t="shared" si="507"/>
        <v>0.65</v>
      </c>
      <c r="Z463" s="212">
        <f t="shared" si="507"/>
        <v>0.65</v>
      </c>
      <c r="AA463" s="212">
        <f t="shared" si="507"/>
        <v>0.65</v>
      </c>
      <c r="AB463" s="212">
        <f t="shared" si="492"/>
        <v>0.65</v>
      </c>
      <c r="AC463" s="212">
        <f t="shared" si="493"/>
        <v>0.65</v>
      </c>
      <c r="AD463" s="212">
        <f t="shared" si="494"/>
        <v>0.65</v>
      </c>
      <c r="AE463" s="212">
        <f t="shared" si="495"/>
        <v>0.65</v>
      </c>
      <c r="AF463" s="212">
        <f t="shared" si="496"/>
        <v>0.65</v>
      </c>
      <c r="AG463" s="212">
        <f t="shared" si="497"/>
        <v>0.65</v>
      </c>
      <c r="AH463" s="212">
        <f t="shared" si="498"/>
        <v>0.65</v>
      </c>
      <c r="AI463" s="212">
        <f t="shared" si="499"/>
        <v>0.65</v>
      </c>
      <c r="AJ463" s="212">
        <f t="shared" si="500"/>
        <v>0.65</v>
      </c>
      <c r="AK463" s="212">
        <f t="shared" si="501"/>
        <v>0.65</v>
      </c>
    </row>
    <row r="464" spans="1:37" x14ac:dyDescent="0.35">
      <c r="A464" s="211">
        <v>7</v>
      </c>
      <c r="B464" s="212">
        <f t="shared" si="503"/>
        <v>0.65</v>
      </c>
      <c r="C464" s="212">
        <f t="shared" ref="C464:AA464" si="508">B464</f>
        <v>0.65</v>
      </c>
      <c r="D464" s="212">
        <f t="shared" si="508"/>
        <v>0.65</v>
      </c>
      <c r="E464" s="212">
        <f t="shared" si="508"/>
        <v>0.65</v>
      </c>
      <c r="F464" s="212">
        <f t="shared" si="508"/>
        <v>0.65</v>
      </c>
      <c r="G464" s="212">
        <f t="shared" si="508"/>
        <v>0.65</v>
      </c>
      <c r="H464" s="212">
        <f t="shared" si="508"/>
        <v>0.65</v>
      </c>
      <c r="I464" s="212">
        <f t="shared" si="508"/>
        <v>0.65</v>
      </c>
      <c r="J464" s="212">
        <f t="shared" si="508"/>
        <v>0.65</v>
      </c>
      <c r="K464" s="212">
        <f t="shared" si="508"/>
        <v>0.65</v>
      </c>
      <c r="L464" s="212">
        <f t="shared" si="508"/>
        <v>0.65</v>
      </c>
      <c r="M464" s="212">
        <f t="shared" si="508"/>
        <v>0.65</v>
      </c>
      <c r="N464" s="212">
        <f t="shared" si="508"/>
        <v>0.65</v>
      </c>
      <c r="O464" s="212">
        <f t="shared" si="508"/>
        <v>0.65</v>
      </c>
      <c r="P464" s="212">
        <f t="shared" si="508"/>
        <v>0.65</v>
      </c>
      <c r="Q464" s="212">
        <f t="shared" si="508"/>
        <v>0.65</v>
      </c>
      <c r="R464" s="212">
        <f t="shared" si="508"/>
        <v>0.65</v>
      </c>
      <c r="S464" s="212">
        <f t="shared" si="508"/>
        <v>0.65</v>
      </c>
      <c r="T464" s="212">
        <f t="shared" si="508"/>
        <v>0.65</v>
      </c>
      <c r="U464" s="212">
        <f t="shared" si="508"/>
        <v>0.65</v>
      </c>
      <c r="V464" s="212">
        <f t="shared" si="508"/>
        <v>0.65</v>
      </c>
      <c r="W464" s="212">
        <f t="shared" si="508"/>
        <v>0.65</v>
      </c>
      <c r="X464" s="212">
        <f t="shared" si="508"/>
        <v>0.65</v>
      </c>
      <c r="Y464" s="212">
        <f t="shared" si="508"/>
        <v>0.65</v>
      </c>
      <c r="Z464" s="212">
        <f t="shared" si="508"/>
        <v>0.65</v>
      </c>
      <c r="AA464" s="212">
        <f t="shared" si="508"/>
        <v>0.65</v>
      </c>
      <c r="AB464" s="212">
        <f t="shared" si="492"/>
        <v>0.65</v>
      </c>
      <c r="AC464" s="212">
        <f t="shared" si="493"/>
        <v>0.65</v>
      </c>
      <c r="AD464" s="212">
        <f t="shared" si="494"/>
        <v>0.65</v>
      </c>
      <c r="AE464" s="212">
        <f t="shared" si="495"/>
        <v>0.65</v>
      </c>
      <c r="AF464" s="212">
        <f t="shared" si="496"/>
        <v>0.65</v>
      </c>
      <c r="AG464" s="212">
        <f t="shared" si="497"/>
        <v>0.65</v>
      </c>
      <c r="AH464" s="212">
        <f t="shared" si="498"/>
        <v>0.65</v>
      </c>
      <c r="AI464" s="212">
        <f t="shared" si="499"/>
        <v>0.65</v>
      </c>
      <c r="AJ464" s="212">
        <f t="shared" si="500"/>
        <v>0.65</v>
      </c>
      <c r="AK464" s="212">
        <f t="shared" si="501"/>
        <v>0.65</v>
      </c>
    </row>
    <row r="465" spans="1:37" x14ac:dyDescent="0.35">
      <c r="A465" s="211">
        <v>8</v>
      </c>
      <c r="B465" s="212">
        <f t="shared" si="503"/>
        <v>0.65</v>
      </c>
      <c r="C465" s="212">
        <f t="shared" ref="C465:AA465" si="509">B465</f>
        <v>0.65</v>
      </c>
      <c r="D465" s="212">
        <f t="shared" si="509"/>
        <v>0.65</v>
      </c>
      <c r="E465" s="212">
        <f t="shared" si="509"/>
        <v>0.65</v>
      </c>
      <c r="F465" s="212">
        <f t="shared" si="509"/>
        <v>0.65</v>
      </c>
      <c r="G465" s="212">
        <f t="shared" si="509"/>
        <v>0.65</v>
      </c>
      <c r="H465" s="212">
        <f t="shared" si="509"/>
        <v>0.65</v>
      </c>
      <c r="I465" s="212">
        <f t="shared" si="509"/>
        <v>0.65</v>
      </c>
      <c r="J465" s="212">
        <f t="shared" si="509"/>
        <v>0.65</v>
      </c>
      <c r="K465" s="212">
        <f t="shared" si="509"/>
        <v>0.65</v>
      </c>
      <c r="L465" s="212">
        <f t="shared" si="509"/>
        <v>0.65</v>
      </c>
      <c r="M465" s="212">
        <f t="shared" si="509"/>
        <v>0.65</v>
      </c>
      <c r="N465" s="212">
        <f t="shared" si="509"/>
        <v>0.65</v>
      </c>
      <c r="O465" s="212">
        <f t="shared" si="509"/>
        <v>0.65</v>
      </c>
      <c r="P465" s="212">
        <f t="shared" si="509"/>
        <v>0.65</v>
      </c>
      <c r="Q465" s="212">
        <f t="shared" si="509"/>
        <v>0.65</v>
      </c>
      <c r="R465" s="212">
        <f t="shared" si="509"/>
        <v>0.65</v>
      </c>
      <c r="S465" s="212">
        <f t="shared" si="509"/>
        <v>0.65</v>
      </c>
      <c r="T465" s="212">
        <f t="shared" si="509"/>
        <v>0.65</v>
      </c>
      <c r="U465" s="212">
        <f t="shared" si="509"/>
        <v>0.65</v>
      </c>
      <c r="V465" s="212">
        <f t="shared" si="509"/>
        <v>0.65</v>
      </c>
      <c r="W465" s="212">
        <f t="shared" si="509"/>
        <v>0.65</v>
      </c>
      <c r="X465" s="212">
        <f t="shared" si="509"/>
        <v>0.65</v>
      </c>
      <c r="Y465" s="212">
        <f t="shared" si="509"/>
        <v>0.65</v>
      </c>
      <c r="Z465" s="212">
        <f t="shared" si="509"/>
        <v>0.65</v>
      </c>
      <c r="AA465" s="212">
        <f t="shared" si="509"/>
        <v>0.65</v>
      </c>
      <c r="AB465" s="212">
        <f t="shared" si="492"/>
        <v>0.65</v>
      </c>
      <c r="AC465" s="212">
        <f t="shared" si="493"/>
        <v>0.65</v>
      </c>
      <c r="AD465" s="212">
        <f t="shared" si="494"/>
        <v>0.65</v>
      </c>
      <c r="AE465" s="212">
        <f t="shared" si="495"/>
        <v>0.65</v>
      </c>
      <c r="AF465" s="212">
        <f t="shared" si="496"/>
        <v>0.65</v>
      </c>
      <c r="AG465" s="212">
        <f t="shared" si="497"/>
        <v>0.65</v>
      </c>
      <c r="AH465" s="212">
        <f t="shared" si="498"/>
        <v>0.65</v>
      </c>
      <c r="AI465" s="212">
        <f t="shared" si="499"/>
        <v>0.65</v>
      </c>
      <c r="AJ465" s="212">
        <f t="shared" si="500"/>
        <v>0.65</v>
      </c>
      <c r="AK465" s="212">
        <f t="shared" si="501"/>
        <v>0.65</v>
      </c>
    </row>
    <row r="466" spans="1:37" x14ac:dyDescent="0.35">
      <c r="A466" s="211">
        <v>9</v>
      </c>
      <c r="B466" s="212">
        <f t="shared" si="503"/>
        <v>0.65</v>
      </c>
      <c r="C466" s="212">
        <f t="shared" ref="C466:AA466" si="510">B466</f>
        <v>0.65</v>
      </c>
      <c r="D466" s="212">
        <f t="shared" si="510"/>
        <v>0.65</v>
      </c>
      <c r="E466" s="212">
        <f t="shared" si="510"/>
        <v>0.65</v>
      </c>
      <c r="F466" s="212">
        <f t="shared" si="510"/>
        <v>0.65</v>
      </c>
      <c r="G466" s="212">
        <f t="shared" si="510"/>
        <v>0.65</v>
      </c>
      <c r="H466" s="212">
        <f t="shared" si="510"/>
        <v>0.65</v>
      </c>
      <c r="I466" s="212">
        <f t="shared" si="510"/>
        <v>0.65</v>
      </c>
      <c r="J466" s="212">
        <f t="shared" si="510"/>
        <v>0.65</v>
      </c>
      <c r="K466" s="212">
        <f t="shared" si="510"/>
        <v>0.65</v>
      </c>
      <c r="L466" s="212">
        <f t="shared" si="510"/>
        <v>0.65</v>
      </c>
      <c r="M466" s="212">
        <f t="shared" si="510"/>
        <v>0.65</v>
      </c>
      <c r="N466" s="212">
        <f t="shared" si="510"/>
        <v>0.65</v>
      </c>
      <c r="O466" s="212">
        <f t="shared" si="510"/>
        <v>0.65</v>
      </c>
      <c r="P466" s="212">
        <f t="shared" si="510"/>
        <v>0.65</v>
      </c>
      <c r="Q466" s="212">
        <f t="shared" si="510"/>
        <v>0.65</v>
      </c>
      <c r="R466" s="212">
        <f t="shared" si="510"/>
        <v>0.65</v>
      </c>
      <c r="S466" s="212">
        <f t="shared" si="510"/>
        <v>0.65</v>
      </c>
      <c r="T466" s="212">
        <f t="shared" si="510"/>
        <v>0.65</v>
      </c>
      <c r="U466" s="212">
        <f t="shared" si="510"/>
        <v>0.65</v>
      </c>
      <c r="V466" s="212">
        <f t="shared" si="510"/>
        <v>0.65</v>
      </c>
      <c r="W466" s="212">
        <f t="shared" si="510"/>
        <v>0.65</v>
      </c>
      <c r="X466" s="212">
        <f t="shared" si="510"/>
        <v>0.65</v>
      </c>
      <c r="Y466" s="212">
        <f t="shared" si="510"/>
        <v>0.65</v>
      </c>
      <c r="Z466" s="212">
        <f t="shared" si="510"/>
        <v>0.65</v>
      </c>
      <c r="AA466" s="212">
        <f t="shared" si="510"/>
        <v>0.65</v>
      </c>
      <c r="AB466" s="212">
        <f t="shared" si="492"/>
        <v>0.65</v>
      </c>
      <c r="AC466" s="212">
        <f t="shared" si="493"/>
        <v>0.65</v>
      </c>
      <c r="AD466" s="212">
        <f t="shared" si="494"/>
        <v>0.65</v>
      </c>
      <c r="AE466" s="212">
        <f t="shared" si="495"/>
        <v>0.65</v>
      </c>
      <c r="AF466" s="212">
        <f t="shared" si="496"/>
        <v>0.65</v>
      </c>
      <c r="AG466" s="212">
        <f t="shared" si="497"/>
        <v>0.65</v>
      </c>
      <c r="AH466" s="212">
        <f t="shared" si="498"/>
        <v>0.65</v>
      </c>
      <c r="AI466" s="212">
        <f t="shared" si="499"/>
        <v>0.65</v>
      </c>
      <c r="AJ466" s="212">
        <f t="shared" si="500"/>
        <v>0.65</v>
      </c>
      <c r="AK466" s="212">
        <f t="shared" si="501"/>
        <v>0.65</v>
      </c>
    </row>
    <row r="467" spans="1:37" x14ac:dyDescent="0.35">
      <c r="A467" s="211">
        <v>10</v>
      </c>
      <c r="B467" s="212">
        <f t="shared" si="503"/>
        <v>0.65</v>
      </c>
      <c r="C467" s="212">
        <f t="shared" ref="C467:AA467" si="511">B467</f>
        <v>0.65</v>
      </c>
      <c r="D467" s="212">
        <f t="shared" si="511"/>
        <v>0.65</v>
      </c>
      <c r="E467" s="212">
        <f t="shared" si="511"/>
        <v>0.65</v>
      </c>
      <c r="F467" s="212">
        <f t="shared" si="511"/>
        <v>0.65</v>
      </c>
      <c r="G467" s="212">
        <f t="shared" si="511"/>
        <v>0.65</v>
      </c>
      <c r="H467" s="212">
        <f t="shared" si="511"/>
        <v>0.65</v>
      </c>
      <c r="I467" s="212">
        <f t="shared" si="511"/>
        <v>0.65</v>
      </c>
      <c r="J467" s="212">
        <f t="shared" si="511"/>
        <v>0.65</v>
      </c>
      <c r="K467" s="212">
        <f t="shared" si="511"/>
        <v>0.65</v>
      </c>
      <c r="L467" s="212">
        <f t="shared" si="511"/>
        <v>0.65</v>
      </c>
      <c r="M467" s="212">
        <f t="shared" si="511"/>
        <v>0.65</v>
      </c>
      <c r="N467" s="212">
        <f t="shared" si="511"/>
        <v>0.65</v>
      </c>
      <c r="O467" s="212">
        <f t="shared" si="511"/>
        <v>0.65</v>
      </c>
      <c r="P467" s="212">
        <f t="shared" si="511"/>
        <v>0.65</v>
      </c>
      <c r="Q467" s="212">
        <f t="shared" si="511"/>
        <v>0.65</v>
      </c>
      <c r="R467" s="212">
        <f t="shared" si="511"/>
        <v>0.65</v>
      </c>
      <c r="S467" s="212">
        <f t="shared" si="511"/>
        <v>0.65</v>
      </c>
      <c r="T467" s="212">
        <f t="shared" si="511"/>
        <v>0.65</v>
      </c>
      <c r="U467" s="212">
        <f t="shared" si="511"/>
        <v>0.65</v>
      </c>
      <c r="V467" s="212">
        <f t="shared" si="511"/>
        <v>0.65</v>
      </c>
      <c r="W467" s="212">
        <f t="shared" si="511"/>
        <v>0.65</v>
      </c>
      <c r="X467" s="212">
        <f t="shared" si="511"/>
        <v>0.65</v>
      </c>
      <c r="Y467" s="212">
        <f t="shared" si="511"/>
        <v>0.65</v>
      </c>
      <c r="Z467" s="212">
        <f t="shared" si="511"/>
        <v>0.65</v>
      </c>
      <c r="AA467" s="212">
        <f t="shared" si="511"/>
        <v>0.65</v>
      </c>
      <c r="AB467" s="212">
        <f t="shared" si="492"/>
        <v>0.65</v>
      </c>
      <c r="AC467" s="212">
        <f t="shared" si="493"/>
        <v>0.65</v>
      </c>
      <c r="AD467" s="212">
        <f t="shared" si="494"/>
        <v>0.65</v>
      </c>
      <c r="AE467" s="212">
        <f t="shared" si="495"/>
        <v>0.65</v>
      </c>
      <c r="AF467" s="212">
        <f t="shared" si="496"/>
        <v>0.65</v>
      </c>
      <c r="AG467" s="212">
        <f t="shared" si="497"/>
        <v>0.65</v>
      </c>
      <c r="AH467" s="212">
        <f t="shared" si="498"/>
        <v>0.65</v>
      </c>
      <c r="AI467" s="212">
        <f t="shared" si="499"/>
        <v>0.65</v>
      </c>
      <c r="AJ467" s="212">
        <f t="shared" si="500"/>
        <v>0.65</v>
      </c>
      <c r="AK467" s="212">
        <f t="shared" si="501"/>
        <v>0.65</v>
      </c>
    </row>
    <row r="468" spans="1:37" x14ac:dyDescent="0.35">
      <c r="A468" s="211">
        <v>11</v>
      </c>
      <c r="B468" s="212">
        <f t="shared" si="503"/>
        <v>0.65</v>
      </c>
      <c r="C468" s="212">
        <f t="shared" ref="C468:AA468" si="512">B468</f>
        <v>0.65</v>
      </c>
      <c r="D468" s="212">
        <f t="shared" si="512"/>
        <v>0.65</v>
      </c>
      <c r="E468" s="212">
        <f t="shared" si="512"/>
        <v>0.65</v>
      </c>
      <c r="F468" s="212">
        <f t="shared" si="512"/>
        <v>0.65</v>
      </c>
      <c r="G468" s="212">
        <f t="shared" si="512"/>
        <v>0.65</v>
      </c>
      <c r="H468" s="212">
        <f t="shared" si="512"/>
        <v>0.65</v>
      </c>
      <c r="I468" s="212">
        <f t="shared" si="512"/>
        <v>0.65</v>
      </c>
      <c r="J468" s="212">
        <f t="shared" si="512"/>
        <v>0.65</v>
      </c>
      <c r="K468" s="212">
        <f t="shared" si="512"/>
        <v>0.65</v>
      </c>
      <c r="L468" s="212">
        <f t="shared" si="512"/>
        <v>0.65</v>
      </c>
      <c r="M468" s="212">
        <f t="shared" si="512"/>
        <v>0.65</v>
      </c>
      <c r="N468" s="212">
        <f t="shared" si="512"/>
        <v>0.65</v>
      </c>
      <c r="O468" s="212">
        <f t="shared" si="512"/>
        <v>0.65</v>
      </c>
      <c r="P468" s="212">
        <f t="shared" si="512"/>
        <v>0.65</v>
      </c>
      <c r="Q468" s="212">
        <f t="shared" si="512"/>
        <v>0.65</v>
      </c>
      <c r="R468" s="212">
        <f t="shared" si="512"/>
        <v>0.65</v>
      </c>
      <c r="S468" s="212">
        <f t="shared" si="512"/>
        <v>0.65</v>
      </c>
      <c r="T468" s="212">
        <f t="shared" si="512"/>
        <v>0.65</v>
      </c>
      <c r="U468" s="212">
        <f t="shared" si="512"/>
        <v>0.65</v>
      </c>
      <c r="V468" s="212">
        <f t="shared" si="512"/>
        <v>0.65</v>
      </c>
      <c r="W468" s="212">
        <f t="shared" si="512"/>
        <v>0.65</v>
      </c>
      <c r="X468" s="212">
        <f t="shared" si="512"/>
        <v>0.65</v>
      </c>
      <c r="Y468" s="212">
        <f t="shared" si="512"/>
        <v>0.65</v>
      </c>
      <c r="Z468" s="212">
        <f t="shared" si="512"/>
        <v>0.65</v>
      </c>
      <c r="AA468" s="212">
        <f t="shared" si="512"/>
        <v>0.65</v>
      </c>
      <c r="AB468" s="212">
        <f t="shared" si="492"/>
        <v>0.65</v>
      </c>
      <c r="AC468" s="212">
        <f t="shared" si="493"/>
        <v>0.65</v>
      </c>
      <c r="AD468" s="212">
        <f t="shared" si="494"/>
        <v>0.65</v>
      </c>
      <c r="AE468" s="212">
        <f t="shared" si="495"/>
        <v>0.65</v>
      </c>
      <c r="AF468" s="212">
        <f t="shared" si="496"/>
        <v>0.65</v>
      </c>
      <c r="AG468" s="212">
        <f t="shared" si="497"/>
        <v>0.65</v>
      </c>
      <c r="AH468" s="212">
        <f t="shared" si="498"/>
        <v>0.65</v>
      </c>
      <c r="AI468" s="212">
        <f t="shared" si="499"/>
        <v>0.65</v>
      </c>
      <c r="AJ468" s="212">
        <f t="shared" si="500"/>
        <v>0.65</v>
      </c>
      <c r="AK468" s="212">
        <f t="shared" si="501"/>
        <v>0.65</v>
      </c>
    </row>
    <row r="469" spans="1:37" x14ac:dyDescent="0.35">
      <c r="A469" s="211">
        <v>12</v>
      </c>
      <c r="B469" s="212">
        <f t="shared" si="503"/>
        <v>0.65</v>
      </c>
      <c r="C469" s="212">
        <f t="shared" ref="C469:AA469" si="513">B469</f>
        <v>0.65</v>
      </c>
      <c r="D469" s="212">
        <f t="shared" si="513"/>
        <v>0.65</v>
      </c>
      <c r="E469" s="212">
        <f t="shared" si="513"/>
        <v>0.65</v>
      </c>
      <c r="F469" s="212">
        <f t="shared" si="513"/>
        <v>0.65</v>
      </c>
      <c r="G469" s="212">
        <f t="shared" si="513"/>
        <v>0.65</v>
      </c>
      <c r="H469" s="212">
        <f t="shared" si="513"/>
        <v>0.65</v>
      </c>
      <c r="I469" s="212">
        <f t="shared" si="513"/>
        <v>0.65</v>
      </c>
      <c r="J469" s="212">
        <f t="shared" si="513"/>
        <v>0.65</v>
      </c>
      <c r="K469" s="212">
        <f t="shared" si="513"/>
        <v>0.65</v>
      </c>
      <c r="L469" s="212">
        <f t="shared" si="513"/>
        <v>0.65</v>
      </c>
      <c r="M469" s="212">
        <f t="shared" si="513"/>
        <v>0.65</v>
      </c>
      <c r="N469" s="212">
        <f t="shared" si="513"/>
        <v>0.65</v>
      </c>
      <c r="O469" s="212">
        <f t="shared" si="513"/>
        <v>0.65</v>
      </c>
      <c r="P469" s="212">
        <f t="shared" si="513"/>
        <v>0.65</v>
      </c>
      <c r="Q469" s="212">
        <f t="shared" si="513"/>
        <v>0.65</v>
      </c>
      <c r="R469" s="212">
        <f t="shared" si="513"/>
        <v>0.65</v>
      </c>
      <c r="S469" s="212">
        <f t="shared" si="513"/>
        <v>0.65</v>
      </c>
      <c r="T469" s="212">
        <f t="shared" si="513"/>
        <v>0.65</v>
      </c>
      <c r="U469" s="212">
        <f t="shared" si="513"/>
        <v>0.65</v>
      </c>
      <c r="V469" s="212">
        <f t="shared" si="513"/>
        <v>0.65</v>
      </c>
      <c r="W469" s="212">
        <f t="shared" si="513"/>
        <v>0.65</v>
      </c>
      <c r="X469" s="212">
        <f t="shared" si="513"/>
        <v>0.65</v>
      </c>
      <c r="Y469" s="212">
        <f t="shared" si="513"/>
        <v>0.65</v>
      </c>
      <c r="Z469" s="212">
        <f t="shared" si="513"/>
        <v>0.65</v>
      </c>
      <c r="AA469" s="212">
        <f t="shared" si="513"/>
        <v>0.65</v>
      </c>
      <c r="AB469" s="212">
        <f t="shared" si="492"/>
        <v>0.65</v>
      </c>
      <c r="AC469" s="212">
        <f t="shared" si="493"/>
        <v>0.65</v>
      </c>
      <c r="AD469" s="212">
        <f t="shared" si="494"/>
        <v>0.65</v>
      </c>
      <c r="AE469" s="212">
        <f t="shared" si="495"/>
        <v>0.65</v>
      </c>
      <c r="AF469" s="212">
        <f t="shared" si="496"/>
        <v>0.65</v>
      </c>
      <c r="AG469" s="212">
        <f t="shared" si="497"/>
        <v>0.65</v>
      </c>
      <c r="AH469" s="212">
        <f t="shared" si="498"/>
        <v>0.65</v>
      </c>
      <c r="AI469" s="212">
        <f t="shared" si="499"/>
        <v>0.65</v>
      </c>
      <c r="AJ469" s="212">
        <f t="shared" si="500"/>
        <v>0.65</v>
      </c>
      <c r="AK469" s="212">
        <f t="shared" si="501"/>
        <v>0.65</v>
      </c>
    </row>
    <row r="470" spans="1:37" x14ac:dyDescent="0.35">
      <c r="A470" s="211">
        <v>13</v>
      </c>
      <c r="B470" s="212">
        <f t="shared" si="503"/>
        <v>0.65</v>
      </c>
      <c r="C470" s="212">
        <f t="shared" ref="C470:AA470" si="514">B470</f>
        <v>0.65</v>
      </c>
      <c r="D470" s="212">
        <f t="shared" si="514"/>
        <v>0.65</v>
      </c>
      <c r="E470" s="212">
        <f t="shared" si="514"/>
        <v>0.65</v>
      </c>
      <c r="F470" s="212">
        <f t="shared" si="514"/>
        <v>0.65</v>
      </c>
      <c r="G470" s="212">
        <f t="shared" si="514"/>
        <v>0.65</v>
      </c>
      <c r="H470" s="212">
        <f t="shared" si="514"/>
        <v>0.65</v>
      </c>
      <c r="I470" s="212">
        <f t="shared" si="514"/>
        <v>0.65</v>
      </c>
      <c r="J470" s="212">
        <f t="shared" si="514"/>
        <v>0.65</v>
      </c>
      <c r="K470" s="212">
        <f t="shared" si="514"/>
        <v>0.65</v>
      </c>
      <c r="L470" s="212">
        <f t="shared" si="514"/>
        <v>0.65</v>
      </c>
      <c r="M470" s="212">
        <f t="shared" si="514"/>
        <v>0.65</v>
      </c>
      <c r="N470" s="212">
        <f t="shared" si="514"/>
        <v>0.65</v>
      </c>
      <c r="O470" s="212">
        <f t="shared" si="514"/>
        <v>0.65</v>
      </c>
      <c r="P470" s="212">
        <f t="shared" si="514"/>
        <v>0.65</v>
      </c>
      <c r="Q470" s="212">
        <f t="shared" si="514"/>
        <v>0.65</v>
      </c>
      <c r="R470" s="212">
        <f t="shared" si="514"/>
        <v>0.65</v>
      </c>
      <c r="S470" s="212">
        <f t="shared" si="514"/>
        <v>0.65</v>
      </c>
      <c r="T470" s="212">
        <f t="shared" si="514"/>
        <v>0.65</v>
      </c>
      <c r="U470" s="212">
        <f t="shared" si="514"/>
        <v>0.65</v>
      </c>
      <c r="V470" s="212">
        <f t="shared" si="514"/>
        <v>0.65</v>
      </c>
      <c r="W470" s="212">
        <f t="shared" si="514"/>
        <v>0.65</v>
      </c>
      <c r="X470" s="212">
        <f t="shared" si="514"/>
        <v>0.65</v>
      </c>
      <c r="Y470" s="212">
        <f t="shared" si="514"/>
        <v>0.65</v>
      </c>
      <c r="Z470" s="212">
        <f t="shared" si="514"/>
        <v>0.65</v>
      </c>
      <c r="AA470" s="212">
        <f t="shared" si="514"/>
        <v>0.65</v>
      </c>
      <c r="AB470" s="212">
        <f t="shared" si="492"/>
        <v>0.65</v>
      </c>
      <c r="AC470" s="212">
        <f t="shared" si="493"/>
        <v>0.65</v>
      </c>
      <c r="AD470" s="212">
        <f t="shared" si="494"/>
        <v>0.65</v>
      </c>
      <c r="AE470" s="212">
        <f t="shared" si="495"/>
        <v>0.65</v>
      </c>
      <c r="AF470" s="212">
        <f t="shared" si="496"/>
        <v>0.65</v>
      </c>
      <c r="AG470" s="212">
        <f t="shared" si="497"/>
        <v>0.65</v>
      </c>
      <c r="AH470" s="212">
        <f t="shared" si="498"/>
        <v>0.65</v>
      </c>
      <c r="AI470" s="212">
        <f t="shared" si="499"/>
        <v>0.65</v>
      </c>
      <c r="AJ470" s="212">
        <f t="shared" si="500"/>
        <v>0.65</v>
      </c>
      <c r="AK470" s="212">
        <f t="shared" si="501"/>
        <v>0.65</v>
      </c>
    </row>
    <row r="471" spans="1:37" x14ac:dyDescent="0.35">
      <c r="A471" s="211">
        <v>14</v>
      </c>
      <c r="B471" s="212">
        <f t="shared" si="503"/>
        <v>0.65</v>
      </c>
      <c r="C471" s="212">
        <f t="shared" ref="C471:AA471" si="515">B471</f>
        <v>0.65</v>
      </c>
      <c r="D471" s="212">
        <f t="shared" si="515"/>
        <v>0.65</v>
      </c>
      <c r="E471" s="212">
        <f t="shared" si="515"/>
        <v>0.65</v>
      </c>
      <c r="F471" s="212">
        <f t="shared" si="515"/>
        <v>0.65</v>
      </c>
      <c r="G471" s="212">
        <f t="shared" si="515"/>
        <v>0.65</v>
      </c>
      <c r="H471" s="212">
        <f t="shared" si="515"/>
        <v>0.65</v>
      </c>
      <c r="I471" s="212">
        <f t="shared" si="515"/>
        <v>0.65</v>
      </c>
      <c r="J471" s="212">
        <f t="shared" si="515"/>
        <v>0.65</v>
      </c>
      <c r="K471" s="212">
        <f t="shared" si="515"/>
        <v>0.65</v>
      </c>
      <c r="L471" s="212">
        <f t="shared" si="515"/>
        <v>0.65</v>
      </c>
      <c r="M471" s="212">
        <f t="shared" si="515"/>
        <v>0.65</v>
      </c>
      <c r="N471" s="212">
        <f t="shared" si="515"/>
        <v>0.65</v>
      </c>
      <c r="O471" s="212">
        <f t="shared" si="515"/>
        <v>0.65</v>
      </c>
      <c r="P471" s="212">
        <f t="shared" si="515"/>
        <v>0.65</v>
      </c>
      <c r="Q471" s="212">
        <f t="shared" si="515"/>
        <v>0.65</v>
      </c>
      <c r="R471" s="212">
        <f t="shared" si="515"/>
        <v>0.65</v>
      </c>
      <c r="S471" s="212">
        <f t="shared" si="515"/>
        <v>0.65</v>
      </c>
      <c r="T471" s="212">
        <f t="shared" si="515"/>
        <v>0.65</v>
      </c>
      <c r="U471" s="212">
        <f t="shared" si="515"/>
        <v>0.65</v>
      </c>
      <c r="V471" s="212">
        <f t="shared" si="515"/>
        <v>0.65</v>
      </c>
      <c r="W471" s="212">
        <f t="shared" si="515"/>
        <v>0.65</v>
      </c>
      <c r="X471" s="212">
        <f t="shared" si="515"/>
        <v>0.65</v>
      </c>
      <c r="Y471" s="212">
        <f t="shared" si="515"/>
        <v>0.65</v>
      </c>
      <c r="Z471" s="212">
        <f t="shared" si="515"/>
        <v>0.65</v>
      </c>
      <c r="AA471" s="212">
        <f t="shared" si="515"/>
        <v>0.65</v>
      </c>
      <c r="AB471" s="212">
        <f t="shared" si="492"/>
        <v>0.65</v>
      </c>
      <c r="AC471" s="212">
        <f t="shared" si="493"/>
        <v>0.65</v>
      </c>
      <c r="AD471" s="212">
        <f t="shared" si="494"/>
        <v>0.65</v>
      </c>
      <c r="AE471" s="212">
        <f t="shared" si="495"/>
        <v>0.65</v>
      </c>
      <c r="AF471" s="212">
        <f t="shared" si="496"/>
        <v>0.65</v>
      </c>
      <c r="AG471" s="212">
        <f t="shared" si="497"/>
        <v>0.65</v>
      </c>
      <c r="AH471" s="212">
        <f t="shared" si="498"/>
        <v>0.65</v>
      </c>
      <c r="AI471" s="212">
        <f t="shared" si="499"/>
        <v>0.65</v>
      </c>
      <c r="AJ471" s="212">
        <f t="shared" si="500"/>
        <v>0.65</v>
      </c>
      <c r="AK471" s="212">
        <f t="shared" si="501"/>
        <v>0.65</v>
      </c>
    </row>
    <row r="472" spans="1:37" x14ac:dyDescent="0.35">
      <c r="A472" s="215">
        <v>15</v>
      </c>
      <c r="B472" s="212">
        <f t="shared" si="503"/>
        <v>0.65</v>
      </c>
      <c r="C472" s="212">
        <f t="shared" ref="C472:AA472" si="516">B472</f>
        <v>0.65</v>
      </c>
      <c r="D472" s="212">
        <f t="shared" si="516"/>
        <v>0.65</v>
      </c>
      <c r="E472" s="212">
        <f t="shared" si="516"/>
        <v>0.65</v>
      </c>
      <c r="F472" s="212">
        <f t="shared" si="516"/>
        <v>0.65</v>
      </c>
      <c r="G472" s="212">
        <f t="shared" si="516"/>
        <v>0.65</v>
      </c>
      <c r="H472" s="212">
        <f t="shared" si="516"/>
        <v>0.65</v>
      </c>
      <c r="I472" s="212">
        <f t="shared" si="516"/>
        <v>0.65</v>
      </c>
      <c r="J472" s="212">
        <f t="shared" si="516"/>
        <v>0.65</v>
      </c>
      <c r="K472" s="212">
        <f t="shared" si="516"/>
        <v>0.65</v>
      </c>
      <c r="L472" s="212">
        <f t="shared" si="516"/>
        <v>0.65</v>
      </c>
      <c r="M472" s="212">
        <f t="shared" si="516"/>
        <v>0.65</v>
      </c>
      <c r="N472" s="212">
        <f t="shared" si="516"/>
        <v>0.65</v>
      </c>
      <c r="O472" s="212">
        <f t="shared" si="516"/>
        <v>0.65</v>
      </c>
      <c r="P472" s="212">
        <f t="shared" si="516"/>
        <v>0.65</v>
      </c>
      <c r="Q472" s="212">
        <f t="shared" si="516"/>
        <v>0.65</v>
      </c>
      <c r="R472" s="212">
        <f t="shared" si="516"/>
        <v>0.65</v>
      </c>
      <c r="S472" s="212">
        <f t="shared" si="516"/>
        <v>0.65</v>
      </c>
      <c r="T472" s="212">
        <f t="shared" si="516"/>
        <v>0.65</v>
      </c>
      <c r="U472" s="212">
        <f t="shared" si="516"/>
        <v>0.65</v>
      </c>
      <c r="V472" s="212">
        <f t="shared" si="516"/>
        <v>0.65</v>
      </c>
      <c r="W472" s="212">
        <f t="shared" si="516"/>
        <v>0.65</v>
      </c>
      <c r="X472" s="212">
        <f t="shared" si="516"/>
        <v>0.65</v>
      </c>
      <c r="Y472" s="212">
        <f t="shared" si="516"/>
        <v>0.65</v>
      </c>
      <c r="Z472" s="212">
        <f t="shared" si="516"/>
        <v>0.65</v>
      </c>
      <c r="AA472" s="212">
        <f t="shared" si="516"/>
        <v>0.65</v>
      </c>
      <c r="AB472" s="212">
        <f t="shared" si="492"/>
        <v>0.65</v>
      </c>
      <c r="AC472" s="212">
        <f t="shared" si="493"/>
        <v>0.65</v>
      </c>
      <c r="AD472" s="212">
        <f t="shared" si="494"/>
        <v>0.65</v>
      </c>
      <c r="AE472" s="212">
        <f t="shared" si="495"/>
        <v>0.65</v>
      </c>
      <c r="AF472" s="212">
        <f t="shared" si="496"/>
        <v>0.65</v>
      </c>
      <c r="AG472" s="212">
        <f t="shared" si="497"/>
        <v>0.65</v>
      </c>
      <c r="AH472" s="212">
        <f t="shared" si="498"/>
        <v>0.65</v>
      </c>
      <c r="AI472" s="212">
        <f t="shared" si="499"/>
        <v>0.65</v>
      </c>
      <c r="AJ472" s="212">
        <f t="shared" si="500"/>
        <v>0.65</v>
      </c>
      <c r="AK472" s="212">
        <f t="shared" si="501"/>
        <v>0.65</v>
      </c>
    </row>
    <row r="473" spans="1:37" x14ac:dyDescent="0.35">
      <c r="A473" s="215">
        <v>16</v>
      </c>
      <c r="B473" s="212">
        <f t="shared" si="503"/>
        <v>0.65</v>
      </c>
      <c r="C473" s="212">
        <f t="shared" ref="C473:AA473" si="517">B473</f>
        <v>0.65</v>
      </c>
      <c r="D473" s="212">
        <f t="shared" si="517"/>
        <v>0.65</v>
      </c>
      <c r="E473" s="212">
        <f t="shared" si="517"/>
        <v>0.65</v>
      </c>
      <c r="F473" s="212">
        <f t="shared" si="517"/>
        <v>0.65</v>
      </c>
      <c r="G473" s="212">
        <f t="shared" si="517"/>
        <v>0.65</v>
      </c>
      <c r="H473" s="212">
        <f t="shared" si="517"/>
        <v>0.65</v>
      </c>
      <c r="I473" s="212">
        <f t="shared" si="517"/>
        <v>0.65</v>
      </c>
      <c r="J473" s="212">
        <f t="shared" si="517"/>
        <v>0.65</v>
      </c>
      <c r="K473" s="212">
        <f t="shared" si="517"/>
        <v>0.65</v>
      </c>
      <c r="L473" s="212">
        <f t="shared" si="517"/>
        <v>0.65</v>
      </c>
      <c r="M473" s="212">
        <f t="shared" si="517"/>
        <v>0.65</v>
      </c>
      <c r="N473" s="212">
        <f t="shared" si="517"/>
        <v>0.65</v>
      </c>
      <c r="O473" s="212">
        <f t="shared" si="517"/>
        <v>0.65</v>
      </c>
      <c r="P473" s="212">
        <f t="shared" si="517"/>
        <v>0.65</v>
      </c>
      <c r="Q473" s="212">
        <f t="shared" si="517"/>
        <v>0.65</v>
      </c>
      <c r="R473" s="212">
        <f t="shared" si="517"/>
        <v>0.65</v>
      </c>
      <c r="S473" s="212">
        <f t="shared" si="517"/>
        <v>0.65</v>
      </c>
      <c r="T473" s="212">
        <f t="shared" si="517"/>
        <v>0.65</v>
      </c>
      <c r="U473" s="212">
        <f t="shared" si="517"/>
        <v>0.65</v>
      </c>
      <c r="V473" s="212">
        <f t="shared" si="517"/>
        <v>0.65</v>
      </c>
      <c r="W473" s="212">
        <f t="shared" si="517"/>
        <v>0.65</v>
      </c>
      <c r="X473" s="212">
        <f t="shared" si="517"/>
        <v>0.65</v>
      </c>
      <c r="Y473" s="212">
        <f t="shared" si="517"/>
        <v>0.65</v>
      </c>
      <c r="Z473" s="212">
        <f t="shared" si="517"/>
        <v>0.65</v>
      </c>
      <c r="AA473" s="212">
        <f t="shared" si="517"/>
        <v>0.65</v>
      </c>
      <c r="AB473" s="212">
        <f t="shared" si="492"/>
        <v>0.65</v>
      </c>
      <c r="AC473" s="212">
        <f t="shared" si="493"/>
        <v>0.65</v>
      </c>
      <c r="AD473" s="212">
        <f t="shared" si="494"/>
        <v>0.65</v>
      </c>
      <c r="AE473" s="212">
        <f t="shared" si="495"/>
        <v>0.65</v>
      </c>
      <c r="AF473" s="212">
        <f t="shared" si="496"/>
        <v>0.65</v>
      </c>
      <c r="AG473" s="212">
        <f t="shared" si="497"/>
        <v>0.65</v>
      </c>
      <c r="AH473" s="212">
        <f t="shared" si="498"/>
        <v>0.65</v>
      </c>
      <c r="AI473" s="212">
        <f t="shared" si="499"/>
        <v>0.65</v>
      </c>
      <c r="AJ473" s="212">
        <f t="shared" si="500"/>
        <v>0.65</v>
      </c>
      <c r="AK473" s="212">
        <f t="shared" si="501"/>
        <v>0.65</v>
      </c>
    </row>
    <row r="474" spans="1:37" x14ac:dyDescent="0.35">
      <c r="A474" s="215">
        <v>17</v>
      </c>
      <c r="B474" s="212">
        <f t="shared" si="503"/>
        <v>0.65</v>
      </c>
      <c r="C474" s="212">
        <f t="shared" ref="C474:AA474" si="518">B474</f>
        <v>0.65</v>
      </c>
      <c r="D474" s="212">
        <f t="shared" si="518"/>
        <v>0.65</v>
      </c>
      <c r="E474" s="212">
        <f t="shared" si="518"/>
        <v>0.65</v>
      </c>
      <c r="F474" s="212">
        <f t="shared" si="518"/>
        <v>0.65</v>
      </c>
      <c r="G474" s="212">
        <f t="shared" si="518"/>
        <v>0.65</v>
      </c>
      <c r="H474" s="212">
        <f t="shared" si="518"/>
        <v>0.65</v>
      </c>
      <c r="I474" s="212">
        <f t="shared" si="518"/>
        <v>0.65</v>
      </c>
      <c r="J474" s="212">
        <f t="shared" si="518"/>
        <v>0.65</v>
      </c>
      <c r="K474" s="212">
        <f t="shared" si="518"/>
        <v>0.65</v>
      </c>
      <c r="L474" s="212">
        <f t="shared" si="518"/>
        <v>0.65</v>
      </c>
      <c r="M474" s="212">
        <f t="shared" si="518"/>
        <v>0.65</v>
      </c>
      <c r="N474" s="212">
        <f t="shared" si="518"/>
        <v>0.65</v>
      </c>
      <c r="O474" s="212">
        <f t="shared" si="518"/>
        <v>0.65</v>
      </c>
      <c r="P474" s="212">
        <f t="shared" si="518"/>
        <v>0.65</v>
      </c>
      <c r="Q474" s="212">
        <f t="shared" si="518"/>
        <v>0.65</v>
      </c>
      <c r="R474" s="212">
        <f t="shared" si="518"/>
        <v>0.65</v>
      </c>
      <c r="S474" s="212">
        <f t="shared" si="518"/>
        <v>0.65</v>
      </c>
      <c r="T474" s="212">
        <f t="shared" si="518"/>
        <v>0.65</v>
      </c>
      <c r="U474" s="212">
        <f t="shared" si="518"/>
        <v>0.65</v>
      </c>
      <c r="V474" s="212">
        <f t="shared" si="518"/>
        <v>0.65</v>
      </c>
      <c r="W474" s="212">
        <f t="shared" si="518"/>
        <v>0.65</v>
      </c>
      <c r="X474" s="212">
        <f t="shared" si="518"/>
        <v>0.65</v>
      </c>
      <c r="Y474" s="212">
        <f t="shared" si="518"/>
        <v>0.65</v>
      </c>
      <c r="Z474" s="212">
        <f t="shared" si="518"/>
        <v>0.65</v>
      </c>
      <c r="AA474" s="212">
        <f t="shared" si="518"/>
        <v>0.65</v>
      </c>
      <c r="AB474" s="212">
        <f t="shared" si="492"/>
        <v>0.65</v>
      </c>
      <c r="AC474" s="212">
        <f t="shared" si="493"/>
        <v>0.65</v>
      </c>
      <c r="AD474" s="212">
        <f t="shared" si="494"/>
        <v>0.65</v>
      </c>
      <c r="AE474" s="212">
        <f t="shared" si="495"/>
        <v>0.65</v>
      </c>
      <c r="AF474" s="212">
        <f t="shared" si="496"/>
        <v>0.65</v>
      </c>
      <c r="AG474" s="212">
        <f t="shared" si="497"/>
        <v>0.65</v>
      </c>
      <c r="AH474" s="212">
        <f t="shared" si="498"/>
        <v>0.65</v>
      </c>
      <c r="AI474" s="212">
        <f t="shared" si="499"/>
        <v>0.65</v>
      </c>
      <c r="AJ474" s="212">
        <f t="shared" si="500"/>
        <v>0.65</v>
      </c>
      <c r="AK474" s="212">
        <f t="shared" si="501"/>
        <v>0.65</v>
      </c>
    </row>
    <row r="475" spans="1:37" x14ac:dyDescent="0.35">
      <c r="A475" s="215">
        <v>18</v>
      </c>
      <c r="B475" s="212">
        <f t="shared" si="503"/>
        <v>0.65</v>
      </c>
      <c r="C475" s="212">
        <f t="shared" ref="C475:AA475" si="519">B475</f>
        <v>0.65</v>
      </c>
      <c r="D475" s="212">
        <f t="shared" si="519"/>
        <v>0.65</v>
      </c>
      <c r="E475" s="212">
        <f t="shared" si="519"/>
        <v>0.65</v>
      </c>
      <c r="F475" s="212">
        <f t="shared" si="519"/>
        <v>0.65</v>
      </c>
      <c r="G475" s="212">
        <f t="shared" si="519"/>
        <v>0.65</v>
      </c>
      <c r="H475" s="212">
        <f t="shared" si="519"/>
        <v>0.65</v>
      </c>
      <c r="I475" s="212">
        <f t="shared" si="519"/>
        <v>0.65</v>
      </c>
      <c r="J475" s="212">
        <f t="shared" si="519"/>
        <v>0.65</v>
      </c>
      <c r="K475" s="212">
        <f t="shared" si="519"/>
        <v>0.65</v>
      </c>
      <c r="L475" s="212">
        <f t="shared" si="519"/>
        <v>0.65</v>
      </c>
      <c r="M475" s="212">
        <f t="shared" si="519"/>
        <v>0.65</v>
      </c>
      <c r="N475" s="212">
        <f t="shared" si="519"/>
        <v>0.65</v>
      </c>
      <c r="O475" s="212">
        <f t="shared" si="519"/>
        <v>0.65</v>
      </c>
      <c r="P475" s="212">
        <f t="shared" si="519"/>
        <v>0.65</v>
      </c>
      <c r="Q475" s="212">
        <f t="shared" si="519"/>
        <v>0.65</v>
      </c>
      <c r="R475" s="212">
        <f t="shared" si="519"/>
        <v>0.65</v>
      </c>
      <c r="S475" s="212">
        <f t="shared" si="519"/>
        <v>0.65</v>
      </c>
      <c r="T475" s="212">
        <f t="shared" si="519"/>
        <v>0.65</v>
      </c>
      <c r="U475" s="212">
        <f t="shared" si="519"/>
        <v>0.65</v>
      </c>
      <c r="V475" s="212">
        <f t="shared" si="519"/>
        <v>0.65</v>
      </c>
      <c r="W475" s="212">
        <f t="shared" si="519"/>
        <v>0.65</v>
      </c>
      <c r="X475" s="212">
        <f t="shared" si="519"/>
        <v>0.65</v>
      </c>
      <c r="Y475" s="212">
        <f t="shared" si="519"/>
        <v>0.65</v>
      </c>
      <c r="Z475" s="212">
        <f t="shared" si="519"/>
        <v>0.65</v>
      </c>
      <c r="AA475" s="212">
        <f t="shared" si="519"/>
        <v>0.65</v>
      </c>
      <c r="AB475" s="212">
        <f t="shared" si="492"/>
        <v>0.65</v>
      </c>
      <c r="AC475" s="212">
        <f t="shared" si="493"/>
        <v>0.65</v>
      </c>
      <c r="AD475" s="212">
        <f t="shared" si="494"/>
        <v>0.65</v>
      </c>
      <c r="AE475" s="212">
        <f t="shared" si="495"/>
        <v>0.65</v>
      </c>
      <c r="AF475" s="212">
        <f t="shared" si="496"/>
        <v>0.65</v>
      </c>
      <c r="AG475" s="212">
        <f t="shared" si="497"/>
        <v>0.65</v>
      </c>
      <c r="AH475" s="212">
        <f t="shared" si="498"/>
        <v>0.65</v>
      </c>
      <c r="AI475" s="212">
        <f t="shared" si="499"/>
        <v>0.65</v>
      </c>
      <c r="AJ475" s="212">
        <f t="shared" si="500"/>
        <v>0.65</v>
      </c>
      <c r="AK475" s="212">
        <f t="shared" si="501"/>
        <v>0.65</v>
      </c>
    </row>
    <row r="476" spans="1:37" x14ac:dyDescent="0.35">
      <c r="A476" s="215">
        <v>19</v>
      </c>
      <c r="B476" s="212">
        <f t="shared" si="503"/>
        <v>0.65</v>
      </c>
      <c r="C476" s="212">
        <f t="shared" ref="C476:AA476" si="520">B476</f>
        <v>0.65</v>
      </c>
      <c r="D476" s="212">
        <f t="shared" si="520"/>
        <v>0.65</v>
      </c>
      <c r="E476" s="212">
        <f t="shared" si="520"/>
        <v>0.65</v>
      </c>
      <c r="F476" s="212">
        <f t="shared" si="520"/>
        <v>0.65</v>
      </c>
      <c r="G476" s="212">
        <f t="shared" si="520"/>
        <v>0.65</v>
      </c>
      <c r="H476" s="212">
        <f t="shared" si="520"/>
        <v>0.65</v>
      </c>
      <c r="I476" s="212">
        <f t="shared" si="520"/>
        <v>0.65</v>
      </c>
      <c r="J476" s="212">
        <f t="shared" si="520"/>
        <v>0.65</v>
      </c>
      <c r="K476" s="212">
        <f t="shared" si="520"/>
        <v>0.65</v>
      </c>
      <c r="L476" s="212">
        <f t="shared" si="520"/>
        <v>0.65</v>
      </c>
      <c r="M476" s="212">
        <f t="shared" si="520"/>
        <v>0.65</v>
      </c>
      <c r="N476" s="212">
        <f t="shared" si="520"/>
        <v>0.65</v>
      </c>
      <c r="O476" s="212">
        <f t="shared" si="520"/>
        <v>0.65</v>
      </c>
      <c r="P476" s="212">
        <f t="shared" si="520"/>
        <v>0.65</v>
      </c>
      <c r="Q476" s="212">
        <f t="shared" si="520"/>
        <v>0.65</v>
      </c>
      <c r="R476" s="212">
        <f t="shared" si="520"/>
        <v>0.65</v>
      </c>
      <c r="S476" s="212">
        <f t="shared" si="520"/>
        <v>0.65</v>
      </c>
      <c r="T476" s="212">
        <f t="shared" si="520"/>
        <v>0.65</v>
      </c>
      <c r="U476" s="212">
        <f t="shared" si="520"/>
        <v>0.65</v>
      </c>
      <c r="V476" s="212">
        <f t="shared" si="520"/>
        <v>0.65</v>
      </c>
      <c r="W476" s="212">
        <f t="shared" si="520"/>
        <v>0.65</v>
      </c>
      <c r="X476" s="212">
        <f t="shared" si="520"/>
        <v>0.65</v>
      </c>
      <c r="Y476" s="212">
        <f t="shared" si="520"/>
        <v>0.65</v>
      </c>
      <c r="Z476" s="212">
        <f t="shared" si="520"/>
        <v>0.65</v>
      </c>
      <c r="AA476" s="212">
        <f t="shared" si="520"/>
        <v>0.65</v>
      </c>
      <c r="AB476" s="212">
        <f t="shared" si="492"/>
        <v>0.65</v>
      </c>
      <c r="AC476" s="212">
        <f t="shared" si="493"/>
        <v>0.65</v>
      </c>
      <c r="AD476" s="212">
        <f t="shared" si="494"/>
        <v>0.65</v>
      </c>
      <c r="AE476" s="212">
        <f t="shared" si="495"/>
        <v>0.65</v>
      </c>
      <c r="AF476" s="212">
        <f t="shared" si="496"/>
        <v>0.65</v>
      </c>
      <c r="AG476" s="212">
        <f t="shared" si="497"/>
        <v>0.65</v>
      </c>
      <c r="AH476" s="212">
        <f t="shared" si="498"/>
        <v>0.65</v>
      </c>
      <c r="AI476" s="212">
        <f t="shared" si="499"/>
        <v>0.65</v>
      </c>
      <c r="AJ476" s="212">
        <f t="shared" si="500"/>
        <v>0.65</v>
      </c>
      <c r="AK476" s="212">
        <f t="shared" si="501"/>
        <v>0.65</v>
      </c>
    </row>
    <row r="477" spans="1:37" x14ac:dyDescent="0.35">
      <c r="A477" s="215">
        <v>20</v>
      </c>
      <c r="B477" s="212">
        <f t="shared" si="503"/>
        <v>0.65</v>
      </c>
      <c r="C477" s="212">
        <f t="shared" ref="C477:AA477" si="521">B477</f>
        <v>0.65</v>
      </c>
      <c r="D477" s="212">
        <f t="shared" si="521"/>
        <v>0.65</v>
      </c>
      <c r="E477" s="212">
        <f t="shared" si="521"/>
        <v>0.65</v>
      </c>
      <c r="F477" s="212">
        <f t="shared" si="521"/>
        <v>0.65</v>
      </c>
      <c r="G477" s="212">
        <f t="shared" si="521"/>
        <v>0.65</v>
      </c>
      <c r="H477" s="212">
        <f t="shared" si="521"/>
        <v>0.65</v>
      </c>
      <c r="I477" s="212">
        <f t="shared" si="521"/>
        <v>0.65</v>
      </c>
      <c r="J477" s="212">
        <f t="shared" si="521"/>
        <v>0.65</v>
      </c>
      <c r="K477" s="212">
        <f t="shared" si="521"/>
        <v>0.65</v>
      </c>
      <c r="L477" s="212">
        <f t="shared" si="521"/>
        <v>0.65</v>
      </c>
      <c r="M477" s="212">
        <f t="shared" si="521"/>
        <v>0.65</v>
      </c>
      <c r="N477" s="212">
        <f t="shared" si="521"/>
        <v>0.65</v>
      </c>
      <c r="O477" s="212">
        <f t="shared" si="521"/>
        <v>0.65</v>
      </c>
      <c r="P477" s="212">
        <f t="shared" si="521"/>
        <v>0.65</v>
      </c>
      <c r="Q477" s="212">
        <f t="shared" si="521"/>
        <v>0.65</v>
      </c>
      <c r="R477" s="212">
        <f t="shared" si="521"/>
        <v>0.65</v>
      </c>
      <c r="S477" s="212">
        <f t="shared" si="521"/>
        <v>0.65</v>
      </c>
      <c r="T477" s="212">
        <f t="shared" si="521"/>
        <v>0.65</v>
      </c>
      <c r="U477" s="212">
        <f t="shared" si="521"/>
        <v>0.65</v>
      </c>
      <c r="V477" s="212">
        <f t="shared" si="521"/>
        <v>0.65</v>
      </c>
      <c r="W477" s="212">
        <f t="shared" si="521"/>
        <v>0.65</v>
      </c>
      <c r="X477" s="212">
        <f t="shared" si="521"/>
        <v>0.65</v>
      </c>
      <c r="Y477" s="212">
        <f t="shared" si="521"/>
        <v>0.65</v>
      </c>
      <c r="Z477" s="212">
        <f t="shared" si="521"/>
        <v>0.65</v>
      </c>
      <c r="AA477" s="212">
        <f t="shared" si="521"/>
        <v>0.65</v>
      </c>
      <c r="AB477" s="212">
        <f t="shared" si="492"/>
        <v>0.65</v>
      </c>
      <c r="AC477" s="212">
        <f t="shared" si="493"/>
        <v>0.65</v>
      </c>
      <c r="AD477" s="212">
        <f t="shared" si="494"/>
        <v>0.65</v>
      </c>
      <c r="AE477" s="212">
        <f t="shared" si="495"/>
        <v>0.65</v>
      </c>
      <c r="AF477" s="212">
        <f t="shared" si="496"/>
        <v>0.65</v>
      </c>
      <c r="AG477" s="212">
        <f t="shared" si="497"/>
        <v>0.65</v>
      </c>
      <c r="AH477" s="212">
        <f t="shared" si="498"/>
        <v>0.65</v>
      </c>
      <c r="AI477" s="212">
        <f t="shared" si="499"/>
        <v>0.65</v>
      </c>
      <c r="AJ477" s="212">
        <f t="shared" si="500"/>
        <v>0.65</v>
      </c>
      <c r="AK477" s="212">
        <f t="shared" si="501"/>
        <v>0.65</v>
      </c>
    </row>
    <row r="478" spans="1:37" x14ac:dyDescent="0.35">
      <c r="A478" s="215">
        <v>21</v>
      </c>
      <c r="B478" s="212">
        <f t="shared" si="503"/>
        <v>0.65</v>
      </c>
      <c r="C478" s="212">
        <f t="shared" ref="C478:AA478" si="522">B478</f>
        <v>0.65</v>
      </c>
      <c r="D478" s="212">
        <f t="shared" si="522"/>
        <v>0.65</v>
      </c>
      <c r="E478" s="212">
        <f t="shared" si="522"/>
        <v>0.65</v>
      </c>
      <c r="F478" s="212">
        <f t="shared" si="522"/>
        <v>0.65</v>
      </c>
      <c r="G478" s="212">
        <f t="shared" si="522"/>
        <v>0.65</v>
      </c>
      <c r="H478" s="212">
        <f t="shared" si="522"/>
        <v>0.65</v>
      </c>
      <c r="I478" s="212">
        <f t="shared" si="522"/>
        <v>0.65</v>
      </c>
      <c r="J478" s="212">
        <f t="shared" si="522"/>
        <v>0.65</v>
      </c>
      <c r="K478" s="212">
        <f t="shared" si="522"/>
        <v>0.65</v>
      </c>
      <c r="L478" s="212">
        <f t="shared" si="522"/>
        <v>0.65</v>
      </c>
      <c r="M478" s="212">
        <f t="shared" si="522"/>
        <v>0.65</v>
      </c>
      <c r="N478" s="212">
        <f t="shared" si="522"/>
        <v>0.65</v>
      </c>
      <c r="O478" s="212">
        <f t="shared" si="522"/>
        <v>0.65</v>
      </c>
      <c r="P478" s="212">
        <f t="shared" si="522"/>
        <v>0.65</v>
      </c>
      <c r="Q478" s="212">
        <f t="shared" si="522"/>
        <v>0.65</v>
      </c>
      <c r="R478" s="212">
        <f t="shared" si="522"/>
        <v>0.65</v>
      </c>
      <c r="S478" s="212">
        <f t="shared" si="522"/>
        <v>0.65</v>
      </c>
      <c r="T478" s="212">
        <f t="shared" si="522"/>
        <v>0.65</v>
      </c>
      <c r="U478" s="212">
        <f t="shared" si="522"/>
        <v>0.65</v>
      </c>
      <c r="V478" s="212">
        <f t="shared" si="522"/>
        <v>0.65</v>
      </c>
      <c r="W478" s="212">
        <f t="shared" si="522"/>
        <v>0.65</v>
      </c>
      <c r="X478" s="212">
        <f t="shared" si="522"/>
        <v>0.65</v>
      </c>
      <c r="Y478" s="212">
        <f t="shared" si="522"/>
        <v>0.65</v>
      </c>
      <c r="Z478" s="212">
        <f t="shared" si="522"/>
        <v>0.65</v>
      </c>
      <c r="AA478" s="212">
        <f t="shared" si="522"/>
        <v>0.65</v>
      </c>
      <c r="AB478" s="212">
        <f t="shared" si="492"/>
        <v>0.65</v>
      </c>
      <c r="AC478" s="212">
        <f t="shared" si="493"/>
        <v>0.65</v>
      </c>
      <c r="AD478" s="212">
        <f t="shared" si="494"/>
        <v>0.65</v>
      </c>
      <c r="AE478" s="212">
        <f t="shared" si="495"/>
        <v>0.65</v>
      </c>
      <c r="AF478" s="212">
        <f t="shared" si="496"/>
        <v>0.65</v>
      </c>
      <c r="AG478" s="212">
        <f t="shared" si="497"/>
        <v>0.65</v>
      </c>
      <c r="AH478" s="212">
        <f t="shared" si="498"/>
        <v>0.65</v>
      </c>
      <c r="AI478" s="212">
        <f t="shared" si="499"/>
        <v>0.65</v>
      </c>
      <c r="AJ478" s="212">
        <f t="shared" si="500"/>
        <v>0.65</v>
      </c>
      <c r="AK478" s="212">
        <f t="shared" si="501"/>
        <v>0.65</v>
      </c>
    </row>
    <row r="479" spans="1:37" x14ac:dyDescent="0.35">
      <c r="A479" s="215">
        <v>22</v>
      </c>
      <c r="B479" s="212">
        <f t="shared" si="503"/>
        <v>0.65</v>
      </c>
      <c r="C479" s="212">
        <f t="shared" ref="C479:AA479" si="523">B479</f>
        <v>0.65</v>
      </c>
      <c r="D479" s="212">
        <f t="shared" si="523"/>
        <v>0.65</v>
      </c>
      <c r="E479" s="212">
        <f t="shared" si="523"/>
        <v>0.65</v>
      </c>
      <c r="F479" s="212">
        <f t="shared" si="523"/>
        <v>0.65</v>
      </c>
      <c r="G479" s="212">
        <f t="shared" si="523"/>
        <v>0.65</v>
      </c>
      <c r="H479" s="212">
        <f t="shared" si="523"/>
        <v>0.65</v>
      </c>
      <c r="I479" s="212">
        <f t="shared" si="523"/>
        <v>0.65</v>
      </c>
      <c r="J479" s="212">
        <f t="shared" si="523"/>
        <v>0.65</v>
      </c>
      <c r="K479" s="212">
        <f t="shared" si="523"/>
        <v>0.65</v>
      </c>
      <c r="L479" s="212">
        <f t="shared" si="523"/>
        <v>0.65</v>
      </c>
      <c r="M479" s="212">
        <f t="shared" si="523"/>
        <v>0.65</v>
      </c>
      <c r="N479" s="212">
        <f t="shared" si="523"/>
        <v>0.65</v>
      </c>
      <c r="O479" s="212">
        <f t="shared" si="523"/>
        <v>0.65</v>
      </c>
      <c r="P479" s="212">
        <f t="shared" si="523"/>
        <v>0.65</v>
      </c>
      <c r="Q479" s="212">
        <f t="shared" si="523"/>
        <v>0.65</v>
      </c>
      <c r="R479" s="212">
        <f t="shared" si="523"/>
        <v>0.65</v>
      </c>
      <c r="S479" s="212">
        <f t="shared" si="523"/>
        <v>0.65</v>
      </c>
      <c r="T479" s="212">
        <f t="shared" si="523"/>
        <v>0.65</v>
      </c>
      <c r="U479" s="212">
        <f t="shared" si="523"/>
        <v>0.65</v>
      </c>
      <c r="V479" s="212">
        <f t="shared" si="523"/>
        <v>0.65</v>
      </c>
      <c r="W479" s="212">
        <f t="shared" si="523"/>
        <v>0.65</v>
      </c>
      <c r="X479" s="212">
        <f t="shared" si="523"/>
        <v>0.65</v>
      </c>
      <c r="Y479" s="212">
        <f t="shared" si="523"/>
        <v>0.65</v>
      </c>
      <c r="Z479" s="212">
        <f t="shared" si="523"/>
        <v>0.65</v>
      </c>
      <c r="AA479" s="212">
        <f t="shared" si="523"/>
        <v>0.65</v>
      </c>
      <c r="AB479" s="212">
        <f t="shared" si="492"/>
        <v>0.65</v>
      </c>
      <c r="AC479" s="212">
        <f t="shared" si="493"/>
        <v>0.65</v>
      </c>
      <c r="AD479" s="212">
        <f t="shared" si="494"/>
        <v>0.65</v>
      </c>
      <c r="AE479" s="212">
        <f t="shared" si="495"/>
        <v>0.65</v>
      </c>
      <c r="AF479" s="212">
        <f t="shared" si="496"/>
        <v>0.65</v>
      </c>
      <c r="AG479" s="212">
        <f t="shared" si="497"/>
        <v>0.65</v>
      </c>
      <c r="AH479" s="212">
        <f t="shared" si="498"/>
        <v>0.65</v>
      </c>
      <c r="AI479" s="212">
        <f t="shared" si="499"/>
        <v>0.65</v>
      </c>
      <c r="AJ479" s="212">
        <f t="shared" si="500"/>
        <v>0.65</v>
      </c>
      <c r="AK479" s="212">
        <f t="shared" si="501"/>
        <v>0.65</v>
      </c>
    </row>
    <row r="480" spans="1:37" x14ac:dyDescent="0.35">
      <c r="A480" s="215">
        <v>23</v>
      </c>
      <c r="B480" s="212">
        <f t="shared" si="503"/>
        <v>0.65</v>
      </c>
      <c r="C480" s="212">
        <f t="shared" ref="C480:AA480" si="524">B480</f>
        <v>0.65</v>
      </c>
      <c r="D480" s="212">
        <f t="shared" si="524"/>
        <v>0.65</v>
      </c>
      <c r="E480" s="212">
        <f t="shared" si="524"/>
        <v>0.65</v>
      </c>
      <c r="F480" s="212">
        <f t="shared" si="524"/>
        <v>0.65</v>
      </c>
      <c r="G480" s="212">
        <f t="shared" si="524"/>
        <v>0.65</v>
      </c>
      <c r="H480" s="212">
        <f t="shared" si="524"/>
        <v>0.65</v>
      </c>
      <c r="I480" s="212">
        <f t="shared" si="524"/>
        <v>0.65</v>
      </c>
      <c r="J480" s="212">
        <f t="shared" si="524"/>
        <v>0.65</v>
      </c>
      <c r="K480" s="212">
        <f t="shared" si="524"/>
        <v>0.65</v>
      </c>
      <c r="L480" s="212">
        <f t="shared" si="524"/>
        <v>0.65</v>
      </c>
      <c r="M480" s="212">
        <f t="shared" si="524"/>
        <v>0.65</v>
      </c>
      <c r="N480" s="212">
        <f t="shared" si="524"/>
        <v>0.65</v>
      </c>
      <c r="O480" s="212">
        <f t="shared" si="524"/>
        <v>0.65</v>
      </c>
      <c r="P480" s="212">
        <f t="shared" si="524"/>
        <v>0.65</v>
      </c>
      <c r="Q480" s="212">
        <f t="shared" si="524"/>
        <v>0.65</v>
      </c>
      <c r="R480" s="212">
        <f t="shared" si="524"/>
        <v>0.65</v>
      </c>
      <c r="S480" s="212">
        <f t="shared" si="524"/>
        <v>0.65</v>
      </c>
      <c r="T480" s="212">
        <f t="shared" si="524"/>
        <v>0.65</v>
      </c>
      <c r="U480" s="212">
        <f t="shared" si="524"/>
        <v>0.65</v>
      </c>
      <c r="V480" s="212">
        <f t="shared" si="524"/>
        <v>0.65</v>
      </c>
      <c r="W480" s="212">
        <f t="shared" si="524"/>
        <v>0.65</v>
      </c>
      <c r="X480" s="212">
        <f t="shared" si="524"/>
        <v>0.65</v>
      </c>
      <c r="Y480" s="212">
        <f t="shared" si="524"/>
        <v>0.65</v>
      </c>
      <c r="Z480" s="212">
        <f t="shared" si="524"/>
        <v>0.65</v>
      </c>
      <c r="AA480" s="212">
        <f t="shared" si="524"/>
        <v>0.65</v>
      </c>
      <c r="AB480" s="212">
        <f t="shared" si="492"/>
        <v>0.65</v>
      </c>
      <c r="AC480" s="212">
        <f t="shared" si="493"/>
        <v>0.65</v>
      </c>
      <c r="AD480" s="212">
        <f t="shared" si="494"/>
        <v>0.65</v>
      </c>
      <c r="AE480" s="212">
        <f t="shared" si="495"/>
        <v>0.65</v>
      </c>
      <c r="AF480" s="212">
        <f t="shared" si="496"/>
        <v>0.65</v>
      </c>
      <c r="AG480" s="212">
        <f t="shared" si="497"/>
        <v>0.65</v>
      </c>
      <c r="AH480" s="212">
        <f t="shared" si="498"/>
        <v>0.65</v>
      </c>
      <c r="AI480" s="212">
        <f t="shared" si="499"/>
        <v>0.65</v>
      </c>
      <c r="AJ480" s="212">
        <f t="shared" si="500"/>
        <v>0.65</v>
      </c>
      <c r="AK480" s="212">
        <f t="shared" si="501"/>
        <v>0.65</v>
      </c>
    </row>
    <row r="481" spans="1:37" x14ac:dyDescent="0.35">
      <c r="A481" s="215">
        <v>24</v>
      </c>
      <c r="B481" s="212">
        <f t="shared" si="503"/>
        <v>0.65</v>
      </c>
      <c r="C481" s="212">
        <f t="shared" ref="C481:AA481" si="525">B481</f>
        <v>0.65</v>
      </c>
      <c r="D481" s="212">
        <f t="shared" si="525"/>
        <v>0.65</v>
      </c>
      <c r="E481" s="212">
        <f t="shared" si="525"/>
        <v>0.65</v>
      </c>
      <c r="F481" s="212">
        <f t="shared" si="525"/>
        <v>0.65</v>
      </c>
      <c r="G481" s="212">
        <f t="shared" si="525"/>
        <v>0.65</v>
      </c>
      <c r="H481" s="212">
        <f t="shared" si="525"/>
        <v>0.65</v>
      </c>
      <c r="I481" s="212">
        <f t="shared" si="525"/>
        <v>0.65</v>
      </c>
      <c r="J481" s="212">
        <f t="shared" si="525"/>
        <v>0.65</v>
      </c>
      <c r="K481" s="212">
        <f t="shared" si="525"/>
        <v>0.65</v>
      </c>
      <c r="L481" s="212">
        <f t="shared" si="525"/>
        <v>0.65</v>
      </c>
      <c r="M481" s="212">
        <f t="shared" si="525"/>
        <v>0.65</v>
      </c>
      <c r="N481" s="212">
        <f t="shared" si="525"/>
        <v>0.65</v>
      </c>
      <c r="O481" s="212">
        <f t="shared" si="525"/>
        <v>0.65</v>
      </c>
      <c r="P481" s="212">
        <f t="shared" si="525"/>
        <v>0.65</v>
      </c>
      <c r="Q481" s="212">
        <f t="shared" si="525"/>
        <v>0.65</v>
      </c>
      <c r="R481" s="212">
        <f t="shared" si="525"/>
        <v>0.65</v>
      </c>
      <c r="S481" s="212">
        <f t="shared" si="525"/>
        <v>0.65</v>
      </c>
      <c r="T481" s="212">
        <f t="shared" si="525"/>
        <v>0.65</v>
      </c>
      <c r="U481" s="212">
        <f t="shared" si="525"/>
        <v>0.65</v>
      </c>
      <c r="V481" s="212">
        <f t="shared" si="525"/>
        <v>0.65</v>
      </c>
      <c r="W481" s="212">
        <f t="shared" si="525"/>
        <v>0.65</v>
      </c>
      <c r="X481" s="212">
        <f t="shared" si="525"/>
        <v>0.65</v>
      </c>
      <c r="Y481" s="212">
        <f t="shared" si="525"/>
        <v>0.65</v>
      </c>
      <c r="Z481" s="212">
        <f t="shared" si="525"/>
        <v>0.65</v>
      </c>
      <c r="AA481" s="212">
        <f t="shared" si="525"/>
        <v>0.65</v>
      </c>
      <c r="AB481" s="212">
        <f t="shared" si="492"/>
        <v>0.65</v>
      </c>
      <c r="AC481" s="212">
        <f t="shared" si="493"/>
        <v>0.65</v>
      </c>
      <c r="AD481" s="212">
        <f t="shared" si="494"/>
        <v>0.65</v>
      </c>
      <c r="AE481" s="212">
        <f t="shared" si="495"/>
        <v>0.65</v>
      </c>
      <c r="AF481" s="212">
        <f t="shared" si="496"/>
        <v>0.65</v>
      </c>
      <c r="AG481" s="212">
        <f t="shared" si="497"/>
        <v>0.65</v>
      </c>
      <c r="AH481" s="212">
        <f t="shared" si="498"/>
        <v>0.65</v>
      </c>
      <c r="AI481" s="212">
        <f t="shared" si="499"/>
        <v>0.65</v>
      </c>
      <c r="AJ481" s="212">
        <f t="shared" si="500"/>
        <v>0.65</v>
      </c>
      <c r="AK481" s="212">
        <f t="shared" si="501"/>
        <v>0.65</v>
      </c>
    </row>
    <row r="482" spans="1:37" x14ac:dyDescent="0.35">
      <c r="A482" s="215">
        <v>25</v>
      </c>
      <c r="B482" s="212">
        <f t="shared" si="503"/>
        <v>0.65</v>
      </c>
      <c r="C482" s="212">
        <f t="shared" ref="C482:AA482" si="526">B482</f>
        <v>0.65</v>
      </c>
      <c r="D482" s="212">
        <f t="shared" si="526"/>
        <v>0.65</v>
      </c>
      <c r="E482" s="212">
        <f t="shared" si="526"/>
        <v>0.65</v>
      </c>
      <c r="F482" s="212">
        <f t="shared" si="526"/>
        <v>0.65</v>
      </c>
      <c r="G482" s="212">
        <f t="shared" si="526"/>
        <v>0.65</v>
      </c>
      <c r="H482" s="212">
        <f t="shared" si="526"/>
        <v>0.65</v>
      </c>
      <c r="I482" s="212">
        <f t="shared" si="526"/>
        <v>0.65</v>
      </c>
      <c r="J482" s="212">
        <f t="shared" si="526"/>
        <v>0.65</v>
      </c>
      <c r="K482" s="212">
        <f t="shared" si="526"/>
        <v>0.65</v>
      </c>
      <c r="L482" s="212">
        <f t="shared" si="526"/>
        <v>0.65</v>
      </c>
      <c r="M482" s="212">
        <f t="shared" si="526"/>
        <v>0.65</v>
      </c>
      <c r="N482" s="212">
        <f t="shared" si="526"/>
        <v>0.65</v>
      </c>
      <c r="O482" s="212">
        <f t="shared" si="526"/>
        <v>0.65</v>
      </c>
      <c r="P482" s="212">
        <f t="shared" si="526"/>
        <v>0.65</v>
      </c>
      <c r="Q482" s="212">
        <f t="shared" si="526"/>
        <v>0.65</v>
      </c>
      <c r="R482" s="212">
        <f t="shared" si="526"/>
        <v>0.65</v>
      </c>
      <c r="S482" s="212">
        <f t="shared" si="526"/>
        <v>0.65</v>
      </c>
      <c r="T482" s="212">
        <f t="shared" si="526"/>
        <v>0.65</v>
      </c>
      <c r="U482" s="212">
        <f t="shared" si="526"/>
        <v>0.65</v>
      </c>
      <c r="V482" s="212">
        <f t="shared" si="526"/>
        <v>0.65</v>
      </c>
      <c r="W482" s="212">
        <f t="shared" si="526"/>
        <v>0.65</v>
      </c>
      <c r="X482" s="212">
        <f t="shared" si="526"/>
        <v>0.65</v>
      </c>
      <c r="Y482" s="212">
        <f t="shared" si="526"/>
        <v>0.65</v>
      </c>
      <c r="Z482" s="212">
        <f t="shared" si="526"/>
        <v>0.65</v>
      </c>
      <c r="AA482" s="212">
        <f t="shared" si="526"/>
        <v>0.65</v>
      </c>
      <c r="AB482" s="212">
        <f t="shared" si="492"/>
        <v>0.65</v>
      </c>
      <c r="AC482" s="212">
        <f t="shared" si="493"/>
        <v>0.65</v>
      </c>
      <c r="AD482" s="212">
        <f t="shared" si="494"/>
        <v>0.65</v>
      </c>
      <c r="AE482" s="212">
        <f t="shared" si="495"/>
        <v>0.65</v>
      </c>
      <c r="AF482" s="212">
        <f t="shared" si="496"/>
        <v>0.65</v>
      </c>
      <c r="AG482" s="212">
        <f t="shared" si="497"/>
        <v>0.65</v>
      </c>
      <c r="AH482" s="212">
        <f t="shared" si="498"/>
        <v>0.65</v>
      </c>
      <c r="AI482" s="212">
        <f t="shared" si="499"/>
        <v>0.65</v>
      </c>
      <c r="AJ482" s="212">
        <f t="shared" si="500"/>
        <v>0.65</v>
      </c>
      <c r="AK482" s="212">
        <f t="shared" si="501"/>
        <v>0.65</v>
      </c>
    </row>
    <row r="483" spans="1:37" x14ac:dyDescent="0.35">
      <c r="A483" s="215">
        <v>26</v>
      </c>
      <c r="B483" s="212">
        <f t="shared" si="503"/>
        <v>0.65</v>
      </c>
      <c r="C483" s="212">
        <f t="shared" ref="C483:AA483" si="527">B483</f>
        <v>0.65</v>
      </c>
      <c r="D483" s="212">
        <f t="shared" si="527"/>
        <v>0.65</v>
      </c>
      <c r="E483" s="212">
        <f t="shared" si="527"/>
        <v>0.65</v>
      </c>
      <c r="F483" s="212">
        <f t="shared" si="527"/>
        <v>0.65</v>
      </c>
      <c r="G483" s="212">
        <f t="shared" si="527"/>
        <v>0.65</v>
      </c>
      <c r="H483" s="212">
        <f t="shared" si="527"/>
        <v>0.65</v>
      </c>
      <c r="I483" s="212">
        <f t="shared" si="527"/>
        <v>0.65</v>
      </c>
      <c r="J483" s="212">
        <f t="shared" si="527"/>
        <v>0.65</v>
      </c>
      <c r="K483" s="212">
        <f t="shared" si="527"/>
        <v>0.65</v>
      </c>
      <c r="L483" s="212">
        <f t="shared" si="527"/>
        <v>0.65</v>
      </c>
      <c r="M483" s="212">
        <f t="shared" si="527"/>
        <v>0.65</v>
      </c>
      <c r="N483" s="212">
        <f t="shared" si="527"/>
        <v>0.65</v>
      </c>
      <c r="O483" s="212">
        <f t="shared" si="527"/>
        <v>0.65</v>
      </c>
      <c r="P483" s="212">
        <f t="shared" si="527"/>
        <v>0.65</v>
      </c>
      <c r="Q483" s="212">
        <f t="shared" si="527"/>
        <v>0.65</v>
      </c>
      <c r="R483" s="212">
        <f t="shared" si="527"/>
        <v>0.65</v>
      </c>
      <c r="S483" s="212">
        <f t="shared" si="527"/>
        <v>0.65</v>
      </c>
      <c r="T483" s="212">
        <f t="shared" si="527"/>
        <v>0.65</v>
      </c>
      <c r="U483" s="212">
        <f t="shared" si="527"/>
        <v>0.65</v>
      </c>
      <c r="V483" s="212">
        <f t="shared" si="527"/>
        <v>0.65</v>
      </c>
      <c r="W483" s="212">
        <f t="shared" si="527"/>
        <v>0.65</v>
      </c>
      <c r="X483" s="212">
        <f t="shared" si="527"/>
        <v>0.65</v>
      </c>
      <c r="Y483" s="212">
        <f t="shared" si="527"/>
        <v>0.65</v>
      </c>
      <c r="Z483" s="212">
        <f t="shared" si="527"/>
        <v>0.65</v>
      </c>
      <c r="AA483" s="212">
        <f t="shared" si="527"/>
        <v>0.65</v>
      </c>
      <c r="AB483" s="212">
        <f t="shared" si="492"/>
        <v>0.65</v>
      </c>
      <c r="AC483" s="212">
        <f t="shared" si="493"/>
        <v>0.65</v>
      </c>
      <c r="AD483" s="212">
        <f t="shared" si="494"/>
        <v>0.65</v>
      </c>
      <c r="AE483" s="212">
        <f t="shared" si="495"/>
        <v>0.65</v>
      </c>
      <c r="AF483" s="212">
        <f t="shared" si="496"/>
        <v>0.65</v>
      </c>
      <c r="AG483" s="212">
        <f t="shared" si="497"/>
        <v>0.65</v>
      </c>
      <c r="AH483" s="212">
        <f t="shared" si="498"/>
        <v>0.65</v>
      </c>
      <c r="AI483" s="212">
        <f t="shared" si="499"/>
        <v>0.65</v>
      </c>
      <c r="AJ483" s="212">
        <f t="shared" si="500"/>
        <v>0.65</v>
      </c>
      <c r="AK483" s="212">
        <f t="shared" si="501"/>
        <v>0.65</v>
      </c>
    </row>
    <row r="484" spans="1:37" x14ac:dyDescent="0.35">
      <c r="A484" s="215">
        <v>27</v>
      </c>
      <c r="B484" s="212">
        <f t="shared" si="503"/>
        <v>0.65</v>
      </c>
      <c r="C484" s="212">
        <f t="shared" ref="C484:AA484" si="528">B484</f>
        <v>0.65</v>
      </c>
      <c r="D484" s="212">
        <f t="shared" si="528"/>
        <v>0.65</v>
      </c>
      <c r="E484" s="212">
        <f t="shared" si="528"/>
        <v>0.65</v>
      </c>
      <c r="F484" s="212">
        <f t="shared" si="528"/>
        <v>0.65</v>
      </c>
      <c r="G484" s="212">
        <f t="shared" si="528"/>
        <v>0.65</v>
      </c>
      <c r="H484" s="212">
        <f t="shared" si="528"/>
        <v>0.65</v>
      </c>
      <c r="I484" s="212">
        <f t="shared" si="528"/>
        <v>0.65</v>
      </c>
      <c r="J484" s="212">
        <f t="shared" si="528"/>
        <v>0.65</v>
      </c>
      <c r="K484" s="212">
        <f t="shared" si="528"/>
        <v>0.65</v>
      </c>
      <c r="L484" s="212">
        <f t="shared" si="528"/>
        <v>0.65</v>
      </c>
      <c r="M484" s="212">
        <f t="shared" si="528"/>
        <v>0.65</v>
      </c>
      <c r="N484" s="212">
        <f t="shared" si="528"/>
        <v>0.65</v>
      </c>
      <c r="O484" s="212">
        <f t="shared" si="528"/>
        <v>0.65</v>
      </c>
      <c r="P484" s="212">
        <f t="shared" si="528"/>
        <v>0.65</v>
      </c>
      <c r="Q484" s="212">
        <f t="shared" si="528"/>
        <v>0.65</v>
      </c>
      <c r="R484" s="212">
        <f t="shared" si="528"/>
        <v>0.65</v>
      </c>
      <c r="S484" s="212">
        <f t="shared" si="528"/>
        <v>0.65</v>
      </c>
      <c r="T484" s="212">
        <f t="shared" si="528"/>
        <v>0.65</v>
      </c>
      <c r="U484" s="212">
        <f t="shared" si="528"/>
        <v>0.65</v>
      </c>
      <c r="V484" s="212">
        <f t="shared" si="528"/>
        <v>0.65</v>
      </c>
      <c r="W484" s="212">
        <f t="shared" si="528"/>
        <v>0.65</v>
      </c>
      <c r="X484" s="212">
        <f t="shared" si="528"/>
        <v>0.65</v>
      </c>
      <c r="Y484" s="212">
        <f t="shared" si="528"/>
        <v>0.65</v>
      </c>
      <c r="Z484" s="212">
        <f t="shared" si="528"/>
        <v>0.65</v>
      </c>
      <c r="AA484" s="212">
        <f t="shared" si="528"/>
        <v>0.65</v>
      </c>
      <c r="AB484" s="212">
        <f t="shared" si="492"/>
        <v>0.65</v>
      </c>
      <c r="AC484" s="212">
        <f t="shared" si="493"/>
        <v>0.65</v>
      </c>
      <c r="AD484" s="212">
        <f t="shared" si="494"/>
        <v>0.65</v>
      </c>
      <c r="AE484" s="212">
        <f t="shared" si="495"/>
        <v>0.65</v>
      </c>
      <c r="AF484" s="212">
        <f t="shared" si="496"/>
        <v>0.65</v>
      </c>
      <c r="AG484" s="212">
        <f t="shared" si="497"/>
        <v>0.65</v>
      </c>
      <c r="AH484" s="212">
        <f t="shared" si="498"/>
        <v>0.65</v>
      </c>
      <c r="AI484" s="212">
        <f t="shared" si="499"/>
        <v>0.65</v>
      </c>
      <c r="AJ484" s="212">
        <f t="shared" si="500"/>
        <v>0.65</v>
      </c>
      <c r="AK484" s="212">
        <f t="shared" si="501"/>
        <v>0.65</v>
      </c>
    </row>
    <row r="485" spans="1:37" x14ac:dyDescent="0.35">
      <c r="A485" s="215">
        <v>28</v>
      </c>
      <c r="B485" s="212">
        <f t="shared" si="503"/>
        <v>0.65</v>
      </c>
      <c r="C485" s="212">
        <f t="shared" ref="C485:AA485" si="529">B485</f>
        <v>0.65</v>
      </c>
      <c r="D485" s="212">
        <f t="shared" si="529"/>
        <v>0.65</v>
      </c>
      <c r="E485" s="212">
        <f t="shared" si="529"/>
        <v>0.65</v>
      </c>
      <c r="F485" s="212">
        <f t="shared" si="529"/>
        <v>0.65</v>
      </c>
      <c r="G485" s="212">
        <f t="shared" si="529"/>
        <v>0.65</v>
      </c>
      <c r="H485" s="212">
        <f t="shared" si="529"/>
        <v>0.65</v>
      </c>
      <c r="I485" s="212">
        <f t="shared" si="529"/>
        <v>0.65</v>
      </c>
      <c r="J485" s="212">
        <f t="shared" si="529"/>
        <v>0.65</v>
      </c>
      <c r="K485" s="212">
        <f t="shared" si="529"/>
        <v>0.65</v>
      </c>
      <c r="L485" s="212">
        <f t="shared" si="529"/>
        <v>0.65</v>
      </c>
      <c r="M485" s="212">
        <f t="shared" si="529"/>
        <v>0.65</v>
      </c>
      <c r="N485" s="212">
        <f t="shared" si="529"/>
        <v>0.65</v>
      </c>
      <c r="O485" s="212">
        <f t="shared" si="529"/>
        <v>0.65</v>
      </c>
      <c r="P485" s="212">
        <f t="shared" si="529"/>
        <v>0.65</v>
      </c>
      <c r="Q485" s="212">
        <f t="shared" si="529"/>
        <v>0.65</v>
      </c>
      <c r="R485" s="212">
        <f t="shared" si="529"/>
        <v>0.65</v>
      </c>
      <c r="S485" s="212">
        <f t="shared" si="529"/>
        <v>0.65</v>
      </c>
      <c r="T485" s="212">
        <f t="shared" si="529"/>
        <v>0.65</v>
      </c>
      <c r="U485" s="212">
        <f t="shared" si="529"/>
        <v>0.65</v>
      </c>
      <c r="V485" s="212">
        <f t="shared" si="529"/>
        <v>0.65</v>
      </c>
      <c r="W485" s="212">
        <f t="shared" si="529"/>
        <v>0.65</v>
      </c>
      <c r="X485" s="212">
        <f t="shared" si="529"/>
        <v>0.65</v>
      </c>
      <c r="Y485" s="212">
        <f t="shared" si="529"/>
        <v>0.65</v>
      </c>
      <c r="Z485" s="212">
        <f t="shared" si="529"/>
        <v>0.65</v>
      </c>
      <c r="AA485" s="212">
        <f t="shared" si="529"/>
        <v>0.65</v>
      </c>
      <c r="AB485" s="212">
        <f t="shared" si="492"/>
        <v>0.65</v>
      </c>
      <c r="AC485" s="212">
        <f t="shared" si="493"/>
        <v>0.65</v>
      </c>
      <c r="AD485" s="212">
        <f t="shared" si="494"/>
        <v>0.65</v>
      </c>
      <c r="AE485" s="212">
        <f t="shared" si="495"/>
        <v>0.65</v>
      </c>
      <c r="AF485" s="212">
        <f t="shared" si="496"/>
        <v>0.65</v>
      </c>
      <c r="AG485" s="212">
        <f t="shared" si="497"/>
        <v>0.65</v>
      </c>
      <c r="AH485" s="212">
        <f t="shared" si="498"/>
        <v>0.65</v>
      </c>
      <c r="AI485" s="212">
        <f t="shared" si="499"/>
        <v>0.65</v>
      </c>
      <c r="AJ485" s="212">
        <f t="shared" si="500"/>
        <v>0.65</v>
      </c>
      <c r="AK485" s="212">
        <f t="shared" si="501"/>
        <v>0.65</v>
      </c>
    </row>
    <row r="486" spans="1:37" x14ac:dyDescent="0.35">
      <c r="A486" s="215">
        <v>29</v>
      </c>
      <c r="B486" s="212">
        <f t="shared" si="503"/>
        <v>0.65</v>
      </c>
      <c r="C486" s="212">
        <f t="shared" ref="C486:AA486" si="530">B486</f>
        <v>0.65</v>
      </c>
      <c r="D486" s="212">
        <f t="shared" si="530"/>
        <v>0.65</v>
      </c>
      <c r="E486" s="212">
        <f t="shared" si="530"/>
        <v>0.65</v>
      </c>
      <c r="F486" s="212">
        <f t="shared" si="530"/>
        <v>0.65</v>
      </c>
      <c r="G486" s="212">
        <f t="shared" si="530"/>
        <v>0.65</v>
      </c>
      <c r="H486" s="212">
        <f t="shared" si="530"/>
        <v>0.65</v>
      </c>
      <c r="I486" s="212">
        <f t="shared" si="530"/>
        <v>0.65</v>
      </c>
      <c r="J486" s="212">
        <f t="shared" si="530"/>
        <v>0.65</v>
      </c>
      <c r="K486" s="212">
        <f t="shared" si="530"/>
        <v>0.65</v>
      </c>
      <c r="L486" s="212">
        <f t="shared" si="530"/>
        <v>0.65</v>
      </c>
      <c r="M486" s="212">
        <f t="shared" si="530"/>
        <v>0.65</v>
      </c>
      <c r="N486" s="212">
        <f t="shared" si="530"/>
        <v>0.65</v>
      </c>
      <c r="O486" s="212">
        <f t="shared" si="530"/>
        <v>0.65</v>
      </c>
      <c r="P486" s="212">
        <f t="shared" si="530"/>
        <v>0.65</v>
      </c>
      <c r="Q486" s="212">
        <f t="shared" si="530"/>
        <v>0.65</v>
      </c>
      <c r="R486" s="212">
        <f t="shared" si="530"/>
        <v>0.65</v>
      </c>
      <c r="S486" s="212">
        <f t="shared" si="530"/>
        <v>0.65</v>
      </c>
      <c r="T486" s="212">
        <f t="shared" si="530"/>
        <v>0.65</v>
      </c>
      <c r="U486" s="212">
        <f t="shared" si="530"/>
        <v>0.65</v>
      </c>
      <c r="V486" s="212">
        <f t="shared" si="530"/>
        <v>0.65</v>
      </c>
      <c r="W486" s="212">
        <f t="shared" si="530"/>
        <v>0.65</v>
      </c>
      <c r="X486" s="212">
        <f t="shared" si="530"/>
        <v>0.65</v>
      </c>
      <c r="Y486" s="212">
        <f t="shared" si="530"/>
        <v>0.65</v>
      </c>
      <c r="Z486" s="212">
        <f t="shared" si="530"/>
        <v>0.65</v>
      </c>
      <c r="AA486" s="212">
        <f t="shared" si="530"/>
        <v>0.65</v>
      </c>
      <c r="AB486" s="212">
        <f t="shared" si="492"/>
        <v>0.65</v>
      </c>
      <c r="AC486" s="212">
        <f t="shared" si="493"/>
        <v>0.65</v>
      </c>
      <c r="AD486" s="212">
        <f t="shared" si="494"/>
        <v>0.65</v>
      </c>
      <c r="AE486" s="212">
        <f t="shared" si="495"/>
        <v>0.65</v>
      </c>
      <c r="AF486" s="212">
        <f t="shared" si="496"/>
        <v>0.65</v>
      </c>
      <c r="AG486" s="212">
        <f t="shared" si="497"/>
        <v>0.65</v>
      </c>
      <c r="AH486" s="212">
        <f t="shared" si="498"/>
        <v>0.65</v>
      </c>
      <c r="AI486" s="212">
        <f t="shared" si="499"/>
        <v>0.65</v>
      </c>
      <c r="AJ486" s="212">
        <f t="shared" si="500"/>
        <v>0.65</v>
      </c>
      <c r="AK486" s="212">
        <f t="shared" si="501"/>
        <v>0.65</v>
      </c>
    </row>
    <row r="487" spans="1:37" x14ac:dyDescent="0.35">
      <c r="A487" s="215">
        <v>30</v>
      </c>
      <c r="B487" s="212">
        <f t="shared" si="503"/>
        <v>0.65</v>
      </c>
      <c r="C487" s="212">
        <f t="shared" ref="C487:AA487" si="531">B487</f>
        <v>0.65</v>
      </c>
      <c r="D487" s="212">
        <f t="shared" si="531"/>
        <v>0.65</v>
      </c>
      <c r="E487" s="212">
        <f t="shared" si="531"/>
        <v>0.65</v>
      </c>
      <c r="F487" s="212">
        <f t="shared" si="531"/>
        <v>0.65</v>
      </c>
      <c r="G487" s="212">
        <f t="shared" si="531"/>
        <v>0.65</v>
      </c>
      <c r="H487" s="212">
        <f t="shared" si="531"/>
        <v>0.65</v>
      </c>
      <c r="I487" s="212">
        <f t="shared" si="531"/>
        <v>0.65</v>
      </c>
      <c r="J487" s="212">
        <f t="shared" si="531"/>
        <v>0.65</v>
      </c>
      <c r="K487" s="212">
        <f t="shared" si="531"/>
        <v>0.65</v>
      </c>
      <c r="L487" s="212">
        <f t="shared" si="531"/>
        <v>0.65</v>
      </c>
      <c r="M487" s="212">
        <f t="shared" si="531"/>
        <v>0.65</v>
      </c>
      <c r="N487" s="212">
        <f t="shared" si="531"/>
        <v>0.65</v>
      </c>
      <c r="O487" s="212">
        <f t="shared" si="531"/>
        <v>0.65</v>
      </c>
      <c r="P487" s="212">
        <f t="shared" si="531"/>
        <v>0.65</v>
      </c>
      <c r="Q487" s="212">
        <f t="shared" si="531"/>
        <v>0.65</v>
      </c>
      <c r="R487" s="212">
        <f t="shared" si="531"/>
        <v>0.65</v>
      </c>
      <c r="S487" s="212">
        <f t="shared" si="531"/>
        <v>0.65</v>
      </c>
      <c r="T487" s="212">
        <f t="shared" si="531"/>
        <v>0.65</v>
      </c>
      <c r="U487" s="212">
        <f t="shared" si="531"/>
        <v>0.65</v>
      </c>
      <c r="V487" s="212">
        <f t="shared" si="531"/>
        <v>0.65</v>
      </c>
      <c r="W487" s="212">
        <f t="shared" si="531"/>
        <v>0.65</v>
      </c>
      <c r="X487" s="212">
        <f t="shared" si="531"/>
        <v>0.65</v>
      </c>
      <c r="Y487" s="212">
        <f t="shared" si="531"/>
        <v>0.65</v>
      </c>
      <c r="Z487" s="212">
        <f t="shared" si="531"/>
        <v>0.65</v>
      </c>
      <c r="AA487" s="212">
        <f t="shared" si="531"/>
        <v>0.65</v>
      </c>
      <c r="AB487" s="212">
        <f t="shared" si="492"/>
        <v>0.65</v>
      </c>
      <c r="AC487" s="212">
        <f t="shared" si="493"/>
        <v>0.65</v>
      </c>
      <c r="AD487" s="212">
        <f t="shared" si="494"/>
        <v>0.65</v>
      </c>
      <c r="AE487" s="212">
        <f t="shared" si="495"/>
        <v>0.65</v>
      </c>
      <c r="AF487" s="212">
        <f t="shared" si="496"/>
        <v>0.65</v>
      </c>
      <c r="AG487" s="212">
        <f t="shared" si="497"/>
        <v>0.65</v>
      </c>
      <c r="AH487" s="212">
        <f t="shared" si="498"/>
        <v>0.65</v>
      </c>
      <c r="AI487" s="212">
        <f t="shared" si="499"/>
        <v>0.65</v>
      </c>
      <c r="AJ487" s="212">
        <f t="shared" si="500"/>
        <v>0.65</v>
      </c>
      <c r="AK487" s="212">
        <f t="shared" si="501"/>
        <v>0.65</v>
      </c>
    </row>
    <row r="488" spans="1:37" x14ac:dyDescent="0.35">
      <c r="A488" s="215">
        <v>31</v>
      </c>
      <c r="B488" s="212">
        <f t="shared" si="503"/>
        <v>0.65</v>
      </c>
      <c r="C488" s="212">
        <f t="shared" ref="C488:AA488" si="532">B488</f>
        <v>0.65</v>
      </c>
      <c r="D488" s="212">
        <f t="shared" si="532"/>
        <v>0.65</v>
      </c>
      <c r="E488" s="212">
        <f t="shared" si="532"/>
        <v>0.65</v>
      </c>
      <c r="F488" s="212">
        <f t="shared" si="532"/>
        <v>0.65</v>
      </c>
      <c r="G488" s="212">
        <f t="shared" si="532"/>
        <v>0.65</v>
      </c>
      <c r="H488" s="212">
        <f t="shared" si="532"/>
        <v>0.65</v>
      </c>
      <c r="I488" s="212">
        <f t="shared" si="532"/>
        <v>0.65</v>
      </c>
      <c r="J488" s="212">
        <f t="shared" si="532"/>
        <v>0.65</v>
      </c>
      <c r="K488" s="212">
        <f t="shared" si="532"/>
        <v>0.65</v>
      </c>
      <c r="L488" s="212">
        <f t="shared" si="532"/>
        <v>0.65</v>
      </c>
      <c r="M488" s="212">
        <f t="shared" si="532"/>
        <v>0.65</v>
      </c>
      <c r="N488" s="212">
        <f t="shared" si="532"/>
        <v>0.65</v>
      </c>
      <c r="O488" s="212">
        <f t="shared" si="532"/>
        <v>0.65</v>
      </c>
      <c r="P488" s="212">
        <f t="shared" si="532"/>
        <v>0.65</v>
      </c>
      <c r="Q488" s="212">
        <f t="shared" si="532"/>
        <v>0.65</v>
      </c>
      <c r="R488" s="212">
        <f t="shared" si="532"/>
        <v>0.65</v>
      </c>
      <c r="S488" s="212">
        <f t="shared" si="532"/>
        <v>0.65</v>
      </c>
      <c r="T488" s="212">
        <f t="shared" si="532"/>
        <v>0.65</v>
      </c>
      <c r="U488" s="212">
        <f t="shared" si="532"/>
        <v>0.65</v>
      </c>
      <c r="V488" s="212">
        <f t="shared" si="532"/>
        <v>0.65</v>
      </c>
      <c r="W488" s="212">
        <f t="shared" si="532"/>
        <v>0.65</v>
      </c>
      <c r="X488" s="212">
        <f t="shared" si="532"/>
        <v>0.65</v>
      </c>
      <c r="Y488" s="212">
        <f t="shared" si="532"/>
        <v>0.65</v>
      </c>
      <c r="Z488" s="212">
        <f t="shared" si="532"/>
        <v>0.65</v>
      </c>
      <c r="AA488" s="212">
        <f t="shared" si="532"/>
        <v>0.65</v>
      </c>
      <c r="AB488" s="212">
        <f t="shared" si="492"/>
        <v>0.65</v>
      </c>
      <c r="AC488" s="212">
        <f t="shared" si="493"/>
        <v>0.65</v>
      </c>
      <c r="AD488" s="212">
        <f t="shared" si="494"/>
        <v>0.65</v>
      </c>
      <c r="AE488" s="212">
        <f t="shared" si="495"/>
        <v>0.65</v>
      </c>
      <c r="AF488" s="212">
        <f t="shared" si="496"/>
        <v>0.65</v>
      </c>
      <c r="AG488" s="212">
        <f t="shared" si="497"/>
        <v>0.65</v>
      </c>
      <c r="AH488" s="212">
        <f t="shared" si="498"/>
        <v>0.65</v>
      </c>
      <c r="AI488" s="212">
        <f t="shared" si="499"/>
        <v>0.65</v>
      </c>
      <c r="AJ488" s="212">
        <f t="shared" si="500"/>
        <v>0.65</v>
      </c>
      <c r="AK488" s="212">
        <f t="shared" si="501"/>
        <v>0.65</v>
      </c>
    </row>
    <row r="489" spans="1:37" x14ac:dyDescent="0.35">
      <c r="A489" s="215">
        <v>32</v>
      </c>
      <c r="B489" s="212">
        <f t="shared" si="503"/>
        <v>0.65</v>
      </c>
      <c r="C489" s="212">
        <f t="shared" ref="C489:AA489" si="533">B489</f>
        <v>0.65</v>
      </c>
      <c r="D489" s="212">
        <f t="shared" si="533"/>
        <v>0.65</v>
      </c>
      <c r="E489" s="212">
        <f t="shared" si="533"/>
        <v>0.65</v>
      </c>
      <c r="F489" s="212">
        <f t="shared" si="533"/>
        <v>0.65</v>
      </c>
      <c r="G489" s="212">
        <f t="shared" si="533"/>
        <v>0.65</v>
      </c>
      <c r="H489" s="212">
        <f t="shared" si="533"/>
        <v>0.65</v>
      </c>
      <c r="I489" s="212">
        <f t="shared" si="533"/>
        <v>0.65</v>
      </c>
      <c r="J489" s="212">
        <f t="shared" si="533"/>
        <v>0.65</v>
      </c>
      <c r="K489" s="212">
        <f t="shared" si="533"/>
        <v>0.65</v>
      </c>
      <c r="L489" s="212">
        <f t="shared" si="533"/>
        <v>0.65</v>
      </c>
      <c r="M489" s="212">
        <f t="shared" si="533"/>
        <v>0.65</v>
      </c>
      <c r="N489" s="212">
        <f t="shared" si="533"/>
        <v>0.65</v>
      </c>
      <c r="O489" s="212">
        <f t="shared" si="533"/>
        <v>0.65</v>
      </c>
      <c r="P489" s="212">
        <f t="shared" si="533"/>
        <v>0.65</v>
      </c>
      <c r="Q489" s="212">
        <f t="shared" si="533"/>
        <v>0.65</v>
      </c>
      <c r="R489" s="212">
        <f t="shared" si="533"/>
        <v>0.65</v>
      </c>
      <c r="S489" s="212">
        <f t="shared" si="533"/>
        <v>0.65</v>
      </c>
      <c r="T489" s="212">
        <f t="shared" si="533"/>
        <v>0.65</v>
      </c>
      <c r="U489" s="212">
        <f t="shared" si="533"/>
        <v>0.65</v>
      </c>
      <c r="V489" s="212">
        <f t="shared" si="533"/>
        <v>0.65</v>
      </c>
      <c r="W489" s="212">
        <f t="shared" si="533"/>
        <v>0.65</v>
      </c>
      <c r="X489" s="212">
        <f t="shared" si="533"/>
        <v>0.65</v>
      </c>
      <c r="Y489" s="212">
        <f t="shared" si="533"/>
        <v>0.65</v>
      </c>
      <c r="Z489" s="212">
        <f t="shared" si="533"/>
        <v>0.65</v>
      </c>
      <c r="AA489" s="212">
        <f t="shared" si="533"/>
        <v>0.65</v>
      </c>
      <c r="AB489" s="212">
        <f t="shared" si="492"/>
        <v>0.65</v>
      </c>
      <c r="AC489" s="212">
        <f t="shared" si="493"/>
        <v>0.65</v>
      </c>
      <c r="AD489" s="212">
        <f t="shared" si="494"/>
        <v>0.65</v>
      </c>
      <c r="AE489" s="212">
        <f t="shared" si="495"/>
        <v>0.65</v>
      </c>
      <c r="AF489" s="212">
        <f t="shared" si="496"/>
        <v>0.65</v>
      </c>
      <c r="AG489" s="212">
        <f t="shared" si="497"/>
        <v>0.65</v>
      </c>
      <c r="AH489" s="212">
        <f t="shared" si="498"/>
        <v>0.65</v>
      </c>
      <c r="AI489" s="212">
        <f t="shared" si="499"/>
        <v>0.65</v>
      </c>
      <c r="AJ489" s="212">
        <f t="shared" si="500"/>
        <v>0.65</v>
      </c>
      <c r="AK489" s="212">
        <f t="shared" si="501"/>
        <v>0.65</v>
      </c>
    </row>
    <row r="490" spans="1:37" x14ac:dyDescent="0.35">
      <c r="A490" s="215">
        <v>33</v>
      </c>
      <c r="B490" s="212">
        <f t="shared" si="503"/>
        <v>0.65</v>
      </c>
      <c r="C490" s="212">
        <f t="shared" ref="C490:AA490" si="534">B490</f>
        <v>0.65</v>
      </c>
      <c r="D490" s="212">
        <f t="shared" si="534"/>
        <v>0.65</v>
      </c>
      <c r="E490" s="212">
        <f t="shared" si="534"/>
        <v>0.65</v>
      </c>
      <c r="F490" s="212">
        <f t="shared" si="534"/>
        <v>0.65</v>
      </c>
      <c r="G490" s="212">
        <f t="shared" si="534"/>
        <v>0.65</v>
      </c>
      <c r="H490" s="212">
        <f t="shared" si="534"/>
        <v>0.65</v>
      </c>
      <c r="I490" s="212">
        <f t="shared" si="534"/>
        <v>0.65</v>
      </c>
      <c r="J490" s="212">
        <f t="shared" si="534"/>
        <v>0.65</v>
      </c>
      <c r="K490" s="212">
        <f t="shared" si="534"/>
        <v>0.65</v>
      </c>
      <c r="L490" s="212">
        <f t="shared" si="534"/>
        <v>0.65</v>
      </c>
      <c r="M490" s="212">
        <f t="shared" si="534"/>
        <v>0.65</v>
      </c>
      <c r="N490" s="212">
        <f t="shared" si="534"/>
        <v>0.65</v>
      </c>
      <c r="O490" s="212">
        <f t="shared" si="534"/>
        <v>0.65</v>
      </c>
      <c r="P490" s="212">
        <f t="shared" si="534"/>
        <v>0.65</v>
      </c>
      <c r="Q490" s="212">
        <f t="shared" si="534"/>
        <v>0.65</v>
      </c>
      <c r="R490" s="212">
        <f t="shared" si="534"/>
        <v>0.65</v>
      </c>
      <c r="S490" s="212">
        <f t="shared" si="534"/>
        <v>0.65</v>
      </c>
      <c r="T490" s="212">
        <f t="shared" si="534"/>
        <v>0.65</v>
      </c>
      <c r="U490" s="212">
        <f t="shared" si="534"/>
        <v>0.65</v>
      </c>
      <c r="V490" s="212">
        <f t="shared" si="534"/>
        <v>0.65</v>
      </c>
      <c r="W490" s="212">
        <f t="shared" si="534"/>
        <v>0.65</v>
      </c>
      <c r="X490" s="212">
        <f t="shared" si="534"/>
        <v>0.65</v>
      </c>
      <c r="Y490" s="212">
        <f t="shared" si="534"/>
        <v>0.65</v>
      </c>
      <c r="Z490" s="212">
        <f t="shared" si="534"/>
        <v>0.65</v>
      </c>
      <c r="AA490" s="212">
        <f t="shared" si="534"/>
        <v>0.65</v>
      </c>
      <c r="AB490" s="212">
        <f t="shared" si="492"/>
        <v>0.65</v>
      </c>
      <c r="AC490" s="212">
        <f t="shared" si="493"/>
        <v>0.65</v>
      </c>
      <c r="AD490" s="212">
        <f t="shared" si="494"/>
        <v>0.65</v>
      </c>
      <c r="AE490" s="212">
        <f t="shared" si="495"/>
        <v>0.65</v>
      </c>
      <c r="AF490" s="212">
        <f t="shared" si="496"/>
        <v>0.65</v>
      </c>
      <c r="AG490" s="212">
        <f t="shared" si="497"/>
        <v>0.65</v>
      </c>
      <c r="AH490" s="212">
        <f t="shared" si="498"/>
        <v>0.65</v>
      </c>
      <c r="AI490" s="212">
        <f t="shared" si="499"/>
        <v>0.65</v>
      </c>
      <c r="AJ490" s="212">
        <f t="shared" si="500"/>
        <v>0.65</v>
      </c>
      <c r="AK490" s="212">
        <f t="shared" si="501"/>
        <v>0.65</v>
      </c>
    </row>
    <row r="491" spans="1:37" x14ac:dyDescent="0.35">
      <c r="A491" s="215">
        <v>34</v>
      </c>
      <c r="B491" s="212">
        <f t="shared" si="503"/>
        <v>0.65</v>
      </c>
      <c r="C491" s="212">
        <f t="shared" ref="C491:AA491" si="535">B491</f>
        <v>0.65</v>
      </c>
      <c r="D491" s="212">
        <f t="shared" si="535"/>
        <v>0.65</v>
      </c>
      <c r="E491" s="212">
        <f t="shared" si="535"/>
        <v>0.65</v>
      </c>
      <c r="F491" s="212">
        <f t="shared" si="535"/>
        <v>0.65</v>
      </c>
      <c r="G491" s="212">
        <f t="shared" si="535"/>
        <v>0.65</v>
      </c>
      <c r="H491" s="212">
        <f t="shared" si="535"/>
        <v>0.65</v>
      </c>
      <c r="I491" s="212">
        <f t="shared" si="535"/>
        <v>0.65</v>
      </c>
      <c r="J491" s="212">
        <f t="shared" si="535"/>
        <v>0.65</v>
      </c>
      <c r="K491" s="212">
        <f t="shared" si="535"/>
        <v>0.65</v>
      </c>
      <c r="L491" s="212">
        <f t="shared" si="535"/>
        <v>0.65</v>
      </c>
      <c r="M491" s="212">
        <f t="shared" si="535"/>
        <v>0.65</v>
      </c>
      <c r="N491" s="212">
        <f t="shared" si="535"/>
        <v>0.65</v>
      </c>
      <c r="O491" s="212">
        <f t="shared" si="535"/>
        <v>0.65</v>
      </c>
      <c r="P491" s="212">
        <f t="shared" si="535"/>
        <v>0.65</v>
      </c>
      <c r="Q491" s="212">
        <f t="shared" si="535"/>
        <v>0.65</v>
      </c>
      <c r="R491" s="212">
        <f t="shared" si="535"/>
        <v>0.65</v>
      </c>
      <c r="S491" s="212">
        <f t="shared" si="535"/>
        <v>0.65</v>
      </c>
      <c r="T491" s="212">
        <f t="shared" si="535"/>
        <v>0.65</v>
      </c>
      <c r="U491" s="212">
        <f t="shared" si="535"/>
        <v>0.65</v>
      </c>
      <c r="V491" s="212">
        <f t="shared" si="535"/>
        <v>0.65</v>
      </c>
      <c r="W491" s="212">
        <f t="shared" si="535"/>
        <v>0.65</v>
      </c>
      <c r="X491" s="212">
        <f t="shared" si="535"/>
        <v>0.65</v>
      </c>
      <c r="Y491" s="212">
        <f t="shared" si="535"/>
        <v>0.65</v>
      </c>
      <c r="Z491" s="212">
        <f t="shared" si="535"/>
        <v>0.65</v>
      </c>
      <c r="AA491" s="212">
        <f t="shared" si="535"/>
        <v>0.65</v>
      </c>
      <c r="AB491" s="212">
        <f t="shared" si="492"/>
        <v>0.65</v>
      </c>
      <c r="AC491" s="212">
        <f t="shared" si="493"/>
        <v>0.65</v>
      </c>
      <c r="AD491" s="212">
        <f t="shared" si="494"/>
        <v>0.65</v>
      </c>
      <c r="AE491" s="212">
        <f t="shared" si="495"/>
        <v>0.65</v>
      </c>
      <c r="AF491" s="212">
        <f t="shared" si="496"/>
        <v>0.65</v>
      </c>
      <c r="AG491" s="212">
        <f t="shared" si="497"/>
        <v>0.65</v>
      </c>
      <c r="AH491" s="212">
        <f t="shared" si="498"/>
        <v>0.65</v>
      </c>
      <c r="AI491" s="212">
        <f t="shared" si="499"/>
        <v>0.65</v>
      </c>
      <c r="AJ491" s="212">
        <f t="shared" si="500"/>
        <v>0.65</v>
      </c>
      <c r="AK491" s="212">
        <f t="shared" si="501"/>
        <v>0.65</v>
      </c>
    </row>
    <row r="492" spans="1:37" x14ac:dyDescent="0.35">
      <c r="A492" s="215">
        <v>35</v>
      </c>
      <c r="B492" s="212">
        <f t="shared" si="503"/>
        <v>0.65</v>
      </c>
      <c r="C492" s="212">
        <f t="shared" ref="C492:AA492" si="536">B492</f>
        <v>0.65</v>
      </c>
      <c r="D492" s="212">
        <f t="shared" si="536"/>
        <v>0.65</v>
      </c>
      <c r="E492" s="212">
        <f t="shared" si="536"/>
        <v>0.65</v>
      </c>
      <c r="F492" s="212">
        <f t="shared" si="536"/>
        <v>0.65</v>
      </c>
      <c r="G492" s="212">
        <f t="shared" si="536"/>
        <v>0.65</v>
      </c>
      <c r="H492" s="212">
        <f t="shared" si="536"/>
        <v>0.65</v>
      </c>
      <c r="I492" s="212">
        <f t="shared" si="536"/>
        <v>0.65</v>
      </c>
      <c r="J492" s="212">
        <f t="shared" si="536"/>
        <v>0.65</v>
      </c>
      <c r="K492" s="212">
        <f t="shared" si="536"/>
        <v>0.65</v>
      </c>
      <c r="L492" s="212">
        <f t="shared" si="536"/>
        <v>0.65</v>
      </c>
      <c r="M492" s="212">
        <f t="shared" si="536"/>
        <v>0.65</v>
      </c>
      <c r="N492" s="212">
        <f t="shared" si="536"/>
        <v>0.65</v>
      </c>
      <c r="O492" s="212">
        <f t="shared" si="536"/>
        <v>0.65</v>
      </c>
      <c r="P492" s="212">
        <f t="shared" si="536"/>
        <v>0.65</v>
      </c>
      <c r="Q492" s="212">
        <f t="shared" si="536"/>
        <v>0.65</v>
      </c>
      <c r="R492" s="212">
        <f t="shared" si="536"/>
        <v>0.65</v>
      </c>
      <c r="S492" s="212">
        <f t="shared" si="536"/>
        <v>0.65</v>
      </c>
      <c r="T492" s="212">
        <f t="shared" si="536"/>
        <v>0.65</v>
      </c>
      <c r="U492" s="212">
        <f t="shared" si="536"/>
        <v>0.65</v>
      </c>
      <c r="V492" s="212">
        <f t="shared" si="536"/>
        <v>0.65</v>
      </c>
      <c r="W492" s="212">
        <f t="shared" si="536"/>
        <v>0.65</v>
      </c>
      <c r="X492" s="212">
        <f t="shared" si="536"/>
        <v>0.65</v>
      </c>
      <c r="Y492" s="212">
        <f t="shared" si="536"/>
        <v>0.65</v>
      </c>
      <c r="Z492" s="212">
        <f t="shared" si="536"/>
        <v>0.65</v>
      </c>
      <c r="AA492" s="212">
        <f t="shared" si="536"/>
        <v>0.65</v>
      </c>
      <c r="AB492" s="212">
        <f t="shared" si="492"/>
        <v>0.65</v>
      </c>
      <c r="AC492" s="212">
        <f t="shared" si="493"/>
        <v>0.65</v>
      </c>
      <c r="AD492" s="212">
        <f t="shared" si="494"/>
        <v>0.65</v>
      </c>
      <c r="AE492" s="212">
        <f t="shared" si="495"/>
        <v>0.65</v>
      </c>
      <c r="AF492" s="212">
        <f t="shared" si="496"/>
        <v>0.65</v>
      </c>
      <c r="AG492" s="212">
        <f t="shared" si="497"/>
        <v>0.65</v>
      </c>
      <c r="AH492" s="212">
        <f t="shared" si="498"/>
        <v>0.65</v>
      </c>
      <c r="AI492" s="212">
        <f t="shared" si="499"/>
        <v>0.65</v>
      </c>
      <c r="AJ492" s="212">
        <f t="shared" si="500"/>
        <v>0.65</v>
      </c>
      <c r="AK492" s="212">
        <f t="shared" si="501"/>
        <v>0.65</v>
      </c>
    </row>
    <row r="493" spans="1:37" x14ac:dyDescent="0.35">
      <c r="A493" s="215">
        <v>36</v>
      </c>
      <c r="B493" s="212">
        <f t="shared" si="503"/>
        <v>0.65</v>
      </c>
      <c r="C493" s="212">
        <f t="shared" ref="C493:AA503" si="537">B493</f>
        <v>0.65</v>
      </c>
      <c r="D493" s="212">
        <f t="shared" si="537"/>
        <v>0.65</v>
      </c>
      <c r="E493" s="212">
        <f t="shared" si="537"/>
        <v>0.65</v>
      </c>
      <c r="F493" s="212">
        <f t="shared" si="537"/>
        <v>0.65</v>
      </c>
      <c r="G493" s="212">
        <f t="shared" si="537"/>
        <v>0.65</v>
      </c>
      <c r="H493" s="212">
        <f t="shared" si="537"/>
        <v>0.65</v>
      </c>
      <c r="I493" s="212">
        <f t="shared" si="537"/>
        <v>0.65</v>
      </c>
      <c r="J493" s="212">
        <f t="shared" si="537"/>
        <v>0.65</v>
      </c>
      <c r="K493" s="212">
        <f t="shared" si="537"/>
        <v>0.65</v>
      </c>
      <c r="L493" s="212">
        <f t="shared" si="537"/>
        <v>0.65</v>
      </c>
      <c r="M493" s="212">
        <f t="shared" si="537"/>
        <v>0.65</v>
      </c>
      <c r="N493" s="212">
        <f t="shared" si="537"/>
        <v>0.65</v>
      </c>
      <c r="O493" s="212">
        <f t="shared" si="537"/>
        <v>0.65</v>
      </c>
      <c r="P493" s="212">
        <f t="shared" si="537"/>
        <v>0.65</v>
      </c>
      <c r="Q493" s="212">
        <f t="shared" si="537"/>
        <v>0.65</v>
      </c>
      <c r="R493" s="212">
        <f t="shared" si="537"/>
        <v>0.65</v>
      </c>
      <c r="S493" s="212">
        <f t="shared" si="537"/>
        <v>0.65</v>
      </c>
      <c r="T493" s="212">
        <f t="shared" si="537"/>
        <v>0.65</v>
      </c>
      <c r="U493" s="212">
        <f t="shared" si="537"/>
        <v>0.65</v>
      </c>
      <c r="V493" s="212">
        <f t="shared" si="537"/>
        <v>0.65</v>
      </c>
      <c r="W493" s="212">
        <f t="shared" si="537"/>
        <v>0.65</v>
      </c>
      <c r="X493" s="212">
        <f t="shared" si="537"/>
        <v>0.65</v>
      </c>
      <c r="Y493" s="212">
        <f t="shared" si="537"/>
        <v>0.65</v>
      </c>
      <c r="Z493" s="212">
        <f t="shared" si="537"/>
        <v>0.65</v>
      </c>
      <c r="AA493" s="212">
        <f t="shared" si="537"/>
        <v>0.65</v>
      </c>
      <c r="AB493" s="212">
        <f t="shared" si="492"/>
        <v>0.65</v>
      </c>
      <c r="AC493" s="212">
        <f t="shared" si="492"/>
        <v>0.65</v>
      </c>
      <c r="AD493" s="212">
        <f t="shared" si="492"/>
        <v>0.65</v>
      </c>
      <c r="AE493" s="212">
        <f t="shared" si="492"/>
        <v>0.65</v>
      </c>
      <c r="AF493" s="212">
        <f t="shared" si="492"/>
        <v>0.65</v>
      </c>
      <c r="AG493" s="212">
        <f t="shared" si="492"/>
        <v>0.65</v>
      </c>
      <c r="AH493" s="212">
        <f t="shared" si="492"/>
        <v>0.65</v>
      </c>
      <c r="AI493" s="212">
        <f t="shared" si="492"/>
        <v>0.65</v>
      </c>
      <c r="AJ493" s="212">
        <f t="shared" si="492"/>
        <v>0.65</v>
      </c>
      <c r="AK493" s="212">
        <f t="shared" si="492"/>
        <v>0.65</v>
      </c>
    </row>
    <row r="494" spans="1:37" x14ac:dyDescent="0.35">
      <c r="A494" s="215">
        <v>37</v>
      </c>
      <c r="B494" s="212">
        <f t="shared" si="503"/>
        <v>0.65</v>
      </c>
      <c r="C494" s="212">
        <f t="shared" si="537"/>
        <v>0.65</v>
      </c>
      <c r="D494" s="212">
        <f t="shared" si="537"/>
        <v>0.65</v>
      </c>
      <c r="E494" s="212">
        <f t="shared" si="537"/>
        <v>0.65</v>
      </c>
      <c r="F494" s="212">
        <f t="shared" si="537"/>
        <v>0.65</v>
      </c>
      <c r="G494" s="212">
        <f t="shared" si="537"/>
        <v>0.65</v>
      </c>
      <c r="H494" s="212">
        <f t="shared" si="537"/>
        <v>0.65</v>
      </c>
      <c r="I494" s="212">
        <f t="shared" si="537"/>
        <v>0.65</v>
      </c>
      <c r="J494" s="212">
        <f t="shared" si="537"/>
        <v>0.65</v>
      </c>
      <c r="K494" s="212">
        <f t="shared" si="537"/>
        <v>0.65</v>
      </c>
      <c r="L494" s="212">
        <f t="shared" si="537"/>
        <v>0.65</v>
      </c>
      <c r="M494" s="212">
        <f t="shared" si="537"/>
        <v>0.65</v>
      </c>
      <c r="N494" s="212">
        <f t="shared" si="537"/>
        <v>0.65</v>
      </c>
      <c r="O494" s="212">
        <f t="shared" si="537"/>
        <v>0.65</v>
      </c>
      <c r="P494" s="212">
        <f t="shared" si="537"/>
        <v>0.65</v>
      </c>
      <c r="Q494" s="212">
        <f t="shared" si="537"/>
        <v>0.65</v>
      </c>
      <c r="R494" s="212">
        <f t="shared" si="537"/>
        <v>0.65</v>
      </c>
      <c r="S494" s="212">
        <f t="shared" si="537"/>
        <v>0.65</v>
      </c>
      <c r="T494" s="212">
        <f t="shared" si="537"/>
        <v>0.65</v>
      </c>
      <c r="U494" s="212">
        <f t="shared" si="537"/>
        <v>0.65</v>
      </c>
      <c r="V494" s="212">
        <f t="shared" si="537"/>
        <v>0.65</v>
      </c>
      <c r="W494" s="212">
        <f t="shared" si="537"/>
        <v>0.65</v>
      </c>
      <c r="X494" s="212">
        <f t="shared" si="537"/>
        <v>0.65</v>
      </c>
      <c r="Y494" s="212">
        <f t="shared" si="537"/>
        <v>0.65</v>
      </c>
      <c r="Z494" s="212">
        <f t="shared" si="537"/>
        <v>0.65</v>
      </c>
      <c r="AA494" s="212">
        <f t="shared" si="537"/>
        <v>0.65</v>
      </c>
      <c r="AB494" s="212">
        <f t="shared" ref="AB494:AK509" si="538">AA494</f>
        <v>0.65</v>
      </c>
      <c r="AC494" s="212">
        <f t="shared" si="538"/>
        <v>0.65</v>
      </c>
      <c r="AD494" s="212">
        <f t="shared" si="538"/>
        <v>0.65</v>
      </c>
      <c r="AE494" s="212">
        <f t="shared" si="538"/>
        <v>0.65</v>
      </c>
      <c r="AF494" s="212">
        <f t="shared" si="538"/>
        <v>0.65</v>
      </c>
      <c r="AG494" s="212">
        <f t="shared" si="538"/>
        <v>0.65</v>
      </c>
      <c r="AH494" s="212">
        <f t="shared" si="538"/>
        <v>0.65</v>
      </c>
      <c r="AI494" s="212">
        <f t="shared" si="538"/>
        <v>0.65</v>
      </c>
      <c r="AJ494" s="212">
        <f t="shared" si="538"/>
        <v>0.65</v>
      </c>
      <c r="AK494" s="212">
        <f t="shared" si="538"/>
        <v>0.65</v>
      </c>
    </row>
    <row r="495" spans="1:37" x14ac:dyDescent="0.35">
      <c r="A495" s="215">
        <v>38</v>
      </c>
      <c r="B495" s="212">
        <f t="shared" si="503"/>
        <v>0.65</v>
      </c>
      <c r="C495" s="212">
        <f t="shared" si="537"/>
        <v>0.65</v>
      </c>
      <c r="D495" s="212">
        <f t="shared" si="537"/>
        <v>0.65</v>
      </c>
      <c r="E495" s="212">
        <f t="shared" si="537"/>
        <v>0.65</v>
      </c>
      <c r="F495" s="212">
        <f t="shared" si="537"/>
        <v>0.65</v>
      </c>
      <c r="G495" s="212">
        <f t="shared" si="537"/>
        <v>0.65</v>
      </c>
      <c r="H495" s="212">
        <f t="shared" si="537"/>
        <v>0.65</v>
      </c>
      <c r="I495" s="212">
        <f t="shared" si="537"/>
        <v>0.65</v>
      </c>
      <c r="J495" s="212">
        <f t="shared" si="537"/>
        <v>0.65</v>
      </c>
      <c r="K495" s="212">
        <f t="shared" si="537"/>
        <v>0.65</v>
      </c>
      <c r="L495" s="212">
        <f t="shared" si="537"/>
        <v>0.65</v>
      </c>
      <c r="M495" s="212">
        <f t="shared" si="537"/>
        <v>0.65</v>
      </c>
      <c r="N495" s="212">
        <f t="shared" si="537"/>
        <v>0.65</v>
      </c>
      <c r="O495" s="212">
        <f t="shared" si="537"/>
        <v>0.65</v>
      </c>
      <c r="P495" s="212">
        <f t="shared" si="537"/>
        <v>0.65</v>
      </c>
      <c r="Q495" s="212">
        <f t="shared" si="537"/>
        <v>0.65</v>
      </c>
      <c r="R495" s="212">
        <f t="shared" si="537"/>
        <v>0.65</v>
      </c>
      <c r="S495" s="212">
        <f t="shared" si="537"/>
        <v>0.65</v>
      </c>
      <c r="T495" s="212">
        <f t="shared" si="537"/>
        <v>0.65</v>
      </c>
      <c r="U495" s="212">
        <f t="shared" si="537"/>
        <v>0.65</v>
      </c>
      <c r="V495" s="212">
        <f t="shared" si="537"/>
        <v>0.65</v>
      </c>
      <c r="W495" s="212">
        <f t="shared" si="537"/>
        <v>0.65</v>
      </c>
      <c r="X495" s="212">
        <f t="shared" si="537"/>
        <v>0.65</v>
      </c>
      <c r="Y495" s="212">
        <f t="shared" si="537"/>
        <v>0.65</v>
      </c>
      <c r="Z495" s="212">
        <f t="shared" si="537"/>
        <v>0.65</v>
      </c>
      <c r="AA495" s="212">
        <f t="shared" si="537"/>
        <v>0.65</v>
      </c>
      <c r="AB495" s="212">
        <f t="shared" si="538"/>
        <v>0.65</v>
      </c>
      <c r="AC495" s="212">
        <f t="shared" si="538"/>
        <v>0.65</v>
      </c>
      <c r="AD495" s="212">
        <f t="shared" si="538"/>
        <v>0.65</v>
      </c>
      <c r="AE495" s="212">
        <f t="shared" si="538"/>
        <v>0.65</v>
      </c>
      <c r="AF495" s="212">
        <f t="shared" si="538"/>
        <v>0.65</v>
      </c>
      <c r="AG495" s="212">
        <f t="shared" si="538"/>
        <v>0.65</v>
      </c>
      <c r="AH495" s="212">
        <f t="shared" si="538"/>
        <v>0.65</v>
      </c>
      <c r="AI495" s="212">
        <f t="shared" si="538"/>
        <v>0.65</v>
      </c>
      <c r="AJ495" s="212">
        <f t="shared" si="538"/>
        <v>0.65</v>
      </c>
      <c r="AK495" s="212">
        <f t="shared" si="538"/>
        <v>0.65</v>
      </c>
    </row>
    <row r="496" spans="1:37" x14ac:dyDescent="0.35">
      <c r="A496" s="215">
        <v>39</v>
      </c>
      <c r="B496" s="212">
        <f t="shared" si="503"/>
        <v>0.65</v>
      </c>
      <c r="C496" s="212">
        <f t="shared" si="537"/>
        <v>0.65</v>
      </c>
      <c r="D496" s="212">
        <f t="shared" si="537"/>
        <v>0.65</v>
      </c>
      <c r="E496" s="212">
        <f t="shared" si="537"/>
        <v>0.65</v>
      </c>
      <c r="F496" s="212">
        <f t="shared" si="537"/>
        <v>0.65</v>
      </c>
      <c r="G496" s="212">
        <f t="shared" si="537"/>
        <v>0.65</v>
      </c>
      <c r="H496" s="212">
        <f t="shared" si="537"/>
        <v>0.65</v>
      </c>
      <c r="I496" s="212">
        <f t="shared" si="537"/>
        <v>0.65</v>
      </c>
      <c r="J496" s="212">
        <f t="shared" si="537"/>
        <v>0.65</v>
      </c>
      <c r="K496" s="212">
        <f t="shared" si="537"/>
        <v>0.65</v>
      </c>
      <c r="L496" s="212">
        <f t="shared" si="537"/>
        <v>0.65</v>
      </c>
      <c r="M496" s="212">
        <f t="shared" si="537"/>
        <v>0.65</v>
      </c>
      <c r="N496" s="212">
        <f t="shared" si="537"/>
        <v>0.65</v>
      </c>
      <c r="O496" s="212">
        <f t="shared" si="537"/>
        <v>0.65</v>
      </c>
      <c r="P496" s="212">
        <f t="shared" si="537"/>
        <v>0.65</v>
      </c>
      <c r="Q496" s="212">
        <f t="shared" si="537"/>
        <v>0.65</v>
      </c>
      <c r="R496" s="212">
        <f t="shared" si="537"/>
        <v>0.65</v>
      </c>
      <c r="S496" s="212">
        <f t="shared" si="537"/>
        <v>0.65</v>
      </c>
      <c r="T496" s="212">
        <f t="shared" si="537"/>
        <v>0.65</v>
      </c>
      <c r="U496" s="212">
        <f t="shared" si="537"/>
        <v>0.65</v>
      </c>
      <c r="V496" s="212">
        <f t="shared" si="537"/>
        <v>0.65</v>
      </c>
      <c r="W496" s="212">
        <f t="shared" si="537"/>
        <v>0.65</v>
      </c>
      <c r="X496" s="212">
        <f t="shared" si="537"/>
        <v>0.65</v>
      </c>
      <c r="Y496" s="212">
        <f t="shared" si="537"/>
        <v>0.65</v>
      </c>
      <c r="Z496" s="212">
        <f t="shared" si="537"/>
        <v>0.65</v>
      </c>
      <c r="AA496" s="212">
        <f t="shared" si="537"/>
        <v>0.65</v>
      </c>
      <c r="AB496" s="212">
        <f t="shared" si="538"/>
        <v>0.65</v>
      </c>
      <c r="AC496" s="212">
        <f t="shared" si="538"/>
        <v>0.65</v>
      </c>
      <c r="AD496" s="212">
        <f t="shared" si="538"/>
        <v>0.65</v>
      </c>
      <c r="AE496" s="212">
        <f t="shared" si="538"/>
        <v>0.65</v>
      </c>
      <c r="AF496" s="212">
        <f t="shared" si="538"/>
        <v>0.65</v>
      </c>
      <c r="AG496" s="212">
        <f t="shared" si="538"/>
        <v>0.65</v>
      </c>
      <c r="AH496" s="212">
        <f t="shared" si="538"/>
        <v>0.65</v>
      </c>
      <c r="AI496" s="212">
        <f t="shared" si="538"/>
        <v>0.65</v>
      </c>
      <c r="AJ496" s="212">
        <f t="shared" si="538"/>
        <v>0.65</v>
      </c>
      <c r="AK496" s="212">
        <f t="shared" si="538"/>
        <v>0.65</v>
      </c>
    </row>
    <row r="497" spans="1:37" x14ac:dyDescent="0.35">
      <c r="A497" s="215">
        <v>40</v>
      </c>
      <c r="B497" s="212">
        <f t="shared" si="503"/>
        <v>0.65</v>
      </c>
      <c r="C497" s="212">
        <f t="shared" si="537"/>
        <v>0.65</v>
      </c>
      <c r="D497" s="212">
        <f t="shared" si="537"/>
        <v>0.65</v>
      </c>
      <c r="E497" s="212">
        <f t="shared" si="537"/>
        <v>0.65</v>
      </c>
      <c r="F497" s="212">
        <f t="shared" si="537"/>
        <v>0.65</v>
      </c>
      <c r="G497" s="212">
        <f t="shared" si="537"/>
        <v>0.65</v>
      </c>
      <c r="H497" s="212">
        <f t="shared" si="537"/>
        <v>0.65</v>
      </c>
      <c r="I497" s="212">
        <f t="shared" si="537"/>
        <v>0.65</v>
      </c>
      <c r="J497" s="212">
        <f t="shared" si="537"/>
        <v>0.65</v>
      </c>
      <c r="K497" s="212">
        <f t="shared" si="537"/>
        <v>0.65</v>
      </c>
      <c r="L497" s="212">
        <f t="shared" si="537"/>
        <v>0.65</v>
      </c>
      <c r="M497" s="212">
        <f t="shared" si="537"/>
        <v>0.65</v>
      </c>
      <c r="N497" s="212">
        <f t="shared" si="537"/>
        <v>0.65</v>
      </c>
      <c r="O497" s="212">
        <f t="shared" si="537"/>
        <v>0.65</v>
      </c>
      <c r="P497" s="212">
        <f t="shared" si="537"/>
        <v>0.65</v>
      </c>
      <c r="Q497" s="212">
        <f t="shared" si="537"/>
        <v>0.65</v>
      </c>
      <c r="R497" s="212">
        <f t="shared" si="537"/>
        <v>0.65</v>
      </c>
      <c r="S497" s="212">
        <f t="shared" si="537"/>
        <v>0.65</v>
      </c>
      <c r="T497" s="212">
        <f t="shared" si="537"/>
        <v>0.65</v>
      </c>
      <c r="U497" s="212">
        <f t="shared" si="537"/>
        <v>0.65</v>
      </c>
      <c r="V497" s="212">
        <f t="shared" si="537"/>
        <v>0.65</v>
      </c>
      <c r="W497" s="212">
        <f t="shared" si="537"/>
        <v>0.65</v>
      </c>
      <c r="X497" s="212">
        <f t="shared" si="537"/>
        <v>0.65</v>
      </c>
      <c r="Y497" s="212">
        <f t="shared" si="537"/>
        <v>0.65</v>
      </c>
      <c r="Z497" s="212">
        <f t="shared" si="537"/>
        <v>0.65</v>
      </c>
      <c r="AA497" s="212">
        <f t="shared" si="537"/>
        <v>0.65</v>
      </c>
      <c r="AB497" s="212">
        <f t="shared" si="538"/>
        <v>0.65</v>
      </c>
      <c r="AC497" s="212">
        <f t="shared" si="538"/>
        <v>0.65</v>
      </c>
      <c r="AD497" s="212">
        <f t="shared" si="538"/>
        <v>0.65</v>
      </c>
      <c r="AE497" s="212">
        <f t="shared" si="538"/>
        <v>0.65</v>
      </c>
      <c r="AF497" s="212">
        <f t="shared" si="538"/>
        <v>0.65</v>
      </c>
      <c r="AG497" s="212">
        <f t="shared" si="538"/>
        <v>0.65</v>
      </c>
      <c r="AH497" s="212">
        <f t="shared" si="538"/>
        <v>0.65</v>
      </c>
      <c r="AI497" s="212">
        <f t="shared" si="538"/>
        <v>0.65</v>
      </c>
      <c r="AJ497" s="212">
        <f t="shared" si="538"/>
        <v>0.65</v>
      </c>
      <c r="AK497" s="212">
        <f t="shared" si="538"/>
        <v>0.65</v>
      </c>
    </row>
    <row r="498" spans="1:37" x14ac:dyDescent="0.35">
      <c r="A498" s="215">
        <v>41</v>
      </c>
      <c r="B498" s="212">
        <f t="shared" si="503"/>
        <v>0.65</v>
      </c>
      <c r="C498" s="212">
        <f t="shared" si="537"/>
        <v>0.65</v>
      </c>
      <c r="D498" s="212">
        <f t="shared" si="537"/>
        <v>0.65</v>
      </c>
      <c r="E498" s="212">
        <f t="shared" si="537"/>
        <v>0.65</v>
      </c>
      <c r="F498" s="212">
        <f t="shared" si="537"/>
        <v>0.65</v>
      </c>
      <c r="G498" s="212">
        <f t="shared" si="537"/>
        <v>0.65</v>
      </c>
      <c r="H498" s="212">
        <f t="shared" si="537"/>
        <v>0.65</v>
      </c>
      <c r="I498" s="212">
        <f t="shared" si="537"/>
        <v>0.65</v>
      </c>
      <c r="J498" s="212">
        <f t="shared" si="537"/>
        <v>0.65</v>
      </c>
      <c r="K498" s="212">
        <f t="shared" si="537"/>
        <v>0.65</v>
      </c>
      <c r="L498" s="212">
        <f t="shared" si="537"/>
        <v>0.65</v>
      </c>
      <c r="M498" s="212">
        <f t="shared" si="537"/>
        <v>0.65</v>
      </c>
      <c r="N498" s="212">
        <f t="shared" si="537"/>
        <v>0.65</v>
      </c>
      <c r="O498" s="212">
        <f t="shared" si="537"/>
        <v>0.65</v>
      </c>
      <c r="P498" s="212">
        <f t="shared" si="537"/>
        <v>0.65</v>
      </c>
      <c r="Q498" s="212">
        <f t="shared" si="537"/>
        <v>0.65</v>
      </c>
      <c r="R498" s="212">
        <f t="shared" si="537"/>
        <v>0.65</v>
      </c>
      <c r="S498" s="212">
        <f t="shared" si="537"/>
        <v>0.65</v>
      </c>
      <c r="T498" s="212">
        <f t="shared" si="537"/>
        <v>0.65</v>
      </c>
      <c r="U498" s="212">
        <f t="shared" si="537"/>
        <v>0.65</v>
      </c>
      <c r="V498" s="212">
        <f t="shared" si="537"/>
        <v>0.65</v>
      </c>
      <c r="W498" s="212">
        <f t="shared" si="537"/>
        <v>0.65</v>
      </c>
      <c r="X498" s="212">
        <f t="shared" si="537"/>
        <v>0.65</v>
      </c>
      <c r="Y498" s="212">
        <f t="shared" si="537"/>
        <v>0.65</v>
      </c>
      <c r="Z498" s="212">
        <f t="shared" si="537"/>
        <v>0.65</v>
      </c>
      <c r="AA498" s="212">
        <f t="shared" si="537"/>
        <v>0.65</v>
      </c>
      <c r="AB498" s="212">
        <f t="shared" si="538"/>
        <v>0.65</v>
      </c>
      <c r="AC498" s="212">
        <f t="shared" si="538"/>
        <v>0.65</v>
      </c>
      <c r="AD498" s="212">
        <f t="shared" si="538"/>
        <v>0.65</v>
      </c>
      <c r="AE498" s="212">
        <f t="shared" si="538"/>
        <v>0.65</v>
      </c>
      <c r="AF498" s="212">
        <f t="shared" si="538"/>
        <v>0.65</v>
      </c>
      <c r="AG498" s="212">
        <f t="shared" si="538"/>
        <v>0.65</v>
      </c>
      <c r="AH498" s="212">
        <f t="shared" si="538"/>
        <v>0.65</v>
      </c>
      <c r="AI498" s="212">
        <f t="shared" si="538"/>
        <v>0.65</v>
      </c>
      <c r="AJ498" s="212">
        <f t="shared" si="538"/>
        <v>0.65</v>
      </c>
      <c r="AK498" s="212">
        <f t="shared" si="538"/>
        <v>0.65</v>
      </c>
    </row>
    <row r="499" spans="1:37" x14ac:dyDescent="0.35">
      <c r="A499" s="215">
        <v>42</v>
      </c>
      <c r="B499" s="212">
        <f t="shared" si="503"/>
        <v>0.65</v>
      </c>
      <c r="C499" s="212">
        <f t="shared" si="537"/>
        <v>0.65</v>
      </c>
      <c r="D499" s="212">
        <f t="shared" si="537"/>
        <v>0.65</v>
      </c>
      <c r="E499" s="212">
        <f t="shared" si="537"/>
        <v>0.65</v>
      </c>
      <c r="F499" s="212">
        <f t="shared" si="537"/>
        <v>0.65</v>
      </c>
      <c r="G499" s="212">
        <f t="shared" si="537"/>
        <v>0.65</v>
      </c>
      <c r="H499" s="212">
        <f t="shared" si="537"/>
        <v>0.65</v>
      </c>
      <c r="I499" s="212">
        <f t="shared" si="537"/>
        <v>0.65</v>
      </c>
      <c r="J499" s="212">
        <f t="shared" si="537"/>
        <v>0.65</v>
      </c>
      <c r="K499" s="212">
        <f t="shared" si="537"/>
        <v>0.65</v>
      </c>
      <c r="L499" s="212">
        <f t="shared" si="537"/>
        <v>0.65</v>
      </c>
      <c r="M499" s="212">
        <f t="shared" si="537"/>
        <v>0.65</v>
      </c>
      <c r="N499" s="212">
        <f t="shared" si="537"/>
        <v>0.65</v>
      </c>
      <c r="O499" s="212">
        <f t="shared" si="537"/>
        <v>0.65</v>
      </c>
      <c r="P499" s="212">
        <f t="shared" si="537"/>
        <v>0.65</v>
      </c>
      <c r="Q499" s="212">
        <f t="shared" si="537"/>
        <v>0.65</v>
      </c>
      <c r="R499" s="212">
        <f t="shared" si="537"/>
        <v>0.65</v>
      </c>
      <c r="S499" s="212">
        <f t="shared" si="537"/>
        <v>0.65</v>
      </c>
      <c r="T499" s="212">
        <f t="shared" si="537"/>
        <v>0.65</v>
      </c>
      <c r="U499" s="212">
        <f t="shared" si="537"/>
        <v>0.65</v>
      </c>
      <c r="V499" s="212">
        <f t="shared" si="537"/>
        <v>0.65</v>
      </c>
      <c r="W499" s="212">
        <f t="shared" si="537"/>
        <v>0.65</v>
      </c>
      <c r="X499" s="212">
        <f t="shared" si="537"/>
        <v>0.65</v>
      </c>
      <c r="Y499" s="212">
        <f t="shared" si="537"/>
        <v>0.65</v>
      </c>
      <c r="Z499" s="212">
        <f t="shared" si="537"/>
        <v>0.65</v>
      </c>
      <c r="AA499" s="212">
        <f t="shared" si="537"/>
        <v>0.65</v>
      </c>
      <c r="AB499" s="212">
        <f t="shared" si="538"/>
        <v>0.65</v>
      </c>
      <c r="AC499" s="212">
        <f t="shared" si="538"/>
        <v>0.65</v>
      </c>
      <c r="AD499" s="212">
        <f t="shared" si="538"/>
        <v>0.65</v>
      </c>
      <c r="AE499" s="212">
        <f t="shared" si="538"/>
        <v>0.65</v>
      </c>
      <c r="AF499" s="212">
        <f t="shared" si="538"/>
        <v>0.65</v>
      </c>
      <c r="AG499" s="212">
        <f t="shared" si="538"/>
        <v>0.65</v>
      </c>
      <c r="AH499" s="212">
        <f t="shared" si="538"/>
        <v>0.65</v>
      </c>
      <c r="AI499" s="212">
        <f t="shared" si="538"/>
        <v>0.65</v>
      </c>
      <c r="AJ499" s="212">
        <f t="shared" si="538"/>
        <v>0.65</v>
      </c>
      <c r="AK499" s="212">
        <f t="shared" si="538"/>
        <v>0.65</v>
      </c>
    </row>
    <row r="500" spans="1:37" x14ac:dyDescent="0.35">
      <c r="A500" s="215">
        <v>43</v>
      </c>
      <c r="B500" s="212">
        <f t="shared" si="503"/>
        <v>0.65</v>
      </c>
      <c r="C500" s="212">
        <f t="shared" si="537"/>
        <v>0.65</v>
      </c>
      <c r="D500" s="212">
        <f t="shared" si="537"/>
        <v>0.65</v>
      </c>
      <c r="E500" s="212">
        <f t="shared" si="537"/>
        <v>0.65</v>
      </c>
      <c r="F500" s="212">
        <f t="shared" si="537"/>
        <v>0.65</v>
      </c>
      <c r="G500" s="212">
        <f t="shared" si="537"/>
        <v>0.65</v>
      </c>
      <c r="H500" s="212">
        <f t="shared" si="537"/>
        <v>0.65</v>
      </c>
      <c r="I500" s="212">
        <f t="shared" si="537"/>
        <v>0.65</v>
      </c>
      <c r="J500" s="212">
        <f t="shared" si="537"/>
        <v>0.65</v>
      </c>
      <c r="K500" s="212">
        <f t="shared" si="537"/>
        <v>0.65</v>
      </c>
      <c r="L500" s="212">
        <f t="shared" si="537"/>
        <v>0.65</v>
      </c>
      <c r="M500" s="212">
        <f t="shared" si="537"/>
        <v>0.65</v>
      </c>
      <c r="N500" s="212">
        <f t="shared" si="537"/>
        <v>0.65</v>
      </c>
      <c r="O500" s="212">
        <f t="shared" si="537"/>
        <v>0.65</v>
      </c>
      <c r="P500" s="212">
        <f t="shared" si="537"/>
        <v>0.65</v>
      </c>
      <c r="Q500" s="212">
        <f t="shared" si="537"/>
        <v>0.65</v>
      </c>
      <c r="R500" s="212">
        <f t="shared" si="537"/>
        <v>0.65</v>
      </c>
      <c r="S500" s="212">
        <f t="shared" si="537"/>
        <v>0.65</v>
      </c>
      <c r="T500" s="212">
        <f t="shared" si="537"/>
        <v>0.65</v>
      </c>
      <c r="U500" s="212">
        <f t="shared" si="537"/>
        <v>0.65</v>
      </c>
      <c r="V500" s="212">
        <f t="shared" si="537"/>
        <v>0.65</v>
      </c>
      <c r="W500" s="212">
        <f t="shared" si="537"/>
        <v>0.65</v>
      </c>
      <c r="X500" s="212">
        <f t="shared" si="537"/>
        <v>0.65</v>
      </c>
      <c r="Y500" s="212">
        <f t="shared" si="537"/>
        <v>0.65</v>
      </c>
      <c r="Z500" s="212">
        <f t="shared" si="537"/>
        <v>0.65</v>
      </c>
      <c r="AA500" s="212">
        <f t="shared" si="537"/>
        <v>0.65</v>
      </c>
      <c r="AB500" s="212">
        <f t="shared" si="538"/>
        <v>0.65</v>
      </c>
      <c r="AC500" s="212">
        <f t="shared" si="538"/>
        <v>0.65</v>
      </c>
      <c r="AD500" s="212">
        <f t="shared" si="538"/>
        <v>0.65</v>
      </c>
      <c r="AE500" s="212">
        <f t="shared" si="538"/>
        <v>0.65</v>
      </c>
      <c r="AF500" s="212">
        <f t="shared" si="538"/>
        <v>0.65</v>
      </c>
      <c r="AG500" s="212">
        <f t="shared" si="538"/>
        <v>0.65</v>
      </c>
      <c r="AH500" s="212">
        <f t="shared" si="538"/>
        <v>0.65</v>
      </c>
      <c r="AI500" s="212">
        <f t="shared" si="538"/>
        <v>0.65</v>
      </c>
      <c r="AJ500" s="212">
        <f t="shared" si="538"/>
        <v>0.65</v>
      </c>
      <c r="AK500" s="212">
        <f t="shared" si="538"/>
        <v>0.65</v>
      </c>
    </row>
    <row r="501" spans="1:37" x14ac:dyDescent="0.35">
      <c r="A501" s="215">
        <v>44</v>
      </c>
      <c r="B501" s="212">
        <f t="shared" si="503"/>
        <v>0.65</v>
      </c>
      <c r="C501" s="212">
        <f t="shared" si="537"/>
        <v>0.65</v>
      </c>
      <c r="D501" s="212">
        <f t="shared" si="537"/>
        <v>0.65</v>
      </c>
      <c r="E501" s="212">
        <f t="shared" si="537"/>
        <v>0.65</v>
      </c>
      <c r="F501" s="212">
        <f t="shared" si="537"/>
        <v>0.65</v>
      </c>
      <c r="G501" s="212">
        <f t="shared" si="537"/>
        <v>0.65</v>
      </c>
      <c r="H501" s="212">
        <f t="shared" si="537"/>
        <v>0.65</v>
      </c>
      <c r="I501" s="212">
        <f t="shared" si="537"/>
        <v>0.65</v>
      </c>
      <c r="J501" s="212">
        <f t="shared" si="537"/>
        <v>0.65</v>
      </c>
      <c r="K501" s="212">
        <f t="shared" si="537"/>
        <v>0.65</v>
      </c>
      <c r="L501" s="212">
        <f t="shared" si="537"/>
        <v>0.65</v>
      </c>
      <c r="M501" s="212">
        <f t="shared" si="537"/>
        <v>0.65</v>
      </c>
      <c r="N501" s="212">
        <f t="shared" si="537"/>
        <v>0.65</v>
      </c>
      <c r="O501" s="212">
        <f t="shared" si="537"/>
        <v>0.65</v>
      </c>
      <c r="P501" s="212">
        <f t="shared" si="537"/>
        <v>0.65</v>
      </c>
      <c r="Q501" s="212">
        <f t="shared" si="537"/>
        <v>0.65</v>
      </c>
      <c r="R501" s="212">
        <f t="shared" si="537"/>
        <v>0.65</v>
      </c>
      <c r="S501" s="212">
        <f t="shared" si="537"/>
        <v>0.65</v>
      </c>
      <c r="T501" s="212">
        <f t="shared" si="537"/>
        <v>0.65</v>
      </c>
      <c r="U501" s="212">
        <f t="shared" si="537"/>
        <v>0.65</v>
      </c>
      <c r="V501" s="212">
        <f t="shared" si="537"/>
        <v>0.65</v>
      </c>
      <c r="W501" s="212">
        <f t="shared" si="537"/>
        <v>0.65</v>
      </c>
      <c r="X501" s="212">
        <f t="shared" si="537"/>
        <v>0.65</v>
      </c>
      <c r="Y501" s="212">
        <f t="shared" si="537"/>
        <v>0.65</v>
      </c>
      <c r="Z501" s="212">
        <f t="shared" si="537"/>
        <v>0.65</v>
      </c>
      <c r="AA501" s="212">
        <f t="shared" si="537"/>
        <v>0.65</v>
      </c>
      <c r="AB501" s="212">
        <f t="shared" si="538"/>
        <v>0.65</v>
      </c>
      <c r="AC501" s="212">
        <f t="shared" si="538"/>
        <v>0.65</v>
      </c>
      <c r="AD501" s="212">
        <f t="shared" si="538"/>
        <v>0.65</v>
      </c>
      <c r="AE501" s="212">
        <f t="shared" si="538"/>
        <v>0.65</v>
      </c>
      <c r="AF501" s="212">
        <f t="shared" si="538"/>
        <v>0.65</v>
      </c>
      <c r="AG501" s="212">
        <f t="shared" si="538"/>
        <v>0.65</v>
      </c>
      <c r="AH501" s="212">
        <f t="shared" si="538"/>
        <v>0.65</v>
      </c>
      <c r="AI501" s="212">
        <f t="shared" si="538"/>
        <v>0.65</v>
      </c>
      <c r="AJ501" s="212">
        <f t="shared" si="538"/>
        <v>0.65</v>
      </c>
      <c r="AK501" s="212">
        <f t="shared" si="538"/>
        <v>0.65</v>
      </c>
    </row>
    <row r="502" spans="1:37" x14ac:dyDescent="0.35">
      <c r="A502" s="215">
        <v>45</v>
      </c>
      <c r="B502" s="212">
        <f t="shared" si="503"/>
        <v>0.65</v>
      </c>
      <c r="C502" s="212">
        <f t="shared" si="537"/>
        <v>0.65</v>
      </c>
      <c r="D502" s="212">
        <f t="shared" si="537"/>
        <v>0.65</v>
      </c>
      <c r="E502" s="212">
        <f t="shared" si="537"/>
        <v>0.65</v>
      </c>
      <c r="F502" s="212">
        <f t="shared" si="537"/>
        <v>0.65</v>
      </c>
      <c r="G502" s="212">
        <f t="shared" si="537"/>
        <v>0.65</v>
      </c>
      <c r="H502" s="212">
        <f t="shared" si="537"/>
        <v>0.65</v>
      </c>
      <c r="I502" s="212">
        <f t="shared" si="537"/>
        <v>0.65</v>
      </c>
      <c r="J502" s="212">
        <f t="shared" si="537"/>
        <v>0.65</v>
      </c>
      <c r="K502" s="212">
        <f t="shared" si="537"/>
        <v>0.65</v>
      </c>
      <c r="L502" s="212">
        <f t="shared" si="537"/>
        <v>0.65</v>
      </c>
      <c r="M502" s="212">
        <f t="shared" si="537"/>
        <v>0.65</v>
      </c>
      <c r="N502" s="212">
        <f t="shared" si="537"/>
        <v>0.65</v>
      </c>
      <c r="O502" s="212">
        <f t="shared" si="537"/>
        <v>0.65</v>
      </c>
      <c r="P502" s="212">
        <f t="shared" si="537"/>
        <v>0.65</v>
      </c>
      <c r="Q502" s="212">
        <f t="shared" si="537"/>
        <v>0.65</v>
      </c>
      <c r="R502" s="212">
        <f t="shared" si="537"/>
        <v>0.65</v>
      </c>
      <c r="S502" s="212">
        <f t="shared" si="537"/>
        <v>0.65</v>
      </c>
      <c r="T502" s="212">
        <f t="shared" si="537"/>
        <v>0.65</v>
      </c>
      <c r="U502" s="212">
        <f t="shared" si="537"/>
        <v>0.65</v>
      </c>
      <c r="V502" s="212">
        <f t="shared" si="537"/>
        <v>0.65</v>
      </c>
      <c r="W502" s="212">
        <f t="shared" si="537"/>
        <v>0.65</v>
      </c>
      <c r="X502" s="212">
        <f t="shared" si="537"/>
        <v>0.65</v>
      </c>
      <c r="Y502" s="212">
        <f t="shared" si="537"/>
        <v>0.65</v>
      </c>
      <c r="Z502" s="212">
        <f t="shared" si="537"/>
        <v>0.65</v>
      </c>
      <c r="AA502" s="212">
        <f t="shared" si="537"/>
        <v>0.65</v>
      </c>
      <c r="AB502" s="212">
        <f t="shared" si="538"/>
        <v>0.65</v>
      </c>
      <c r="AC502" s="212">
        <f t="shared" si="538"/>
        <v>0.65</v>
      </c>
      <c r="AD502" s="212">
        <f t="shared" si="538"/>
        <v>0.65</v>
      </c>
      <c r="AE502" s="212">
        <f t="shared" si="538"/>
        <v>0.65</v>
      </c>
      <c r="AF502" s="212">
        <f t="shared" si="538"/>
        <v>0.65</v>
      </c>
      <c r="AG502" s="212">
        <f t="shared" si="538"/>
        <v>0.65</v>
      </c>
      <c r="AH502" s="212">
        <f t="shared" si="538"/>
        <v>0.65</v>
      </c>
      <c r="AI502" s="212">
        <f t="shared" si="538"/>
        <v>0.65</v>
      </c>
      <c r="AJ502" s="212">
        <f t="shared" si="538"/>
        <v>0.65</v>
      </c>
      <c r="AK502" s="212">
        <f t="shared" si="538"/>
        <v>0.65</v>
      </c>
    </row>
    <row r="503" spans="1:37" x14ac:dyDescent="0.35">
      <c r="A503" s="215">
        <v>46</v>
      </c>
      <c r="B503" s="212">
        <f t="shared" si="503"/>
        <v>0.65</v>
      </c>
      <c r="C503" s="212">
        <f t="shared" si="537"/>
        <v>0.65</v>
      </c>
      <c r="D503" s="212">
        <f t="shared" si="537"/>
        <v>0.65</v>
      </c>
      <c r="E503" s="212">
        <f t="shared" si="537"/>
        <v>0.65</v>
      </c>
      <c r="F503" s="212">
        <f t="shared" si="537"/>
        <v>0.65</v>
      </c>
      <c r="G503" s="212">
        <f t="shared" si="537"/>
        <v>0.65</v>
      </c>
      <c r="H503" s="212">
        <f t="shared" ref="H503:H509" si="539">G503</f>
        <v>0.65</v>
      </c>
      <c r="I503" s="212">
        <f t="shared" ref="I503:I509" si="540">H503</f>
        <v>0.65</v>
      </c>
      <c r="J503" s="212">
        <f t="shared" ref="J503:J509" si="541">I503</f>
        <v>0.65</v>
      </c>
      <c r="K503" s="212">
        <f t="shared" ref="K503:K509" si="542">J503</f>
        <v>0.65</v>
      </c>
      <c r="L503" s="212">
        <f t="shared" ref="L503:L509" si="543">K503</f>
        <v>0.65</v>
      </c>
      <c r="M503" s="212">
        <f t="shared" ref="M503:M509" si="544">L503</f>
        <v>0.65</v>
      </c>
      <c r="N503" s="212">
        <f t="shared" ref="N503:N509" si="545">M503</f>
        <v>0.65</v>
      </c>
      <c r="O503" s="212">
        <f t="shared" ref="O503:O509" si="546">N503</f>
        <v>0.65</v>
      </c>
      <c r="P503" s="212">
        <f t="shared" ref="P503:P509" si="547">O503</f>
        <v>0.65</v>
      </c>
      <c r="Q503" s="212">
        <f t="shared" ref="Q503:Q509" si="548">P503</f>
        <v>0.65</v>
      </c>
      <c r="R503" s="212">
        <f t="shared" ref="R503:R509" si="549">Q503</f>
        <v>0.65</v>
      </c>
      <c r="S503" s="212">
        <f t="shared" ref="S503:S509" si="550">R503</f>
        <v>0.65</v>
      </c>
      <c r="T503" s="212">
        <f t="shared" ref="T503:T509" si="551">S503</f>
        <v>0.65</v>
      </c>
      <c r="U503" s="212">
        <f t="shared" ref="U503:U509" si="552">T503</f>
        <v>0.65</v>
      </c>
      <c r="V503" s="212">
        <f t="shared" ref="V503:V509" si="553">U503</f>
        <v>0.65</v>
      </c>
      <c r="W503" s="212">
        <f t="shared" ref="W503:W509" si="554">V503</f>
        <v>0.65</v>
      </c>
      <c r="X503" s="212">
        <f t="shared" ref="X503:X509" si="555">W503</f>
        <v>0.65</v>
      </c>
      <c r="Y503" s="212">
        <f t="shared" ref="Y503:Y509" si="556">X503</f>
        <v>0.65</v>
      </c>
      <c r="Z503" s="212">
        <f t="shared" ref="Z503:Z509" si="557">Y503</f>
        <v>0.65</v>
      </c>
      <c r="AA503" s="212">
        <f t="shared" ref="AA503:AA509" si="558">Z503</f>
        <v>0.65</v>
      </c>
      <c r="AB503" s="212">
        <f t="shared" si="538"/>
        <v>0.65</v>
      </c>
      <c r="AC503" s="212">
        <f t="shared" si="538"/>
        <v>0.65</v>
      </c>
      <c r="AD503" s="212">
        <f t="shared" si="538"/>
        <v>0.65</v>
      </c>
      <c r="AE503" s="212">
        <f t="shared" si="538"/>
        <v>0.65</v>
      </c>
      <c r="AF503" s="212">
        <f t="shared" si="538"/>
        <v>0.65</v>
      </c>
      <c r="AG503" s="212">
        <f t="shared" si="538"/>
        <v>0.65</v>
      </c>
      <c r="AH503" s="212">
        <f t="shared" si="538"/>
        <v>0.65</v>
      </c>
      <c r="AI503" s="212">
        <f t="shared" si="538"/>
        <v>0.65</v>
      </c>
      <c r="AJ503" s="212">
        <f t="shared" si="538"/>
        <v>0.65</v>
      </c>
      <c r="AK503" s="212">
        <f t="shared" si="538"/>
        <v>0.65</v>
      </c>
    </row>
    <row r="504" spans="1:37" x14ac:dyDescent="0.35">
      <c r="A504" s="215">
        <v>47</v>
      </c>
      <c r="B504" s="212">
        <f t="shared" si="503"/>
        <v>0.65</v>
      </c>
      <c r="C504" s="212">
        <f t="shared" ref="C504:C509" si="559">B504</f>
        <v>0.65</v>
      </c>
      <c r="D504" s="212">
        <f t="shared" ref="D504:D509" si="560">C504</f>
        <v>0.65</v>
      </c>
      <c r="E504" s="212">
        <f t="shared" ref="E504:E509" si="561">D504</f>
        <v>0.65</v>
      </c>
      <c r="F504" s="212">
        <f t="shared" ref="F504:F509" si="562">E504</f>
        <v>0.65</v>
      </c>
      <c r="G504" s="212">
        <f t="shared" ref="G504:G509" si="563">F504</f>
        <v>0.65</v>
      </c>
      <c r="H504" s="212">
        <f t="shared" si="539"/>
        <v>0.65</v>
      </c>
      <c r="I504" s="212">
        <f t="shared" si="540"/>
        <v>0.65</v>
      </c>
      <c r="J504" s="212">
        <f t="shared" si="541"/>
        <v>0.65</v>
      </c>
      <c r="K504" s="212">
        <f t="shared" si="542"/>
        <v>0.65</v>
      </c>
      <c r="L504" s="212">
        <f t="shared" si="543"/>
        <v>0.65</v>
      </c>
      <c r="M504" s="212">
        <f t="shared" si="544"/>
        <v>0.65</v>
      </c>
      <c r="N504" s="212">
        <f t="shared" si="545"/>
        <v>0.65</v>
      </c>
      <c r="O504" s="212">
        <f t="shared" si="546"/>
        <v>0.65</v>
      </c>
      <c r="P504" s="212">
        <f t="shared" si="547"/>
        <v>0.65</v>
      </c>
      <c r="Q504" s="212">
        <f t="shared" si="548"/>
        <v>0.65</v>
      </c>
      <c r="R504" s="212">
        <f t="shared" si="549"/>
        <v>0.65</v>
      </c>
      <c r="S504" s="212">
        <f t="shared" si="550"/>
        <v>0.65</v>
      </c>
      <c r="T504" s="212">
        <f t="shared" si="551"/>
        <v>0.65</v>
      </c>
      <c r="U504" s="212">
        <f t="shared" si="552"/>
        <v>0.65</v>
      </c>
      <c r="V504" s="212">
        <f t="shared" si="553"/>
        <v>0.65</v>
      </c>
      <c r="W504" s="212">
        <f t="shared" si="554"/>
        <v>0.65</v>
      </c>
      <c r="X504" s="212">
        <f t="shared" si="555"/>
        <v>0.65</v>
      </c>
      <c r="Y504" s="212">
        <f t="shared" si="556"/>
        <v>0.65</v>
      </c>
      <c r="Z504" s="212">
        <f t="shared" si="557"/>
        <v>0.65</v>
      </c>
      <c r="AA504" s="212">
        <f t="shared" si="558"/>
        <v>0.65</v>
      </c>
      <c r="AB504" s="212">
        <f t="shared" si="538"/>
        <v>0.65</v>
      </c>
      <c r="AC504" s="212">
        <f t="shared" si="538"/>
        <v>0.65</v>
      </c>
      <c r="AD504" s="212">
        <f t="shared" si="538"/>
        <v>0.65</v>
      </c>
      <c r="AE504" s="212">
        <f t="shared" si="538"/>
        <v>0.65</v>
      </c>
      <c r="AF504" s="212">
        <f t="shared" si="538"/>
        <v>0.65</v>
      </c>
      <c r="AG504" s="212">
        <f t="shared" si="538"/>
        <v>0.65</v>
      </c>
      <c r="AH504" s="212">
        <f t="shared" si="538"/>
        <v>0.65</v>
      </c>
      <c r="AI504" s="212">
        <f t="shared" si="538"/>
        <v>0.65</v>
      </c>
      <c r="AJ504" s="212">
        <f t="shared" si="538"/>
        <v>0.65</v>
      </c>
      <c r="AK504" s="212">
        <f t="shared" si="538"/>
        <v>0.65</v>
      </c>
    </row>
    <row r="505" spans="1:37" x14ac:dyDescent="0.35">
      <c r="A505" s="215">
        <v>48</v>
      </c>
      <c r="B505" s="212">
        <f t="shared" si="503"/>
        <v>0.65</v>
      </c>
      <c r="C505" s="212">
        <f t="shared" si="559"/>
        <v>0.65</v>
      </c>
      <c r="D505" s="212">
        <f t="shared" si="560"/>
        <v>0.65</v>
      </c>
      <c r="E505" s="212">
        <f t="shared" si="561"/>
        <v>0.65</v>
      </c>
      <c r="F505" s="212">
        <f t="shared" si="562"/>
        <v>0.65</v>
      </c>
      <c r="G505" s="212">
        <f t="shared" si="563"/>
        <v>0.65</v>
      </c>
      <c r="H505" s="212">
        <f t="shared" si="539"/>
        <v>0.65</v>
      </c>
      <c r="I505" s="212">
        <f t="shared" si="540"/>
        <v>0.65</v>
      </c>
      <c r="J505" s="212">
        <f t="shared" si="541"/>
        <v>0.65</v>
      </c>
      <c r="K505" s="212">
        <f t="shared" si="542"/>
        <v>0.65</v>
      </c>
      <c r="L505" s="212">
        <f t="shared" si="543"/>
        <v>0.65</v>
      </c>
      <c r="M505" s="212">
        <f t="shared" si="544"/>
        <v>0.65</v>
      </c>
      <c r="N505" s="212">
        <f t="shared" si="545"/>
        <v>0.65</v>
      </c>
      <c r="O505" s="212">
        <f t="shared" si="546"/>
        <v>0.65</v>
      </c>
      <c r="P505" s="212">
        <f t="shared" si="547"/>
        <v>0.65</v>
      </c>
      <c r="Q505" s="212">
        <f t="shared" si="548"/>
        <v>0.65</v>
      </c>
      <c r="R505" s="212">
        <f t="shared" si="549"/>
        <v>0.65</v>
      </c>
      <c r="S505" s="212">
        <f t="shared" si="550"/>
        <v>0.65</v>
      </c>
      <c r="T505" s="212">
        <f t="shared" si="551"/>
        <v>0.65</v>
      </c>
      <c r="U505" s="212">
        <f t="shared" si="552"/>
        <v>0.65</v>
      </c>
      <c r="V505" s="212">
        <f t="shared" si="553"/>
        <v>0.65</v>
      </c>
      <c r="W505" s="212">
        <f t="shared" si="554"/>
        <v>0.65</v>
      </c>
      <c r="X505" s="212">
        <f t="shared" si="555"/>
        <v>0.65</v>
      </c>
      <c r="Y505" s="212">
        <f t="shared" si="556"/>
        <v>0.65</v>
      </c>
      <c r="Z505" s="212">
        <f t="shared" si="557"/>
        <v>0.65</v>
      </c>
      <c r="AA505" s="212">
        <f t="shared" si="558"/>
        <v>0.65</v>
      </c>
      <c r="AB505" s="212">
        <f t="shared" si="538"/>
        <v>0.65</v>
      </c>
      <c r="AC505" s="212">
        <f t="shared" si="538"/>
        <v>0.65</v>
      </c>
      <c r="AD505" s="212">
        <f t="shared" si="538"/>
        <v>0.65</v>
      </c>
      <c r="AE505" s="212">
        <f t="shared" si="538"/>
        <v>0.65</v>
      </c>
      <c r="AF505" s="212">
        <f t="shared" si="538"/>
        <v>0.65</v>
      </c>
      <c r="AG505" s="212">
        <f t="shared" si="538"/>
        <v>0.65</v>
      </c>
      <c r="AH505" s="212">
        <f t="shared" si="538"/>
        <v>0.65</v>
      </c>
      <c r="AI505" s="212">
        <f t="shared" si="538"/>
        <v>0.65</v>
      </c>
      <c r="AJ505" s="212">
        <f t="shared" si="538"/>
        <v>0.65</v>
      </c>
      <c r="AK505" s="212">
        <f t="shared" si="538"/>
        <v>0.65</v>
      </c>
    </row>
    <row r="506" spans="1:37" x14ac:dyDescent="0.35">
      <c r="A506" s="215">
        <v>49</v>
      </c>
      <c r="B506" s="212">
        <f t="shared" si="503"/>
        <v>0.65</v>
      </c>
      <c r="C506" s="212">
        <f t="shared" si="559"/>
        <v>0.65</v>
      </c>
      <c r="D506" s="212">
        <f t="shared" si="560"/>
        <v>0.65</v>
      </c>
      <c r="E506" s="212">
        <f t="shared" si="561"/>
        <v>0.65</v>
      </c>
      <c r="F506" s="212">
        <f t="shared" si="562"/>
        <v>0.65</v>
      </c>
      <c r="G506" s="212">
        <f t="shared" si="563"/>
        <v>0.65</v>
      </c>
      <c r="H506" s="212">
        <f t="shared" si="539"/>
        <v>0.65</v>
      </c>
      <c r="I506" s="212">
        <f t="shared" si="540"/>
        <v>0.65</v>
      </c>
      <c r="J506" s="212">
        <f t="shared" si="541"/>
        <v>0.65</v>
      </c>
      <c r="K506" s="212">
        <f t="shared" si="542"/>
        <v>0.65</v>
      </c>
      <c r="L506" s="212">
        <f t="shared" si="543"/>
        <v>0.65</v>
      </c>
      <c r="M506" s="212">
        <f t="shared" si="544"/>
        <v>0.65</v>
      </c>
      <c r="N506" s="212">
        <f t="shared" si="545"/>
        <v>0.65</v>
      </c>
      <c r="O506" s="212">
        <f t="shared" si="546"/>
        <v>0.65</v>
      </c>
      <c r="P506" s="212">
        <f t="shared" si="547"/>
        <v>0.65</v>
      </c>
      <c r="Q506" s="212">
        <f t="shared" si="548"/>
        <v>0.65</v>
      </c>
      <c r="R506" s="212">
        <f t="shared" si="549"/>
        <v>0.65</v>
      </c>
      <c r="S506" s="212">
        <f t="shared" si="550"/>
        <v>0.65</v>
      </c>
      <c r="T506" s="212">
        <f t="shared" si="551"/>
        <v>0.65</v>
      </c>
      <c r="U506" s="212">
        <f t="shared" si="552"/>
        <v>0.65</v>
      </c>
      <c r="V506" s="212">
        <f t="shared" si="553"/>
        <v>0.65</v>
      </c>
      <c r="W506" s="212">
        <f t="shared" si="554"/>
        <v>0.65</v>
      </c>
      <c r="X506" s="212">
        <f t="shared" si="555"/>
        <v>0.65</v>
      </c>
      <c r="Y506" s="212">
        <f t="shared" si="556"/>
        <v>0.65</v>
      </c>
      <c r="Z506" s="212">
        <f t="shared" si="557"/>
        <v>0.65</v>
      </c>
      <c r="AA506" s="212">
        <f t="shared" si="558"/>
        <v>0.65</v>
      </c>
      <c r="AB506" s="212">
        <f t="shared" si="538"/>
        <v>0.65</v>
      </c>
      <c r="AC506" s="212">
        <f t="shared" si="538"/>
        <v>0.65</v>
      </c>
      <c r="AD506" s="212">
        <f t="shared" si="538"/>
        <v>0.65</v>
      </c>
      <c r="AE506" s="212">
        <f t="shared" si="538"/>
        <v>0.65</v>
      </c>
      <c r="AF506" s="212">
        <f t="shared" si="538"/>
        <v>0.65</v>
      </c>
      <c r="AG506" s="212">
        <f t="shared" si="538"/>
        <v>0.65</v>
      </c>
      <c r="AH506" s="212">
        <f t="shared" si="538"/>
        <v>0.65</v>
      </c>
      <c r="AI506" s="212">
        <f t="shared" si="538"/>
        <v>0.65</v>
      </c>
      <c r="AJ506" s="212">
        <f t="shared" si="538"/>
        <v>0.65</v>
      </c>
      <c r="AK506" s="212">
        <f t="shared" si="538"/>
        <v>0.65</v>
      </c>
    </row>
    <row r="507" spans="1:37" x14ac:dyDescent="0.35">
      <c r="A507" s="215">
        <v>50</v>
      </c>
      <c r="B507" s="212">
        <f t="shared" si="503"/>
        <v>0.65</v>
      </c>
      <c r="C507" s="212">
        <f t="shared" si="559"/>
        <v>0.65</v>
      </c>
      <c r="D507" s="212">
        <f t="shared" si="560"/>
        <v>0.65</v>
      </c>
      <c r="E507" s="212">
        <f t="shared" si="561"/>
        <v>0.65</v>
      </c>
      <c r="F507" s="212">
        <f t="shared" si="562"/>
        <v>0.65</v>
      </c>
      <c r="G507" s="212">
        <f t="shared" si="563"/>
        <v>0.65</v>
      </c>
      <c r="H507" s="212">
        <f t="shared" si="539"/>
        <v>0.65</v>
      </c>
      <c r="I507" s="212">
        <f t="shared" si="540"/>
        <v>0.65</v>
      </c>
      <c r="J507" s="212">
        <f t="shared" si="541"/>
        <v>0.65</v>
      </c>
      <c r="K507" s="212">
        <f t="shared" si="542"/>
        <v>0.65</v>
      </c>
      <c r="L507" s="212">
        <f t="shared" si="543"/>
        <v>0.65</v>
      </c>
      <c r="M507" s="212">
        <f t="shared" si="544"/>
        <v>0.65</v>
      </c>
      <c r="N507" s="212">
        <f t="shared" si="545"/>
        <v>0.65</v>
      </c>
      <c r="O507" s="212">
        <f t="shared" si="546"/>
        <v>0.65</v>
      </c>
      <c r="P507" s="212">
        <f t="shared" si="547"/>
        <v>0.65</v>
      </c>
      <c r="Q507" s="212">
        <f t="shared" si="548"/>
        <v>0.65</v>
      </c>
      <c r="R507" s="212">
        <f t="shared" si="549"/>
        <v>0.65</v>
      </c>
      <c r="S507" s="212">
        <f t="shared" si="550"/>
        <v>0.65</v>
      </c>
      <c r="T507" s="212">
        <f t="shared" si="551"/>
        <v>0.65</v>
      </c>
      <c r="U507" s="212">
        <f t="shared" si="552"/>
        <v>0.65</v>
      </c>
      <c r="V507" s="212">
        <f t="shared" si="553"/>
        <v>0.65</v>
      </c>
      <c r="W507" s="212">
        <f t="shared" si="554"/>
        <v>0.65</v>
      </c>
      <c r="X507" s="212">
        <f t="shared" si="555"/>
        <v>0.65</v>
      </c>
      <c r="Y507" s="212">
        <f t="shared" si="556"/>
        <v>0.65</v>
      </c>
      <c r="Z507" s="212">
        <f t="shared" si="557"/>
        <v>0.65</v>
      </c>
      <c r="AA507" s="212">
        <f t="shared" si="558"/>
        <v>0.65</v>
      </c>
      <c r="AB507" s="212">
        <f t="shared" si="538"/>
        <v>0.65</v>
      </c>
      <c r="AC507" s="212">
        <f t="shared" si="538"/>
        <v>0.65</v>
      </c>
      <c r="AD507" s="212">
        <f t="shared" si="538"/>
        <v>0.65</v>
      </c>
      <c r="AE507" s="212">
        <f t="shared" si="538"/>
        <v>0.65</v>
      </c>
      <c r="AF507" s="212">
        <f t="shared" si="538"/>
        <v>0.65</v>
      </c>
      <c r="AG507" s="212">
        <f t="shared" si="538"/>
        <v>0.65</v>
      </c>
      <c r="AH507" s="212">
        <f t="shared" si="538"/>
        <v>0.65</v>
      </c>
      <c r="AI507" s="212">
        <f t="shared" si="538"/>
        <v>0.65</v>
      </c>
      <c r="AJ507" s="212">
        <f t="shared" si="538"/>
        <v>0.65</v>
      </c>
      <c r="AK507" s="212">
        <f t="shared" si="538"/>
        <v>0.65</v>
      </c>
    </row>
    <row r="508" spans="1:37" x14ac:dyDescent="0.35">
      <c r="A508" s="215">
        <v>51</v>
      </c>
      <c r="B508" s="212">
        <f t="shared" si="503"/>
        <v>0.65</v>
      </c>
      <c r="C508" s="212">
        <f t="shared" si="559"/>
        <v>0.65</v>
      </c>
      <c r="D508" s="212">
        <f t="shared" si="560"/>
        <v>0.65</v>
      </c>
      <c r="E508" s="212">
        <f t="shared" si="561"/>
        <v>0.65</v>
      </c>
      <c r="F508" s="212">
        <f t="shared" si="562"/>
        <v>0.65</v>
      </c>
      <c r="G508" s="212">
        <f t="shared" si="563"/>
        <v>0.65</v>
      </c>
      <c r="H508" s="212">
        <f t="shared" si="539"/>
        <v>0.65</v>
      </c>
      <c r="I508" s="212">
        <f t="shared" si="540"/>
        <v>0.65</v>
      </c>
      <c r="J508" s="212">
        <f t="shared" si="541"/>
        <v>0.65</v>
      </c>
      <c r="K508" s="212">
        <f t="shared" si="542"/>
        <v>0.65</v>
      </c>
      <c r="L508" s="212">
        <f t="shared" si="543"/>
        <v>0.65</v>
      </c>
      <c r="M508" s="212">
        <f t="shared" si="544"/>
        <v>0.65</v>
      </c>
      <c r="N508" s="212">
        <f t="shared" si="545"/>
        <v>0.65</v>
      </c>
      <c r="O508" s="212">
        <f t="shared" si="546"/>
        <v>0.65</v>
      </c>
      <c r="P508" s="212">
        <f t="shared" si="547"/>
        <v>0.65</v>
      </c>
      <c r="Q508" s="212">
        <f t="shared" si="548"/>
        <v>0.65</v>
      </c>
      <c r="R508" s="212">
        <f t="shared" si="549"/>
        <v>0.65</v>
      </c>
      <c r="S508" s="212">
        <f t="shared" si="550"/>
        <v>0.65</v>
      </c>
      <c r="T508" s="212">
        <f t="shared" si="551"/>
        <v>0.65</v>
      </c>
      <c r="U508" s="212">
        <f t="shared" si="552"/>
        <v>0.65</v>
      </c>
      <c r="V508" s="212">
        <f t="shared" si="553"/>
        <v>0.65</v>
      </c>
      <c r="W508" s="212">
        <f t="shared" si="554"/>
        <v>0.65</v>
      </c>
      <c r="X508" s="212">
        <f t="shared" si="555"/>
        <v>0.65</v>
      </c>
      <c r="Y508" s="212">
        <f t="shared" si="556"/>
        <v>0.65</v>
      </c>
      <c r="Z508" s="212">
        <f t="shared" si="557"/>
        <v>0.65</v>
      </c>
      <c r="AA508" s="212">
        <f t="shared" si="558"/>
        <v>0.65</v>
      </c>
      <c r="AB508" s="212">
        <f t="shared" si="538"/>
        <v>0.65</v>
      </c>
      <c r="AC508" s="212">
        <f t="shared" si="538"/>
        <v>0.65</v>
      </c>
      <c r="AD508" s="212">
        <f t="shared" si="538"/>
        <v>0.65</v>
      </c>
      <c r="AE508" s="212">
        <f t="shared" si="538"/>
        <v>0.65</v>
      </c>
      <c r="AF508" s="212">
        <f t="shared" si="538"/>
        <v>0.65</v>
      </c>
      <c r="AG508" s="212">
        <f t="shared" si="538"/>
        <v>0.65</v>
      </c>
      <c r="AH508" s="212">
        <f t="shared" si="538"/>
        <v>0.65</v>
      </c>
      <c r="AI508" s="212">
        <f t="shared" si="538"/>
        <v>0.65</v>
      </c>
      <c r="AJ508" s="212">
        <f t="shared" si="538"/>
        <v>0.65</v>
      </c>
      <c r="AK508" s="212">
        <f t="shared" si="538"/>
        <v>0.65</v>
      </c>
    </row>
    <row r="509" spans="1:37" x14ac:dyDescent="0.35">
      <c r="A509" s="215">
        <v>52</v>
      </c>
      <c r="B509" s="212">
        <f t="shared" si="503"/>
        <v>0.65</v>
      </c>
      <c r="C509" s="212">
        <f t="shared" si="559"/>
        <v>0.65</v>
      </c>
      <c r="D509" s="212">
        <f t="shared" si="560"/>
        <v>0.65</v>
      </c>
      <c r="E509" s="212">
        <f t="shared" si="561"/>
        <v>0.65</v>
      </c>
      <c r="F509" s="212">
        <f t="shared" si="562"/>
        <v>0.65</v>
      </c>
      <c r="G509" s="212">
        <f t="shared" si="563"/>
        <v>0.65</v>
      </c>
      <c r="H509" s="212">
        <f t="shared" si="539"/>
        <v>0.65</v>
      </c>
      <c r="I509" s="212">
        <f t="shared" si="540"/>
        <v>0.65</v>
      </c>
      <c r="J509" s="212">
        <f t="shared" si="541"/>
        <v>0.65</v>
      </c>
      <c r="K509" s="212">
        <f t="shared" si="542"/>
        <v>0.65</v>
      </c>
      <c r="L509" s="212">
        <f t="shared" si="543"/>
        <v>0.65</v>
      </c>
      <c r="M509" s="212">
        <f t="shared" si="544"/>
        <v>0.65</v>
      </c>
      <c r="N509" s="212">
        <f t="shared" si="545"/>
        <v>0.65</v>
      </c>
      <c r="O509" s="212">
        <f t="shared" si="546"/>
        <v>0.65</v>
      </c>
      <c r="P509" s="212">
        <f t="shared" si="547"/>
        <v>0.65</v>
      </c>
      <c r="Q509" s="212">
        <f t="shared" si="548"/>
        <v>0.65</v>
      </c>
      <c r="R509" s="212">
        <f t="shared" si="549"/>
        <v>0.65</v>
      </c>
      <c r="S509" s="212">
        <f t="shared" si="550"/>
        <v>0.65</v>
      </c>
      <c r="T509" s="212">
        <f t="shared" si="551"/>
        <v>0.65</v>
      </c>
      <c r="U509" s="212">
        <f t="shared" si="552"/>
        <v>0.65</v>
      </c>
      <c r="V509" s="212">
        <f t="shared" si="553"/>
        <v>0.65</v>
      </c>
      <c r="W509" s="212">
        <f t="shared" si="554"/>
        <v>0.65</v>
      </c>
      <c r="X509" s="212">
        <f t="shared" si="555"/>
        <v>0.65</v>
      </c>
      <c r="Y509" s="212">
        <f t="shared" si="556"/>
        <v>0.65</v>
      </c>
      <c r="Z509" s="212">
        <f t="shared" si="557"/>
        <v>0.65</v>
      </c>
      <c r="AA509" s="212">
        <f t="shared" si="558"/>
        <v>0.65</v>
      </c>
      <c r="AB509" s="212">
        <f t="shared" si="538"/>
        <v>0.65</v>
      </c>
      <c r="AC509" s="212">
        <f t="shared" si="538"/>
        <v>0.65</v>
      </c>
      <c r="AD509" s="212">
        <f t="shared" si="538"/>
        <v>0.65</v>
      </c>
      <c r="AE509" s="212">
        <f t="shared" si="538"/>
        <v>0.65</v>
      </c>
      <c r="AF509" s="212">
        <f t="shared" si="538"/>
        <v>0.65</v>
      </c>
      <c r="AG509" s="212">
        <f t="shared" si="538"/>
        <v>0.65</v>
      </c>
      <c r="AH509" s="212">
        <f t="shared" si="538"/>
        <v>0.65</v>
      </c>
      <c r="AI509" s="212">
        <f t="shared" si="538"/>
        <v>0.65</v>
      </c>
      <c r="AJ509" s="212">
        <f t="shared" si="538"/>
        <v>0.65</v>
      </c>
      <c r="AK509" s="212">
        <f t="shared" si="538"/>
        <v>0.65</v>
      </c>
    </row>
    <row r="513" spans="1:37" x14ac:dyDescent="0.35">
      <c r="B513" s="216" t="str">
        <f>'Techs-Fuels Updated'!D38</f>
        <v>MKPHFSCHO0</v>
      </c>
      <c r="E513" s="216">
        <f>'Techs-Fuels Updated'!Q38</f>
        <v>0.65</v>
      </c>
    </row>
    <row r="514" spans="1:37" x14ac:dyDescent="0.35">
      <c r="A514" s="210"/>
      <c r="B514" s="210">
        <v>2020</v>
      </c>
      <c r="C514" s="210">
        <v>2021</v>
      </c>
      <c r="D514" s="210">
        <v>2022</v>
      </c>
      <c r="E514" s="210">
        <v>2023</v>
      </c>
      <c r="F514" s="210">
        <v>2024</v>
      </c>
      <c r="G514" s="210">
        <v>2025</v>
      </c>
      <c r="H514" s="210">
        <v>2026</v>
      </c>
      <c r="I514" s="210">
        <v>2027</v>
      </c>
      <c r="J514" s="214">
        <v>2028</v>
      </c>
      <c r="K514" s="214">
        <v>2029</v>
      </c>
      <c r="L514" s="214">
        <v>2030</v>
      </c>
      <c r="M514" s="214">
        <v>2031</v>
      </c>
      <c r="N514" s="214">
        <v>2032</v>
      </c>
      <c r="O514" s="214">
        <v>2033</v>
      </c>
      <c r="P514" s="214">
        <v>2034</v>
      </c>
      <c r="Q514" s="214">
        <v>2035</v>
      </c>
      <c r="R514" s="214">
        <v>2036</v>
      </c>
      <c r="S514" s="214">
        <v>2037</v>
      </c>
      <c r="T514" s="214">
        <v>2038</v>
      </c>
      <c r="U514" s="214">
        <v>2039</v>
      </c>
      <c r="V514" s="214">
        <v>2040</v>
      </c>
      <c r="W514" s="214">
        <v>2041</v>
      </c>
      <c r="X514" s="214">
        <v>2042</v>
      </c>
      <c r="Y514" s="214">
        <v>2043</v>
      </c>
      <c r="Z514" s="214">
        <v>2044</v>
      </c>
      <c r="AA514" s="214">
        <v>2045</v>
      </c>
      <c r="AB514" s="214">
        <v>2046</v>
      </c>
      <c r="AC514" s="214">
        <v>2047</v>
      </c>
      <c r="AD514" s="214">
        <v>2048</v>
      </c>
      <c r="AE514" s="214">
        <v>2049</v>
      </c>
      <c r="AF514" s="214">
        <v>2050</v>
      </c>
      <c r="AG514" s="214">
        <v>2051</v>
      </c>
      <c r="AH514" s="214">
        <v>2052</v>
      </c>
      <c r="AI514" s="214">
        <v>2053</v>
      </c>
      <c r="AJ514" s="214">
        <v>2054</v>
      </c>
      <c r="AK514" s="214" t="s">
        <v>1418</v>
      </c>
    </row>
    <row r="515" spans="1:37" x14ac:dyDescent="0.35">
      <c r="A515" s="211">
        <v>1</v>
      </c>
      <c r="B515" s="212">
        <f>E513</f>
        <v>0.65</v>
      </c>
      <c r="C515" s="212">
        <f>B515</f>
        <v>0.65</v>
      </c>
      <c r="D515" s="212">
        <f t="shared" ref="D515:AA515" si="564">C515</f>
        <v>0.65</v>
      </c>
      <c r="E515" s="212">
        <f t="shared" si="564"/>
        <v>0.65</v>
      </c>
      <c r="F515" s="212">
        <f t="shared" si="564"/>
        <v>0.65</v>
      </c>
      <c r="G515" s="212">
        <f t="shared" si="564"/>
        <v>0.65</v>
      </c>
      <c r="H515" s="212">
        <f t="shared" si="564"/>
        <v>0.65</v>
      </c>
      <c r="I515" s="212">
        <f t="shared" si="564"/>
        <v>0.65</v>
      </c>
      <c r="J515" s="212">
        <f t="shared" si="564"/>
        <v>0.65</v>
      </c>
      <c r="K515" s="212">
        <f t="shared" si="564"/>
        <v>0.65</v>
      </c>
      <c r="L515" s="212">
        <f t="shared" si="564"/>
        <v>0.65</v>
      </c>
      <c r="M515" s="212">
        <f t="shared" si="564"/>
        <v>0.65</v>
      </c>
      <c r="N515" s="212">
        <f t="shared" si="564"/>
        <v>0.65</v>
      </c>
      <c r="O515" s="212">
        <f t="shared" si="564"/>
        <v>0.65</v>
      </c>
      <c r="P515" s="212">
        <f t="shared" si="564"/>
        <v>0.65</v>
      </c>
      <c r="Q515" s="212">
        <f t="shared" si="564"/>
        <v>0.65</v>
      </c>
      <c r="R515" s="212">
        <f t="shared" si="564"/>
        <v>0.65</v>
      </c>
      <c r="S515" s="212">
        <f t="shared" si="564"/>
        <v>0.65</v>
      </c>
      <c r="T515" s="212">
        <f t="shared" si="564"/>
        <v>0.65</v>
      </c>
      <c r="U515" s="212">
        <f t="shared" si="564"/>
        <v>0.65</v>
      </c>
      <c r="V515" s="212">
        <f t="shared" si="564"/>
        <v>0.65</v>
      </c>
      <c r="W515" s="212">
        <f t="shared" si="564"/>
        <v>0.65</v>
      </c>
      <c r="X515" s="212">
        <f t="shared" si="564"/>
        <v>0.65</v>
      </c>
      <c r="Y515" s="212">
        <f t="shared" si="564"/>
        <v>0.65</v>
      </c>
      <c r="Z515" s="212">
        <f t="shared" si="564"/>
        <v>0.65</v>
      </c>
      <c r="AA515" s="212">
        <f t="shared" si="564"/>
        <v>0.65</v>
      </c>
      <c r="AB515" s="212">
        <f t="shared" ref="AB515:AK550" si="565">AA515</f>
        <v>0.65</v>
      </c>
      <c r="AC515" s="212">
        <f t="shared" ref="AC515:AC549" si="566">AB515</f>
        <v>0.65</v>
      </c>
      <c r="AD515" s="212">
        <f t="shared" ref="AD515:AD549" si="567">AC515</f>
        <v>0.65</v>
      </c>
      <c r="AE515" s="212">
        <f t="shared" ref="AE515:AE549" si="568">AD515</f>
        <v>0.65</v>
      </c>
      <c r="AF515" s="212">
        <f t="shared" ref="AF515:AF549" si="569">AE515</f>
        <v>0.65</v>
      </c>
      <c r="AG515" s="212">
        <f t="shared" ref="AG515:AG549" si="570">AF515</f>
        <v>0.65</v>
      </c>
      <c r="AH515" s="212">
        <f t="shared" ref="AH515:AH549" si="571">AG515</f>
        <v>0.65</v>
      </c>
      <c r="AI515" s="212">
        <f t="shared" ref="AI515:AI549" si="572">AH515</f>
        <v>0.65</v>
      </c>
      <c r="AJ515" s="212">
        <f t="shared" ref="AJ515:AJ549" si="573">AI515</f>
        <v>0.65</v>
      </c>
      <c r="AK515" s="212">
        <f t="shared" ref="AK515:AK549" si="574">AJ515</f>
        <v>0.65</v>
      </c>
    </row>
    <row r="516" spans="1:37" x14ac:dyDescent="0.35">
      <c r="A516" s="211">
        <v>2</v>
      </c>
      <c r="B516" s="212">
        <f>B515</f>
        <v>0.65</v>
      </c>
      <c r="C516" s="212">
        <f>B516</f>
        <v>0.65</v>
      </c>
      <c r="D516" s="212">
        <f t="shared" ref="D516:AA516" si="575">C516</f>
        <v>0.65</v>
      </c>
      <c r="E516" s="212">
        <f t="shared" si="575"/>
        <v>0.65</v>
      </c>
      <c r="F516" s="212">
        <f t="shared" si="575"/>
        <v>0.65</v>
      </c>
      <c r="G516" s="212">
        <f t="shared" si="575"/>
        <v>0.65</v>
      </c>
      <c r="H516" s="212">
        <f t="shared" si="575"/>
        <v>0.65</v>
      </c>
      <c r="I516" s="212">
        <f t="shared" si="575"/>
        <v>0.65</v>
      </c>
      <c r="J516" s="212">
        <f t="shared" si="575"/>
        <v>0.65</v>
      </c>
      <c r="K516" s="212">
        <f t="shared" si="575"/>
        <v>0.65</v>
      </c>
      <c r="L516" s="212">
        <f t="shared" si="575"/>
        <v>0.65</v>
      </c>
      <c r="M516" s="212">
        <f t="shared" si="575"/>
        <v>0.65</v>
      </c>
      <c r="N516" s="212">
        <f t="shared" si="575"/>
        <v>0.65</v>
      </c>
      <c r="O516" s="212">
        <f t="shared" si="575"/>
        <v>0.65</v>
      </c>
      <c r="P516" s="212">
        <f t="shared" si="575"/>
        <v>0.65</v>
      </c>
      <c r="Q516" s="212">
        <f t="shared" si="575"/>
        <v>0.65</v>
      </c>
      <c r="R516" s="212">
        <f t="shared" si="575"/>
        <v>0.65</v>
      </c>
      <c r="S516" s="212">
        <f t="shared" si="575"/>
        <v>0.65</v>
      </c>
      <c r="T516" s="212">
        <f t="shared" si="575"/>
        <v>0.65</v>
      </c>
      <c r="U516" s="212">
        <f t="shared" si="575"/>
        <v>0.65</v>
      </c>
      <c r="V516" s="212">
        <f t="shared" si="575"/>
        <v>0.65</v>
      </c>
      <c r="W516" s="212">
        <f t="shared" si="575"/>
        <v>0.65</v>
      </c>
      <c r="X516" s="212">
        <f t="shared" si="575"/>
        <v>0.65</v>
      </c>
      <c r="Y516" s="212">
        <f t="shared" si="575"/>
        <v>0.65</v>
      </c>
      <c r="Z516" s="212">
        <f t="shared" si="575"/>
        <v>0.65</v>
      </c>
      <c r="AA516" s="212">
        <f t="shared" si="575"/>
        <v>0.65</v>
      </c>
      <c r="AB516" s="212">
        <f t="shared" si="565"/>
        <v>0.65</v>
      </c>
      <c r="AC516" s="212">
        <f t="shared" si="566"/>
        <v>0.65</v>
      </c>
      <c r="AD516" s="212">
        <f t="shared" si="567"/>
        <v>0.65</v>
      </c>
      <c r="AE516" s="212">
        <f t="shared" si="568"/>
        <v>0.65</v>
      </c>
      <c r="AF516" s="212">
        <f t="shared" si="569"/>
        <v>0.65</v>
      </c>
      <c r="AG516" s="212">
        <f t="shared" si="570"/>
        <v>0.65</v>
      </c>
      <c r="AH516" s="212">
        <f t="shared" si="571"/>
        <v>0.65</v>
      </c>
      <c r="AI516" s="212">
        <f t="shared" si="572"/>
        <v>0.65</v>
      </c>
      <c r="AJ516" s="212">
        <f t="shared" si="573"/>
        <v>0.65</v>
      </c>
      <c r="AK516" s="212">
        <f t="shared" si="574"/>
        <v>0.65</v>
      </c>
    </row>
    <row r="517" spans="1:37" x14ac:dyDescent="0.35">
      <c r="A517" s="211">
        <v>3</v>
      </c>
      <c r="B517" s="212">
        <f t="shared" ref="B517:B550" si="576">B516</f>
        <v>0.65</v>
      </c>
      <c r="C517" s="212">
        <f t="shared" ref="C517:AA517" si="577">B517</f>
        <v>0.65</v>
      </c>
      <c r="D517" s="212">
        <f t="shared" si="577"/>
        <v>0.65</v>
      </c>
      <c r="E517" s="212">
        <f t="shared" si="577"/>
        <v>0.65</v>
      </c>
      <c r="F517" s="212">
        <f t="shared" si="577"/>
        <v>0.65</v>
      </c>
      <c r="G517" s="212">
        <f t="shared" si="577"/>
        <v>0.65</v>
      </c>
      <c r="H517" s="212">
        <f t="shared" si="577"/>
        <v>0.65</v>
      </c>
      <c r="I517" s="212">
        <f t="shared" si="577"/>
        <v>0.65</v>
      </c>
      <c r="J517" s="212">
        <f t="shared" si="577"/>
        <v>0.65</v>
      </c>
      <c r="K517" s="212">
        <f t="shared" si="577"/>
        <v>0.65</v>
      </c>
      <c r="L517" s="212">
        <f t="shared" si="577"/>
        <v>0.65</v>
      </c>
      <c r="M517" s="212">
        <f t="shared" si="577"/>
        <v>0.65</v>
      </c>
      <c r="N517" s="212">
        <f t="shared" si="577"/>
        <v>0.65</v>
      </c>
      <c r="O517" s="212">
        <f t="shared" si="577"/>
        <v>0.65</v>
      </c>
      <c r="P517" s="212">
        <f t="shared" si="577"/>
        <v>0.65</v>
      </c>
      <c r="Q517" s="212">
        <f t="shared" si="577"/>
        <v>0.65</v>
      </c>
      <c r="R517" s="212">
        <f t="shared" si="577"/>
        <v>0.65</v>
      </c>
      <c r="S517" s="212">
        <f t="shared" si="577"/>
        <v>0.65</v>
      </c>
      <c r="T517" s="212">
        <f t="shared" si="577"/>
        <v>0.65</v>
      </c>
      <c r="U517" s="212">
        <f t="shared" si="577"/>
        <v>0.65</v>
      </c>
      <c r="V517" s="212">
        <f t="shared" si="577"/>
        <v>0.65</v>
      </c>
      <c r="W517" s="212">
        <f t="shared" si="577"/>
        <v>0.65</v>
      </c>
      <c r="X517" s="212">
        <f t="shared" si="577"/>
        <v>0.65</v>
      </c>
      <c r="Y517" s="212">
        <f t="shared" si="577"/>
        <v>0.65</v>
      </c>
      <c r="Z517" s="212">
        <f t="shared" si="577"/>
        <v>0.65</v>
      </c>
      <c r="AA517" s="212">
        <f t="shared" si="577"/>
        <v>0.65</v>
      </c>
      <c r="AB517" s="212">
        <f t="shared" si="565"/>
        <v>0.65</v>
      </c>
      <c r="AC517" s="212">
        <f t="shared" si="566"/>
        <v>0.65</v>
      </c>
      <c r="AD517" s="212">
        <f t="shared" si="567"/>
        <v>0.65</v>
      </c>
      <c r="AE517" s="212">
        <f t="shared" si="568"/>
        <v>0.65</v>
      </c>
      <c r="AF517" s="212">
        <f t="shared" si="569"/>
        <v>0.65</v>
      </c>
      <c r="AG517" s="212">
        <f t="shared" si="570"/>
        <v>0.65</v>
      </c>
      <c r="AH517" s="212">
        <f t="shared" si="571"/>
        <v>0.65</v>
      </c>
      <c r="AI517" s="212">
        <f t="shared" si="572"/>
        <v>0.65</v>
      </c>
      <c r="AJ517" s="212">
        <f t="shared" si="573"/>
        <v>0.65</v>
      </c>
      <c r="AK517" s="212">
        <f t="shared" si="574"/>
        <v>0.65</v>
      </c>
    </row>
    <row r="518" spans="1:37" x14ac:dyDescent="0.35">
      <c r="A518" s="211">
        <v>4</v>
      </c>
      <c r="B518" s="212">
        <f t="shared" si="576"/>
        <v>0.65</v>
      </c>
      <c r="C518" s="212">
        <f t="shared" ref="C518:AA518" si="578">B518</f>
        <v>0.65</v>
      </c>
      <c r="D518" s="212">
        <f t="shared" si="578"/>
        <v>0.65</v>
      </c>
      <c r="E518" s="212">
        <f t="shared" si="578"/>
        <v>0.65</v>
      </c>
      <c r="F518" s="212">
        <f t="shared" si="578"/>
        <v>0.65</v>
      </c>
      <c r="G518" s="212">
        <f t="shared" si="578"/>
        <v>0.65</v>
      </c>
      <c r="H518" s="212">
        <f t="shared" si="578"/>
        <v>0.65</v>
      </c>
      <c r="I518" s="212">
        <f t="shared" si="578"/>
        <v>0.65</v>
      </c>
      <c r="J518" s="212">
        <f t="shared" si="578"/>
        <v>0.65</v>
      </c>
      <c r="K518" s="212">
        <f t="shared" si="578"/>
        <v>0.65</v>
      </c>
      <c r="L518" s="212">
        <f t="shared" si="578"/>
        <v>0.65</v>
      </c>
      <c r="M518" s="212">
        <f t="shared" si="578"/>
        <v>0.65</v>
      </c>
      <c r="N518" s="212">
        <f t="shared" si="578"/>
        <v>0.65</v>
      </c>
      <c r="O518" s="212">
        <f t="shared" si="578"/>
        <v>0.65</v>
      </c>
      <c r="P518" s="212">
        <f t="shared" si="578"/>
        <v>0.65</v>
      </c>
      <c r="Q518" s="212">
        <f t="shared" si="578"/>
        <v>0.65</v>
      </c>
      <c r="R518" s="212">
        <f t="shared" si="578"/>
        <v>0.65</v>
      </c>
      <c r="S518" s="212">
        <f t="shared" si="578"/>
        <v>0.65</v>
      </c>
      <c r="T518" s="212">
        <f t="shared" si="578"/>
        <v>0.65</v>
      </c>
      <c r="U518" s="212">
        <f t="shared" si="578"/>
        <v>0.65</v>
      </c>
      <c r="V518" s="212">
        <f t="shared" si="578"/>
        <v>0.65</v>
      </c>
      <c r="W518" s="212">
        <f t="shared" si="578"/>
        <v>0.65</v>
      </c>
      <c r="X518" s="212">
        <f t="shared" si="578"/>
        <v>0.65</v>
      </c>
      <c r="Y518" s="212">
        <f t="shared" si="578"/>
        <v>0.65</v>
      </c>
      <c r="Z518" s="212">
        <f t="shared" si="578"/>
        <v>0.65</v>
      </c>
      <c r="AA518" s="212">
        <f t="shared" si="578"/>
        <v>0.65</v>
      </c>
      <c r="AB518" s="212">
        <f t="shared" si="565"/>
        <v>0.65</v>
      </c>
      <c r="AC518" s="212">
        <f t="shared" si="566"/>
        <v>0.65</v>
      </c>
      <c r="AD518" s="212">
        <f t="shared" si="567"/>
        <v>0.65</v>
      </c>
      <c r="AE518" s="212">
        <f t="shared" si="568"/>
        <v>0.65</v>
      </c>
      <c r="AF518" s="212">
        <f t="shared" si="569"/>
        <v>0.65</v>
      </c>
      <c r="AG518" s="212">
        <f t="shared" si="570"/>
        <v>0.65</v>
      </c>
      <c r="AH518" s="212">
        <f t="shared" si="571"/>
        <v>0.65</v>
      </c>
      <c r="AI518" s="212">
        <f t="shared" si="572"/>
        <v>0.65</v>
      </c>
      <c r="AJ518" s="212">
        <f t="shared" si="573"/>
        <v>0.65</v>
      </c>
      <c r="AK518" s="212">
        <f t="shared" si="574"/>
        <v>0.65</v>
      </c>
    </row>
    <row r="519" spans="1:37" x14ac:dyDescent="0.35">
      <c r="A519" s="211">
        <v>5</v>
      </c>
      <c r="B519" s="212">
        <f t="shared" si="576"/>
        <v>0.65</v>
      </c>
      <c r="C519" s="212">
        <f t="shared" ref="C519:AA519" si="579">B519</f>
        <v>0.65</v>
      </c>
      <c r="D519" s="212">
        <f t="shared" si="579"/>
        <v>0.65</v>
      </c>
      <c r="E519" s="212">
        <f t="shared" si="579"/>
        <v>0.65</v>
      </c>
      <c r="F519" s="212">
        <f t="shared" si="579"/>
        <v>0.65</v>
      </c>
      <c r="G519" s="212">
        <f t="shared" si="579"/>
        <v>0.65</v>
      </c>
      <c r="H519" s="212">
        <f t="shared" si="579"/>
        <v>0.65</v>
      </c>
      <c r="I519" s="212">
        <f t="shared" si="579"/>
        <v>0.65</v>
      </c>
      <c r="J519" s="212">
        <f t="shared" si="579"/>
        <v>0.65</v>
      </c>
      <c r="K519" s="212">
        <f t="shared" si="579"/>
        <v>0.65</v>
      </c>
      <c r="L519" s="212">
        <f t="shared" si="579"/>
        <v>0.65</v>
      </c>
      <c r="M519" s="212">
        <f t="shared" si="579"/>
        <v>0.65</v>
      </c>
      <c r="N519" s="212">
        <f t="shared" si="579"/>
        <v>0.65</v>
      </c>
      <c r="O519" s="212">
        <f t="shared" si="579"/>
        <v>0.65</v>
      </c>
      <c r="P519" s="212">
        <f t="shared" si="579"/>
        <v>0.65</v>
      </c>
      <c r="Q519" s="212">
        <f t="shared" si="579"/>
        <v>0.65</v>
      </c>
      <c r="R519" s="212">
        <f t="shared" si="579"/>
        <v>0.65</v>
      </c>
      <c r="S519" s="212">
        <f t="shared" si="579"/>
        <v>0.65</v>
      </c>
      <c r="T519" s="212">
        <f t="shared" si="579"/>
        <v>0.65</v>
      </c>
      <c r="U519" s="212">
        <f t="shared" si="579"/>
        <v>0.65</v>
      </c>
      <c r="V519" s="212">
        <f t="shared" si="579"/>
        <v>0.65</v>
      </c>
      <c r="W519" s="212">
        <f t="shared" si="579"/>
        <v>0.65</v>
      </c>
      <c r="X519" s="212">
        <f t="shared" si="579"/>
        <v>0.65</v>
      </c>
      <c r="Y519" s="212">
        <f t="shared" si="579"/>
        <v>0.65</v>
      </c>
      <c r="Z519" s="212">
        <f t="shared" si="579"/>
        <v>0.65</v>
      </c>
      <c r="AA519" s="212">
        <f t="shared" si="579"/>
        <v>0.65</v>
      </c>
      <c r="AB519" s="212">
        <f t="shared" si="565"/>
        <v>0.65</v>
      </c>
      <c r="AC519" s="212">
        <f t="shared" si="566"/>
        <v>0.65</v>
      </c>
      <c r="AD519" s="212">
        <f t="shared" si="567"/>
        <v>0.65</v>
      </c>
      <c r="AE519" s="212">
        <f t="shared" si="568"/>
        <v>0.65</v>
      </c>
      <c r="AF519" s="212">
        <f t="shared" si="569"/>
        <v>0.65</v>
      </c>
      <c r="AG519" s="212">
        <f t="shared" si="570"/>
        <v>0.65</v>
      </c>
      <c r="AH519" s="212">
        <f t="shared" si="571"/>
        <v>0.65</v>
      </c>
      <c r="AI519" s="212">
        <f t="shared" si="572"/>
        <v>0.65</v>
      </c>
      <c r="AJ519" s="212">
        <f t="shared" si="573"/>
        <v>0.65</v>
      </c>
      <c r="AK519" s="212">
        <f t="shared" si="574"/>
        <v>0.65</v>
      </c>
    </row>
    <row r="520" spans="1:37" x14ac:dyDescent="0.35">
      <c r="A520" s="211">
        <v>6</v>
      </c>
      <c r="B520" s="212">
        <f t="shared" si="576"/>
        <v>0.65</v>
      </c>
      <c r="C520" s="212">
        <f t="shared" ref="C520:AA520" si="580">B520</f>
        <v>0.65</v>
      </c>
      <c r="D520" s="212">
        <f t="shared" si="580"/>
        <v>0.65</v>
      </c>
      <c r="E520" s="212">
        <f t="shared" si="580"/>
        <v>0.65</v>
      </c>
      <c r="F520" s="212">
        <f t="shared" si="580"/>
        <v>0.65</v>
      </c>
      <c r="G520" s="212">
        <f t="shared" si="580"/>
        <v>0.65</v>
      </c>
      <c r="H520" s="212">
        <f t="shared" si="580"/>
        <v>0.65</v>
      </c>
      <c r="I520" s="212">
        <f t="shared" si="580"/>
        <v>0.65</v>
      </c>
      <c r="J520" s="212">
        <f t="shared" si="580"/>
        <v>0.65</v>
      </c>
      <c r="K520" s="212">
        <f t="shared" si="580"/>
        <v>0.65</v>
      </c>
      <c r="L520" s="212">
        <f t="shared" si="580"/>
        <v>0.65</v>
      </c>
      <c r="M520" s="212">
        <f t="shared" si="580"/>
        <v>0.65</v>
      </c>
      <c r="N520" s="212">
        <f t="shared" si="580"/>
        <v>0.65</v>
      </c>
      <c r="O520" s="212">
        <f t="shared" si="580"/>
        <v>0.65</v>
      </c>
      <c r="P520" s="212">
        <f t="shared" si="580"/>
        <v>0.65</v>
      </c>
      <c r="Q520" s="212">
        <f t="shared" si="580"/>
        <v>0.65</v>
      </c>
      <c r="R520" s="212">
        <f t="shared" si="580"/>
        <v>0.65</v>
      </c>
      <c r="S520" s="212">
        <f t="shared" si="580"/>
        <v>0.65</v>
      </c>
      <c r="T520" s="212">
        <f t="shared" si="580"/>
        <v>0.65</v>
      </c>
      <c r="U520" s="212">
        <f t="shared" si="580"/>
        <v>0.65</v>
      </c>
      <c r="V520" s="212">
        <f t="shared" si="580"/>
        <v>0.65</v>
      </c>
      <c r="W520" s="212">
        <f t="shared" si="580"/>
        <v>0.65</v>
      </c>
      <c r="X520" s="212">
        <f t="shared" si="580"/>
        <v>0.65</v>
      </c>
      <c r="Y520" s="212">
        <f t="shared" si="580"/>
        <v>0.65</v>
      </c>
      <c r="Z520" s="212">
        <f t="shared" si="580"/>
        <v>0.65</v>
      </c>
      <c r="AA520" s="212">
        <f t="shared" si="580"/>
        <v>0.65</v>
      </c>
      <c r="AB520" s="212">
        <f t="shared" si="565"/>
        <v>0.65</v>
      </c>
      <c r="AC520" s="212">
        <f t="shared" si="566"/>
        <v>0.65</v>
      </c>
      <c r="AD520" s="212">
        <f t="shared" si="567"/>
        <v>0.65</v>
      </c>
      <c r="AE520" s="212">
        <f t="shared" si="568"/>
        <v>0.65</v>
      </c>
      <c r="AF520" s="212">
        <f t="shared" si="569"/>
        <v>0.65</v>
      </c>
      <c r="AG520" s="212">
        <f t="shared" si="570"/>
        <v>0.65</v>
      </c>
      <c r="AH520" s="212">
        <f t="shared" si="571"/>
        <v>0.65</v>
      </c>
      <c r="AI520" s="212">
        <f t="shared" si="572"/>
        <v>0.65</v>
      </c>
      <c r="AJ520" s="212">
        <f t="shared" si="573"/>
        <v>0.65</v>
      </c>
      <c r="AK520" s="212">
        <f t="shared" si="574"/>
        <v>0.65</v>
      </c>
    </row>
    <row r="521" spans="1:37" x14ac:dyDescent="0.35">
      <c r="A521" s="211">
        <v>7</v>
      </c>
      <c r="B521" s="212">
        <f t="shared" si="576"/>
        <v>0.65</v>
      </c>
      <c r="C521" s="212">
        <f t="shared" ref="C521:AA521" si="581">B521</f>
        <v>0.65</v>
      </c>
      <c r="D521" s="212">
        <f t="shared" si="581"/>
        <v>0.65</v>
      </c>
      <c r="E521" s="212">
        <f t="shared" si="581"/>
        <v>0.65</v>
      </c>
      <c r="F521" s="212">
        <f t="shared" si="581"/>
        <v>0.65</v>
      </c>
      <c r="G521" s="212">
        <f t="shared" si="581"/>
        <v>0.65</v>
      </c>
      <c r="H521" s="212">
        <f t="shared" si="581"/>
        <v>0.65</v>
      </c>
      <c r="I521" s="212">
        <f t="shared" si="581"/>
        <v>0.65</v>
      </c>
      <c r="J521" s="212">
        <f t="shared" si="581"/>
        <v>0.65</v>
      </c>
      <c r="K521" s="212">
        <f t="shared" si="581"/>
        <v>0.65</v>
      </c>
      <c r="L521" s="212">
        <f t="shared" si="581"/>
        <v>0.65</v>
      </c>
      <c r="M521" s="212">
        <f t="shared" si="581"/>
        <v>0.65</v>
      </c>
      <c r="N521" s="212">
        <f t="shared" si="581"/>
        <v>0.65</v>
      </c>
      <c r="O521" s="212">
        <f t="shared" si="581"/>
        <v>0.65</v>
      </c>
      <c r="P521" s="212">
        <f t="shared" si="581"/>
        <v>0.65</v>
      </c>
      <c r="Q521" s="212">
        <f t="shared" si="581"/>
        <v>0.65</v>
      </c>
      <c r="R521" s="212">
        <f t="shared" si="581"/>
        <v>0.65</v>
      </c>
      <c r="S521" s="212">
        <f t="shared" si="581"/>
        <v>0.65</v>
      </c>
      <c r="T521" s="212">
        <f t="shared" si="581"/>
        <v>0.65</v>
      </c>
      <c r="U521" s="212">
        <f t="shared" si="581"/>
        <v>0.65</v>
      </c>
      <c r="V521" s="212">
        <f t="shared" si="581"/>
        <v>0.65</v>
      </c>
      <c r="W521" s="212">
        <f t="shared" si="581"/>
        <v>0.65</v>
      </c>
      <c r="X521" s="212">
        <f t="shared" si="581"/>
        <v>0.65</v>
      </c>
      <c r="Y521" s="212">
        <f t="shared" si="581"/>
        <v>0.65</v>
      </c>
      <c r="Z521" s="212">
        <f t="shared" si="581"/>
        <v>0.65</v>
      </c>
      <c r="AA521" s="212">
        <f t="shared" si="581"/>
        <v>0.65</v>
      </c>
      <c r="AB521" s="212">
        <f t="shared" si="565"/>
        <v>0.65</v>
      </c>
      <c r="AC521" s="212">
        <f t="shared" si="566"/>
        <v>0.65</v>
      </c>
      <c r="AD521" s="212">
        <f t="shared" si="567"/>
        <v>0.65</v>
      </c>
      <c r="AE521" s="212">
        <f t="shared" si="568"/>
        <v>0.65</v>
      </c>
      <c r="AF521" s="212">
        <f t="shared" si="569"/>
        <v>0.65</v>
      </c>
      <c r="AG521" s="212">
        <f t="shared" si="570"/>
        <v>0.65</v>
      </c>
      <c r="AH521" s="212">
        <f t="shared" si="571"/>
        <v>0.65</v>
      </c>
      <c r="AI521" s="212">
        <f t="shared" si="572"/>
        <v>0.65</v>
      </c>
      <c r="AJ521" s="212">
        <f t="shared" si="573"/>
        <v>0.65</v>
      </c>
      <c r="AK521" s="212">
        <f t="shared" si="574"/>
        <v>0.65</v>
      </c>
    </row>
    <row r="522" spans="1:37" x14ac:dyDescent="0.35">
      <c r="A522" s="211">
        <v>8</v>
      </c>
      <c r="B522" s="212">
        <f t="shared" si="576"/>
        <v>0.65</v>
      </c>
      <c r="C522" s="212">
        <f t="shared" ref="C522:AA522" si="582">B522</f>
        <v>0.65</v>
      </c>
      <c r="D522" s="212">
        <f t="shared" si="582"/>
        <v>0.65</v>
      </c>
      <c r="E522" s="212">
        <f t="shared" si="582"/>
        <v>0.65</v>
      </c>
      <c r="F522" s="212">
        <f t="shared" si="582"/>
        <v>0.65</v>
      </c>
      <c r="G522" s="212">
        <f t="shared" si="582"/>
        <v>0.65</v>
      </c>
      <c r="H522" s="212">
        <f t="shared" si="582"/>
        <v>0.65</v>
      </c>
      <c r="I522" s="212">
        <f t="shared" si="582"/>
        <v>0.65</v>
      </c>
      <c r="J522" s="212">
        <f t="shared" si="582"/>
        <v>0.65</v>
      </c>
      <c r="K522" s="212">
        <f t="shared" si="582"/>
        <v>0.65</v>
      </c>
      <c r="L522" s="212">
        <f t="shared" si="582"/>
        <v>0.65</v>
      </c>
      <c r="M522" s="212">
        <f t="shared" si="582"/>
        <v>0.65</v>
      </c>
      <c r="N522" s="212">
        <f t="shared" si="582"/>
        <v>0.65</v>
      </c>
      <c r="O522" s="212">
        <f t="shared" si="582"/>
        <v>0.65</v>
      </c>
      <c r="P522" s="212">
        <f t="shared" si="582"/>
        <v>0.65</v>
      </c>
      <c r="Q522" s="212">
        <f t="shared" si="582"/>
        <v>0.65</v>
      </c>
      <c r="R522" s="212">
        <f t="shared" si="582"/>
        <v>0.65</v>
      </c>
      <c r="S522" s="212">
        <f t="shared" si="582"/>
        <v>0.65</v>
      </c>
      <c r="T522" s="212">
        <f t="shared" si="582"/>
        <v>0.65</v>
      </c>
      <c r="U522" s="212">
        <f t="shared" si="582"/>
        <v>0.65</v>
      </c>
      <c r="V522" s="212">
        <f t="shared" si="582"/>
        <v>0.65</v>
      </c>
      <c r="W522" s="212">
        <f t="shared" si="582"/>
        <v>0.65</v>
      </c>
      <c r="X522" s="212">
        <f t="shared" si="582"/>
        <v>0.65</v>
      </c>
      <c r="Y522" s="212">
        <f t="shared" si="582"/>
        <v>0.65</v>
      </c>
      <c r="Z522" s="212">
        <f t="shared" si="582"/>
        <v>0.65</v>
      </c>
      <c r="AA522" s="212">
        <f t="shared" si="582"/>
        <v>0.65</v>
      </c>
      <c r="AB522" s="212">
        <f t="shared" si="565"/>
        <v>0.65</v>
      </c>
      <c r="AC522" s="212">
        <f t="shared" si="566"/>
        <v>0.65</v>
      </c>
      <c r="AD522" s="212">
        <f t="shared" si="567"/>
        <v>0.65</v>
      </c>
      <c r="AE522" s="212">
        <f t="shared" si="568"/>
        <v>0.65</v>
      </c>
      <c r="AF522" s="212">
        <f t="shared" si="569"/>
        <v>0.65</v>
      </c>
      <c r="AG522" s="212">
        <f t="shared" si="570"/>
        <v>0.65</v>
      </c>
      <c r="AH522" s="212">
        <f t="shared" si="571"/>
        <v>0.65</v>
      </c>
      <c r="AI522" s="212">
        <f t="shared" si="572"/>
        <v>0.65</v>
      </c>
      <c r="AJ522" s="212">
        <f t="shared" si="573"/>
        <v>0.65</v>
      </c>
      <c r="AK522" s="212">
        <f t="shared" si="574"/>
        <v>0.65</v>
      </c>
    </row>
    <row r="523" spans="1:37" x14ac:dyDescent="0.35">
      <c r="A523" s="211">
        <v>9</v>
      </c>
      <c r="B523" s="212">
        <f t="shared" si="576"/>
        <v>0.65</v>
      </c>
      <c r="C523" s="212">
        <f t="shared" ref="C523:AA523" si="583">B523</f>
        <v>0.65</v>
      </c>
      <c r="D523" s="212">
        <f t="shared" si="583"/>
        <v>0.65</v>
      </c>
      <c r="E523" s="212">
        <f t="shared" si="583"/>
        <v>0.65</v>
      </c>
      <c r="F523" s="212">
        <f t="shared" si="583"/>
        <v>0.65</v>
      </c>
      <c r="G523" s="212">
        <f t="shared" si="583"/>
        <v>0.65</v>
      </c>
      <c r="H523" s="212">
        <f t="shared" si="583"/>
        <v>0.65</v>
      </c>
      <c r="I523" s="212">
        <f t="shared" si="583"/>
        <v>0.65</v>
      </c>
      <c r="J523" s="212">
        <f t="shared" si="583"/>
        <v>0.65</v>
      </c>
      <c r="K523" s="212">
        <f t="shared" si="583"/>
        <v>0.65</v>
      </c>
      <c r="L523" s="212">
        <f t="shared" si="583"/>
        <v>0.65</v>
      </c>
      <c r="M523" s="212">
        <f t="shared" si="583"/>
        <v>0.65</v>
      </c>
      <c r="N523" s="212">
        <f t="shared" si="583"/>
        <v>0.65</v>
      </c>
      <c r="O523" s="212">
        <f t="shared" si="583"/>
        <v>0.65</v>
      </c>
      <c r="P523" s="212">
        <f t="shared" si="583"/>
        <v>0.65</v>
      </c>
      <c r="Q523" s="212">
        <f t="shared" si="583"/>
        <v>0.65</v>
      </c>
      <c r="R523" s="212">
        <f t="shared" si="583"/>
        <v>0.65</v>
      </c>
      <c r="S523" s="212">
        <f t="shared" si="583"/>
        <v>0.65</v>
      </c>
      <c r="T523" s="212">
        <f t="shared" si="583"/>
        <v>0.65</v>
      </c>
      <c r="U523" s="212">
        <f t="shared" si="583"/>
        <v>0.65</v>
      </c>
      <c r="V523" s="212">
        <f t="shared" si="583"/>
        <v>0.65</v>
      </c>
      <c r="W523" s="212">
        <f t="shared" si="583"/>
        <v>0.65</v>
      </c>
      <c r="X523" s="212">
        <f t="shared" si="583"/>
        <v>0.65</v>
      </c>
      <c r="Y523" s="212">
        <f t="shared" si="583"/>
        <v>0.65</v>
      </c>
      <c r="Z523" s="212">
        <f t="shared" si="583"/>
        <v>0.65</v>
      </c>
      <c r="AA523" s="212">
        <f t="shared" si="583"/>
        <v>0.65</v>
      </c>
      <c r="AB523" s="212">
        <f t="shared" si="565"/>
        <v>0.65</v>
      </c>
      <c r="AC523" s="212">
        <f t="shared" si="566"/>
        <v>0.65</v>
      </c>
      <c r="AD523" s="212">
        <f t="shared" si="567"/>
        <v>0.65</v>
      </c>
      <c r="AE523" s="212">
        <f t="shared" si="568"/>
        <v>0.65</v>
      </c>
      <c r="AF523" s="212">
        <f t="shared" si="569"/>
        <v>0.65</v>
      </c>
      <c r="AG523" s="212">
        <f t="shared" si="570"/>
        <v>0.65</v>
      </c>
      <c r="AH523" s="212">
        <f t="shared" si="571"/>
        <v>0.65</v>
      </c>
      <c r="AI523" s="212">
        <f t="shared" si="572"/>
        <v>0.65</v>
      </c>
      <c r="AJ523" s="212">
        <f t="shared" si="573"/>
        <v>0.65</v>
      </c>
      <c r="AK523" s="212">
        <f t="shared" si="574"/>
        <v>0.65</v>
      </c>
    </row>
    <row r="524" spans="1:37" x14ac:dyDescent="0.35">
      <c r="A524" s="211">
        <v>10</v>
      </c>
      <c r="B524" s="212">
        <f t="shared" si="576"/>
        <v>0.65</v>
      </c>
      <c r="C524" s="212">
        <f t="shared" ref="C524:AA524" si="584">B524</f>
        <v>0.65</v>
      </c>
      <c r="D524" s="212">
        <f t="shared" si="584"/>
        <v>0.65</v>
      </c>
      <c r="E524" s="212">
        <f t="shared" si="584"/>
        <v>0.65</v>
      </c>
      <c r="F524" s="212">
        <f t="shared" si="584"/>
        <v>0.65</v>
      </c>
      <c r="G524" s="212">
        <f t="shared" si="584"/>
        <v>0.65</v>
      </c>
      <c r="H524" s="212">
        <f t="shared" si="584"/>
        <v>0.65</v>
      </c>
      <c r="I524" s="212">
        <f t="shared" si="584"/>
        <v>0.65</v>
      </c>
      <c r="J524" s="212">
        <f t="shared" si="584"/>
        <v>0.65</v>
      </c>
      <c r="K524" s="212">
        <f t="shared" si="584"/>
        <v>0.65</v>
      </c>
      <c r="L524" s="212">
        <f t="shared" si="584"/>
        <v>0.65</v>
      </c>
      <c r="M524" s="212">
        <f t="shared" si="584"/>
        <v>0.65</v>
      </c>
      <c r="N524" s="212">
        <f t="shared" si="584"/>
        <v>0.65</v>
      </c>
      <c r="O524" s="212">
        <f t="shared" si="584"/>
        <v>0.65</v>
      </c>
      <c r="P524" s="212">
        <f t="shared" si="584"/>
        <v>0.65</v>
      </c>
      <c r="Q524" s="212">
        <f t="shared" si="584"/>
        <v>0.65</v>
      </c>
      <c r="R524" s="212">
        <f t="shared" si="584"/>
        <v>0.65</v>
      </c>
      <c r="S524" s="212">
        <f t="shared" si="584"/>
        <v>0.65</v>
      </c>
      <c r="T524" s="212">
        <f t="shared" si="584"/>
        <v>0.65</v>
      </c>
      <c r="U524" s="212">
        <f t="shared" si="584"/>
        <v>0.65</v>
      </c>
      <c r="V524" s="212">
        <f t="shared" si="584"/>
        <v>0.65</v>
      </c>
      <c r="W524" s="212">
        <f t="shared" si="584"/>
        <v>0.65</v>
      </c>
      <c r="X524" s="212">
        <f t="shared" si="584"/>
        <v>0.65</v>
      </c>
      <c r="Y524" s="212">
        <f t="shared" si="584"/>
        <v>0.65</v>
      </c>
      <c r="Z524" s="212">
        <f t="shared" si="584"/>
        <v>0.65</v>
      </c>
      <c r="AA524" s="212">
        <f t="shared" si="584"/>
        <v>0.65</v>
      </c>
      <c r="AB524" s="212">
        <f t="shared" si="565"/>
        <v>0.65</v>
      </c>
      <c r="AC524" s="212">
        <f t="shared" si="566"/>
        <v>0.65</v>
      </c>
      <c r="AD524" s="212">
        <f t="shared" si="567"/>
        <v>0.65</v>
      </c>
      <c r="AE524" s="212">
        <f t="shared" si="568"/>
        <v>0.65</v>
      </c>
      <c r="AF524" s="212">
        <f t="shared" si="569"/>
        <v>0.65</v>
      </c>
      <c r="AG524" s="212">
        <f t="shared" si="570"/>
        <v>0.65</v>
      </c>
      <c r="AH524" s="212">
        <f t="shared" si="571"/>
        <v>0.65</v>
      </c>
      <c r="AI524" s="212">
        <f t="shared" si="572"/>
        <v>0.65</v>
      </c>
      <c r="AJ524" s="212">
        <f t="shared" si="573"/>
        <v>0.65</v>
      </c>
      <c r="AK524" s="212">
        <f t="shared" si="574"/>
        <v>0.65</v>
      </c>
    </row>
    <row r="525" spans="1:37" x14ac:dyDescent="0.35">
      <c r="A525" s="211">
        <v>11</v>
      </c>
      <c r="B525" s="212">
        <f t="shared" si="576"/>
        <v>0.65</v>
      </c>
      <c r="C525" s="212">
        <f t="shared" ref="C525:AA525" si="585">B525</f>
        <v>0.65</v>
      </c>
      <c r="D525" s="212">
        <f t="shared" si="585"/>
        <v>0.65</v>
      </c>
      <c r="E525" s="212">
        <f t="shared" si="585"/>
        <v>0.65</v>
      </c>
      <c r="F525" s="212">
        <f t="shared" si="585"/>
        <v>0.65</v>
      </c>
      <c r="G525" s="212">
        <f t="shared" si="585"/>
        <v>0.65</v>
      </c>
      <c r="H525" s="212">
        <f t="shared" si="585"/>
        <v>0.65</v>
      </c>
      <c r="I525" s="212">
        <f t="shared" si="585"/>
        <v>0.65</v>
      </c>
      <c r="J525" s="212">
        <f t="shared" si="585"/>
        <v>0.65</v>
      </c>
      <c r="K525" s="212">
        <f t="shared" si="585"/>
        <v>0.65</v>
      </c>
      <c r="L525" s="212">
        <f t="shared" si="585"/>
        <v>0.65</v>
      </c>
      <c r="M525" s="212">
        <f t="shared" si="585"/>
        <v>0.65</v>
      </c>
      <c r="N525" s="212">
        <f t="shared" si="585"/>
        <v>0.65</v>
      </c>
      <c r="O525" s="212">
        <f t="shared" si="585"/>
        <v>0.65</v>
      </c>
      <c r="P525" s="212">
        <f t="shared" si="585"/>
        <v>0.65</v>
      </c>
      <c r="Q525" s="212">
        <f t="shared" si="585"/>
        <v>0.65</v>
      </c>
      <c r="R525" s="212">
        <f t="shared" si="585"/>
        <v>0.65</v>
      </c>
      <c r="S525" s="212">
        <f t="shared" si="585"/>
        <v>0.65</v>
      </c>
      <c r="T525" s="212">
        <f t="shared" si="585"/>
        <v>0.65</v>
      </c>
      <c r="U525" s="212">
        <f t="shared" si="585"/>
        <v>0.65</v>
      </c>
      <c r="V525" s="212">
        <f t="shared" si="585"/>
        <v>0.65</v>
      </c>
      <c r="W525" s="212">
        <f t="shared" si="585"/>
        <v>0.65</v>
      </c>
      <c r="X525" s="212">
        <f t="shared" si="585"/>
        <v>0.65</v>
      </c>
      <c r="Y525" s="212">
        <f t="shared" si="585"/>
        <v>0.65</v>
      </c>
      <c r="Z525" s="212">
        <f t="shared" si="585"/>
        <v>0.65</v>
      </c>
      <c r="AA525" s="212">
        <f t="shared" si="585"/>
        <v>0.65</v>
      </c>
      <c r="AB525" s="212">
        <f t="shared" si="565"/>
        <v>0.65</v>
      </c>
      <c r="AC525" s="212">
        <f t="shared" si="566"/>
        <v>0.65</v>
      </c>
      <c r="AD525" s="212">
        <f t="shared" si="567"/>
        <v>0.65</v>
      </c>
      <c r="AE525" s="212">
        <f t="shared" si="568"/>
        <v>0.65</v>
      </c>
      <c r="AF525" s="212">
        <f t="shared" si="569"/>
        <v>0.65</v>
      </c>
      <c r="AG525" s="212">
        <f t="shared" si="570"/>
        <v>0.65</v>
      </c>
      <c r="AH525" s="212">
        <f t="shared" si="571"/>
        <v>0.65</v>
      </c>
      <c r="AI525" s="212">
        <f t="shared" si="572"/>
        <v>0.65</v>
      </c>
      <c r="AJ525" s="212">
        <f t="shared" si="573"/>
        <v>0.65</v>
      </c>
      <c r="AK525" s="212">
        <f t="shared" si="574"/>
        <v>0.65</v>
      </c>
    </row>
    <row r="526" spans="1:37" x14ac:dyDescent="0.35">
      <c r="A526" s="211">
        <v>12</v>
      </c>
      <c r="B526" s="212">
        <f t="shared" si="576"/>
        <v>0.65</v>
      </c>
      <c r="C526" s="212">
        <f t="shared" ref="C526:AA526" si="586">B526</f>
        <v>0.65</v>
      </c>
      <c r="D526" s="212">
        <f t="shared" si="586"/>
        <v>0.65</v>
      </c>
      <c r="E526" s="212">
        <f t="shared" si="586"/>
        <v>0.65</v>
      </c>
      <c r="F526" s="212">
        <f t="shared" si="586"/>
        <v>0.65</v>
      </c>
      <c r="G526" s="212">
        <f t="shared" si="586"/>
        <v>0.65</v>
      </c>
      <c r="H526" s="212">
        <f t="shared" si="586"/>
        <v>0.65</v>
      </c>
      <c r="I526" s="212">
        <f t="shared" si="586"/>
        <v>0.65</v>
      </c>
      <c r="J526" s="212">
        <f t="shared" si="586"/>
        <v>0.65</v>
      </c>
      <c r="K526" s="212">
        <f t="shared" si="586"/>
        <v>0.65</v>
      </c>
      <c r="L526" s="212">
        <f t="shared" si="586"/>
        <v>0.65</v>
      </c>
      <c r="M526" s="212">
        <f t="shared" si="586"/>
        <v>0.65</v>
      </c>
      <c r="N526" s="212">
        <f t="shared" si="586"/>
        <v>0.65</v>
      </c>
      <c r="O526" s="212">
        <f t="shared" si="586"/>
        <v>0.65</v>
      </c>
      <c r="P526" s="212">
        <f t="shared" si="586"/>
        <v>0.65</v>
      </c>
      <c r="Q526" s="212">
        <f t="shared" si="586"/>
        <v>0.65</v>
      </c>
      <c r="R526" s="212">
        <f t="shared" si="586"/>
        <v>0.65</v>
      </c>
      <c r="S526" s="212">
        <f t="shared" si="586"/>
        <v>0.65</v>
      </c>
      <c r="T526" s="212">
        <f t="shared" si="586"/>
        <v>0.65</v>
      </c>
      <c r="U526" s="212">
        <f t="shared" si="586"/>
        <v>0.65</v>
      </c>
      <c r="V526" s="212">
        <f t="shared" si="586"/>
        <v>0.65</v>
      </c>
      <c r="W526" s="212">
        <f t="shared" si="586"/>
        <v>0.65</v>
      </c>
      <c r="X526" s="212">
        <f t="shared" si="586"/>
        <v>0.65</v>
      </c>
      <c r="Y526" s="212">
        <f t="shared" si="586"/>
        <v>0.65</v>
      </c>
      <c r="Z526" s="212">
        <f t="shared" si="586"/>
        <v>0.65</v>
      </c>
      <c r="AA526" s="212">
        <f t="shared" si="586"/>
        <v>0.65</v>
      </c>
      <c r="AB526" s="212">
        <f t="shared" si="565"/>
        <v>0.65</v>
      </c>
      <c r="AC526" s="212">
        <f t="shared" si="566"/>
        <v>0.65</v>
      </c>
      <c r="AD526" s="212">
        <f t="shared" si="567"/>
        <v>0.65</v>
      </c>
      <c r="AE526" s="212">
        <f t="shared" si="568"/>
        <v>0.65</v>
      </c>
      <c r="AF526" s="212">
        <f t="shared" si="569"/>
        <v>0.65</v>
      </c>
      <c r="AG526" s="212">
        <f t="shared" si="570"/>
        <v>0.65</v>
      </c>
      <c r="AH526" s="212">
        <f t="shared" si="571"/>
        <v>0.65</v>
      </c>
      <c r="AI526" s="212">
        <f t="shared" si="572"/>
        <v>0.65</v>
      </c>
      <c r="AJ526" s="212">
        <f t="shared" si="573"/>
        <v>0.65</v>
      </c>
      <c r="AK526" s="212">
        <f t="shared" si="574"/>
        <v>0.65</v>
      </c>
    </row>
    <row r="527" spans="1:37" x14ac:dyDescent="0.35">
      <c r="A527" s="211">
        <v>13</v>
      </c>
      <c r="B527" s="212">
        <f t="shared" si="576"/>
        <v>0.65</v>
      </c>
      <c r="C527" s="212">
        <f t="shared" ref="C527:AA527" si="587">B527</f>
        <v>0.65</v>
      </c>
      <c r="D527" s="212">
        <f t="shared" si="587"/>
        <v>0.65</v>
      </c>
      <c r="E527" s="212">
        <f t="shared" si="587"/>
        <v>0.65</v>
      </c>
      <c r="F527" s="212">
        <f t="shared" si="587"/>
        <v>0.65</v>
      </c>
      <c r="G527" s="212">
        <f t="shared" si="587"/>
        <v>0.65</v>
      </c>
      <c r="H527" s="212">
        <f t="shared" si="587"/>
        <v>0.65</v>
      </c>
      <c r="I527" s="212">
        <f t="shared" si="587"/>
        <v>0.65</v>
      </c>
      <c r="J527" s="212">
        <f t="shared" si="587"/>
        <v>0.65</v>
      </c>
      <c r="K527" s="212">
        <f t="shared" si="587"/>
        <v>0.65</v>
      </c>
      <c r="L527" s="212">
        <f t="shared" si="587"/>
        <v>0.65</v>
      </c>
      <c r="M527" s="212">
        <f t="shared" si="587"/>
        <v>0.65</v>
      </c>
      <c r="N527" s="212">
        <f t="shared" si="587"/>
        <v>0.65</v>
      </c>
      <c r="O527" s="212">
        <f t="shared" si="587"/>
        <v>0.65</v>
      </c>
      <c r="P527" s="212">
        <f t="shared" si="587"/>
        <v>0.65</v>
      </c>
      <c r="Q527" s="212">
        <f t="shared" si="587"/>
        <v>0.65</v>
      </c>
      <c r="R527" s="212">
        <f t="shared" si="587"/>
        <v>0.65</v>
      </c>
      <c r="S527" s="212">
        <f t="shared" si="587"/>
        <v>0.65</v>
      </c>
      <c r="T527" s="212">
        <f t="shared" si="587"/>
        <v>0.65</v>
      </c>
      <c r="U527" s="212">
        <f t="shared" si="587"/>
        <v>0.65</v>
      </c>
      <c r="V527" s="212">
        <f t="shared" si="587"/>
        <v>0.65</v>
      </c>
      <c r="W527" s="212">
        <f t="shared" si="587"/>
        <v>0.65</v>
      </c>
      <c r="X527" s="212">
        <f t="shared" si="587"/>
        <v>0.65</v>
      </c>
      <c r="Y527" s="212">
        <f t="shared" si="587"/>
        <v>0.65</v>
      </c>
      <c r="Z527" s="212">
        <f t="shared" si="587"/>
        <v>0.65</v>
      </c>
      <c r="AA527" s="212">
        <f t="shared" si="587"/>
        <v>0.65</v>
      </c>
      <c r="AB527" s="212">
        <f t="shared" si="565"/>
        <v>0.65</v>
      </c>
      <c r="AC527" s="212">
        <f t="shared" si="566"/>
        <v>0.65</v>
      </c>
      <c r="AD527" s="212">
        <f t="shared" si="567"/>
        <v>0.65</v>
      </c>
      <c r="AE527" s="212">
        <f t="shared" si="568"/>
        <v>0.65</v>
      </c>
      <c r="AF527" s="212">
        <f t="shared" si="569"/>
        <v>0.65</v>
      </c>
      <c r="AG527" s="212">
        <f t="shared" si="570"/>
        <v>0.65</v>
      </c>
      <c r="AH527" s="212">
        <f t="shared" si="571"/>
        <v>0.65</v>
      </c>
      <c r="AI527" s="212">
        <f t="shared" si="572"/>
        <v>0.65</v>
      </c>
      <c r="AJ527" s="212">
        <f t="shared" si="573"/>
        <v>0.65</v>
      </c>
      <c r="AK527" s="212">
        <f t="shared" si="574"/>
        <v>0.65</v>
      </c>
    </row>
    <row r="528" spans="1:37" x14ac:dyDescent="0.35">
      <c r="A528" s="211">
        <v>14</v>
      </c>
      <c r="B528" s="212">
        <f t="shared" si="576"/>
        <v>0.65</v>
      </c>
      <c r="C528" s="212">
        <f t="shared" ref="C528:AA528" si="588">B528</f>
        <v>0.65</v>
      </c>
      <c r="D528" s="212">
        <f t="shared" si="588"/>
        <v>0.65</v>
      </c>
      <c r="E528" s="212">
        <f t="shared" si="588"/>
        <v>0.65</v>
      </c>
      <c r="F528" s="212">
        <f t="shared" si="588"/>
        <v>0.65</v>
      </c>
      <c r="G528" s="212">
        <f t="shared" si="588"/>
        <v>0.65</v>
      </c>
      <c r="H528" s="212">
        <f t="shared" si="588"/>
        <v>0.65</v>
      </c>
      <c r="I528" s="212">
        <f t="shared" si="588"/>
        <v>0.65</v>
      </c>
      <c r="J528" s="212">
        <f t="shared" si="588"/>
        <v>0.65</v>
      </c>
      <c r="K528" s="212">
        <f t="shared" si="588"/>
        <v>0.65</v>
      </c>
      <c r="L528" s="212">
        <f t="shared" si="588"/>
        <v>0.65</v>
      </c>
      <c r="M528" s="212">
        <f t="shared" si="588"/>
        <v>0.65</v>
      </c>
      <c r="N528" s="212">
        <f t="shared" si="588"/>
        <v>0.65</v>
      </c>
      <c r="O528" s="212">
        <f t="shared" si="588"/>
        <v>0.65</v>
      </c>
      <c r="P528" s="212">
        <f t="shared" si="588"/>
        <v>0.65</v>
      </c>
      <c r="Q528" s="212">
        <f t="shared" si="588"/>
        <v>0.65</v>
      </c>
      <c r="R528" s="212">
        <f t="shared" si="588"/>
        <v>0.65</v>
      </c>
      <c r="S528" s="212">
        <f t="shared" si="588"/>
        <v>0.65</v>
      </c>
      <c r="T528" s="212">
        <f t="shared" si="588"/>
        <v>0.65</v>
      </c>
      <c r="U528" s="212">
        <f t="shared" si="588"/>
        <v>0.65</v>
      </c>
      <c r="V528" s="212">
        <f t="shared" si="588"/>
        <v>0.65</v>
      </c>
      <c r="W528" s="212">
        <f t="shared" si="588"/>
        <v>0.65</v>
      </c>
      <c r="X528" s="212">
        <f t="shared" si="588"/>
        <v>0.65</v>
      </c>
      <c r="Y528" s="212">
        <f t="shared" si="588"/>
        <v>0.65</v>
      </c>
      <c r="Z528" s="212">
        <f t="shared" si="588"/>
        <v>0.65</v>
      </c>
      <c r="AA528" s="212">
        <f t="shared" si="588"/>
        <v>0.65</v>
      </c>
      <c r="AB528" s="212">
        <f t="shared" si="565"/>
        <v>0.65</v>
      </c>
      <c r="AC528" s="212">
        <f t="shared" si="566"/>
        <v>0.65</v>
      </c>
      <c r="AD528" s="212">
        <f t="shared" si="567"/>
        <v>0.65</v>
      </c>
      <c r="AE528" s="212">
        <f t="shared" si="568"/>
        <v>0.65</v>
      </c>
      <c r="AF528" s="212">
        <f t="shared" si="569"/>
        <v>0.65</v>
      </c>
      <c r="AG528" s="212">
        <f t="shared" si="570"/>
        <v>0.65</v>
      </c>
      <c r="AH528" s="212">
        <f t="shared" si="571"/>
        <v>0.65</v>
      </c>
      <c r="AI528" s="212">
        <f t="shared" si="572"/>
        <v>0.65</v>
      </c>
      <c r="AJ528" s="212">
        <f t="shared" si="573"/>
        <v>0.65</v>
      </c>
      <c r="AK528" s="212">
        <f t="shared" si="574"/>
        <v>0.65</v>
      </c>
    </row>
    <row r="529" spans="1:37" x14ac:dyDescent="0.35">
      <c r="A529" s="215">
        <v>15</v>
      </c>
      <c r="B529" s="212">
        <f t="shared" si="576"/>
        <v>0.65</v>
      </c>
      <c r="C529" s="212">
        <f t="shared" ref="C529:AA529" si="589">B529</f>
        <v>0.65</v>
      </c>
      <c r="D529" s="212">
        <f t="shared" si="589"/>
        <v>0.65</v>
      </c>
      <c r="E529" s="212">
        <f t="shared" si="589"/>
        <v>0.65</v>
      </c>
      <c r="F529" s="212">
        <f t="shared" si="589"/>
        <v>0.65</v>
      </c>
      <c r="G529" s="212">
        <f t="shared" si="589"/>
        <v>0.65</v>
      </c>
      <c r="H529" s="212">
        <f t="shared" si="589"/>
        <v>0.65</v>
      </c>
      <c r="I529" s="212">
        <f t="shared" si="589"/>
        <v>0.65</v>
      </c>
      <c r="J529" s="212">
        <f t="shared" si="589"/>
        <v>0.65</v>
      </c>
      <c r="K529" s="212">
        <f t="shared" si="589"/>
        <v>0.65</v>
      </c>
      <c r="L529" s="212">
        <f t="shared" si="589"/>
        <v>0.65</v>
      </c>
      <c r="M529" s="212">
        <f t="shared" si="589"/>
        <v>0.65</v>
      </c>
      <c r="N529" s="212">
        <f t="shared" si="589"/>
        <v>0.65</v>
      </c>
      <c r="O529" s="212">
        <f t="shared" si="589"/>
        <v>0.65</v>
      </c>
      <c r="P529" s="212">
        <f t="shared" si="589"/>
        <v>0.65</v>
      </c>
      <c r="Q529" s="212">
        <f t="shared" si="589"/>
        <v>0.65</v>
      </c>
      <c r="R529" s="212">
        <f t="shared" si="589"/>
        <v>0.65</v>
      </c>
      <c r="S529" s="212">
        <f t="shared" si="589"/>
        <v>0.65</v>
      </c>
      <c r="T529" s="212">
        <f t="shared" si="589"/>
        <v>0.65</v>
      </c>
      <c r="U529" s="212">
        <f t="shared" si="589"/>
        <v>0.65</v>
      </c>
      <c r="V529" s="212">
        <f t="shared" si="589"/>
        <v>0.65</v>
      </c>
      <c r="W529" s="212">
        <f t="shared" si="589"/>
        <v>0.65</v>
      </c>
      <c r="X529" s="212">
        <f t="shared" si="589"/>
        <v>0.65</v>
      </c>
      <c r="Y529" s="212">
        <f t="shared" si="589"/>
        <v>0.65</v>
      </c>
      <c r="Z529" s="212">
        <f t="shared" si="589"/>
        <v>0.65</v>
      </c>
      <c r="AA529" s="212">
        <f t="shared" si="589"/>
        <v>0.65</v>
      </c>
      <c r="AB529" s="212">
        <f t="shared" si="565"/>
        <v>0.65</v>
      </c>
      <c r="AC529" s="212">
        <f t="shared" si="566"/>
        <v>0.65</v>
      </c>
      <c r="AD529" s="212">
        <f t="shared" si="567"/>
        <v>0.65</v>
      </c>
      <c r="AE529" s="212">
        <f t="shared" si="568"/>
        <v>0.65</v>
      </c>
      <c r="AF529" s="212">
        <f t="shared" si="569"/>
        <v>0.65</v>
      </c>
      <c r="AG529" s="212">
        <f t="shared" si="570"/>
        <v>0.65</v>
      </c>
      <c r="AH529" s="212">
        <f t="shared" si="571"/>
        <v>0.65</v>
      </c>
      <c r="AI529" s="212">
        <f t="shared" si="572"/>
        <v>0.65</v>
      </c>
      <c r="AJ529" s="212">
        <f t="shared" si="573"/>
        <v>0.65</v>
      </c>
      <c r="AK529" s="212">
        <f t="shared" si="574"/>
        <v>0.65</v>
      </c>
    </row>
    <row r="530" spans="1:37" x14ac:dyDescent="0.35">
      <c r="A530" s="215">
        <v>16</v>
      </c>
      <c r="B530" s="212">
        <f t="shared" si="576"/>
        <v>0.65</v>
      </c>
      <c r="C530" s="212">
        <f t="shared" ref="C530:AA530" si="590">B530</f>
        <v>0.65</v>
      </c>
      <c r="D530" s="212">
        <f t="shared" si="590"/>
        <v>0.65</v>
      </c>
      <c r="E530" s="212">
        <f t="shared" si="590"/>
        <v>0.65</v>
      </c>
      <c r="F530" s="212">
        <f t="shared" si="590"/>
        <v>0.65</v>
      </c>
      <c r="G530" s="212">
        <f t="shared" si="590"/>
        <v>0.65</v>
      </c>
      <c r="H530" s="212">
        <f t="shared" si="590"/>
        <v>0.65</v>
      </c>
      <c r="I530" s="212">
        <f t="shared" si="590"/>
        <v>0.65</v>
      </c>
      <c r="J530" s="212">
        <f t="shared" si="590"/>
        <v>0.65</v>
      </c>
      <c r="K530" s="212">
        <f t="shared" si="590"/>
        <v>0.65</v>
      </c>
      <c r="L530" s="212">
        <f t="shared" si="590"/>
        <v>0.65</v>
      </c>
      <c r="M530" s="212">
        <f t="shared" si="590"/>
        <v>0.65</v>
      </c>
      <c r="N530" s="212">
        <f t="shared" si="590"/>
        <v>0.65</v>
      </c>
      <c r="O530" s="212">
        <f t="shared" si="590"/>
        <v>0.65</v>
      </c>
      <c r="P530" s="212">
        <f t="shared" si="590"/>
        <v>0.65</v>
      </c>
      <c r="Q530" s="212">
        <f t="shared" si="590"/>
        <v>0.65</v>
      </c>
      <c r="R530" s="212">
        <f t="shared" si="590"/>
        <v>0.65</v>
      </c>
      <c r="S530" s="212">
        <f t="shared" si="590"/>
        <v>0.65</v>
      </c>
      <c r="T530" s="212">
        <f t="shared" si="590"/>
        <v>0.65</v>
      </c>
      <c r="U530" s="212">
        <f t="shared" si="590"/>
        <v>0.65</v>
      </c>
      <c r="V530" s="212">
        <f t="shared" si="590"/>
        <v>0.65</v>
      </c>
      <c r="W530" s="212">
        <f t="shared" si="590"/>
        <v>0.65</v>
      </c>
      <c r="X530" s="212">
        <f t="shared" si="590"/>
        <v>0.65</v>
      </c>
      <c r="Y530" s="212">
        <f t="shared" si="590"/>
        <v>0.65</v>
      </c>
      <c r="Z530" s="212">
        <f t="shared" si="590"/>
        <v>0.65</v>
      </c>
      <c r="AA530" s="212">
        <f t="shared" si="590"/>
        <v>0.65</v>
      </c>
      <c r="AB530" s="212">
        <f t="shared" si="565"/>
        <v>0.65</v>
      </c>
      <c r="AC530" s="212">
        <f t="shared" si="566"/>
        <v>0.65</v>
      </c>
      <c r="AD530" s="212">
        <f t="shared" si="567"/>
        <v>0.65</v>
      </c>
      <c r="AE530" s="212">
        <f t="shared" si="568"/>
        <v>0.65</v>
      </c>
      <c r="AF530" s="212">
        <f t="shared" si="569"/>
        <v>0.65</v>
      </c>
      <c r="AG530" s="212">
        <f t="shared" si="570"/>
        <v>0.65</v>
      </c>
      <c r="AH530" s="212">
        <f t="shared" si="571"/>
        <v>0.65</v>
      </c>
      <c r="AI530" s="212">
        <f t="shared" si="572"/>
        <v>0.65</v>
      </c>
      <c r="AJ530" s="212">
        <f t="shared" si="573"/>
        <v>0.65</v>
      </c>
      <c r="AK530" s="212">
        <f t="shared" si="574"/>
        <v>0.65</v>
      </c>
    </row>
    <row r="531" spans="1:37" x14ac:dyDescent="0.35">
      <c r="A531" s="215">
        <v>17</v>
      </c>
      <c r="B531" s="212">
        <f t="shared" si="576"/>
        <v>0.65</v>
      </c>
      <c r="C531" s="212">
        <f t="shared" ref="C531:AA531" si="591">B531</f>
        <v>0.65</v>
      </c>
      <c r="D531" s="212">
        <f t="shared" si="591"/>
        <v>0.65</v>
      </c>
      <c r="E531" s="212">
        <f t="shared" si="591"/>
        <v>0.65</v>
      </c>
      <c r="F531" s="212">
        <f t="shared" si="591"/>
        <v>0.65</v>
      </c>
      <c r="G531" s="212">
        <f t="shared" si="591"/>
        <v>0.65</v>
      </c>
      <c r="H531" s="212">
        <f t="shared" si="591"/>
        <v>0.65</v>
      </c>
      <c r="I531" s="212">
        <f t="shared" si="591"/>
        <v>0.65</v>
      </c>
      <c r="J531" s="212">
        <f t="shared" si="591"/>
        <v>0.65</v>
      </c>
      <c r="K531" s="212">
        <f t="shared" si="591"/>
        <v>0.65</v>
      </c>
      <c r="L531" s="212">
        <f t="shared" si="591"/>
        <v>0.65</v>
      </c>
      <c r="M531" s="212">
        <f t="shared" si="591"/>
        <v>0.65</v>
      </c>
      <c r="N531" s="212">
        <f t="shared" si="591"/>
        <v>0.65</v>
      </c>
      <c r="O531" s="212">
        <f t="shared" si="591"/>
        <v>0.65</v>
      </c>
      <c r="P531" s="212">
        <f t="shared" si="591"/>
        <v>0.65</v>
      </c>
      <c r="Q531" s="212">
        <f t="shared" si="591"/>
        <v>0.65</v>
      </c>
      <c r="R531" s="212">
        <f t="shared" si="591"/>
        <v>0.65</v>
      </c>
      <c r="S531" s="212">
        <f t="shared" si="591"/>
        <v>0.65</v>
      </c>
      <c r="T531" s="212">
        <f t="shared" si="591"/>
        <v>0.65</v>
      </c>
      <c r="U531" s="212">
        <f t="shared" si="591"/>
        <v>0.65</v>
      </c>
      <c r="V531" s="212">
        <f t="shared" si="591"/>
        <v>0.65</v>
      </c>
      <c r="W531" s="212">
        <f t="shared" si="591"/>
        <v>0.65</v>
      </c>
      <c r="X531" s="212">
        <f t="shared" si="591"/>
        <v>0.65</v>
      </c>
      <c r="Y531" s="212">
        <f t="shared" si="591"/>
        <v>0.65</v>
      </c>
      <c r="Z531" s="212">
        <f t="shared" si="591"/>
        <v>0.65</v>
      </c>
      <c r="AA531" s="212">
        <f t="shared" si="591"/>
        <v>0.65</v>
      </c>
      <c r="AB531" s="212">
        <f t="shared" si="565"/>
        <v>0.65</v>
      </c>
      <c r="AC531" s="212">
        <f t="shared" si="566"/>
        <v>0.65</v>
      </c>
      <c r="AD531" s="212">
        <f t="shared" si="567"/>
        <v>0.65</v>
      </c>
      <c r="AE531" s="212">
        <f t="shared" si="568"/>
        <v>0.65</v>
      </c>
      <c r="AF531" s="212">
        <f t="shared" si="569"/>
        <v>0.65</v>
      </c>
      <c r="AG531" s="212">
        <f t="shared" si="570"/>
        <v>0.65</v>
      </c>
      <c r="AH531" s="212">
        <f t="shared" si="571"/>
        <v>0.65</v>
      </c>
      <c r="AI531" s="212">
        <f t="shared" si="572"/>
        <v>0.65</v>
      </c>
      <c r="AJ531" s="212">
        <f t="shared" si="573"/>
        <v>0.65</v>
      </c>
      <c r="AK531" s="212">
        <f t="shared" si="574"/>
        <v>0.65</v>
      </c>
    </row>
    <row r="532" spans="1:37" x14ac:dyDescent="0.35">
      <c r="A532" s="215">
        <v>18</v>
      </c>
      <c r="B532" s="212">
        <f t="shared" si="576"/>
        <v>0.65</v>
      </c>
      <c r="C532" s="212">
        <f t="shared" ref="C532:AA532" si="592">B532</f>
        <v>0.65</v>
      </c>
      <c r="D532" s="212">
        <f t="shared" si="592"/>
        <v>0.65</v>
      </c>
      <c r="E532" s="212">
        <f t="shared" si="592"/>
        <v>0.65</v>
      </c>
      <c r="F532" s="212">
        <f t="shared" si="592"/>
        <v>0.65</v>
      </c>
      <c r="G532" s="212">
        <f t="shared" si="592"/>
        <v>0.65</v>
      </c>
      <c r="H532" s="212">
        <f t="shared" si="592"/>
        <v>0.65</v>
      </c>
      <c r="I532" s="212">
        <f t="shared" si="592"/>
        <v>0.65</v>
      </c>
      <c r="J532" s="212">
        <f t="shared" si="592"/>
        <v>0.65</v>
      </c>
      <c r="K532" s="212">
        <f t="shared" si="592"/>
        <v>0.65</v>
      </c>
      <c r="L532" s="212">
        <f t="shared" si="592"/>
        <v>0.65</v>
      </c>
      <c r="M532" s="212">
        <f t="shared" si="592"/>
        <v>0.65</v>
      </c>
      <c r="N532" s="212">
        <f t="shared" si="592"/>
        <v>0.65</v>
      </c>
      <c r="O532" s="212">
        <f t="shared" si="592"/>
        <v>0.65</v>
      </c>
      <c r="P532" s="212">
        <f t="shared" si="592"/>
        <v>0.65</v>
      </c>
      <c r="Q532" s="212">
        <f t="shared" si="592"/>
        <v>0.65</v>
      </c>
      <c r="R532" s="212">
        <f t="shared" si="592"/>
        <v>0.65</v>
      </c>
      <c r="S532" s="212">
        <f t="shared" si="592"/>
        <v>0.65</v>
      </c>
      <c r="T532" s="212">
        <f t="shared" si="592"/>
        <v>0.65</v>
      </c>
      <c r="U532" s="212">
        <f t="shared" si="592"/>
        <v>0.65</v>
      </c>
      <c r="V532" s="212">
        <f t="shared" si="592"/>
        <v>0.65</v>
      </c>
      <c r="W532" s="212">
        <f t="shared" si="592"/>
        <v>0.65</v>
      </c>
      <c r="X532" s="212">
        <f t="shared" si="592"/>
        <v>0.65</v>
      </c>
      <c r="Y532" s="212">
        <f t="shared" si="592"/>
        <v>0.65</v>
      </c>
      <c r="Z532" s="212">
        <f t="shared" si="592"/>
        <v>0.65</v>
      </c>
      <c r="AA532" s="212">
        <f t="shared" si="592"/>
        <v>0.65</v>
      </c>
      <c r="AB532" s="212">
        <f t="shared" si="565"/>
        <v>0.65</v>
      </c>
      <c r="AC532" s="212">
        <f t="shared" si="566"/>
        <v>0.65</v>
      </c>
      <c r="AD532" s="212">
        <f t="shared" si="567"/>
        <v>0.65</v>
      </c>
      <c r="AE532" s="212">
        <f t="shared" si="568"/>
        <v>0.65</v>
      </c>
      <c r="AF532" s="212">
        <f t="shared" si="569"/>
        <v>0.65</v>
      </c>
      <c r="AG532" s="212">
        <f t="shared" si="570"/>
        <v>0.65</v>
      </c>
      <c r="AH532" s="212">
        <f t="shared" si="571"/>
        <v>0.65</v>
      </c>
      <c r="AI532" s="212">
        <f t="shared" si="572"/>
        <v>0.65</v>
      </c>
      <c r="AJ532" s="212">
        <f t="shared" si="573"/>
        <v>0.65</v>
      </c>
      <c r="AK532" s="212">
        <f t="shared" si="574"/>
        <v>0.65</v>
      </c>
    </row>
    <row r="533" spans="1:37" x14ac:dyDescent="0.35">
      <c r="A533" s="215">
        <v>19</v>
      </c>
      <c r="B533" s="212">
        <f t="shared" si="576"/>
        <v>0.65</v>
      </c>
      <c r="C533" s="212">
        <f t="shared" ref="C533:AA533" si="593">B533</f>
        <v>0.65</v>
      </c>
      <c r="D533" s="212">
        <f t="shared" si="593"/>
        <v>0.65</v>
      </c>
      <c r="E533" s="212">
        <f t="shared" si="593"/>
        <v>0.65</v>
      </c>
      <c r="F533" s="212">
        <f t="shared" si="593"/>
        <v>0.65</v>
      </c>
      <c r="G533" s="212">
        <f t="shared" si="593"/>
        <v>0.65</v>
      </c>
      <c r="H533" s="212">
        <f t="shared" si="593"/>
        <v>0.65</v>
      </c>
      <c r="I533" s="212">
        <f t="shared" si="593"/>
        <v>0.65</v>
      </c>
      <c r="J533" s="212">
        <f t="shared" si="593"/>
        <v>0.65</v>
      </c>
      <c r="K533" s="212">
        <f t="shared" si="593"/>
        <v>0.65</v>
      </c>
      <c r="L533" s="212">
        <f t="shared" si="593"/>
        <v>0.65</v>
      </c>
      <c r="M533" s="212">
        <f t="shared" si="593"/>
        <v>0.65</v>
      </c>
      <c r="N533" s="212">
        <f t="shared" si="593"/>
        <v>0.65</v>
      </c>
      <c r="O533" s="212">
        <f t="shared" si="593"/>
        <v>0.65</v>
      </c>
      <c r="P533" s="212">
        <f t="shared" si="593"/>
        <v>0.65</v>
      </c>
      <c r="Q533" s="212">
        <f t="shared" si="593"/>
        <v>0.65</v>
      </c>
      <c r="R533" s="212">
        <f t="shared" si="593"/>
        <v>0.65</v>
      </c>
      <c r="S533" s="212">
        <f t="shared" si="593"/>
        <v>0.65</v>
      </c>
      <c r="T533" s="212">
        <f t="shared" si="593"/>
        <v>0.65</v>
      </c>
      <c r="U533" s="212">
        <f t="shared" si="593"/>
        <v>0.65</v>
      </c>
      <c r="V533" s="212">
        <f t="shared" si="593"/>
        <v>0.65</v>
      </c>
      <c r="W533" s="212">
        <f t="shared" si="593"/>
        <v>0.65</v>
      </c>
      <c r="X533" s="212">
        <f t="shared" si="593"/>
        <v>0.65</v>
      </c>
      <c r="Y533" s="212">
        <f t="shared" si="593"/>
        <v>0.65</v>
      </c>
      <c r="Z533" s="212">
        <f t="shared" si="593"/>
        <v>0.65</v>
      </c>
      <c r="AA533" s="212">
        <f t="shared" si="593"/>
        <v>0.65</v>
      </c>
      <c r="AB533" s="212">
        <f t="shared" si="565"/>
        <v>0.65</v>
      </c>
      <c r="AC533" s="212">
        <f t="shared" si="566"/>
        <v>0.65</v>
      </c>
      <c r="AD533" s="212">
        <f t="shared" si="567"/>
        <v>0.65</v>
      </c>
      <c r="AE533" s="212">
        <f t="shared" si="568"/>
        <v>0.65</v>
      </c>
      <c r="AF533" s="212">
        <f t="shared" si="569"/>
        <v>0.65</v>
      </c>
      <c r="AG533" s="212">
        <f t="shared" si="570"/>
        <v>0.65</v>
      </c>
      <c r="AH533" s="212">
        <f t="shared" si="571"/>
        <v>0.65</v>
      </c>
      <c r="AI533" s="212">
        <f t="shared" si="572"/>
        <v>0.65</v>
      </c>
      <c r="AJ533" s="212">
        <f t="shared" si="573"/>
        <v>0.65</v>
      </c>
      <c r="AK533" s="212">
        <f t="shared" si="574"/>
        <v>0.65</v>
      </c>
    </row>
    <row r="534" spans="1:37" x14ac:dyDescent="0.35">
      <c r="A534" s="215">
        <v>20</v>
      </c>
      <c r="B534" s="212">
        <f t="shared" si="576"/>
        <v>0.65</v>
      </c>
      <c r="C534" s="212">
        <f t="shared" ref="C534:AA534" si="594">B534</f>
        <v>0.65</v>
      </c>
      <c r="D534" s="212">
        <f t="shared" si="594"/>
        <v>0.65</v>
      </c>
      <c r="E534" s="212">
        <f t="shared" si="594"/>
        <v>0.65</v>
      </c>
      <c r="F534" s="212">
        <f t="shared" si="594"/>
        <v>0.65</v>
      </c>
      <c r="G534" s="212">
        <f t="shared" si="594"/>
        <v>0.65</v>
      </c>
      <c r="H534" s="212">
        <f t="shared" si="594"/>
        <v>0.65</v>
      </c>
      <c r="I534" s="212">
        <f t="shared" si="594"/>
        <v>0.65</v>
      </c>
      <c r="J534" s="212">
        <f t="shared" si="594"/>
        <v>0.65</v>
      </c>
      <c r="K534" s="212">
        <f t="shared" si="594"/>
        <v>0.65</v>
      </c>
      <c r="L534" s="212">
        <f t="shared" si="594"/>
        <v>0.65</v>
      </c>
      <c r="M534" s="212">
        <f t="shared" si="594"/>
        <v>0.65</v>
      </c>
      <c r="N534" s="212">
        <f t="shared" si="594"/>
        <v>0.65</v>
      </c>
      <c r="O534" s="212">
        <f t="shared" si="594"/>
        <v>0.65</v>
      </c>
      <c r="P534" s="212">
        <f t="shared" si="594"/>
        <v>0.65</v>
      </c>
      <c r="Q534" s="212">
        <f t="shared" si="594"/>
        <v>0.65</v>
      </c>
      <c r="R534" s="212">
        <f t="shared" si="594"/>
        <v>0.65</v>
      </c>
      <c r="S534" s="212">
        <f t="shared" si="594"/>
        <v>0.65</v>
      </c>
      <c r="T534" s="212">
        <f t="shared" si="594"/>
        <v>0.65</v>
      </c>
      <c r="U534" s="212">
        <f t="shared" si="594"/>
        <v>0.65</v>
      </c>
      <c r="V534" s="212">
        <f t="shared" si="594"/>
        <v>0.65</v>
      </c>
      <c r="W534" s="212">
        <f t="shared" si="594"/>
        <v>0.65</v>
      </c>
      <c r="X534" s="212">
        <f t="shared" si="594"/>
        <v>0.65</v>
      </c>
      <c r="Y534" s="212">
        <f t="shared" si="594"/>
        <v>0.65</v>
      </c>
      <c r="Z534" s="212">
        <f t="shared" si="594"/>
        <v>0.65</v>
      </c>
      <c r="AA534" s="212">
        <f t="shared" si="594"/>
        <v>0.65</v>
      </c>
      <c r="AB534" s="212">
        <f t="shared" si="565"/>
        <v>0.65</v>
      </c>
      <c r="AC534" s="212">
        <f t="shared" si="566"/>
        <v>0.65</v>
      </c>
      <c r="AD534" s="212">
        <f t="shared" si="567"/>
        <v>0.65</v>
      </c>
      <c r="AE534" s="212">
        <f t="shared" si="568"/>
        <v>0.65</v>
      </c>
      <c r="AF534" s="212">
        <f t="shared" si="569"/>
        <v>0.65</v>
      </c>
      <c r="AG534" s="212">
        <f t="shared" si="570"/>
        <v>0.65</v>
      </c>
      <c r="AH534" s="212">
        <f t="shared" si="571"/>
        <v>0.65</v>
      </c>
      <c r="AI534" s="212">
        <f t="shared" si="572"/>
        <v>0.65</v>
      </c>
      <c r="AJ534" s="212">
        <f t="shared" si="573"/>
        <v>0.65</v>
      </c>
      <c r="AK534" s="212">
        <f t="shared" si="574"/>
        <v>0.65</v>
      </c>
    </row>
    <row r="535" spans="1:37" x14ac:dyDescent="0.35">
      <c r="A535" s="215">
        <v>21</v>
      </c>
      <c r="B535" s="212">
        <f t="shared" si="576"/>
        <v>0.65</v>
      </c>
      <c r="C535" s="212">
        <f t="shared" ref="C535:AA535" si="595">B535</f>
        <v>0.65</v>
      </c>
      <c r="D535" s="212">
        <f t="shared" si="595"/>
        <v>0.65</v>
      </c>
      <c r="E535" s="212">
        <f t="shared" si="595"/>
        <v>0.65</v>
      </c>
      <c r="F535" s="212">
        <f t="shared" si="595"/>
        <v>0.65</v>
      </c>
      <c r="G535" s="212">
        <f t="shared" si="595"/>
        <v>0.65</v>
      </c>
      <c r="H535" s="212">
        <f t="shared" si="595"/>
        <v>0.65</v>
      </c>
      <c r="I535" s="212">
        <f t="shared" si="595"/>
        <v>0.65</v>
      </c>
      <c r="J535" s="212">
        <f t="shared" si="595"/>
        <v>0.65</v>
      </c>
      <c r="K535" s="212">
        <f t="shared" si="595"/>
        <v>0.65</v>
      </c>
      <c r="L535" s="212">
        <f t="shared" si="595"/>
        <v>0.65</v>
      </c>
      <c r="M535" s="212">
        <f t="shared" si="595"/>
        <v>0.65</v>
      </c>
      <c r="N535" s="212">
        <f t="shared" si="595"/>
        <v>0.65</v>
      </c>
      <c r="O535" s="212">
        <f t="shared" si="595"/>
        <v>0.65</v>
      </c>
      <c r="P535" s="212">
        <f t="shared" si="595"/>
        <v>0.65</v>
      </c>
      <c r="Q535" s="212">
        <f t="shared" si="595"/>
        <v>0.65</v>
      </c>
      <c r="R535" s="212">
        <f t="shared" si="595"/>
        <v>0.65</v>
      </c>
      <c r="S535" s="212">
        <f t="shared" si="595"/>
        <v>0.65</v>
      </c>
      <c r="T535" s="212">
        <f t="shared" si="595"/>
        <v>0.65</v>
      </c>
      <c r="U535" s="212">
        <f t="shared" si="595"/>
        <v>0.65</v>
      </c>
      <c r="V535" s="212">
        <f t="shared" si="595"/>
        <v>0.65</v>
      </c>
      <c r="W535" s="212">
        <f t="shared" si="595"/>
        <v>0.65</v>
      </c>
      <c r="X535" s="212">
        <f t="shared" si="595"/>
        <v>0.65</v>
      </c>
      <c r="Y535" s="212">
        <f t="shared" si="595"/>
        <v>0.65</v>
      </c>
      <c r="Z535" s="212">
        <f t="shared" si="595"/>
        <v>0.65</v>
      </c>
      <c r="AA535" s="212">
        <f t="shared" si="595"/>
        <v>0.65</v>
      </c>
      <c r="AB535" s="212">
        <f t="shared" si="565"/>
        <v>0.65</v>
      </c>
      <c r="AC535" s="212">
        <f t="shared" si="566"/>
        <v>0.65</v>
      </c>
      <c r="AD535" s="212">
        <f t="shared" si="567"/>
        <v>0.65</v>
      </c>
      <c r="AE535" s="212">
        <f t="shared" si="568"/>
        <v>0.65</v>
      </c>
      <c r="AF535" s="212">
        <f t="shared" si="569"/>
        <v>0.65</v>
      </c>
      <c r="AG535" s="212">
        <f t="shared" si="570"/>
        <v>0.65</v>
      </c>
      <c r="AH535" s="212">
        <f t="shared" si="571"/>
        <v>0.65</v>
      </c>
      <c r="AI535" s="212">
        <f t="shared" si="572"/>
        <v>0.65</v>
      </c>
      <c r="AJ535" s="212">
        <f t="shared" si="573"/>
        <v>0.65</v>
      </c>
      <c r="AK535" s="212">
        <f t="shared" si="574"/>
        <v>0.65</v>
      </c>
    </row>
    <row r="536" spans="1:37" x14ac:dyDescent="0.35">
      <c r="A536" s="215">
        <v>22</v>
      </c>
      <c r="B536" s="212">
        <f t="shared" si="576"/>
        <v>0.65</v>
      </c>
      <c r="C536" s="212">
        <f t="shared" ref="C536:AA536" si="596">B536</f>
        <v>0.65</v>
      </c>
      <c r="D536" s="212">
        <f t="shared" si="596"/>
        <v>0.65</v>
      </c>
      <c r="E536" s="212">
        <f t="shared" si="596"/>
        <v>0.65</v>
      </c>
      <c r="F536" s="212">
        <f t="shared" si="596"/>
        <v>0.65</v>
      </c>
      <c r="G536" s="212">
        <f t="shared" si="596"/>
        <v>0.65</v>
      </c>
      <c r="H536" s="212">
        <f t="shared" si="596"/>
        <v>0.65</v>
      </c>
      <c r="I536" s="212">
        <f t="shared" si="596"/>
        <v>0.65</v>
      </c>
      <c r="J536" s="212">
        <f t="shared" si="596"/>
        <v>0.65</v>
      </c>
      <c r="K536" s="212">
        <f t="shared" si="596"/>
        <v>0.65</v>
      </c>
      <c r="L536" s="212">
        <f t="shared" si="596"/>
        <v>0.65</v>
      </c>
      <c r="M536" s="212">
        <f t="shared" si="596"/>
        <v>0.65</v>
      </c>
      <c r="N536" s="212">
        <f t="shared" si="596"/>
        <v>0.65</v>
      </c>
      <c r="O536" s="212">
        <f t="shared" si="596"/>
        <v>0.65</v>
      </c>
      <c r="P536" s="212">
        <f t="shared" si="596"/>
        <v>0.65</v>
      </c>
      <c r="Q536" s="212">
        <f t="shared" si="596"/>
        <v>0.65</v>
      </c>
      <c r="R536" s="212">
        <f t="shared" si="596"/>
        <v>0.65</v>
      </c>
      <c r="S536" s="212">
        <f t="shared" si="596"/>
        <v>0.65</v>
      </c>
      <c r="T536" s="212">
        <f t="shared" si="596"/>
        <v>0.65</v>
      </c>
      <c r="U536" s="212">
        <f t="shared" si="596"/>
        <v>0.65</v>
      </c>
      <c r="V536" s="212">
        <f t="shared" si="596"/>
        <v>0.65</v>
      </c>
      <c r="W536" s="212">
        <f t="shared" si="596"/>
        <v>0.65</v>
      </c>
      <c r="X536" s="212">
        <f t="shared" si="596"/>
        <v>0.65</v>
      </c>
      <c r="Y536" s="212">
        <f t="shared" si="596"/>
        <v>0.65</v>
      </c>
      <c r="Z536" s="212">
        <f t="shared" si="596"/>
        <v>0.65</v>
      </c>
      <c r="AA536" s="212">
        <f t="shared" si="596"/>
        <v>0.65</v>
      </c>
      <c r="AB536" s="212">
        <f t="shared" si="565"/>
        <v>0.65</v>
      </c>
      <c r="AC536" s="212">
        <f t="shared" si="566"/>
        <v>0.65</v>
      </c>
      <c r="AD536" s="212">
        <f t="shared" si="567"/>
        <v>0.65</v>
      </c>
      <c r="AE536" s="212">
        <f t="shared" si="568"/>
        <v>0.65</v>
      </c>
      <c r="AF536" s="212">
        <f t="shared" si="569"/>
        <v>0.65</v>
      </c>
      <c r="AG536" s="212">
        <f t="shared" si="570"/>
        <v>0.65</v>
      </c>
      <c r="AH536" s="212">
        <f t="shared" si="571"/>
        <v>0.65</v>
      </c>
      <c r="AI536" s="212">
        <f t="shared" si="572"/>
        <v>0.65</v>
      </c>
      <c r="AJ536" s="212">
        <f t="shared" si="573"/>
        <v>0.65</v>
      </c>
      <c r="AK536" s="212">
        <f t="shared" si="574"/>
        <v>0.65</v>
      </c>
    </row>
    <row r="537" spans="1:37" x14ac:dyDescent="0.35">
      <c r="A537" s="215">
        <v>23</v>
      </c>
      <c r="B537" s="212">
        <f t="shared" si="576"/>
        <v>0.65</v>
      </c>
      <c r="C537" s="212">
        <f t="shared" ref="C537:AA537" si="597">B537</f>
        <v>0.65</v>
      </c>
      <c r="D537" s="212">
        <f t="shared" si="597"/>
        <v>0.65</v>
      </c>
      <c r="E537" s="212">
        <f t="shared" si="597"/>
        <v>0.65</v>
      </c>
      <c r="F537" s="212">
        <f t="shared" si="597"/>
        <v>0.65</v>
      </c>
      <c r="G537" s="212">
        <f t="shared" si="597"/>
        <v>0.65</v>
      </c>
      <c r="H537" s="212">
        <f t="shared" si="597"/>
        <v>0.65</v>
      </c>
      <c r="I537" s="212">
        <f t="shared" si="597"/>
        <v>0.65</v>
      </c>
      <c r="J537" s="212">
        <f t="shared" si="597"/>
        <v>0.65</v>
      </c>
      <c r="K537" s="212">
        <f t="shared" si="597"/>
        <v>0.65</v>
      </c>
      <c r="L537" s="212">
        <f t="shared" si="597"/>
        <v>0.65</v>
      </c>
      <c r="M537" s="212">
        <f t="shared" si="597"/>
        <v>0.65</v>
      </c>
      <c r="N537" s="212">
        <f t="shared" si="597"/>
        <v>0.65</v>
      </c>
      <c r="O537" s="212">
        <f t="shared" si="597"/>
        <v>0.65</v>
      </c>
      <c r="P537" s="212">
        <f t="shared" si="597"/>
        <v>0.65</v>
      </c>
      <c r="Q537" s="212">
        <f t="shared" si="597"/>
        <v>0.65</v>
      </c>
      <c r="R537" s="212">
        <f t="shared" si="597"/>
        <v>0.65</v>
      </c>
      <c r="S537" s="212">
        <f t="shared" si="597"/>
        <v>0.65</v>
      </c>
      <c r="T537" s="212">
        <f t="shared" si="597"/>
        <v>0.65</v>
      </c>
      <c r="U537" s="212">
        <f t="shared" si="597"/>
        <v>0.65</v>
      </c>
      <c r="V537" s="212">
        <f t="shared" si="597"/>
        <v>0.65</v>
      </c>
      <c r="W537" s="212">
        <f t="shared" si="597"/>
        <v>0.65</v>
      </c>
      <c r="X537" s="212">
        <f t="shared" si="597"/>
        <v>0.65</v>
      </c>
      <c r="Y537" s="212">
        <f t="shared" si="597"/>
        <v>0.65</v>
      </c>
      <c r="Z537" s="212">
        <f t="shared" si="597"/>
        <v>0.65</v>
      </c>
      <c r="AA537" s="212">
        <f t="shared" si="597"/>
        <v>0.65</v>
      </c>
      <c r="AB537" s="212">
        <f t="shared" si="565"/>
        <v>0.65</v>
      </c>
      <c r="AC537" s="212">
        <f t="shared" si="566"/>
        <v>0.65</v>
      </c>
      <c r="AD537" s="212">
        <f t="shared" si="567"/>
        <v>0.65</v>
      </c>
      <c r="AE537" s="212">
        <f t="shared" si="568"/>
        <v>0.65</v>
      </c>
      <c r="AF537" s="212">
        <f t="shared" si="569"/>
        <v>0.65</v>
      </c>
      <c r="AG537" s="212">
        <f t="shared" si="570"/>
        <v>0.65</v>
      </c>
      <c r="AH537" s="212">
        <f t="shared" si="571"/>
        <v>0.65</v>
      </c>
      <c r="AI537" s="212">
        <f t="shared" si="572"/>
        <v>0.65</v>
      </c>
      <c r="AJ537" s="212">
        <f t="shared" si="573"/>
        <v>0.65</v>
      </c>
      <c r="AK537" s="212">
        <f t="shared" si="574"/>
        <v>0.65</v>
      </c>
    </row>
    <row r="538" spans="1:37" x14ac:dyDescent="0.35">
      <c r="A538" s="215">
        <v>24</v>
      </c>
      <c r="B538" s="212">
        <f t="shared" si="576"/>
        <v>0.65</v>
      </c>
      <c r="C538" s="212">
        <f t="shared" ref="C538:AA538" si="598">B538</f>
        <v>0.65</v>
      </c>
      <c r="D538" s="212">
        <f t="shared" si="598"/>
        <v>0.65</v>
      </c>
      <c r="E538" s="212">
        <f t="shared" si="598"/>
        <v>0.65</v>
      </c>
      <c r="F538" s="212">
        <f t="shared" si="598"/>
        <v>0.65</v>
      </c>
      <c r="G538" s="212">
        <f t="shared" si="598"/>
        <v>0.65</v>
      </c>
      <c r="H538" s="212">
        <f t="shared" si="598"/>
        <v>0.65</v>
      </c>
      <c r="I538" s="212">
        <f t="shared" si="598"/>
        <v>0.65</v>
      </c>
      <c r="J538" s="212">
        <f t="shared" si="598"/>
        <v>0.65</v>
      </c>
      <c r="K538" s="212">
        <f t="shared" si="598"/>
        <v>0.65</v>
      </c>
      <c r="L538" s="212">
        <f t="shared" si="598"/>
        <v>0.65</v>
      </c>
      <c r="M538" s="212">
        <f t="shared" si="598"/>
        <v>0.65</v>
      </c>
      <c r="N538" s="212">
        <f t="shared" si="598"/>
        <v>0.65</v>
      </c>
      <c r="O538" s="212">
        <f t="shared" si="598"/>
        <v>0.65</v>
      </c>
      <c r="P538" s="212">
        <f t="shared" si="598"/>
        <v>0.65</v>
      </c>
      <c r="Q538" s="212">
        <f t="shared" si="598"/>
        <v>0.65</v>
      </c>
      <c r="R538" s="212">
        <f t="shared" si="598"/>
        <v>0.65</v>
      </c>
      <c r="S538" s="212">
        <f t="shared" si="598"/>
        <v>0.65</v>
      </c>
      <c r="T538" s="212">
        <f t="shared" si="598"/>
        <v>0.65</v>
      </c>
      <c r="U538" s="212">
        <f t="shared" si="598"/>
        <v>0.65</v>
      </c>
      <c r="V538" s="212">
        <f t="shared" si="598"/>
        <v>0.65</v>
      </c>
      <c r="W538" s="212">
        <f t="shared" si="598"/>
        <v>0.65</v>
      </c>
      <c r="X538" s="212">
        <f t="shared" si="598"/>
        <v>0.65</v>
      </c>
      <c r="Y538" s="212">
        <f t="shared" si="598"/>
        <v>0.65</v>
      </c>
      <c r="Z538" s="212">
        <f t="shared" si="598"/>
        <v>0.65</v>
      </c>
      <c r="AA538" s="212">
        <f t="shared" si="598"/>
        <v>0.65</v>
      </c>
      <c r="AB538" s="212">
        <f t="shared" si="565"/>
        <v>0.65</v>
      </c>
      <c r="AC538" s="212">
        <f t="shared" si="566"/>
        <v>0.65</v>
      </c>
      <c r="AD538" s="212">
        <f t="shared" si="567"/>
        <v>0.65</v>
      </c>
      <c r="AE538" s="212">
        <f t="shared" si="568"/>
        <v>0.65</v>
      </c>
      <c r="AF538" s="212">
        <f t="shared" si="569"/>
        <v>0.65</v>
      </c>
      <c r="AG538" s="212">
        <f t="shared" si="570"/>
        <v>0.65</v>
      </c>
      <c r="AH538" s="212">
        <f t="shared" si="571"/>
        <v>0.65</v>
      </c>
      <c r="AI538" s="212">
        <f t="shared" si="572"/>
        <v>0.65</v>
      </c>
      <c r="AJ538" s="212">
        <f t="shared" si="573"/>
        <v>0.65</v>
      </c>
      <c r="AK538" s="212">
        <f t="shared" si="574"/>
        <v>0.65</v>
      </c>
    </row>
    <row r="539" spans="1:37" x14ac:dyDescent="0.35">
      <c r="A539" s="215">
        <v>25</v>
      </c>
      <c r="B539" s="212">
        <f t="shared" si="576"/>
        <v>0.65</v>
      </c>
      <c r="C539" s="212">
        <f t="shared" ref="C539:AA539" si="599">B539</f>
        <v>0.65</v>
      </c>
      <c r="D539" s="212">
        <f t="shared" si="599"/>
        <v>0.65</v>
      </c>
      <c r="E539" s="212">
        <f t="shared" si="599"/>
        <v>0.65</v>
      </c>
      <c r="F539" s="212">
        <f t="shared" si="599"/>
        <v>0.65</v>
      </c>
      <c r="G539" s="212">
        <f t="shared" si="599"/>
        <v>0.65</v>
      </c>
      <c r="H539" s="212">
        <f t="shared" si="599"/>
        <v>0.65</v>
      </c>
      <c r="I539" s="212">
        <f t="shared" si="599"/>
        <v>0.65</v>
      </c>
      <c r="J539" s="212">
        <f t="shared" si="599"/>
        <v>0.65</v>
      </c>
      <c r="K539" s="212">
        <f t="shared" si="599"/>
        <v>0.65</v>
      </c>
      <c r="L539" s="212">
        <f t="shared" si="599"/>
        <v>0.65</v>
      </c>
      <c r="M539" s="212">
        <f t="shared" si="599"/>
        <v>0.65</v>
      </c>
      <c r="N539" s="212">
        <f t="shared" si="599"/>
        <v>0.65</v>
      </c>
      <c r="O539" s="212">
        <f t="shared" si="599"/>
        <v>0.65</v>
      </c>
      <c r="P539" s="212">
        <f t="shared" si="599"/>
        <v>0.65</v>
      </c>
      <c r="Q539" s="212">
        <f t="shared" si="599"/>
        <v>0.65</v>
      </c>
      <c r="R539" s="212">
        <f t="shared" si="599"/>
        <v>0.65</v>
      </c>
      <c r="S539" s="212">
        <f t="shared" si="599"/>
        <v>0.65</v>
      </c>
      <c r="T539" s="212">
        <f t="shared" si="599"/>
        <v>0.65</v>
      </c>
      <c r="U539" s="212">
        <f t="shared" si="599"/>
        <v>0.65</v>
      </c>
      <c r="V539" s="212">
        <f t="shared" si="599"/>
        <v>0.65</v>
      </c>
      <c r="W539" s="212">
        <f t="shared" si="599"/>
        <v>0.65</v>
      </c>
      <c r="X539" s="212">
        <f t="shared" si="599"/>
        <v>0.65</v>
      </c>
      <c r="Y539" s="212">
        <f t="shared" si="599"/>
        <v>0.65</v>
      </c>
      <c r="Z539" s="212">
        <f t="shared" si="599"/>
        <v>0.65</v>
      </c>
      <c r="AA539" s="212">
        <f t="shared" si="599"/>
        <v>0.65</v>
      </c>
      <c r="AB539" s="212">
        <f t="shared" si="565"/>
        <v>0.65</v>
      </c>
      <c r="AC539" s="212">
        <f t="shared" si="566"/>
        <v>0.65</v>
      </c>
      <c r="AD539" s="212">
        <f t="shared" si="567"/>
        <v>0.65</v>
      </c>
      <c r="AE539" s="212">
        <f t="shared" si="568"/>
        <v>0.65</v>
      </c>
      <c r="AF539" s="212">
        <f t="shared" si="569"/>
        <v>0.65</v>
      </c>
      <c r="AG539" s="212">
        <f t="shared" si="570"/>
        <v>0.65</v>
      </c>
      <c r="AH539" s="212">
        <f t="shared" si="571"/>
        <v>0.65</v>
      </c>
      <c r="AI539" s="212">
        <f t="shared" si="572"/>
        <v>0.65</v>
      </c>
      <c r="AJ539" s="212">
        <f t="shared" si="573"/>
        <v>0.65</v>
      </c>
      <c r="AK539" s="212">
        <f t="shared" si="574"/>
        <v>0.65</v>
      </c>
    </row>
    <row r="540" spans="1:37" x14ac:dyDescent="0.35">
      <c r="A540" s="215">
        <v>26</v>
      </c>
      <c r="B540" s="212">
        <f t="shared" si="576"/>
        <v>0.65</v>
      </c>
      <c r="C540" s="212">
        <f t="shared" ref="C540:AA540" si="600">B540</f>
        <v>0.65</v>
      </c>
      <c r="D540" s="212">
        <f t="shared" si="600"/>
        <v>0.65</v>
      </c>
      <c r="E540" s="212">
        <f t="shared" si="600"/>
        <v>0.65</v>
      </c>
      <c r="F540" s="212">
        <f t="shared" si="600"/>
        <v>0.65</v>
      </c>
      <c r="G540" s="212">
        <f t="shared" si="600"/>
        <v>0.65</v>
      </c>
      <c r="H540" s="212">
        <f t="shared" si="600"/>
        <v>0.65</v>
      </c>
      <c r="I540" s="212">
        <f t="shared" si="600"/>
        <v>0.65</v>
      </c>
      <c r="J540" s="212">
        <f t="shared" si="600"/>
        <v>0.65</v>
      </c>
      <c r="K540" s="212">
        <f t="shared" si="600"/>
        <v>0.65</v>
      </c>
      <c r="L540" s="212">
        <f t="shared" si="600"/>
        <v>0.65</v>
      </c>
      <c r="M540" s="212">
        <f t="shared" si="600"/>
        <v>0.65</v>
      </c>
      <c r="N540" s="212">
        <f t="shared" si="600"/>
        <v>0.65</v>
      </c>
      <c r="O540" s="212">
        <f t="shared" si="600"/>
        <v>0.65</v>
      </c>
      <c r="P540" s="212">
        <f t="shared" si="600"/>
        <v>0.65</v>
      </c>
      <c r="Q540" s="212">
        <f t="shared" si="600"/>
        <v>0.65</v>
      </c>
      <c r="R540" s="212">
        <f t="shared" si="600"/>
        <v>0.65</v>
      </c>
      <c r="S540" s="212">
        <f t="shared" si="600"/>
        <v>0.65</v>
      </c>
      <c r="T540" s="212">
        <f t="shared" si="600"/>
        <v>0.65</v>
      </c>
      <c r="U540" s="212">
        <f t="shared" si="600"/>
        <v>0.65</v>
      </c>
      <c r="V540" s="212">
        <f t="shared" si="600"/>
        <v>0.65</v>
      </c>
      <c r="W540" s="212">
        <f t="shared" si="600"/>
        <v>0.65</v>
      </c>
      <c r="X540" s="212">
        <f t="shared" si="600"/>
        <v>0.65</v>
      </c>
      <c r="Y540" s="212">
        <f t="shared" si="600"/>
        <v>0.65</v>
      </c>
      <c r="Z540" s="212">
        <f t="shared" si="600"/>
        <v>0.65</v>
      </c>
      <c r="AA540" s="212">
        <f t="shared" si="600"/>
        <v>0.65</v>
      </c>
      <c r="AB540" s="212">
        <f t="shared" si="565"/>
        <v>0.65</v>
      </c>
      <c r="AC540" s="212">
        <f t="shared" si="566"/>
        <v>0.65</v>
      </c>
      <c r="AD540" s="212">
        <f t="shared" si="567"/>
        <v>0.65</v>
      </c>
      <c r="AE540" s="212">
        <f t="shared" si="568"/>
        <v>0.65</v>
      </c>
      <c r="AF540" s="212">
        <f t="shared" si="569"/>
        <v>0.65</v>
      </c>
      <c r="AG540" s="212">
        <f t="shared" si="570"/>
        <v>0.65</v>
      </c>
      <c r="AH540" s="212">
        <f t="shared" si="571"/>
        <v>0.65</v>
      </c>
      <c r="AI540" s="212">
        <f t="shared" si="572"/>
        <v>0.65</v>
      </c>
      <c r="AJ540" s="212">
        <f t="shared" si="573"/>
        <v>0.65</v>
      </c>
      <c r="AK540" s="212">
        <f t="shared" si="574"/>
        <v>0.65</v>
      </c>
    </row>
    <row r="541" spans="1:37" x14ac:dyDescent="0.35">
      <c r="A541" s="215">
        <v>27</v>
      </c>
      <c r="B541" s="212">
        <f t="shared" si="576"/>
        <v>0.65</v>
      </c>
      <c r="C541" s="212">
        <f t="shared" ref="C541:AA541" si="601">B541</f>
        <v>0.65</v>
      </c>
      <c r="D541" s="212">
        <f t="shared" si="601"/>
        <v>0.65</v>
      </c>
      <c r="E541" s="212">
        <f t="shared" si="601"/>
        <v>0.65</v>
      </c>
      <c r="F541" s="212">
        <f t="shared" si="601"/>
        <v>0.65</v>
      </c>
      <c r="G541" s="212">
        <f t="shared" si="601"/>
        <v>0.65</v>
      </c>
      <c r="H541" s="212">
        <f t="shared" si="601"/>
        <v>0.65</v>
      </c>
      <c r="I541" s="212">
        <f t="shared" si="601"/>
        <v>0.65</v>
      </c>
      <c r="J541" s="212">
        <f t="shared" si="601"/>
        <v>0.65</v>
      </c>
      <c r="K541" s="212">
        <f t="shared" si="601"/>
        <v>0.65</v>
      </c>
      <c r="L541" s="212">
        <f t="shared" si="601"/>
        <v>0.65</v>
      </c>
      <c r="M541" s="212">
        <f t="shared" si="601"/>
        <v>0.65</v>
      </c>
      <c r="N541" s="212">
        <f t="shared" si="601"/>
        <v>0.65</v>
      </c>
      <c r="O541" s="212">
        <f t="shared" si="601"/>
        <v>0.65</v>
      </c>
      <c r="P541" s="212">
        <f t="shared" si="601"/>
        <v>0.65</v>
      </c>
      <c r="Q541" s="212">
        <f t="shared" si="601"/>
        <v>0.65</v>
      </c>
      <c r="R541" s="212">
        <f t="shared" si="601"/>
        <v>0.65</v>
      </c>
      <c r="S541" s="212">
        <f t="shared" si="601"/>
        <v>0.65</v>
      </c>
      <c r="T541" s="212">
        <f t="shared" si="601"/>
        <v>0.65</v>
      </c>
      <c r="U541" s="212">
        <f t="shared" si="601"/>
        <v>0.65</v>
      </c>
      <c r="V541" s="212">
        <f t="shared" si="601"/>
        <v>0.65</v>
      </c>
      <c r="W541" s="212">
        <f t="shared" si="601"/>
        <v>0.65</v>
      </c>
      <c r="X541" s="212">
        <f t="shared" si="601"/>
        <v>0.65</v>
      </c>
      <c r="Y541" s="212">
        <f t="shared" si="601"/>
        <v>0.65</v>
      </c>
      <c r="Z541" s="212">
        <f t="shared" si="601"/>
        <v>0.65</v>
      </c>
      <c r="AA541" s="212">
        <f t="shared" si="601"/>
        <v>0.65</v>
      </c>
      <c r="AB541" s="212">
        <f t="shared" si="565"/>
        <v>0.65</v>
      </c>
      <c r="AC541" s="212">
        <f t="shared" si="566"/>
        <v>0.65</v>
      </c>
      <c r="AD541" s="212">
        <f t="shared" si="567"/>
        <v>0.65</v>
      </c>
      <c r="AE541" s="212">
        <f t="shared" si="568"/>
        <v>0.65</v>
      </c>
      <c r="AF541" s="212">
        <f t="shared" si="569"/>
        <v>0.65</v>
      </c>
      <c r="AG541" s="212">
        <f t="shared" si="570"/>
        <v>0.65</v>
      </c>
      <c r="AH541" s="212">
        <f t="shared" si="571"/>
        <v>0.65</v>
      </c>
      <c r="AI541" s="212">
        <f t="shared" si="572"/>
        <v>0.65</v>
      </c>
      <c r="AJ541" s="212">
        <f t="shared" si="573"/>
        <v>0.65</v>
      </c>
      <c r="AK541" s="212">
        <f t="shared" si="574"/>
        <v>0.65</v>
      </c>
    </row>
    <row r="542" spans="1:37" x14ac:dyDescent="0.35">
      <c r="A542" s="215">
        <v>28</v>
      </c>
      <c r="B542" s="212">
        <f t="shared" si="576"/>
        <v>0.65</v>
      </c>
      <c r="C542" s="212">
        <f t="shared" ref="C542:AA542" si="602">B542</f>
        <v>0.65</v>
      </c>
      <c r="D542" s="212">
        <f t="shared" si="602"/>
        <v>0.65</v>
      </c>
      <c r="E542" s="212">
        <f t="shared" si="602"/>
        <v>0.65</v>
      </c>
      <c r="F542" s="212">
        <f t="shared" si="602"/>
        <v>0.65</v>
      </c>
      <c r="G542" s="212">
        <f t="shared" si="602"/>
        <v>0.65</v>
      </c>
      <c r="H542" s="212">
        <f t="shared" si="602"/>
        <v>0.65</v>
      </c>
      <c r="I542" s="212">
        <f t="shared" si="602"/>
        <v>0.65</v>
      </c>
      <c r="J542" s="212">
        <f t="shared" si="602"/>
        <v>0.65</v>
      </c>
      <c r="K542" s="212">
        <f t="shared" si="602"/>
        <v>0.65</v>
      </c>
      <c r="L542" s="212">
        <f t="shared" si="602"/>
        <v>0.65</v>
      </c>
      <c r="M542" s="212">
        <f t="shared" si="602"/>
        <v>0.65</v>
      </c>
      <c r="N542" s="212">
        <f t="shared" si="602"/>
        <v>0.65</v>
      </c>
      <c r="O542" s="212">
        <f t="shared" si="602"/>
        <v>0.65</v>
      </c>
      <c r="P542" s="212">
        <f t="shared" si="602"/>
        <v>0.65</v>
      </c>
      <c r="Q542" s="212">
        <f t="shared" si="602"/>
        <v>0.65</v>
      </c>
      <c r="R542" s="212">
        <f t="shared" si="602"/>
        <v>0.65</v>
      </c>
      <c r="S542" s="212">
        <f t="shared" si="602"/>
        <v>0.65</v>
      </c>
      <c r="T542" s="212">
        <f t="shared" si="602"/>
        <v>0.65</v>
      </c>
      <c r="U542" s="212">
        <f t="shared" si="602"/>
        <v>0.65</v>
      </c>
      <c r="V542" s="212">
        <f t="shared" si="602"/>
        <v>0.65</v>
      </c>
      <c r="W542" s="212">
        <f t="shared" si="602"/>
        <v>0.65</v>
      </c>
      <c r="X542" s="212">
        <f t="shared" si="602"/>
        <v>0.65</v>
      </c>
      <c r="Y542" s="212">
        <f t="shared" si="602"/>
        <v>0.65</v>
      </c>
      <c r="Z542" s="212">
        <f t="shared" si="602"/>
        <v>0.65</v>
      </c>
      <c r="AA542" s="212">
        <f t="shared" si="602"/>
        <v>0.65</v>
      </c>
      <c r="AB542" s="212">
        <f t="shared" si="565"/>
        <v>0.65</v>
      </c>
      <c r="AC542" s="212">
        <f t="shared" si="566"/>
        <v>0.65</v>
      </c>
      <c r="AD542" s="212">
        <f t="shared" si="567"/>
        <v>0.65</v>
      </c>
      <c r="AE542" s="212">
        <f t="shared" si="568"/>
        <v>0.65</v>
      </c>
      <c r="AF542" s="212">
        <f t="shared" si="569"/>
        <v>0.65</v>
      </c>
      <c r="AG542" s="212">
        <f t="shared" si="570"/>
        <v>0.65</v>
      </c>
      <c r="AH542" s="212">
        <f t="shared" si="571"/>
        <v>0.65</v>
      </c>
      <c r="AI542" s="212">
        <f t="shared" si="572"/>
        <v>0.65</v>
      </c>
      <c r="AJ542" s="212">
        <f t="shared" si="573"/>
        <v>0.65</v>
      </c>
      <c r="AK542" s="212">
        <f t="shared" si="574"/>
        <v>0.65</v>
      </c>
    </row>
    <row r="543" spans="1:37" x14ac:dyDescent="0.35">
      <c r="A543" s="215">
        <v>29</v>
      </c>
      <c r="B543" s="212">
        <f t="shared" si="576"/>
        <v>0.65</v>
      </c>
      <c r="C543" s="212">
        <f t="shared" ref="C543:AA543" si="603">B543</f>
        <v>0.65</v>
      </c>
      <c r="D543" s="212">
        <f t="shared" si="603"/>
        <v>0.65</v>
      </c>
      <c r="E543" s="212">
        <f t="shared" si="603"/>
        <v>0.65</v>
      </c>
      <c r="F543" s="212">
        <f t="shared" si="603"/>
        <v>0.65</v>
      </c>
      <c r="G543" s="212">
        <f t="shared" si="603"/>
        <v>0.65</v>
      </c>
      <c r="H543" s="212">
        <f t="shared" si="603"/>
        <v>0.65</v>
      </c>
      <c r="I543" s="212">
        <f t="shared" si="603"/>
        <v>0.65</v>
      </c>
      <c r="J543" s="212">
        <f t="shared" si="603"/>
        <v>0.65</v>
      </c>
      <c r="K543" s="212">
        <f t="shared" si="603"/>
        <v>0.65</v>
      </c>
      <c r="L543" s="212">
        <f t="shared" si="603"/>
        <v>0.65</v>
      </c>
      <c r="M543" s="212">
        <f t="shared" si="603"/>
        <v>0.65</v>
      </c>
      <c r="N543" s="212">
        <f t="shared" si="603"/>
        <v>0.65</v>
      </c>
      <c r="O543" s="212">
        <f t="shared" si="603"/>
        <v>0.65</v>
      </c>
      <c r="P543" s="212">
        <f t="shared" si="603"/>
        <v>0.65</v>
      </c>
      <c r="Q543" s="212">
        <f t="shared" si="603"/>
        <v>0.65</v>
      </c>
      <c r="R543" s="212">
        <f t="shared" si="603"/>
        <v>0.65</v>
      </c>
      <c r="S543" s="212">
        <f t="shared" si="603"/>
        <v>0.65</v>
      </c>
      <c r="T543" s="212">
        <f t="shared" si="603"/>
        <v>0.65</v>
      </c>
      <c r="U543" s="212">
        <f t="shared" si="603"/>
        <v>0.65</v>
      </c>
      <c r="V543" s="212">
        <f t="shared" si="603"/>
        <v>0.65</v>
      </c>
      <c r="W543" s="212">
        <f t="shared" si="603"/>
        <v>0.65</v>
      </c>
      <c r="X543" s="212">
        <f t="shared" si="603"/>
        <v>0.65</v>
      </c>
      <c r="Y543" s="212">
        <f t="shared" si="603"/>
        <v>0.65</v>
      </c>
      <c r="Z543" s="212">
        <f t="shared" si="603"/>
        <v>0.65</v>
      </c>
      <c r="AA543" s="212">
        <f t="shared" si="603"/>
        <v>0.65</v>
      </c>
      <c r="AB543" s="212">
        <f t="shared" si="565"/>
        <v>0.65</v>
      </c>
      <c r="AC543" s="212">
        <f t="shared" si="566"/>
        <v>0.65</v>
      </c>
      <c r="AD543" s="212">
        <f t="shared" si="567"/>
        <v>0.65</v>
      </c>
      <c r="AE543" s="212">
        <f t="shared" si="568"/>
        <v>0.65</v>
      </c>
      <c r="AF543" s="212">
        <f t="shared" si="569"/>
        <v>0.65</v>
      </c>
      <c r="AG543" s="212">
        <f t="shared" si="570"/>
        <v>0.65</v>
      </c>
      <c r="AH543" s="212">
        <f t="shared" si="571"/>
        <v>0.65</v>
      </c>
      <c r="AI543" s="212">
        <f t="shared" si="572"/>
        <v>0.65</v>
      </c>
      <c r="AJ543" s="212">
        <f t="shared" si="573"/>
        <v>0.65</v>
      </c>
      <c r="AK543" s="212">
        <f t="shared" si="574"/>
        <v>0.65</v>
      </c>
    </row>
    <row r="544" spans="1:37" x14ac:dyDescent="0.35">
      <c r="A544" s="215">
        <v>30</v>
      </c>
      <c r="B544" s="212">
        <f t="shared" si="576"/>
        <v>0.65</v>
      </c>
      <c r="C544" s="212">
        <f t="shared" ref="C544:AA544" si="604">B544</f>
        <v>0.65</v>
      </c>
      <c r="D544" s="212">
        <f t="shared" si="604"/>
        <v>0.65</v>
      </c>
      <c r="E544" s="212">
        <f t="shared" si="604"/>
        <v>0.65</v>
      </c>
      <c r="F544" s="212">
        <f t="shared" si="604"/>
        <v>0.65</v>
      </c>
      <c r="G544" s="212">
        <f t="shared" si="604"/>
        <v>0.65</v>
      </c>
      <c r="H544" s="212">
        <f t="shared" si="604"/>
        <v>0.65</v>
      </c>
      <c r="I544" s="212">
        <f t="shared" si="604"/>
        <v>0.65</v>
      </c>
      <c r="J544" s="212">
        <f t="shared" si="604"/>
        <v>0.65</v>
      </c>
      <c r="K544" s="212">
        <f t="shared" si="604"/>
        <v>0.65</v>
      </c>
      <c r="L544" s="212">
        <f t="shared" si="604"/>
        <v>0.65</v>
      </c>
      <c r="M544" s="212">
        <f t="shared" si="604"/>
        <v>0.65</v>
      </c>
      <c r="N544" s="212">
        <f t="shared" si="604"/>
        <v>0.65</v>
      </c>
      <c r="O544" s="212">
        <f t="shared" si="604"/>
        <v>0.65</v>
      </c>
      <c r="P544" s="212">
        <f t="shared" si="604"/>
        <v>0.65</v>
      </c>
      <c r="Q544" s="212">
        <f t="shared" si="604"/>
        <v>0.65</v>
      </c>
      <c r="R544" s="212">
        <f t="shared" si="604"/>
        <v>0.65</v>
      </c>
      <c r="S544" s="212">
        <f t="shared" si="604"/>
        <v>0.65</v>
      </c>
      <c r="T544" s="212">
        <f t="shared" si="604"/>
        <v>0.65</v>
      </c>
      <c r="U544" s="212">
        <f t="shared" si="604"/>
        <v>0.65</v>
      </c>
      <c r="V544" s="212">
        <f t="shared" si="604"/>
        <v>0.65</v>
      </c>
      <c r="W544" s="212">
        <f t="shared" si="604"/>
        <v>0.65</v>
      </c>
      <c r="X544" s="212">
        <f t="shared" si="604"/>
        <v>0.65</v>
      </c>
      <c r="Y544" s="212">
        <f t="shared" si="604"/>
        <v>0.65</v>
      </c>
      <c r="Z544" s="212">
        <f t="shared" si="604"/>
        <v>0.65</v>
      </c>
      <c r="AA544" s="212">
        <f t="shared" si="604"/>
        <v>0.65</v>
      </c>
      <c r="AB544" s="212">
        <f t="shared" si="565"/>
        <v>0.65</v>
      </c>
      <c r="AC544" s="212">
        <f t="shared" si="566"/>
        <v>0.65</v>
      </c>
      <c r="AD544" s="212">
        <f t="shared" si="567"/>
        <v>0.65</v>
      </c>
      <c r="AE544" s="212">
        <f t="shared" si="568"/>
        <v>0.65</v>
      </c>
      <c r="AF544" s="212">
        <f t="shared" si="569"/>
        <v>0.65</v>
      </c>
      <c r="AG544" s="212">
        <f t="shared" si="570"/>
        <v>0.65</v>
      </c>
      <c r="AH544" s="212">
        <f t="shared" si="571"/>
        <v>0.65</v>
      </c>
      <c r="AI544" s="212">
        <f t="shared" si="572"/>
        <v>0.65</v>
      </c>
      <c r="AJ544" s="212">
        <f t="shared" si="573"/>
        <v>0.65</v>
      </c>
      <c r="AK544" s="212">
        <f t="shared" si="574"/>
        <v>0.65</v>
      </c>
    </row>
    <row r="545" spans="1:37" x14ac:dyDescent="0.35">
      <c r="A545" s="215">
        <v>31</v>
      </c>
      <c r="B545" s="212">
        <f t="shared" si="576"/>
        <v>0.65</v>
      </c>
      <c r="C545" s="212">
        <f t="shared" ref="C545:AA545" si="605">B545</f>
        <v>0.65</v>
      </c>
      <c r="D545" s="212">
        <f t="shared" si="605"/>
        <v>0.65</v>
      </c>
      <c r="E545" s="212">
        <f t="shared" si="605"/>
        <v>0.65</v>
      </c>
      <c r="F545" s="212">
        <f t="shared" si="605"/>
        <v>0.65</v>
      </c>
      <c r="G545" s="212">
        <f t="shared" si="605"/>
        <v>0.65</v>
      </c>
      <c r="H545" s="212">
        <f t="shared" si="605"/>
        <v>0.65</v>
      </c>
      <c r="I545" s="212">
        <f t="shared" si="605"/>
        <v>0.65</v>
      </c>
      <c r="J545" s="212">
        <f t="shared" si="605"/>
        <v>0.65</v>
      </c>
      <c r="K545" s="212">
        <f t="shared" si="605"/>
        <v>0.65</v>
      </c>
      <c r="L545" s="212">
        <f t="shared" si="605"/>
        <v>0.65</v>
      </c>
      <c r="M545" s="212">
        <f t="shared" si="605"/>
        <v>0.65</v>
      </c>
      <c r="N545" s="212">
        <f t="shared" si="605"/>
        <v>0.65</v>
      </c>
      <c r="O545" s="212">
        <f t="shared" si="605"/>
        <v>0.65</v>
      </c>
      <c r="P545" s="212">
        <f t="shared" si="605"/>
        <v>0.65</v>
      </c>
      <c r="Q545" s="212">
        <f t="shared" si="605"/>
        <v>0.65</v>
      </c>
      <c r="R545" s="212">
        <f t="shared" si="605"/>
        <v>0.65</v>
      </c>
      <c r="S545" s="212">
        <f t="shared" si="605"/>
        <v>0.65</v>
      </c>
      <c r="T545" s="212">
        <f t="shared" si="605"/>
        <v>0.65</v>
      </c>
      <c r="U545" s="212">
        <f t="shared" si="605"/>
        <v>0.65</v>
      </c>
      <c r="V545" s="212">
        <f t="shared" si="605"/>
        <v>0.65</v>
      </c>
      <c r="W545" s="212">
        <f t="shared" si="605"/>
        <v>0.65</v>
      </c>
      <c r="X545" s="212">
        <f t="shared" si="605"/>
        <v>0.65</v>
      </c>
      <c r="Y545" s="212">
        <f t="shared" si="605"/>
        <v>0.65</v>
      </c>
      <c r="Z545" s="212">
        <f t="shared" si="605"/>
        <v>0.65</v>
      </c>
      <c r="AA545" s="212">
        <f t="shared" si="605"/>
        <v>0.65</v>
      </c>
      <c r="AB545" s="212">
        <f t="shared" si="565"/>
        <v>0.65</v>
      </c>
      <c r="AC545" s="212">
        <f t="shared" si="566"/>
        <v>0.65</v>
      </c>
      <c r="AD545" s="212">
        <f t="shared" si="567"/>
        <v>0.65</v>
      </c>
      <c r="AE545" s="212">
        <f t="shared" si="568"/>
        <v>0.65</v>
      </c>
      <c r="AF545" s="212">
        <f t="shared" si="569"/>
        <v>0.65</v>
      </c>
      <c r="AG545" s="212">
        <f t="shared" si="570"/>
        <v>0.65</v>
      </c>
      <c r="AH545" s="212">
        <f t="shared" si="571"/>
        <v>0.65</v>
      </c>
      <c r="AI545" s="212">
        <f t="shared" si="572"/>
        <v>0.65</v>
      </c>
      <c r="AJ545" s="212">
        <f t="shared" si="573"/>
        <v>0.65</v>
      </c>
      <c r="AK545" s="212">
        <f t="shared" si="574"/>
        <v>0.65</v>
      </c>
    </row>
    <row r="546" spans="1:37" x14ac:dyDescent="0.35">
      <c r="A546" s="215">
        <v>32</v>
      </c>
      <c r="B546" s="212">
        <f t="shared" si="576"/>
        <v>0.65</v>
      </c>
      <c r="C546" s="212">
        <f t="shared" ref="C546:AA546" si="606">B546</f>
        <v>0.65</v>
      </c>
      <c r="D546" s="212">
        <f t="shared" si="606"/>
        <v>0.65</v>
      </c>
      <c r="E546" s="212">
        <f t="shared" si="606"/>
        <v>0.65</v>
      </c>
      <c r="F546" s="212">
        <f t="shared" si="606"/>
        <v>0.65</v>
      </c>
      <c r="G546" s="212">
        <f t="shared" si="606"/>
        <v>0.65</v>
      </c>
      <c r="H546" s="212">
        <f t="shared" si="606"/>
        <v>0.65</v>
      </c>
      <c r="I546" s="212">
        <f t="shared" si="606"/>
        <v>0.65</v>
      </c>
      <c r="J546" s="212">
        <f t="shared" si="606"/>
        <v>0.65</v>
      </c>
      <c r="K546" s="212">
        <f t="shared" si="606"/>
        <v>0.65</v>
      </c>
      <c r="L546" s="212">
        <f t="shared" si="606"/>
        <v>0.65</v>
      </c>
      <c r="M546" s="212">
        <f t="shared" si="606"/>
        <v>0.65</v>
      </c>
      <c r="N546" s="212">
        <f t="shared" si="606"/>
        <v>0.65</v>
      </c>
      <c r="O546" s="212">
        <f t="shared" si="606"/>
        <v>0.65</v>
      </c>
      <c r="P546" s="212">
        <f t="shared" si="606"/>
        <v>0.65</v>
      </c>
      <c r="Q546" s="212">
        <f t="shared" si="606"/>
        <v>0.65</v>
      </c>
      <c r="R546" s="212">
        <f t="shared" si="606"/>
        <v>0.65</v>
      </c>
      <c r="S546" s="212">
        <f t="shared" si="606"/>
        <v>0.65</v>
      </c>
      <c r="T546" s="212">
        <f t="shared" si="606"/>
        <v>0.65</v>
      </c>
      <c r="U546" s="212">
        <f t="shared" si="606"/>
        <v>0.65</v>
      </c>
      <c r="V546" s="212">
        <f t="shared" si="606"/>
        <v>0.65</v>
      </c>
      <c r="W546" s="212">
        <f t="shared" si="606"/>
        <v>0.65</v>
      </c>
      <c r="X546" s="212">
        <f t="shared" si="606"/>
        <v>0.65</v>
      </c>
      <c r="Y546" s="212">
        <f t="shared" si="606"/>
        <v>0.65</v>
      </c>
      <c r="Z546" s="212">
        <f t="shared" si="606"/>
        <v>0.65</v>
      </c>
      <c r="AA546" s="212">
        <f t="shared" si="606"/>
        <v>0.65</v>
      </c>
      <c r="AB546" s="212">
        <f t="shared" si="565"/>
        <v>0.65</v>
      </c>
      <c r="AC546" s="212">
        <f t="shared" si="566"/>
        <v>0.65</v>
      </c>
      <c r="AD546" s="212">
        <f t="shared" si="567"/>
        <v>0.65</v>
      </c>
      <c r="AE546" s="212">
        <f t="shared" si="568"/>
        <v>0.65</v>
      </c>
      <c r="AF546" s="212">
        <f t="shared" si="569"/>
        <v>0.65</v>
      </c>
      <c r="AG546" s="212">
        <f t="shared" si="570"/>
        <v>0.65</v>
      </c>
      <c r="AH546" s="212">
        <f t="shared" si="571"/>
        <v>0.65</v>
      </c>
      <c r="AI546" s="212">
        <f t="shared" si="572"/>
        <v>0.65</v>
      </c>
      <c r="AJ546" s="212">
        <f t="shared" si="573"/>
        <v>0.65</v>
      </c>
      <c r="AK546" s="212">
        <f t="shared" si="574"/>
        <v>0.65</v>
      </c>
    </row>
    <row r="547" spans="1:37" x14ac:dyDescent="0.35">
      <c r="A547" s="215">
        <v>33</v>
      </c>
      <c r="B547" s="212">
        <f t="shared" si="576"/>
        <v>0.65</v>
      </c>
      <c r="C547" s="212">
        <f t="shared" ref="C547:AA547" si="607">B547</f>
        <v>0.65</v>
      </c>
      <c r="D547" s="212">
        <f t="shared" si="607"/>
        <v>0.65</v>
      </c>
      <c r="E547" s="212">
        <f t="shared" si="607"/>
        <v>0.65</v>
      </c>
      <c r="F547" s="212">
        <f t="shared" si="607"/>
        <v>0.65</v>
      </c>
      <c r="G547" s="212">
        <f t="shared" si="607"/>
        <v>0.65</v>
      </c>
      <c r="H547" s="212">
        <f t="shared" si="607"/>
        <v>0.65</v>
      </c>
      <c r="I547" s="212">
        <f t="shared" si="607"/>
        <v>0.65</v>
      </c>
      <c r="J547" s="212">
        <f t="shared" si="607"/>
        <v>0.65</v>
      </c>
      <c r="K547" s="212">
        <f t="shared" si="607"/>
        <v>0.65</v>
      </c>
      <c r="L547" s="212">
        <f t="shared" si="607"/>
        <v>0.65</v>
      </c>
      <c r="M547" s="212">
        <f t="shared" si="607"/>
        <v>0.65</v>
      </c>
      <c r="N547" s="212">
        <f t="shared" si="607"/>
        <v>0.65</v>
      </c>
      <c r="O547" s="212">
        <f t="shared" si="607"/>
        <v>0.65</v>
      </c>
      <c r="P547" s="212">
        <f t="shared" si="607"/>
        <v>0.65</v>
      </c>
      <c r="Q547" s="212">
        <f t="shared" si="607"/>
        <v>0.65</v>
      </c>
      <c r="R547" s="212">
        <f t="shared" si="607"/>
        <v>0.65</v>
      </c>
      <c r="S547" s="212">
        <f t="shared" si="607"/>
        <v>0.65</v>
      </c>
      <c r="T547" s="212">
        <f t="shared" si="607"/>
        <v>0.65</v>
      </c>
      <c r="U547" s="212">
        <f t="shared" si="607"/>
        <v>0.65</v>
      </c>
      <c r="V547" s="212">
        <f t="shared" si="607"/>
        <v>0.65</v>
      </c>
      <c r="W547" s="212">
        <f t="shared" si="607"/>
        <v>0.65</v>
      </c>
      <c r="X547" s="212">
        <f t="shared" si="607"/>
        <v>0.65</v>
      </c>
      <c r="Y547" s="212">
        <f t="shared" si="607"/>
        <v>0.65</v>
      </c>
      <c r="Z547" s="212">
        <f t="shared" si="607"/>
        <v>0.65</v>
      </c>
      <c r="AA547" s="212">
        <f t="shared" si="607"/>
        <v>0.65</v>
      </c>
      <c r="AB547" s="212">
        <f t="shared" si="565"/>
        <v>0.65</v>
      </c>
      <c r="AC547" s="212">
        <f t="shared" si="566"/>
        <v>0.65</v>
      </c>
      <c r="AD547" s="212">
        <f t="shared" si="567"/>
        <v>0.65</v>
      </c>
      <c r="AE547" s="212">
        <f t="shared" si="568"/>
        <v>0.65</v>
      </c>
      <c r="AF547" s="212">
        <f t="shared" si="569"/>
        <v>0.65</v>
      </c>
      <c r="AG547" s="212">
        <f t="shared" si="570"/>
        <v>0.65</v>
      </c>
      <c r="AH547" s="212">
        <f t="shared" si="571"/>
        <v>0.65</v>
      </c>
      <c r="AI547" s="212">
        <f t="shared" si="572"/>
        <v>0.65</v>
      </c>
      <c r="AJ547" s="212">
        <f t="shared" si="573"/>
        <v>0.65</v>
      </c>
      <c r="AK547" s="212">
        <f t="shared" si="574"/>
        <v>0.65</v>
      </c>
    </row>
    <row r="548" spans="1:37" x14ac:dyDescent="0.35">
      <c r="A548" s="215">
        <v>34</v>
      </c>
      <c r="B548" s="212">
        <f t="shared" si="576"/>
        <v>0.65</v>
      </c>
      <c r="C548" s="212">
        <f t="shared" ref="C548:AA548" si="608">B548</f>
        <v>0.65</v>
      </c>
      <c r="D548" s="212">
        <f t="shared" si="608"/>
        <v>0.65</v>
      </c>
      <c r="E548" s="212">
        <f t="shared" si="608"/>
        <v>0.65</v>
      </c>
      <c r="F548" s="212">
        <f t="shared" si="608"/>
        <v>0.65</v>
      </c>
      <c r="G548" s="212">
        <f t="shared" si="608"/>
        <v>0.65</v>
      </c>
      <c r="H548" s="212">
        <f t="shared" si="608"/>
        <v>0.65</v>
      </c>
      <c r="I548" s="212">
        <f t="shared" si="608"/>
        <v>0.65</v>
      </c>
      <c r="J548" s="212">
        <f t="shared" si="608"/>
        <v>0.65</v>
      </c>
      <c r="K548" s="212">
        <f t="shared" si="608"/>
        <v>0.65</v>
      </c>
      <c r="L548" s="212">
        <f t="shared" si="608"/>
        <v>0.65</v>
      </c>
      <c r="M548" s="212">
        <f t="shared" si="608"/>
        <v>0.65</v>
      </c>
      <c r="N548" s="212">
        <f t="shared" si="608"/>
        <v>0.65</v>
      </c>
      <c r="O548" s="212">
        <f t="shared" si="608"/>
        <v>0.65</v>
      </c>
      <c r="P548" s="212">
        <f t="shared" si="608"/>
        <v>0.65</v>
      </c>
      <c r="Q548" s="212">
        <f t="shared" si="608"/>
        <v>0.65</v>
      </c>
      <c r="R548" s="212">
        <f t="shared" si="608"/>
        <v>0.65</v>
      </c>
      <c r="S548" s="212">
        <f t="shared" si="608"/>
        <v>0.65</v>
      </c>
      <c r="T548" s="212">
        <f t="shared" si="608"/>
        <v>0.65</v>
      </c>
      <c r="U548" s="212">
        <f t="shared" si="608"/>
        <v>0.65</v>
      </c>
      <c r="V548" s="212">
        <f t="shared" si="608"/>
        <v>0.65</v>
      </c>
      <c r="W548" s="212">
        <f t="shared" si="608"/>
        <v>0.65</v>
      </c>
      <c r="X548" s="212">
        <f t="shared" si="608"/>
        <v>0.65</v>
      </c>
      <c r="Y548" s="212">
        <f t="shared" si="608"/>
        <v>0.65</v>
      </c>
      <c r="Z548" s="212">
        <f t="shared" si="608"/>
        <v>0.65</v>
      </c>
      <c r="AA548" s="212">
        <f t="shared" si="608"/>
        <v>0.65</v>
      </c>
      <c r="AB548" s="212">
        <f t="shared" si="565"/>
        <v>0.65</v>
      </c>
      <c r="AC548" s="212">
        <f t="shared" si="566"/>
        <v>0.65</v>
      </c>
      <c r="AD548" s="212">
        <f t="shared" si="567"/>
        <v>0.65</v>
      </c>
      <c r="AE548" s="212">
        <f t="shared" si="568"/>
        <v>0.65</v>
      </c>
      <c r="AF548" s="212">
        <f t="shared" si="569"/>
        <v>0.65</v>
      </c>
      <c r="AG548" s="212">
        <f t="shared" si="570"/>
        <v>0.65</v>
      </c>
      <c r="AH548" s="212">
        <f t="shared" si="571"/>
        <v>0.65</v>
      </c>
      <c r="AI548" s="212">
        <f t="shared" si="572"/>
        <v>0.65</v>
      </c>
      <c r="AJ548" s="212">
        <f t="shared" si="573"/>
        <v>0.65</v>
      </c>
      <c r="AK548" s="212">
        <f t="shared" si="574"/>
        <v>0.65</v>
      </c>
    </row>
    <row r="549" spans="1:37" x14ac:dyDescent="0.35">
      <c r="A549" s="215">
        <v>35</v>
      </c>
      <c r="B549" s="212">
        <f t="shared" si="576"/>
        <v>0.65</v>
      </c>
      <c r="C549" s="212">
        <f t="shared" ref="C549:AA549" si="609">B549</f>
        <v>0.65</v>
      </c>
      <c r="D549" s="212">
        <f t="shared" si="609"/>
        <v>0.65</v>
      </c>
      <c r="E549" s="212">
        <f t="shared" si="609"/>
        <v>0.65</v>
      </c>
      <c r="F549" s="212">
        <f t="shared" si="609"/>
        <v>0.65</v>
      </c>
      <c r="G549" s="212">
        <f t="shared" si="609"/>
        <v>0.65</v>
      </c>
      <c r="H549" s="212">
        <f t="shared" si="609"/>
        <v>0.65</v>
      </c>
      <c r="I549" s="212">
        <f t="shared" si="609"/>
        <v>0.65</v>
      </c>
      <c r="J549" s="212">
        <f t="shared" si="609"/>
        <v>0.65</v>
      </c>
      <c r="K549" s="212">
        <f t="shared" si="609"/>
        <v>0.65</v>
      </c>
      <c r="L549" s="212">
        <f t="shared" si="609"/>
        <v>0.65</v>
      </c>
      <c r="M549" s="212">
        <f t="shared" si="609"/>
        <v>0.65</v>
      </c>
      <c r="N549" s="212">
        <f t="shared" si="609"/>
        <v>0.65</v>
      </c>
      <c r="O549" s="212">
        <f t="shared" si="609"/>
        <v>0.65</v>
      </c>
      <c r="P549" s="212">
        <f t="shared" si="609"/>
        <v>0.65</v>
      </c>
      <c r="Q549" s="212">
        <f t="shared" si="609"/>
        <v>0.65</v>
      </c>
      <c r="R549" s="212">
        <f t="shared" si="609"/>
        <v>0.65</v>
      </c>
      <c r="S549" s="212">
        <f t="shared" si="609"/>
        <v>0.65</v>
      </c>
      <c r="T549" s="212">
        <f t="shared" si="609"/>
        <v>0.65</v>
      </c>
      <c r="U549" s="212">
        <f t="shared" si="609"/>
        <v>0.65</v>
      </c>
      <c r="V549" s="212">
        <f t="shared" si="609"/>
        <v>0.65</v>
      </c>
      <c r="W549" s="212">
        <f t="shared" si="609"/>
        <v>0.65</v>
      </c>
      <c r="X549" s="212">
        <f t="shared" si="609"/>
        <v>0.65</v>
      </c>
      <c r="Y549" s="212">
        <f t="shared" si="609"/>
        <v>0.65</v>
      </c>
      <c r="Z549" s="212">
        <f t="shared" si="609"/>
        <v>0.65</v>
      </c>
      <c r="AA549" s="212">
        <f t="shared" si="609"/>
        <v>0.65</v>
      </c>
      <c r="AB549" s="212">
        <f t="shared" si="565"/>
        <v>0.65</v>
      </c>
      <c r="AC549" s="212">
        <f t="shared" si="566"/>
        <v>0.65</v>
      </c>
      <c r="AD549" s="212">
        <f t="shared" si="567"/>
        <v>0.65</v>
      </c>
      <c r="AE549" s="212">
        <f t="shared" si="568"/>
        <v>0.65</v>
      </c>
      <c r="AF549" s="212">
        <f t="shared" si="569"/>
        <v>0.65</v>
      </c>
      <c r="AG549" s="212">
        <f t="shared" si="570"/>
        <v>0.65</v>
      </c>
      <c r="AH549" s="212">
        <f t="shared" si="571"/>
        <v>0.65</v>
      </c>
      <c r="AI549" s="212">
        <f t="shared" si="572"/>
        <v>0.65</v>
      </c>
      <c r="AJ549" s="212">
        <f t="shared" si="573"/>
        <v>0.65</v>
      </c>
      <c r="AK549" s="212">
        <f t="shared" si="574"/>
        <v>0.65</v>
      </c>
    </row>
    <row r="550" spans="1:37" x14ac:dyDescent="0.35">
      <c r="A550" s="215">
        <v>36</v>
      </c>
      <c r="B550" s="212">
        <f t="shared" si="576"/>
        <v>0.65</v>
      </c>
      <c r="C550" s="212">
        <f t="shared" ref="C550:AA560" si="610">B550</f>
        <v>0.65</v>
      </c>
      <c r="D550" s="212">
        <f t="shared" si="610"/>
        <v>0.65</v>
      </c>
      <c r="E550" s="212">
        <f t="shared" si="610"/>
        <v>0.65</v>
      </c>
      <c r="F550" s="212">
        <f t="shared" si="610"/>
        <v>0.65</v>
      </c>
      <c r="G550" s="212">
        <f t="shared" si="610"/>
        <v>0.65</v>
      </c>
      <c r="H550" s="212">
        <f t="shared" si="610"/>
        <v>0.65</v>
      </c>
      <c r="I550" s="212">
        <f t="shared" si="610"/>
        <v>0.65</v>
      </c>
      <c r="J550" s="212">
        <f t="shared" si="610"/>
        <v>0.65</v>
      </c>
      <c r="K550" s="212">
        <f t="shared" si="610"/>
        <v>0.65</v>
      </c>
      <c r="L550" s="212">
        <f t="shared" si="610"/>
        <v>0.65</v>
      </c>
      <c r="M550" s="212">
        <f t="shared" si="610"/>
        <v>0.65</v>
      </c>
      <c r="N550" s="212">
        <f t="shared" si="610"/>
        <v>0.65</v>
      </c>
      <c r="O550" s="212">
        <f t="shared" si="610"/>
        <v>0.65</v>
      </c>
      <c r="P550" s="212">
        <f t="shared" si="610"/>
        <v>0.65</v>
      </c>
      <c r="Q550" s="212">
        <f t="shared" si="610"/>
        <v>0.65</v>
      </c>
      <c r="R550" s="212">
        <f t="shared" si="610"/>
        <v>0.65</v>
      </c>
      <c r="S550" s="212">
        <f t="shared" si="610"/>
        <v>0.65</v>
      </c>
      <c r="T550" s="212">
        <f t="shared" si="610"/>
        <v>0.65</v>
      </c>
      <c r="U550" s="212">
        <f t="shared" si="610"/>
        <v>0.65</v>
      </c>
      <c r="V550" s="212">
        <f t="shared" si="610"/>
        <v>0.65</v>
      </c>
      <c r="W550" s="212">
        <f t="shared" si="610"/>
        <v>0.65</v>
      </c>
      <c r="X550" s="212">
        <f t="shared" si="610"/>
        <v>0.65</v>
      </c>
      <c r="Y550" s="212">
        <f t="shared" si="610"/>
        <v>0.65</v>
      </c>
      <c r="Z550" s="212">
        <f t="shared" si="610"/>
        <v>0.65</v>
      </c>
      <c r="AA550" s="212">
        <f t="shared" si="610"/>
        <v>0.65</v>
      </c>
      <c r="AB550" s="212">
        <f t="shared" si="565"/>
        <v>0.65</v>
      </c>
      <c r="AC550" s="212">
        <f t="shared" si="565"/>
        <v>0.65</v>
      </c>
      <c r="AD550" s="212">
        <f t="shared" si="565"/>
        <v>0.65</v>
      </c>
      <c r="AE550" s="212">
        <f t="shared" si="565"/>
        <v>0.65</v>
      </c>
      <c r="AF550" s="212">
        <f t="shared" si="565"/>
        <v>0.65</v>
      </c>
      <c r="AG550" s="212">
        <f t="shared" si="565"/>
        <v>0.65</v>
      </c>
      <c r="AH550" s="212">
        <f t="shared" si="565"/>
        <v>0.65</v>
      </c>
      <c r="AI550" s="212">
        <f t="shared" si="565"/>
        <v>0.65</v>
      </c>
      <c r="AJ550" s="212">
        <f t="shared" si="565"/>
        <v>0.65</v>
      </c>
      <c r="AK550" s="212">
        <f t="shared" si="565"/>
        <v>0.65</v>
      </c>
    </row>
    <row r="551" spans="1:37" x14ac:dyDescent="0.35">
      <c r="A551" s="215">
        <v>37</v>
      </c>
      <c r="B551" s="212">
        <f>B550</f>
        <v>0.65</v>
      </c>
      <c r="C551" s="212">
        <f t="shared" si="610"/>
        <v>0.65</v>
      </c>
      <c r="D551" s="212">
        <f t="shared" si="610"/>
        <v>0.65</v>
      </c>
      <c r="E551" s="212">
        <f t="shared" si="610"/>
        <v>0.65</v>
      </c>
      <c r="F551" s="212">
        <f t="shared" si="610"/>
        <v>0.65</v>
      </c>
      <c r="G551" s="212">
        <f t="shared" si="610"/>
        <v>0.65</v>
      </c>
      <c r="H551" s="212">
        <f t="shared" si="610"/>
        <v>0.65</v>
      </c>
      <c r="I551" s="212">
        <f t="shared" si="610"/>
        <v>0.65</v>
      </c>
      <c r="J551" s="212">
        <f t="shared" si="610"/>
        <v>0.65</v>
      </c>
      <c r="K551" s="212">
        <f t="shared" si="610"/>
        <v>0.65</v>
      </c>
      <c r="L551" s="212">
        <f t="shared" si="610"/>
        <v>0.65</v>
      </c>
      <c r="M551" s="212">
        <f t="shared" si="610"/>
        <v>0.65</v>
      </c>
      <c r="N551" s="212">
        <f t="shared" si="610"/>
        <v>0.65</v>
      </c>
      <c r="O551" s="212">
        <f t="shared" si="610"/>
        <v>0.65</v>
      </c>
      <c r="P551" s="212">
        <f t="shared" si="610"/>
        <v>0.65</v>
      </c>
      <c r="Q551" s="212">
        <f t="shared" si="610"/>
        <v>0.65</v>
      </c>
      <c r="R551" s="212">
        <f t="shared" si="610"/>
        <v>0.65</v>
      </c>
      <c r="S551" s="212">
        <f t="shared" si="610"/>
        <v>0.65</v>
      </c>
      <c r="T551" s="212">
        <f t="shared" si="610"/>
        <v>0.65</v>
      </c>
      <c r="U551" s="212">
        <f t="shared" si="610"/>
        <v>0.65</v>
      </c>
      <c r="V551" s="212">
        <f t="shared" si="610"/>
        <v>0.65</v>
      </c>
      <c r="W551" s="212">
        <f t="shared" si="610"/>
        <v>0.65</v>
      </c>
      <c r="X551" s="212">
        <f t="shared" si="610"/>
        <v>0.65</v>
      </c>
      <c r="Y551" s="212">
        <f t="shared" si="610"/>
        <v>0.65</v>
      </c>
      <c r="Z551" s="212">
        <f t="shared" si="610"/>
        <v>0.65</v>
      </c>
      <c r="AA551" s="212">
        <f t="shared" si="610"/>
        <v>0.65</v>
      </c>
      <c r="AB551" s="212">
        <f t="shared" ref="AB551:AK566" si="611">AA551</f>
        <v>0.65</v>
      </c>
      <c r="AC551" s="212">
        <f t="shared" si="611"/>
        <v>0.65</v>
      </c>
      <c r="AD551" s="212">
        <f t="shared" si="611"/>
        <v>0.65</v>
      </c>
      <c r="AE551" s="212">
        <f t="shared" si="611"/>
        <v>0.65</v>
      </c>
      <c r="AF551" s="212">
        <f t="shared" si="611"/>
        <v>0.65</v>
      </c>
      <c r="AG551" s="212">
        <f t="shared" si="611"/>
        <v>0.65</v>
      </c>
      <c r="AH551" s="212">
        <f t="shared" si="611"/>
        <v>0.65</v>
      </c>
      <c r="AI551" s="212">
        <f t="shared" si="611"/>
        <v>0.65</v>
      </c>
      <c r="AJ551" s="212">
        <f t="shared" si="611"/>
        <v>0.65</v>
      </c>
      <c r="AK551" s="212">
        <f t="shared" si="611"/>
        <v>0.65</v>
      </c>
    </row>
    <row r="552" spans="1:37" x14ac:dyDescent="0.35">
      <c r="A552" s="215">
        <v>38</v>
      </c>
      <c r="B552" s="212">
        <f t="shared" ref="B552:B566" si="612">B551</f>
        <v>0.65</v>
      </c>
      <c r="C552" s="212">
        <f t="shared" si="610"/>
        <v>0.65</v>
      </c>
      <c r="D552" s="212">
        <f t="shared" si="610"/>
        <v>0.65</v>
      </c>
      <c r="E552" s="212">
        <f t="shared" si="610"/>
        <v>0.65</v>
      </c>
      <c r="F552" s="212">
        <f t="shared" si="610"/>
        <v>0.65</v>
      </c>
      <c r="G552" s="212">
        <f t="shared" si="610"/>
        <v>0.65</v>
      </c>
      <c r="H552" s="212">
        <f t="shared" si="610"/>
        <v>0.65</v>
      </c>
      <c r="I552" s="212">
        <f t="shared" si="610"/>
        <v>0.65</v>
      </c>
      <c r="J552" s="212">
        <f t="shared" si="610"/>
        <v>0.65</v>
      </c>
      <c r="K552" s="212">
        <f t="shared" si="610"/>
        <v>0.65</v>
      </c>
      <c r="L552" s="212">
        <f t="shared" si="610"/>
        <v>0.65</v>
      </c>
      <c r="M552" s="212">
        <f t="shared" si="610"/>
        <v>0.65</v>
      </c>
      <c r="N552" s="212">
        <f t="shared" si="610"/>
        <v>0.65</v>
      </c>
      <c r="O552" s="212">
        <f t="shared" si="610"/>
        <v>0.65</v>
      </c>
      <c r="P552" s="212">
        <f t="shared" si="610"/>
        <v>0.65</v>
      </c>
      <c r="Q552" s="212">
        <f t="shared" si="610"/>
        <v>0.65</v>
      </c>
      <c r="R552" s="212">
        <f t="shared" si="610"/>
        <v>0.65</v>
      </c>
      <c r="S552" s="212">
        <f t="shared" si="610"/>
        <v>0.65</v>
      </c>
      <c r="T552" s="212">
        <f t="shared" si="610"/>
        <v>0.65</v>
      </c>
      <c r="U552" s="212">
        <f t="shared" si="610"/>
        <v>0.65</v>
      </c>
      <c r="V552" s="212">
        <f t="shared" si="610"/>
        <v>0.65</v>
      </c>
      <c r="W552" s="212">
        <f t="shared" si="610"/>
        <v>0.65</v>
      </c>
      <c r="X552" s="212">
        <f t="shared" si="610"/>
        <v>0.65</v>
      </c>
      <c r="Y552" s="212">
        <f t="shared" si="610"/>
        <v>0.65</v>
      </c>
      <c r="Z552" s="212">
        <f t="shared" si="610"/>
        <v>0.65</v>
      </c>
      <c r="AA552" s="212">
        <f t="shared" si="610"/>
        <v>0.65</v>
      </c>
      <c r="AB552" s="212">
        <f t="shared" si="611"/>
        <v>0.65</v>
      </c>
      <c r="AC552" s="212">
        <f t="shared" si="611"/>
        <v>0.65</v>
      </c>
      <c r="AD552" s="212">
        <f t="shared" si="611"/>
        <v>0.65</v>
      </c>
      <c r="AE552" s="212">
        <f t="shared" si="611"/>
        <v>0.65</v>
      </c>
      <c r="AF552" s="212">
        <f t="shared" si="611"/>
        <v>0.65</v>
      </c>
      <c r="AG552" s="212">
        <f t="shared" si="611"/>
        <v>0.65</v>
      </c>
      <c r="AH552" s="212">
        <f t="shared" si="611"/>
        <v>0.65</v>
      </c>
      <c r="AI552" s="212">
        <f t="shared" si="611"/>
        <v>0.65</v>
      </c>
      <c r="AJ552" s="212">
        <f t="shared" si="611"/>
        <v>0.65</v>
      </c>
      <c r="AK552" s="212">
        <f t="shared" si="611"/>
        <v>0.65</v>
      </c>
    </row>
    <row r="553" spans="1:37" x14ac:dyDescent="0.35">
      <c r="A553" s="215">
        <v>39</v>
      </c>
      <c r="B553" s="212">
        <f t="shared" si="612"/>
        <v>0.65</v>
      </c>
      <c r="C553" s="212">
        <f t="shared" si="610"/>
        <v>0.65</v>
      </c>
      <c r="D553" s="212">
        <f t="shared" si="610"/>
        <v>0.65</v>
      </c>
      <c r="E553" s="212">
        <f t="shared" si="610"/>
        <v>0.65</v>
      </c>
      <c r="F553" s="212">
        <f t="shared" si="610"/>
        <v>0.65</v>
      </c>
      <c r="G553" s="212">
        <f t="shared" si="610"/>
        <v>0.65</v>
      </c>
      <c r="H553" s="212">
        <f t="shared" si="610"/>
        <v>0.65</v>
      </c>
      <c r="I553" s="212">
        <f t="shared" si="610"/>
        <v>0.65</v>
      </c>
      <c r="J553" s="212">
        <f t="shared" si="610"/>
        <v>0.65</v>
      </c>
      <c r="K553" s="212">
        <f t="shared" si="610"/>
        <v>0.65</v>
      </c>
      <c r="L553" s="212">
        <f t="shared" si="610"/>
        <v>0.65</v>
      </c>
      <c r="M553" s="212">
        <f t="shared" si="610"/>
        <v>0.65</v>
      </c>
      <c r="N553" s="212">
        <f t="shared" si="610"/>
        <v>0.65</v>
      </c>
      <c r="O553" s="212">
        <f t="shared" si="610"/>
        <v>0.65</v>
      </c>
      <c r="P553" s="212">
        <f t="shared" si="610"/>
        <v>0.65</v>
      </c>
      <c r="Q553" s="212">
        <f t="shared" si="610"/>
        <v>0.65</v>
      </c>
      <c r="R553" s="212">
        <f t="shared" si="610"/>
        <v>0.65</v>
      </c>
      <c r="S553" s="212">
        <f t="shared" si="610"/>
        <v>0.65</v>
      </c>
      <c r="T553" s="212">
        <f t="shared" si="610"/>
        <v>0.65</v>
      </c>
      <c r="U553" s="212">
        <f t="shared" si="610"/>
        <v>0.65</v>
      </c>
      <c r="V553" s="212">
        <f t="shared" si="610"/>
        <v>0.65</v>
      </c>
      <c r="W553" s="212">
        <f t="shared" si="610"/>
        <v>0.65</v>
      </c>
      <c r="X553" s="212">
        <f t="shared" si="610"/>
        <v>0.65</v>
      </c>
      <c r="Y553" s="212">
        <f t="shared" si="610"/>
        <v>0.65</v>
      </c>
      <c r="Z553" s="212">
        <f t="shared" si="610"/>
        <v>0.65</v>
      </c>
      <c r="AA553" s="212">
        <f t="shared" si="610"/>
        <v>0.65</v>
      </c>
      <c r="AB553" s="212">
        <f t="shared" si="611"/>
        <v>0.65</v>
      </c>
      <c r="AC553" s="212">
        <f t="shared" si="611"/>
        <v>0.65</v>
      </c>
      <c r="AD553" s="212">
        <f t="shared" si="611"/>
        <v>0.65</v>
      </c>
      <c r="AE553" s="212">
        <f t="shared" si="611"/>
        <v>0.65</v>
      </c>
      <c r="AF553" s="212">
        <f t="shared" si="611"/>
        <v>0.65</v>
      </c>
      <c r="AG553" s="212">
        <f t="shared" si="611"/>
        <v>0.65</v>
      </c>
      <c r="AH553" s="212">
        <f t="shared" si="611"/>
        <v>0.65</v>
      </c>
      <c r="AI553" s="212">
        <f t="shared" si="611"/>
        <v>0.65</v>
      </c>
      <c r="AJ553" s="212">
        <f t="shared" si="611"/>
        <v>0.65</v>
      </c>
      <c r="AK553" s="212">
        <f t="shared" si="611"/>
        <v>0.65</v>
      </c>
    </row>
    <row r="554" spans="1:37" x14ac:dyDescent="0.35">
      <c r="A554" s="215">
        <v>40</v>
      </c>
      <c r="B554" s="212">
        <f t="shared" si="612"/>
        <v>0.65</v>
      </c>
      <c r="C554" s="212">
        <f t="shared" si="610"/>
        <v>0.65</v>
      </c>
      <c r="D554" s="212">
        <f t="shared" si="610"/>
        <v>0.65</v>
      </c>
      <c r="E554" s="212">
        <f t="shared" si="610"/>
        <v>0.65</v>
      </c>
      <c r="F554" s="212">
        <f t="shared" si="610"/>
        <v>0.65</v>
      </c>
      <c r="G554" s="212">
        <f t="shared" si="610"/>
        <v>0.65</v>
      </c>
      <c r="H554" s="212">
        <f t="shared" si="610"/>
        <v>0.65</v>
      </c>
      <c r="I554" s="212">
        <f t="shared" si="610"/>
        <v>0.65</v>
      </c>
      <c r="J554" s="212">
        <f t="shared" si="610"/>
        <v>0.65</v>
      </c>
      <c r="K554" s="212">
        <f t="shared" si="610"/>
        <v>0.65</v>
      </c>
      <c r="L554" s="212">
        <f t="shared" si="610"/>
        <v>0.65</v>
      </c>
      <c r="M554" s="212">
        <f t="shared" si="610"/>
        <v>0.65</v>
      </c>
      <c r="N554" s="212">
        <f t="shared" si="610"/>
        <v>0.65</v>
      </c>
      <c r="O554" s="212">
        <f t="shared" si="610"/>
        <v>0.65</v>
      </c>
      <c r="P554" s="212">
        <f t="shared" si="610"/>
        <v>0.65</v>
      </c>
      <c r="Q554" s="212">
        <f t="shared" si="610"/>
        <v>0.65</v>
      </c>
      <c r="R554" s="212">
        <f t="shared" si="610"/>
        <v>0.65</v>
      </c>
      <c r="S554" s="212">
        <f t="shared" si="610"/>
        <v>0.65</v>
      </c>
      <c r="T554" s="212">
        <f t="shared" si="610"/>
        <v>0.65</v>
      </c>
      <c r="U554" s="212">
        <f t="shared" si="610"/>
        <v>0.65</v>
      </c>
      <c r="V554" s="212">
        <f t="shared" si="610"/>
        <v>0.65</v>
      </c>
      <c r="W554" s="212">
        <f t="shared" si="610"/>
        <v>0.65</v>
      </c>
      <c r="X554" s="212">
        <f t="shared" si="610"/>
        <v>0.65</v>
      </c>
      <c r="Y554" s="212">
        <f t="shared" si="610"/>
        <v>0.65</v>
      </c>
      <c r="Z554" s="212">
        <f t="shared" si="610"/>
        <v>0.65</v>
      </c>
      <c r="AA554" s="212">
        <f t="shared" si="610"/>
        <v>0.65</v>
      </c>
      <c r="AB554" s="212">
        <f t="shared" si="611"/>
        <v>0.65</v>
      </c>
      <c r="AC554" s="212">
        <f t="shared" si="611"/>
        <v>0.65</v>
      </c>
      <c r="AD554" s="212">
        <f t="shared" si="611"/>
        <v>0.65</v>
      </c>
      <c r="AE554" s="212">
        <f t="shared" si="611"/>
        <v>0.65</v>
      </c>
      <c r="AF554" s="212">
        <f t="shared" si="611"/>
        <v>0.65</v>
      </c>
      <c r="AG554" s="212">
        <f t="shared" si="611"/>
        <v>0.65</v>
      </c>
      <c r="AH554" s="212">
        <f t="shared" si="611"/>
        <v>0.65</v>
      </c>
      <c r="AI554" s="212">
        <f t="shared" si="611"/>
        <v>0.65</v>
      </c>
      <c r="AJ554" s="212">
        <f t="shared" si="611"/>
        <v>0.65</v>
      </c>
      <c r="AK554" s="212">
        <f t="shared" si="611"/>
        <v>0.65</v>
      </c>
    </row>
    <row r="555" spans="1:37" x14ac:dyDescent="0.35">
      <c r="A555" s="215">
        <v>41</v>
      </c>
      <c r="B555" s="212">
        <f t="shared" si="612"/>
        <v>0.65</v>
      </c>
      <c r="C555" s="212">
        <f t="shared" si="610"/>
        <v>0.65</v>
      </c>
      <c r="D555" s="212">
        <f t="shared" si="610"/>
        <v>0.65</v>
      </c>
      <c r="E555" s="212">
        <f t="shared" si="610"/>
        <v>0.65</v>
      </c>
      <c r="F555" s="212">
        <f t="shared" si="610"/>
        <v>0.65</v>
      </c>
      <c r="G555" s="212">
        <f t="shared" si="610"/>
        <v>0.65</v>
      </c>
      <c r="H555" s="212">
        <f t="shared" si="610"/>
        <v>0.65</v>
      </c>
      <c r="I555" s="212">
        <f t="shared" si="610"/>
        <v>0.65</v>
      </c>
      <c r="J555" s="212">
        <f t="shared" si="610"/>
        <v>0.65</v>
      </c>
      <c r="K555" s="212">
        <f t="shared" si="610"/>
        <v>0.65</v>
      </c>
      <c r="L555" s="212">
        <f t="shared" si="610"/>
        <v>0.65</v>
      </c>
      <c r="M555" s="212">
        <f t="shared" si="610"/>
        <v>0.65</v>
      </c>
      <c r="N555" s="212">
        <f t="shared" si="610"/>
        <v>0.65</v>
      </c>
      <c r="O555" s="212">
        <f t="shared" si="610"/>
        <v>0.65</v>
      </c>
      <c r="P555" s="212">
        <f t="shared" si="610"/>
        <v>0.65</v>
      </c>
      <c r="Q555" s="212">
        <f t="shared" si="610"/>
        <v>0.65</v>
      </c>
      <c r="R555" s="212">
        <f t="shared" si="610"/>
        <v>0.65</v>
      </c>
      <c r="S555" s="212">
        <f t="shared" si="610"/>
        <v>0.65</v>
      </c>
      <c r="T555" s="212">
        <f t="shared" si="610"/>
        <v>0.65</v>
      </c>
      <c r="U555" s="212">
        <f t="shared" si="610"/>
        <v>0.65</v>
      </c>
      <c r="V555" s="212">
        <f t="shared" si="610"/>
        <v>0.65</v>
      </c>
      <c r="W555" s="212">
        <f t="shared" si="610"/>
        <v>0.65</v>
      </c>
      <c r="X555" s="212">
        <f t="shared" si="610"/>
        <v>0.65</v>
      </c>
      <c r="Y555" s="212">
        <f t="shared" si="610"/>
        <v>0.65</v>
      </c>
      <c r="Z555" s="212">
        <f t="shared" si="610"/>
        <v>0.65</v>
      </c>
      <c r="AA555" s="212">
        <f t="shared" si="610"/>
        <v>0.65</v>
      </c>
      <c r="AB555" s="212">
        <f t="shared" si="611"/>
        <v>0.65</v>
      </c>
      <c r="AC555" s="212">
        <f t="shared" si="611"/>
        <v>0.65</v>
      </c>
      <c r="AD555" s="212">
        <f t="shared" si="611"/>
        <v>0.65</v>
      </c>
      <c r="AE555" s="212">
        <f t="shared" si="611"/>
        <v>0.65</v>
      </c>
      <c r="AF555" s="212">
        <f t="shared" si="611"/>
        <v>0.65</v>
      </c>
      <c r="AG555" s="212">
        <f t="shared" si="611"/>
        <v>0.65</v>
      </c>
      <c r="AH555" s="212">
        <f t="shared" si="611"/>
        <v>0.65</v>
      </c>
      <c r="AI555" s="212">
        <f t="shared" si="611"/>
        <v>0.65</v>
      </c>
      <c r="AJ555" s="212">
        <f t="shared" si="611"/>
        <v>0.65</v>
      </c>
      <c r="AK555" s="212">
        <f t="shared" si="611"/>
        <v>0.65</v>
      </c>
    </row>
    <row r="556" spans="1:37" x14ac:dyDescent="0.35">
      <c r="A556" s="215">
        <v>42</v>
      </c>
      <c r="B556" s="212">
        <f t="shared" si="612"/>
        <v>0.65</v>
      </c>
      <c r="C556" s="212">
        <f t="shared" si="610"/>
        <v>0.65</v>
      </c>
      <c r="D556" s="212">
        <f t="shared" si="610"/>
        <v>0.65</v>
      </c>
      <c r="E556" s="212">
        <f t="shared" si="610"/>
        <v>0.65</v>
      </c>
      <c r="F556" s="212">
        <f t="shared" si="610"/>
        <v>0.65</v>
      </c>
      <c r="G556" s="212">
        <f t="shared" si="610"/>
        <v>0.65</v>
      </c>
      <c r="H556" s="212">
        <f t="shared" si="610"/>
        <v>0.65</v>
      </c>
      <c r="I556" s="212">
        <f t="shared" si="610"/>
        <v>0.65</v>
      </c>
      <c r="J556" s="212">
        <f t="shared" si="610"/>
        <v>0.65</v>
      </c>
      <c r="K556" s="212">
        <f t="shared" si="610"/>
        <v>0.65</v>
      </c>
      <c r="L556" s="212">
        <f t="shared" si="610"/>
        <v>0.65</v>
      </c>
      <c r="M556" s="212">
        <f t="shared" si="610"/>
        <v>0.65</v>
      </c>
      <c r="N556" s="212">
        <f t="shared" si="610"/>
        <v>0.65</v>
      </c>
      <c r="O556" s="212">
        <f t="shared" si="610"/>
        <v>0.65</v>
      </c>
      <c r="P556" s="212">
        <f t="shared" si="610"/>
        <v>0.65</v>
      </c>
      <c r="Q556" s="212">
        <f t="shared" si="610"/>
        <v>0.65</v>
      </c>
      <c r="R556" s="212">
        <f t="shared" si="610"/>
        <v>0.65</v>
      </c>
      <c r="S556" s="212">
        <f t="shared" si="610"/>
        <v>0.65</v>
      </c>
      <c r="T556" s="212">
        <f t="shared" si="610"/>
        <v>0.65</v>
      </c>
      <c r="U556" s="212">
        <f t="shared" si="610"/>
        <v>0.65</v>
      </c>
      <c r="V556" s="212">
        <f t="shared" si="610"/>
        <v>0.65</v>
      </c>
      <c r="W556" s="212">
        <f t="shared" si="610"/>
        <v>0.65</v>
      </c>
      <c r="X556" s="212">
        <f t="shared" si="610"/>
        <v>0.65</v>
      </c>
      <c r="Y556" s="212">
        <f t="shared" si="610"/>
        <v>0.65</v>
      </c>
      <c r="Z556" s="212">
        <f t="shared" si="610"/>
        <v>0.65</v>
      </c>
      <c r="AA556" s="212">
        <f t="shared" si="610"/>
        <v>0.65</v>
      </c>
      <c r="AB556" s="212">
        <f t="shared" si="611"/>
        <v>0.65</v>
      </c>
      <c r="AC556" s="212">
        <f t="shared" si="611"/>
        <v>0.65</v>
      </c>
      <c r="AD556" s="212">
        <f t="shared" si="611"/>
        <v>0.65</v>
      </c>
      <c r="AE556" s="212">
        <f t="shared" si="611"/>
        <v>0.65</v>
      </c>
      <c r="AF556" s="212">
        <f t="shared" si="611"/>
        <v>0.65</v>
      </c>
      <c r="AG556" s="212">
        <f t="shared" si="611"/>
        <v>0.65</v>
      </c>
      <c r="AH556" s="212">
        <f t="shared" si="611"/>
        <v>0.65</v>
      </c>
      <c r="AI556" s="212">
        <f t="shared" si="611"/>
        <v>0.65</v>
      </c>
      <c r="AJ556" s="212">
        <f t="shared" si="611"/>
        <v>0.65</v>
      </c>
      <c r="AK556" s="212">
        <f t="shared" si="611"/>
        <v>0.65</v>
      </c>
    </row>
    <row r="557" spans="1:37" x14ac:dyDescent="0.35">
      <c r="A557" s="215">
        <v>43</v>
      </c>
      <c r="B557" s="212">
        <f t="shared" si="612"/>
        <v>0.65</v>
      </c>
      <c r="C557" s="212">
        <f t="shared" si="610"/>
        <v>0.65</v>
      </c>
      <c r="D557" s="212">
        <f t="shared" si="610"/>
        <v>0.65</v>
      </c>
      <c r="E557" s="212">
        <f t="shared" si="610"/>
        <v>0.65</v>
      </c>
      <c r="F557" s="212">
        <f t="shared" si="610"/>
        <v>0.65</v>
      </c>
      <c r="G557" s="212">
        <f t="shared" si="610"/>
        <v>0.65</v>
      </c>
      <c r="H557" s="212">
        <f t="shared" si="610"/>
        <v>0.65</v>
      </c>
      <c r="I557" s="212">
        <f t="shared" si="610"/>
        <v>0.65</v>
      </c>
      <c r="J557" s="212">
        <f t="shared" si="610"/>
        <v>0.65</v>
      </c>
      <c r="K557" s="212">
        <f t="shared" si="610"/>
        <v>0.65</v>
      </c>
      <c r="L557" s="212">
        <f t="shared" si="610"/>
        <v>0.65</v>
      </c>
      <c r="M557" s="212">
        <f t="shared" si="610"/>
        <v>0.65</v>
      </c>
      <c r="N557" s="212">
        <f t="shared" si="610"/>
        <v>0.65</v>
      </c>
      <c r="O557" s="212">
        <f t="shared" si="610"/>
        <v>0.65</v>
      </c>
      <c r="P557" s="212">
        <f t="shared" si="610"/>
        <v>0.65</v>
      </c>
      <c r="Q557" s="212">
        <f t="shared" si="610"/>
        <v>0.65</v>
      </c>
      <c r="R557" s="212">
        <f t="shared" si="610"/>
        <v>0.65</v>
      </c>
      <c r="S557" s="212">
        <f t="shared" si="610"/>
        <v>0.65</v>
      </c>
      <c r="T557" s="212">
        <f t="shared" si="610"/>
        <v>0.65</v>
      </c>
      <c r="U557" s="212">
        <f t="shared" si="610"/>
        <v>0.65</v>
      </c>
      <c r="V557" s="212">
        <f t="shared" si="610"/>
        <v>0.65</v>
      </c>
      <c r="W557" s="212">
        <f t="shared" si="610"/>
        <v>0.65</v>
      </c>
      <c r="X557" s="212">
        <f t="shared" si="610"/>
        <v>0.65</v>
      </c>
      <c r="Y557" s="212">
        <f t="shared" si="610"/>
        <v>0.65</v>
      </c>
      <c r="Z557" s="212">
        <f t="shared" si="610"/>
        <v>0.65</v>
      </c>
      <c r="AA557" s="212">
        <f t="shared" si="610"/>
        <v>0.65</v>
      </c>
      <c r="AB557" s="212">
        <f t="shared" si="611"/>
        <v>0.65</v>
      </c>
      <c r="AC557" s="212">
        <f t="shared" si="611"/>
        <v>0.65</v>
      </c>
      <c r="AD557" s="212">
        <f t="shared" si="611"/>
        <v>0.65</v>
      </c>
      <c r="AE557" s="212">
        <f t="shared" si="611"/>
        <v>0.65</v>
      </c>
      <c r="AF557" s="212">
        <f t="shared" si="611"/>
        <v>0.65</v>
      </c>
      <c r="AG557" s="212">
        <f t="shared" si="611"/>
        <v>0.65</v>
      </c>
      <c r="AH557" s="212">
        <f t="shared" si="611"/>
        <v>0.65</v>
      </c>
      <c r="AI557" s="212">
        <f t="shared" si="611"/>
        <v>0.65</v>
      </c>
      <c r="AJ557" s="212">
        <f t="shared" si="611"/>
        <v>0.65</v>
      </c>
      <c r="AK557" s="212">
        <f t="shared" si="611"/>
        <v>0.65</v>
      </c>
    </row>
    <row r="558" spans="1:37" x14ac:dyDescent="0.35">
      <c r="A558" s="215">
        <v>44</v>
      </c>
      <c r="B558" s="212">
        <f t="shared" si="612"/>
        <v>0.65</v>
      </c>
      <c r="C558" s="212">
        <f t="shared" si="610"/>
        <v>0.65</v>
      </c>
      <c r="D558" s="212">
        <f t="shared" si="610"/>
        <v>0.65</v>
      </c>
      <c r="E558" s="212">
        <f t="shared" si="610"/>
        <v>0.65</v>
      </c>
      <c r="F558" s="212">
        <f t="shared" si="610"/>
        <v>0.65</v>
      </c>
      <c r="G558" s="212">
        <f t="shared" si="610"/>
        <v>0.65</v>
      </c>
      <c r="H558" s="212">
        <f t="shared" si="610"/>
        <v>0.65</v>
      </c>
      <c r="I558" s="212">
        <f t="shared" si="610"/>
        <v>0.65</v>
      </c>
      <c r="J558" s="212">
        <f t="shared" si="610"/>
        <v>0.65</v>
      </c>
      <c r="K558" s="212">
        <f t="shared" si="610"/>
        <v>0.65</v>
      </c>
      <c r="L558" s="212">
        <f t="shared" si="610"/>
        <v>0.65</v>
      </c>
      <c r="M558" s="212">
        <f t="shared" si="610"/>
        <v>0.65</v>
      </c>
      <c r="N558" s="212">
        <f t="shared" si="610"/>
        <v>0.65</v>
      </c>
      <c r="O558" s="212">
        <f t="shared" si="610"/>
        <v>0.65</v>
      </c>
      <c r="P558" s="212">
        <f t="shared" si="610"/>
        <v>0.65</v>
      </c>
      <c r="Q558" s="212">
        <f t="shared" si="610"/>
        <v>0.65</v>
      </c>
      <c r="R558" s="212">
        <f t="shared" si="610"/>
        <v>0.65</v>
      </c>
      <c r="S558" s="212">
        <f t="shared" si="610"/>
        <v>0.65</v>
      </c>
      <c r="T558" s="212">
        <f t="shared" si="610"/>
        <v>0.65</v>
      </c>
      <c r="U558" s="212">
        <f t="shared" si="610"/>
        <v>0.65</v>
      </c>
      <c r="V558" s="212">
        <f t="shared" si="610"/>
        <v>0.65</v>
      </c>
      <c r="W558" s="212">
        <f t="shared" si="610"/>
        <v>0.65</v>
      </c>
      <c r="X558" s="212">
        <f t="shared" si="610"/>
        <v>0.65</v>
      </c>
      <c r="Y558" s="212">
        <f t="shared" si="610"/>
        <v>0.65</v>
      </c>
      <c r="Z558" s="212">
        <f t="shared" si="610"/>
        <v>0.65</v>
      </c>
      <c r="AA558" s="212">
        <f t="shared" si="610"/>
        <v>0.65</v>
      </c>
      <c r="AB558" s="212">
        <f t="shared" si="611"/>
        <v>0.65</v>
      </c>
      <c r="AC558" s="212">
        <f t="shared" si="611"/>
        <v>0.65</v>
      </c>
      <c r="AD558" s="212">
        <f t="shared" si="611"/>
        <v>0.65</v>
      </c>
      <c r="AE558" s="212">
        <f t="shared" si="611"/>
        <v>0.65</v>
      </c>
      <c r="AF558" s="212">
        <f t="shared" si="611"/>
        <v>0.65</v>
      </c>
      <c r="AG558" s="212">
        <f t="shared" si="611"/>
        <v>0.65</v>
      </c>
      <c r="AH558" s="212">
        <f t="shared" si="611"/>
        <v>0.65</v>
      </c>
      <c r="AI558" s="212">
        <f t="shared" si="611"/>
        <v>0.65</v>
      </c>
      <c r="AJ558" s="212">
        <f t="shared" si="611"/>
        <v>0.65</v>
      </c>
      <c r="AK558" s="212">
        <f t="shared" si="611"/>
        <v>0.65</v>
      </c>
    </row>
    <row r="559" spans="1:37" x14ac:dyDescent="0.35">
      <c r="A559" s="215">
        <v>45</v>
      </c>
      <c r="B559" s="212">
        <f t="shared" si="612"/>
        <v>0.65</v>
      </c>
      <c r="C559" s="212">
        <f t="shared" si="610"/>
        <v>0.65</v>
      </c>
      <c r="D559" s="212">
        <f t="shared" si="610"/>
        <v>0.65</v>
      </c>
      <c r="E559" s="212">
        <f t="shared" si="610"/>
        <v>0.65</v>
      </c>
      <c r="F559" s="212">
        <f t="shared" si="610"/>
        <v>0.65</v>
      </c>
      <c r="G559" s="212">
        <f t="shared" si="610"/>
        <v>0.65</v>
      </c>
      <c r="H559" s="212">
        <f t="shared" si="610"/>
        <v>0.65</v>
      </c>
      <c r="I559" s="212">
        <f t="shared" si="610"/>
        <v>0.65</v>
      </c>
      <c r="J559" s="212">
        <f t="shared" si="610"/>
        <v>0.65</v>
      </c>
      <c r="K559" s="212">
        <f t="shared" si="610"/>
        <v>0.65</v>
      </c>
      <c r="L559" s="212">
        <f t="shared" si="610"/>
        <v>0.65</v>
      </c>
      <c r="M559" s="212">
        <f t="shared" si="610"/>
        <v>0.65</v>
      </c>
      <c r="N559" s="212">
        <f t="shared" si="610"/>
        <v>0.65</v>
      </c>
      <c r="O559" s="212">
        <f t="shared" si="610"/>
        <v>0.65</v>
      </c>
      <c r="P559" s="212">
        <f t="shared" si="610"/>
        <v>0.65</v>
      </c>
      <c r="Q559" s="212">
        <f t="shared" si="610"/>
        <v>0.65</v>
      </c>
      <c r="R559" s="212">
        <f t="shared" si="610"/>
        <v>0.65</v>
      </c>
      <c r="S559" s="212">
        <f t="shared" si="610"/>
        <v>0.65</v>
      </c>
      <c r="T559" s="212">
        <f t="shared" si="610"/>
        <v>0.65</v>
      </c>
      <c r="U559" s="212">
        <f t="shared" si="610"/>
        <v>0.65</v>
      </c>
      <c r="V559" s="212">
        <f t="shared" si="610"/>
        <v>0.65</v>
      </c>
      <c r="W559" s="212">
        <f t="shared" si="610"/>
        <v>0.65</v>
      </c>
      <c r="X559" s="212">
        <f t="shared" si="610"/>
        <v>0.65</v>
      </c>
      <c r="Y559" s="212">
        <f t="shared" si="610"/>
        <v>0.65</v>
      </c>
      <c r="Z559" s="212">
        <f t="shared" si="610"/>
        <v>0.65</v>
      </c>
      <c r="AA559" s="212">
        <f t="shared" si="610"/>
        <v>0.65</v>
      </c>
      <c r="AB559" s="212">
        <f t="shared" si="611"/>
        <v>0.65</v>
      </c>
      <c r="AC559" s="212">
        <f t="shared" si="611"/>
        <v>0.65</v>
      </c>
      <c r="AD559" s="212">
        <f t="shared" si="611"/>
        <v>0.65</v>
      </c>
      <c r="AE559" s="212">
        <f t="shared" si="611"/>
        <v>0.65</v>
      </c>
      <c r="AF559" s="212">
        <f t="shared" si="611"/>
        <v>0.65</v>
      </c>
      <c r="AG559" s="212">
        <f t="shared" si="611"/>
        <v>0.65</v>
      </c>
      <c r="AH559" s="212">
        <f t="shared" si="611"/>
        <v>0.65</v>
      </c>
      <c r="AI559" s="212">
        <f t="shared" si="611"/>
        <v>0.65</v>
      </c>
      <c r="AJ559" s="212">
        <f t="shared" si="611"/>
        <v>0.65</v>
      </c>
      <c r="AK559" s="212">
        <f t="shared" si="611"/>
        <v>0.65</v>
      </c>
    </row>
    <row r="560" spans="1:37" x14ac:dyDescent="0.35">
      <c r="A560" s="215">
        <v>46</v>
      </c>
      <c r="B560" s="212">
        <f t="shared" si="612"/>
        <v>0.65</v>
      </c>
      <c r="C560" s="212">
        <f t="shared" si="610"/>
        <v>0.65</v>
      </c>
      <c r="D560" s="212">
        <f t="shared" si="610"/>
        <v>0.65</v>
      </c>
      <c r="E560" s="212">
        <f t="shared" si="610"/>
        <v>0.65</v>
      </c>
      <c r="F560" s="212">
        <f t="shared" si="610"/>
        <v>0.65</v>
      </c>
      <c r="G560" s="212">
        <f t="shared" si="610"/>
        <v>0.65</v>
      </c>
      <c r="H560" s="212">
        <f t="shared" ref="H560:H566" si="613">G560</f>
        <v>0.65</v>
      </c>
      <c r="I560" s="212">
        <f t="shared" ref="I560:I566" si="614">H560</f>
        <v>0.65</v>
      </c>
      <c r="J560" s="212">
        <f t="shared" ref="J560:J566" si="615">I560</f>
        <v>0.65</v>
      </c>
      <c r="K560" s="212">
        <f t="shared" ref="K560:K566" si="616">J560</f>
        <v>0.65</v>
      </c>
      <c r="L560" s="212">
        <f t="shared" ref="L560:L566" si="617">K560</f>
        <v>0.65</v>
      </c>
      <c r="M560" s="212">
        <f t="shared" ref="M560:M566" si="618">L560</f>
        <v>0.65</v>
      </c>
      <c r="N560" s="212">
        <f t="shared" ref="N560:N566" si="619">M560</f>
        <v>0.65</v>
      </c>
      <c r="O560" s="212">
        <f t="shared" ref="O560:O566" si="620">N560</f>
        <v>0.65</v>
      </c>
      <c r="P560" s="212">
        <f t="shared" ref="P560:P566" si="621">O560</f>
        <v>0.65</v>
      </c>
      <c r="Q560" s="212">
        <f t="shared" ref="Q560:Q566" si="622">P560</f>
        <v>0.65</v>
      </c>
      <c r="R560" s="212">
        <f t="shared" ref="R560:R566" si="623">Q560</f>
        <v>0.65</v>
      </c>
      <c r="S560" s="212">
        <f t="shared" ref="S560:S566" si="624">R560</f>
        <v>0.65</v>
      </c>
      <c r="T560" s="212">
        <f t="shared" ref="T560:T566" si="625">S560</f>
        <v>0.65</v>
      </c>
      <c r="U560" s="212">
        <f t="shared" ref="U560:U566" si="626">T560</f>
        <v>0.65</v>
      </c>
      <c r="V560" s="212">
        <f t="shared" ref="V560:V566" si="627">U560</f>
        <v>0.65</v>
      </c>
      <c r="W560" s="212">
        <f t="shared" ref="W560:W566" si="628">V560</f>
        <v>0.65</v>
      </c>
      <c r="X560" s="212">
        <f t="shared" ref="X560:X566" si="629">W560</f>
        <v>0.65</v>
      </c>
      <c r="Y560" s="212">
        <f t="shared" ref="Y560:Y566" si="630">X560</f>
        <v>0.65</v>
      </c>
      <c r="Z560" s="212">
        <f t="shared" ref="Z560:Z566" si="631">Y560</f>
        <v>0.65</v>
      </c>
      <c r="AA560" s="212">
        <f t="shared" ref="AA560:AA566" si="632">Z560</f>
        <v>0.65</v>
      </c>
      <c r="AB560" s="212">
        <f t="shared" si="611"/>
        <v>0.65</v>
      </c>
      <c r="AC560" s="212">
        <f t="shared" si="611"/>
        <v>0.65</v>
      </c>
      <c r="AD560" s="212">
        <f t="shared" si="611"/>
        <v>0.65</v>
      </c>
      <c r="AE560" s="212">
        <f t="shared" si="611"/>
        <v>0.65</v>
      </c>
      <c r="AF560" s="212">
        <f t="shared" si="611"/>
        <v>0.65</v>
      </c>
      <c r="AG560" s="212">
        <f t="shared" si="611"/>
        <v>0.65</v>
      </c>
      <c r="AH560" s="212">
        <f t="shared" si="611"/>
        <v>0.65</v>
      </c>
      <c r="AI560" s="212">
        <f t="shared" si="611"/>
        <v>0.65</v>
      </c>
      <c r="AJ560" s="212">
        <f t="shared" si="611"/>
        <v>0.65</v>
      </c>
      <c r="AK560" s="212">
        <f t="shared" si="611"/>
        <v>0.65</v>
      </c>
    </row>
    <row r="561" spans="1:37" x14ac:dyDescent="0.35">
      <c r="A561" s="215">
        <v>47</v>
      </c>
      <c r="B561" s="212">
        <f t="shared" si="612"/>
        <v>0.65</v>
      </c>
      <c r="C561" s="212">
        <f t="shared" ref="C561:C566" si="633">B561</f>
        <v>0.65</v>
      </c>
      <c r="D561" s="212">
        <f t="shared" ref="D561:D566" si="634">C561</f>
        <v>0.65</v>
      </c>
      <c r="E561" s="212">
        <f t="shared" ref="E561:E566" si="635">D561</f>
        <v>0.65</v>
      </c>
      <c r="F561" s="212">
        <f t="shared" ref="F561:F566" si="636">E561</f>
        <v>0.65</v>
      </c>
      <c r="G561" s="212">
        <f t="shared" ref="G561:G566" si="637">F561</f>
        <v>0.65</v>
      </c>
      <c r="H561" s="212">
        <f t="shared" si="613"/>
        <v>0.65</v>
      </c>
      <c r="I561" s="212">
        <f t="shared" si="614"/>
        <v>0.65</v>
      </c>
      <c r="J561" s="212">
        <f t="shared" si="615"/>
        <v>0.65</v>
      </c>
      <c r="K561" s="212">
        <f t="shared" si="616"/>
        <v>0.65</v>
      </c>
      <c r="L561" s="212">
        <f t="shared" si="617"/>
        <v>0.65</v>
      </c>
      <c r="M561" s="212">
        <f t="shared" si="618"/>
        <v>0.65</v>
      </c>
      <c r="N561" s="212">
        <f t="shared" si="619"/>
        <v>0.65</v>
      </c>
      <c r="O561" s="212">
        <f t="shared" si="620"/>
        <v>0.65</v>
      </c>
      <c r="P561" s="212">
        <f t="shared" si="621"/>
        <v>0.65</v>
      </c>
      <c r="Q561" s="212">
        <f t="shared" si="622"/>
        <v>0.65</v>
      </c>
      <c r="R561" s="212">
        <f t="shared" si="623"/>
        <v>0.65</v>
      </c>
      <c r="S561" s="212">
        <f t="shared" si="624"/>
        <v>0.65</v>
      </c>
      <c r="T561" s="212">
        <f t="shared" si="625"/>
        <v>0.65</v>
      </c>
      <c r="U561" s="212">
        <f t="shared" si="626"/>
        <v>0.65</v>
      </c>
      <c r="V561" s="212">
        <f t="shared" si="627"/>
        <v>0.65</v>
      </c>
      <c r="W561" s="212">
        <f t="shared" si="628"/>
        <v>0.65</v>
      </c>
      <c r="X561" s="212">
        <f t="shared" si="629"/>
        <v>0.65</v>
      </c>
      <c r="Y561" s="212">
        <f t="shared" si="630"/>
        <v>0.65</v>
      </c>
      <c r="Z561" s="212">
        <f t="shared" si="631"/>
        <v>0.65</v>
      </c>
      <c r="AA561" s="212">
        <f t="shared" si="632"/>
        <v>0.65</v>
      </c>
      <c r="AB561" s="212">
        <f t="shared" si="611"/>
        <v>0.65</v>
      </c>
      <c r="AC561" s="212">
        <f t="shared" si="611"/>
        <v>0.65</v>
      </c>
      <c r="AD561" s="212">
        <f t="shared" si="611"/>
        <v>0.65</v>
      </c>
      <c r="AE561" s="212">
        <f t="shared" si="611"/>
        <v>0.65</v>
      </c>
      <c r="AF561" s="212">
        <f t="shared" si="611"/>
        <v>0.65</v>
      </c>
      <c r="AG561" s="212">
        <f t="shared" si="611"/>
        <v>0.65</v>
      </c>
      <c r="AH561" s="212">
        <f t="shared" si="611"/>
        <v>0.65</v>
      </c>
      <c r="AI561" s="212">
        <f t="shared" si="611"/>
        <v>0.65</v>
      </c>
      <c r="AJ561" s="212">
        <f t="shared" si="611"/>
        <v>0.65</v>
      </c>
      <c r="AK561" s="212">
        <f t="shared" si="611"/>
        <v>0.65</v>
      </c>
    </row>
    <row r="562" spans="1:37" x14ac:dyDescent="0.35">
      <c r="A562" s="215">
        <v>48</v>
      </c>
      <c r="B562" s="212">
        <f t="shared" si="612"/>
        <v>0.65</v>
      </c>
      <c r="C562" s="212">
        <f t="shared" si="633"/>
        <v>0.65</v>
      </c>
      <c r="D562" s="212">
        <f t="shared" si="634"/>
        <v>0.65</v>
      </c>
      <c r="E562" s="212">
        <f t="shared" si="635"/>
        <v>0.65</v>
      </c>
      <c r="F562" s="212">
        <f t="shared" si="636"/>
        <v>0.65</v>
      </c>
      <c r="G562" s="212">
        <f t="shared" si="637"/>
        <v>0.65</v>
      </c>
      <c r="H562" s="212">
        <f t="shared" si="613"/>
        <v>0.65</v>
      </c>
      <c r="I562" s="212">
        <f t="shared" si="614"/>
        <v>0.65</v>
      </c>
      <c r="J562" s="212">
        <f t="shared" si="615"/>
        <v>0.65</v>
      </c>
      <c r="K562" s="212">
        <f t="shared" si="616"/>
        <v>0.65</v>
      </c>
      <c r="L562" s="212">
        <f t="shared" si="617"/>
        <v>0.65</v>
      </c>
      <c r="M562" s="212">
        <f t="shared" si="618"/>
        <v>0.65</v>
      </c>
      <c r="N562" s="212">
        <f t="shared" si="619"/>
        <v>0.65</v>
      </c>
      <c r="O562" s="212">
        <f t="shared" si="620"/>
        <v>0.65</v>
      </c>
      <c r="P562" s="212">
        <f t="shared" si="621"/>
        <v>0.65</v>
      </c>
      <c r="Q562" s="212">
        <f t="shared" si="622"/>
        <v>0.65</v>
      </c>
      <c r="R562" s="212">
        <f t="shared" si="623"/>
        <v>0.65</v>
      </c>
      <c r="S562" s="212">
        <f t="shared" si="624"/>
        <v>0.65</v>
      </c>
      <c r="T562" s="212">
        <f t="shared" si="625"/>
        <v>0.65</v>
      </c>
      <c r="U562" s="212">
        <f t="shared" si="626"/>
        <v>0.65</v>
      </c>
      <c r="V562" s="212">
        <f t="shared" si="627"/>
        <v>0.65</v>
      </c>
      <c r="W562" s="212">
        <f t="shared" si="628"/>
        <v>0.65</v>
      </c>
      <c r="X562" s="212">
        <f t="shared" si="629"/>
        <v>0.65</v>
      </c>
      <c r="Y562" s="212">
        <f t="shared" si="630"/>
        <v>0.65</v>
      </c>
      <c r="Z562" s="212">
        <f t="shared" si="631"/>
        <v>0.65</v>
      </c>
      <c r="AA562" s="212">
        <f t="shared" si="632"/>
        <v>0.65</v>
      </c>
      <c r="AB562" s="212">
        <f t="shared" si="611"/>
        <v>0.65</v>
      </c>
      <c r="AC562" s="212">
        <f t="shared" si="611"/>
        <v>0.65</v>
      </c>
      <c r="AD562" s="212">
        <f t="shared" si="611"/>
        <v>0.65</v>
      </c>
      <c r="AE562" s="212">
        <f t="shared" si="611"/>
        <v>0.65</v>
      </c>
      <c r="AF562" s="212">
        <f t="shared" si="611"/>
        <v>0.65</v>
      </c>
      <c r="AG562" s="212">
        <f t="shared" si="611"/>
        <v>0.65</v>
      </c>
      <c r="AH562" s="212">
        <f t="shared" si="611"/>
        <v>0.65</v>
      </c>
      <c r="AI562" s="212">
        <f t="shared" si="611"/>
        <v>0.65</v>
      </c>
      <c r="AJ562" s="212">
        <f t="shared" si="611"/>
        <v>0.65</v>
      </c>
      <c r="AK562" s="212">
        <f t="shared" si="611"/>
        <v>0.65</v>
      </c>
    </row>
    <row r="563" spans="1:37" x14ac:dyDescent="0.35">
      <c r="A563" s="215">
        <v>49</v>
      </c>
      <c r="B563" s="212">
        <f t="shared" si="612"/>
        <v>0.65</v>
      </c>
      <c r="C563" s="212">
        <f t="shared" si="633"/>
        <v>0.65</v>
      </c>
      <c r="D563" s="212">
        <f t="shared" si="634"/>
        <v>0.65</v>
      </c>
      <c r="E563" s="212">
        <f t="shared" si="635"/>
        <v>0.65</v>
      </c>
      <c r="F563" s="212">
        <f t="shared" si="636"/>
        <v>0.65</v>
      </c>
      <c r="G563" s="212">
        <f t="shared" si="637"/>
        <v>0.65</v>
      </c>
      <c r="H563" s="212">
        <f t="shared" si="613"/>
        <v>0.65</v>
      </c>
      <c r="I563" s="212">
        <f t="shared" si="614"/>
        <v>0.65</v>
      </c>
      <c r="J563" s="212">
        <f t="shared" si="615"/>
        <v>0.65</v>
      </c>
      <c r="K563" s="212">
        <f t="shared" si="616"/>
        <v>0.65</v>
      </c>
      <c r="L563" s="212">
        <f t="shared" si="617"/>
        <v>0.65</v>
      </c>
      <c r="M563" s="212">
        <f t="shared" si="618"/>
        <v>0.65</v>
      </c>
      <c r="N563" s="212">
        <f t="shared" si="619"/>
        <v>0.65</v>
      </c>
      <c r="O563" s="212">
        <f t="shared" si="620"/>
        <v>0.65</v>
      </c>
      <c r="P563" s="212">
        <f t="shared" si="621"/>
        <v>0.65</v>
      </c>
      <c r="Q563" s="212">
        <f t="shared" si="622"/>
        <v>0.65</v>
      </c>
      <c r="R563" s="212">
        <f t="shared" si="623"/>
        <v>0.65</v>
      </c>
      <c r="S563" s="212">
        <f t="shared" si="624"/>
        <v>0.65</v>
      </c>
      <c r="T563" s="212">
        <f t="shared" si="625"/>
        <v>0.65</v>
      </c>
      <c r="U563" s="212">
        <f t="shared" si="626"/>
        <v>0.65</v>
      </c>
      <c r="V563" s="212">
        <f t="shared" si="627"/>
        <v>0.65</v>
      </c>
      <c r="W563" s="212">
        <f t="shared" si="628"/>
        <v>0.65</v>
      </c>
      <c r="X563" s="212">
        <f t="shared" si="629"/>
        <v>0.65</v>
      </c>
      <c r="Y563" s="212">
        <f t="shared" si="630"/>
        <v>0.65</v>
      </c>
      <c r="Z563" s="212">
        <f t="shared" si="631"/>
        <v>0.65</v>
      </c>
      <c r="AA563" s="212">
        <f t="shared" si="632"/>
        <v>0.65</v>
      </c>
      <c r="AB563" s="212">
        <f t="shared" si="611"/>
        <v>0.65</v>
      </c>
      <c r="AC563" s="212">
        <f t="shared" si="611"/>
        <v>0.65</v>
      </c>
      <c r="AD563" s="212">
        <f t="shared" si="611"/>
        <v>0.65</v>
      </c>
      <c r="AE563" s="212">
        <f t="shared" si="611"/>
        <v>0.65</v>
      </c>
      <c r="AF563" s="212">
        <f t="shared" si="611"/>
        <v>0.65</v>
      </c>
      <c r="AG563" s="212">
        <f t="shared" si="611"/>
        <v>0.65</v>
      </c>
      <c r="AH563" s="212">
        <f t="shared" si="611"/>
        <v>0.65</v>
      </c>
      <c r="AI563" s="212">
        <f t="shared" si="611"/>
        <v>0.65</v>
      </c>
      <c r="AJ563" s="212">
        <f t="shared" si="611"/>
        <v>0.65</v>
      </c>
      <c r="AK563" s="212">
        <f t="shared" si="611"/>
        <v>0.65</v>
      </c>
    </row>
    <row r="564" spans="1:37" x14ac:dyDescent="0.35">
      <c r="A564" s="215">
        <v>50</v>
      </c>
      <c r="B564" s="212">
        <f t="shared" si="612"/>
        <v>0.65</v>
      </c>
      <c r="C564" s="212">
        <f t="shared" si="633"/>
        <v>0.65</v>
      </c>
      <c r="D564" s="212">
        <f t="shared" si="634"/>
        <v>0.65</v>
      </c>
      <c r="E564" s="212">
        <f t="shared" si="635"/>
        <v>0.65</v>
      </c>
      <c r="F564" s="212">
        <f t="shared" si="636"/>
        <v>0.65</v>
      </c>
      <c r="G564" s="212">
        <f t="shared" si="637"/>
        <v>0.65</v>
      </c>
      <c r="H564" s="212">
        <f t="shared" si="613"/>
        <v>0.65</v>
      </c>
      <c r="I564" s="212">
        <f t="shared" si="614"/>
        <v>0.65</v>
      </c>
      <c r="J564" s="212">
        <f t="shared" si="615"/>
        <v>0.65</v>
      </c>
      <c r="K564" s="212">
        <f t="shared" si="616"/>
        <v>0.65</v>
      </c>
      <c r="L564" s="212">
        <f t="shared" si="617"/>
        <v>0.65</v>
      </c>
      <c r="M564" s="212">
        <f t="shared" si="618"/>
        <v>0.65</v>
      </c>
      <c r="N564" s="212">
        <f t="shared" si="619"/>
        <v>0.65</v>
      </c>
      <c r="O564" s="212">
        <f t="shared" si="620"/>
        <v>0.65</v>
      </c>
      <c r="P564" s="212">
        <f t="shared" si="621"/>
        <v>0.65</v>
      </c>
      <c r="Q564" s="212">
        <f t="shared" si="622"/>
        <v>0.65</v>
      </c>
      <c r="R564" s="212">
        <f t="shared" si="623"/>
        <v>0.65</v>
      </c>
      <c r="S564" s="212">
        <f t="shared" si="624"/>
        <v>0.65</v>
      </c>
      <c r="T564" s="212">
        <f t="shared" si="625"/>
        <v>0.65</v>
      </c>
      <c r="U564" s="212">
        <f t="shared" si="626"/>
        <v>0.65</v>
      </c>
      <c r="V564" s="212">
        <f t="shared" si="627"/>
        <v>0.65</v>
      </c>
      <c r="W564" s="212">
        <f t="shared" si="628"/>
        <v>0.65</v>
      </c>
      <c r="X564" s="212">
        <f t="shared" si="629"/>
        <v>0.65</v>
      </c>
      <c r="Y564" s="212">
        <f t="shared" si="630"/>
        <v>0.65</v>
      </c>
      <c r="Z564" s="212">
        <f t="shared" si="631"/>
        <v>0.65</v>
      </c>
      <c r="AA564" s="212">
        <f t="shared" si="632"/>
        <v>0.65</v>
      </c>
      <c r="AB564" s="212">
        <f t="shared" si="611"/>
        <v>0.65</v>
      </c>
      <c r="AC564" s="212">
        <f t="shared" si="611"/>
        <v>0.65</v>
      </c>
      <c r="AD564" s="212">
        <f t="shared" si="611"/>
        <v>0.65</v>
      </c>
      <c r="AE564" s="212">
        <f t="shared" si="611"/>
        <v>0.65</v>
      </c>
      <c r="AF564" s="212">
        <f t="shared" si="611"/>
        <v>0.65</v>
      </c>
      <c r="AG564" s="212">
        <f t="shared" si="611"/>
        <v>0.65</v>
      </c>
      <c r="AH564" s="212">
        <f t="shared" si="611"/>
        <v>0.65</v>
      </c>
      <c r="AI564" s="212">
        <f t="shared" si="611"/>
        <v>0.65</v>
      </c>
      <c r="AJ564" s="212">
        <f t="shared" si="611"/>
        <v>0.65</v>
      </c>
      <c r="AK564" s="212">
        <f t="shared" si="611"/>
        <v>0.65</v>
      </c>
    </row>
    <row r="565" spans="1:37" x14ac:dyDescent="0.35">
      <c r="A565" s="215">
        <v>51</v>
      </c>
      <c r="B565" s="212">
        <f t="shared" si="612"/>
        <v>0.65</v>
      </c>
      <c r="C565" s="212">
        <f t="shared" si="633"/>
        <v>0.65</v>
      </c>
      <c r="D565" s="212">
        <f t="shared" si="634"/>
        <v>0.65</v>
      </c>
      <c r="E565" s="212">
        <f t="shared" si="635"/>
        <v>0.65</v>
      </c>
      <c r="F565" s="212">
        <f t="shared" si="636"/>
        <v>0.65</v>
      </c>
      <c r="G565" s="212">
        <f t="shared" si="637"/>
        <v>0.65</v>
      </c>
      <c r="H565" s="212">
        <f t="shared" si="613"/>
        <v>0.65</v>
      </c>
      <c r="I565" s="212">
        <f t="shared" si="614"/>
        <v>0.65</v>
      </c>
      <c r="J565" s="212">
        <f t="shared" si="615"/>
        <v>0.65</v>
      </c>
      <c r="K565" s="212">
        <f t="shared" si="616"/>
        <v>0.65</v>
      </c>
      <c r="L565" s="212">
        <f t="shared" si="617"/>
        <v>0.65</v>
      </c>
      <c r="M565" s="212">
        <f t="shared" si="618"/>
        <v>0.65</v>
      </c>
      <c r="N565" s="212">
        <f t="shared" si="619"/>
        <v>0.65</v>
      </c>
      <c r="O565" s="212">
        <f t="shared" si="620"/>
        <v>0.65</v>
      </c>
      <c r="P565" s="212">
        <f t="shared" si="621"/>
        <v>0.65</v>
      </c>
      <c r="Q565" s="212">
        <f t="shared" si="622"/>
        <v>0.65</v>
      </c>
      <c r="R565" s="212">
        <f t="shared" si="623"/>
        <v>0.65</v>
      </c>
      <c r="S565" s="212">
        <f t="shared" si="624"/>
        <v>0.65</v>
      </c>
      <c r="T565" s="212">
        <f t="shared" si="625"/>
        <v>0.65</v>
      </c>
      <c r="U565" s="212">
        <f t="shared" si="626"/>
        <v>0.65</v>
      </c>
      <c r="V565" s="212">
        <f t="shared" si="627"/>
        <v>0.65</v>
      </c>
      <c r="W565" s="212">
        <f t="shared" si="628"/>
        <v>0.65</v>
      </c>
      <c r="X565" s="212">
        <f t="shared" si="629"/>
        <v>0.65</v>
      </c>
      <c r="Y565" s="212">
        <f t="shared" si="630"/>
        <v>0.65</v>
      </c>
      <c r="Z565" s="212">
        <f t="shared" si="631"/>
        <v>0.65</v>
      </c>
      <c r="AA565" s="212">
        <f t="shared" si="632"/>
        <v>0.65</v>
      </c>
      <c r="AB565" s="212">
        <f t="shared" si="611"/>
        <v>0.65</v>
      </c>
      <c r="AC565" s="212">
        <f t="shared" si="611"/>
        <v>0.65</v>
      </c>
      <c r="AD565" s="212">
        <f t="shared" si="611"/>
        <v>0.65</v>
      </c>
      <c r="AE565" s="212">
        <f t="shared" si="611"/>
        <v>0.65</v>
      </c>
      <c r="AF565" s="212">
        <f t="shared" si="611"/>
        <v>0.65</v>
      </c>
      <c r="AG565" s="212">
        <f t="shared" si="611"/>
        <v>0.65</v>
      </c>
      <c r="AH565" s="212">
        <f t="shared" si="611"/>
        <v>0.65</v>
      </c>
      <c r="AI565" s="212">
        <f t="shared" si="611"/>
        <v>0.65</v>
      </c>
      <c r="AJ565" s="212">
        <f t="shared" si="611"/>
        <v>0.65</v>
      </c>
      <c r="AK565" s="212">
        <f t="shared" si="611"/>
        <v>0.65</v>
      </c>
    </row>
    <row r="566" spans="1:37" x14ac:dyDescent="0.35">
      <c r="A566" s="215">
        <v>52</v>
      </c>
      <c r="B566" s="212">
        <f t="shared" si="612"/>
        <v>0.65</v>
      </c>
      <c r="C566" s="212">
        <f t="shared" si="633"/>
        <v>0.65</v>
      </c>
      <c r="D566" s="212">
        <f t="shared" si="634"/>
        <v>0.65</v>
      </c>
      <c r="E566" s="212">
        <f t="shared" si="635"/>
        <v>0.65</v>
      </c>
      <c r="F566" s="212">
        <f t="shared" si="636"/>
        <v>0.65</v>
      </c>
      <c r="G566" s="212">
        <f t="shared" si="637"/>
        <v>0.65</v>
      </c>
      <c r="H566" s="212">
        <f t="shared" si="613"/>
        <v>0.65</v>
      </c>
      <c r="I566" s="212">
        <f t="shared" si="614"/>
        <v>0.65</v>
      </c>
      <c r="J566" s="212">
        <f t="shared" si="615"/>
        <v>0.65</v>
      </c>
      <c r="K566" s="212">
        <f t="shared" si="616"/>
        <v>0.65</v>
      </c>
      <c r="L566" s="212">
        <f t="shared" si="617"/>
        <v>0.65</v>
      </c>
      <c r="M566" s="212">
        <f t="shared" si="618"/>
        <v>0.65</v>
      </c>
      <c r="N566" s="212">
        <f t="shared" si="619"/>
        <v>0.65</v>
      </c>
      <c r="O566" s="212">
        <f t="shared" si="620"/>
        <v>0.65</v>
      </c>
      <c r="P566" s="212">
        <f t="shared" si="621"/>
        <v>0.65</v>
      </c>
      <c r="Q566" s="212">
        <f t="shared" si="622"/>
        <v>0.65</v>
      </c>
      <c r="R566" s="212">
        <f t="shared" si="623"/>
        <v>0.65</v>
      </c>
      <c r="S566" s="212">
        <f t="shared" si="624"/>
        <v>0.65</v>
      </c>
      <c r="T566" s="212">
        <f t="shared" si="625"/>
        <v>0.65</v>
      </c>
      <c r="U566" s="212">
        <f t="shared" si="626"/>
        <v>0.65</v>
      </c>
      <c r="V566" s="212">
        <f t="shared" si="627"/>
        <v>0.65</v>
      </c>
      <c r="W566" s="212">
        <f t="shared" si="628"/>
        <v>0.65</v>
      </c>
      <c r="X566" s="212">
        <f t="shared" si="629"/>
        <v>0.65</v>
      </c>
      <c r="Y566" s="212">
        <f t="shared" si="630"/>
        <v>0.65</v>
      </c>
      <c r="Z566" s="212">
        <f t="shared" si="631"/>
        <v>0.65</v>
      </c>
      <c r="AA566" s="212">
        <f t="shared" si="632"/>
        <v>0.65</v>
      </c>
      <c r="AB566" s="212">
        <f t="shared" si="611"/>
        <v>0.65</v>
      </c>
      <c r="AC566" s="212">
        <f t="shared" si="611"/>
        <v>0.65</v>
      </c>
      <c r="AD566" s="212">
        <f t="shared" si="611"/>
        <v>0.65</v>
      </c>
      <c r="AE566" s="212">
        <f t="shared" si="611"/>
        <v>0.65</v>
      </c>
      <c r="AF566" s="212">
        <f t="shared" si="611"/>
        <v>0.65</v>
      </c>
      <c r="AG566" s="212">
        <f t="shared" si="611"/>
        <v>0.65</v>
      </c>
      <c r="AH566" s="212">
        <f t="shared" si="611"/>
        <v>0.65</v>
      </c>
      <c r="AI566" s="212">
        <f t="shared" si="611"/>
        <v>0.65</v>
      </c>
      <c r="AJ566" s="212">
        <f t="shared" si="611"/>
        <v>0.65</v>
      </c>
      <c r="AK566" s="212">
        <f t="shared" si="611"/>
        <v>0.65</v>
      </c>
    </row>
    <row r="570" spans="1:37" x14ac:dyDescent="0.35">
      <c r="B570" s="216" t="str">
        <f>'Techs-Fuels Updated'!D41</f>
        <v>MKPHYDMHO0</v>
      </c>
      <c r="E570" s="216">
        <f>'Techs-Fuels Updated'!Q41</f>
        <v>0.21</v>
      </c>
    </row>
    <row r="571" spans="1:37" x14ac:dyDescent="0.35">
      <c r="A571" s="210"/>
      <c r="B571" s="210">
        <v>2020</v>
      </c>
      <c r="C571" s="210">
        <v>2021</v>
      </c>
      <c r="D571" s="210">
        <v>2022</v>
      </c>
      <c r="E571" s="210">
        <v>2023</v>
      </c>
      <c r="F571" s="210">
        <v>2024</v>
      </c>
      <c r="G571" s="210">
        <v>2025</v>
      </c>
      <c r="H571" s="210">
        <v>2026</v>
      </c>
      <c r="I571" s="210">
        <v>2027</v>
      </c>
      <c r="J571" s="214">
        <v>2028</v>
      </c>
      <c r="K571" s="214">
        <v>2029</v>
      </c>
      <c r="L571" s="214">
        <v>2030</v>
      </c>
      <c r="M571" s="214">
        <v>2031</v>
      </c>
      <c r="N571" s="214">
        <v>2032</v>
      </c>
      <c r="O571" s="214">
        <v>2033</v>
      </c>
      <c r="P571" s="214">
        <v>2034</v>
      </c>
      <c r="Q571" s="214">
        <v>2035</v>
      </c>
      <c r="R571" s="214">
        <v>2036</v>
      </c>
      <c r="S571" s="214">
        <v>2037</v>
      </c>
      <c r="T571" s="214">
        <v>2038</v>
      </c>
      <c r="U571" s="214">
        <v>2039</v>
      </c>
      <c r="V571" s="214">
        <v>2040</v>
      </c>
      <c r="W571" s="214">
        <v>2041</v>
      </c>
      <c r="X571" s="214">
        <v>2042</v>
      </c>
      <c r="Y571" s="214">
        <v>2043</v>
      </c>
      <c r="Z571" s="214">
        <v>2044</v>
      </c>
      <c r="AA571" s="214">
        <v>2045</v>
      </c>
      <c r="AB571" s="214">
        <v>2046</v>
      </c>
      <c r="AC571" s="214">
        <v>2047</v>
      </c>
      <c r="AD571" s="214">
        <v>2048</v>
      </c>
      <c r="AE571" s="214">
        <v>2049</v>
      </c>
      <c r="AF571" s="214">
        <v>2050</v>
      </c>
      <c r="AG571" s="214">
        <v>2051</v>
      </c>
      <c r="AH571" s="214">
        <v>2052</v>
      </c>
      <c r="AI571" s="214">
        <v>2053</v>
      </c>
      <c r="AJ571" s="214">
        <v>2054</v>
      </c>
      <c r="AK571" s="214" t="s">
        <v>1418</v>
      </c>
    </row>
    <row r="572" spans="1:37" x14ac:dyDescent="0.35">
      <c r="A572" s="211">
        <v>1</v>
      </c>
      <c r="B572" s="212">
        <f>E570</f>
        <v>0.21</v>
      </c>
      <c r="C572" s="212">
        <f>B572</f>
        <v>0.21</v>
      </c>
      <c r="D572" s="212">
        <f t="shared" ref="D572:AA572" si="638">C572</f>
        <v>0.21</v>
      </c>
      <c r="E572" s="212">
        <f t="shared" si="638"/>
        <v>0.21</v>
      </c>
      <c r="F572" s="212">
        <f t="shared" si="638"/>
        <v>0.21</v>
      </c>
      <c r="G572" s="212">
        <f t="shared" si="638"/>
        <v>0.21</v>
      </c>
      <c r="H572" s="212">
        <f t="shared" si="638"/>
        <v>0.21</v>
      </c>
      <c r="I572" s="212">
        <f t="shared" si="638"/>
        <v>0.21</v>
      </c>
      <c r="J572" s="212">
        <f t="shared" si="638"/>
        <v>0.21</v>
      </c>
      <c r="K572" s="212">
        <f t="shared" si="638"/>
        <v>0.21</v>
      </c>
      <c r="L572" s="212">
        <f t="shared" si="638"/>
        <v>0.21</v>
      </c>
      <c r="M572" s="212">
        <f t="shared" si="638"/>
        <v>0.21</v>
      </c>
      <c r="N572" s="212">
        <f t="shared" si="638"/>
        <v>0.21</v>
      </c>
      <c r="O572" s="212">
        <f t="shared" si="638"/>
        <v>0.21</v>
      </c>
      <c r="P572" s="212">
        <f t="shared" si="638"/>
        <v>0.21</v>
      </c>
      <c r="Q572" s="212">
        <f t="shared" si="638"/>
        <v>0.21</v>
      </c>
      <c r="R572" s="212">
        <f t="shared" si="638"/>
        <v>0.21</v>
      </c>
      <c r="S572" s="212">
        <f t="shared" si="638"/>
        <v>0.21</v>
      </c>
      <c r="T572" s="212">
        <f t="shared" si="638"/>
        <v>0.21</v>
      </c>
      <c r="U572" s="212">
        <f t="shared" si="638"/>
        <v>0.21</v>
      </c>
      <c r="V572" s="212">
        <f t="shared" si="638"/>
        <v>0.21</v>
      </c>
      <c r="W572" s="212">
        <f t="shared" si="638"/>
        <v>0.21</v>
      </c>
      <c r="X572" s="212">
        <f t="shared" si="638"/>
        <v>0.21</v>
      </c>
      <c r="Y572" s="212">
        <f t="shared" si="638"/>
        <v>0.21</v>
      </c>
      <c r="Z572" s="212">
        <f t="shared" si="638"/>
        <v>0.21</v>
      </c>
      <c r="AA572" s="212">
        <f t="shared" si="638"/>
        <v>0.21</v>
      </c>
      <c r="AB572" s="212">
        <f t="shared" ref="AB572:AK607" si="639">AA572</f>
        <v>0.21</v>
      </c>
      <c r="AC572" s="212">
        <f t="shared" ref="AC572:AC606" si="640">AB572</f>
        <v>0.21</v>
      </c>
      <c r="AD572" s="212">
        <f t="shared" ref="AD572:AD606" si="641">AC572</f>
        <v>0.21</v>
      </c>
      <c r="AE572" s="212">
        <f t="shared" ref="AE572:AE606" si="642">AD572</f>
        <v>0.21</v>
      </c>
      <c r="AF572" s="212">
        <f t="shared" ref="AF572:AF606" si="643">AE572</f>
        <v>0.21</v>
      </c>
      <c r="AG572" s="212">
        <f t="shared" ref="AG572:AG606" si="644">AF572</f>
        <v>0.21</v>
      </c>
      <c r="AH572" s="212">
        <f t="shared" ref="AH572:AH606" si="645">AG572</f>
        <v>0.21</v>
      </c>
      <c r="AI572" s="212">
        <f t="shared" ref="AI572:AI606" si="646">AH572</f>
        <v>0.21</v>
      </c>
      <c r="AJ572" s="212">
        <f t="shared" ref="AJ572:AJ606" si="647">AI572</f>
        <v>0.21</v>
      </c>
      <c r="AK572" s="212">
        <f t="shared" ref="AK572:AK606" si="648">AJ572</f>
        <v>0.21</v>
      </c>
    </row>
    <row r="573" spans="1:37" x14ac:dyDescent="0.35">
      <c r="A573" s="211">
        <v>2</v>
      </c>
      <c r="B573" s="212">
        <f>B572</f>
        <v>0.21</v>
      </c>
      <c r="C573" s="212">
        <f>B573</f>
        <v>0.21</v>
      </c>
      <c r="D573" s="212">
        <f t="shared" ref="D573:AA573" si="649">C573</f>
        <v>0.21</v>
      </c>
      <c r="E573" s="212">
        <f t="shared" si="649"/>
        <v>0.21</v>
      </c>
      <c r="F573" s="212">
        <f t="shared" si="649"/>
        <v>0.21</v>
      </c>
      <c r="G573" s="212">
        <f t="shared" si="649"/>
        <v>0.21</v>
      </c>
      <c r="H573" s="212">
        <f t="shared" si="649"/>
        <v>0.21</v>
      </c>
      <c r="I573" s="212">
        <f t="shared" si="649"/>
        <v>0.21</v>
      </c>
      <c r="J573" s="212">
        <f t="shared" si="649"/>
        <v>0.21</v>
      </c>
      <c r="K573" s="212">
        <f t="shared" si="649"/>
        <v>0.21</v>
      </c>
      <c r="L573" s="212">
        <f t="shared" si="649"/>
        <v>0.21</v>
      </c>
      <c r="M573" s="212">
        <f t="shared" si="649"/>
        <v>0.21</v>
      </c>
      <c r="N573" s="212">
        <f t="shared" si="649"/>
        <v>0.21</v>
      </c>
      <c r="O573" s="212">
        <f t="shared" si="649"/>
        <v>0.21</v>
      </c>
      <c r="P573" s="212">
        <f t="shared" si="649"/>
        <v>0.21</v>
      </c>
      <c r="Q573" s="212">
        <f t="shared" si="649"/>
        <v>0.21</v>
      </c>
      <c r="R573" s="212">
        <f t="shared" si="649"/>
        <v>0.21</v>
      </c>
      <c r="S573" s="212">
        <f t="shared" si="649"/>
        <v>0.21</v>
      </c>
      <c r="T573" s="212">
        <f t="shared" si="649"/>
        <v>0.21</v>
      </c>
      <c r="U573" s="212">
        <f t="shared" si="649"/>
        <v>0.21</v>
      </c>
      <c r="V573" s="212">
        <f t="shared" si="649"/>
        <v>0.21</v>
      </c>
      <c r="W573" s="212">
        <f t="shared" si="649"/>
        <v>0.21</v>
      </c>
      <c r="X573" s="212">
        <f t="shared" si="649"/>
        <v>0.21</v>
      </c>
      <c r="Y573" s="212">
        <f t="shared" si="649"/>
        <v>0.21</v>
      </c>
      <c r="Z573" s="212">
        <f t="shared" si="649"/>
        <v>0.21</v>
      </c>
      <c r="AA573" s="212">
        <f t="shared" si="649"/>
        <v>0.21</v>
      </c>
      <c r="AB573" s="212">
        <f t="shared" si="639"/>
        <v>0.21</v>
      </c>
      <c r="AC573" s="212">
        <f t="shared" si="640"/>
        <v>0.21</v>
      </c>
      <c r="AD573" s="212">
        <f t="shared" si="641"/>
        <v>0.21</v>
      </c>
      <c r="AE573" s="212">
        <f t="shared" si="642"/>
        <v>0.21</v>
      </c>
      <c r="AF573" s="212">
        <f t="shared" si="643"/>
        <v>0.21</v>
      </c>
      <c r="AG573" s="212">
        <f t="shared" si="644"/>
        <v>0.21</v>
      </c>
      <c r="AH573" s="212">
        <f t="shared" si="645"/>
        <v>0.21</v>
      </c>
      <c r="AI573" s="212">
        <f t="shared" si="646"/>
        <v>0.21</v>
      </c>
      <c r="AJ573" s="212">
        <f t="shared" si="647"/>
        <v>0.21</v>
      </c>
      <c r="AK573" s="212">
        <f t="shared" si="648"/>
        <v>0.21</v>
      </c>
    </row>
    <row r="574" spans="1:37" x14ac:dyDescent="0.35">
      <c r="A574" s="211">
        <v>3</v>
      </c>
      <c r="B574" s="212">
        <f t="shared" ref="B574:B623" si="650">B573</f>
        <v>0.21</v>
      </c>
      <c r="C574" s="212">
        <f t="shared" ref="C574:AA574" si="651">B574</f>
        <v>0.21</v>
      </c>
      <c r="D574" s="212">
        <f t="shared" si="651"/>
        <v>0.21</v>
      </c>
      <c r="E574" s="212">
        <f t="shared" si="651"/>
        <v>0.21</v>
      </c>
      <c r="F574" s="212">
        <f t="shared" si="651"/>
        <v>0.21</v>
      </c>
      <c r="G574" s="212">
        <f t="shared" si="651"/>
        <v>0.21</v>
      </c>
      <c r="H574" s="212">
        <f t="shared" si="651"/>
        <v>0.21</v>
      </c>
      <c r="I574" s="212">
        <f t="shared" si="651"/>
        <v>0.21</v>
      </c>
      <c r="J574" s="212">
        <f t="shared" si="651"/>
        <v>0.21</v>
      </c>
      <c r="K574" s="212">
        <f t="shared" si="651"/>
        <v>0.21</v>
      </c>
      <c r="L574" s="212">
        <f t="shared" si="651"/>
        <v>0.21</v>
      </c>
      <c r="M574" s="212">
        <f t="shared" si="651"/>
        <v>0.21</v>
      </c>
      <c r="N574" s="212">
        <f t="shared" si="651"/>
        <v>0.21</v>
      </c>
      <c r="O574" s="212">
        <f t="shared" si="651"/>
        <v>0.21</v>
      </c>
      <c r="P574" s="212">
        <f t="shared" si="651"/>
        <v>0.21</v>
      </c>
      <c r="Q574" s="212">
        <f t="shared" si="651"/>
        <v>0.21</v>
      </c>
      <c r="R574" s="212">
        <f t="shared" si="651"/>
        <v>0.21</v>
      </c>
      <c r="S574" s="212">
        <f t="shared" si="651"/>
        <v>0.21</v>
      </c>
      <c r="T574" s="212">
        <f t="shared" si="651"/>
        <v>0.21</v>
      </c>
      <c r="U574" s="212">
        <f t="shared" si="651"/>
        <v>0.21</v>
      </c>
      <c r="V574" s="212">
        <f t="shared" si="651"/>
        <v>0.21</v>
      </c>
      <c r="W574" s="212">
        <f t="shared" si="651"/>
        <v>0.21</v>
      </c>
      <c r="X574" s="212">
        <f t="shared" si="651"/>
        <v>0.21</v>
      </c>
      <c r="Y574" s="212">
        <f t="shared" si="651"/>
        <v>0.21</v>
      </c>
      <c r="Z574" s="212">
        <f t="shared" si="651"/>
        <v>0.21</v>
      </c>
      <c r="AA574" s="212">
        <f t="shared" si="651"/>
        <v>0.21</v>
      </c>
      <c r="AB574" s="212">
        <f t="shared" si="639"/>
        <v>0.21</v>
      </c>
      <c r="AC574" s="212">
        <f t="shared" si="640"/>
        <v>0.21</v>
      </c>
      <c r="AD574" s="212">
        <f t="shared" si="641"/>
        <v>0.21</v>
      </c>
      <c r="AE574" s="212">
        <f t="shared" si="642"/>
        <v>0.21</v>
      </c>
      <c r="AF574" s="212">
        <f t="shared" si="643"/>
        <v>0.21</v>
      </c>
      <c r="AG574" s="212">
        <f t="shared" si="644"/>
        <v>0.21</v>
      </c>
      <c r="AH574" s="212">
        <f t="shared" si="645"/>
        <v>0.21</v>
      </c>
      <c r="AI574" s="212">
        <f t="shared" si="646"/>
        <v>0.21</v>
      </c>
      <c r="AJ574" s="212">
        <f t="shared" si="647"/>
        <v>0.21</v>
      </c>
      <c r="AK574" s="212">
        <f t="shared" si="648"/>
        <v>0.21</v>
      </c>
    </row>
    <row r="575" spans="1:37" x14ac:dyDescent="0.35">
      <c r="A575" s="211">
        <v>4</v>
      </c>
      <c r="B575" s="212">
        <f t="shared" si="650"/>
        <v>0.21</v>
      </c>
      <c r="C575" s="212">
        <f t="shared" ref="C575:AA575" si="652">B575</f>
        <v>0.21</v>
      </c>
      <c r="D575" s="212">
        <f t="shared" si="652"/>
        <v>0.21</v>
      </c>
      <c r="E575" s="212">
        <f t="shared" si="652"/>
        <v>0.21</v>
      </c>
      <c r="F575" s="212">
        <f t="shared" si="652"/>
        <v>0.21</v>
      </c>
      <c r="G575" s="212">
        <f t="shared" si="652"/>
        <v>0.21</v>
      </c>
      <c r="H575" s="212">
        <f t="shared" si="652"/>
        <v>0.21</v>
      </c>
      <c r="I575" s="212">
        <f t="shared" si="652"/>
        <v>0.21</v>
      </c>
      <c r="J575" s="212">
        <f t="shared" si="652"/>
        <v>0.21</v>
      </c>
      <c r="K575" s="212">
        <f t="shared" si="652"/>
        <v>0.21</v>
      </c>
      <c r="L575" s="212">
        <f t="shared" si="652"/>
        <v>0.21</v>
      </c>
      <c r="M575" s="212">
        <f t="shared" si="652"/>
        <v>0.21</v>
      </c>
      <c r="N575" s="212">
        <f t="shared" si="652"/>
        <v>0.21</v>
      </c>
      <c r="O575" s="212">
        <f t="shared" si="652"/>
        <v>0.21</v>
      </c>
      <c r="P575" s="212">
        <f t="shared" si="652"/>
        <v>0.21</v>
      </c>
      <c r="Q575" s="212">
        <f t="shared" si="652"/>
        <v>0.21</v>
      </c>
      <c r="R575" s="212">
        <f t="shared" si="652"/>
        <v>0.21</v>
      </c>
      <c r="S575" s="212">
        <f t="shared" si="652"/>
        <v>0.21</v>
      </c>
      <c r="T575" s="212">
        <f t="shared" si="652"/>
        <v>0.21</v>
      </c>
      <c r="U575" s="212">
        <f t="shared" si="652"/>
        <v>0.21</v>
      </c>
      <c r="V575" s="212">
        <f t="shared" si="652"/>
        <v>0.21</v>
      </c>
      <c r="W575" s="212">
        <f t="shared" si="652"/>
        <v>0.21</v>
      </c>
      <c r="X575" s="212">
        <f t="shared" si="652"/>
        <v>0.21</v>
      </c>
      <c r="Y575" s="212">
        <f t="shared" si="652"/>
        <v>0.21</v>
      </c>
      <c r="Z575" s="212">
        <f t="shared" si="652"/>
        <v>0.21</v>
      </c>
      <c r="AA575" s="212">
        <f t="shared" si="652"/>
        <v>0.21</v>
      </c>
      <c r="AB575" s="212">
        <f t="shared" si="639"/>
        <v>0.21</v>
      </c>
      <c r="AC575" s="212">
        <f t="shared" si="640"/>
        <v>0.21</v>
      </c>
      <c r="AD575" s="212">
        <f t="shared" si="641"/>
        <v>0.21</v>
      </c>
      <c r="AE575" s="212">
        <f t="shared" si="642"/>
        <v>0.21</v>
      </c>
      <c r="AF575" s="212">
        <f t="shared" si="643"/>
        <v>0.21</v>
      </c>
      <c r="AG575" s="212">
        <f t="shared" si="644"/>
        <v>0.21</v>
      </c>
      <c r="AH575" s="212">
        <f t="shared" si="645"/>
        <v>0.21</v>
      </c>
      <c r="AI575" s="212">
        <f t="shared" si="646"/>
        <v>0.21</v>
      </c>
      <c r="AJ575" s="212">
        <f t="shared" si="647"/>
        <v>0.21</v>
      </c>
      <c r="AK575" s="212">
        <f t="shared" si="648"/>
        <v>0.21</v>
      </c>
    </row>
    <row r="576" spans="1:37" x14ac:dyDescent="0.35">
      <c r="A576" s="211">
        <v>5</v>
      </c>
      <c r="B576" s="212">
        <f t="shared" si="650"/>
        <v>0.21</v>
      </c>
      <c r="C576" s="212">
        <f t="shared" ref="C576:AA576" si="653">B576</f>
        <v>0.21</v>
      </c>
      <c r="D576" s="212">
        <f t="shared" si="653"/>
        <v>0.21</v>
      </c>
      <c r="E576" s="212">
        <f t="shared" si="653"/>
        <v>0.21</v>
      </c>
      <c r="F576" s="212">
        <f t="shared" si="653"/>
        <v>0.21</v>
      </c>
      <c r="G576" s="212">
        <f t="shared" si="653"/>
        <v>0.21</v>
      </c>
      <c r="H576" s="212">
        <f t="shared" si="653"/>
        <v>0.21</v>
      </c>
      <c r="I576" s="212">
        <f t="shared" si="653"/>
        <v>0.21</v>
      </c>
      <c r="J576" s="212">
        <f t="shared" si="653"/>
        <v>0.21</v>
      </c>
      <c r="K576" s="212">
        <f t="shared" si="653"/>
        <v>0.21</v>
      </c>
      <c r="L576" s="212">
        <f t="shared" si="653"/>
        <v>0.21</v>
      </c>
      <c r="M576" s="212">
        <f t="shared" si="653"/>
        <v>0.21</v>
      </c>
      <c r="N576" s="212">
        <f t="shared" si="653"/>
        <v>0.21</v>
      </c>
      <c r="O576" s="212">
        <f t="shared" si="653"/>
        <v>0.21</v>
      </c>
      <c r="P576" s="212">
        <f t="shared" si="653"/>
        <v>0.21</v>
      </c>
      <c r="Q576" s="212">
        <f t="shared" si="653"/>
        <v>0.21</v>
      </c>
      <c r="R576" s="212">
        <f t="shared" si="653"/>
        <v>0.21</v>
      </c>
      <c r="S576" s="212">
        <f t="shared" si="653"/>
        <v>0.21</v>
      </c>
      <c r="T576" s="212">
        <f t="shared" si="653"/>
        <v>0.21</v>
      </c>
      <c r="U576" s="212">
        <f t="shared" si="653"/>
        <v>0.21</v>
      </c>
      <c r="V576" s="212">
        <f t="shared" si="653"/>
        <v>0.21</v>
      </c>
      <c r="W576" s="212">
        <f t="shared" si="653"/>
        <v>0.21</v>
      </c>
      <c r="X576" s="212">
        <f t="shared" si="653"/>
        <v>0.21</v>
      </c>
      <c r="Y576" s="212">
        <f t="shared" si="653"/>
        <v>0.21</v>
      </c>
      <c r="Z576" s="212">
        <f t="shared" si="653"/>
        <v>0.21</v>
      </c>
      <c r="AA576" s="212">
        <f t="shared" si="653"/>
        <v>0.21</v>
      </c>
      <c r="AB576" s="212">
        <f t="shared" si="639"/>
        <v>0.21</v>
      </c>
      <c r="AC576" s="212">
        <f t="shared" si="640"/>
        <v>0.21</v>
      </c>
      <c r="AD576" s="212">
        <f t="shared" si="641"/>
        <v>0.21</v>
      </c>
      <c r="AE576" s="212">
        <f t="shared" si="642"/>
        <v>0.21</v>
      </c>
      <c r="AF576" s="212">
        <f t="shared" si="643"/>
        <v>0.21</v>
      </c>
      <c r="AG576" s="212">
        <f t="shared" si="644"/>
        <v>0.21</v>
      </c>
      <c r="AH576" s="212">
        <f t="shared" si="645"/>
        <v>0.21</v>
      </c>
      <c r="AI576" s="212">
        <f t="shared" si="646"/>
        <v>0.21</v>
      </c>
      <c r="AJ576" s="212">
        <f t="shared" si="647"/>
        <v>0.21</v>
      </c>
      <c r="AK576" s="212">
        <f t="shared" si="648"/>
        <v>0.21</v>
      </c>
    </row>
    <row r="577" spans="1:37" x14ac:dyDescent="0.35">
      <c r="A577" s="211">
        <v>6</v>
      </c>
      <c r="B577" s="212">
        <f t="shared" si="650"/>
        <v>0.21</v>
      </c>
      <c r="C577" s="212">
        <f t="shared" ref="C577:AA577" si="654">B577</f>
        <v>0.21</v>
      </c>
      <c r="D577" s="212">
        <f t="shared" si="654"/>
        <v>0.21</v>
      </c>
      <c r="E577" s="212">
        <f t="shared" si="654"/>
        <v>0.21</v>
      </c>
      <c r="F577" s="212">
        <f t="shared" si="654"/>
        <v>0.21</v>
      </c>
      <c r="G577" s="212">
        <f t="shared" si="654"/>
        <v>0.21</v>
      </c>
      <c r="H577" s="212">
        <f t="shared" si="654"/>
        <v>0.21</v>
      </c>
      <c r="I577" s="212">
        <f t="shared" si="654"/>
        <v>0.21</v>
      </c>
      <c r="J577" s="212">
        <f t="shared" si="654"/>
        <v>0.21</v>
      </c>
      <c r="K577" s="212">
        <f t="shared" si="654"/>
        <v>0.21</v>
      </c>
      <c r="L577" s="212">
        <f t="shared" si="654"/>
        <v>0.21</v>
      </c>
      <c r="M577" s="212">
        <f t="shared" si="654"/>
        <v>0.21</v>
      </c>
      <c r="N577" s="212">
        <f t="shared" si="654"/>
        <v>0.21</v>
      </c>
      <c r="O577" s="212">
        <f t="shared" si="654"/>
        <v>0.21</v>
      </c>
      <c r="P577" s="212">
        <f t="shared" si="654"/>
        <v>0.21</v>
      </c>
      <c r="Q577" s="212">
        <f t="shared" si="654"/>
        <v>0.21</v>
      </c>
      <c r="R577" s="212">
        <f t="shared" si="654"/>
        <v>0.21</v>
      </c>
      <c r="S577" s="212">
        <f t="shared" si="654"/>
        <v>0.21</v>
      </c>
      <c r="T577" s="212">
        <f t="shared" si="654"/>
        <v>0.21</v>
      </c>
      <c r="U577" s="212">
        <f t="shared" si="654"/>
        <v>0.21</v>
      </c>
      <c r="V577" s="212">
        <f t="shared" si="654"/>
        <v>0.21</v>
      </c>
      <c r="W577" s="212">
        <f t="shared" si="654"/>
        <v>0.21</v>
      </c>
      <c r="X577" s="212">
        <f t="shared" si="654"/>
        <v>0.21</v>
      </c>
      <c r="Y577" s="212">
        <f t="shared" si="654"/>
        <v>0.21</v>
      </c>
      <c r="Z577" s="212">
        <f t="shared" si="654"/>
        <v>0.21</v>
      </c>
      <c r="AA577" s="212">
        <f t="shared" si="654"/>
        <v>0.21</v>
      </c>
      <c r="AB577" s="212">
        <f t="shared" si="639"/>
        <v>0.21</v>
      </c>
      <c r="AC577" s="212">
        <f t="shared" si="640"/>
        <v>0.21</v>
      </c>
      <c r="AD577" s="212">
        <f t="shared" si="641"/>
        <v>0.21</v>
      </c>
      <c r="AE577" s="212">
        <f t="shared" si="642"/>
        <v>0.21</v>
      </c>
      <c r="AF577" s="212">
        <f t="shared" si="643"/>
        <v>0.21</v>
      </c>
      <c r="AG577" s="212">
        <f t="shared" si="644"/>
        <v>0.21</v>
      </c>
      <c r="AH577" s="212">
        <f t="shared" si="645"/>
        <v>0.21</v>
      </c>
      <c r="AI577" s="212">
        <f t="shared" si="646"/>
        <v>0.21</v>
      </c>
      <c r="AJ577" s="212">
        <f t="shared" si="647"/>
        <v>0.21</v>
      </c>
      <c r="AK577" s="212">
        <f t="shared" si="648"/>
        <v>0.21</v>
      </c>
    </row>
    <row r="578" spans="1:37" x14ac:dyDescent="0.35">
      <c r="A578" s="211">
        <v>7</v>
      </c>
      <c r="B578" s="212">
        <f t="shared" si="650"/>
        <v>0.21</v>
      </c>
      <c r="C578" s="212">
        <f t="shared" ref="C578:AA578" si="655">B578</f>
        <v>0.21</v>
      </c>
      <c r="D578" s="212">
        <f t="shared" si="655"/>
        <v>0.21</v>
      </c>
      <c r="E578" s="212">
        <f t="shared" si="655"/>
        <v>0.21</v>
      </c>
      <c r="F578" s="212">
        <f t="shared" si="655"/>
        <v>0.21</v>
      </c>
      <c r="G578" s="212">
        <f t="shared" si="655"/>
        <v>0.21</v>
      </c>
      <c r="H578" s="212">
        <f t="shared" si="655"/>
        <v>0.21</v>
      </c>
      <c r="I578" s="212">
        <f t="shared" si="655"/>
        <v>0.21</v>
      </c>
      <c r="J578" s="212">
        <f t="shared" si="655"/>
        <v>0.21</v>
      </c>
      <c r="K578" s="212">
        <f t="shared" si="655"/>
        <v>0.21</v>
      </c>
      <c r="L578" s="212">
        <f t="shared" si="655"/>
        <v>0.21</v>
      </c>
      <c r="M578" s="212">
        <f t="shared" si="655"/>
        <v>0.21</v>
      </c>
      <c r="N578" s="212">
        <f t="shared" si="655"/>
        <v>0.21</v>
      </c>
      <c r="O578" s="212">
        <f t="shared" si="655"/>
        <v>0.21</v>
      </c>
      <c r="P578" s="212">
        <f t="shared" si="655"/>
        <v>0.21</v>
      </c>
      <c r="Q578" s="212">
        <f t="shared" si="655"/>
        <v>0.21</v>
      </c>
      <c r="R578" s="212">
        <f t="shared" si="655"/>
        <v>0.21</v>
      </c>
      <c r="S578" s="212">
        <f t="shared" si="655"/>
        <v>0.21</v>
      </c>
      <c r="T578" s="212">
        <f t="shared" si="655"/>
        <v>0.21</v>
      </c>
      <c r="U578" s="212">
        <f t="shared" si="655"/>
        <v>0.21</v>
      </c>
      <c r="V578" s="212">
        <f t="shared" si="655"/>
        <v>0.21</v>
      </c>
      <c r="W578" s="212">
        <f t="shared" si="655"/>
        <v>0.21</v>
      </c>
      <c r="X578" s="212">
        <f t="shared" si="655"/>
        <v>0.21</v>
      </c>
      <c r="Y578" s="212">
        <f t="shared" si="655"/>
        <v>0.21</v>
      </c>
      <c r="Z578" s="212">
        <f t="shared" si="655"/>
        <v>0.21</v>
      </c>
      <c r="AA578" s="212">
        <f t="shared" si="655"/>
        <v>0.21</v>
      </c>
      <c r="AB578" s="212">
        <f t="shared" si="639"/>
        <v>0.21</v>
      </c>
      <c r="AC578" s="212">
        <f t="shared" si="640"/>
        <v>0.21</v>
      </c>
      <c r="AD578" s="212">
        <f t="shared" si="641"/>
        <v>0.21</v>
      </c>
      <c r="AE578" s="212">
        <f t="shared" si="642"/>
        <v>0.21</v>
      </c>
      <c r="AF578" s="212">
        <f t="shared" si="643"/>
        <v>0.21</v>
      </c>
      <c r="AG578" s="212">
        <f t="shared" si="644"/>
        <v>0.21</v>
      </c>
      <c r="AH578" s="212">
        <f t="shared" si="645"/>
        <v>0.21</v>
      </c>
      <c r="AI578" s="212">
        <f t="shared" si="646"/>
        <v>0.21</v>
      </c>
      <c r="AJ578" s="212">
        <f t="shared" si="647"/>
        <v>0.21</v>
      </c>
      <c r="AK578" s="212">
        <f t="shared" si="648"/>
        <v>0.21</v>
      </c>
    </row>
    <row r="579" spans="1:37" x14ac:dyDescent="0.35">
      <c r="A579" s="211">
        <v>8</v>
      </c>
      <c r="B579" s="212">
        <f t="shared" si="650"/>
        <v>0.21</v>
      </c>
      <c r="C579" s="212">
        <f t="shared" ref="C579:AA579" si="656">B579</f>
        <v>0.21</v>
      </c>
      <c r="D579" s="212">
        <f t="shared" si="656"/>
        <v>0.21</v>
      </c>
      <c r="E579" s="212">
        <f t="shared" si="656"/>
        <v>0.21</v>
      </c>
      <c r="F579" s="212">
        <f t="shared" si="656"/>
        <v>0.21</v>
      </c>
      <c r="G579" s="212">
        <f t="shared" si="656"/>
        <v>0.21</v>
      </c>
      <c r="H579" s="212">
        <f t="shared" si="656"/>
        <v>0.21</v>
      </c>
      <c r="I579" s="212">
        <f t="shared" si="656"/>
        <v>0.21</v>
      </c>
      <c r="J579" s="212">
        <f t="shared" si="656"/>
        <v>0.21</v>
      </c>
      <c r="K579" s="212">
        <f t="shared" si="656"/>
        <v>0.21</v>
      </c>
      <c r="L579" s="212">
        <f t="shared" si="656"/>
        <v>0.21</v>
      </c>
      <c r="M579" s="212">
        <f t="shared" si="656"/>
        <v>0.21</v>
      </c>
      <c r="N579" s="212">
        <f t="shared" si="656"/>
        <v>0.21</v>
      </c>
      <c r="O579" s="212">
        <f t="shared" si="656"/>
        <v>0.21</v>
      </c>
      <c r="P579" s="212">
        <f t="shared" si="656"/>
        <v>0.21</v>
      </c>
      <c r="Q579" s="212">
        <f t="shared" si="656"/>
        <v>0.21</v>
      </c>
      <c r="R579" s="212">
        <f t="shared" si="656"/>
        <v>0.21</v>
      </c>
      <c r="S579" s="212">
        <f t="shared" si="656"/>
        <v>0.21</v>
      </c>
      <c r="T579" s="212">
        <f t="shared" si="656"/>
        <v>0.21</v>
      </c>
      <c r="U579" s="212">
        <f t="shared" si="656"/>
        <v>0.21</v>
      </c>
      <c r="V579" s="212">
        <f t="shared" si="656"/>
        <v>0.21</v>
      </c>
      <c r="W579" s="212">
        <f t="shared" si="656"/>
        <v>0.21</v>
      </c>
      <c r="X579" s="212">
        <f t="shared" si="656"/>
        <v>0.21</v>
      </c>
      <c r="Y579" s="212">
        <f t="shared" si="656"/>
        <v>0.21</v>
      </c>
      <c r="Z579" s="212">
        <f t="shared" si="656"/>
        <v>0.21</v>
      </c>
      <c r="AA579" s="212">
        <f t="shared" si="656"/>
        <v>0.21</v>
      </c>
      <c r="AB579" s="212">
        <f t="shared" si="639"/>
        <v>0.21</v>
      </c>
      <c r="AC579" s="212">
        <f t="shared" si="640"/>
        <v>0.21</v>
      </c>
      <c r="AD579" s="212">
        <f t="shared" si="641"/>
        <v>0.21</v>
      </c>
      <c r="AE579" s="212">
        <f t="shared" si="642"/>
        <v>0.21</v>
      </c>
      <c r="AF579" s="212">
        <f t="shared" si="643"/>
        <v>0.21</v>
      </c>
      <c r="AG579" s="212">
        <f t="shared" si="644"/>
        <v>0.21</v>
      </c>
      <c r="AH579" s="212">
        <f t="shared" si="645"/>
        <v>0.21</v>
      </c>
      <c r="AI579" s="212">
        <f t="shared" si="646"/>
        <v>0.21</v>
      </c>
      <c r="AJ579" s="212">
        <f t="shared" si="647"/>
        <v>0.21</v>
      </c>
      <c r="AK579" s="212">
        <f t="shared" si="648"/>
        <v>0.21</v>
      </c>
    </row>
    <row r="580" spans="1:37" x14ac:dyDescent="0.35">
      <c r="A580" s="211">
        <v>9</v>
      </c>
      <c r="B580" s="212">
        <f t="shared" si="650"/>
        <v>0.21</v>
      </c>
      <c r="C580" s="212">
        <f t="shared" ref="C580:AA580" si="657">B580</f>
        <v>0.21</v>
      </c>
      <c r="D580" s="212">
        <f t="shared" si="657"/>
        <v>0.21</v>
      </c>
      <c r="E580" s="212">
        <f t="shared" si="657"/>
        <v>0.21</v>
      </c>
      <c r="F580" s="212">
        <f t="shared" si="657"/>
        <v>0.21</v>
      </c>
      <c r="G580" s="212">
        <f t="shared" si="657"/>
        <v>0.21</v>
      </c>
      <c r="H580" s="212">
        <f t="shared" si="657"/>
        <v>0.21</v>
      </c>
      <c r="I580" s="212">
        <f t="shared" si="657"/>
        <v>0.21</v>
      </c>
      <c r="J580" s="212">
        <f t="shared" si="657"/>
        <v>0.21</v>
      </c>
      <c r="K580" s="212">
        <f t="shared" si="657"/>
        <v>0.21</v>
      </c>
      <c r="L580" s="212">
        <f t="shared" si="657"/>
        <v>0.21</v>
      </c>
      <c r="M580" s="212">
        <f t="shared" si="657"/>
        <v>0.21</v>
      </c>
      <c r="N580" s="212">
        <f t="shared" si="657"/>
        <v>0.21</v>
      </c>
      <c r="O580" s="212">
        <f t="shared" si="657"/>
        <v>0.21</v>
      </c>
      <c r="P580" s="212">
        <f t="shared" si="657"/>
        <v>0.21</v>
      </c>
      <c r="Q580" s="212">
        <f t="shared" si="657"/>
        <v>0.21</v>
      </c>
      <c r="R580" s="212">
        <f t="shared" si="657"/>
        <v>0.21</v>
      </c>
      <c r="S580" s="212">
        <f t="shared" si="657"/>
        <v>0.21</v>
      </c>
      <c r="T580" s="212">
        <f t="shared" si="657"/>
        <v>0.21</v>
      </c>
      <c r="U580" s="212">
        <f t="shared" si="657"/>
        <v>0.21</v>
      </c>
      <c r="V580" s="212">
        <f t="shared" si="657"/>
        <v>0.21</v>
      </c>
      <c r="W580" s="212">
        <f t="shared" si="657"/>
        <v>0.21</v>
      </c>
      <c r="X580" s="212">
        <f t="shared" si="657"/>
        <v>0.21</v>
      </c>
      <c r="Y580" s="212">
        <f t="shared" si="657"/>
        <v>0.21</v>
      </c>
      <c r="Z580" s="212">
        <f t="shared" si="657"/>
        <v>0.21</v>
      </c>
      <c r="AA580" s="212">
        <f t="shared" si="657"/>
        <v>0.21</v>
      </c>
      <c r="AB580" s="212">
        <f t="shared" si="639"/>
        <v>0.21</v>
      </c>
      <c r="AC580" s="212">
        <f t="shared" si="640"/>
        <v>0.21</v>
      </c>
      <c r="AD580" s="212">
        <f t="shared" si="641"/>
        <v>0.21</v>
      </c>
      <c r="AE580" s="212">
        <f t="shared" si="642"/>
        <v>0.21</v>
      </c>
      <c r="AF580" s="212">
        <f t="shared" si="643"/>
        <v>0.21</v>
      </c>
      <c r="AG580" s="212">
        <f t="shared" si="644"/>
        <v>0.21</v>
      </c>
      <c r="AH580" s="212">
        <f t="shared" si="645"/>
        <v>0.21</v>
      </c>
      <c r="AI580" s="212">
        <f t="shared" si="646"/>
        <v>0.21</v>
      </c>
      <c r="AJ580" s="212">
        <f t="shared" si="647"/>
        <v>0.21</v>
      </c>
      <c r="AK580" s="212">
        <f t="shared" si="648"/>
        <v>0.21</v>
      </c>
    </row>
    <row r="581" spans="1:37" x14ac:dyDescent="0.35">
      <c r="A581" s="211">
        <v>10</v>
      </c>
      <c r="B581" s="212">
        <f t="shared" si="650"/>
        <v>0.21</v>
      </c>
      <c r="C581" s="212">
        <f t="shared" ref="C581:AA581" si="658">B581</f>
        <v>0.21</v>
      </c>
      <c r="D581" s="212">
        <f t="shared" si="658"/>
        <v>0.21</v>
      </c>
      <c r="E581" s="212">
        <f t="shared" si="658"/>
        <v>0.21</v>
      </c>
      <c r="F581" s="212">
        <f t="shared" si="658"/>
        <v>0.21</v>
      </c>
      <c r="G581" s="212">
        <f t="shared" si="658"/>
        <v>0.21</v>
      </c>
      <c r="H581" s="212">
        <f t="shared" si="658"/>
        <v>0.21</v>
      </c>
      <c r="I581" s="212">
        <f t="shared" si="658"/>
        <v>0.21</v>
      </c>
      <c r="J581" s="212">
        <f t="shared" si="658"/>
        <v>0.21</v>
      </c>
      <c r="K581" s="212">
        <f t="shared" si="658"/>
        <v>0.21</v>
      </c>
      <c r="L581" s="212">
        <f t="shared" si="658"/>
        <v>0.21</v>
      </c>
      <c r="M581" s="212">
        <f t="shared" si="658"/>
        <v>0.21</v>
      </c>
      <c r="N581" s="212">
        <f t="shared" si="658"/>
        <v>0.21</v>
      </c>
      <c r="O581" s="212">
        <f t="shared" si="658"/>
        <v>0.21</v>
      </c>
      <c r="P581" s="212">
        <f t="shared" si="658"/>
        <v>0.21</v>
      </c>
      <c r="Q581" s="212">
        <f t="shared" si="658"/>
        <v>0.21</v>
      </c>
      <c r="R581" s="212">
        <f t="shared" si="658"/>
        <v>0.21</v>
      </c>
      <c r="S581" s="212">
        <f t="shared" si="658"/>
        <v>0.21</v>
      </c>
      <c r="T581" s="212">
        <f t="shared" si="658"/>
        <v>0.21</v>
      </c>
      <c r="U581" s="212">
        <f t="shared" si="658"/>
        <v>0.21</v>
      </c>
      <c r="V581" s="212">
        <f t="shared" si="658"/>
        <v>0.21</v>
      </c>
      <c r="W581" s="212">
        <f t="shared" si="658"/>
        <v>0.21</v>
      </c>
      <c r="X581" s="212">
        <f t="shared" si="658"/>
        <v>0.21</v>
      </c>
      <c r="Y581" s="212">
        <f t="shared" si="658"/>
        <v>0.21</v>
      </c>
      <c r="Z581" s="212">
        <f t="shared" si="658"/>
        <v>0.21</v>
      </c>
      <c r="AA581" s="212">
        <f t="shared" si="658"/>
        <v>0.21</v>
      </c>
      <c r="AB581" s="212">
        <f t="shared" si="639"/>
        <v>0.21</v>
      </c>
      <c r="AC581" s="212">
        <f t="shared" si="640"/>
        <v>0.21</v>
      </c>
      <c r="AD581" s="212">
        <f t="shared" si="641"/>
        <v>0.21</v>
      </c>
      <c r="AE581" s="212">
        <f t="shared" si="642"/>
        <v>0.21</v>
      </c>
      <c r="AF581" s="212">
        <f t="shared" si="643"/>
        <v>0.21</v>
      </c>
      <c r="AG581" s="212">
        <f t="shared" si="644"/>
        <v>0.21</v>
      </c>
      <c r="AH581" s="212">
        <f t="shared" si="645"/>
        <v>0.21</v>
      </c>
      <c r="AI581" s="212">
        <f t="shared" si="646"/>
        <v>0.21</v>
      </c>
      <c r="AJ581" s="212">
        <f t="shared" si="647"/>
        <v>0.21</v>
      </c>
      <c r="AK581" s="212">
        <f t="shared" si="648"/>
        <v>0.21</v>
      </c>
    </row>
    <row r="582" spans="1:37" x14ac:dyDescent="0.35">
      <c r="A582" s="211">
        <v>11</v>
      </c>
      <c r="B582" s="212">
        <f t="shared" si="650"/>
        <v>0.21</v>
      </c>
      <c r="C582" s="212">
        <f t="shared" ref="C582:AA582" si="659">B582</f>
        <v>0.21</v>
      </c>
      <c r="D582" s="212">
        <f t="shared" si="659"/>
        <v>0.21</v>
      </c>
      <c r="E582" s="212">
        <f t="shared" si="659"/>
        <v>0.21</v>
      </c>
      <c r="F582" s="212">
        <f t="shared" si="659"/>
        <v>0.21</v>
      </c>
      <c r="G582" s="212">
        <f t="shared" si="659"/>
        <v>0.21</v>
      </c>
      <c r="H582" s="212">
        <f t="shared" si="659"/>
        <v>0.21</v>
      </c>
      <c r="I582" s="212">
        <f t="shared" si="659"/>
        <v>0.21</v>
      </c>
      <c r="J582" s="212">
        <f t="shared" si="659"/>
        <v>0.21</v>
      </c>
      <c r="K582" s="212">
        <f t="shared" si="659"/>
        <v>0.21</v>
      </c>
      <c r="L582" s="212">
        <f t="shared" si="659"/>
        <v>0.21</v>
      </c>
      <c r="M582" s="212">
        <f t="shared" si="659"/>
        <v>0.21</v>
      </c>
      <c r="N582" s="212">
        <f t="shared" si="659"/>
        <v>0.21</v>
      </c>
      <c r="O582" s="212">
        <f t="shared" si="659"/>
        <v>0.21</v>
      </c>
      <c r="P582" s="212">
        <f t="shared" si="659"/>
        <v>0.21</v>
      </c>
      <c r="Q582" s="212">
        <f t="shared" si="659"/>
        <v>0.21</v>
      </c>
      <c r="R582" s="212">
        <f t="shared" si="659"/>
        <v>0.21</v>
      </c>
      <c r="S582" s="212">
        <f t="shared" si="659"/>
        <v>0.21</v>
      </c>
      <c r="T582" s="212">
        <f t="shared" si="659"/>
        <v>0.21</v>
      </c>
      <c r="U582" s="212">
        <f t="shared" si="659"/>
        <v>0.21</v>
      </c>
      <c r="V582" s="212">
        <f t="shared" si="659"/>
        <v>0.21</v>
      </c>
      <c r="W582" s="212">
        <f t="shared" si="659"/>
        <v>0.21</v>
      </c>
      <c r="X582" s="212">
        <f t="shared" si="659"/>
        <v>0.21</v>
      </c>
      <c r="Y582" s="212">
        <f t="shared" si="659"/>
        <v>0.21</v>
      </c>
      <c r="Z582" s="212">
        <f t="shared" si="659"/>
        <v>0.21</v>
      </c>
      <c r="AA582" s="212">
        <f t="shared" si="659"/>
        <v>0.21</v>
      </c>
      <c r="AB582" s="212">
        <f t="shared" si="639"/>
        <v>0.21</v>
      </c>
      <c r="AC582" s="212">
        <f t="shared" si="640"/>
        <v>0.21</v>
      </c>
      <c r="AD582" s="212">
        <f t="shared" si="641"/>
        <v>0.21</v>
      </c>
      <c r="AE582" s="212">
        <f t="shared" si="642"/>
        <v>0.21</v>
      </c>
      <c r="AF582" s="212">
        <f t="shared" si="643"/>
        <v>0.21</v>
      </c>
      <c r="AG582" s="212">
        <f t="shared" si="644"/>
        <v>0.21</v>
      </c>
      <c r="AH582" s="212">
        <f t="shared" si="645"/>
        <v>0.21</v>
      </c>
      <c r="AI582" s="212">
        <f t="shared" si="646"/>
        <v>0.21</v>
      </c>
      <c r="AJ582" s="212">
        <f t="shared" si="647"/>
        <v>0.21</v>
      </c>
      <c r="AK582" s="212">
        <f t="shared" si="648"/>
        <v>0.21</v>
      </c>
    </row>
    <row r="583" spans="1:37" x14ac:dyDescent="0.35">
      <c r="A583" s="211">
        <v>12</v>
      </c>
      <c r="B583" s="212">
        <f t="shared" si="650"/>
        <v>0.21</v>
      </c>
      <c r="C583" s="212">
        <f t="shared" ref="C583:AA583" si="660">B583</f>
        <v>0.21</v>
      </c>
      <c r="D583" s="212">
        <f t="shared" si="660"/>
        <v>0.21</v>
      </c>
      <c r="E583" s="212">
        <f t="shared" si="660"/>
        <v>0.21</v>
      </c>
      <c r="F583" s="212">
        <f t="shared" si="660"/>
        <v>0.21</v>
      </c>
      <c r="G583" s="212">
        <f t="shared" si="660"/>
        <v>0.21</v>
      </c>
      <c r="H583" s="212">
        <f t="shared" si="660"/>
        <v>0.21</v>
      </c>
      <c r="I583" s="212">
        <f t="shared" si="660"/>
        <v>0.21</v>
      </c>
      <c r="J583" s="212">
        <f t="shared" si="660"/>
        <v>0.21</v>
      </c>
      <c r="K583" s="212">
        <f t="shared" si="660"/>
        <v>0.21</v>
      </c>
      <c r="L583" s="212">
        <f t="shared" si="660"/>
        <v>0.21</v>
      </c>
      <c r="M583" s="212">
        <f t="shared" si="660"/>
        <v>0.21</v>
      </c>
      <c r="N583" s="212">
        <f t="shared" si="660"/>
        <v>0.21</v>
      </c>
      <c r="O583" s="212">
        <f t="shared" si="660"/>
        <v>0.21</v>
      </c>
      <c r="P583" s="212">
        <f t="shared" si="660"/>
        <v>0.21</v>
      </c>
      <c r="Q583" s="212">
        <f t="shared" si="660"/>
        <v>0.21</v>
      </c>
      <c r="R583" s="212">
        <f t="shared" si="660"/>
        <v>0.21</v>
      </c>
      <c r="S583" s="212">
        <f t="shared" si="660"/>
        <v>0.21</v>
      </c>
      <c r="T583" s="212">
        <f t="shared" si="660"/>
        <v>0.21</v>
      </c>
      <c r="U583" s="212">
        <f t="shared" si="660"/>
        <v>0.21</v>
      </c>
      <c r="V583" s="212">
        <f t="shared" si="660"/>
        <v>0.21</v>
      </c>
      <c r="W583" s="212">
        <f t="shared" si="660"/>
        <v>0.21</v>
      </c>
      <c r="X583" s="212">
        <f t="shared" si="660"/>
        <v>0.21</v>
      </c>
      <c r="Y583" s="212">
        <f t="shared" si="660"/>
        <v>0.21</v>
      </c>
      <c r="Z583" s="212">
        <f t="shared" si="660"/>
        <v>0.21</v>
      </c>
      <c r="AA583" s="212">
        <f t="shared" si="660"/>
        <v>0.21</v>
      </c>
      <c r="AB583" s="212">
        <f t="shared" si="639"/>
        <v>0.21</v>
      </c>
      <c r="AC583" s="212">
        <f t="shared" si="640"/>
        <v>0.21</v>
      </c>
      <c r="AD583" s="212">
        <f t="shared" si="641"/>
        <v>0.21</v>
      </c>
      <c r="AE583" s="212">
        <f t="shared" si="642"/>
        <v>0.21</v>
      </c>
      <c r="AF583" s="212">
        <f t="shared" si="643"/>
        <v>0.21</v>
      </c>
      <c r="AG583" s="212">
        <f t="shared" si="644"/>
        <v>0.21</v>
      </c>
      <c r="AH583" s="212">
        <f t="shared" si="645"/>
        <v>0.21</v>
      </c>
      <c r="AI583" s="212">
        <f t="shared" si="646"/>
        <v>0.21</v>
      </c>
      <c r="AJ583" s="212">
        <f t="shared" si="647"/>
        <v>0.21</v>
      </c>
      <c r="AK583" s="212">
        <f t="shared" si="648"/>
        <v>0.21</v>
      </c>
    </row>
    <row r="584" spans="1:37" x14ac:dyDescent="0.35">
      <c r="A584" s="211">
        <v>13</v>
      </c>
      <c r="B584" s="212">
        <f t="shared" si="650"/>
        <v>0.21</v>
      </c>
      <c r="C584" s="212">
        <f t="shared" ref="C584:AA584" si="661">B584</f>
        <v>0.21</v>
      </c>
      <c r="D584" s="212">
        <f t="shared" si="661"/>
        <v>0.21</v>
      </c>
      <c r="E584" s="212">
        <f t="shared" si="661"/>
        <v>0.21</v>
      </c>
      <c r="F584" s="212">
        <f t="shared" si="661"/>
        <v>0.21</v>
      </c>
      <c r="G584" s="212">
        <f t="shared" si="661"/>
        <v>0.21</v>
      </c>
      <c r="H584" s="212">
        <f t="shared" si="661"/>
        <v>0.21</v>
      </c>
      <c r="I584" s="212">
        <f t="shared" si="661"/>
        <v>0.21</v>
      </c>
      <c r="J584" s="212">
        <f t="shared" si="661"/>
        <v>0.21</v>
      </c>
      <c r="K584" s="212">
        <f t="shared" si="661"/>
        <v>0.21</v>
      </c>
      <c r="L584" s="212">
        <f t="shared" si="661"/>
        <v>0.21</v>
      </c>
      <c r="M584" s="212">
        <f t="shared" si="661"/>
        <v>0.21</v>
      </c>
      <c r="N584" s="212">
        <f t="shared" si="661"/>
        <v>0.21</v>
      </c>
      <c r="O584" s="212">
        <f t="shared" si="661"/>
        <v>0.21</v>
      </c>
      <c r="P584" s="212">
        <f t="shared" si="661"/>
        <v>0.21</v>
      </c>
      <c r="Q584" s="212">
        <f t="shared" si="661"/>
        <v>0.21</v>
      </c>
      <c r="R584" s="212">
        <f t="shared" si="661"/>
        <v>0.21</v>
      </c>
      <c r="S584" s="212">
        <f t="shared" si="661"/>
        <v>0.21</v>
      </c>
      <c r="T584" s="212">
        <f t="shared" si="661"/>
        <v>0.21</v>
      </c>
      <c r="U584" s="212">
        <f t="shared" si="661"/>
        <v>0.21</v>
      </c>
      <c r="V584" s="212">
        <f t="shared" si="661"/>
        <v>0.21</v>
      </c>
      <c r="W584" s="212">
        <f t="shared" si="661"/>
        <v>0.21</v>
      </c>
      <c r="X584" s="212">
        <f t="shared" si="661"/>
        <v>0.21</v>
      </c>
      <c r="Y584" s="212">
        <f t="shared" si="661"/>
        <v>0.21</v>
      </c>
      <c r="Z584" s="212">
        <f t="shared" si="661"/>
        <v>0.21</v>
      </c>
      <c r="AA584" s="212">
        <f t="shared" si="661"/>
        <v>0.21</v>
      </c>
      <c r="AB584" s="212">
        <f t="shared" si="639"/>
        <v>0.21</v>
      </c>
      <c r="AC584" s="212">
        <f t="shared" si="640"/>
        <v>0.21</v>
      </c>
      <c r="AD584" s="212">
        <f t="shared" si="641"/>
        <v>0.21</v>
      </c>
      <c r="AE584" s="212">
        <f t="shared" si="642"/>
        <v>0.21</v>
      </c>
      <c r="AF584" s="212">
        <f t="shared" si="643"/>
        <v>0.21</v>
      </c>
      <c r="AG584" s="212">
        <f t="shared" si="644"/>
        <v>0.21</v>
      </c>
      <c r="AH584" s="212">
        <f t="shared" si="645"/>
        <v>0.21</v>
      </c>
      <c r="AI584" s="212">
        <f t="shared" si="646"/>
        <v>0.21</v>
      </c>
      <c r="AJ584" s="212">
        <f t="shared" si="647"/>
        <v>0.21</v>
      </c>
      <c r="AK584" s="212">
        <f t="shared" si="648"/>
        <v>0.21</v>
      </c>
    </row>
    <row r="585" spans="1:37" x14ac:dyDescent="0.35">
      <c r="A585" s="211">
        <v>14</v>
      </c>
      <c r="B585" s="212">
        <f t="shared" si="650"/>
        <v>0.21</v>
      </c>
      <c r="C585" s="212">
        <f t="shared" ref="C585:AA585" si="662">B585</f>
        <v>0.21</v>
      </c>
      <c r="D585" s="212">
        <f t="shared" si="662"/>
        <v>0.21</v>
      </c>
      <c r="E585" s="212">
        <f t="shared" si="662"/>
        <v>0.21</v>
      </c>
      <c r="F585" s="212">
        <f t="shared" si="662"/>
        <v>0.21</v>
      </c>
      <c r="G585" s="212">
        <f t="shared" si="662"/>
        <v>0.21</v>
      </c>
      <c r="H585" s="212">
        <f t="shared" si="662"/>
        <v>0.21</v>
      </c>
      <c r="I585" s="212">
        <f t="shared" si="662"/>
        <v>0.21</v>
      </c>
      <c r="J585" s="212">
        <f t="shared" si="662"/>
        <v>0.21</v>
      </c>
      <c r="K585" s="212">
        <f t="shared" si="662"/>
        <v>0.21</v>
      </c>
      <c r="L585" s="212">
        <f t="shared" si="662"/>
        <v>0.21</v>
      </c>
      <c r="M585" s="212">
        <f t="shared" si="662"/>
        <v>0.21</v>
      </c>
      <c r="N585" s="212">
        <f t="shared" si="662"/>
        <v>0.21</v>
      </c>
      <c r="O585" s="212">
        <f t="shared" si="662"/>
        <v>0.21</v>
      </c>
      <c r="P585" s="212">
        <f t="shared" si="662"/>
        <v>0.21</v>
      </c>
      <c r="Q585" s="212">
        <f t="shared" si="662"/>
        <v>0.21</v>
      </c>
      <c r="R585" s="212">
        <f t="shared" si="662"/>
        <v>0.21</v>
      </c>
      <c r="S585" s="212">
        <f t="shared" si="662"/>
        <v>0.21</v>
      </c>
      <c r="T585" s="212">
        <f t="shared" si="662"/>
        <v>0.21</v>
      </c>
      <c r="U585" s="212">
        <f t="shared" si="662"/>
        <v>0.21</v>
      </c>
      <c r="V585" s="212">
        <f t="shared" si="662"/>
        <v>0.21</v>
      </c>
      <c r="W585" s="212">
        <f t="shared" si="662"/>
        <v>0.21</v>
      </c>
      <c r="X585" s="212">
        <f t="shared" si="662"/>
        <v>0.21</v>
      </c>
      <c r="Y585" s="212">
        <f t="shared" si="662"/>
        <v>0.21</v>
      </c>
      <c r="Z585" s="212">
        <f t="shared" si="662"/>
        <v>0.21</v>
      </c>
      <c r="AA585" s="212">
        <f t="shared" si="662"/>
        <v>0.21</v>
      </c>
      <c r="AB585" s="212">
        <f t="shared" si="639"/>
        <v>0.21</v>
      </c>
      <c r="AC585" s="212">
        <f t="shared" si="640"/>
        <v>0.21</v>
      </c>
      <c r="AD585" s="212">
        <f t="shared" si="641"/>
        <v>0.21</v>
      </c>
      <c r="AE585" s="212">
        <f t="shared" si="642"/>
        <v>0.21</v>
      </c>
      <c r="AF585" s="212">
        <f t="shared" si="643"/>
        <v>0.21</v>
      </c>
      <c r="AG585" s="212">
        <f t="shared" si="644"/>
        <v>0.21</v>
      </c>
      <c r="AH585" s="212">
        <f t="shared" si="645"/>
        <v>0.21</v>
      </c>
      <c r="AI585" s="212">
        <f t="shared" si="646"/>
        <v>0.21</v>
      </c>
      <c r="AJ585" s="212">
        <f t="shared" si="647"/>
        <v>0.21</v>
      </c>
      <c r="AK585" s="212">
        <f t="shared" si="648"/>
        <v>0.21</v>
      </c>
    </row>
    <row r="586" spans="1:37" x14ac:dyDescent="0.35">
      <c r="A586" s="215">
        <v>15</v>
      </c>
      <c r="B586" s="212">
        <f t="shared" si="650"/>
        <v>0.21</v>
      </c>
      <c r="C586" s="212">
        <f t="shared" ref="C586:AA586" si="663">B586</f>
        <v>0.21</v>
      </c>
      <c r="D586" s="212">
        <f t="shared" si="663"/>
        <v>0.21</v>
      </c>
      <c r="E586" s="212">
        <f t="shared" si="663"/>
        <v>0.21</v>
      </c>
      <c r="F586" s="212">
        <f t="shared" si="663"/>
        <v>0.21</v>
      </c>
      <c r="G586" s="212">
        <f t="shared" si="663"/>
        <v>0.21</v>
      </c>
      <c r="H586" s="212">
        <f t="shared" si="663"/>
        <v>0.21</v>
      </c>
      <c r="I586" s="212">
        <f t="shared" si="663"/>
        <v>0.21</v>
      </c>
      <c r="J586" s="212">
        <f t="shared" si="663"/>
        <v>0.21</v>
      </c>
      <c r="K586" s="212">
        <f t="shared" si="663"/>
        <v>0.21</v>
      </c>
      <c r="L586" s="212">
        <f t="shared" si="663"/>
        <v>0.21</v>
      </c>
      <c r="M586" s="212">
        <f t="shared" si="663"/>
        <v>0.21</v>
      </c>
      <c r="N586" s="212">
        <f t="shared" si="663"/>
        <v>0.21</v>
      </c>
      <c r="O586" s="212">
        <f t="shared" si="663"/>
        <v>0.21</v>
      </c>
      <c r="P586" s="212">
        <f t="shared" si="663"/>
        <v>0.21</v>
      </c>
      <c r="Q586" s="212">
        <f t="shared" si="663"/>
        <v>0.21</v>
      </c>
      <c r="R586" s="212">
        <f t="shared" si="663"/>
        <v>0.21</v>
      </c>
      <c r="S586" s="212">
        <f t="shared" si="663"/>
        <v>0.21</v>
      </c>
      <c r="T586" s="212">
        <f t="shared" si="663"/>
        <v>0.21</v>
      </c>
      <c r="U586" s="212">
        <f t="shared" si="663"/>
        <v>0.21</v>
      </c>
      <c r="V586" s="212">
        <f t="shared" si="663"/>
        <v>0.21</v>
      </c>
      <c r="W586" s="212">
        <f t="shared" si="663"/>
        <v>0.21</v>
      </c>
      <c r="X586" s="212">
        <f t="shared" si="663"/>
        <v>0.21</v>
      </c>
      <c r="Y586" s="212">
        <f t="shared" si="663"/>
        <v>0.21</v>
      </c>
      <c r="Z586" s="212">
        <f t="shared" si="663"/>
        <v>0.21</v>
      </c>
      <c r="AA586" s="212">
        <f t="shared" si="663"/>
        <v>0.21</v>
      </c>
      <c r="AB586" s="212">
        <f t="shared" si="639"/>
        <v>0.21</v>
      </c>
      <c r="AC586" s="212">
        <f t="shared" si="640"/>
        <v>0.21</v>
      </c>
      <c r="AD586" s="212">
        <f t="shared" si="641"/>
        <v>0.21</v>
      </c>
      <c r="AE586" s="212">
        <f t="shared" si="642"/>
        <v>0.21</v>
      </c>
      <c r="AF586" s="212">
        <f t="shared" si="643"/>
        <v>0.21</v>
      </c>
      <c r="AG586" s="212">
        <f t="shared" si="644"/>
        <v>0.21</v>
      </c>
      <c r="AH586" s="212">
        <f t="shared" si="645"/>
        <v>0.21</v>
      </c>
      <c r="AI586" s="212">
        <f t="shared" si="646"/>
        <v>0.21</v>
      </c>
      <c r="AJ586" s="212">
        <f t="shared" si="647"/>
        <v>0.21</v>
      </c>
      <c r="AK586" s="212">
        <f t="shared" si="648"/>
        <v>0.21</v>
      </c>
    </row>
    <row r="587" spans="1:37" x14ac:dyDescent="0.35">
      <c r="A587" s="215">
        <v>16</v>
      </c>
      <c r="B587" s="212">
        <f t="shared" si="650"/>
        <v>0.21</v>
      </c>
      <c r="C587" s="212">
        <f t="shared" ref="C587:AA587" si="664">B587</f>
        <v>0.21</v>
      </c>
      <c r="D587" s="212">
        <f t="shared" si="664"/>
        <v>0.21</v>
      </c>
      <c r="E587" s="212">
        <f t="shared" si="664"/>
        <v>0.21</v>
      </c>
      <c r="F587" s="212">
        <f t="shared" si="664"/>
        <v>0.21</v>
      </c>
      <c r="G587" s="212">
        <f t="shared" si="664"/>
        <v>0.21</v>
      </c>
      <c r="H587" s="212">
        <f t="shared" si="664"/>
        <v>0.21</v>
      </c>
      <c r="I587" s="212">
        <f t="shared" si="664"/>
        <v>0.21</v>
      </c>
      <c r="J587" s="212">
        <f t="shared" si="664"/>
        <v>0.21</v>
      </c>
      <c r="K587" s="212">
        <f t="shared" si="664"/>
        <v>0.21</v>
      </c>
      <c r="L587" s="212">
        <f t="shared" si="664"/>
        <v>0.21</v>
      </c>
      <c r="M587" s="212">
        <f t="shared" si="664"/>
        <v>0.21</v>
      </c>
      <c r="N587" s="212">
        <f t="shared" si="664"/>
        <v>0.21</v>
      </c>
      <c r="O587" s="212">
        <f t="shared" si="664"/>
        <v>0.21</v>
      </c>
      <c r="P587" s="212">
        <f t="shared" si="664"/>
        <v>0.21</v>
      </c>
      <c r="Q587" s="212">
        <f t="shared" si="664"/>
        <v>0.21</v>
      </c>
      <c r="R587" s="212">
        <f t="shared" si="664"/>
        <v>0.21</v>
      </c>
      <c r="S587" s="212">
        <f t="shared" si="664"/>
        <v>0.21</v>
      </c>
      <c r="T587" s="212">
        <f t="shared" si="664"/>
        <v>0.21</v>
      </c>
      <c r="U587" s="212">
        <f t="shared" si="664"/>
        <v>0.21</v>
      </c>
      <c r="V587" s="212">
        <f t="shared" si="664"/>
        <v>0.21</v>
      </c>
      <c r="W587" s="212">
        <f t="shared" si="664"/>
        <v>0.21</v>
      </c>
      <c r="X587" s="212">
        <f t="shared" si="664"/>
        <v>0.21</v>
      </c>
      <c r="Y587" s="212">
        <f t="shared" si="664"/>
        <v>0.21</v>
      </c>
      <c r="Z587" s="212">
        <f t="shared" si="664"/>
        <v>0.21</v>
      </c>
      <c r="AA587" s="212">
        <f t="shared" si="664"/>
        <v>0.21</v>
      </c>
      <c r="AB587" s="212">
        <f t="shared" si="639"/>
        <v>0.21</v>
      </c>
      <c r="AC587" s="212">
        <f t="shared" si="640"/>
        <v>0.21</v>
      </c>
      <c r="AD587" s="212">
        <f t="shared" si="641"/>
        <v>0.21</v>
      </c>
      <c r="AE587" s="212">
        <f t="shared" si="642"/>
        <v>0.21</v>
      </c>
      <c r="AF587" s="212">
        <f t="shared" si="643"/>
        <v>0.21</v>
      </c>
      <c r="AG587" s="212">
        <f t="shared" si="644"/>
        <v>0.21</v>
      </c>
      <c r="AH587" s="212">
        <f t="shared" si="645"/>
        <v>0.21</v>
      </c>
      <c r="AI587" s="212">
        <f t="shared" si="646"/>
        <v>0.21</v>
      </c>
      <c r="AJ587" s="212">
        <f t="shared" si="647"/>
        <v>0.21</v>
      </c>
      <c r="AK587" s="212">
        <f t="shared" si="648"/>
        <v>0.21</v>
      </c>
    </row>
    <row r="588" spans="1:37" x14ac:dyDescent="0.35">
      <c r="A588" s="215">
        <v>17</v>
      </c>
      <c r="B588" s="212">
        <f t="shared" si="650"/>
        <v>0.21</v>
      </c>
      <c r="C588" s="212">
        <f t="shared" ref="C588:AA588" si="665">B588</f>
        <v>0.21</v>
      </c>
      <c r="D588" s="212">
        <f t="shared" si="665"/>
        <v>0.21</v>
      </c>
      <c r="E588" s="212">
        <f t="shared" si="665"/>
        <v>0.21</v>
      </c>
      <c r="F588" s="212">
        <f t="shared" si="665"/>
        <v>0.21</v>
      </c>
      <c r="G588" s="212">
        <f t="shared" si="665"/>
        <v>0.21</v>
      </c>
      <c r="H588" s="212">
        <f t="shared" si="665"/>
        <v>0.21</v>
      </c>
      <c r="I588" s="212">
        <f t="shared" si="665"/>
        <v>0.21</v>
      </c>
      <c r="J588" s="212">
        <f t="shared" si="665"/>
        <v>0.21</v>
      </c>
      <c r="K588" s="212">
        <f t="shared" si="665"/>
        <v>0.21</v>
      </c>
      <c r="L588" s="212">
        <f t="shared" si="665"/>
        <v>0.21</v>
      </c>
      <c r="M588" s="212">
        <f t="shared" si="665"/>
        <v>0.21</v>
      </c>
      <c r="N588" s="212">
        <f t="shared" si="665"/>
        <v>0.21</v>
      </c>
      <c r="O588" s="212">
        <f t="shared" si="665"/>
        <v>0.21</v>
      </c>
      <c r="P588" s="212">
        <f t="shared" si="665"/>
        <v>0.21</v>
      </c>
      <c r="Q588" s="212">
        <f t="shared" si="665"/>
        <v>0.21</v>
      </c>
      <c r="R588" s="212">
        <f t="shared" si="665"/>
        <v>0.21</v>
      </c>
      <c r="S588" s="212">
        <f t="shared" si="665"/>
        <v>0.21</v>
      </c>
      <c r="T588" s="212">
        <f t="shared" si="665"/>
        <v>0.21</v>
      </c>
      <c r="U588" s="212">
        <f t="shared" si="665"/>
        <v>0.21</v>
      </c>
      <c r="V588" s="212">
        <f t="shared" si="665"/>
        <v>0.21</v>
      </c>
      <c r="W588" s="212">
        <f t="shared" si="665"/>
        <v>0.21</v>
      </c>
      <c r="X588" s="212">
        <f t="shared" si="665"/>
        <v>0.21</v>
      </c>
      <c r="Y588" s="212">
        <f t="shared" si="665"/>
        <v>0.21</v>
      </c>
      <c r="Z588" s="212">
        <f t="shared" si="665"/>
        <v>0.21</v>
      </c>
      <c r="AA588" s="212">
        <f t="shared" si="665"/>
        <v>0.21</v>
      </c>
      <c r="AB588" s="212">
        <f t="shared" si="639"/>
        <v>0.21</v>
      </c>
      <c r="AC588" s="212">
        <f t="shared" si="640"/>
        <v>0.21</v>
      </c>
      <c r="AD588" s="212">
        <f t="shared" si="641"/>
        <v>0.21</v>
      </c>
      <c r="AE588" s="212">
        <f t="shared" si="642"/>
        <v>0.21</v>
      </c>
      <c r="AF588" s="212">
        <f t="shared" si="643"/>
        <v>0.21</v>
      </c>
      <c r="AG588" s="212">
        <f t="shared" si="644"/>
        <v>0.21</v>
      </c>
      <c r="AH588" s="212">
        <f t="shared" si="645"/>
        <v>0.21</v>
      </c>
      <c r="AI588" s="212">
        <f t="shared" si="646"/>
        <v>0.21</v>
      </c>
      <c r="AJ588" s="212">
        <f t="shared" si="647"/>
        <v>0.21</v>
      </c>
      <c r="AK588" s="212">
        <f t="shared" si="648"/>
        <v>0.21</v>
      </c>
    </row>
    <row r="589" spans="1:37" x14ac:dyDescent="0.35">
      <c r="A589" s="215">
        <v>18</v>
      </c>
      <c r="B589" s="212">
        <f t="shared" si="650"/>
        <v>0.21</v>
      </c>
      <c r="C589" s="212">
        <f t="shared" ref="C589:AA589" si="666">B589</f>
        <v>0.21</v>
      </c>
      <c r="D589" s="212">
        <f t="shared" si="666"/>
        <v>0.21</v>
      </c>
      <c r="E589" s="212">
        <f t="shared" si="666"/>
        <v>0.21</v>
      </c>
      <c r="F589" s="212">
        <f t="shared" si="666"/>
        <v>0.21</v>
      </c>
      <c r="G589" s="212">
        <f t="shared" si="666"/>
        <v>0.21</v>
      </c>
      <c r="H589" s="212">
        <f t="shared" si="666"/>
        <v>0.21</v>
      </c>
      <c r="I589" s="212">
        <f t="shared" si="666"/>
        <v>0.21</v>
      </c>
      <c r="J589" s="212">
        <f t="shared" si="666"/>
        <v>0.21</v>
      </c>
      <c r="K589" s="212">
        <f t="shared" si="666"/>
        <v>0.21</v>
      </c>
      <c r="L589" s="212">
        <f t="shared" si="666"/>
        <v>0.21</v>
      </c>
      <c r="M589" s="212">
        <f t="shared" si="666"/>
        <v>0.21</v>
      </c>
      <c r="N589" s="212">
        <f t="shared" si="666"/>
        <v>0.21</v>
      </c>
      <c r="O589" s="212">
        <f t="shared" si="666"/>
        <v>0.21</v>
      </c>
      <c r="P589" s="212">
        <f t="shared" si="666"/>
        <v>0.21</v>
      </c>
      <c r="Q589" s="212">
        <f t="shared" si="666"/>
        <v>0.21</v>
      </c>
      <c r="R589" s="212">
        <f t="shared" si="666"/>
        <v>0.21</v>
      </c>
      <c r="S589" s="212">
        <f t="shared" si="666"/>
        <v>0.21</v>
      </c>
      <c r="T589" s="212">
        <f t="shared" si="666"/>
        <v>0.21</v>
      </c>
      <c r="U589" s="212">
        <f t="shared" si="666"/>
        <v>0.21</v>
      </c>
      <c r="V589" s="212">
        <f t="shared" si="666"/>
        <v>0.21</v>
      </c>
      <c r="W589" s="212">
        <f t="shared" si="666"/>
        <v>0.21</v>
      </c>
      <c r="X589" s="212">
        <f t="shared" si="666"/>
        <v>0.21</v>
      </c>
      <c r="Y589" s="212">
        <f t="shared" si="666"/>
        <v>0.21</v>
      </c>
      <c r="Z589" s="212">
        <f t="shared" si="666"/>
        <v>0.21</v>
      </c>
      <c r="AA589" s="212">
        <f t="shared" si="666"/>
        <v>0.21</v>
      </c>
      <c r="AB589" s="212">
        <f t="shared" si="639"/>
        <v>0.21</v>
      </c>
      <c r="AC589" s="212">
        <f t="shared" si="640"/>
        <v>0.21</v>
      </c>
      <c r="AD589" s="212">
        <f t="shared" si="641"/>
        <v>0.21</v>
      </c>
      <c r="AE589" s="212">
        <f t="shared" si="642"/>
        <v>0.21</v>
      </c>
      <c r="AF589" s="212">
        <f t="shared" si="643"/>
        <v>0.21</v>
      </c>
      <c r="AG589" s="212">
        <f t="shared" si="644"/>
        <v>0.21</v>
      </c>
      <c r="AH589" s="212">
        <f t="shared" si="645"/>
        <v>0.21</v>
      </c>
      <c r="AI589" s="212">
        <f t="shared" si="646"/>
        <v>0.21</v>
      </c>
      <c r="AJ589" s="212">
        <f t="shared" si="647"/>
        <v>0.21</v>
      </c>
      <c r="AK589" s="212">
        <f t="shared" si="648"/>
        <v>0.21</v>
      </c>
    </row>
    <row r="590" spans="1:37" x14ac:dyDescent="0.35">
      <c r="A590" s="215">
        <v>19</v>
      </c>
      <c r="B590" s="212">
        <f t="shared" si="650"/>
        <v>0.21</v>
      </c>
      <c r="C590" s="212">
        <f t="shared" ref="C590:AA590" si="667">B590</f>
        <v>0.21</v>
      </c>
      <c r="D590" s="212">
        <f t="shared" si="667"/>
        <v>0.21</v>
      </c>
      <c r="E590" s="212">
        <f t="shared" si="667"/>
        <v>0.21</v>
      </c>
      <c r="F590" s="212">
        <f t="shared" si="667"/>
        <v>0.21</v>
      </c>
      <c r="G590" s="212">
        <f t="shared" si="667"/>
        <v>0.21</v>
      </c>
      <c r="H590" s="212">
        <f t="shared" si="667"/>
        <v>0.21</v>
      </c>
      <c r="I590" s="212">
        <f t="shared" si="667"/>
        <v>0.21</v>
      </c>
      <c r="J590" s="212">
        <f t="shared" si="667"/>
        <v>0.21</v>
      </c>
      <c r="K590" s="212">
        <f t="shared" si="667"/>
        <v>0.21</v>
      </c>
      <c r="L590" s="212">
        <f t="shared" si="667"/>
        <v>0.21</v>
      </c>
      <c r="M590" s="212">
        <f t="shared" si="667"/>
        <v>0.21</v>
      </c>
      <c r="N590" s="212">
        <f t="shared" si="667"/>
        <v>0.21</v>
      </c>
      <c r="O590" s="212">
        <f t="shared" si="667"/>
        <v>0.21</v>
      </c>
      <c r="P590" s="212">
        <f t="shared" si="667"/>
        <v>0.21</v>
      </c>
      <c r="Q590" s="212">
        <f t="shared" si="667"/>
        <v>0.21</v>
      </c>
      <c r="R590" s="212">
        <f t="shared" si="667"/>
        <v>0.21</v>
      </c>
      <c r="S590" s="212">
        <f t="shared" si="667"/>
        <v>0.21</v>
      </c>
      <c r="T590" s="212">
        <f t="shared" si="667"/>
        <v>0.21</v>
      </c>
      <c r="U590" s="212">
        <f t="shared" si="667"/>
        <v>0.21</v>
      </c>
      <c r="V590" s="212">
        <f t="shared" si="667"/>
        <v>0.21</v>
      </c>
      <c r="W590" s="212">
        <f t="shared" si="667"/>
        <v>0.21</v>
      </c>
      <c r="X590" s="212">
        <f t="shared" si="667"/>
        <v>0.21</v>
      </c>
      <c r="Y590" s="212">
        <f t="shared" si="667"/>
        <v>0.21</v>
      </c>
      <c r="Z590" s="212">
        <f t="shared" si="667"/>
        <v>0.21</v>
      </c>
      <c r="AA590" s="212">
        <f t="shared" si="667"/>
        <v>0.21</v>
      </c>
      <c r="AB590" s="212">
        <f t="shared" si="639"/>
        <v>0.21</v>
      </c>
      <c r="AC590" s="212">
        <f t="shared" si="640"/>
        <v>0.21</v>
      </c>
      <c r="AD590" s="212">
        <f t="shared" si="641"/>
        <v>0.21</v>
      </c>
      <c r="AE590" s="212">
        <f t="shared" si="642"/>
        <v>0.21</v>
      </c>
      <c r="AF590" s="212">
        <f t="shared" si="643"/>
        <v>0.21</v>
      </c>
      <c r="AG590" s="212">
        <f t="shared" si="644"/>
        <v>0.21</v>
      </c>
      <c r="AH590" s="212">
        <f t="shared" si="645"/>
        <v>0.21</v>
      </c>
      <c r="AI590" s="212">
        <f t="shared" si="646"/>
        <v>0.21</v>
      </c>
      <c r="AJ590" s="212">
        <f t="shared" si="647"/>
        <v>0.21</v>
      </c>
      <c r="AK590" s="212">
        <f t="shared" si="648"/>
        <v>0.21</v>
      </c>
    </row>
    <row r="591" spans="1:37" x14ac:dyDescent="0.35">
      <c r="A591" s="215">
        <v>20</v>
      </c>
      <c r="B591" s="212">
        <f t="shared" si="650"/>
        <v>0.21</v>
      </c>
      <c r="C591" s="212">
        <f t="shared" ref="C591:AA591" si="668">B591</f>
        <v>0.21</v>
      </c>
      <c r="D591" s="212">
        <f t="shared" si="668"/>
        <v>0.21</v>
      </c>
      <c r="E591" s="212">
        <f t="shared" si="668"/>
        <v>0.21</v>
      </c>
      <c r="F591" s="212">
        <f t="shared" si="668"/>
        <v>0.21</v>
      </c>
      <c r="G591" s="212">
        <f t="shared" si="668"/>
        <v>0.21</v>
      </c>
      <c r="H591" s="212">
        <f t="shared" si="668"/>
        <v>0.21</v>
      </c>
      <c r="I591" s="212">
        <f t="shared" si="668"/>
        <v>0.21</v>
      </c>
      <c r="J591" s="212">
        <f t="shared" si="668"/>
        <v>0.21</v>
      </c>
      <c r="K591" s="212">
        <f t="shared" si="668"/>
        <v>0.21</v>
      </c>
      <c r="L591" s="212">
        <f t="shared" si="668"/>
        <v>0.21</v>
      </c>
      <c r="M591" s="212">
        <f t="shared" si="668"/>
        <v>0.21</v>
      </c>
      <c r="N591" s="212">
        <f t="shared" si="668"/>
        <v>0.21</v>
      </c>
      <c r="O591" s="212">
        <f t="shared" si="668"/>
        <v>0.21</v>
      </c>
      <c r="P591" s="212">
        <f t="shared" si="668"/>
        <v>0.21</v>
      </c>
      <c r="Q591" s="212">
        <f t="shared" si="668"/>
        <v>0.21</v>
      </c>
      <c r="R591" s="212">
        <f t="shared" si="668"/>
        <v>0.21</v>
      </c>
      <c r="S591" s="212">
        <f t="shared" si="668"/>
        <v>0.21</v>
      </c>
      <c r="T591" s="212">
        <f t="shared" si="668"/>
        <v>0.21</v>
      </c>
      <c r="U591" s="212">
        <f t="shared" si="668"/>
        <v>0.21</v>
      </c>
      <c r="V591" s="212">
        <f t="shared" si="668"/>
        <v>0.21</v>
      </c>
      <c r="W591" s="212">
        <f t="shared" si="668"/>
        <v>0.21</v>
      </c>
      <c r="X591" s="212">
        <f t="shared" si="668"/>
        <v>0.21</v>
      </c>
      <c r="Y591" s="212">
        <f t="shared" si="668"/>
        <v>0.21</v>
      </c>
      <c r="Z591" s="212">
        <f t="shared" si="668"/>
        <v>0.21</v>
      </c>
      <c r="AA591" s="212">
        <f t="shared" si="668"/>
        <v>0.21</v>
      </c>
      <c r="AB591" s="212">
        <f t="shared" si="639"/>
        <v>0.21</v>
      </c>
      <c r="AC591" s="212">
        <f t="shared" si="640"/>
        <v>0.21</v>
      </c>
      <c r="AD591" s="212">
        <f t="shared" si="641"/>
        <v>0.21</v>
      </c>
      <c r="AE591" s="212">
        <f t="shared" si="642"/>
        <v>0.21</v>
      </c>
      <c r="AF591" s="212">
        <f t="shared" si="643"/>
        <v>0.21</v>
      </c>
      <c r="AG591" s="212">
        <f t="shared" si="644"/>
        <v>0.21</v>
      </c>
      <c r="AH591" s="212">
        <f t="shared" si="645"/>
        <v>0.21</v>
      </c>
      <c r="AI591" s="212">
        <f t="shared" si="646"/>
        <v>0.21</v>
      </c>
      <c r="AJ591" s="212">
        <f t="shared" si="647"/>
        <v>0.21</v>
      </c>
      <c r="AK591" s="212">
        <f t="shared" si="648"/>
        <v>0.21</v>
      </c>
    </row>
    <row r="592" spans="1:37" x14ac:dyDescent="0.35">
      <c r="A592" s="215">
        <v>21</v>
      </c>
      <c r="B592" s="212">
        <f t="shared" si="650"/>
        <v>0.21</v>
      </c>
      <c r="C592" s="212">
        <f t="shared" ref="C592:AA592" si="669">B592</f>
        <v>0.21</v>
      </c>
      <c r="D592" s="212">
        <f t="shared" si="669"/>
        <v>0.21</v>
      </c>
      <c r="E592" s="212">
        <f t="shared" si="669"/>
        <v>0.21</v>
      </c>
      <c r="F592" s="212">
        <f t="shared" si="669"/>
        <v>0.21</v>
      </c>
      <c r="G592" s="212">
        <f t="shared" si="669"/>
        <v>0.21</v>
      </c>
      <c r="H592" s="212">
        <f t="shared" si="669"/>
        <v>0.21</v>
      </c>
      <c r="I592" s="212">
        <f t="shared" si="669"/>
        <v>0.21</v>
      </c>
      <c r="J592" s="212">
        <f t="shared" si="669"/>
        <v>0.21</v>
      </c>
      <c r="K592" s="212">
        <f t="shared" si="669"/>
        <v>0.21</v>
      </c>
      <c r="L592" s="212">
        <f t="shared" si="669"/>
        <v>0.21</v>
      </c>
      <c r="M592" s="212">
        <f t="shared" si="669"/>
        <v>0.21</v>
      </c>
      <c r="N592" s="212">
        <f t="shared" si="669"/>
        <v>0.21</v>
      </c>
      <c r="O592" s="212">
        <f t="shared" si="669"/>
        <v>0.21</v>
      </c>
      <c r="P592" s="212">
        <f t="shared" si="669"/>
        <v>0.21</v>
      </c>
      <c r="Q592" s="212">
        <f t="shared" si="669"/>
        <v>0.21</v>
      </c>
      <c r="R592" s="212">
        <f t="shared" si="669"/>
        <v>0.21</v>
      </c>
      <c r="S592" s="212">
        <f t="shared" si="669"/>
        <v>0.21</v>
      </c>
      <c r="T592" s="212">
        <f t="shared" si="669"/>
        <v>0.21</v>
      </c>
      <c r="U592" s="212">
        <f t="shared" si="669"/>
        <v>0.21</v>
      </c>
      <c r="V592" s="212">
        <f t="shared" si="669"/>
        <v>0.21</v>
      </c>
      <c r="W592" s="212">
        <f t="shared" si="669"/>
        <v>0.21</v>
      </c>
      <c r="X592" s="212">
        <f t="shared" si="669"/>
        <v>0.21</v>
      </c>
      <c r="Y592" s="212">
        <f t="shared" si="669"/>
        <v>0.21</v>
      </c>
      <c r="Z592" s="212">
        <f t="shared" si="669"/>
        <v>0.21</v>
      </c>
      <c r="AA592" s="212">
        <f t="shared" si="669"/>
        <v>0.21</v>
      </c>
      <c r="AB592" s="212">
        <f t="shared" si="639"/>
        <v>0.21</v>
      </c>
      <c r="AC592" s="212">
        <f t="shared" si="640"/>
        <v>0.21</v>
      </c>
      <c r="AD592" s="212">
        <f t="shared" si="641"/>
        <v>0.21</v>
      </c>
      <c r="AE592" s="212">
        <f t="shared" si="642"/>
        <v>0.21</v>
      </c>
      <c r="AF592" s="212">
        <f t="shared" si="643"/>
        <v>0.21</v>
      </c>
      <c r="AG592" s="212">
        <f t="shared" si="644"/>
        <v>0.21</v>
      </c>
      <c r="AH592" s="212">
        <f t="shared" si="645"/>
        <v>0.21</v>
      </c>
      <c r="AI592" s="212">
        <f t="shared" si="646"/>
        <v>0.21</v>
      </c>
      <c r="AJ592" s="212">
        <f t="shared" si="647"/>
        <v>0.21</v>
      </c>
      <c r="AK592" s="212">
        <f t="shared" si="648"/>
        <v>0.21</v>
      </c>
    </row>
    <row r="593" spans="1:37" x14ac:dyDescent="0.35">
      <c r="A593" s="215">
        <v>22</v>
      </c>
      <c r="B593" s="212">
        <f t="shared" si="650"/>
        <v>0.21</v>
      </c>
      <c r="C593" s="212">
        <f t="shared" ref="C593:AA593" si="670">B593</f>
        <v>0.21</v>
      </c>
      <c r="D593" s="212">
        <f t="shared" si="670"/>
        <v>0.21</v>
      </c>
      <c r="E593" s="212">
        <f t="shared" si="670"/>
        <v>0.21</v>
      </c>
      <c r="F593" s="212">
        <f t="shared" si="670"/>
        <v>0.21</v>
      </c>
      <c r="G593" s="212">
        <f t="shared" si="670"/>
        <v>0.21</v>
      </c>
      <c r="H593" s="212">
        <f t="shared" si="670"/>
        <v>0.21</v>
      </c>
      <c r="I593" s="212">
        <f t="shared" si="670"/>
        <v>0.21</v>
      </c>
      <c r="J593" s="212">
        <f t="shared" si="670"/>
        <v>0.21</v>
      </c>
      <c r="K593" s="212">
        <f t="shared" si="670"/>
        <v>0.21</v>
      </c>
      <c r="L593" s="212">
        <f t="shared" si="670"/>
        <v>0.21</v>
      </c>
      <c r="M593" s="212">
        <f t="shared" si="670"/>
        <v>0.21</v>
      </c>
      <c r="N593" s="212">
        <f t="shared" si="670"/>
        <v>0.21</v>
      </c>
      <c r="O593" s="212">
        <f t="shared" si="670"/>
        <v>0.21</v>
      </c>
      <c r="P593" s="212">
        <f t="shared" si="670"/>
        <v>0.21</v>
      </c>
      <c r="Q593" s="212">
        <f t="shared" si="670"/>
        <v>0.21</v>
      </c>
      <c r="R593" s="212">
        <f t="shared" si="670"/>
        <v>0.21</v>
      </c>
      <c r="S593" s="212">
        <f t="shared" si="670"/>
        <v>0.21</v>
      </c>
      <c r="T593" s="212">
        <f t="shared" si="670"/>
        <v>0.21</v>
      </c>
      <c r="U593" s="212">
        <f t="shared" si="670"/>
        <v>0.21</v>
      </c>
      <c r="V593" s="212">
        <f t="shared" si="670"/>
        <v>0.21</v>
      </c>
      <c r="W593" s="212">
        <f t="shared" si="670"/>
        <v>0.21</v>
      </c>
      <c r="X593" s="212">
        <f t="shared" si="670"/>
        <v>0.21</v>
      </c>
      <c r="Y593" s="212">
        <f t="shared" si="670"/>
        <v>0.21</v>
      </c>
      <c r="Z593" s="212">
        <f t="shared" si="670"/>
        <v>0.21</v>
      </c>
      <c r="AA593" s="212">
        <f t="shared" si="670"/>
        <v>0.21</v>
      </c>
      <c r="AB593" s="212">
        <f t="shared" si="639"/>
        <v>0.21</v>
      </c>
      <c r="AC593" s="212">
        <f t="shared" si="640"/>
        <v>0.21</v>
      </c>
      <c r="AD593" s="212">
        <f t="shared" si="641"/>
        <v>0.21</v>
      </c>
      <c r="AE593" s="212">
        <f t="shared" si="642"/>
        <v>0.21</v>
      </c>
      <c r="AF593" s="212">
        <f t="shared" si="643"/>
        <v>0.21</v>
      </c>
      <c r="AG593" s="212">
        <f t="shared" si="644"/>
        <v>0.21</v>
      </c>
      <c r="AH593" s="212">
        <f t="shared" si="645"/>
        <v>0.21</v>
      </c>
      <c r="AI593" s="212">
        <f t="shared" si="646"/>
        <v>0.21</v>
      </c>
      <c r="AJ593" s="212">
        <f t="shared" si="647"/>
        <v>0.21</v>
      </c>
      <c r="AK593" s="212">
        <f t="shared" si="648"/>
        <v>0.21</v>
      </c>
    </row>
    <row r="594" spans="1:37" x14ac:dyDescent="0.35">
      <c r="A594" s="215">
        <v>23</v>
      </c>
      <c r="B594" s="212">
        <f t="shared" si="650"/>
        <v>0.21</v>
      </c>
      <c r="C594" s="212">
        <f t="shared" ref="C594:AA594" si="671">B594</f>
        <v>0.21</v>
      </c>
      <c r="D594" s="212">
        <f t="shared" si="671"/>
        <v>0.21</v>
      </c>
      <c r="E594" s="212">
        <f t="shared" si="671"/>
        <v>0.21</v>
      </c>
      <c r="F594" s="212">
        <f t="shared" si="671"/>
        <v>0.21</v>
      </c>
      <c r="G594" s="212">
        <f t="shared" si="671"/>
        <v>0.21</v>
      </c>
      <c r="H594" s="212">
        <f t="shared" si="671"/>
        <v>0.21</v>
      </c>
      <c r="I594" s="212">
        <f t="shared" si="671"/>
        <v>0.21</v>
      </c>
      <c r="J594" s="212">
        <f t="shared" si="671"/>
        <v>0.21</v>
      </c>
      <c r="K594" s="212">
        <f t="shared" si="671"/>
        <v>0.21</v>
      </c>
      <c r="L594" s="212">
        <f t="shared" si="671"/>
        <v>0.21</v>
      </c>
      <c r="M594" s="212">
        <f t="shared" si="671"/>
        <v>0.21</v>
      </c>
      <c r="N594" s="212">
        <f t="shared" si="671"/>
        <v>0.21</v>
      </c>
      <c r="O594" s="212">
        <f t="shared" si="671"/>
        <v>0.21</v>
      </c>
      <c r="P594" s="212">
        <f t="shared" si="671"/>
        <v>0.21</v>
      </c>
      <c r="Q594" s="212">
        <f t="shared" si="671"/>
        <v>0.21</v>
      </c>
      <c r="R594" s="212">
        <f t="shared" si="671"/>
        <v>0.21</v>
      </c>
      <c r="S594" s="212">
        <f t="shared" si="671"/>
        <v>0.21</v>
      </c>
      <c r="T594" s="212">
        <f t="shared" si="671"/>
        <v>0.21</v>
      </c>
      <c r="U594" s="212">
        <f t="shared" si="671"/>
        <v>0.21</v>
      </c>
      <c r="V594" s="212">
        <f t="shared" si="671"/>
        <v>0.21</v>
      </c>
      <c r="W594" s="212">
        <f t="shared" si="671"/>
        <v>0.21</v>
      </c>
      <c r="X594" s="212">
        <f t="shared" si="671"/>
        <v>0.21</v>
      </c>
      <c r="Y594" s="212">
        <f t="shared" si="671"/>
        <v>0.21</v>
      </c>
      <c r="Z594" s="212">
        <f t="shared" si="671"/>
        <v>0.21</v>
      </c>
      <c r="AA594" s="212">
        <f t="shared" si="671"/>
        <v>0.21</v>
      </c>
      <c r="AB594" s="212">
        <f t="shared" si="639"/>
        <v>0.21</v>
      </c>
      <c r="AC594" s="212">
        <f t="shared" si="640"/>
        <v>0.21</v>
      </c>
      <c r="AD594" s="212">
        <f t="shared" si="641"/>
        <v>0.21</v>
      </c>
      <c r="AE594" s="212">
        <f t="shared" si="642"/>
        <v>0.21</v>
      </c>
      <c r="AF594" s="212">
        <f t="shared" si="643"/>
        <v>0.21</v>
      </c>
      <c r="AG594" s="212">
        <f t="shared" si="644"/>
        <v>0.21</v>
      </c>
      <c r="AH594" s="212">
        <f t="shared" si="645"/>
        <v>0.21</v>
      </c>
      <c r="AI594" s="212">
        <f t="shared" si="646"/>
        <v>0.21</v>
      </c>
      <c r="AJ594" s="212">
        <f t="shared" si="647"/>
        <v>0.21</v>
      </c>
      <c r="AK594" s="212">
        <f t="shared" si="648"/>
        <v>0.21</v>
      </c>
    </row>
    <row r="595" spans="1:37" x14ac:dyDescent="0.35">
      <c r="A595" s="215">
        <v>24</v>
      </c>
      <c r="B595" s="212">
        <f t="shared" si="650"/>
        <v>0.21</v>
      </c>
      <c r="C595" s="212">
        <f t="shared" ref="C595:AA595" si="672">B595</f>
        <v>0.21</v>
      </c>
      <c r="D595" s="212">
        <f t="shared" si="672"/>
        <v>0.21</v>
      </c>
      <c r="E595" s="212">
        <f t="shared" si="672"/>
        <v>0.21</v>
      </c>
      <c r="F595" s="212">
        <f t="shared" si="672"/>
        <v>0.21</v>
      </c>
      <c r="G595" s="212">
        <f t="shared" si="672"/>
        <v>0.21</v>
      </c>
      <c r="H595" s="212">
        <f t="shared" si="672"/>
        <v>0.21</v>
      </c>
      <c r="I595" s="212">
        <f t="shared" si="672"/>
        <v>0.21</v>
      </c>
      <c r="J595" s="212">
        <f t="shared" si="672"/>
        <v>0.21</v>
      </c>
      <c r="K595" s="212">
        <f t="shared" si="672"/>
        <v>0.21</v>
      </c>
      <c r="L595" s="212">
        <f t="shared" si="672"/>
        <v>0.21</v>
      </c>
      <c r="M595" s="212">
        <f t="shared" si="672"/>
        <v>0.21</v>
      </c>
      <c r="N595" s="212">
        <f t="shared" si="672"/>
        <v>0.21</v>
      </c>
      <c r="O595" s="212">
        <f t="shared" si="672"/>
        <v>0.21</v>
      </c>
      <c r="P595" s="212">
        <f t="shared" si="672"/>
        <v>0.21</v>
      </c>
      <c r="Q595" s="212">
        <f t="shared" si="672"/>
        <v>0.21</v>
      </c>
      <c r="R595" s="212">
        <f t="shared" si="672"/>
        <v>0.21</v>
      </c>
      <c r="S595" s="212">
        <f t="shared" si="672"/>
        <v>0.21</v>
      </c>
      <c r="T595" s="212">
        <f t="shared" si="672"/>
        <v>0.21</v>
      </c>
      <c r="U595" s="212">
        <f t="shared" si="672"/>
        <v>0.21</v>
      </c>
      <c r="V595" s="212">
        <f t="shared" si="672"/>
        <v>0.21</v>
      </c>
      <c r="W595" s="212">
        <f t="shared" si="672"/>
        <v>0.21</v>
      </c>
      <c r="X595" s="212">
        <f t="shared" si="672"/>
        <v>0.21</v>
      </c>
      <c r="Y595" s="212">
        <f t="shared" si="672"/>
        <v>0.21</v>
      </c>
      <c r="Z595" s="212">
        <f t="shared" si="672"/>
        <v>0.21</v>
      </c>
      <c r="AA595" s="212">
        <f t="shared" si="672"/>
        <v>0.21</v>
      </c>
      <c r="AB595" s="212">
        <f t="shared" si="639"/>
        <v>0.21</v>
      </c>
      <c r="AC595" s="212">
        <f t="shared" si="640"/>
        <v>0.21</v>
      </c>
      <c r="AD595" s="212">
        <f t="shared" si="641"/>
        <v>0.21</v>
      </c>
      <c r="AE595" s="212">
        <f t="shared" si="642"/>
        <v>0.21</v>
      </c>
      <c r="AF595" s="212">
        <f t="shared" si="643"/>
        <v>0.21</v>
      </c>
      <c r="AG595" s="212">
        <f t="shared" si="644"/>
        <v>0.21</v>
      </c>
      <c r="AH595" s="212">
        <f t="shared" si="645"/>
        <v>0.21</v>
      </c>
      <c r="AI595" s="212">
        <f t="shared" si="646"/>
        <v>0.21</v>
      </c>
      <c r="AJ595" s="212">
        <f t="shared" si="647"/>
        <v>0.21</v>
      </c>
      <c r="AK595" s="212">
        <f t="shared" si="648"/>
        <v>0.21</v>
      </c>
    </row>
    <row r="596" spans="1:37" x14ac:dyDescent="0.35">
      <c r="A596" s="215">
        <v>25</v>
      </c>
      <c r="B596" s="212">
        <f t="shared" si="650"/>
        <v>0.21</v>
      </c>
      <c r="C596" s="212">
        <f t="shared" ref="C596:AA596" si="673">B596</f>
        <v>0.21</v>
      </c>
      <c r="D596" s="212">
        <f t="shared" si="673"/>
        <v>0.21</v>
      </c>
      <c r="E596" s="212">
        <f t="shared" si="673"/>
        <v>0.21</v>
      </c>
      <c r="F596" s="212">
        <f t="shared" si="673"/>
        <v>0.21</v>
      </c>
      <c r="G596" s="212">
        <f t="shared" si="673"/>
        <v>0.21</v>
      </c>
      <c r="H596" s="212">
        <f t="shared" si="673"/>
        <v>0.21</v>
      </c>
      <c r="I596" s="212">
        <f t="shared" si="673"/>
        <v>0.21</v>
      </c>
      <c r="J596" s="212">
        <f t="shared" si="673"/>
        <v>0.21</v>
      </c>
      <c r="K596" s="212">
        <f t="shared" si="673"/>
        <v>0.21</v>
      </c>
      <c r="L596" s="212">
        <f t="shared" si="673"/>
        <v>0.21</v>
      </c>
      <c r="M596" s="212">
        <f t="shared" si="673"/>
        <v>0.21</v>
      </c>
      <c r="N596" s="212">
        <f t="shared" si="673"/>
        <v>0.21</v>
      </c>
      <c r="O596" s="212">
        <f t="shared" si="673"/>
        <v>0.21</v>
      </c>
      <c r="P596" s="212">
        <f t="shared" si="673"/>
        <v>0.21</v>
      </c>
      <c r="Q596" s="212">
        <f t="shared" si="673"/>
        <v>0.21</v>
      </c>
      <c r="R596" s="212">
        <f t="shared" si="673"/>
        <v>0.21</v>
      </c>
      <c r="S596" s="212">
        <f t="shared" si="673"/>
        <v>0.21</v>
      </c>
      <c r="T596" s="212">
        <f t="shared" si="673"/>
        <v>0.21</v>
      </c>
      <c r="U596" s="212">
        <f t="shared" si="673"/>
        <v>0.21</v>
      </c>
      <c r="V596" s="212">
        <f t="shared" si="673"/>
        <v>0.21</v>
      </c>
      <c r="W596" s="212">
        <f t="shared" si="673"/>
        <v>0.21</v>
      </c>
      <c r="X596" s="212">
        <f t="shared" si="673"/>
        <v>0.21</v>
      </c>
      <c r="Y596" s="212">
        <f t="shared" si="673"/>
        <v>0.21</v>
      </c>
      <c r="Z596" s="212">
        <f t="shared" si="673"/>
        <v>0.21</v>
      </c>
      <c r="AA596" s="212">
        <f t="shared" si="673"/>
        <v>0.21</v>
      </c>
      <c r="AB596" s="212">
        <f t="shared" si="639"/>
        <v>0.21</v>
      </c>
      <c r="AC596" s="212">
        <f t="shared" si="640"/>
        <v>0.21</v>
      </c>
      <c r="AD596" s="212">
        <f t="shared" si="641"/>
        <v>0.21</v>
      </c>
      <c r="AE596" s="212">
        <f t="shared" si="642"/>
        <v>0.21</v>
      </c>
      <c r="AF596" s="212">
        <f t="shared" si="643"/>
        <v>0.21</v>
      </c>
      <c r="AG596" s="212">
        <f t="shared" si="644"/>
        <v>0.21</v>
      </c>
      <c r="AH596" s="212">
        <f t="shared" si="645"/>
        <v>0.21</v>
      </c>
      <c r="AI596" s="212">
        <f t="shared" si="646"/>
        <v>0.21</v>
      </c>
      <c r="AJ596" s="212">
        <f t="shared" si="647"/>
        <v>0.21</v>
      </c>
      <c r="AK596" s="212">
        <f t="shared" si="648"/>
        <v>0.21</v>
      </c>
    </row>
    <row r="597" spans="1:37" x14ac:dyDescent="0.35">
      <c r="A597" s="215">
        <v>26</v>
      </c>
      <c r="B597" s="212">
        <f t="shared" si="650"/>
        <v>0.21</v>
      </c>
      <c r="C597" s="212">
        <f t="shared" ref="C597:AA597" si="674">B597</f>
        <v>0.21</v>
      </c>
      <c r="D597" s="212">
        <f t="shared" si="674"/>
        <v>0.21</v>
      </c>
      <c r="E597" s="212">
        <f t="shared" si="674"/>
        <v>0.21</v>
      </c>
      <c r="F597" s="212">
        <f t="shared" si="674"/>
        <v>0.21</v>
      </c>
      <c r="G597" s="212">
        <f t="shared" si="674"/>
        <v>0.21</v>
      </c>
      <c r="H597" s="212">
        <f t="shared" si="674"/>
        <v>0.21</v>
      </c>
      <c r="I597" s="212">
        <f t="shared" si="674"/>
        <v>0.21</v>
      </c>
      <c r="J597" s="212">
        <f t="shared" si="674"/>
        <v>0.21</v>
      </c>
      <c r="K597" s="212">
        <f t="shared" si="674"/>
        <v>0.21</v>
      </c>
      <c r="L597" s="212">
        <f t="shared" si="674"/>
        <v>0.21</v>
      </c>
      <c r="M597" s="212">
        <f t="shared" si="674"/>
        <v>0.21</v>
      </c>
      <c r="N597" s="212">
        <f t="shared" si="674"/>
        <v>0.21</v>
      </c>
      <c r="O597" s="212">
        <f t="shared" si="674"/>
        <v>0.21</v>
      </c>
      <c r="P597" s="212">
        <f t="shared" si="674"/>
        <v>0.21</v>
      </c>
      <c r="Q597" s="212">
        <f t="shared" si="674"/>
        <v>0.21</v>
      </c>
      <c r="R597" s="212">
        <f t="shared" si="674"/>
        <v>0.21</v>
      </c>
      <c r="S597" s="212">
        <f t="shared" si="674"/>
        <v>0.21</v>
      </c>
      <c r="T597" s="212">
        <f t="shared" si="674"/>
        <v>0.21</v>
      </c>
      <c r="U597" s="212">
        <f t="shared" si="674"/>
        <v>0.21</v>
      </c>
      <c r="V597" s="212">
        <f t="shared" si="674"/>
        <v>0.21</v>
      </c>
      <c r="W597" s="212">
        <f t="shared" si="674"/>
        <v>0.21</v>
      </c>
      <c r="X597" s="212">
        <f t="shared" si="674"/>
        <v>0.21</v>
      </c>
      <c r="Y597" s="212">
        <f t="shared" si="674"/>
        <v>0.21</v>
      </c>
      <c r="Z597" s="212">
        <f t="shared" si="674"/>
        <v>0.21</v>
      </c>
      <c r="AA597" s="212">
        <f t="shared" si="674"/>
        <v>0.21</v>
      </c>
      <c r="AB597" s="212">
        <f t="shared" si="639"/>
        <v>0.21</v>
      </c>
      <c r="AC597" s="212">
        <f t="shared" si="640"/>
        <v>0.21</v>
      </c>
      <c r="AD597" s="212">
        <f t="shared" si="641"/>
        <v>0.21</v>
      </c>
      <c r="AE597" s="212">
        <f t="shared" si="642"/>
        <v>0.21</v>
      </c>
      <c r="AF597" s="212">
        <f t="shared" si="643"/>
        <v>0.21</v>
      </c>
      <c r="AG597" s="212">
        <f t="shared" si="644"/>
        <v>0.21</v>
      </c>
      <c r="AH597" s="212">
        <f t="shared" si="645"/>
        <v>0.21</v>
      </c>
      <c r="AI597" s="212">
        <f t="shared" si="646"/>
        <v>0.21</v>
      </c>
      <c r="AJ597" s="212">
        <f t="shared" si="647"/>
        <v>0.21</v>
      </c>
      <c r="AK597" s="212">
        <f t="shared" si="648"/>
        <v>0.21</v>
      </c>
    </row>
    <row r="598" spans="1:37" x14ac:dyDescent="0.35">
      <c r="A598" s="215">
        <v>27</v>
      </c>
      <c r="B598" s="212">
        <f t="shared" si="650"/>
        <v>0.21</v>
      </c>
      <c r="C598" s="212">
        <f t="shared" ref="C598:AA598" si="675">B598</f>
        <v>0.21</v>
      </c>
      <c r="D598" s="212">
        <f t="shared" si="675"/>
        <v>0.21</v>
      </c>
      <c r="E598" s="212">
        <f t="shared" si="675"/>
        <v>0.21</v>
      </c>
      <c r="F598" s="212">
        <f t="shared" si="675"/>
        <v>0.21</v>
      </c>
      <c r="G598" s="212">
        <f t="shared" si="675"/>
        <v>0.21</v>
      </c>
      <c r="H598" s="212">
        <f t="shared" si="675"/>
        <v>0.21</v>
      </c>
      <c r="I598" s="212">
        <f t="shared" si="675"/>
        <v>0.21</v>
      </c>
      <c r="J598" s="212">
        <f t="shared" si="675"/>
        <v>0.21</v>
      </c>
      <c r="K598" s="212">
        <f t="shared" si="675"/>
        <v>0.21</v>
      </c>
      <c r="L598" s="212">
        <f t="shared" si="675"/>
        <v>0.21</v>
      </c>
      <c r="M598" s="212">
        <f t="shared" si="675"/>
        <v>0.21</v>
      </c>
      <c r="N598" s="212">
        <f t="shared" si="675"/>
        <v>0.21</v>
      </c>
      <c r="O598" s="212">
        <f t="shared" si="675"/>
        <v>0.21</v>
      </c>
      <c r="P598" s="212">
        <f t="shared" si="675"/>
        <v>0.21</v>
      </c>
      <c r="Q598" s="212">
        <f t="shared" si="675"/>
        <v>0.21</v>
      </c>
      <c r="R598" s="212">
        <f t="shared" si="675"/>
        <v>0.21</v>
      </c>
      <c r="S598" s="212">
        <f t="shared" si="675"/>
        <v>0.21</v>
      </c>
      <c r="T598" s="212">
        <f t="shared" si="675"/>
        <v>0.21</v>
      </c>
      <c r="U598" s="212">
        <f t="shared" si="675"/>
        <v>0.21</v>
      </c>
      <c r="V598" s="212">
        <f t="shared" si="675"/>
        <v>0.21</v>
      </c>
      <c r="W598" s="212">
        <f t="shared" si="675"/>
        <v>0.21</v>
      </c>
      <c r="X598" s="212">
        <f t="shared" si="675"/>
        <v>0.21</v>
      </c>
      <c r="Y598" s="212">
        <f t="shared" si="675"/>
        <v>0.21</v>
      </c>
      <c r="Z598" s="212">
        <f t="shared" si="675"/>
        <v>0.21</v>
      </c>
      <c r="AA598" s="212">
        <f t="shared" si="675"/>
        <v>0.21</v>
      </c>
      <c r="AB598" s="212">
        <f t="shared" si="639"/>
        <v>0.21</v>
      </c>
      <c r="AC598" s="212">
        <f t="shared" si="640"/>
        <v>0.21</v>
      </c>
      <c r="AD598" s="212">
        <f t="shared" si="641"/>
        <v>0.21</v>
      </c>
      <c r="AE598" s="212">
        <f t="shared" si="642"/>
        <v>0.21</v>
      </c>
      <c r="AF598" s="212">
        <f t="shared" si="643"/>
        <v>0.21</v>
      </c>
      <c r="AG598" s="212">
        <f t="shared" si="644"/>
        <v>0.21</v>
      </c>
      <c r="AH598" s="212">
        <f t="shared" si="645"/>
        <v>0.21</v>
      </c>
      <c r="AI598" s="212">
        <f t="shared" si="646"/>
        <v>0.21</v>
      </c>
      <c r="AJ598" s="212">
        <f t="shared" si="647"/>
        <v>0.21</v>
      </c>
      <c r="AK598" s="212">
        <f t="shared" si="648"/>
        <v>0.21</v>
      </c>
    </row>
    <row r="599" spans="1:37" x14ac:dyDescent="0.35">
      <c r="A599" s="215">
        <v>28</v>
      </c>
      <c r="B599" s="212">
        <f t="shared" si="650"/>
        <v>0.21</v>
      </c>
      <c r="C599" s="212">
        <f t="shared" ref="C599:AA599" si="676">B599</f>
        <v>0.21</v>
      </c>
      <c r="D599" s="212">
        <f t="shared" si="676"/>
        <v>0.21</v>
      </c>
      <c r="E599" s="212">
        <f t="shared" si="676"/>
        <v>0.21</v>
      </c>
      <c r="F599" s="212">
        <f t="shared" si="676"/>
        <v>0.21</v>
      </c>
      <c r="G599" s="212">
        <f t="shared" si="676"/>
        <v>0.21</v>
      </c>
      <c r="H599" s="212">
        <f t="shared" si="676"/>
        <v>0.21</v>
      </c>
      <c r="I599" s="212">
        <f t="shared" si="676"/>
        <v>0.21</v>
      </c>
      <c r="J599" s="212">
        <f t="shared" si="676"/>
        <v>0.21</v>
      </c>
      <c r="K599" s="212">
        <f t="shared" si="676"/>
        <v>0.21</v>
      </c>
      <c r="L599" s="212">
        <f t="shared" si="676"/>
        <v>0.21</v>
      </c>
      <c r="M599" s="212">
        <f t="shared" si="676"/>
        <v>0.21</v>
      </c>
      <c r="N599" s="212">
        <f t="shared" si="676"/>
        <v>0.21</v>
      </c>
      <c r="O599" s="212">
        <f t="shared" si="676"/>
        <v>0.21</v>
      </c>
      <c r="P599" s="212">
        <f t="shared" si="676"/>
        <v>0.21</v>
      </c>
      <c r="Q599" s="212">
        <f t="shared" si="676"/>
        <v>0.21</v>
      </c>
      <c r="R599" s="212">
        <f t="shared" si="676"/>
        <v>0.21</v>
      </c>
      <c r="S599" s="212">
        <f t="shared" si="676"/>
        <v>0.21</v>
      </c>
      <c r="T599" s="212">
        <f t="shared" si="676"/>
        <v>0.21</v>
      </c>
      <c r="U599" s="212">
        <f t="shared" si="676"/>
        <v>0.21</v>
      </c>
      <c r="V599" s="212">
        <f t="shared" si="676"/>
        <v>0.21</v>
      </c>
      <c r="W599" s="212">
        <f t="shared" si="676"/>
        <v>0.21</v>
      </c>
      <c r="X599" s="212">
        <f t="shared" si="676"/>
        <v>0.21</v>
      </c>
      <c r="Y599" s="212">
        <f t="shared" si="676"/>
        <v>0.21</v>
      </c>
      <c r="Z599" s="212">
        <f t="shared" si="676"/>
        <v>0.21</v>
      </c>
      <c r="AA599" s="212">
        <f t="shared" si="676"/>
        <v>0.21</v>
      </c>
      <c r="AB599" s="212">
        <f t="shared" si="639"/>
        <v>0.21</v>
      </c>
      <c r="AC599" s="212">
        <f t="shared" si="640"/>
        <v>0.21</v>
      </c>
      <c r="AD599" s="212">
        <f t="shared" si="641"/>
        <v>0.21</v>
      </c>
      <c r="AE599" s="212">
        <f t="shared" si="642"/>
        <v>0.21</v>
      </c>
      <c r="AF599" s="212">
        <f t="shared" si="643"/>
        <v>0.21</v>
      </c>
      <c r="AG599" s="212">
        <f t="shared" si="644"/>
        <v>0.21</v>
      </c>
      <c r="AH599" s="212">
        <f t="shared" si="645"/>
        <v>0.21</v>
      </c>
      <c r="AI599" s="212">
        <f t="shared" si="646"/>
        <v>0.21</v>
      </c>
      <c r="AJ599" s="212">
        <f t="shared" si="647"/>
        <v>0.21</v>
      </c>
      <c r="AK599" s="212">
        <f t="shared" si="648"/>
        <v>0.21</v>
      </c>
    </row>
    <row r="600" spans="1:37" x14ac:dyDescent="0.35">
      <c r="A600" s="215">
        <v>29</v>
      </c>
      <c r="B600" s="212">
        <f t="shared" si="650"/>
        <v>0.21</v>
      </c>
      <c r="C600" s="212">
        <f t="shared" ref="C600:AA600" si="677">B600</f>
        <v>0.21</v>
      </c>
      <c r="D600" s="212">
        <f t="shared" si="677"/>
        <v>0.21</v>
      </c>
      <c r="E600" s="212">
        <f t="shared" si="677"/>
        <v>0.21</v>
      </c>
      <c r="F600" s="212">
        <f t="shared" si="677"/>
        <v>0.21</v>
      </c>
      <c r="G600" s="212">
        <f t="shared" si="677"/>
        <v>0.21</v>
      </c>
      <c r="H600" s="212">
        <f t="shared" si="677"/>
        <v>0.21</v>
      </c>
      <c r="I600" s="212">
        <f t="shared" si="677"/>
        <v>0.21</v>
      </c>
      <c r="J600" s="212">
        <f t="shared" si="677"/>
        <v>0.21</v>
      </c>
      <c r="K600" s="212">
        <f t="shared" si="677"/>
        <v>0.21</v>
      </c>
      <c r="L600" s="212">
        <f t="shared" si="677"/>
        <v>0.21</v>
      </c>
      <c r="M600" s="212">
        <f t="shared" si="677"/>
        <v>0.21</v>
      </c>
      <c r="N600" s="212">
        <f t="shared" si="677"/>
        <v>0.21</v>
      </c>
      <c r="O600" s="212">
        <f t="shared" si="677"/>
        <v>0.21</v>
      </c>
      <c r="P600" s="212">
        <f t="shared" si="677"/>
        <v>0.21</v>
      </c>
      <c r="Q600" s="212">
        <f t="shared" si="677"/>
        <v>0.21</v>
      </c>
      <c r="R600" s="212">
        <f t="shared" si="677"/>
        <v>0.21</v>
      </c>
      <c r="S600" s="212">
        <f t="shared" si="677"/>
        <v>0.21</v>
      </c>
      <c r="T600" s="212">
        <f t="shared" si="677"/>
        <v>0.21</v>
      </c>
      <c r="U600" s="212">
        <f t="shared" si="677"/>
        <v>0.21</v>
      </c>
      <c r="V600" s="212">
        <f t="shared" si="677"/>
        <v>0.21</v>
      </c>
      <c r="W600" s="212">
        <f t="shared" si="677"/>
        <v>0.21</v>
      </c>
      <c r="X600" s="212">
        <f t="shared" si="677"/>
        <v>0.21</v>
      </c>
      <c r="Y600" s="212">
        <f t="shared" si="677"/>
        <v>0.21</v>
      </c>
      <c r="Z600" s="212">
        <f t="shared" si="677"/>
        <v>0.21</v>
      </c>
      <c r="AA600" s="212">
        <f t="shared" si="677"/>
        <v>0.21</v>
      </c>
      <c r="AB600" s="212">
        <f t="shared" si="639"/>
        <v>0.21</v>
      </c>
      <c r="AC600" s="212">
        <f t="shared" si="640"/>
        <v>0.21</v>
      </c>
      <c r="AD600" s="212">
        <f t="shared" si="641"/>
        <v>0.21</v>
      </c>
      <c r="AE600" s="212">
        <f t="shared" si="642"/>
        <v>0.21</v>
      </c>
      <c r="AF600" s="212">
        <f t="shared" si="643"/>
        <v>0.21</v>
      </c>
      <c r="AG600" s="212">
        <f t="shared" si="644"/>
        <v>0.21</v>
      </c>
      <c r="AH600" s="212">
        <f t="shared" si="645"/>
        <v>0.21</v>
      </c>
      <c r="AI600" s="212">
        <f t="shared" si="646"/>
        <v>0.21</v>
      </c>
      <c r="AJ600" s="212">
        <f t="shared" si="647"/>
        <v>0.21</v>
      </c>
      <c r="AK600" s="212">
        <f t="shared" si="648"/>
        <v>0.21</v>
      </c>
    </row>
    <row r="601" spans="1:37" x14ac:dyDescent="0.35">
      <c r="A601" s="215">
        <v>30</v>
      </c>
      <c r="B601" s="212">
        <f t="shared" si="650"/>
        <v>0.21</v>
      </c>
      <c r="C601" s="212">
        <f t="shared" ref="C601:AA601" si="678">B601</f>
        <v>0.21</v>
      </c>
      <c r="D601" s="212">
        <f t="shared" si="678"/>
        <v>0.21</v>
      </c>
      <c r="E601" s="212">
        <f t="shared" si="678"/>
        <v>0.21</v>
      </c>
      <c r="F601" s="212">
        <f t="shared" si="678"/>
        <v>0.21</v>
      </c>
      <c r="G601" s="212">
        <f t="shared" si="678"/>
        <v>0.21</v>
      </c>
      <c r="H601" s="212">
        <f t="shared" si="678"/>
        <v>0.21</v>
      </c>
      <c r="I601" s="212">
        <f t="shared" si="678"/>
        <v>0.21</v>
      </c>
      <c r="J601" s="212">
        <f t="shared" si="678"/>
        <v>0.21</v>
      </c>
      <c r="K601" s="212">
        <f t="shared" si="678"/>
        <v>0.21</v>
      </c>
      <c r="L601" s="212">
        <f t="shared" si="678"/>
        <v>0.21</v>
      </c>
      <c r="M601" s="212">
        <f t="shared" si="678"/>
        <v>0.21</v>
      </c>
      <c r="N601" s="212">
        <f t="shared" si="678"/>
        <v>0.21</v>
      </c>
      <c r="O601" s="212">
        <f t="shared" si="678"/>
        <v>0.21</v>
      </c>
      <c r="P601" s="212">
        <f t="shared" si="678"/>
        <v>0.21</v>
      </c>
      <c r="Q601" s="212">
        <f t="shared" si="678"/>
        <v>0.21</v>
      </c>
      <c r="R601" s="212">
        <f t="shared" si="678"/>
        <v>0.21</v>
      </c>
      <c r="S601" s="212">
        <f t="shared" si="678"/>
        <v>0.21</v>
      </c>
      <c r="T601" s="212">
        <f t="shared" si="678"/>
        <v>0.21</v>
      </c>
      <c r="U601" s="212">
        <f t="shared" si="678"/>
        <v>0.21</v>
      </c>
      <c r="V601" s="212">
        <f t="shared" si="678"/>
        <v>0.21</v>
      </c>
      <c r="W601" s="212">
        <f t="shared" si="678"/>
        <v>0.21</v>
      </c>
      <c r="X601" s="212">
        <f t="shared" si="678"/>
        <v>0.21</v>
      </c>
      <c r="Y601" s="212">
        <f t="shared" si="678"/>
        <v>0.21</v>
      </c>
      <c r="Z601" s="212">
        <f t="shared" si="678"/>
        <v>0.21</v>
      </c>
      <c r="AA601" s="212">
        <f t="shared" si="678"/>
        <v>0.21</v>
      </c>
      <c r="AB601" s="212">
        <f t="shared" si="639"/>
        <v>0.21</v>
      </c>
      <c r="AC601" s="212">
        <f t="shared" si="640"/>
        <v>0.21</v>
      </c>
      <c r="AD601" s="212">
        <f t="shared" si="641"/>
        <v>0.21</v>
      </c>
      <c r="AE601" s="212">
        <f t="shared" si="642"/>
        <v>0.21</v>
      </c>
      <c r="AF601" s="212">
        <f t="shared" si="643"/>
        <v>0.21</v>
      </c>
      <c r="AG601" s="212">
        <f t="shared" si="644"/>
        <v>0.21</v>
      </c>
      <c r="AH601" s="212">
        <f t="shared" si="645"/>
        <v>0.21</v>
      </c>
      <c r="AI601" s="212">
        <f t="shared" si="646"/>
        <v>0.21</v>
      </c>
      <c r="AJ601" s="212">
        <f t="shared" si="647"/>
        <v>0.21</v>
      </c>
      <c r="AK601" s="212">
        <f t="shared" si="648"/>
        <v>0.21</v>
      </c>
    </row>
    <row r="602" spans="1:37" x14ac:dyDescent="0.35">
      <c r="A602" s="215">
        <v>31</v>
      </c>
      <c r="B602" s="212">
        <f t="shared" si="650"/>
        <v>0.21</v>
      </c>
      <c r="C602" s="212">
        <f t="shared" ref="C602:AA602" si="679">B602</f>
        <v>0.21</v>
      </c>
      <c r="D602" s="212">
        <f t="shared" si="679"/>
        <v>0.21</v>
      </c>
      <c r="E602" s="212">
        <f t="shared" si="679"/>
        <v>0.21</v>
      </c>
      <c r="F602" s="212">
        <f t="shared" si="679"/>
        <v>0.21</v>
      </c>
      <c r="G602" s="212">
        <f t="shared" si="679"/>
        <v>0.21</v>
      </c>
      <c r="H602" s="212">
        <f t="shared" si="679"/>
        <v>0.21</v>
      </c>
      <c r="I602" s="212">
        <f t="shared" si="679"/>
        <v>0.21</v>
      </c>
      <c r="J602" s="212">
        <f t="shared" si="679"/>
        <v>0.21</v>
      </c>
      <c r="K602" s="212">
        <f t="shared" si="679"/>
        <v>0.21</v>
      </c>
      <c r="L602" s="212">
        <f t="shared" si="679"/>
        <v>0.21</v>
      </c>
      <c r="M602" s="212">
        <f t="shared" si="679"/>
        <v>0.21</v>
      </c>
      <c r="N602" s="212">
        <f t="shared" si="679"/>
        <v>0.21</v>
      </c>
      <c r="O602" s="212">
        <f t="shared" si="679"/>
        <v>0.21</v>
      </c>
      <c r="P602" s="212">
        <f t="shared" si="679"/>
        <v>0.21</v>
      </c>
      <c r="Q602" s="212">
        <f t="shared" si="679"/>
        <v>0.21</v>
      </c>
      <c r="R602" s="212">
        <f t="shared" si="679"/>
        <v>0.21</v>
      </c>
      <c r="S602" s="212">
        <f t="shared" si="679"/>
        <v>0.21</v>
      </c>
      <c r="T602" s="212">
        <f t="shared" si="679"/>
        <v>0.21</v>
      </c>
      <c r="U602" s="212">
        <f t="shared" si="679"/>
        <v>0.21</v>
      </c>
      <c r="V602" s="212">
        <f t="shared" si="679"/>
        <v>0.21</v>
      </c>
      <c r="W602" s="212">
        <f t="shared" si="679"/>
        <v>0.21</v>
      </c>
      <c r="X602" s="212">
        <f t="shared" si="679"/>
        <v>0.21</v>
      </c>
      <c r="Y602" s="212">
        <f t="shared" si="679"/>
        <v>0.21</v>
      </c>
      <c r="Z602" s="212">
        <f t="shared" si="679"/>
        <v>0.21</v>
      </c>
      <c r="AA602" s="212">
        <f t="shared" si="679"/>
        <v>0.21</v>
      </c>
      <c r="AB602" s="212">
        <f t="shared" si="639"/>
        <v>0.21</v>
      </c>
      <c r="AC602" s="212">
        <f t="shared" si="640"/>
        <v>0.21</v>
      </c>
      <c r="AD602" s="212">
        <f t="shared" si="641"/>
        <v>0.21</v>
      </c>
      <c r="AE602" s="212">
        <f t="shared" si="642"/>
        <v>0.21</v>
      </c>
      <c r="AF602" s="212">
        <f t="shared" si="643"/>
        <v>0.21</v>
      </c>
      <c r="AG602" s="212">
        <f t="shared" si="644"/>
        <v>0.21</v>
      </c>
      <c r="AH602" s="212">
        <f t="shared" si="645"/>
        <v>0.21</v>
      </c>
      <c r="AI602" s="212">
        <f t="shared" si="646"/>
        <v>0.21</v>
      </c>
      <c r="AJ602" s="212">
        <f t="shared" si="647"/>
        <v>0.21</v>
      </c>
      <c r="AK602" s="212">
        <f t="shared" si="648"/>
        <v>0.21</v>
      </c>
    </row>
    <row r="603" spans="1:37" x14ac:dyDescent="0.35">
      <c r="A603" s="215">
        <v>32</v>
      </c>
      <c r="B603" s="212">
        <f t="shared" si="650"/>
        <v>0.21</v>
      </c>
      <c r="C603" s="212">
        <f t="shared" ref="C603:AA603" si="680">B603</f>
        <v>0.21</v>
      </c>
      <c r="D603" s="212">
        <f t="shared" si="680"/>
        <v>0.21</v>
      </c>
      <c r="E603" s="212">
        <f t="shared" si="680"/>
        <v>0.21</v>
      </c>
      <c r="F603" s="212">
        <f t="shared" si="680"/>
        <v>0.21</v>
      </c>
      <c r="G603" s="212">
        <f t="shared" si="680"/>
        <v>0.21</v>
      </c>
      <c r="H603" s="212">
        <f t="shared" si="680"/>
        <v>0.21</v>
      </c>
      <c r="I603" s="212">
        <f t="shared" si="680"/>
        <v>0.21</v>
      </c>
      <c r="J603" s="212">
        <f t="shared" si="680"/>
        <v>0.21</v>
      </c>
      <c r="K603" s="212">
        <f t="shared" si="680"/>
        <v>0.21</v>
      </c>
      <c r="L603" s="212">
        <f t="shared" si="680"/>
        <v>0.21</v>
      </c>
      <c r="M603" s="212">
        <f t="shared" si="680"/>
        <v>0.21</v>
      </c>
      <c r="N603" s="212">
        <f t="shared" si="680"/>
        <v>0.21</v>
      </c>
      <c r="O603" s="212">
        <f t="shared" si="680"/>
        <v>0.21</v>
      </c>
      <c r="P603" s="212">
        <f t="shared" si="680"/>
        <v>0.21</v>
      </c>
      <c r="Q603" s="212">
        <f t="shared" si="680"/>
        <v>0.21</v>
      </c>
      <c r="R603" s="212">
        <f t="shared" si="680"/>
        <v>0.21</v>
      </c>
      <c r="S603" s="212">
        <f t="shared" si="680"/>
        <v>0.21</v>
      </c>
      <c r="T603" s="212">
        <f t="shared" si="680"/>
        <v>0.21</v>
      </c>
      <c r="U603" s="212">
        <f t="shared" si="680"/>
        <v>0.21</v>
      </c>
      <c r="V603" s="212">
        <f t="shared" si="680"/>
        <v>0.21</v>
      </c>
      <c r="W603" s="212">
        <f t="shared" si="680"/>
        <v>0.21</v>
      </c>
      <c r="X603" s="212">
        <f t="shared" si="680"/>
        <v>0.21</v>
      </c>
      <c r="Y603" s="212">
        <f t="shared" si="680"/>
        <v>0.21</v>
      </c>
      <c r="Z603" s="212">
        <f t="shared" si="680"/>
        <v>0.21</v>
      </c>
      <c r="AA603" s="212">
        <f t="shared" si="680"/>
        <v>0.21</v>
      </c>
      <c r="AB603" s="212">
        <f t="shared" si="639"/>
        <v>0.21</v>
      </c>
      <c r="AC603" s="212">
        <f t="shared" si="640"/>
        <v>0.21</v>
      </c>
      <c r="AD603" s="212">
        <f t="shared" si="641"/>
        <v>0.21</v>
      </c>
      <c r="AE603" s="212">
        <f t="shared" si="642"/>
        <v>0.21</v>
      </c>
      <c r="AF603" s="212">
        <f t="shared" si="643"/>
        <v>0.21</v>
      </c>
      <c r="AG603" s="212">
        <f t="shared" si="644"/>
        <v>0.21</v>
      </c>
      <c r="AH603" s="212">
        <f t="shared" si="645"/>
        <v>0.21</v>
      </c>
      <c r="AI603" s="212">
        <f t="shared" si="646"/>
        <v>0.21</v>
      </c>
      <c r="AJ603" s="212">
        <f t="shared" si="647"/>
        <v>0.21</v>
      </c>
      <c r="AK603" s="212">
        <f t="shared" si="648"/>
        <v>0.21</v>
      </c>
    </row>
    <row r="604" spans="1:37" x14ac:dyDescent="0.35">
      <c r="A604" s="215">
        <v>33</v>
      </c>
      <c r="B604" s="212">
        <f t="shared" si="650"/>
        <v>0.21</v>
      </c>
      <c r="C604" s="212">
        <f t="shared" ref="C604:AA604" si="681">B604</f>
        <v>0.21</v>
      </c>
      <c r="D604" s="212">
        <f t="shared" si="681"/>
        <v>0.21</v>
      </c>
      <c r="E604" s="212">
        <f t="shared" si="681"/>
        <v>0.21</v>
      </c>
      <c r="F604" s="212">
        <f t="shared" si="681"/>
        <v>0.21</v>
      </c>
      <c r="G604" s="212">
        <f t="shared" si="681"/>
        <v>0.21</v>
      </c>
      <c r="H604" s="212">
        <f t="shared" si="681"/>
        <v>0.21</v>
      </c>
      <c r="I604" s="212">
        <f t="shared" si="681"/>
        <v>0.21</v>
      </c>
      <c r="J604" s="212">
        <f t="shared" si="681"/>
        <v>0.21</v>
      </c>
      <c r="K604" s="212">
        <f t="shared" si="681"/>
        <v>0.21</v>
      </c>
      <c r="L604" s="212">
        <f t="shared" si="681"/>
        <v>0.21</v>
      </c>
      <c r="M604" s="212">
        <f t="shared" si="681"/>
        <v>0.21</v>
      </c>
      <c r="N604" s="212">
        <f t="shared" si="681"/>
        <v>0.21</v>
      </c>
      <c r="O604" s="212">
        <f t="shared" si="681"/>
        <v>0.21</v>
      </c>
      <c r="P604" s="212">
        <f t="shared" si="681"/>
        <v>0.21</v>
      </c>
      <c r="Q604" s="212">
        <f t="shared" si="681"/>
        <v>0.21</v>
      </c>
      <c r="R604" s="212">
        <f t="shared" si="681"/>
        <v>0.21</v>
      </c>
      <c r="S604" s="212">
        <f t="shared" si="681"/>
        <v>0.21</v>
      </c>
      <c r="T604" s="212">
        <f t="shared" si="681"/>
        <v>0.21</v>
      </c>
      <c r="U604" s="212">
        <f t="shared" si="681"/>
        <v>0.21</v>
      </c>
      <c r="V604" s="212">
        <f t="shared" si="681"/>
        <v>0.21</v>
      </c>
      <c r="W604" s="212">
        <f t="shared" si="681"/>
        <v>0.21</v>
      </c>
      <c r="X604" s="212">
        <f t="shared" si="681"/>
        <v>0.21</v>
      </c>
      <c r="Y604" s="212">
        <f t="shared" si="681"/>
        <v>0.21</v>
      </c>
      <c r="Z604" s="212">
        <f t="shared" si="681"/>
        <v>0.21</v>
      </c>
      <c r="AA604" s="212">
        <f t="shared" si="681"/>
        <v>0.21</v>
      </c>
      <c r="AB604" s="212">
        <f t="shared" si="639"/>
        <v>0.21</v>
      </c>
      <c r="AC604" s="212">
        <f t="shared" si="640"/>
        <v>0.21</v>
      </c>
      <c r="AD604" s="212">
        <f t="shared" si="641"/>
        <v>0.21</v>
      </c>
      <c r="AE604" s="212">
        <f t="shared" si="642"/>
        <v>0.21</v>
      </c>
      <c r="AF604" s="212">
        <f t="shared" si="643"/>
        <v>0.21</v>
      </c>
      <c r="AG604" s="212">
        <f t="shared" si="644"/>
        <v>0.21</v>
      </c>
      <c r="AH604" s="212">
        <f t="shared" si="645"/>
        <v>0.21</v>
      </c>
      <c r="AI604" s="212">
        <f t="shared" si="646"/>
        <v>0.21</v>
      </c>
      <c r="AJ604" s="212">
        <f t="shared" si="647"/>
        <v>0.21</v>
      </c>
      <c r="AK604" s="212">
        <f t="shared" si="648"/>
        <v>0.21</v>
      </c>
    </row>
    <row r="605" spans="1:37" x14ac:dyDescent="0.35">
      <c r="A605" s="215">
        <v>34</v>
      </c>
      <c r="B605" s="212">
        <f t="shared" si="650"/>
        <v>0.21</v>
      </c>
      <c r="C605" s="212">
        <f t="shared" ref="C605:AA605" si="682">B605</f>
        <v>0.21</v>
      </c>
      <c r="D605" s="212">
        <f t="shared" si="682"/>
        <v>0.21</v>
      </c>
      <c r="E605" s="212">
        <f t="shared" si="682"/>
        <v>0.21</v>
      </c>
      <c r="F605" s="212">
        <f t="shared" si="682"/>
        <v>0.21</v>
      </c>
      <c r="G605" s="212">
        <f t="shared" si="682"/>
        <v>0.21</v>
      </c>
      <c r="H605" s="212">
        <f t="shared" si="682"/>
        <v>0.21</v>
      </c>
      <c r="I605" s="212">
        <f t="shared" si="682"/>
        <v>0.21</v>
      </c>
      <c r="J605" s="212">
        <f t="shared" si="682"/>
        <v>0.21</v>
      </c>
      <c r="K605" s="212">
        <f t="shared" si="682"/>
        <v>0.21</v>
      </c>
      <c r="L605" s="212">
        <f t="shared" si="682"/>
        <v>0.21</v>
      </c>
      <c r="M605" s="212">
        <f t="shared" si="682"/>
        <v>0.21</v>
      </c>
      <c r="N605" s="212">
        <f t="shared" si="682"/>
        <v>0.21</v>
      </c>
      <c r="O605" s="212">
        <f t="shared" si="682"/>
        <v>0.21</v>
      </c>
      <c r="P605" s="212">
        <f t="shared" si="682"/>
        <v>0.21</v>
      </c>
      <c r="Q605" s="212">
        <f t="shared" si="682"/>
        <v>0.21</v>
      </c>
      <c r="R605" s="212">
        <f t="shared" si="682"/>
        <v>0.21</v>
      </c>
      <c r="S605" s="212">
        <f t="shared" si="682"/>
        <v>0.21</v>
      </c>
      <c r="T605" s="212">
        <f t="shared" si="682"/>
        <v>0.21</v>
      </c>
      <c r="U605" s="212">
        <f t="shared" si="682"/>
        <v>0.21</v>
      </c>
      <c r="V605" s="212">
        <f t="shared" si="682"/>
        <v>0.21</v>
      </c>
      <c r="W605" s="212">
        <f t="shared" si="682"/>
        <v>0.21</v>
      </c>
      <c r="X605" s="212">
        <f t="shared" si="682"/>
        <v>0.21</v>
      </c>
      <c r="Y605" s="212">
        <f t="shared" si="682"/>
        <v>0.21</v>
      </c>
      <c r="Z605" s="212">
        <f t="shared" si="682"/>
        <v>0.21</v>
      </c>
      <c r="AA605" s="212">
        <f t="shared" si="682"/>
        <v>0.21</v>
      </c>
      <c r="AB605" s="212">
        <f t="shared" si="639"/>
        <v>0.21</v>
      </c>
      <c r="AC605" s="212">
        <f t="shared" si="640"/>
        <v>0.21</v>
      </c>
      <c r="AD605" s="212">
        <f t="shared" si="641"/>
        <v>0.21</v>
      </c>
      <c r="AE605" s="212">
        <f t="shared" si="642"/>
        <v>0.21</v>
      </c>
      <c r="AF605" s="212">
        <f t="shared" si="643"/>
        <v>0.21</v>
      </c>
      <c r="AG605" s="212">
        <f t="shared" si="644"/>
        <v>0.21</v>
      </c>
      <c r="AH605" s="212">
        <f t="shared" si="645"/>
        <v>0.21</v>
      </c>
      <c r="AI605" s="212">
        <f t="shared" si="646"/>
        <v>0.21</v>
      </c>
      <c r="AJ605" s="212">
        <f t="shared" si="647"/>
        <v>0.21</v>
      </c>
      <c r="AK605" s="212">
        <f t="shared" si="648"/>
        <v>0.21</v>
      </c>
    </row>
    <row r="606" spans="1:37" x14ac:dyDescent="0.35">
      <c r="A606" s="215">
        <v>35</v>
      </c>
      <c r="B606" s="212">
        <f t="shared" si="650"/>
        <v>0.21</v>
      </c>
      <c r="C606" s="212">
        <f t="shared" ref="C606:AA606" si="683">B606</f>
        <v>0.21</v>
      </c>
      <c r="D606" s="212">
        <f t="shared" si="683"/>
        <v>0.21</v>
      </c>
      <c r="E606" s="212">
        <f t="shared" si="683"/>
        <v>0.21</v>
      </c>
      <c r="F606" s="212">
        <f t="shared" si="683"/>
        <v>0.21</v>
      </c>
      <c r="G606" s="212">
        <f t="shared" si="683"/>
        <v>0.21</v>
      </c>
      <c r="H606" s="212">
        <f t="shared" si="683"/>
        <v>0.21</v>
      </c>
      <c r="I606" s="212">
        <f t="shared" si="683"/>
        <v>0.21</v>
      </c>
      <c r="J606" s="212">
        <f t="shared" si="683"/>
        <v>0.21</v>
      </c>
      <c r="K606" s="212">
        <f t="shared" si="683"/>
        <v>0.21</v>
      </c>
      <c r="L606" s="212">
        <f t="shared" si="683"/>
        <v>0.21</v>
      </c>
      <c r="M606" s="212">
        <f t="shared" si="683"/>
        <v>0.21</v>
      </c>
      <c r="N606" s="212">
        <f t="shared" si="683"/>
        <v>0.21</v>
      </c>
      <c r="O606" s="212">
        <f t="shared" si="683"/>
        <v>0.21</v>
      </c>
      <c r="P606" s="212">
        <f t="shared" si="683"/>
        <v>0.21</v>
      </c>
      <c r="Q606" s="212">
        <f t="shared" si="683"/>
        <v>0.21</v>
      </c>
      <c r="R606" s="212">
        <f t="shared" si="683"/>
        <v>0.21</v>
      </c>
      <c r="S606" s="212">
        <f t="shared" si="683"/>
        <v>0.21</v>
      </c>
      <c r="T606" s="212">
        <f t="shared" si="683"/>
        <v>0.21</v>
      </c>
      <c r="U606" s="212">
        <f t="shared" si="683"/>
        <v>0.21</v>
      </c>
      <c r="V606" s="212">
        <f t="shared" si="683"/>
        <v>0.21</v>
      </c>
      <c r="W606" s="212">
        <f t="shared" si="683"/>
        <v>0.21</v>
      </c>
      <c r="X606" s="212">
        <f t="shared" si="683"/>
        <v>0.21</v>
      </c>
      <c r="Y606" s="212">
        <f t="shared" si="683"/>
        <v>0.21</v>
      </c>
      <c r="Z606" s="212">
        <f t="shared" si="683"/>
        <v>0.21</v>
      </c>
      <c r="AA606" s="212">
        <f t="shared" si="683"/>
        <v>0.21</v>
      </c>
      <c r="AB606" s="212">
        <f t="shared" si="639"/>
        <v>0.21</v>
      </c>
      <c r="AC606" s="212">
        <f t="shared" si="640"/>
        <v>0.21</v>
      </c>
      <c r="AD606" s="212">
        <f t="shared" si="641"/>
        <v>0.21</v>
      </c>
      <c r="AE606" s="212">
        <f t="shared" si="642"/>
        <v>0.21</v>
      </c>
      <c r="AF606" s="212">
        <f t="shared" si="643"/>
        <v>0.21</v>
      </c>
      <c r="AG606" s="212">
        <f t="shared" si="644"/>
        <v>0.21</v>
      </c>
      <c r="AH606" s="212">
        <f t="shared" si="645"/>
        <v>0.21</v>
      </c>
      <c r="AI606" s="212">
        <f t="shared" si="646"/>
        <v>0.21</v>
      </c>
      <c r="AJ606" s="212">
        <f t="shared" si="647"/>
        <v>0.21</v>
      </c>
      <c r="AK606" s="212">
        <f t="shared" si="648"/>
        <v>0.21</v>
      </c>
    </row>
    <row r="607" spans="1:37" x14ac:dyDescent="0.35">
      <c r="A607" s="215">
        <v>36</v>
      </c>
      <c r="B607" s="212">
        <f t="shared" si="650"/>
        <v>0.21</v>
      </c>
      <c r="C607" s="212">
        <f t="shared" ref="C607:AA617" si="684">B607</f>
        <v>0.21</v>
      </c>
      <c r="D607" s="212">
        <f t="shared" si="684"/>
        <v>0.21</v>
      </c>
      <c r="E607" s="212">
        <f t="shared" si="684"/>
        <v>0.21</v>
      </c>
      <c r="F607" s="212">
        <f t="shared" si="684"/>
        <v>0.21</v>
      </c>
      <c r="G607" s="212">
        <f t="shared" si="684"/>
        <v>0.21</v>
      </c>
      <c r="H607" s="212">
        <f t="shared" si="684"/>
        <v>0.21</v>
      </c>
      <c r="I607" s="212">
        <f t="shared" si="684"/>
        <v>0.21</v>
      </c>
      <c r="J607" s="212">
        <f t="shared" si="684"/>
        <v>0.21</v>
      </c>
      <c r="K607" s="212">
        <f t="shared" si="684"/>
        <v>0.21</v>
      </c>
      <c r="L607" s="212">
        <f t="shared" si="684"/>
        <v>0.21</v>
      </c>
      <c r="M607" s="212">
        <f t="shared" si="684"/>
        <v>0.21</v>
      </c>
      <c r="N607" s="212">
        <f t="shared" si="684"/>
        <v>0.21</v>
      </c>
      <c r="O607" s="212">
        <f t="shared" si="684"/>
        <v>0.21</v>
      </c>
      <c r="P607" s="212">
        <f t="shared" si="684"/>
        <v>0.21</v>
      </c>
      <c r="Q607" s="212">
        <f t="shared" si="684"/>
        <v>0.21</v>
      </c>
      <c r="R607" s="212">
        <f t="shared" si="684"/>
        <v>0.21</v>
      </c>
      <c r="S607" s="212">
        <f t="shared" si="684"/>
        <v>0.21</v>
      </c>
      <c r="T607" s="212">
        <f t="shared" si="684"/>
        <v>0.21</v>
      </c>
      <c r="U607" s="212">
        <f t="shared" si="684"/>
        <v>0.21</v>
      </c>
      <c r="V607" s="212">
        <f t="shared" si="684"/>
        <v>0.21</v>
      </c>
      <c r="W607" s="212">
        <f t="shared" si="684"/>
        <v>0.21</v>
      </c>
      <c r="X607" s="212">
        <f t="shared" si="684"/>
        <v>0.21</v>
      </c>
      <c r="Y607" s="212">
        <f t="shared" si="684"/>
        <v>0.21</v>
      </c>
      <c r="Z607" s="212">
        <f t="shared" si="684"/>
        <v>0.21</v>
      </c>
      <c r="AA607" s="212">
        <f t="shared" si="684"/>
        <v>0.21</v>
      </c>
      <c r="AB607" s="212">
        <f t="shared" si="639"/>
        <v>0.21</v>
      </c>
      <c r="AC607" s="212">
        <f t="shared" si="639"/>
        <v>0.21</v>
      </c>
      <c r="AD607" s="212">
        <f t="shared" si="639"/>
        <v>0.21</v>
      </c>
      <c r="AE607" s="212">
        <f t="shared" si="639"/>
        <v>0.21</v>
      </c>
      <c r="AF607" s="212">
        <f t="shared" si="639"/>
        <v>0.21</v>
      </c>
      <c r="AG607" s="212">
        <f t="shared" si="639"/>
        <v>0.21</v>
      </c>
      <c r="AH607" s="212">
        <f t="shared" si="639"/>
        <v>0.21</v>
      </c>
      <c r="AI607" s="212">
        <f t="shared" si="639"/>
        <v>0.21</v>
      </c>
      <c r="AJ607" s="212">
        <f t="shared" si="639"/>
        <v>0.21</v>
      </c>
      <c r="AK607" s="212">
        <f t="shared" si="639"/>
        <v>0.21</v>
      </c>
    </row>
    <row r="608" spans="1:37" x14ac:dyDescent="0.35">
      <c r="A608" s="215">
        <v>37</v>
      </c>
      <c r="B608" s="212">
        <f t="shared" si="650"/>
        <v>0.21</v>
      </c>
      <c r="C608" s="212">
        <f t="shared" si="684"/>
        <v>0.21</v>
      </c>
      <c r="D608" s="212">
        <f t="shared" si="684"/>
        <v>0.21</v>
      </c>
      <c r="E608" s="212">
        <f t="shared" si="684"/>
        <v>0.21</v>
      </c>
      <c r="F608" s="212">
        <f t="shared" si="684"/>
        <v>0.21</v>
      </c>
      <c r="G608" s="212">
        <f t="shared" si="684"/>
        <v>0.21</v>
      </c>
      <c r="H608" s="212">
        <f t="shared" si="684"/>
        <v>0.21</v>
      </c>
      <c r="I608" s="212">
        <f t="shared" si="684"/>
        <v>0.21</v>
      </c>
      <c r="J608" s="212">
        <f t="shared" si="684"/>
        <v>0.21</v>
      </c>
      <c r="K608" s="212">
        <f t="shared" si="684"/>
        <v>0.21</v>
      </c>
      <c r="L608" s="212">
        <f t="shared" si="684"/>
        <v>0.21</v>
      </c>
      <c r="M608" s="212">
        <f t="shared" si="684"/>
        <v>0.21</v>
      </c>
      <c r="N608" s="212">
        <f t="shared" si="684"/>
        <v>0.21</v>
      </c>
      <c r="O608" s="212">
        <f t="shared" si="684"/>
        <v>0.21</v>
      </c>
      <c r="P608" s="212">
        <f t="shared" si="684"/>
        <v>0.21</v>
      </c>
      <c r="Q608" s="212">
        <f t="shared" si="684"/>
        <v>0.21</v>
      </c>
      <c r="R608" s="212">
        <f t="shared" si="684"/>
        <v>0.21</v>
      </c>
      <c r="S608" s="212">
        <f t="shared" si="684"/>
        <v>0.21</v>
      </c>
      <c r="T608" s="212">
        <f t="shared" si="684"/>
        <v>0.21</v>
      </c>
      <c r="U608" s="212">
        <f t="shared" si="684"/>
        <v>0.21</v>
      </c>
      <c r="V608" s="212">
        <f t="shared" si="684"/>
        <v>0.21</v>
      </c>
      <c r="W608" s="212">
        <f t="shared" si="684"/>
        <v>0.21</v>
      </c>
      <c r="X608" s="212">
        <f t="shared" si="684"/>
        <v>0.21</v>
      </c>
      <c r="Y608" s="212">
        <f t="shared" si="684"/>
        <v>0.21</v>
      </c>
      <c r="Z608" s="212">
        <f t="shared" si="684"/>
        <v>0.21</v>
      </c>
      <c r="AA608" s="212">
        <f t="shared" si="684"/>
        <v>0.21</v>
      </c>
      <c r="AB608" s="212">
        <f t="shared" ref="AB608:AK623" si="685">AA608</f>
        <v>0.21</v>
      </c>
      <c r="AC608" s="212">
        <f t="shared" si="685"/>
        <v>0.21</v>
      </c>
      <c r="AD608" s="212">
        <f t="shared" si="685"/>
        <v>0.21</v>
      </c>
      <c r="AE608" s="212">
        <f t="shared" si="685"/>
        <v>0.21</v>
      </c>
      <c r="AF608" s="212">
        <f t="shared" si="685"/>
        <v>0.21</v>
      </c>
      <c r="AG608" s="212">
        <f t="shared" si="685"/>
        <v>0.21</v>
      </c>
      <c r="AH608" s="212">
        <f t="shared" si="685"/>
        <v>0.21</v>
      </c>
      <c r="AI608" s="212">
        <f t="shared" si="685"/>
        <v>0.21</v>
      </c>
      <c r="AJ608" s="212">
        <f t="shared" si="685"/>
        <v>0.21</v>
      </c>
      <c r="AK608" s="212">
        <f t="shared" si="685"/>
        <v>0.21</v>
      </c>
    </row>
    <row r="609" spans="1:37" x14ac:dyDescent="0.35">
      <c r="A609" s="215">
        <v>38</v>
      </c>
      <c r="B609" s="212">
        <f t="shared" si="650"/>
        <v>0.21</v>
      </c>
      <c r="C609" s="212">
        <f t="shared" si="684"/>
        <v>0.21</v>
      </c>
      <c r="D609" s="212">
        <f t="shared" si="684"/>
        <v>0.21</v>
      </c>
      <c r="E609" s="212">
        <f t="shared" si="684"/>
        <v>0.21</v>
      </c>
      <c r="F609" s="212">
        <f t="shared" si="684"/>
        <v>0.21</v>
      </c>
      <c r="G609" s="212">
        <f t="shared" si="684"/>
        <v>0.21</v>
      </c>
      <c r="H609" s="212">
        <f t="shared" si="684"/>
        <v>0.21</v>
      </c>
      <c r="I609" s="212">
        <f t="shared" si="684"/>
        <v>0.21</v>
      </c>
      <c r="J609" s="212">
        <f t="shared" si="684"/>
        <v>0.21</v>
      </c>
      <c r="K609" s="212">
        <f t="shared" si="684"/>
        <v>0.21</v>
      </c>
      <c r="L609" s="212">
        <f t="shared" si="684"/>
        <v>0.21</v>
      </c>
      <c r="M609" s="212">
        <f t="shared" si="684"/>
        <v>0.21</v>
      </c>
      <c r="N609" s="212">
        <f t="shared" si="684"/>
        <v>0.21</v>
      </c>
      <c r="O609" s="212">
        <f t="shared" si="684"/>
        <v>0.21</v>
      </c>
      <c r="P609" s="212">
        <f t="shared" si="684"/>
        <v>0.21</v>
      </c>
      <c r="Q609" s="212">
        <f t="shared" si="684"/>
        <v>0.21</v>
      </c>
      <c r="R609" s="212">
        <f t="shared" si="684"/>
        <v>0.21</v>
      </c>
      <c r="S609" s="212">
        <f t="shared" si="684"/>
        <v>0.21</v>
      </c>
      <c r="T609" s="212">
        <f t="shared" si="684"/>
        <v>0.21</v>
      </c>
      <c r="U609" s="212">
        <f t="shared" si="684"/>
        <v>0.21</v>
      </c>
      <c r="V609" s="212">
        <f t="shared" si="684"/>
        <v>0.21</v>
      </c>
      <c r="W609" s="212">
        <f t="shared" si="684"/>
        <v>0.21</v>
      </c>
      <c r="X609" s="212">
        <f t="shared" si="684"/>
        <v>0.21</v>
      </c>
      <c r="Y609" s="212">
        <f t="shared" si="684"/>
        <v>0.21</v>
      </c>
      <c r="Z609" s="212">
        <f t="shared" si="684"/>
        <v>0.21</v>
      </c>
      <c r="AA609" s="212">
        <f t="shared" si="684"/>
        <v>0.21</v>
      </c>
      <c r="AB609" s="212">
        <f t="shared" si="685"/>
        <v>0.21</v>
      </c>
      <c r="AC609" s="212">
        <f t="shared" si="685"/>
        <v>0.21</v>
      </c>
      <c r="AD609" s="212">
        <f t="shared" si="685"/>
        <v>0.21</v>
      </c>
      <c r="AE609" s="212">
        <f t="shared" si="685"/>
        <v>0.21</v>
      </c>
      <c r="AF609" s="212">
        <f t="shared" si="685"/>
        <v>0.21</v>
      </c>
      <c r="AG609" s="212">
        <f t="shared" si="685"/>
        <v>0.21</v>
      </c>
      <c r="AH609" s="212">
        <f t="shared" si="685"/>
        <v>0.21</v>
      </c>
      <c r="AI609" s="212">
        <f t="shared" si="685"/>
        <v>0.21</v>
      </c>
      <c r="AJ609" s="212">
        <f t="shared" si="685"/>
        <v>0.21</v>
      </c>
      <c r="AK609" s="212">
        <f t="shared" si="685"/>
        <v>0.21</v>
      </c>
    </row>
    <row r="610" spans="1:37" x14ac:dyDescent="0.35">
      <c r="A610" s="215">
        <v>39</v>
      </c>
      <c r="B610" s="212">
        <f t="shared" si="650"/>
        <v>0.21</v>
      </c>
      <c r="C610" s="212">
        <f t="shared" si="684"/>
        <v>0.21</v>
      </c>
      <c r="D610" s="212">
        <f t="shared" si="684"/>
        <v>0.21</v>
      </c>
      <c r="E610" s="212">
        <f t="shared" si="684"/>
        <v>0.21</v>
      </c>
      <c r="F610" s="212">
        <f t="shared" si="684"/>
        <v>0.21</v>
      </c>
      <c r="G610" s="212">
        <f t="shared" si="684"/>
        <v>0.21</v>
      </c>
      <c r="H610" s="212">
        <f t="shared" si="684"/>
        <v>0.21</v>
      </c>
      <c r="I610" s="212">
        <f t="shared" si="684"/>
        <v>0.21</v>
      </c>
      <c r="J610" s="212">
        <f t="shared" si="684"/>
        <v>0.21</v>
      </c>
      <c r="K610" s="212">
        <f t="shared" si="684"/>
        <v>0.21</v>
      </c>
      <c r="L610" s="212">
        <f t="shared" si="684"/>
        <v>0.21</v>
      </c>
      <c r="M610" s="212">
        <f t="shared" si="684"/>
        <v>0.21</v>
      </c>
      <c r="N610" s="212">
        <f t="shared" si="684"/>
        <v>0.21</v>
      </c>
      <c r="O610" s="212">
        <f t="shared" si="684"/>
        <v>0.21</v>
      </c>
      <c r="P610" s="212">
        <f t="shared" si="684"/>
        <v>0.21</v>
      </c>
      <c r="Q610" s="212">
        <f t="shared" si="684"/>
        <v>0.21</v>
      </c>
      <c r="R610" s="212">
        <f t="shared" si="684"/>
        <v>0.21</v>
      </c>
      <c r="S610" s="212">
        <f t="shared" si="684"/>
        <v>0.21</v>
      </c>
      <c r="T610" s="212">
        <f t="shared" si="684"/>
        <v>0.21</v>
      </c>
      <c r="U610" s="212">
        <f t="shared" si="684"/>
        <v>0.21</v>
      </c>
      <c r="V610" s="212">
        <f t="shared" si="684"/>
        <v>0.21</v>
      </c>
      <c r="W610" s="212">
        <f t="shared" si="684"/>
        <v>0.21</v>
      </c>
      <c r="X610" s="212">
        <f t="shared" si="684"/>
        <v>0.21</v>
      </c>
      <c r="Y610" s="212">
        <f t="shared" si="684"/>
        <v>0.21</v>
      </c>
      <c r="Z610" s="212">
        <f t="shared" si="684"/>
        <v>0.21</v>
      </c>
      <c r="AA610" s="212">
        <f t="shared" si="684"/>
        <v>0.21</v>
      </c>
      <c r="AB610" s="212">
        <f t="shared" si="685"/>
        <v>0.21</v>
      </c>
      <c r="AC610" s="212">
        <f t="shared" si="685"/>
        <v>0.21</v>
      </c>
      <c r="AD610" s="212">
        <f t="shared" si="685"/>
        <v>0.21</v>
      </c>
      <c r="AE610" s="212">
        <f t="shared" si="685"/>
        <v>0.21</v>
      </c>
      <c r="AF610" s="212">
        <f t="shared" si="685"/>
        <v>0.21</v>
      </c>
      <c r="AG610" s="212">
        <f t="shared" si="685"/>
        <v>0.21</v>
      </c>
      <c r="AH610" s="212">
        <f t="shared" si="685"/>
        <v>0.21</v>
      </c>
      <c r="AI610" s="212">
        <f t="shared" si="685"/>
        <v>0.21</v>
      </c>
      <c r="AJ610" s="212">
        <f t="shared" si="685"/>
        <v>0.21</v>
      </c>
      <c r="AK610" s="212">
        <f t="shared" si="685"/>
        <v>0.21</v>
      </c>
    </row>
    <row r="611" spans="1:37" x14ac:dyDescent="0.35">
      <c r="A611" s="215">
        <v>40</v>
      </c>
      <c r="B611" s="212">
        <f t="shared" si="650"/>
        <v>0.21</v>
      </c>
      <c r="C611" s="212">
        <f t="shared" si="684"/>
        <v>0.21</v>
      </c>
      <c r="D611" s="212">
        <f t="shared" si="684"/>
        <v>0.21</v>
      </c>
      <c r="E611" s="212">
        <f t="shared" si="684"/>
        <v>0.21</v>
      </c>
      <c r="F611" s="212">
        <f t="shared" si="684"/>
        <v>0.21</v>
      </c>
      <c r="G611" s="212">
        <f t="shared" si="684"/>
        <v>0.21</v>
      </c>
      <c r="H611" s="212">
        <f t="shared" si="684"/>
        <v>0.21</v>
      </c>
      <c r="I611" s="212">
        <f t="shared" si="684"/>
        <v>0.21</v>
      </c>
      <c r="J611" s="212">
        <f t="shared" si="684"/>
        <v>0.21</v>
      </c>
      <c r="K611" s="212">
        <f t="shared" si="684"/>
        <v>0.21</v>
      </c>
      <c r="L611" s="212">
        <f t="shared" si="684"/>
        <v>0.21</v>
      </c>
      <c r="M611" s="212">
        <f t="shared" si="684"/>
        <v>0.21</v>
      </c>
      <c r="N611" s="212">
        <f t="shared" si="684"/>
        <v>0.21</v>
      </c>
      <c r="O611" s="212">
        <f t="shared" si="684"/>
        <v>0.21</v>
      </c>
      <c r="P611" s="212">
        <f t="shared" si="684"/>
        <v>0.21</v>
      </c>
      <c r="Q611" s="212">
        <f t="shared" si="684"/>
        <v>0.21</v>
      </c>
      <c r="R611" s="212">
        <f t="shared" si="684"/>
        <v>0.21</v>
      </c>
      <c r="S611" s="212">
        <f t="shared" si="684"/>
        <v>0.21</v>
      </c>
      <c r="T611" s="212">
        <f t="shared" si="684"/>
        <v>0.21</v>
      </c>
      <c r="U611" s="212">
        <f t="shared" si="684"/>
        <v>0.21</v>
      </c>
      <c r="V611" s="212">
        <f t="shared" si="684"/>
        <v>0.21</v>
      </c>
      <c r="W611" s="212">
        <f t="shared" si="684"/>
        <v>0.21</v>
      </c>
      <c r="X611" s="212">
        <f t="shared" si="684"/>
        <v>0.21</v>
      </c>
      <c r="Y611" s="212">
        <f t="shared" si="684"/>
        <v>0.21</v>
      </c>
      <c r="Z611" s="212">
        <f t="shared" si="684"/>
        <v>0.21</v>
      </c>
      <c r="AA611" s="212">
        <f t="shared" si="684"/>
        <v>0.21</v>
      </c>
      <c r="AB611" s="212">
        <f t="shared" si="685"/>
        <v>0.21</v>
      </c>
      <c r="AC611" s="212">
        <f t="shared" si="685"/>
        <v>0.21</v>
      </c>
      <c r="AD611" s="212">
        <f t="shared" si="685"/>
        <v>0.21</v>
      </c>
      <c r="AE611" s="212">
        <f t="shared" si="685"/>
        <v>0.21</v>
      </c>
      <c r="AF611" s="212">
        <f t="shared" si="685"/>
        <v>0.21</v>
      </c>
      <c r="AG611" s="212">
        <f t="shared" si="685"/>
        <v>0.21</v>
      </c>
      <c r="AH611" s="212">
        <f t="shared" si="685"/>
        <v>0.21</v>
      </c>
      <c r="AI611" s="212">
        <f t="shared" si="685"/>
        <v>0.21</v>
      </c>
      <c r="AJ611" s="212">
        <f t="shared" si="685"/>
        <v>0.21</v>
      </c>
      <c r="AK611" s="212">
        <f t="shared" si="685"/>
        <v>0.21</v>
      </c>
    </row>
    <row r="612" spans="1:37" x14ac:dyDescent="0.35">
      <c r="A612" s="215">
        <v>41</v>
      </c>
      <c r="B612" s="212">
        <f t="shared" si="650"/>
        <v>0.21</v>
      </c>
      <c r="C612" s="212">
        <f t="shared" si="684"/>
        <v>0.21</v>
      </c>
      <c r="D612" s="212">
        <f t="shared" si="684"/>
        <v>0.21</v>
      </c>
      <c r="E612" s="212">
        <f t="shared" si="684"/>
        <v>0.21</v>
      </c>
      <c r="F612" s="212">
        <f t="shared" si="684"/>
        <v>0.21</v>
      </c>
      <c r="G612" s="212">
        <f t="shared" si="684"/>
        <v>0.21</v>
      </c>
      <c r="H612" s="212">
        <f t="shared" si="684"/>
        <v>0.21</v>
      </c>
      <c r="I612" s="212">
        <f t="shared" si="684"/>
        <v>0.21</v>
      </c>
      <c r="J612" s="212">
        <f t="shared" si="684"/>
        <v>0.21</v>
      </c>
      <c r="K612" s="212">
        <f t="shared" si="684"/>
        <v>0.21</v>
      </c>
      <c r="L612" s="212">
        <f t="shared" si="684"/>
        <v>0.21</v>
      </c>
      <c r="M612" s="212">
        <f t="shared" si="684"/>
        <v>0.21</v>
      </c>
      <c r="N612" s="212">
        <f t="shared" si="684"/>
        <v>0.21</v>
      </c>
      <c r="O612" s="212">
        <f t="shared" si="684"/>
        <v>0.21</v>
      </c>
      <c r="P612" s="212">
        <f t="shared" si="684"/>
        <v>0.21</v>
      </c>
      <c r="Q612" s="212">
        <f t="shared" si="684"/>
        <v>0.21</v>
      </c>
      <c r="R612" s="212">
        <f t="shared" si="684"/>
        <v>0.21</v>
      </c>
      <c r="S612" s="212">
        <f t="shared" si="684"/>
        <v>0.21</v>
      </c>
      <c r="T612" s="212">
        <f t="shared" si="684"/>
        <v>0.21</v>
      </c>
      <c r="U612" s="212">
        <f t="shared" si="684"/>
        <v>0.21</v>
      </c>
      <c r="V612" s="212">
        <f t="shared" si="684"/>
        <v>0.21</v>
      </c>
      <c r="W612" s="212">
        <f t="shared" si="684"/>
        <v>0.21</v>
      </c>
      <c r="X612" s="212">
        <f t="shared" si="684"/>
        <v>0.21</v>
      </c>
      <c r="Y612" s="212">
        <f t="shared" si="684"/>
        <v>0.21</v>
      </c>
      <c r="Z612" s="212">
        <f t="shared" si="684"/>
        <v>0.21</v>
      </c>
      <c r="AA612" s="212">
        <f t="shared" si="684"/>
        <v>0.21</v>
      </c>
      <c r="AB612" s="212">
        <f t="shared" si="685"/>
        <v>0.21</v>
      </c>
      <c r="AC612" s="212">
        <f t="shared" si="685"/>
        <v>0.21</v>
      </c>
      <c r="AD612" s="212">
        <f t="shared" si="685"/>
        <v>0.21</v>
      </c>
      <c r="AE612" s="212">
        <f t="shared" si="685"/>
        <v>0.21</v>
      </c>
      <c r="AF612" s="212">
        <f t="shared" si="685"/>
        <v>0.21</v>
      </c>
      <c r="AG612" s="212">
        <f t="shared" si="685"/>
        <v>0.21</v>
      </c>
      <c r="AH612" s="212">
        <f t="shared" si="685"/>
        <v>0.21</v>
      </c>
      <c r="AI612" s="212">
        <f t="shared" si="685"/>
        <v>0.21</v>
      </c>
      <c r="AJ612" s="212">
        <f t="shared" si="685"/>
        <v>0.21</v>
      </c>
      <c r="AK612" s="212">
        <f t="shared" si="685"/>
        <v>0.21</v>
      </c>
    </row>
    <row r="613" spans="1:37" x14ac:dyDescent="0.35">
      <c r="A613" s="215">
        <v>42</v>
      </c>
      <c r="B613" s="212">
        <f t="shared" si="650"/>
        <v>0.21</v>
      </c>
      <c r="C613" s="212">
        <f t="shared" si="684"/>
        <v>0.21</v>
      </c>
      <c r="D613" s="212">
        <f t="shared" si="684"/>
        <v>0.21</v>
      </c>
      <c r="E613" s="212">
        <f t="shared" si="684"/>
        <v>0.21</v>
      </c>
      <c r="F613" s="212">
        <f t="shared" si="684"/>
        <v>0.21</v>
      </c>
      <c r="G613" s="212">
        <f t="shared" si="684"/>
        <v>0.21</v>
      </c>
      <c r="H613" s="212">
        <f t="shared" si="684"/>
        <v>0.21</v>
      </c>
      <c r="I613" s="212">
        <f t="shared" si="684"/>
        <v>0.21</v>
      </c>
      <c r="J613" s="212">
        <f t="shared" si="684"/>
        <v>0.21</v>
      </c>
      <c r="K613" s="212">
        <f t="shared" si="684"/>
        <v>0.21</v>
      </c>
      <c r="L613" s="212">
        <f t="shared" si="684"/>
        <v>0.21</v>
      </c>
      <c r="M613" s="212">
        <f t="shared" si="684"/>
        <v>0.21</v>
      </c>
      <c r="N613" s="212">
        <f t="shared" si="684"/>
        <v>0.21</v>
      </c>
      <c r="O613" s="212">
        <f t="shared" si="684"/>
        <v>0.21</v>
      </c>
      <c r="P613" s="212">
        <f t="shared" si="684"/>
        <v>0.21</v>
      </c>
      <c r="Q613" s="212">
        <f t="shared" si="684"/>
        <v>0.21</v>
      </c>
      <c r="R613" s="212">
        <f t="shared" si="684"/>
        <v>0.21</v>
      </c>
      <c r="S613" s="212">
        <f t="shared" si="684"/>
        <v>0.21</v>
      </c>
      <c r="T613" s="212">
        <f t="shared" si="684"/>
        <v>0.21</v>
      </c>
      <c r="U613" s="212">
        <f t="shared" si="684"/>
        <v>0.21</v>
      </c>
      <c r="V613" s="212">
        <f t="shared" si="684"/>
        <v>0.21</v>
      </c>
      <c r="W613" s="212">
        <f t="shared" si="684"/>
        <v>0.21</v>
      </c>
      <c r="X613" s="212">
        <f t="shared" si="684"/>
        <v>0.21</v>
      </c>
      <c r="Y613" s="212">
        <f t="shared" si="684"/>
        <v>0.21</v>
      </c>
      <c r="Z613" s="212">
        <f t="shared" si="684"/>
        <v>0.21</v>
      </c>
      <c r="AA613" s="212">
        <f t="shared" si="684"/>
        <v>0.21</v>
      </c>
      <c r="AB613" s="212">
        <f t="shared" si="685"/>
        <v>0.21</v>
      </c>
      <c r="AC613" s="212">
        <f t="shared" si="685"/>
        <v>0.21</v>
      </c>
      <c r="AD613" s="212">
        <f t="shared" si="685"/>
        <v>0.21</v>
      </c>
      <c r="AE613" s="212">
        <f t="shared" si="685"/>
        <v>0.21</v>
      </c>
      <c r="AF613" s="212">
        <f t="shared" si="685"/>
        <v>0.21</v>
      </c>
      <c r="AG613" s="212">
        <f t="shared" si="685"/>
        <v>0.21</v>
      </c>
      <c r="AH613" s="212">
        <f t="shared" si="685"/>
        <v>0.21</v>
      </c>
      <c r="AI613" s="212">
        <f t="shared" si="685"/>
        <v>0.21</v>
      </c>
      <c r="AJ613" s="212">
        <f t="shared" si="685"/>
        <v>0.21</v>
      </c>
      <c r="AK613" s="212">
        <f t="shared" si="685"/>
        <v>0.21</v>
      </c>
    </row>
    <row r="614" spans="1:37" x14ac:dyDescent="0.35">
      <c r="A614" s="215">
        <v>43</v>
      </c>
      <c r="B614" s="212">
        <f t="shared" si="650"/>
        <v>0.21</v>
      </c>
      <c r="C614" s="212">
        <f t="shared" si="684"/>
        <v>0.21</v>
      </c>
      <c r="D614" s="212">
        <f t="shared" si="684"/>
        <v>0.21</v>
      </c>
      <c r="E614" s="212">
        <f t="shared" si="684"/>
        <v>0.21</v>
      </c>
      <c r="F614" s="212">
        <f t="shared" si="684"/>
        <v>0.21</v>
      </c>
      <c r="G614" s="212">
        <f t="shared" si="684"/>
        <v>0.21</v>
      </c>
      <c r="H614" s="212">
        <f t="shared" si="684"/>
        <v>0.21</v>
      </c>
      <c r="I614" s="212">
        <f t="shared" si="684"/>
        <v>0.21</v>
      </c>
      <c r="J614" s="212">
        <f t="shared" si="684"/>
        <v>0.21</v>
      </c>
      <c r="K614" s="212">
        <f t="shared" si="684"/>
        <v>0.21</v>
      </c>
      <c r="L614" s="212">
        <f t="shared" si="684"/>
        <v>0.21</v>
      </c>
      <c r="M614" s="212">
        <f t="shared" si="684"/>
        <v>0.21</v>
      </c>
      <c r="N614" s="212">
        <f t="shared" si="684"/>
        <v>0.21</v>
      </c>
      <c r="O614" s="212">
        <f t="shared" si="684"/>
        <v>0.21</v>
      </c>
      <c r="P614" s="212">
        <f t="shared" si="684"/>
        <v>0.21</v>
      </c>
      <c r="Q614" s="212">
        <f t="shared" si="684"/>
        <v>0.21</v>
      </c>
      <c r="R614" s="212">
        <f t="shared" si="684"/>
        <v>0.21</v>
      </c>
      <c r="S614" s="212">
        <f t="shared" si="684"/>
        <v>0.21</v>
      </c>
      <c r="T614" s="212">
        <f t="shared" si="684"/>
        <v>0.21</v>
      </c>
      <c r="U614" s="212">
        <f t="shared" si="684"/>
        <v>0.21</v>
      </c>
      <c r="V614" s="212">
        <f t="shared" si="684"/>
        <v>0.21</v>
      </c>
      <c r="W614" s="212">
        <f t="shared" si="684"/>
        <v>0.21</v>
      </c>
      <c r="X614" s="212">
        <f t="shared" si="684"/>
        <v>0.21</v>
      </c>
      <c r="Y614" s="212">
        <f t="shared" si="684"/>
        <v>0.21</v>
      </c>
      <c r="Z614" s="212">
        <f t="shared" si="684"/>
        <v>0.21</v>
      </c>
      <c r="AA614" s="212">
        <f t="shared" si="684"/>
        <v>0.21</v>
      </c>
      <c r="AB614" s="212">
        <f t="shared" si="685"/>
        <v>0.21</v>
      </c>
      <c r="AC614" s="212">
        <f t="shared" si="685"/>
        <v>0.21</v>
      </c>
      <c r="AD614" s="212">
        <f t="shared" si="685"/>
        <v>0.21</v>
      </c>
      <c r="AE614" s="212">
        <f t="shared" si="685"/>
        <v>0.21</v>
      </c>
      <c r="AF614" s="212">
        <f t="shared" si="685"/>
        <v>0.21</v>
      </c>
      <c r="AG614" s="212">
        <f t="shared" si="685"/>
        <v>0.21</v>
      </c>
      <c r="AH614" s="212">
        <f t="shared" si="685"/>
        <v>0.21</v>
      </c>
      <c r="AI614" s="212">
        <f t="shared" si="685"/>
        <v>0.21</v>
      </c>
      <c r="AJ614" s="212">
        <f t="shared" si="685"/>
        <v>0.21</v>
      </c>
      <c r="AK614" s="212">
        <f t="shared" si="685"/>
        <v>0.21</v>
      </c>
    </row>
    <row r="615" spans="1:37" x14ac:dyDescent="0.35">
      <c r="A615" s="215">
        <v>44</v>
      </c>
      <c r="B615" s="212">
        <f t="shared" si="650"/>
        <v>0.21</v>
      </c>
      <c r="C615" s="212">
        <f t="shared" si="684"/>
        <v>0.21</v>
      </c>
      <c r="D615" s="212">
        <f t="shared" si="684"/>
        <v>0.21</v>
      </c>
      <c r="E615" s="212">
        <f t="shared" si="684"/>
        <v>0.21</v>
      </c>
      <c r="F615" s="212">
        <f t="shared" si="684"/>
        <v>0.21</v>
      </c>
      <c r="G615" s="212">
        <f t="shared" si="684"/>
        <v>0.21</v>
      </c>
      <c r="H615" s="212">
        <f t="shared" si="684"/>
        <v>0.21</v>
      </c>
      <c r="I615" s="212">
        <f t="shared" si="684"/>
        <v>0.21</v>
      </c>
      <c r="J615" s="212">
        <f t="shared" si="684"/>
        <v>0.21</v>
      </c>
      <c r="K615" s="212">
        <f t="shared" si="684"/>
        <v>0.21</v>
      </c>
      <c r="L615" s="212">
        <f t="shared" si="684"/>
        <v>0.21</v>
      </c>
      <c r="M615" s="212">
        <f t="shared" si="684"/>
        <v>0.21</v>
      </c>
      <c r="N615" s="212">
        <f t="shared" si="684"/>
        <v>0.21</v>
      </c>
      <c r="O615" s="212">
        <f t="shared" si="684"/>
        <v>0.21</v>
      </c>
      <c r="P615" s="212">
        <f t="shared" si="684"/>
        <v>0.21</v>
      </c>
      <c r="Q615" s="212">
        <f t="shared" si="684"/>
        <v>0.21</v>
      </c>
      <c r="R615" s="212">
        <f t="shared" si="684"/>
        <v>0.21</v>
      </c>
      <c r="S615" s="212">
        <f t="shared" si="684"/>
        <v>0.21</v>
      </c>
      <c r="T615" s="212">
        <f t="shared" si="684"/>
        <v>0.21</v>
      </c>
      <c r="U615" s="212">
        <f t="shared" si="684"/>
        <v>0.21</v>
      </c>
      <c r="V615" s="212">
        <f t="shared" si="684"/>
        <v>0.21</v>
      </c>
      <c r="W615" s="212">
        <f t="shared" si="684"/>
        <v>0.21</v>
      </c>
      <c r="X615" s="212">
        <f t="shared" si="684"/>
        <v>0.21</v>
      </c>
      <c r="Y615" s="212">
        <f t="shared" si="684"/>
        <v>0.21</v>
      </c>
      <c r="Z615" s="212">
        <f t="shared" si="684"/>
        <v>0.21</v>
      </c>
      <c r="AA615" s="212">
        <f t="shared" si="684"/>
        <v>0.21</v>
      </c>
      <c r="AB615" s="212">
        <f t="shared" si="685"/>
        <v>0.21</v>
      </c>
      <c r="AC615" s="212">
        <f t="shared" si="685"/>
        <v>0.21</v>
      </c>
      <c r="AD615" s="212">
        <f t="shared" si="685"/>
        <v>0.21</v>
      </c>
      <c r="AE615" s="212">
        <f t="shared" si="685"/>
        <v>0.21</v>
      </c>
      <c r="AF615" s="212">
        <f t="shared" si="685"/>
        <v>0.21</v>
      </c>
      <c r="AG615" s="212">
        <f t="shared" si="685"/>
        <v>0.21</v>
      </c>
      <c r="AH615" s="212">
        <f t="shared" si="685"/>
        <v>0.21</v>
      </c>
      <c r="AI615" s="212">
        <f t="shared" si="685"/>
        <v>0.21</v>
      </c>
      <c r="AJ615" s="212">
        <f t="shared" si="685"/>
        <v>0.21</v>
      </c>
      <c r="AK615" s="212">
        <f t="shared" si="685"/>
        <v>0.21</v>
      </c>
    </row>
    <row r="616" spans="1:37" x14ac:dyDescent="0.35">
      <c r="A616" s="215">
        <v>45</v>
      </c>
      <c r="B616" s="212">
        <f t="shared" si="650"/>
        <v>0.21</v>
      </c>
      <c r="C616" s="212">
        <f t="shared" si="684"/>
        <v>0.21</v>
      </c>
      <c r="D616" s="212">
        <f t="shared" si="684"/>
        <v>0.21</v>
      </c>
      <c r="E616" s="212">
        <f t="shared" si="684"/>
        <v>0.21</v>
      </c>
      <c r="F616" s="212">
        <f t="shared" si="684"/>
        <v>0.21</v>
      </c>
      <c r="G616" s="212">
        <f t="shared" si="684"/>
        <v>0.21</v>
      </c>
      <c r="H616" s="212">
        <f t="shared" si="684"/>
        <v>0.21</v>
      </c>
      <c r="I616" s="212">
        <f t="shared" si="684"/>
        <v>0.21</v>
      </c>
      <c r="J616" s="212">
        <f t="shared" si="684"/>
        <v>0.21</v>
      </c>
      <c r="K616" s="212">
        <f t="shared" si="684"/>
        <v>0.21</v>
      </c>
      <c r="L616" s="212">
        <f t="shared" si="684"/>
        <v>0.21</v>
      </c>
      <c r="M616" s="212">
        <f t="shared" si="684"/>
        <v>0.21</v>
      </c>
      <c r="N616" s="212">
        <f t="shared" si="684"/>
        <v>0.21</v>
      </c>
      <c r="O616" s="212">
        <f t="shared" si="684"/>
        <v>0.21</v>
      </c>
      <c r="P616" s="212">
        <f t="shared" si="684"/>
        <v>0.21</v>
      </c>
      <c r="Q616" s="212">
        <f t="shared" si="684"/>
        <v>0.21</v>
      </c>
      <c r="R616" s="212">
        <f t="shared" si="684"/>
        <v>0.21</v>
      </c>
      <c r="S616" s="212">
        <f t="shared" si="684"/>
        <v>0.21</v>
      </c>
      <c r="T616" s="212">
        <f t="shared" si="684"/>
        <v>0.21</v>
      </c>
      <c r="U616" s="212">
        <f t="shared" si="684"/>
        <v>0.21</v>
      </c>
      <c r="V616" s="212">
        <f t="shared" si="684"/>
        <v>0.21</v>
      </c>
      <c r="W616" s="212">
        <f t="shared" si="684"/>
        <v>0.21</v>
      </c>
      <c r="X616" s="212">
        <f t="shared" si="684"/>
        <v>0.21</v>
      </c>
      <c r="Y616" s="212">
        <f t="shared" si="684"/>
        <v>0.21</v>
      </c>
      <c r="Z616" s="212">
        <f t="shared" si="684"/>
        <v>0.21</v>
      </c>
      <c r="AA616" s="212">
        <f t="shared" si="684"/>
        <v>0.21</v>
      </c>
      <c r="AB616" s="212">
        <f t="shared" si="685"/>
        <v>0.21</v>
      </c>
      <c r="AC616" s="212">
        <f t="shared" si="685"/>
        <v>0.21</v>
      </c>
      <c r="AD616" s="212">
        <f t="shared" si="685"/>
        <v>0.21</v>
      </c>
      <c r="AE616" s="212">
        <f t="shared" si="685"/>
        <v>0.21</v>
      </c>
      <c r="AF616" s="212">
        <f t="shared" si="685"/>
        <v>0.21</v>
      </c>
      <c r="AG616" s="212">
        <f t="shared" si="685"/>
        <v>0.21</v>
      </c>
      <c r="AH616" s="212">
        <f t="shared" si="685"/>
        <v>0.21</v>
      </c>
      <c r="AI616" s="212">
        <f t="shared" si="685"/>
        <v>0.21</v>
      </c>
      <c r="AJ616" s="212">
        <f t="shared" si="685"/>
        <v>0.21</v>
      </c>
      <c r="AK616" s="212">
        <f t="shared" si="685"/>
        <v>0.21</v>
      </c>
    </row>
    <row r="617" spans="1:37" x14ac:dyDescent="0.35">
      <c r="A617" s="215">
        <v>46</v>
      </c>
      <c r="B617" s="212">
        <f t="shared" si="650"/>
        <v>0.21</v>
      </c>
      <c r="C617" s="212">
        <f t="shared" si="684"/>
        <v>0.21</v>
      </c>
      <c r="D617" s="212">
        <f t="shared" si="684"/>
        <v>0.21</v>
      </c>
      <c r="E617" s="212">
        <f t="shared" si="684"/>
        <v>0.21</v>
      </c>
      <c r="F617" s="212">
        <f t="shared" si="684"/>
        <v>0.21</v>
      </c>
      <c r="G617" s="212">
        <f t="shared" si="684"/>
        <v>0.21</v>
      </c>
      <c r="H617" s="212">
        <f t="shared" ref="H617:H623" si="686">G617</f>
        <v>0.21</v>
      </c>
      <c r="I617" s="212">
        <f t="shared" ref="I617:I623" si="687">H617</f>
        <v>0.21</v>
      </c>
      <c r="J617" s="212">
        <f t="shared" ref="J617:J623" si="688">I617</f>
        <v>0.21</v>
      </c>
      <c r="K617" s="212">
        <f t="shared" ref="K617:K623" si="689">J617</f>
        <v>0.21</v>
      </c>
      <c r="L617" s="212">
        <f t="shared" ref="L617:L623" si="690">K617</f>
        <v>0.21</v>
      </c>
      <c r="M617" s="212">
        <f t="shared" ref="M617:M623" si="691">L617</f>
        <v>0.21</v>
      </c>
      <c r="N617" s="212">
        <f t="shared" ref="N617:N623" si="692">M617</f>
        <v>0.21</v>
      </c>
      <c r="O617" s="212">
        <f t="shared" ref="O617:O623" si="693">N617</f>
        <v>0.21</v>
      </c>
      <c r="P617" s="212">
        <f t="shared" ref="P617:P623" si="694">O617</f>
        <v>0.21</v>
      </c>
      <c r="Q617" s="212">
        <f t="shared" ref="Q617:Q623" si="695">P617</f>
        <v>0.21</v>
      </c>
      <c r="R617" s="212">
        <f t="shared" ref="R617:R623" si="696">Q617</f>
        <v>0.21</v>
      </c>
      <c r="S617" s="212">
        <f t="shared" ref="S617:S623" si="697">R617</f>
        <v>0.21</v>
      </c>
      <c r="T617" s="212">
        <f t="shared" ref="T617:T623" si="698">S617</f>
        <v>0.21</v>
      </c>
      <c r="U617" s="212">
        <f t="shared" ref="U617:U623" si="699">T617</f>
        <v>0.21</v>
      </c>
      <c r="V617" s="212">
        <f t="shared" ref="V617:V623" si="700">U617</f>
        <v>0.21</v>
      </c>
      <c r="W617" s="212">
        <f t="shared" ref="W617:W623" si="701">V617</f>
        <v>0.21</v>
      </c>
      <c r="X617" s="212">
        <f t="shared" ref="X617:X623" si="702">W617</f>
        <v>0.21</v>
      </c>
      <c r="Y617" s="212">
        <f t="shared" ref="Y617:Y623" si="703">X617</f>
        <v>0.21</v>
      </c>
      <c r="Z617" s="212">
        <f t="shared" ref="Z617:Z623" si="704">Y617</f>
        <v>0.21</v>
      </c>
      <c r="AA617" s="212">
        <f t="shared" ref="AA617:AA623" si="705">Z617</f>
        <v>0.21</v>
      </c>
      <c r="AB617" s="212">
        <f t="shared" si="685"/>
        <v>0.21</v>
      </c>
      <c r="AC617" s="212">
        <f t="shared" si="685"/>
        <v>0.21</v>
      </c>
      <c r="AD617" s="212">
        <f t="shared" si="685"/>
        <v>0.21</v>
      </c>
      <c r="AE617" s="212">
        <f t="shared" si="685"/>
        <v>0.21</v>
      </c>
      <c r="AF617" s="212">
        <f t="shared" si="685"/>
        <v>0.21</v>
      </c>
      <c r="AG617" s="212">
        <f t="shared" si="685"/>
        <v>0.21</v>
      </c>
      <c r="AH617" s="212">
        <f t="shared" si="685"/>
        <v>0.21</v>
      </c>
      <c r="AI617" s="212">
        <f t="shared" si="685"/>
        <v>0.21</v>
      </c>
      <c r="AJ617" s="212">
        <f t="shared" si="685"/>
        <v>0.21</v>
      </c>
      <c r="AK617" s="212">
        <f t="shared" si="685"/>
        <v>0.21</v>
      </c>
    </row>
    <row r="618" spans="1:37" x14ac:dyDescent="0.35">
      <c r="A618" s="215">
        <v>47</v>
      </c>
      <c r="B618" s="212">
        <f t="shared" si="650"/>
        <v>0.21</v>
      </c>
      <c r="C618" s="212">
        <f t="shared" ref="C618:C623" si="706">B618</f>
        <v>0.21</v>
      </c>
      <c r="D618" s="212">
        <f t="shared" ref="D618:D623" si="707">C618</f>
        <v>0.21</v>
      </c>
      <c r="E618" s="212">
        <f t="shared" ref="E618:E623" si="708">D618</f>
        <v>0.21</v>
      </c>
      <c r="F618" s="212">
        <f t="shared" ref="F618:F623" si="709">E618</f>
        <v>0.21</v>
      </c>
      <c r="G618" s="212">
        <f t="shared" ref="G618:G623" si="710">F618</f>
        <v>0.21</v>
      </c>
      <c r="H618" s="212">
        <f t="shared" si="686"/>
        <v>0.21</v>
      </c>
      <c r="I618" s="212">
        <f t="shared" si="687"/>
        <v>0.21</v>
      </c>
      <c r="J618" s="212">
        <f t="shared" si="688"/>
        <v>0.21</v>
      </c>
      <c r="K618" s="212">
        <f t="shared" si="689"/>
        <v>0.21</v>
      </c>
      <c r="L618" s="212">
        <f t="shared" si="690"/>
        <v>0.21</v>
      </c>
      <c r="M618" s="212">
        <f t="shared" si="691"/>
        <v>0.21</v>
      </c>
      <c r="N618" s="212">
        <f t="shared" si="692"/>
        <v>0.21</v>
      </c>
      <c r="O618" s="212">
        <f t="shared" si="693"/>
        <v>0.21</v>
      </c>
      <c r="P618" s="212">
        <f t="shared" si="694"/>
        <v>0.21</v>
      </c>
      <c r="Q618" s="212">
        <f t="shared" si="695"/>
        <v>0.21</v>
      </c>
      <c r="R618" s="212">
        <f t="shared" si="696"/>
        <v>0.21</v>
      </c>
      <c r="S618" s="212">
        <f t="shared" si="697"/>
        <v>0.21</v>
      </c>
      <c r="T618" s="212">
        <f t="shared" si="698"/>
        <v>0.21</v>
      </c>
      <c r="U618" s="212">
        <f t="shared" si="699"/>
        <v>0.21</v>
      </c>
      <c r="V618" s="212">
        <f t="shared" si="700"/>
        <v>0.21</v>
      </c>
      <c r="W618" s="212">
        <f t="shared" si="701"/>
        <v>0.21</v>
      </c>
      <c r="X618" s="212">
        <f t="shared" si="702"/>
        <v>0.21</v>
      </c>
      <c r="Y618" s="212">
        <f t="shared" si="703"/>
        <v>0.21</v>
      </c>
      <c r="Z618" s="212">
        <f t="shared" si="704"/>
        <v>0.21</v>
      </c>
      <c r="AA618" s="212">
        <f t="shared" si="705"/>
        <v>0.21</v>
      </c>
      <c r="AB618" s="212">
        <f t="shared" si="685"/>
        <v>0.21</v>
      </c>
      <c r="AC618" s="212">
        <f t="shared" si="685"/>
        <v>0.21</v>
      </c>
      <c r="AD618" s="212">
        <f t="shared" si="685"/>
        <v>0.21</v>
      </c>
      <c r="AE618" s="212">
        <f t="shared" si="685"/>
        <v>0.21</v>
      </c>
      <c r="AF618" s="212">
        <f t="shared" si="685"/>
        <v>0.21</v>
      </c>
      <c r="AG618" s="212">
        <f t="shared" si="685"/>
        <v>0.21</v>
      </c>
      <c r="AH618" s="212">
        <f t="shared" si="685"/>
        <v>0.21</v>
      </c>
      <c r="AI618" s="212">
        <f t="shared" si="685"/>
        <v>0.21</v>
      </c>
      <c r="AJ618" s="212">
        <f t="shared" si="685"/>
        <v>0.21</v>
      </c>
      <c r="AK618" s="212">
        <f t="shared" si="685"/>
        <v>0.21</v>
      </c>
    </row>
    <row r="619" spans="1:37" x14ac:dyDescent="0.35">
      <c r="A619" s="215">
        <v>48</v>
      </c>
      <c r="B619" s="212">
        <f t="shared" si="650"/>
        <v>0.21</v>
      </c>
      <c r="C619" s="212">
        <f t="shared" si="706"/>
        <v>0.21</v>
      </c>
      <c r="D619" s="212">
        <f t="shared" si="707"/>
        <v>0.21</v>
      </c>
      <c r="E619" s="212">
        <f t="shared" si="708"/>
        <v>0.21</v>
      </c>
      <c r="F619" s="212">
        <f t="shared" si="709"/>
        <v>0.21</v>
      </c>
      <c r="G619" s="212">
        <f t="shared" si="710"/>
        <v>0.21</v>
      </c>
      <c r="H619" s="212">
        <f t="shared" si="686"/>
        <v>0.21</v>
      </c>
      <c r="I619" s="212">
        <f t="shared" si="687"/>
        <v>0.21</v>
      </c>
      <c r="J619" s="212">
        <f t="shared" si="688"/>
        <v>0.21</v>
      </c>
      <c r="K619" s="212">
        <f t="shared" si="689"/>
        <v>0.21</v>
      </c>
      <c r="L619" s="212">
        <f t="shared" si="690"/>
        <v>0.21</v>
      </c>
      <c r="M619" s="212">
        <f t="shared" si="691"/>
        <v>0.21</v>
      </c>
      <c r="N619" s="212">
        <f t="shared" si="692"/>
        <v>0.21</v>
      </c>
      <c r="O619" s="212">
        <f t="shared" si="693"/>
        <v>0.21</v>
      </c>
      <c r="P619" s="212">
        <f t="shared" si="694"/>
        <v>0.21</v>
      </c>
      <c r="Q619" s="212">
        <f t="shared" si="695"/>
        <v>0.21</v>
      </c>
      <c r="R619" s="212">
        <f t="shared" si="696"/>
        <v>0.21</v>
      </c>
      <c r="S619" s="212">
        <f t="shared" si="697"/>
        <v>0.21</v>
      </c>
      <c r="T619" s="212">
        <f t="shared" si="698"/>
        <v>0.21</v>
      </c>
      <c r="U619" s="212">
        <f t="shared" si="699"/>
        <v>0.21</v>
      </c>
      <c r="V619" s="212">
        <f t="shared" si="700"/>
        <v>0.21</v>
      </c>
      <c r="W619" s="212">
        <f t="shared" si="701"/>
        <v>0.21</v>
      </c>
      <c r="X619" s="212">
        <f t="shared" si="702"/>
        <v>0.21</v>
      </c>
      <c r="Y619" s="212">
        <f t="shared" si="703"/>
        <v>0.21</v>
      </c>
      <c r="Z619" s="212">
        <f t="shared" si="704"/>
        <v>0.21</v>
      </c>
      <c r="AA619" s="212">
        <f t="shared" si="705"/>
        <v>0.21</v>
      </c>
      <c r="AB619" s="212">
        <f t="shared" si="685"/>
        <v>0.21</v>
      </c>
      <c r="AC619" s="212">
        <f t="shared" si="685"/>
        <v>0.21</v>
      </c>
      <c r="AD619" s="212">
        <f t="shared" si="685"/>
        <v>0.21</v>
      </c>
      <c r="AE619" s="212">
        <f t="shared" si="685"/>
        <v>0.21</v>
      </c>
      <c r="AF619" s="212">
        <f t="shared" si="685"/>
        <v>0.21</v>
      </c>
      <c r="AG619" s="212">
        <f t="shared" si="685"/>
        <v>0.21</v>
      </c>
      <c r="AH619" s="212">
        <f t="shared" si="685"/>
        <v>0.21</v>
      </c>
      <c r="AI619" s="212">
        <f t="shared" si="685"/>
        <v>0.21</v>
      </c>
      <c r="AJ619" s="212">
        <f t="shared" si="685"/>
        <v>0.21</v>
      </c>
      <c r="AK619" s="212">
        <f t="shared" si="685"/>
        <v>0.21</v>
      </c>
    </row>
    <row r="620" spans="1:37" x14ac:dyDescent="0.35">
      <c r="A620" s="215">
        <v>49</v>
      </c>
      <c r="B620" s="212">
        <f t="shared" si="650"/>
        <v>0.21</v>
      </c>
      <c r="C620" s="212">
        <f t="shared" si="706"/>
        <v>0.21</v>
      </c>
      <c r="D620" s="212">
        <f t="shared" si="707"/>
        <v>0.21</v>
      </c>
      <c r="E620" s="212">
        <f t="shared" si="708"/>
        <v>0.21</v>
      </c>
      <c r="F620" s="212">
        <f t="shared" si="709"/>
        <v>0.21</v>
      </c>
      <c r="G620" s="212">
        <f t="shared" si="710"/>
        <v>0.21</v>
      </c>
      <c r="H620" s="212">
        <f t="shared" si="686"/>
        <v>0.21</v>
      </c>
      <c r="I620" s="212">
        <f t="shared" si="687"/>
        <v>0.21</v>
      </c>
      <c r="J620" s="212">
        <f t="shared" si="688"/>
        <v>0.21</v>
      </c>
      <c r="K620" s="212">
        <f t="shared" si="689"/>
        <v>0.21</v>
      </c>
      <c r="L620" s="212">
        <f t="shared" si="690"/>
        <v>0.21</v>
      </c>
      <c r="M620" s="212">
        <f t="shared" si="691"/>
        <v>0.21</v>
      </c>
      <c r="N620" s="212">
        <f t="shared" si="692"/>
        <v>0.21</v>
      </c>
      <c r="O620" s="212">
        <f t="shared" si="693"/>
        <v>0.21</v>
      </c>
      <c r="P620" s="212">
        <f t="shared" si="694"/>
        <v>0.21</v>
      </c>
      <c r="Q620" s="212">
        <f t="shared" si="695"/>
        <v>0.21</v>
      </c>
      <c r="R620" s="212">
        <f t="shared" si="696"/>
        <v>0.21</v>
      </c>
      <c r="S620" s="212">
        <f t="shared" si="697"/>
        <v>0.21</v>
      </c>
      <c r="T620" s="212">
        <f t="shared" si="698"/>
        <v>0.21</v>
      </c>
      <c r="U620" s="212">
        <f t="shared" si="699"/>
        <v>0.21</v>
      </c>
      <c r="V620" s="212">
        <f t="shared" si="700"/>
        <v>0.21</v>
      </c>
      <c r="W620" s="212">
        <f t="shared" si="701"/>
        <v>0.21</v>
      </c>
      <c r="X620" s="212">
        <f t="shared" si="702"/>
        <v>0.21</v>
      </c>
      <c r="Y620" s="212">
        <f t="shared" si="703"/>
        <v>0.21</v>
      </c>
      <c r="Z620" s="212">
        <f t="shared" si="704"/>
        <v>0.21</v>
      </c>
      <c r="AA620" s="212">
        <f t="shared" si="705"/>
        <v>0.21</v>
      </c>
      <c r="AB620" s="212">
        <f t="shared" si="685"/>
        <v>0.21</v>
      </c>
      <c r="AC620" s="212">
        <f t="shared" si="685"/>
        <v>0.21</v>
      </c>
      <c r="AD620" s="212">
        <f t="shared" si="685"/>
        <v>0.21</v>
      </c>
      <c r="AE620" s="212">
        <f t="shared" si="685"/>
        <v>0.21</v>
      </c>
      <c r="AF620" s="212">
        <f t="shared" si="685"/>
        <v>0.21</v>
      </c>
      <c r="AG620" s="212">
        <f t="shared" si="685"/>
        <v>0.21</v>
      </c>
      <c r="AH620" s="212">
        <f t="shared" si="685"/>
        <v>0.21</v>
      </c>
      <c r="AI620" s="212">
        <f t="shared" si="685"/>
        <v>0.21</v>
      </c>
      <c r="AJ620" s="212">
        <f t="shared" si="685"/>
        <v>0.21</v>
      </c>
      <c r="AK620" s="212">
        <f t="shared" si="685"/>
        <v>0.21</v>
      </c>
    </row>
    <row r="621" spans="1:37" x14ac:dyDescent="0.35">
      <c r="A621" s="215">
        <v>50</v>
      </c>
      <c r="B621" s="212">
        <f t="shared" si="650"/>
        <v>0.21</v>
      </c>
      <c r="C621" s="212">
        <f t="shared" si="706"/>
        <v>0.21</v>
      </c>
      <c r="D621" s="212">
        <f t="shared" si="707"/>
        <v>0.21</v>
      </c>
      <c r="E621" s="212">
        <f t="shared" si="708"/>
        <v>0.21</v>
      </c>
      <c r="F621" s="212">
        <f t="shared" si="709"/>
        <v>0.21</v>
      </c>
      <c r="G621" s="212">
        <f t="shared" si="710"/>
        <v>0.21</v>
      </c>
      <c r="H621" s="212">
        <f t="shared" si="686"/>
        <v>0.21</v>
      </c>
      <c r="I621" s="212">
        <f t="shared" si="687"/>
        <v>0.21</v>
      </c>
      <c r="J621" s="212">
        <f t="shared" si="688"/>
        <v>0.21</v>
      </c>
      <c r="K621" s="212">
        <f t="shared" si="689"/>
        <v>0.21</v>
      </c>
      <c r="L621" s="212">
        <f t="shared" si="690"/>
        <v>0.21</v>
      </c>
      <c r="M621" s="212">
        <f t="shared" si="691"/>
        <v>0.21</v>
      </c>
      <c r="N621" s="212">
        <f t="shared" si="692"/>
        <v>0.21</v>
      </c>
      <c r="O621" s="212">
        <f t="shared" si="693"/>
        <v>0.21</v>
      </c>
      <c r="P621" s="212">
        <f t="shared" si="694"/>
        <v>0.21</v>
      </c>
      <c r="Q621" s="212">
        <f t="shared" si="695"/>
        <v>0.21</v>
      </c>
      <c r="R621" s="212">
        <f t="shared" si="696"/>
        <v>0.21</v>
      </c>
      <c r="S621" s="212">
        <f t="shared" si="697"/>
        <v>0.21</v>
      </c>
      <c r="T621" s="212">
        <f t="shared" si="698"/>
        <v>0.21</v>
      </c>
      <c r="U621" s="212">
        <f t="shared" si="699"/>
        <v>0.21</v>
      </c>
      <c r="V621" s="212">
        <f t="shared" si="700"/>
        <v>0.21</v>
      </c>
      <c r="W621" s="212">
        <f t="shared" si="701"/>
        <v>0.21</v>
      </c>
      <c r="X621" s="212">
        <f t="shared" si="702"/>
        <v>0.21</v>
      </c>
      <c r="Y621" s="212">
        <f t="shared" si="703"/>
        <v>0.21</v>
      </c>
      <c r="Z621" s="212">
        <f t="shared" si="704"/>
        <v>0.21</v>
      </c>
      <c r="AA621" s="212">
        <f t="shared" si="705"/>
        <v>0.21</v>
      </c>
      <c r="AB621" s="212">
        <f t="shared" si="685"/>
        <v>0.21</v>
      </c>
      <c r="AC621" s="212">
        <f t="shared" si="685"/>
        <v>0.21</v>
      </c>
      <c r="AD621" s="212">
        <f t="shared" si="685"/>
        <v>0.21</v>
      </c>
      <c r="AE621" s="212">
        <f t="shared" si="685"/>
        <v>0.21</v>
      </c>
      <c r="AF621" s="212">
        <f t="shared" si="685"/>
        <v>0.21</v>
      </c>
      <c r="AG621" s="212">
        <f t="shared" si="685"/>
        <v>0.21</v>
      </c>
      <c r="AH621" s="212">
        <f t="shared" si="685"/>
        <v>0.21</v>
      </c>
      <c r="AI621" s="212">
        <f t="shared" si="685"/>
        <v>0.21</v>
      </c>
      <c r="AJ621" s="212">
        <f t="shared" si="685"/>
        <v>0.21</v>
      </c>
      <c r="AK621" s="212">
        <f t="shared" si="685"/>
        <v>0.21</v>
      </c>
    </row>
    <row r="622" spans="1:37" x14ac:dyDescent="0.35">
      <c r="A622" s="215">
        <v>51</v>
      </c>
      <c r="B622" s="212">
        <f t="shared" si="650"/>
        <v>0.21</v>
      </c>
      <c r="C622" s="212">
        <f t="shared" si="706"/>
        <v>0.21</v>
      </c>
      <c r="D622" s="212">
        <f t="shared" si="707"/>
        <v>0.21</v>
      </c>
      <c r="E622" s="212">
        <f t="shared" si="708"/>
        <v>0.21</v>
      </c>
      <c r="F622" s="212">
        <f t="shared" si="709"/>
        <v>0.21</v>
      </c>
      <c r="G622" s="212">
        <f t="shared" si="710"/>
        <v>0.21</v>
      </c>
      <c r="H622" s="212">
        <f t="shared" si="686"/>
        <v>0.21</v>
      </c>
      <c r="I622" s="212">
        <f t="shared" si="687"/>
        <v>0.21</v>
      </c>
      <c r="J622" s="212">
        <f t="shared" si="688"/>
        <v>0.21</v>
      </c>
      <c r="K622" s="212">
        <f t="shared" si="689"/>
        <v>0.21</v>
      </c>
      <c r="L622" s="212">
        <f t="shared" si="690"/>
        <v>0.21</v>
      </c>
      <c r="M622" s="212">
        <f t="shared" si="691"/>
        <v>0.21</v>
      </c>
      <c r="N622" s="212">
        <f t="shared" si="692"/>
        <v>0.21</v>
      </c>
      <c r="O622" s="212">
        <f t="shared" si="693"/>
        <v>0.21</v>
      </c>
      <c r="P622" s="212">
        <f t="shared" si="694"/>
        <v>0.21</v>
      </c>
      <c r="Q622" s="212">
        <f t="shared" si="695"/>
        <v>0.21</v>
      </c>
      <c r="R622" s="212">
        <f t="shared" si="696"/>
        <v>0.21</v>
      </c>
      <c r="S622" s="212">
        <f t="shared" si="697"/>
        <v>0.21</v>
      </c>
      <c r="T622" s="212">
        <f t="shared" si="698"/>
        <v>0.21</v>
      </c>
      <c r="U622" s="212">
        <f t="shared" si="699"/>
        <v>0.21</v>
      </c>
      <c r="V622" s="212">
        <f t="shared" si="700"/>
        <v>0.21</v>
      </c>
      <c r="W622" s="212">
        <f t="shared" si="701"/>
        <v>0.21</v>
      </c>
      <c r="X622" s="212">
        <f t="shared" si="702"/>
        <v>0.21</v>
      </c>
      <c r="Y622" s="212">
        <f t="shared" si="703"/>
        <v>0.21</v>
      </c>
      <c r="Z622" s="212">
        <f t="shared" si="704"/>
        <v>0.21</v>
      </c>
      <c r="AA622" s="212">
        <f t="shared" si="705"/>
        <v>0.21</v>
      </c>
      <c r="AB622" s="212">
        <f t="shared" si="685"/>
        <v>0.21</v>
      </c>
      <c r="AC622" s="212">
        <f t="shared" si="685"/>
        <v>0.21</v>
      </c>
      <c r="AD622" s="212">
        <f t="shared" si="685"/>
        <v>0.21</v>
      </c>
      <c r="AE622" s="212">
        <f t="shared" si="685"/>
        <v>0.21</v>
      </c>
      <c r="AF622" s="212">
        <f t="shared" si="685"/>
        <v>0.21</v>
      </c>
      <c r="AG622" s="212">
        <f t="shared" si="685"/>
        <v>0.21</v>
      </c>
      <c r="AH622" s="212">
        <f t="shared" si="685"/>
        <v>0.21</v>
      </c>
      <c r="AI622" s="212">
        <f t="shared" si="685"/>
        <v>0.21</v>
      </c>
      <c r="AJ622" s="212">
        <f t="shared" si="685"/>
        <v>0.21</v>
      </c>
      <c r="AK622" s="212">
        <f t="shared" si="685"/>
        <v>0.21</v>
      </c>
    </row>
    <row r="623" spans="1:37" x14ac:dyDescent="0.35">
      <c r="A623" s="215">
        <v>52</v>
      </c>
      <c r="B623" s="212">
        <f t="shared" si="650"/>
        <v>0.21</v>
      </c>
      <c r="C623" s="212">
        <f t="shared" si="706"/>
        <v>0.21</v>
      </c>
      <c r="D623" s="212">
        <f t="shared" si="707"/>
        <v>0.21</v>
      </c>
      <c r="E623" s="212">
        <f t="shared" si="708"/>
        <v>0.21</v>
      </c>
      <c r="F623" s="212">
        <f t="shared" si="709"/>
        <v>0.21</v>
      </c>
      <c r="G623" s="212">
        <f t="shared" si="710"/>
        <v>0.21</v>
      </c>
      <c r="H623" s="212">
        <f t="shared" si="686"/>
        <v>0.21</v>
      </c>
      <c r="I623" s="212">
        <f t="shared" si="687"/>
        <v>0.21</v>
      </c>
      <c r="J623" s="212">
        <f t="shared" si="688"/>
        <v>0.21</v>
      </c>
      <c r="K623" s="212">
        <f t="shared" si="689"/>
        <v>0.21</v>
      </c>
      <c r="L623" s="212">
        <f t="shared" si="690"/>
        <v>0.21</v>
      </c>
      <c r="M623" s="212">
        <f t="shared" si="691"/>
        <v>0.21</v>
      </c>
      <c r="N623" s="212">
        <f t="shared" si="692"/>
        <v>0.21</v>
      </c>
      <c r="O623" s="212">
        <f t="shared" si="693"/>
        <v>0.21</v>
      </c>
      <c r="P623" s="212">
        <f t="shared" si="694"/>
        <v>0.21</v>
      </c>
      <c r="Q623" s="212">
        <f t="shared" si="695"/>
        <v>0.21</v>
      </c>
      <c r="R623" s="212">
        <f t="shared" si="696"/>
        <v>0.21</v>
      </c>
      <c r="S623" s="212">
        <f t="shared" si="697"/>
        <v>0.21</v>
      </c>
      <c r="T623" s="212">
        <f t="shared" si="698"/>
        <v>0.21</v>
      </c>
      <c r="U623" s="212">
        <f t="shared" si="699"/>
        <v>0.21</v>
      </c>
      <c r="V623" s="212">
        <f t="shared" si="700"/>
        <v>0.21</v>
      </c>
      <c r="W623" s="212">
        <f t="shared" si="701"/>
        <v>0.21</v>
      </c>
      <c r="X623" s="212">
        <f t="shared" si="702"/>
        <v>0.21</v>
      </c>
      <c r="Y623" s="212">
        <f t="shared" si="703"/>
        <v>0.21</v>
      </c>
      <c r="Z623" s="212">
        <f t="shared" si="704"/>
        <v>0.21</v>
      </c>
      <c r="AA623" s="212">
        <f t="shared" si="705"/>
        <v>0.21</v>
      </c>
      <c r="AB623" s="212">
        <f t="shared" si="685"/>
        <v>0.21</v>
      </c>
      <c r="AC623" s="212">
        <f t="shared" si="685"/>
        <v>0.21</v>
      </c>
      <c r="AD623" s="212">
        <f t="shared" si="685"/>
        <v>0.21</v>
      </c>
      <c r="AE623" s="212">
        <f t="shared" si="685"/>
        <v>0.21</v>
      </c>
      <c r="AF623" s="212">
        <f t="shared" si="685"/>
        <v>0.21</v>
      </c>
      <c r="AG623" s="212">
        <f t="shared" si="685"/>
        <v>0.21</v>
      </c>
      <c r="AH623" s="212">
        <f t="shared" si="685"/>
        <v>0.21</v>
      </c>
      <c r="AI623" s="212">
        <f t="shared" si="685"/>
        <v>0.21</v>
      </c>
      <c r="AJ623" s="212">
        <f t="shared" si="685"/>
        <v>0.21</v>
      </c>
      <c r="AK623" s="212">
        <f t="shared" si="685"/>
        <v>0.21</v>
      </c>
    </row>
    <row r="626" spans="1:37" x14ac:dyDescent="0.35">
      <c r="B626" s="216" t="str">
        <f>'Techs-Fuels Updated'!D43</f>
        <v>MKPHYRRHO0</v>
      </c>
      <c r="E626" s="216">
        <f>'Techs-Fuels Updated'!Q43</f>
        <v>0.26</v>
      </c>
    </row>
    <row r="627" spans="1:37" x14ac:dyDescent="0.35">
      <c r="A627" s="210"/>
      <c r="B627" s="210">
        <v>2020</v>
      </c>
      <c r="C627" s="210">
        <v>2021</v>
      </c>
      <c r="D627" s="210">
        <v>2022</v>
      </c>
      <c r="E627" s="210">
        <v>2023</v>
      </c>
      <c r="F627" s="210">
        <v>2024</v>
      </c>
      <c r="G627" s="210">
        <v>2025</v>
      </c>
      <c r="H627" s="210">
        <v>2026</v>
      </c>
      <c r="I627" s="210">
        <v>2027</v>
      </c>
      <c r="J627" s="214">
        <v>2028</v>
      </c>
      <c r="K627" s="214">
        <v>2029</v>
      </c>
      <c r="L627" s="214">
        <v>2030</v>
      </c>
      <c r="M627" s="214">
        <v>2031</v>
      </c>
      <c r="N627" s="214">
        <v>2032</v>
      </c>
      <c r="O627" s="214">
        <v>2033</v>
      </c>
      <c r="P627" s="214">
        <v>2034</v>
      </c>
      <c r="Q627" s="214">
        <v>2035</v>
      </c>
      <c r="R627" s="214">
        <v>2036</v>
      </c>
      <c r="S627" s="214">
        <v>2037</v>
      </c>
      <c r="T627" s="214">
        <v>2038</v>
      </c>
      <c r="U627" s="214">
        <v>2039</v>
      </c>
      <c r="V627" s="214">
        <v>2040</v>
      </c>
      <c r="W627" s="214">
        <v>2041</v>
      </c>
      <c r="X627" s="214">
        <v>2042</v>
      </c>
      <c r="Y627" s="214">
        <v>2043</v>
      </c>
      <c r="Z627" s="214">
        <v>2044</v>
      </c>
      <c r="AA627" s="214">
        <v>2045</v>
      </c>
      <c r="AB627" s="214">
        <v>2046</v>
      </c>
      <c r="AC627" s="214">
        <v>2047</v>
      </c>
      <c r="AD627" s="214">
        <v>2048</v>
      </c>
      <c r="AE627" s="214">
        <v>2049</v>
      </c>
      <c r="AF627" s="214">
        <v>2050</v>
      </c>
      <c r="AG627" s="214">
        <v>2051</v>
      </c>
      <c r="AH627" s="214">
        <v>2052</v>
      </c>
      <c r="AI627" s="214">
        <v>2053</v>
      </c>
      <c r="AJ627" s="214">
        <v>2054</v>
      </c>
      <c r="AK627" s="214" t="s">
        <v>1418</v>
      </c>
    </row>
    <row r="628" spans="1:37" x14ac:dyDescent="0.35">
      <c r="A628" s="211">
        <v>1</v>
      </c>
      <c r="B628" s="212">
        <f>E626</f>
        <v>0.26</v>
      </c>
      <c r="C628" s="212">
        <f>B628</f>
        <v>0.26</v>
      </c>
      <c r="D628" s="212">
        <f t="shared" ref="D628:AA628" si="711">C628</f>
        <v>0.26</v>
      </c>
      <c r="E628" s="212">
        <f t="shared" si="711"/>
        <v>0.26</v>
      </c>
      <c r="F628" s="212">
        <f t="shared" si="711"/>
        <v>0.26</v>
      </c>
      <c r="G628" s="212">
        <f t="shared" si="711"/>
        <v>0.26</v>
      </c>
      <c r="H628" s="212">
        <f t="shared" si="711"/>
        <v>0.26</v>
      </c>
      <c r="I628" s="212">
        <f t="shared" si="711"/>
        <v>0.26</v>
      </c>
      <c r="J628" s="212">
        <f t="shared" si="711"/>
        <v>0.26</v>
      </c>
      <c r="K628" s="212">
        <f t="shared" si="711"/>
        <v>0.26</v>
      </c>
      <c r="L628" s="212">
        <f t="shared" si="711"/>
        <v>0.26</v>
      </c>
      <c r="M628" s="212">
        <f t="shared" si="711"/>
        <v>0.26</v>
      </c>
      <c r="N628" s="212">
        <f t="shared" si="711"/>
        <v>0.26</v>
      </c>
      <c r="O628" s="212">
        <f t="shared" si="711"/>
        <v>0.26</v>
      </c>
      <c r="P628" s="212">
        <f t="shared" si="711"/>
        <v>0.26</v>
      </c>
      <c r="Q628" s="212">
        <f t="shared" si="711"/>
        <v>0.26</v>
      </c>
      <c r="R628" s="212">
        <f t="shared" si="711"/>
        <v>0.26</v>
      </c>
      <c r="S628" s="212">
        <f t="shared" si="711"/>
        <v>0.26</v>
      </c>
      <c r="T628" s="212">
        <f t="shared" si="711"/>
        <v>0.26</v>
      </c>
      <c r="U628" s="212">
        <f t="shared" si="711"/>
        <v>0.26</v>
      </c>
      <c r="V628" s="212">
        <f t="shared" si="711"/>
        <v>0.26</v>
      </c>
      <c r="W628" s="212">
        <f t="shared" si="711"/>
        <v>0.26</v>
      </c>
      <c r="X628" s="212">
        <f t="shared" si="711"/>
        <v>0.26</v>
      </c>
      <c r="Y628" s="212">
        <f t="shared" si="711"/>
        <v>0.26</v>
      </c>
      <c r="Z628" s="212">
        <f t="shared" si="711"/>
        <v>0.26</v>
      </c>
      <c r="AA628" s="212">
        <f t="shared" si="711"/>
        <v>0.26</v>
      </c>
      <c r="AB628" s="212">
        <f t="shared" ref="AB628:AK663" si="712">AA628</f>
        <v>0.26</v>
      </c>
      <c r="AC628" s="212">
        <f t="shared" ref="AC628:AC662" si="713">AB628</f>
        <v>0.26</v>
      </c>
      <c r="AD628" s="212">
        <f t="shared" ref="AD628:AD662" si="714">AC628</f>
        <v>0.26</v>
      </c>
      <c r="AE628" s="212">
        <f t="shared" ref="AE628:AE662" si="715">AD628</f>
        <v>0.26</v>
      </c>
      <c r="AF628" s="212">
        <f t="shared" ref="AF628:AF662" si="716">AE628</f>
        <v>0.26</v>
      </c>
      <c r="AG628" s="212">
        <f t="shared" ref="AG628:AG662" si="717">AF628</f>
        <v>0.26</v>
      </c>
      <c r="AH628" s="212">
        <f t="shared" ref="AH628:AH662" si="718">AG628</f>
        <v>0.26</v>
      </c>
      <c r="AI628" s="212">
        <f t="shared" ref="AI628:AI662" si="719">AH628</f>
        <v>0.26</v>
      </c>
      <c r="AJ628" s="212">
        <f t="shared" ref="AJ628:AJ662" si="720">AI628</f>
        <v>0.26</v>
      </c>
      <c r="AK628" s="212">
        <f t="shared" ref="AK628:AK662" si="721">AJ628</f>
        <v>0.26</v>
      </c>
    </row>
    <row r="629" spans="1:37" x14ac:dyDescent="0.35">
      <c r="A629" s="211">
        <v>2</v>
      </c>
      <c r="B629" s="212">
        <f>B628</f>
        <v>0.26</v>
      </c>
      <c r="C629" s="212">
        <f>B629</f>
        <v>0.26</v>
      </c>
      <c r="D629" s="212">
        <f t="shared" ref="D629:AA629" si="722">C629</f>
        <v>0.26</v>
      </c>
      <c r="E629" s="212">
        <f t="shared" si="722"/>
        <v>0.26</v>
      </c>
      <c r="F629" s="212">
        <f t="shared" si="722"/>
        <v>0.26</v>
      </c>
      <c r="G629" s="212">
        <f t="shared" si="722"/>
        <v>0.26</v>
      </c>
      <c r="H629" s="212">
        <f t="shared" si="722"/>
        <v>0.26</v>
      </c>
      <c r="I629" s="212">
        <f t="shared" si="722"/>
        <v>0.26</v>
      </c>
      <c r="J629" s="212">
        <f t="shared" si="722"/>
        <v>0.26</v>
      </c>
      <c r="K629" s="212">
        <f t="shared" si="722"/>
        <v>0.26</v>
      </c>
      <c r="L629" s="212">
        <f t="shared" si="722"/>
        <v>0.26</v>
      </c>
      <c r="M629" s="212">
        <f t="shared" si="722"/>
        <v>0.26</v>
      </c>
      <c r="N629" s="212">
        <f t="shared" si="722"/>
        <v>0.26</v>
      </c>
      <c r="O629" s="212">
        <f t="shared" si="722"/>
        <v>0.26</v>
      </c>
      <c r="P629" s="212">
        <f t="shared" si="722"/>
        <v>0.26</v>
      </c>
      <c r="Q629" s="212">
        <f t="shared" si="722"/>
        <v>0.26</v>
      </c>
      <c r="R629" s="212">
        <f t="shared" si="722"/>
        <v>0.26</v>
      </c>
      <c r="S629" s="212">
        <f t="shared" si="722"/>
        <v>0.26</v>
      </c>
      <c r="T629" s="212">
        <f t="shared" si="722"/>
        <v>0.26</v>
      </c>
      <c r="U629" s="212">
        <f t="shared" si="722"/>
        <v>0.26</v>
      </c>
      <c r="V629" s="212">
        <f t="shared" si="722"/>
        <v>0.26</v>
      </c>
      <c r="W629" s="212">
        <f t="shared" si="722"/>
        <v>0.26</v>
      </c>
      <c r="X629" s="212">
        <f t="shared" si="722"/>
        <v>0.26</v>
      </c>
      <c r="Y629" s="212">
        <f t="shared" si="722"/>
        <v>0.26</v>
      </c>
      <c r="Z629" s="212">
        <f t="shared" si="722"/>
        <v>0.26</v>
      </c>
      <c r="AA629" s="212">
        <f t="shared" si="722"/>
        <v>0.26</v>
      </c>
      <c r="AB629" s="212">
        <f t="shared" si="712"/>
        <v>0.26</v>
      </c>
      <c r="AC629" s="212">
        <f t="shared" si="713"/>
        <v>0.26</v>
      </c>
      <c r="AD629" s="212">
        <f t="shared" si="714"/>
        <v>0.26</v>
      </c>
      <c r="AE629" s="212">
        <f t="shared" si="715"/>
        <v>0.26</v>
      </c>
      <c r="AF629" s="212">
        <f t="shared" si="716"/>
        <v>0.26</v>
      </c>
      <c r="AG629" s="212">
        <f t="shared" si="717"/>
        <v>0.26</v>
      </c>
      <c r="AH629" s="212">
        <f t="shared" si="718"/>
        <v>0.26</v>
      </c>
      <c r="AI629" s="212">
        <f t="shared" si="719"/>
        <v>0.26</v>
      </c>
      <c r="AJ629" s="212">
        <f t="shared" si="720"/>
        <v>0.26</v>
      </c>
      <c r="AK629" s="212">
        <f t="shared" si="721"/>
        <v>0.26</v>
      </c>
    </row>
    <row r="630" spans="1:37" x14ac:dyDescent="0.35">
      <c r="A630" s="211">
        <v>3</v>
      </c>
      <c r="B630" s="212">
        <f t="shared" ref="B630:B679" si="723">B629</f>
        <v>0.26</v>
      </c>
      <c r="C630" s="212">
        <f t="shared" ref="C630:AA630" si="724">B630</f>
        <v>0.26</v>
      </c>
      <c r="D630" s="212">
        <f t="shared" si="724"/>
        <v>0.26</v>
      </c>
      <c r="E630" s="212">
        <f t="shared" si="724"/>
        <v>0.26</v>
      </c>
      <c r="F630" s="212">
        <f t="shared" si="724"/>
        <v>0.26</v>
      </c>
      <c r="G630" s="212">
        <f t="shared" si="724"/>
        <v>0.26</v>
      </c>
      <c r="H630" s="212">
        <f t="shared" si="724"/>
        <v>0.26</v>
      </c>
      <c r="I630" s="212">
        <f t="shared" si="724"/>
        <v>0.26</v>
      </c>
      <c r="J630" s="212">
        <f t="shared" si="724"/>
        <v>0.26</v>
      </c>
      <c r="K630" s="212">
        <f t="shared" si="724"/>
        <v>0.26</v>
      </c>
      <c r="L630" s="212">
        <f t="shared" si="724"/>
        <v>0.26</v>
      </c>
      <c r="M630" s="212">
        <f t="shared" si="724"/>
        <v>0.26</v>
      </c>
      <c r="N630" s="212">
        <f t="shared" si="724"/>
        <v>0.26</v>
      </c>
      <c r="O630" s="212">
        <f t="shared" si="724"/>
        <v>0.26</v>
      </c>
      <c r="P630" s="212">
        <f t="shared" si="724"/>
        <v>0.26</v>
      </c>
      <c r="Q630" s="212">
        <f t="shared" si="724"/>
        <v>0.26</v>
      </c>
      <c r="R630" s="212">
        <f t="shared" si="724"/>
        <v>0.26</v>
      </c>
      <c r="S630" s="212">
        <f t="shared" si="724"/>
        <v>0.26</v>
      </c>
      <c r="T630" s="212">
        <f t="shared" si="724"/>
        <v>0.26</v>
      </c>
      <c r="U630" s="212">
        <f t="shared" si="724"/>
        <v>0.26</v>
      </c>
      <c r="V630" s="212">
        <f t="shared" si="724"/>
        <v>0.26</v>
      </c>
      <c r="W630" s="212">
        <f t="shared" si="724"/>
        <v>0.26</v>
      </c>
      <c r="X630" s="212">
        <f t="shared" si="724"/>
        <v>0.26</v>
      </c>
      <c r="Y630" s="212">
        <f t="shared" si="724"/>
        <v>0.26</v>
      </c>
      <c r="Z630" s="212">
        <f t="shared" si="724"/>
        <v>0.26</v>
      </c>
      <c r="AA630" s="212">
        <f t="shared" si="724"/>
        <v>0.26</v>
      </c>
      <c r="AB630" s="212">
        <f t="shared" si="712"/>
        <v>0.26</v>
      </c>
      <c r="AC630" s="212">
        <f t="shared" si="713"/>
        <v>0.26</v>
      </c>
      <c r="AD630" s="212">
        <f t="shared" si="714"/>
        <v>0.26</v>
      </c>
      <c r="AE630" s="212">
        <f t="shared" si="715"/>
        <v>0.26</v>
      </c>
      <c r="AF630" s="212">
        <f t="shared" si="716"/>
        <v>0.26</v>
      </c>
      <c r="AG630" s="212">
        <f t="shared" si="717"/>
        <v>0.26</v>
      </c>
      <c r="AH630" s="212">
        <f t="shared" si="718"/>
        <v>0.26</v>
      </c>
      <c r="AI630" s="212">
        <f t="shared" si="719"/>
        <v>0.26</v>
      </c>
      <c r="AJ630" s="212">
        <f t="shared" si="720"/>
        <v>0.26</v>
      </c>
      <c r="AK630" s="212">
        <f t="shared" si="721"/>
        <v>0.26</v>
      </c>
    </row>
    <row r="631" spans="1:37" x14ac:dyDescent="0.35">
      <c r="A631" s="211">
        <v>4</v>
      </c>
      <c r="B631" s="212">
        <f t="shared" si="723"/>
        <v>0.26</v>
      </c>
      <c r="C631" s="212">
        <f t="shared" ref="C631:AA631" si="725">B631</f>
        <v>0.26</v>
      </c>
      <c r="D631" s="212">
        <f t="shared" si="725"/>
        <v>0.26</v>
      </c>
      <c r="E631" s="212">
        <f t="shared" si="725"/>
        <v>0.26</v>
      </c>
      <c r="F631" s="212">
        <f t="shared" si="725"/>
        <v>0.26</v>
      </c>
      <c r="G631" s="212">
        <f t="shared" si="725"/>
        <v>0.26</v>
      </c>
      <c r="H631" s="212">
        <f t="shared" si="725"/>
        <v>0.26</v>
      </c>
      <c r="I631" s="212">
        <f t="shared" si="725"/>
        <v>0.26</v>
      </c>
      <c r="J631" s="212">
        <f t="shared" si="725"/>
        <v>0.26</v>
      </c>
      <c r="K631" s="212">
        <f t="shared" si="725"/>
        <v>0.26</v>
      </c>
      <c r="L631" s="212">
        <f t="shared" si="725"/>
        <v>0.26</v>
      </c>
      <c r="M631" s="212">
        <f t="shared" si="725"/>
        <v>0.26</v>
      </c>
      <c r="N631" s="212">
        <f t="shared" si="725"/>
        <v>0.26</v>
      </c>
      <c r="O631" s="212">
        <f t="shared" si="725"/>
        <v>0.26</v>
      </c>
      <c r="P631" s="212">
        <f t="shared" si="725"/>
        <v>0.26</v>
      </c>
      <c r="Q631" s="212">
        <f t="shared" si="725"/>
        <v>0.26</v>
      </c>
      <c r="R631" s="212">
        <f t="shared" si="725"/>
        <v>0.26</v>
      </c>
      <c r="S631" s="212">
        <f t="shared" si="725"/>
        <v>0.26</v>
      </c>
      <c r="T631" s="212">
        <f t="shared" si="725"/>
        <v>0.26</v>
      </c>
      <c r="U631" s="212">
        <f t="shared" si="725"/>
        <v>0.26</v>
      </c>
      <c r="V631" s="212">
        <f t="shared" si="725"/>
        <v>0.26</v>
      </c>
      <c r="W631" s="212">
        <f t="shared" si="725"/>
        <v>0.26</v>
      </c>
      <c r="X631" s="212">
        <f t="shared" si="725"/>
        <v>0.26</v>
      </c>
      <c r="Y631" s="212">
        <f t="shared" si="725"/>
        <v>0.26</v>
      </c>
      <c r="Z631" s="212">
        <f t="shared" si="725"/>
        <v>0.26</v>
      </c>
      <c r="AA631" s="212">
        <f t="shared" si="725"/>
        <v>0.26</v>
      </c>
      <c r="AB631" s="212">
        <f t="shared" si="712"/>
        <v>0.26</v>
      </c>
      <c r="AC631" s="212">
        <f t="shared" si="713"/>
        <v>0.26</v>
      </c>
      <c r="AD631" s="212">
        <f t="shared" si="714"/>
        <v>0.26</v>
      </c>
      <c r="AE631" s="212">
        <f t="shared" si="715"/>
        <v>0.26</v>
      </c>
      <c r="AF631" s="212">
        <f t="shared" si="716"/>
        <v>0.26</v>
      </c>
      <c r="AG631" s="212">
        <f t="shared" si="717"/>
        <v>0.26</v>
      </c>
      <c r="AH631" s="212">
        <f t="shared" si="718"/>
        <v>0.26</v>
      </c>
      <c r="AI631" s="212">
        <f t="shared" si="719"/>
        <v>0.26</v>
      </c>
      <c r="AJ631" s="212">
        <f t="shared" si="720"/>
        <v>0.26</v>
      </c>
      <c r="AK631" s="212">
        <f t="shared" si="721"/>
        <v>0.26</v>
      </c>
    </row>
    <row r="632" spans="1:37" x14ac:dyDescent="0.35">
      <c r="A632" s="211">
        <v>5</v>
      </c>
      <c r="B632" s="212">
        <f t="shared" si="723"/>
        <v>0.26</v>
      </c>
      <c r="C632" s="212">
        <f t="shared" ref="C632:AA632" si="726">B632</f>
        <v>0.26</v>
      </c>
      <c r="D632" s="212">
        <f t="shared" si="726"/>
        <v>0.26</v>
      </c>
      <c r="E632" s="212">
        <f t="shared" si="726"/>
        <v>0.26</v>
      </c>
      <c r="F632" s="212">
        <f t="shared" si="726"/>
        <v>0.26</v>
      </c>
      <c r="G632" s="212">
        <f t="shared" si="726"/>
        <v>0.26</v>
      </c>
      <c r="H632" s="212">
        <f t="shared" si="726"/>
        <v>0.26</v>
      </c>
      <c r="I632" s="212">
        <f t="shared" si="726"/>
        <v>0.26</v>
      </c>
      <c r="J632" s="212">
        <f t="shared" si="726"/>
        <v>0.26</v>
      </c>
      <c r="K632" s="212">
        <f t="shared" si="726"/>
        <v>0.26</v>
      </c>
      <c r="L632" s="212">
        <f t="shared" si="726"/>
        <v>0.26</v>
      </c>
      <c r="M632" s="212">
        <f t="shared" si="726"/>
        <v>0.26</v>
      </c>
      <c r="N632" s="212">
        <f t="shared" si="726"/>
        <v>0.26</v>
      </c>
      <c r="O632" s="212">
        <f t="shared" si="726"/>
        <v>0.26</v>
      </c>
      <c r="P632" s="212">
        <f t="shared" si="726"/>
        <v>0.26</v>
      </c>
      <c r="Q632" s="212">
        <f t="shared" si="726"/>
        <v>0.26</v>
      </c>
      <c r="R632" s="212">
        <f t="shared" si="726"/>
        <v>0.26</v>
      </c>
      <c r="S632" s="212">
        <f t="shared" si="726"/>
        <v>0.26</v>
      </c>
      <c r="T632" s="212">
        <f t="shared" si="726"/>
        <v>0.26</v>
      </c>
      <c r="U632" s="212">
        <f t="shared" si="726"/>
        <v>0.26</v>
      </c>
      <c r="V632" s="212">
        <f t="shared" si="726"/>
        <v>0.26</v>
      </c>
      <c r="W632" s="212">
        <f t="shared" si="726"/>
        <v>0.26</v>
      </c>
      <c r="X632" s="212">
        <f t="shared" si="726"/>
        <v>0.26</v>
      </c>
      <c r="Y632" s="212">
        <f t="shared" si="726"/>
        <v>0.26</v>
      </c>
      <c r="Z632" s="212">
        <f t="shared" si="726"/>
        <v>0.26</v>
      </c>
      <c r="AA632" s="212">
        <f t="shared" si="726"/>
        <v>0.26</v>
      </c>
      <c r="AB632" s="212">
        <f t="shared" si="712"/>
        <v>0.26</v>
      </c>
      <c r="AC632" s="212">
        <f t="shared" si="713"/>
        <v>0.26</v>
      </c>
      <c r="AD632" s="212">
        <f t="shared" si="714"/>
        <v>0.26</v>
      </c>
      <c r="AE632" s="212">
        <f t="shared" si="715"/>
        <v>0.26</v>
      </c>
      <c r="AF632" s="212">
        <f t="shared" si="716"/>
        <v>0.26</v>
      </c>
      <c r="AG632" s="212">
        <f t="shared" si="717"/>
        <v>0.26</v>
      </c>
      <c r="AH632" s="212">
        <f t="shared" si="718"/>
        <v>0.26</v>
      </c>
      <c r="AI632" s="212">
        <f t="shared" si="719"/>
        <v>0.26</v>
      </c>
      <c r="AJ632" s="212">
        <f t="shared" si="720"/>
        <v>0.26</v>
      </c>
      <c r="AK632" s="212">
        <f t="shared" si="721"/>
        <v>0.26</v>
      </c>
    </row>
    <row r="633" spans="1:37" x14ac:dyDescent="0.35">
      <c r="A633" s="211">
        <v>6</v>
      </c>
      <c r="B633" s="212">
        <f t="shared" si="723"/>
        <v>0.26</v>
      </c>
      <c r="C633" s="212">
        <f t="shared" ref="C633:AA633" si="727">B633</f>
        <v>0.26</v>
      </c>
      <c r="D633" s="212">
        <f t="shared" si="727"/>
        <v>0.26</v>
      </c>
      <c r="E633" s="212">
        <f t="shared" si="727"/>
        <v>0.26</v>
      </c>
      <c r="F633" s="212">
        <f t="shared" si="727"/>
        <v>0.26</v>
      </c>
      <c r="G633" s="212">
        <f t="shared" si="727"/>
        <v>0.26</v>
      </c>
      <c r="H633" s="212">
        <f t="shared" si="727"/>
        <v>0.26</v>
      </c>
      <c r="I633" s="212">
        <f t="shared" si="727"/>
        <v>0.26</v>
      </c>
      <c r="J633" s="212">
        <f t="shared" si="727"/>
        <v>0.26</v>
      </c>
      <c r="K633" s="212">
        <f t="shared" si="727"/>
        <v>0.26</v>
      </c>
      <c r="L633" s="212">
        <f t="shared" si="727"/>
        <v>0.26</v>
      </c>
      <c r="M633" s="212">
        <f t="shared" si="727"/>
        <v>0.26</v>
      </c>
      <c r="N633" s="212">
        <f t="shared" si="727"/>
        <v>0.26</v>
      </c>
      <c r="O633" s="212">
        <f t="shared" si="727"/>
        <v>0.26</v>
      </c>
      <c r="P633" s="212">
        <f t="shared" si="727"/>
        <v>0.26</v>
      </c>
      <c r="Q633" s="212">
        <f t="shared" si="727"/>
        <v>0.26</v>
      </c>
      <c r="R633" s="212">
        <f t="shared" si="727"/>
        <v>0.26</v>
      </c>
      <c r="S633" s="212">
        <f t="shared" si="727"/>
        <v>0.26</v>
      </c>
      <c r="T633" s="212">
        <f t="shared" si="727"/>
        <v>0.26</v>
      </c>
      <c r="U633" s="212">
        <f t="shared" si="727"/>
        <v>0.26</v>
      </c>
      <c r="V633" s="212">
        <f t="shared" si="727"/>
        <v>0.26</v>
      </c>
      <c r="W633" s="212">
        <f t="shared" si="727"/>
        <v>0.26</v>
      </c>
      <c r="X633" s="212">
        <f t="shared" si="727"/>
        <v>0.26</v>
      </c>
      <c r="Y633" s="212">
        <f t="shared" si="727"/>
        <v>0.26</v>
      </c>
      <c r="Z633" s="212">
        <f t="shared" si="727"/>
        <v>0.26</v>
      </c>
      <c r="AA633" s="212">
        <f t="shared" si="727"/>
        <v>0.26</v>
      </c>
      <c r="AB633" s="212">
        <f t="shared" si="712"/>
        <v>0.26</v>
      </c>
      <c r="AC633" s="212">
        <f t="shared" si="713"/>
        <v>0.26</v>
      </c>
      <c r="AD633" s="212">
        <f t="shared" si="714"/>
        <v>0.26</v>
      </c>
      <c r="AE633" s="212">
        <f t="shared" si="715"/>
        <v>0.26</v>
      </c>
      <c r="AF633" s="212">
        <f t="shared" si="716"/>
        <v>0.26</v>
      </c>
      <c r="AG633" s="212">
        <f t="shared" si="717"/>
        <v>0.26</v>
      </c>
      <c r="AH633" s="212">
        <f t="shared" si="718"/>
        <v>0.26</v>
      </c>
      <c r="AI633" s="212">
        <f t="shared" si="719"/>
        <v>0.26</v>
      </c>
      <c r="AJ633" s="212">
        <f t="shared" si="720"/>
        <v>0.26</v>
      </c>
      <c r="AK633" s="212">
        <f t="shared" si="721"/>
        <v>0.26</v>
      </c>
    </row>
    <row r="634" spans="1:37" x14ac:dyDescent="0.35">
      <c r="A634" s="211">
        <v>7</v>
      </c>
      <c r="B634" s="212">
        <f t="shared" si="723"/>
        <v>0.26</v>
      </c>
      <c r="C634" s="212">
        <f t="shared" ref="C634:AA634" si="728">B634</f>
        <v>0.26</v>
      </c>
      <c r="D634" s="212">
        <f t="shared" si="728"/>
        <v>0.26</v>
      </c>
      <c r="E634" s="212">
        <f t="shared" si="728"/>
        <v>0.26</v>
      </c>
      <c r="F634" s="212">
        <f t="shared" si="728"/>
        <v>0.26</v>
      </c>
      <c r="G634" s="212">
        <f t="shared" si="728"/>
        <v>0.26</v>
      </c>
      <c r="H634" s="212">
        <f t="shared" si="728"/>
        <v>0.26</v>
      </c>
      <c r="I634" s="212">
        <f t="shared" si="728"/>
        <v>0.26</v>
      </c>
      <c r="J634" s="212">
        <f t="shared" si="728"/>
        <v>0.26</v>
      </c>
      <c r="K634" s="212">
        <f t="shared" si="728"/>
        <v>0.26</v>
      </c>
      <c r="L634" s="212">
        <f t="shared" si="728"/>
        <v>0.26</v>
      </c>
      <c r="M634" s="212">
        <f t="shared" si="728"/>
        <v>0.26</v>
      </c>
      <c r="N634" s="212">
        <f t="shared" si="728"/>
        <v>0.26</v>
      </c>
      <c r="O634" s="212">
        <f t="shared" si="728"/>
        <v>0.26</v>
      </c>
      <c r="P634" s="212">
        <f t="shared" si="728"/>
        <v>0.26</v>
      </c>
      <c r="Q634" s="212">
        <f t="shared" si="728"/>
        <v>0.26</v>
      </c>
      <c r="R634" s="212">
        <f t="shared" si="728"/>
        <v>0.26</v>
      </c>
      <c r="S634" s="212">
        <f t="shared" si="728"/>
        <v>0.26</v>
      </c>
      <c r="T634" s="212">
        <f t="shared" si="728"/>
        <v>0.26</v>
      </c>
      <c r="U634" s="212">
        <f t="shared" si="728"/>
        <v>0.26</v>
      </c>
      <c r="V634" s="212">
        <f t="shared" si="728"/>
        <v>0.26</v>
      </c>
      <c r="W634" s="212">
        <f t="shared" si="728"/>
        <v>0.26</v>
      </c>
      <c r="X634" s="212">
        <f t="shared" si="728"/>
        <v>0.26</v>
      </c>
      <c r="Y634" s="212">
        <f t="shared" si="728"/>
        <v>0.26</v>
      </c>
      <c r="Z634" s="212">
        <f t="shared" si="728"/>
        <v>0.26</v>
      </c>
      <c r="AA634" s="212">
        <f t="shared" si="728"/>
        <v>0.26</v>
      </c>
      <c r="AB634" s="212">
        <f t="shared" si="712"/>
        <v>0.26</v>
      </c>
      <c r="AC634" s="212">
        <f t="shared" si="713"/>
        <v>0.26</v>
      </c>
      <c r="AD634" s="212">
        <f t="shared" si="714"/>
        <v>0.26</v>
      </c>
      <c r="AE634" s="212">
        <f t="shared" si="715"/>
        <v>0.26</v>
      </c>
      <c r="AF634" s="212">
        <f t="shared" si="716"/>
        <v>0.26</v>
      </c>
      <c r="AG634" s="212">
        <f t="shared" si="717"/>
        <v>0.26</v>
      </c>
      <c r="AH634" s="212">
        <f t="shared" si="718"/>
        <v>0.26</v>
      </c>
      <c r="AI634" s="212">
        <f t="shared" si="719"/>
        <v>0.26</v>
      </c>
      <c r="AJ634" s="212">
        <f t="shared" si="720"/>
        <v>0.26</v>
      </c>
      <c r="AK634" s="212">
        <f t="shared" si="721"/>
        <v>0.26</v>
      </c>
    </row>
    <row r="635" spans="1:37" x14ac:dyDescent="0.35">
      <c r="A635" s="211">
        <v>8</v>
      </c>
      <c r="B635" s="212">
        <f t="shared" si="723"/>
        <v>0.26</v>
      </c>
      <c r="C635" s="212">
        <f t="shared" ref="C635:AA635" si="729">B635</f>
        <v>0.26</v>
      </c>
      <c r="D635" s="212">
        <f t="shared" si="729"/>
        <v>0.26</v>
      </c>
      <c r="E635" s="212">
        <f t="shared" si="729"/>
        <v>0.26</v>
      </c>
      <c r="F635" s="212">
        <f t="shared" si="729"/>
        <v>0.26</v>
      </c>
      <c r="G635" s="212">
        <f t="shared" si="729"/>
        <v>0.26</v>
      </c>
      <c r="H635" s="212">
        <f t="shared" si="729"/>
        <v>0.26</v>
      </c>
      <c r="I635" s="212">
        <f t="shared" si="729"/>
        <v>0.26</v>
      </c>
      <c r="J635" s="212">
        <f t="shared" si="729"/>
        <v>0.26</v>
      </c>
      <c r="K635" s="212">
        <f t="shared" si="729"/>
        <v>0.26</v>
      </c>
      <c r="L635" s="212">
        <f t="shared" si="729"/>
        <v>0.26</v>
      </c>
      <c r="M635" s="212">
        <f t="shared" si="729"/>
        <v>0.26</v>
      </c>
      <c r="N635" s="212">
        <f t="shared" si="729"/>
        <v>0.26</v>
      </c>
      <c r="O635" s="212">
        <f t="shared" si="729"/>
        <v>0.26</v>
      </c>
      <c r="P635" s="212">
        <f t="shared" si="729"/>
        <v>0.26</v>
      </c>
      <c r="Q635" s="212">
        <f t="shared" si="729"/>
        <v>0.26</v>
      </c>
      <c r="R635" s="212">
        <f t="shared" si="729"/>
        <v>0.26</v>
      </c>
      <c r="S635" s="212">
        <f t="shared" si="729"/>
        <v>0.26</v>
      </c>
      <c r="T635" s="212">
        <f t="shared" si="729"/>
        <v>0.26</v>
      </c>
      <c r="U635" s="212">
        <f t="shared" si="729"/>
        <v>0.26</v>
      </c>
      <c r="V635" s="212">
        <f t="shared" si="729"/>
        <v>0.26</v>
      </c>
      <c r="W635" s="212">
        <f t="shared" si="729"/>
        <v>0.26</v>
      </c>
      <c r="X635" s="212">
        <f t="shared" si="729"/>
        <v>0.26</v>
      </c>
      <c r="Y635" s="212">
        <f t="shared" si="729"/>
        <v>0.26</v>
      </c>
      <c r="Z635" s="212">
        <f t="shared" si="729"/>
        <v>0.26</v>
      </c>
      <c r="AA635" s="212">
        <f t="shared" si="729"/>
        <v>0.26</v>
      </c>
      <c r="AB635" s="212">
        <f t="shared" si="712"/>
        <v>0.26</v>
      </c>
      <c r="AC635" s="212">
        <f t="shared" si="713"/>
        <v>0.26</v>
      </c>
      <c r="AD635" s="212">
        <f t="shared" si="714"/>
        <v>0.26</v>
      </c>
      <c r="AE635" s="212">
        <f t="shared" si="715"/>
        <v>0.26</v>
      </c>
      <c r="AF635" s="212">
        <f t="shared" si="716"/>
        <v>0.26</v>
      </c>
      <c r="AG635" s="212">
        <f t="shared" si="717"/>
        <v>0.26</v>
      </c>
      <c r="AH635" s="212">
        <f t="shared" si="718"/>
        <v>0.26</v>
      </c>
      <c r="AI635" s="212">
        <f t="shared" si="719"/>
        <v>0.26</v>
      </c>
      <c r="AJ635" s="212">
        <f t="shared" si="720"/>
        <v>0.26</v>
      </c>
      <c r="AK635" s="212">
        <f t="shared" si="721"/>
        <v>0.26</v>
      </c>
    </row>
    <row r="636" spans="1:37" x14ac:dyDescent="0.35">
      <c r="A636" s="211">
        <v>9</v>
      </c>
      <c r="B636" s="212">
        <f t="shared" si="723"/>
        <v>0.26</v>
      </c>
      <c r="C636" s="212">
        <f t="shared" ref="C636:AA636" si="730">B636</f>
        <v>0.26</v>
      </c>
      <c r="D636" s="212">
        <f t="shared" si="730"/>
        <v>0.26</v>
      </c>
      <c r="E636" s="212">
        <f t="shared" si="730"/>
        <v>0.26</v>
      </c>
      <c r="F636" s="212">
        <f t="shared" si="730"/>
        <v>0.26</v>
      </c>
      <c r="G636" s="212">
        <f t="shared" si="730"/>
        <v>0.26</v>
      </c>
      <c r="H636" s="212">
        <f t="shared" si="730"/>
        <v>0.26</v>
      </c>
      <c r="I636" s="212">
        <f t="shared" si="730"/>
        <v>0.26</v>
      </c>
      <c r="J636" s="212">
        <f t="shared" si="730"/>
        <v>0.26</v>
      </c>
      <c r="K636" s="212">
        <f t="shared" si="730"/>
        <v>0.26</v>
      </c>
      <c r="L636" s="212">
        <f t="shared" si="730"/>
        <v>0.26</v>
      </c>
      <c r="M636" s="212">
        <f t="shared" si="730"/>
        <v>0.26</v>
      </c>
      <c r="N636" s="212">
        <f t="shared" si="730"/>
        <v>0.26</v>
      </c>
      <c r="O636" s="212">
        <f t="shared" si="730"/>
        <v>0.26</v>
      </c>
      <c r="P636" s="212">
        <f t="shared" si="730"/>
        <v>0.26</v>
      </c>
      <c r="Q636" s="212">
        <f t="shared" si="730"/>
        <v>0.26</v>
      </c>
      <c r="R636" s="212">
        <f t="shared" si="730"/>
        <v>0.26</v>
      </c>
      <c r="S636" s="212">
        <f t="shared" si="730"/>
        <v>0.26</v>
      </c>
      <c r="T636" s="212">
        <f t="shared" si="730"/>
        <v>0.26</v>
      </c>
      <c r="U636" s="212">
        <f t="shared" si="730"/>
        <v>0.26</v>
      </c>
      <c r="V636" s="212">
        <f t="shared" si="730"/>
        <v>0.26</v>
      </c>
      <c r="W636" s="212">
        <f t="shared" si="730"/>
        <v>0.26</v>
      </c>
      <c r="X636" s="212">
        <f t="shared" si="730"/>
        <v>0.26</v>
      </c>
      <c r="Y636" s="212">
        <f t="shared" si="730"/>
        <v>0.26</v>
      </c>
      <c r="Z636" s="212">
        <f t="shared" si="730"/>
        <v>0.26</v>
      </c>
      <c r="AA636" s="212">
        <f t="shared" si="730"/>
        <v>0.26</v>
      </c>
      <c r="AB636" s="212">
        <f t="shared" si="712"/>
        <v>0.26</v>
      </c>
      <c r="AC636" s="212">
        <f t="shared" si="713"/>
        <v>0.26</v>
      </c>
      <c r="AD636" s="212">
        <f t="shared" si="714"/>
        <v>0.26</v>
      </c>
      <c r="AE636" s="212">
        <f t="shared" si="715"/>
        <v>0.26</v>
      </c>
      <c r="AF636" s="212">
        <f t="shared" si="716"/>
        <v>0.26</v>
      </c>
      <c r="AG636" s="212">
        <f t="shared" si="717"/>
        <v>0.26</v>
      </c>
      <c r="AH636" s="212">
        <f t="shared" si="718"/>
        <v>0.26</v>
      </c>
      <c r="AI636" s="212">
        <f t="shared" si="719"/>
        <v>0.26</v>
      </c>
      <c r="AJ636" s="212">
        <f t="shared" si="720"/>
        <v>0.26</v>
      </c>
      <c r="AK636" s="212">
        <f t="shared" si="721"/>
        <v>0.26</v>
      </c>
    </row>
    <row r="637" spans="1:37" x14ac:dyDescent="0.35">
      <c r="A637" s="211">
        <v>10</v>
      </c>
      <c r="B637" s="212">
        <f t="shared" si="723"/>
        <v>0.26</v>
      </c>
      <c r="C637" s="212">
        <f t="shared" ref="C637:AA637" si="731">B637</f>
        <v>0.26</v>
      </c>
      <c r="D637" s="212">
        <f t="shared" si="731"/>
        <v>0.26</v>
      </c>
      <c r="E637" s="212">
        <f t="shared" si="731"/>
        <v>0.26</v>
      </c>
      <c r="F637" s="212">
        <f t="shared" si="731"/>
        <v>0.26</v>
      </c>
      <c r="G637" s="212">
        <f t="shared" si="731"/>
        <v>0.26</v>
      </c>
      <c r="H637" s="212">
        <f t="shared" si="731"/>
        <v>0.26</v>
      </c>
      <c r="I637" s="212">
        <f t="shared" si="731"/>
        <v>0.26</v>
      </c>
      <c r="J637" s="212">
        <f t="shared" si="731"/>
        <v>0.26</v>
      </c>
      <c r="K637" s="212">
        <f t="shared" si="731"/>
        <v>0.26</v>
      </c>
      <c r="L637" s="212">
        <f t="shared" si="731"/>
        <v>0.26</v>
      </c>
      <c r="M637" s="212">
        <f t="shared" si="731"/>
        <v>0.26</v>
      </c>
      <c r="N637" s="212">
        <f t="shared" si="731"/>
        <v>0.26</v>
      </c>
      <c r="O637" s="212">
        <f t="shared" si="731"/>
        <v>0.26</v>
      </c>
      <c r="P637" s="212">
        <f t="shared" si="731"/>
        <v>0.26</v>
      </c>
      <c r="Q637" s="212">
        <f t="shared" si="731"/>
        <v>0.26</v>
      </c>
      <c r="R637" s="212">
        <f t="shared" si="731"/>
        <v>0.26</v>
      </c>
      <c r="S637" s="212">
        <f t="shared" si="731"/>
        <v>0.26</v>
      </c>
      <c r="T637" s="212">
        <f t="shared" si="731"/>
        <v>0.26</v>
      </c>
      <c r="U637" s="212">
        <f t="shared" si="731"/>
        <v>0.26</v>
      </c>
      <c r="V637" s="212">
        <f t="shared" si="731"/>
        <v>0.26</v>
      </c>
      <c r="W637" s="212">
        <f t="shared" si="731"/>
        <v>0.26</v>
      </c>
      <c r="X637" s="212">
        <f t="shared" si="731"/>
        <v>0.26</v>
      </c>
      <c r="Y637" s="212">
        <f t="shared" si="731"/>
        <v>0.26</v>
      </c>
      <c r="Z637" s="212">
        <f t="shared" si="731"/>
        <v>0.26</v>
      </c>
      <c r="AA637" s="212">
        <f t="shared" si="731"/>
        <v>0.26</v>
      </c>
      <c r="AB637" s="212">
        <f t="shared" si="712"/>
        <v>0.26</v>
      </c>
      <c r="AC637" s="212">
        <f t="shared" si="713"/>
        <v>0.26</v>
      </c>
      <c r="AD637" s="212">
        <f t="shared" si="714"/>
        <v>0.26</v>
      </c>
      <c r="AE637" s="212">
        <f t="shared" si="715"/>
        <v>0.26</v>
      </c>
      <c r="AF637" s="212">
        <f t="shared" si="716"/>
        <v>0.26</v>
      </c>
      <c r="AG637" s="212">
        <f t="shared" si="717"/>
        <v>0.26</v>
      </c>
      <c r="AH637" s="212">
        <f t="shared" si="718"/>
        <v>0.26</v>
      </c>
      <c r="AI637" s="212">
        <f t="shared" si="719"/>
        <v>0.26</v>
      </c>
      <c r="AJ637" s="212">
        <f t="shared" si="720"/>
        <v>0.26</v>
      </c>
      <c r="AK637" s="212">
        <f t="shared" si="721"/>
        <v>0.26</v>
      </c>
    </row>
    <row r="638" spans="1:37" x14ac:dyDescent="0.35">
      <c r="A638" s="211">
        <v>11</v>
      </c>
      <c r="B638" s="212">
        <f t="shared" si="723"/>
        <v>0.26</v>
      </c>
      <c r="C638" s="212">
        <f t="shared" ref="C638:AA638" si="732">B638</f>
        <v>0.26</v>
      </c>
      <c r="D638" s="212">
        <f t="shared" si="732"/>
        <v>0.26</v>
      </c>
      <c r="E638" s="212">
        <f t="shared" si="732"/>
        <v>0.26</v>
      </c>
      <c r="F638" s="212">
        <f t="shared" si="732"/>
        <v>0.26</v>
      </c>
      <c r="G638" s="212">
        <f t="shared" si="732"/>
        <v>0.26</v>
      </c>
      <c r="H638" s="212">
        <f t="shared" si="732"/>
        <v>0.26</v>
      </c>
      <c r="I638" s="212">
        <f t="shared" si="732"/>
        <v>0.26</v>
      </c>
      <c r="J638" s="212">
        <f t="shared" si="732"/>
        <v>0.26</v>
      </c>
      <c r="K638" s="212">
        <f t="shared" si="732"/>
        <v>0.26</v>
      </c>
      <c r="L638" s="212">
        <f t="shared" si="732"/>
        <v>0.26</v>
      </c>
      <c r="M638" s="212">
        <f t="shared" si="732"/>
        <v>0.26</v>
      </c>
      <c r="N638" s="212">
        <f t="shared" si="732"/>
        <v>0.26</v>
      </c>
      <c r="O638" s="212">
        <f t="shared" si="732"/>
        <v>0.26</v>
      </c>
      <c r="P638" s="212">
        <f t="shared" si="732"/>
        <v>0.26</v>
      </c>
      <c r="Q638" s="212">
        <f t="shared" si="732"/>
        <v>0.26</v>
      </c>
      <c r="R638" s="212">
        <f t="shared" si="732"/>
        <v>0.26</v>
      </c>
      <c r="S638" s="212">
        <f t="shared" si="732"/>
        <v>0.26</v>
      </c>
      <c r="T638" s="212">
        <f t="shared" si="732"/>
        <v>0.26</v>
      </c>
      <c r="U638" s="212">
        <f t="shared" si="732"/>
        <v>0.26</v>
      </c>
      <c r="V638" s="212">
        <f t="shared" si="732"/>
        <v>0.26</v>
      </c>
      <c r="W638" s="212">
        <f t="shared" si="732"/>
        <v>0.26</v>
      </c>
      <c r="X638" s="212">
        <f t="shared" si="732"/>
        <v>0.26</v>
      </c>
      <c r="Y638" s="212">
        <f t="shared" si="732"/>
        <v>0.26</v>
      </c>
      <c r="Z638" s="212">
        <f t="shared" si="732"/>
        <v>0.26</v>
      </c>
      <c r="AA638" s="212">
        <f t="shared" si="732"/>
        <v>0.26</v>
      </c>
      <c r="AB638" s="212">
        <f t="shared" si="712"/>
        <v>0.26</v>
      </c>
      <c r="AC638" s="212">
        <f t="shared" si="713"/>
        <v>0.26</v>
      </c>
      <c r="AD638" s="212">
        <f t="shared" si="714"/>
        <v>0.26</v>
      </c>
      <c r="AE638" s="212">
        <f t="shared" si="715"/>
        <v>0.26</v>
      </c>
      <c r="AF638" s="212">
        <f t="shared" si="716"/>
        <v>0.26</v>
      </c>
      <c r="AG638" s="212">
        <f t="shared" si="717"/>
        <v>0.26</v>
      </c>
      <c r="AH638" s="212">
        <f t="shared" si="718"/>
        <v>0.26</v>
      </c>
      <c r="AI638" s="212">
        <f t="shared" si="719"/>
        <v>0.26</v>
      </c>
      <c r="AJ638" s="212">
        <f t="shared" si="720"/>
        <v>0.26</v>
      </c>
      <c r="AK638" s="212">
        <f t="shared" si="721"/>
        <v>0.26</v>
      </c>
    </row>
    <row r="639" spans="1:37" x14ac:dyDescent="0.35">
      <c r="A639" s="211">
        <v>12</v>
      </c>
      <c r="B639" s="212">
        <f t="shared" si="723"/>
        <v>0.26</v>
      </c>
      <c r="C639" s="212">
        <f t="shared" ref="C639:AA639" si="733">B639</f>
        <v>0.26</v>
      </c>
      <c r="D639" s="212">
        <f t="shared" si="733"/>
        <v>0.26</v>
      </c>
      <c r="E639" s="212">
        <f t="shared" si="733"/>
        <v>0.26</v>
      </c>
      <c r="F639" s="212">
        <f t="shared" si="733"/>
        <v>0.26</v>
      </c>
      <c r="G639" s="212">
        <f t="shared" si="733"/>
        <v>0.26</v>
      </c>
      <c r="H639" s="212">
        <f t="shared" si="733"/>
        <v>0.26</v>
      </c>
      <c r="I639" s="212">
        <f t="shared" si="733"/>
        <v>0.26</v>
      </c>
      <c r="J639" s="212">
        <f t="shared" si="733"/>
        <v>0.26</v>
      </c>
      <c r="K639" s="212">
        <f t="shared" si="733"/>
        <v>0.26</v>
      </c>
      <c r="L639" s="212">
        <f t="shared" si="733"/>
        <v>0.26</v>
      </c>
      <c r="M639" s="212">
        <f t="shared" si="733"/>
        <v>0.26</v>
      </c>
      <c r="N639" s="212">
        <f t="shared" si="733"/>
        <v>0.26</v>
      </c>
      <c r="O639" s="212">
        <f t="shared" si="733"/>
        <v>0.26</v>
      </c>
      <c r="P639" s="212">
        <f t="shared" si="733"/>
        <v>0.26</v>
      </c>
      <c r="Q639" s="212">
        <f t="shared" si="733"/>
        <v>0.26</v>
      </c>
      <c r="R639" s="212">
        <f t="shared" si="733"/>
        <v>0.26</v>
      </c>
      <c r="S639" s="212">
        <f t="shared" si="733"/>
        <v>0.26</v>
      </c>
      <c r="T639" s="212">
        <f t="shared" si="733"/>
        <v>0.26</v>
      </c>
      <c r="U639" s="212">
        <f t="shared" si="733"/>
        <v>0.26</v>
      </c>
      <c r="V639" s="212">
        <f t="shared" si="733"/>
        <v>0.26</v>
      </c>
      <c r="W639" s="212">
        <f t="shared" si="733"/>
        <v>0.26</v>
      </c>
      <c r="X639" s="212">
        <f t="shared" si="733"/>
        <v>0.26</v>
      </c>
      <c r="Y639" s="212">
        <f t="shared" si="733"/>
        <v>0.26</v>
      </c>
      <c r="Z639" s="212">
        <f t="shared" si="733"/>
        <v>0.26</v>
      </c>
      <c r="AA639" s="212">
        <f t="shared" si="733"/>
        <v>0.26</v>
      </c>
      <c r="AB639" s="212">
        <f t="shared" si="712"/>
        <v>0.26</v>
      </c>
      <c r="AC639" s="212">
        <f t="shared" si="713"/>
        <v>0.26</v>
      </c>
      <c r="AD639" s="212">
        <f t="shared" si="714"/>
        <v>0.26</v>
      </c>
      <c r="AE639" s="212">
        <f t="shared" si="715"/>
        <v>0.26</v>
      </c>
      <c r="AF639" s="212">
        <f t="shared" si="716"/>
        <v>0.26</v>
      </c>
      <c r="AG639" s="212">
        <f t="shared" si="717"/>
        <v>0.26</v>
      </c>
      <c r="AH639" s="212">
        <f t="shared" si="718"/>
        <v>0.26</v>
      </c>
      <c r="AI639" s="212">
        <f t="shared" si="719"/>
        <v>0.26</v>
      </c>
      <c r="AJ639" s="212">
        <f t="shared" si="720"/>
        <v>0.26</v>
      </c>
      <c r="AK639" s="212">
        <f t="shared" si="721"/>
        <v>0.26</v>
      </c>
    </row>
    <row r="640" spans="1:37" x14ac:dyDescent="0.35">
      <c r="A640" s="211">
        <v>13</v>
      </c>
      <c r="B640" s="212">
        <f t="shared" si="723"/>
        <v>0.26</v>
      </c>
      <c r="C640" s="212">
        <f t="shared" ref="C640:AA640" si="734">B640</f>
        <v>0.26</v>
      </c>
      <c r="D640" s="212">
        <f t="shared" si="734"/>
        <v>0.26</v>
      </c>
      <c r="E640" s="212">
        <f t="shared" si="734"/>
        <v>0.26</v>
      </c>
      <c r="F640" s="212">
        <f t="shared" si="734"/>
        <v>0.26</v>
      </c>
      <c r="G640" s="212">
        <f t="shared" si="734"/>
        <v>0.26</v>
      </c>
      <c r="H640" s="212">
        <f t="shared" si="734"/>
        <v>0.26</v>
      </c>
      <c r="I640" s="212">
        <f t="shared" si="734"/>
        <v>0.26</v>
      </c>
      <c r="J640" s="212">
        <f t="shared" si="734"/>
        <v>0.26</v>
      </c>
      <c r="K640" s="212">
        <f t="shared" si="734"/>
        <v>0.26</v>
      </c>
      <c r="L640" s="212">
        <f t="shared" si="734"/>
        <v>0.26</v>
      </c>
      <c r="M640" s="212">
        <f t="shared" si="734"/>
        <v>0.26</v>
      </c>
      <c r="N640" s="212">
        <f t="shared" si="734"/>
        <v>0.26</v>
      </c>
      <c r="O640" s="212">
        <f t="shared" si="734"/>
        <v>0.26</v>
      </c>
      <c r="P640" s="212">
        <f t="shared" si="734"/>
        <v>0.26</v>
      </c>
      <c r="Q640" s="212">
        <f t="shared" si="734"/>
        <v>0.26</v>
      </c>
      <c r="R640" s="212">
        <f t="shared" si="734"/>
        <v>0.26</v>
      </c>
      <c r="S640" s="212">
        <f t="shared" si="734"/>
        <v>0.26</v>
      </c>
      <c r="T640" s="212">
        <f t="shared" si="734"/>
        <v>0.26</v>
      </c>
      <c r="U640" s="212">
        <f t="shared" si="734"/>
        <v>0.26</v>
      </c>
      <c r="V640" s="212">
        <f t="shared" si="734"/>
        <v>0.26</v>
      </c>
      <c r="W640" s="212">
        <f t="shared" si="734"/>
        <v>0.26</v>
      </c>
      <c r="X640" s="212">
        <f t="shared" si="734"/>
        <v>0.26</v>
      </c>
      <c r="Y640" s="212">
        <f t="shared" si="734"/>
        <v>0.26</v>
      </c>
      <c r="Z640" s="212">
        <f t="shared" si="734"/>
        <v>0.26</v>
      </c>
      <c r="AA640" s="212">
        <f t="shared" si="734"/>
        <v>0.26</v>
      </c>
      <c r="AB640" s="212">
        <f t="shared" si="712"/>
        <v>0.26</v>
      </c>
      <c r="AC640" s="212">
        <f t="shared" si="713"/>
        <v>0.26</v>
      </c>
      <c r="AD640" s="212">
        <f t="shared" si="714"/>
        <v>0.26</v>
      </c>
      <c r="AE640" s="212">
        <f t="shared" si="715"/>
        <v>0.26</v>
      </c>
      <c r="AF640" s="212">
        <f t="shared" si="716"/>
        <v>0.26</v>
      </c>
      <c r="AG640" s="212">
        <f t="shared" si="717"/>
        <v>0.26</v>
      </c>
      <c r="AH640" s="212">
        <f t="shared" si="718"/>
        <v>0.26</v>
      </c>
      <c r="AI640" s="212">
        <f t="shared" si="719"/>
        <v>0.26</v>
      </c>
      <c r="AJ640" s="212">
        <f t="shared" si="720"/>
        <v>0.26</v>
      </c>
      <c r="AK640" s="212">
        <f t="shared" si="721"/>
        <v>0.26</v>
      </c>
    </row>
    <row r="641" spans="1:37" x14ac:dyDescent="0.35">
      <c r="A641" s="211">
        <v>14</v>
      </c>
      <c r="B641" s="212">
        <f t="shared" si="723"/>
        <v>0.26</v>
      </c>
      <c r="C641" s="212">
        <f t="shared" ref="C641:AA641" si="735">B641</f>
        <v>0.26</v>
      </c>
      <c r="D641" s="212">
        <f t="shared" si="735"/>
        <v>0.26</v>
      </c>
      <c r="E641" s="212">
        <f t="shared" si="735"/>
        <v>0.26</v>
      </c>
      <c r="F641" s="212">
        <f t="shared" si="735"/>
        <v>0.26</v>
      </c>
      <c r="G641" s="212">
        <f t="shared" si="735"/>
        <v>0.26</v>
      </c>
      <c r="H641" s="212">
        <f t="shared" si="735"/>
        <v>0.26</v>
      </c>
      <c r="I641" s="212">
        <f t="shared" si="735"/>
        <v>0.26</v>
      </c>
      <c r="J641" s="212">
        <f t="shared" si="735"/>
        <v>0.26</v>
      </c>
      <c r="K641" s="212">
        <f t="shared" si="735"/>
        <v>0.26</v>
      </c>
      <c r="L641" s="212">
        <f t="shared" si="735"/>
        <v>0.26</v>
      </c>
      <c r="M641" s="212">
        <f t="shared" si="735"/>
        <v>0.26</v>
      </c>
      <c r="N641" s="212">
        <f t="shared" si="735"/>
        <v>0.26</v>
      </c>
      <c r="O641" s="212">
        <f t="shared" si="735"/>
        <v>0.26</v>
      </c>
      <c r="P641" s="212">
        <f t="shared" si="735"/>
        <v>0.26</v>
      </c>
      <c r="Q641" s="212">
        <f t="shared" si="735"/>
        <v>0.26</v>
      </c>
      <c r="R641" s="212">
        <f t="shared" si="735"/>
        <v>0.26</v>
      </c>
      <c r="S641" s="212">
        <f t="shared" si="735"/>
        <v>0.26</v>
      </c>
      <c r="T641" s="212">
        <f t="shared" si="735"/>
        <v>0.26</v>
      </c>
      <c r="U641" s="212">
        <f t="shared" si="735"/>
        <v>0.26</v>
      </c>
      <c r="V641" s="212">
        <f t="shared" si="735"/>
        <v>0.26</v>
      </c>
      <c r="W641" s="212">
        <f t="shared" si="735"/>
        <v>0.26</v>
      </c>
      <c r="X641" s="212">
        <f t="shared" si="735"/>
        <v>0.26</v>
      </c>
      <c r="Y641" s="212">
        <f t="shared" si="735"/>
        <v>0.26</v>
      </c>
      <c r="Z641" s="212">
        <f t="shared" si="735"/>
        <v>0.26</v>
      </c>
      <c r="AA641" s="212">
        <f t="shared" si="735"/>
        <v>0.26</v>
      </c>
      <c r="AB641" s="212">
        <f t="shared" si="712"/>
        <v>0.26</v>
      </c>
      <c r="AC641" s="212">
        <f t="shared" si="713"/>
        <v>0.26</v>
      </c>
      <c r="AD641" s="212">
        <f t="shared" si="714"/>
        <v>0.26</v>
      </c>
      <c r="AE641" s="212">
        <f t="shared" si="715"/>
        <v>0.26</v>
      </c>
      <c r="AF641" s="212">
        <f t="shared" si="716"/>
        <v>0.26</v>
      </c>
      <c r="AG641" s="212">
        <f t="shared" si="717"/>
        <v>0.26</v>
      </c>
      <c r="AH641" s="212">
        <f t="shared" si="718"/>
        <v>0.26</v>
      </c>
      <c r="AI641" s="212">
        <f t="shared" si="719"/>
        <v>0.26</v>
      </c>
      <c r="AJ641" s="212">
        <f t="shared" si="720"/>
        <v>0.26</v>
      </c>
      <c r="AK641" s="212">
        <f t="shared" si="721"/>
        <v>0.26</v>
      </c>
    </row>
    <row r="642" spans="1:37" x14ac:dyDescent="0.35">
      <c r="A642" s="215">
        <v>15</v>
      </c>
      <c r="B642" s="212">
        <f t="shared" si="723"/>
        <v>0.26</v>
      </c>
      <c r="C642" s="212">
        <f t="shared" ref="C642:AA642" si="736">B642</f>
        <v>0.26</v>
      </c>
      <c r="D642" s="212">
        <f t="shared" si="736"/>
        <v>0.26</v>
      </c>
      <c r="E642" s="212">
        <f t="shared" si="736"/>
        <v>0.26</v>
      </c>
      <c r="F642" s="212">
        <f t="shared" si="736"/>
        <v>0.26</v>
      </c>
      <c r="G642" s="212">
        <f t="shared" si="736"/>
        <v>0.26</v>
      </c>
      <c r="H642" s="212">
        <f t="shared" si="736"/>
        <v>0.26</v>
      </c>
      <c r="I642" s="212">
        <f t="shared" si="736"/>
        <v>0.26</v>
      </c>
      <c r="J642" s="212">
        <f t="shared" si="736"/>
        <v>0.26</v>
      </c>
      <c r="K642" s="212">
        <f t="shared" si="736"/>
        <v>0.26</v>
      </c>
      <c r="L642" s="212">
        <f t="shared" si="736"/>
        <v>0.26</v>
      </c>
      <c r="M642" s="212">
        <f t="shared" si="736"/>
        <v>0.26</v>
      </c>
      <c r="N642" s="212">
        <f t="shared" si="736"/>
        <v>0.26</v>
      </c>
      <c r="O642" s="212">
        <f t="shared" si="736"/>
        <v>0.26</v>
      </c>
      <c r="P642" s="212">
        <f t="shared" si="736"/>
        <v>0.26</v>
      </c>
      <c r="Q642" s="212">
        <f t="shared" si="736"/>
        <v>0.26</v>
      </c>
      <c r="R642" s="212">
        <f t="shared" si="736"/>
        <v>0.26</v>
      </c>
      <c r="S642" s="212">
        <f t="shared" si="736"/>
        <v>0.26</v>
      </c>
      <c r="T642" s="212">
        <f t="shared" si="736"/>
        <v>0.26</v>
      </c>
      <c r="U642" s="212">
        <f t="shared" si="736"/>
        <v>0.26</v>
      </c>
      <c r="V642" s="212">
        <f t="shared" si="736"/>
        <v>0.26</v>
      </c>
      <c r="W642" s="212">
        <f t="shared" si="736"/>
        <v>0.26</v>
      </c>
      <c r="X642" s="212">
        <f t="shared" si="736"/>
        <v>0.26</v>
      </c>
      <c r="Y642" s="212">
        <f t="shared" si="736"/>
        <v>0.26</v>
      </c>
      <c r="Z642" s="212">
        <f t="shared" si="736"/>
        <v>0.26</v>
      </c>
      <c r="AA642" s="212">
        <f t="shared" si="736"/>
        <v>0.26</v>
      </c>
      <c r="AB642" s="212">
        <f t="shared" si="712"/>
        <v>0.26</v>
      </c>
      <c r="AC642" s="212">
        <f t="shared" si="713"/>
        <v>0.26</v>
      </c>
      <c r="AD642" s="212">
        <f t="shared" si="714"/>
        <v>0.26</v>
      </c>
      <c r="AE642" s="212">
        <f t="shared" si="715"/>
        <v>0.26</v>
      </c>
      <c r="AF642" s="212">
        <f t="shared" si="716"/>
        <v>0.26</v>
      </c>
      <c r="AG642" s="212">
        <f t="shared" si="717"/>
        <v>0.26</v>
      </c>
      <c r="AH642" s="212">
        <f t="shared" si="718"/>
        <v>0.26</v>
      </c>
      <c r="AI642" s="212">
        <f t="shared" si="719"/>
        <v>0.26</v>
      </c>
      <c r="AJ642" s="212">
        <f t="shared" si="720"/>
        <v>0.26</v>
      </c>
      <c r="AK642" s="212">
        <f t="shared" si="721"/>
        <v>0.26</v>
      </c>
    </row>
    <row r="643" spans="1:37" x14ac:dyDescent="0.35">
      <c r="A643" s="215">
        <v>16</v>
      </c>
      <c r="B643" s="212">
        <f t="shared" si="723"/>
        <v>0.26</v>
      </c>
      <c r="C643" s="212">
        <f t="shared" ref="C643:AA643" si="737">B643</f>
        <v>0.26</v>
      </c>
      <c r="D643" s="212">
        <f t="shared" si="737"/>
        <v>0.26</v>
      </c>
      <c r="E643" s="212">
        <f t="shared" si="737"/>
        <v>0.26</v>
      </c>
      <c r="F643" s="212">
        <f t="shared" si="737"/>
        <v>0.26</v>
      </c>
      <c r="G643" s="212">
        <f t="shared" si="737"/>
        <v>0.26</v>
      </c>
      <c r="H643" s="212">
        <f t="shared" si="737"/>
        <v>0.26</v>
      </c>
      <c r="I643" s="212">
        <f t="shared" si="737"/>
        <v>0.26</v>
      </c>
      <c r="J643" s="212">
        <f t="shared" si="737"/>
        <v>0.26</v>
      </c>
      <c r="K643" s="212">
        <f t="shared" si="737"/>
        <v>0.26</v>
      </c>
      <c r="L643" s="212">
        <f t="shared" si="737"/>
        <v>0.26</v>
      </c>
      <c r="M643" s="212">
        <f t="shared" si="737"/>
        <v>0.26</v>
      </c>
      <c r="N643" s="212">
        <f t="shared" si="737"/>
        <v>0.26</v>
      </c>
      <c r="O643" s="212">
        <f t="shared" si="737"/>
        <v>0.26</v>
      </c>
      <c r="P643" s="212">
        <f t="shared" si="737"/>
        <v>0.26</v>
      </c>
      <c r="Q643" s="212">
        <f t="shared" si="737"/>
        <v>0.26</v>
      </c>
      <c r="R643" s="212">
        <f t="shared" si="737"/>
        <v>0.26</v>
      </c>
      <c r="S643" s="212">
        <f t="shared" si="737"/>
        <v>0.26</v>
      </c>
      <c r="T643" s="212">
        <f t="shared" si="737"/>
        <v>0.26</v>
      </c>
      <c r="U643" s="212">
        <f t="shared" si="737"/>
        <v>0.26</v>
      </c>
      <c r="V643" s="212">
        <f t="shared" si="737"/>
        <v>0.26</v>
      </c>
      <c r="W643" s="212">
        <f t="shared" si="737"/>
        <v>0.26</v>
      </c>
      <c r="X643" s="212">
        <f t="shared" si="737"/>
        <v>0.26</v>
      </c>
      <c r="Y643" s="212">
        <f t="shared" si="737"/>
        <v>0.26</v>
      </c>
      <c r="Z643" s="212">
        <f t="shared" si="737"/>
        <v>0.26</v>
      </c>
      <c r="AA643" s="212">
        <f t="shared" si="737"/>
        <v>0.26</v>
      </c>
      <c r="AB643" s="212">
        <f t="shared" si="712"/>
        <v>0.26</v>
      </c>
      <c r="AC643" s="212">
        <f t="shared" si="713"/>
        <v>0.26</v>
      </c>
      <c r="AD643" s="212">
        <f t="shared" si="714"/>
        <v>0.26</v>
      </c>
      <c r="AE643" s="212">
        <f t="shared" si="715"/>
        <v>0.26</v>
      </c>
      <c r="AF643" s="212">
        <f t="shared" si="716"/>
        <v>0.26</v>
      </c>
      <c r="AG643" s="212">
        <f t="shared" si="717"/>
        <v>0.26</v>
      </c>
      <c r="AH643" s="212">
        <f t="shared" si="718"/>
        <v>0.26</v>
      </c>
      <c r="AI643" s="212">
        <f t="shared" si="719"/>
        <v>0.26</v>
      </c>
      <c r="AJ643" s="212">
        <f t="shared" si="720"/>
        <v>0.26</v>
      </c>
      <c r="AK643" s="212">
        <f t="shared" si="721"/>
        <v>0.26</v>
      </c>
    </row>
    <row r="644" spans="1:37" x14ac:dyDescent="0.35">
      <c r="A644" s="215">
        <v>17</v>
      </c>
      <c r="B644" s="212">
        <f t="shared" si="723"/>
        <v>0.26</v>
      </c>
      <c r="C644" s="212">
        <f t="shared" ref="C644:AA644" si="738">B644</f>
        <v>0.26</v>
      </c>
      <c r="D644" s="212">
        <f t="shared" si="738"/>
        <v>0.26</v>
      </c>
      <c r="E644" s="212">
        <f t="shared" si="738"/>
        <v>0.26</v>
      </c>
      <c r="F644" s="212">
        <f t="shared" si="738"/>
        <v>0.26</v>
      </c>
      <c r="G644" s="212">
        <f t="shared" si="738"/>
        <v>0.26</v>
      </c>
      <c r="H644" s="212">
        <f t="shared" si="738"/>
        <v>0.26</v>
      </c>
      <c r="I644" s="212">
        <f t="shared" si="738"/>
        <v>0.26</v>
      </c>
      <c r="J644" s="212">
        <f t="shared" si="738"/>
        <v>0.26</v>
      </c>
      <c r="K644" s="212">
        <f t="shared" si="738"/>
        <v>0.26</v>
      </c>
      <c r="L644" s="212">
        <f t="shared" si="738"/>
        <v>0.26</v>
      </c>
      <c r="M644" s="212">
        <f t="shared" si="738"/>
        <v>0.26</v>
      </c>
      <c r="N644" s="212">
        <f t="shared" si="738"/>
        <v>0.26</v>
      </c>
      <c r="O644" s="212">
        <f t="shared" si="738"/>
        <v>0.26</v>
      </c>
      <c r="P644" s="212">
        <f t="shared" si="738"/>
        <v>0.26</v>
      </c>
      <c r="Q644" s="212">
        <f t="shared" si="738"/>
        <v>0.26</v>
      </c>
      <c r="R644" s="212">
        <f t="shared" si="738"/>
        <v>0.26</v>
      </c>
      <c r="S644" s="212">
        <f t="shared" si="738"/>
        <v>0.26</v>
      </c>
      <c r="T644" s="212">
        <f t="shared" si="738"/>
        <v>0.26</v>
      </c>
      <c r="U644" s="212">
        <f t="shared" si="738"/>
        <v>0.26</v>
      </c>
      <c r="V644" s="212">
        <f t="shared" si="738"/>
        <v>0.26</v>
      </c>
      <c r="W644" s="212">
        <f t="shared" si="738"/>
        <v>0.26</v>
      </c>
      <c r="X644" s="212">
        <f t="shared" si="738"/>
        <v>0.26</v>
      </c>
      <c r="Y644" s="212">
        <f t="shared" si="738"/>
        <v>0.26</v>
      </c>
      <c r="Z644" s="212">
        <f t="shared" si="738"/>
        <v>0.26</v>
      </c>
      <c r="AA644" s="212">
        <f t="shared" si="738"/>
        <v>0.26</v>
      </c>
      <c r="AB644" s="212">
        <f t="shared" si="712"/>
        <v>0.26</v>
      </c>
      <c r="AC644" s="212">
        <f t="shared" si="713"/>
        <v>0.26</v>
      </c>
      <c r="AD644" s="212">
        <f t="shared" si="714"/>
        <v>0.26</v>
      </c>
      <c r="AE644" s="212">
        <f t="shared" si="715"/>
        <v>0.26</v>
      </c>
      <c r="AF644" s="212">
        <f t="shared" si="716"/>
        <v>0.26</v>
      </c>
      <c r="AG644" s="212">
        <f t="shared" si="717"/>
        <v>0.26</v>
      </c>
      <c r="AH644" s="212">
        <f t="shared" si="718"/>
        <v>0.26</v>
      </c>
      <c r="AI644" s="212">
        <f t="shared" si="719"/>
        <v>0.26</v>
      </c>
      <c r="AJ644" s="212">
        <f t="shared" si="720"/>
        <v>0.26</v>
      </c>
      <c r="AK644" s="212">
        <f t="shared" si="721"/>
        <v>0.26</v>
      </c>
    </row>
    <row r="645" spans="1:37" x14ac:dyDescent="0.35">
      <c r="A645" s="215">
        <v>18</v>
      </c>
      <c r="B645" s="212">
        <f t="shared" si="723"/>
        <v>0.26</v>
      </c>
      <c r="C645" s="212">
        <f t="shared" ref="C645:AA645" si="739">B645</f>
        <v>0.26</v>
      </c>
      <c r="D645" s="212">
        <f t="shared" si="739"/>
        <v>0.26</v>
      </c>
      <c r="E645" s="212">
        <f t="shared" si="739"/>
        <v>0.26</v>
      </c>
      <c r="F645" s="212">
        <f t="shared" si="739"/>
        <v>0.26</v>
      </c>
      <c r="G645" s="212">
        <f t="shared" si="739"/>
        <v>0.26</v>
      </c>
      <c r="H645" s="212">
        <f t="shared" si="739"/>
        <v>0.26</v>
      </c>
      <c r="I645" s="212">
        <f t="shared" si="739"/>
        <v>0.26</v>
      </c>
      <c r="J645" s="212">
        <f t="shared" si="739"/>
        <v>0.26</v>
      </c>
      <c r="K645" s="212">
        <f t="shared" si="739"/>
        <v>0.26</v>
      </c>
      <c r="L645" s="212">
        <f t="shared" si="739"/>
        <v>0.26</v>
      </c>
      <c r="M645" s="212">
        <f t="shared" si="739"/>
        <v>0.26</v>
      </c>
      <c r="N645" s="212">
        <f t="shared" si="739"/>
        <v>0.26</v>
      </c>
      <c r="O645" s="212">
        <f t="shared" si="739"/>
        <v>0.26</v>
      </c>
      <c r="P645" s="212">
        <f t="shared" si="739"/>
        <v>0.26</v>
      </c>
      <c r="Q645" s="212">
        <f t="shared" si="739"/>
        <v>0.26</v>
      </c>
      <c r="R645" s="212">
        <f t="shared" si="739"/>
        <v>0.26</v>
      </c>
      <c r="S645" s="212">
        <f t="shared" si="739"/>
        <v>0.26</v>
      </c>
      <c r="T645" s="212">
        <f t="shared" si="739"/>
        <v>0.26</v>
      </c>
      <c r="U645" s="212">
        <f t="shared" si="739"/>
        <v>0.26</v>
      </c>
      <c r="V645" s="212">
        <f t="shared" si="739"/>
        <v>0.26</v>
      </c>
      <c r="W645" s="212">
        <f t="shared" si="739"/>
        <v>0.26</v>
      </c>
      <c r="X645" s="212">
        <f t="shared" si="739"/>
        <v>0.26</v>
      </c>
      <c r="Y645" s="212">
        <f t="shared" si="739"/>
        <v>0.26</v>
      </c>
      <c r="Z645" s="212">
        <f t="shared" si="739"/>
        <v>0.26</v>
      </c>
      <c r="AA645" s="212">
        <f t="shared" si="739"/>
        <v>0.26</v>
      </c>
      <c r="AB645" s="212">
        <f t="shared" si="712"/>
        <v>0.26</v>
      </c>
      <c r="AC645" s="212">
        <f t="shared" si="713"/>
        <v>0.26</v>
      </c>
      <c r="AD645" s="212">
        <f t="shared" si="714"/>
        <v>0.26</v>
      </c>
      <c r="AE645" s="212">
        <f t="shared" si="715"/>
        <v>0.26</v>
      </c>
      <c r="AF645" s="212">
        <f t="shared" si="716"/>
        <v>0.26</v>
      </c>
      <c r="AG645" s="212">
        <f t="shared" si="717"/>
        <v>0.26</v>
      </c>
      <c r="AH645" s="212">
        <f t="shared" si="718"/>
        <v>0.26</v>
      </c>
      <c r="AI645" s="212">
        <f t="shared" si="719"/>
        <v>0.26</v>
      </c>
      <c r="AJ645" s="212">
        <f t="shared" si="720"/>
        <v>0.26</v>
      </c>
      <c r="AK645" s="212">
        <f t="shared" si="721"/>
        <v>0.26</v>
      </c>
    </row>
    <row r="646" spans="1:37" x14ac:dyDescent="0.35">
      <c r="A646" s="215">
        <v>19</v>
      </c>
      <c r="B646" s="212">
        <f t="shared" si="723"/>
        <v>0.26</v>
      </c>
      <c r="C646" s="212">
        <f t="shared" ref="C646:AA646" si="740">B646</f>
        <v>0.26</v>
      </c>
      <c r="D646" s="212">
        <f t="shared" si="740"/>
        <v>0.26</v>
      </c>
      <c r="E646" s="212">
        <f t="shared" si="740"/>
        <v>0.26</v>
      </c>
      <c r="F646" s="212">
        <f t="shared" si="740"/>
        <v>0.26</v>
      </c>
      <c r="G646" s="212">
        <f t="shared" si="740"/>
        <v>0.26</v>
      </c>
      <c r="H646" s="212">
        <f t="shared" si="740"/>
        <v>0.26</v>
      </c>
      <c r="I646" s="212">
        <f t="shared" si="740"/>
        <v>0.26</v>
      </c>
      <c r="J646" s="212">
        <f t="shared" si="740"/>
        <v>0.26</v>
      </c>
      <c r="K646" s="212">
        <f t="shared" si="740"/>
        <v>0.26</v>
      </c>
      <c r="L646" s="212">
        <f t="shared" si="740"/>
        <v>0.26</v>
      </c>
      <c r="M646" s="212">
        <f t="shared" si="740"/>
        <v>0.26</v>
      </c>
      <c r="N646" s="212">
        <f t="shared" si="740"/>
        <v>0.26</v>
      </c>
      <c r="O646" s="212">
        <f t="shared" si="740"/>
        <v>0.26</v>
      </c>
      <c r="P646" s="212">
        <f t="shared" si="740"/>
        <v>0.26</v>
      </c>
      <c r="Q646" s="212">
        <f t="shared" si="740"/>
        <v>0.26</v>
      </c>
      <c r="R646" s="212">
        <f t="shared" si="740"/>
        <v>0.26</v>
      </c>
      <c r="S646" s="212">
        <f t="shared" si="740"/>
        <v>0.26</v>
      </c>
      <c r="T646" s="212">
        <f t="shared" si="740"/>
        <v>0.26</v>
      </c>
      <c r="U646" s="212">
        <f t="shared" si="740"/>
        <v>0.26</v>
      </c>
      <c r="V646" s="212">
        <f t="shared" si="740"/>
        <v>0.26</v>
      </c>
      <c r="W646" s="212">
        <f t="shared" si="740"/>
        <v>0.26</v>
      </c>
      <c r="X646" s="212">
        <f t="shared" si="740"/>
        <v>0.26</v>
      </c>
      <c r="Y646" s="212">
        <f t="shared" si="740"/>
        <v>0.26</v>
      </c>
      <c r="Z646" s="212">
        <f t="shared" si="740"/>
        <v>0.26</v>
      </c>
      <c r="AA646" s="212">
        <f t="shared" si="740"/>
        <v>0.26</v>
      </c>
      <c r="AB646" s="212">
        <f t="shared" si="712"/>
        <v>0.26</v>
      </c>
      <c r="AC646" s="212">
        <f t="shared" si="713"/>
        <v>0.26</v>
      </c>
      <c r="AD646" s="212">
        <f t="shared" si="714"/>
        <v>0.26</v>
      </c>
      <c r="AE646" s="212">
        <f t="shared" si="715"/>
        <v>0.26</v>
      </c>
      <c r="AF646" s="212">
        <f t="shared" si="716"/>
        <v>0.26</v>
      </c>
      <c r="AG646" s="212">
        <f t="shared" si="717"/>
        <v>0.26</v>
      </c>
      <c r="AH646" s="212">
        <f t="shared" si="718"/>
        <v>0.26</v>
      </c>
      <c r="AI646" s="212">
        <f t="shared" si="719"/>
        <v>0.26</v>
      </c>
      <c r="AJ646" s="212">
        <f t="shared" si="720"/>
        <v>0.26</v>
      </c>
      <c r="AK646" s="212">
        <f t="shared" si="721"/>
        <v>0.26</v>
      </c>
    </row>
    <row r="647" spans="1:37" x14ac:dyDescent="0.35">
      <c r="A647" s="215">
        <v>20</v>
      </c>
      <c r="B647" s="212">
        <f t="shared" si="723"/>
        <v>0.26</v>
      </c>
      <c r="C647" s="212">
        <f t="shared" ref="C647:AA647" si="741">B647</f>
        <v>0.26</v>
      </c>
      <c r="D647" s="212">
        <f t="shared" si="741"/>
        <v>0.26</v>
      </c>
      <c r="E647" s="212">
        <f t="shared" si="741"/>
        <v>0.26</v>
      </c>
      <c r="F647" s="212">
        <f t="shared" si="741"/>
        <v>0.26</v>
      </c>
      <c r="G647" s="212">
        <f t="shared" si="741"/>
        <v>0.26</v>
      </c>
      <c r="H647" s="212">
        <f t="shared" si="741"/>
        <v>0.26</v>
      </c>
      <c r="I647" s="212">
        <f t="shared" si="741"/>
        <v>0.26</v>
      </c>
      <c r="J647" s="212">
        <f t="shared" si="741"/>
        <v>0.26</v>
      </c>
      <c r="K647" s="212">
        <f t="shared" si="741"/>
        <v>0.26</v>
      </c>
      <c r="L647" s="212">
        <f t="shared" si="741"/>
        <v>0.26</v>
      </c>
      <c r="M647" s="212">
        <f t="shared" si="741"/>
        <v>0.26</v>
      </c>
      <c r="N647" s="212">
        <f t="shared" si="741"/>
        <v>0.26</v>
      </c>
      <c r="O647" s="212">
        <f t="shared" si="741"/>
        <v>0.26</v>
      </c>
      <c r="P647" s="212">
        <f t="shared" si="741"/>
        <v>0.26</v>
      </c>
      <c r="Q647" s="212">
        <f t="shared" si="741"/>
        <v>0.26</v>
      </c>
      <c r="R647" s="212">
        <f t="shared" si="741"/>
        <v>0.26</v>
      </c>
      <c r="S647" s="212">
        <f t="shared" si="741"/>
        <v>0.26</v>
      </c>
      <c r="T647" s="212">
        <f t="shared" si="741"/>
        <v>0.26</v>
      </c>
      <c r="U647" s="212">
        <f t="shared" si="741"/>
        <v>0.26</v>
      </c>
      <c r="V647" s="212">
        <f t="shared" si="741"/>
        <v>0.26</v>
      </c>
      <c r="W647" s="212">
        <f t="shared" si="741"/>
        <v>0.26</v>
      </c>
      <c r="X647" s="212">
        <f t="shared" si="741"/>
        <v>0.26</v>
      </c>
      <c r="Y647" s="212">
        <f t="shared" si="741"/>
        <v>0.26</v>
      </c>
      <c r="Z647" s="212">
        <f t="shared" si="741"/>
        <v>0.26</v>
      </c>
      <c r="AA647" s="212">
        <f t="shared" si="741"/>
        <v>0.26</v>
      </c>
      <c r="AB647" s="212">
        <f t="shared" si="712"/>
        <v>0.26</v>
      </c>
      <c r="AC647" s="212">
        <f t="shared" si="713"/>
        <v>0.26</v>
      </c>
      <c r="AD647" s="212">
        <f t="shared" si="714"/>
        <v>0.26</v>
      </c>
      <c r="AE647" s="212">
        <f t="shared" si="715"/>
        <v>0.26</v>
      </c>
      <c r="AF647" s="212">
        <f t="shared" si="716"/>
        <v>0.26</v>
      </c>
      <c r="AG647" s="212">
        <f t="shared" si="717"/>
        <v>0.26</v>
      </c>
      <c r="AH647" s="212">
        <f t="shared" si="718"/>
        <v>0.26</v>
      </c>
      <c r="AI647" s="212">
        <f t="shared" si="719"/>
        <v>0.26</v>
      </c>
      <c r="AJ647" s="212">
        <f t="shared" si="720"/>
        <v>0.26</v>
      </c>
      <c r="AK647" s="212">
        <f t="shared" si="721"/>
        <v>0.26</v>
      </c>
    </row>
    <row r="648" spans="1:37" x14ac:dyDescent="0.35">
      <c r="A648" s="215">
        <v>21</v>
      </c>
      <c r="B648" s="212">
        <f t="shared" si="723"/>
        <v>0.26</v>
      </c>
      <c r="C648" s="212">
        <f t="shared" ref="C648:AA648" si="742">B648</f>
        <v>0.26</v>
      </c>
      <c r="D648" s="212">
        <f t="shared" si="742"/>
        <v>0.26</v>
      </c>
      <c r="E648" s="212">
        <f t="shared" si="742"/>
        <v>0.26</v>
      </c>
      <c r="F648" s="212">
        <f t="shared" si="742"/>
        <v>0.26</v>
      </c>
      <c r="G648" s="212">
        <f t="shared" si="742"/>
        <v>0.26</v>
      </c>
      <c r="H648" s="212">
        <f t="shared" si="742"/>
        <v>0.26</v>
      </c>
      <c r="I648" s="212">
        <f t="shared" si="742"/>
        <v>0.26</v>
      </c>
      <c r="J648" s="212">
        <f t="shared" si="742"/>
        <v>0.26</v>
      </c>
      <c r="K648" s="212">
        <f t="shared" si="742"/>
        <v>0.26</v>
      </c>
      <c r="L648" s="212">
        <f t="shared" si="742"/>
        <v>0.26</v>
      </c>
      <c r="M648" s="212">
        <f t="shared" si="742"/>
        <v>0.26</v>
      </c>
      <c r="N648" s="212">
        <f t="shared" si="742"/>
        <v>0.26</v>
      </c>
      <c r="O648" s="212">
        <f t="shared" si="742"/>
        <v>0.26</v>
      </c>
      <c r="P648" s="212">
        <f t="shared" si="742"/>
        <v>0.26</v>
      </c>
      <c r="Q648" s="212">
        <f t="shared" si="742"/>
        <v>0.26</v>
      </c>
      <c r="R648" s="212">
        <f t="shared" si="742"/>
        <v>0.26</v>
      </c>
      <c r="S648" s="212">
        <f t="shared" si="742"/>
        <v>0.26</v>
      </c>
      <c r="T648" s="212">
        <f t="shared" si="742"/>
        <v>0.26</v>
      </c>
      <c r="U648" s="212">
        <f t="shared" si="742"/>
        <v>0.26</v>
      </c>
      <c r="V648" s="212">
        <f t="shared" si="742"/>
        <v>0.26</v>
      </c>
      <c r="W648" s="212">
        <f t="shared" si="742"/>
        <v>0.26</v>
      </c>
      <c r="X648" s="212">
        <f t="shared" si="742"/>
        <v>0.26</v>
      </c>
      <c r="Y648" s="212">
        <f t="shared" si="742"/>
        <v>0.26</v>
      </c>
      <c r="Z648" s="212">
        <f t="shared" si="742"/>
        <v>0.26</v>
      </c>
      <c r="AA648" s="212">
        <f t="shared" si="742"/>
        <v>0.26</v>
      </c>
      <c r="AB648" s="212">
        <f t="shared" si="712"/>
        <v>0.26</v>
      </c>
      <c r="AC648" s="212">
        <f t="shared" si="713"/>
        <v>0.26</v>
      </c>
      <c r="AD648" s="212">
        <f t="shared" si="714"/>
        <v>0.26</v>
      </c>
      <c r="AE648" s="212">
        <f t="shared" si="715"/>
        <v>0.26</v>
      </c>
      <c r="AF648" s="212">
        <f t="shared" si="716"/>
        <v>0.26</v>
      </c>
      <c r="AG648" s="212">
        <f t="shared" si="717"/>
        <v>0.26</v>
      </c>
      <c r="AH648" s="212">
        <f t="shared" si="718"/>
        <v>0.26</v>
      </c>
      <c r="AI648" s="212">
        <f t="shared" si="719"/>
        <v>0.26</v>
      </c>
      <c r="AJ648" s="212">
        <f t="shared" si="720"/>
        <v>0.26</v>
      </c>
      <c r="AK648" s="212">
        <f t="shared" si="721"/>
        <v>0.26</v>
      </c>
    </row>
    <row r="649" spans="1:37" x14ac:dyDescent="0.35">
      <c r="A649" s="215">
        <v>22</v>
      </c>
      <c r="B649" s="212">
        <f t="shared" si="723"/>
        <v>0.26</v>
      </c>
      <c r="C649" s="212">
        <f t="shared" ref="C649:AA649" si="743">B649</f>
        <v>0.26</v>
      </c>
      <c r="D649" s="212">
        <f t="shared" si="743"/>
        <v>0.26</v>
      </c>
      <c r="E649" s="212">
        <f t="shared" si="743"/>
        <v>0.26</v>
      </c>
      <c r="F649" s="212">
        <f t="shared" si="743"/>
        <v>0.26</v>
      </c>
      <c r="G649" s="212">
        <f t="shared" si="743"/>
        <v>0.26</v>
      </c>
      <c r="H649" s="212">
        <f t="shared" si="743"/>
        <v>0.26</v>
      </c>
      <c r="I649" s="212">
        <f t="shared" si="743"/>
        <v>0.26</v>
      </c>
      <c r="J649" s="212">
        <f t="shared" si="743"/>
        <v>0.26</v>
      </c>
      <c r="K649" s="212">
        <f t="shared" si="743"/>
        <v>0.26</v>
      </c>
      <c r="L649" s="212">
        <f t="shared" si="743"/>
        <v>0.26</v>
      </c>
      <c r="M649" s="212">
        <f t="shared" si="743"/>
        <v>0.26</v>
      </c>
      <c r="N649" s="212">
        <f t="shared" si="743"/>
        <v>0.26</v>
      </c>
      <c r="O649" s="212">
        <f t="shared" si="743"/>
        <v>0.26</v>
      </c>
      <c r="P649" s="212">
        <f t="shared" si="743"/>
        <v>0.26</v>
      </c>
      <c r="Q649" s="212">
        <f t="shared" si="743"/>
        <v>0.26</v>
      </c>
      <c r="R649" s="212">
        <f t="shared" si="743"/>
        <v>0.26</v>
      </c>
      <c r="S649" s="212">
        <f t="shared" si="743"/>
        <v>0.26</v>
      </c>
      <c r="T649" s="212">
        <f t="shared" si="743"/>
        <v>0.26</v>
      </c>
      <c r="U649" s="212">
        <f t="shared" si="743"/>
        <v>0.26</v>
      </c>
      <c r="V649" s="212">
        <f t="shared" si="743"/>
        <v>0.26</v>
      </c>
      <c r="W649" s="212">
        <f t="shared" si="743"/>
        <v>0.26</v>
      </c>
      <c r="X649" s="212">
        <f t="shared" si="743"/>
        <v>0.26</v>
      </c>
      <c r="Y649" s="212">
        <f t="shared" si="743"/>
        <v>0.26</v>
      </c>
      <c r="Z649" s="212">
        <f t="shared" si="743"/>
        <v>0.26</v>
      </c>
      <c r="AA649" s="212">
        <f t="shared" si="743"/>
        <v>0.26</v>
      </c>
      <c r="AB649" s="212">
        <f t="shared" si="712"/>
        <v>0.26</v>
      </c>
      <c r="AC649" s="212">
        <f t="shared" si="713"/>
        <v>0.26</v>
      </c>
      <c r="AD649" s="212">
        <f t="shared" si="714"/>
        <v>0.26</v>
      </c>
      <c r="AE649" s="212">
        <f t="shared" si="715"/>
        <v>0.26</v>
      </c>
      <c r="AF649" s="212">
        <f t="shared" si="716"/>
        <v>0.26</v>
      </c>
      <c r="AG649" s="212">
        <f t="shared" si="717"/>
        <v>0.26</v>
      </c>
      <c r="AH649" s="212">
        <f t="shared" si="718"/>
        <v>0.26</v>
      </c>
      <c r="AI649" s="212">
        <f t="shared" si="719"/>
        <v>0.26</v>
      </c>
      <c r="AJ649" s="212">
        <f t="shared" si="720"/>
        <v>0.26</v>
      </c>
      <c r="AK649" s="212">
        <f t="shared" si="721"/>
        <v>0.26</v>
      </c>
    </row>
    <row r="650" spans="1:37" x14ac:dyDescent="0.35">
      <c r="A650" s="215">
        <v>23</v>
      </c>
      <c r="B650" s="212">
        <f t="shared" si="723"/>
        <v>0.26</v>
      </c>
      <c r="C650" s="212">
        <f t="shared" ref="C650:AA650" si="744">B650</f>
        <v>0.26</v>
      </c>
      <c r="D650" s="212">
        <f t="shared" si="744"/>
        <v>0.26</v>
      </c>
      <c r="E650" s="212">
        <f t="shared" si="744"/>
        <v>0.26</v>
      </c>
      <c r="F650" s="212">
        <f t="shared" si="744"/>
        <v>0.26</v>
      </c>
      <c r="G650" s="212">
        <f t="shared" si="744"/>
        <v>0.26</v>
      </c>
      <c r="H650" s="212">
        <f t="shared" si="744"/>
        <v>0.26</v>
      </c>
      <c r="I650" s="212">
        <f t="shared" si="744"/>
        <v>0.26</v>
      </c>
      <c r="J650" s="212">
        <f t="shared" si="744"/>
        <v>0.26</v>
      </c>
      <c r="K650" s="212">
        <f t="shared" si="744"/>
        <v>0.26</v>
      </c>
      <c r="L650" s="212">
        <f t="shared" si="744"/>
        <v>0.26</v>
      </c>
      <c r="M650" s="212">
        <f t="shared" si="744"/>
        <v>0.26</v>
      </c>
      <c r="N650" s="212">
        <f t="shared" si="744"/>
        <v>0.26</v>
      </c>
      <c r="O650" s="212">
        <f t="shared" si="744"/>
        <v>0.26</v>
      </c>
      <c r="P650" s="212">
        <f t="shared" si="744"/>
        <v>0.26</v>
      </c>
      <c r="Q650" s="212">
        <f t="shared" si="744"/>
        <v>0.26</v>
      </c>
      <c r="R650" s="212">
        <f t="shared" si="744"/>
        <v>0.26</v>
      </c>
      <c r="S650" s="212">
        <f t="shared" si="744"/>
        <v>0.26</v>
      </c>
      <c r="T650" s="212">
        <f t="shared" si="744"/>
        <v>0.26</v>
      </c>
      <c r="U650" s="212">
        <f t="shared" si="744"/>
        <v>0.26</v>
      </c>
      <c r="V650" s="212">
        <f t="shared" si="744"/>
        <v>0.26</v>
      </c>
      <c r="W650" s="212">
        <f t="shared" si="744"/>
        <v>0.26</v>
      </c>
      <c r="X650" s="212">
        <f t="shared" si="744"/>
        <v>0.26</v>
      </c>
      <c r="Y650" s="212">
        <f t="shared" si="744"/>
        <v>0.26</v>
      </c>
      <c r="Z650" s="212">
        <f t="shared" si="744"/>
        <v>0.26</v>
      </c>
      <c r="AA650" s="212">
        <f t="shared" si="744"/>
        <v>0.26</v>
      </c>
      <c r="AB650" s="212">
        <f t="shared" si="712"/>
        <v>0.26</v>
      </c>
      <c r="AC650" s="212">
        <f t="shared" si="713"/>
        <v>0.26</v>
      </c>
      <c r="AD650" s="212">
        <f t="shared" si="714"/>
        <v>0.26</v>
      </c>
      <c r="AE650" s="212">
        <f t="shared" si="715"/>
        <v>0.26</v>
      </c>
      <c r="AF650" s="212">
        <f t="shared" si="716"/>
        <v>0.26</v>
      </c>
      <c r="AG650" s="212">
        <f t="shared" si="717"/>
        <v>0.26</v>
      </c>
      <c r="AH650" s="212">
        <f t="shared" si="718"/>
        <v>0.26</v>
      </c>
      <c r="AI650" s="212">
        <f t="shared" si="719"/>
        <v>0.26</v>
      </c>
      <c r="AJ650" s="212">
        <f t="shared" si="720"/>
        <v>0.26</v>
      </c>
      <c r="AK650" s="212">
        <f t="shared" si="721"/>
        <v>0.26</v>
      </c>
    </row>
    <row r="651" spans="1:37" x14ac:dyDescent="0.35">
      <c r="A651" s="215">
        <v>24</v>
      </c>
      <c r="B651" s="212">
        <f t="shared" si="723"/>
        <v>0.26</v>
      </c>
      <c r="C651" s="212">
        <f t="shared" ref="C651:AA651" si="745">B651</f>
        <v>0.26</v>
      </c>
      <c r="D651" s="212">
        <f t="shared" si="745"/>
        <v>0.26</v>
      </c>
      <c r="E651" s="212">
        <f t="shared" si="745"/>
        <v>0.26</v>
      </c>
      <c r="F651" s="212">
        <f t="shared" si="745"/>
        <v>0.26</v>
      </c>
      <c r="G651" s="212">
        <f t="shared" si="745"/>
        <v>0.26</v>
      </c>
      <c r="H651" s="212">
        <f t="shared" si="745"/>
        <v>0.26</v>
      </c>
      <c r="I651" s="212">
        <f t="shared" si="745"/>
        <v>0.26</v>
      </c>
      <c r="J651" s="212">
        <f t="shared" si="745"/>
        <v>0.26</v>
      </c>
      <c r="K651" s="212">
        <f t="shared" si="745"/>
        <v>0.26</v>
      </c>
      <c r="L651" s="212">
        <f t="shared" si="745"/>
        <v>0.26</v>
      </c>
      <c r="M651" s="212">
        <f t="shared" si="745"/>
        <v>0.26</v>
      </c>
      <c r="N651" s="212">
        <f t="shared" si="745"/>
        <v>0.26</v>
      </c>
      <c r="O651" s="212">
        <f t="shared" si="745"/>
        <v>0.26</v>
      </c>
      <c r="P651" s="212">
        <f t="shared" si="745"/>
        <v>0.26</v>
      </c>
      <c r="Q651" s="212">
        <f t="shared" si="745"/>
        <v>0.26</v>
      </c>
      <c r="R651" s="212">
        <f t="shared" si="745"/>
        <v>0.26</v>
      </c>
      <c r="S651" s="212">
        <f t="shared" si="745"/>
        <v>0.26</v>
      </c>
      <c r="T651" s="212">
        <f t="shared" si="745"/>
        <v>0.26</v>
      </c>
      <c r="U651" s="212">
        <f t="shared" si="745"/>
        <v>0.26</v>
      </c>
      <c r="V651" s="212">
        <f t="shared" si="745"/>
        <v>0.26</v>
      </c>
      <c r="W651" s="212">
        <f t="shared" si="745"/>
        <v>0.26</v>
      </c>
      <c r="X651" s="212">
        <f t="shared" si="745"/>
        <v>0.26</v>
      </c>
      <c r="Y651" s="212">
        <f t="shared" si="745"/>
        <v>0.26</v>
      </c>
      <c r="Z651" s="212">
        <f t="shared" si="745"/>
        <v>0.26</v>
      </c>
      <c r="AA651" s="212">
        <f t="shared" si="745"/>
        <v>0.26</v>
      </c>
      <c r="AB651" s="212">
        <f t="shared" si="712"/>
        <v>0.26</v>
      </c>
      <c r="AC651" s="212">
        <f t="shared" si="713"/>
        <v>0.26</v>
      </c>
      <c r="AD651" s="212">
        <f t="shared" si="714"/>
        <v>0.26</v>
      </c>
      <c r="AE651" s="212">
        <f t="shared" si="715"/>
        <v>0.26</v>
      </c>
      <c r="AF651" s="212">
        <f t="shared" si="716"/>
        <v>0.26</v>
      </c>
      <c r="AG651" s="212">
        <f t="shared" si="717"/>
        <v>0.26</v>
      </c>
      <c r="AH651" s="212">
        <f t="shared" si="718"/>
        <v>0.26</v>
      </c>
      <c r="AI651" s="212">
        <f t="shared" si="719"/>
        <v>0.26</v>
      </c>
      <c r="AJ651" s="212">
        <f t="shared" si="720"/>
        <v>0.26</v>
      </c>
      <c r="AK651" s="212">
        <f t="shared" si="721"/>
        <v>0.26</v>
      </c>
    </row>
    <row r="652" spans="1:37" x14ac:dyDescent="0.35">
      <c r="A652" s="215">
        <v>25</v>
      </c>
      <c r="B652" s="212">
        <f t="shared" si="723"/>
        <v>0.26</v>
      </c>
      <c r="C652" s="212">
        <f t="shared" ref="C652:AA652" si="746">B652</f>
        <v>0.26</v>
      </c>
      <c r="D652" s="212">
        <f t="shared" si="746"/>
        <v>0.26</v>
      </c>
      <c r="E652" s="212">
        <f t="shared" si="746"/>
        <v>0.26</v>
      </c>
      <c r="F652" s="212">
        <f t="shared" si="746"/>
        <v>0.26</v>
      </c>
      <c r="G652" s="212">
        <f t="shared" si="746"/>
        <v>0.26</v>
      </c>
      <c r="H652" s="212">
        <f t="shared" si="746"/>
        <v>0.26</v>
      </c>
      <c r="I652" s="212">
        <f t="shared" si="746"/>
        <v>0.26</v>
      </c>
      <c r="J652" s="212">
        <f t="shared" si="746"/>
        <v>0.26</v>
      </c>
      <c r="K652" s="212">
        <f t="shared" si="746"/>
        <v>0.26</v>
      </c>
      <c r="L652" s="212">
        <f t="shared" si="746"/>
        <v>0.26</v>
      </c>
      <c r="M652" s="212">
        <f t="shared" si="746"/>
        <v>0.26</v>
      </c>
      <c r="N652" s="212">
        <f t="shared" si="746"/>
        <v>0.26</v>
      </c>
      <c r="O652" s="212">
        <f t="shared" si="746"/>
        <v>0.26</v>
      </c>
      <c r="P652" s="212">
        <f t="shared" si="746"/>
        <v>0.26</v>
      </c>
      <c r="Q652" s="212">
        <f t="shared" si="746"/>
        <v>0.26</v>
      </c>
      <c r="R652" s="212">
        <f t="shared" si="746"/>
        <v>0.26</v>
      </c>
      <c r="S652" s="212">
        <f t="shared" si="746"/>
        <v>0.26</v>
      </c>
      <c r="T652" s="212">
        <f t="shared" si="746"/>
        <v>0.26</v>
      </c>
      <c r="U652" s="212">
        <f t="shared" si="746"/>
        <v>0.26</v>
      </c>
      <c r="V652" s="212">
        <f t="shared" si="746"/>
        <v>0.26</v>
      </c>
      <c r="W652" s="212">
        <f t="shared" si="746"/>
        <v>0.26</v>
      </c>
      <c r="X652" s="212">
        <f t="shared" si="746"/>
        <v>0.26</v>
      </c>
      <c r="Y652" s="212">
        <f t="shared" si="746"/>
        <v>0.26</v>
      </c>
      <c r="Z652" s="212">
        <f t="shared" si="746"/>
        <v>0.26</v>
      </c>
      <c r="AA652" s="212">
        <f t="shared" si="746"/>
        <v>0.26</v>
      </c>
      <c r="AB652" s="212">
        <f t="shared" si="712"/>
        <v>0.26</v>
      </c>
      <c r="AC652" s="212">
        <f t="shared" si="713"/>
        <v>0.26</v>
      </c>
      <c r="AD652" s="212">
        <f t="shared" si="714"/>
        <v>0.26</v>
      </c>
      <c r="AE652" s="212">
        <f t="shared" si="715"/>
        <v>0.26</v>
      </c>
      <c r="AF652" s="212">
        <f t="shared" si="716"/>
        <v>0.26</v>
      </c>
      <c r="AG652" s="212">
        <f t="shared" si="717"/>
        <v>0.26</v>
      </c>
      <c r="AH652" s="212">
        <f t="shared" si="718"/>
        <v>0.26</v>
      </c>
      <c r="AI652" s="212">
        <f t="shared" si="719"/>
        <v>0.26</v>
      </c>
      <c r="AJ652" s="212">
        <f t="shared" si="720"/>
        <v>0.26</v>
      </c>
      <c r="AK652" s="212">
        <f t="shared" si="721"/>
        <v>0.26</v>
      </c>
    </row>
    <row r="653" spans="1:37" x14ac:dyDescent="0.35">
      <c r="A653" s="215">
        <v>26</v>
      </c>
      <c r="B653" s="212">
        <f t="shared" si="723"/>
        <v>0.26</v>
      </c>
      <c r="C653" s="212">
        <f t="shared" ref="C653:AA653" si="747">B653</f>
        <v>0.26</v>
      </c>
      <c r="D653" s="212">
        <f t="shared" si="747"/>
        <v>0.26</v>
      </c>
      <c r="E653" s="212">
        <f t="shared" si="747"/>
        <v>0.26</v>
      </c>
      <c r="F653" s="212">
        <f t="shared" si="747"/>
        <v>0.26</v>
      </c>
      <c r="G653" s="212">
        <f t="shared" si="747"/>
        <v>0.26</v>
      </c>
      <c r="H653" s="212">
        <f t="shared" si="747"/>
        <v>0.26</v>
      </c>
      <c r="I653" s="212">
        <f t="shared" si="747"/>
        <v>0.26</v>
      </c>
      <c r="J653" s="212">
        <f t="shared" si="747"/>
        <v>0.26</v>
      </c>
      <c r="K653" s="212">
        <f t="shared" si="747"/>
        <v>0.26</v>
      </c>
      <c r="L653" s="212">
        <f t="shared" si="747"/>
        <v>0.26</v>
      </c>
      <c r="M653" s="212">
        <f t="shared" si="747"/>
        <v>0.26</v>
      </c>
      <c r="N653" s="212">
        <f t="shared" si="747"/>
        <v>0.26</v>
      </c>
      <c r="O653" s="212">
        <f t="shared" si="747"/>
        <v>0.26</v>
      </c>
      <c r="P653" s="212">
        <f t="shared" si="747"/>
        <v>0.26</v>
      </c>
      <c r="Q653" s="212">
        <f t="shared" si="747"/>
        <v>0.26</v>
      </c>
      <c r="R653" s="212">
        <f t="shared" si="747"/>
        <v>0.26</v>
      </c>
      <c r="S653" s="212">
        <f t="shared" si="747"/>
        <v>0.26</v>
      </c>
      <c r="T653" s="212">
        <f t="shared" si="747"/>
        <v>0.26</v>
      </c>
      <c r="U653" s="212">
        <f t="shared" si="747"/>
        <v>0.26</v>
      </c>
      <c r="V653" s="212">
        <f t="shared" si="747"/>
        <v>0.26</v>
      </c>
      <c r="W653" s="212">
        <f t="shared" si="747"/>
        <v>0.26</v>
      </c>
      <c r="X653" s="212">
        <f t="shared" si="747"/>
        <v>0.26</v>
      </c>
      <c r="Y653" s="212">
        <f t="shared" si="747"/>
        <v>0.26</v>
      </c>
      <c r="Z653" s="212">
        <f t="shared" si="747"/>
        <v>0.26</v>
      </c>
      <c r="AA653" s="212">
        <f t="shared" si="747"/>
        <v>0.26</v>
      </c>
      <c r="AB653" s="212">
        <f t="shared" si="712"/>
        <v>0.26</v>
      </c>
      <c r="AC653" s="212">
        <f t="shared" si="713"/>
        <v>0.26</v>
      </c>
      <c r="AD653" s="212">
        <f t="shared" si="714"/>
        <v>0.26</v>
      </c>
      <c r="AE653" s="212">
        <f t="shared" si="715"/>
        <v>0.26</v>
      </c>
      <c r="AF653" s="212">
        <f t="shared" si="716"/>
        <v>0.26</v>
      </c>
      <c r="AG653" s="212">
        <f t="shared" si="717"/>
        <v>0.26</v>
      </c>
      <c r="AH653" s="212">
        <f t="shared" si="718"/>
        <v>0.26</v>
      </c>
      <c r="AI653" s="212">
        <f t="shared" si="719"/>
        <v>0.26</v>
      </c>
      <c r="AJ653" s="212">
        <f t="shared" si="720"/>
        <v>0.26</v>
      </c>
      <c r="AK653" s="212">
        <f t="shared" si="721"/>
        <v>0.26</v>
      </c>
    </row>
    <row r="654" spans="1:37" x14ac:dyDescent="0.35">
      <c r="A654" s="215">
        <v>27</v>
      </c>
      <c r="B654" s="212">
        <f t="shared" si="723"/>
        <v>0.26</v>
      </c>
      <c r="C654" s="212">
        <f t="shared" ref="C654:AA654" si="748">B654</f>
        <v>0.26</v>
      </c>
      <c r="D654" s="212">
        <f t="shared" si="748"/>
        <v>0.26</v>
      </c>
      <c r="E654" s="212">
        <f t="shared" si="748"/>
        <v>0.26</v>
      </c>
      <c r="F654" s="212">
        <f t="shared" si="748"/>
        <v>0.26</v>
      </c>
      <c r="G654" s="212">
        <f t="shared" si="748"/>
        <v>0.26</v>
      </c>
      <c r="H654" s="212">
        <f t="shared" si="748"/>
        <v>0.26</v>
      </c>
      <c r="I654" s="212">
        <f t="shared" si="748"/>
        <v>0.26</v>
      </c>
      <c r="J654" s="212">
        <f t="shared" si="748"/>
        <v>0.26</v>
      </c>
      <c r="K654" s="212">
        <f t="shared" si="748"/>
        <v>0.26</v>
      </c>
      <c r="L654" s="212">
        <f t="shared" si="748"/>
        <v>0.26</v>
      </c>
      <c r="M654" s="212">
        <f t="shared" si="748"/>
        <v>0.26</v>
      </c>
      <c r="N654" s="212">
        <f t="shared" si="748"/>
        <v>0.26</v>
      </c>
      <c r="O654" s="212">
        <f t="shared" si="748"/>
        <v>0.26</v>
      </c>
      <c r="P654" s="212">
        <f t="shared" si="748"/>
        <v>0.26</v>
      </c>
      <c r="Q654" s="212">
        <f t="shared" si="748"/>
        <v>0.26</v>
      </c>
      <c r="R654" s="212">
        <f t="shared" si="748"/>
        <v>0.26</v>
      </c>
      <c r="S654" s="212">
        <f t="shared" si="748"/>
        <v>0.26</v>
      </c>
      <c r="T654" s="212">
        <f t="shared" si="748"/>
        <v>0.26</v>
      </c>
      <c r="U654" s="212">
        <f t="shared" si="748"/>
        <v>0.26</v>
      </c>
      <c r="V654" s="212">
        <f t="shared" si="748"/>
        <v>0.26</v>
      </c>
      <c r="W654" s="212">
        <f t="shared" si="748"/>
        <v>0.26</v>
      </c>
      <c r="X654" s="212">
        <f t="shared" si="748"/>
        <v>0.26</v>
      </c>
      <c r="Y654" s="212">
        <f t="shared" si="748"/>
        <v>0.26</v>
      </c>
      <c r="Z654" s="212">
        <f t="shared" si="748"/>
        <v>0.26</v>
      </c>
      <c r="AA654" s="212">
        <f t="shared" si="748"/>
        <v>0.26</v>
      </c>
      <c r="AB654" s="212">
        <f t="shared" si="712"/>
        <v>0.26</v>
      </c>
      <c r="AC654" s="212">
        <f t="shared" si="713"/>
        <v>0.26</v>
      </c>
      <c r="AD654" s="212">
        <f t="shared" si="714"/>
        <v>0.26</v>
      </c>
      <c r="AE654" s="212">
        <f t="shared" si="715"/>
        <v>0.26</v>
      </c>
      <c r="AF654" s="212">
        <f t="shared" si="716"/>
        <v>0.26</v>
      </c>
      <c r="AG654" s="212">
        <f t="shared" si="717"/>
        <v>0.26</v>
      </c>
      <c r="AH654" s="212">
        <f t="shared" si="718"/>
        <v>0.26</v>
      </c>
      <c r="AI654" s="212">
        <f t="shared" si="719"/>
        <v>0.26</v>
      </c>
      <c r="AJ654" s="212">
        <f t="shared" si="720"/>
        <v>0.26</v>
      </c>
      <c r="AK654" s="212">
        <f t="shared" si="721"/>
        <v>0.26</v>
      </c>
    </row>
    <row r="655" spans="1:37" x14ac:dyDescent="0.35">
      <c r="A655" s="215">
        <v>28</v>
      </c>
      <c r="B655" s="212">
        <f t="shared" si="723"/>
        <v>0.26</v>
      </c>
      <c r="C655" s="212">
        <f t="shared" ref="C655:AA655" si="749">B655</f>
        <v>0.26</v>
      </c>
      <c r="D655" s="212">
        <f t="shared" si="749"/>
        <v>0.26</v>
      </c>
      <c r="E655" s="212">
        <f t="shared" si="749"/>
        <v>0.26</v>
      </c>
      <c r="F655" s="212">
        <f t="shared" si="749"/>
        <v>0.26</v>
      </c>
      <c r="G655" s="212">
        <f t="shared" si="749"/>
        <v>0.26</v>
      </c>
      <c r="H655" s="212">
        <f t="shared" si="749"/>
        <v>0.26</v>
      </c>
      <c r="I655" s="212">
        <f t="shared" si="749"/>
        <v>0.26</v>
      </c>
      <c r="J655" s="212">
        <f t="shared" si="749"/>
        <v>0.26</v>
      </c>
      <c r="K655" s="212">
        <f t="shared" si="749"/>
        <v>0.26</v>
      </c>
      <c r="L655" s="212">
        <f t="shared" si="749"/>
        <v>0.26</v>
      </c>
      <c r="M655" s="212">
        <f t="shared" si="749"/>
        <v>0.26</v>
      </c>
      <c r="N655" s="212">
        <f t="shared" si="749"/>
        <v>0.26</v>
      </c>
      <c r="O655" s="212">
        <f t="shared" si="749"/>
        <v>0.26</v>
      </c>
      <c r="P655" s="212">
        <f t="shared" si="749"/>
        <v>0.26</v>
      </c>
      <c r="Q655" s="212">
        <f t="shared" si="749"/>
        <v>0.26</v>
      </c>
      <c r="R655" s="212">
        <f t="shared" si="749"/>
        <v>0.26</v>
      </c>
      <c r="S655" s="212">
        <f t="shared" si="749"/>
        <v>0.26</v>
      </c>
      <c r="T655" s="212">
        <f t="shared" si="749"/>
        <v>0.26</v>
      </c>
      <c r="U655" s="212">
        <f t="shared" si="749"/>
        <v>0.26</v>
      </c>
      <c r="V655" s="212">
        <f t="shared" si="749"/>
        <v>0.26</v>
      </c>
      <c r="W655" s="212">
        <f t="shared" si="749"/>
        <v>0.26</v>
      </c>
      <c r="X655" s="212">
        <f t="shared" si="749"/>
        <v>0.26</v>
      </c>
      <c r="Y655" s="212">
        <f t="shared" si="749"/>
        <v>0.26</v>
      </c>
      <c r="Z655" s="212">
        <f t="shared" si="749"/>
        <v>0.26</v>
      </c>
      <c r="AA655" s="212">
        <f t="shared" si="749"/>
        <v>0.26</v>
      </c>
      <c r="AB655" s="212">
        <f t="shared" si="712"/>
        <v>0.26</v>
      </c>
      <c r="AC655" s="212">
        <f t="shared" si="713"/>
        <v>0.26</v>
      </c>
      <c r="AD655" s="212">
        <f t="shared" si="714"/>
        <v>0.26</v>
      </c>
      <c r="AE655" s="212">
        <f t="shared" si="715"/>
        <v>0.26</v>
      </c>
      <c r="AF655" s="212">
        <f t="shared" si="716"/>
        <v>0.26</v>
      </c>
      <c r="AG655" s="212">
        <f t="shared" si="717"/>
        <v>0.26</v>
      </c>
      <c r="AH655" s="212">
        <f t="shared" si="718"/>
        <v>0.26</v>
      </c>
      <c r="AI655" s="212">
        <f t="shared" si="719"/>
        <v>0.26</v>
      </c>
      <c r="AJ655" s="212">
        <f t="shared" si="720"/>
        <v>0.26</v>
      </c>
      <c r="AK655" s="212">
        <f t="shared" si="721"/>
        <v>0.26</v>
      </c>
    </row>
    <row r="656" spans="1:37" x14ac:dyDescent="0.35">
      <c r="A656" s="215">
        <v>29</v>
      </c>
      <c r="B656" s="212">
        <f t="shared" si="723"/>
        <v>0.26</v>
      </c>
      <c r="C656" s="212">
        <f t="shared" ref="C656:AA656" si="750">B656</f>
        <v>0.26</v>
      </c>
      <c r="D656" s="212">
        <f t="shared" si="750"/>
        <v>0.26</v>
      </c>
      <c r="E656" s="212">
        <f t="shared" si="750"/>
        <v>0.26</v>
      </c>
      <c r="F656" s="212">
        <f t="shared" si="750"/>
        <v>0.26</v>
      </c>
      <c r="G656" s="212">
        <f t="shared" si="750"/>
        <v>0.26</v>
      </c>
      <c r="H656" s="212">
        <f t="shared" si="750"/>
        <v>0.26</v>
      </c>
      <c r="I656" s="212">
        <f t="shared" si="750"/>
        <v>0.26</v>
      </c>
      <c r="J656" s="212">
        <f t="shared" si="750"/>
        <v>0.26</v>
      </c>
      <c r="K656" s="212">
        <f t="shared" si="750"/>
        <v>0.26</v>
      </c>
      <c r="L656" s="212">
        <f t="shared" si="750"/>
        <v>0.26</v>
      </c>
      <c r="M656" s="212">
        <f t="shared" si="750"/>
        <v>0.26</v>
      </c>
      <c r="N656" s="212">
        <f t="shared" si="750"/>
        <v>0.26</v>
      </c>
      <c r="O656" s="212">
        <f t="shared" si="750"/>
        <v>0.26</v>
      </c>
      <c r="P656" s="212">
        <f t="shared" si="750"/>
        <v>0.26</v>
      </c>
      <c r="Q656" s="212">
        <f t="shared" si="750"/>
        <v>0.26</v>
      </c>
      <c r="R656" s="212">
        <f t="shared" si="750"/>
        <v>0.26</v>
      </c>
      <c r="S656" s="212">
        <f t="shared" si="750"/>
        <v>0.26</v>
      </c>
      <c r="T656" s="212">
        <f t="shared" si="750"/>
        <v>0.26</v>
      </c>
      <c r="U656" s="212">
        <f t="shared" si="750"/>
        <v>0.26</v>
      </c>
      <c r="V656" s="212">
        <f t="shared" si="750"/>
        <v>0.26</v>
      </c>
      <c r="W656" s="212">
        <f t="shared" si="750"/>
        <v>0.26</v>
      </c>
      <c r="X656" s="212">
        <f t="shared" si="750"/>
        <v>0.26</v>
      </c>
      <c r="Y656" s="212">
        <f t="shared" si="750"/>
        <v>0.26</v>
      </c>
      <c r="Z656" s="212">
        <f t="shared" si="750"/>
        <v>0.26</v>
      </c>
      <c r="AA656" s="212">
        <f t="shared" si="750"/>
        <v>0.26</v>
      </c>
      <c r="AB656" s="212">
        <f t="shared" si="712"/>
        <v>0.26</v>
      </c>
      <c r="AC656" s="212">
        <f t="shared" si="713"/>
        <v>0.26</v>
      </c>
      <c r="AD656" s="212">
        <f t="shared" si="714"/>
        <v>0.26</v>
      </c>
      <c r="AE656" s="212">
        <f t="shared" si="715"/>
        <v>0.26</v>
      </c>
      <c r="AF656" s="212">
        <f t="shared" si="716"/>
        <v>0.26</v>
      </c>
      <c r="AG656" s="212">
        <f t="shared" si="717"/>
        <v>0.26</v>
      </c>
      <c r="AH656" s="212">
        <f t="shared" si="718"/>
        <v>0.26</v>
      </c>
      <c r="AI656" s="212">
        <f t="shared" si="719"/>
        <v>0.26</v>
      </c>
      <c r="AJ656" s="212">
        <f t="shared" si="720"/>
        <v>0.26</v>
      </c>
      <c r="AK656" s="212">
        <f t="shared" si="721"/>
        <v>0.26</v>
      </c>
    </row>
    <row r="657" spans="1:37" x14ac:dyDescent="0.35">
      <c r="A657" s="215">
        <v>30</v>
      </c>
      <c r="B657" s="212">
        <f t="shared" si="723"/>
        <v>0.26</v>
      </c>
      <c r="C657" s="212">
        <f t="shared" ref="C657:AA657" si="751">B657</f>
        <v>0.26</v>
      </c>
      <c r="D657" s="212">
        <f t="shared" si="751"/>
        <v>0.26</v>
      </c>
      <c r="E657" s="212">
        <f t="shared" si="751"/>
        <v>0.26</v>
      </c>
      <c r="F657" s="212">
        <f t="shared" si="751"/>
        <v>0.26</v>
      </c>
      <c r="G657" s="212">
        <f t="shared" si="751"/>
        <v>0.26</v>
      </c>
      <c r="H657" s="212">
        <f t="shared" si="751"/>
        <v>0.26</v>
      </c>
      <c r="I657" s="212">
        <f t="shared" si="751"/>
        <v>0.26</v>
      </c>
      <c r="J657" s="212">
        <f t="shared" si="751"/>
        <v>0.26</v>
      </c>
      <c r="K657" s="212">
        <f t="shared" si="751"/>
        <v>0.26</v>
      </c>
      <c r="L657" s="212">
        <f t="shared" si="751"/>
        <v>0.26</v>
      </c>
      <c r="M657" s="212">
        <f t="shared" si="751"/>
        <v>0.26</v>
      </c>
      <c r="N657" s="212">
        <f t="shared" si="751"/>
        <v>0.26</v>
      </c>
      <c r="O657" s="212">
        <f t="shared" si="751"/>
        <v>0.26</v>
      </c>
      <c r="P657" s="212">
        <f t="shared" si="751"/>
        <v>0.26</v>
      </c>
      <c r="Q657" s="212">
        <f t="shared" si="751"/>
        <v>0.26</v>
      </c>
      <c r="R657" s="212">
        <f t="shared" si="751"/>
        <v>0.26</v>
      </c>
      <c r="S657" s="212">
        <f t="shared" si="751"/>
        <v>0.26</v>
      </c>
      <c r="T657" s="212">
        <f t="shared" si="751"/>
        <v>0.26</v>
      </c>
      <c r="U657" s="212">
        <f t="shared" si="751"/>
        <v>0.26</v>
      </c>
      <c r="V657" s="212">
        <f t="shared" si="751"/>
        <v>0.26</v>
      </c>
      <c r="W657" s="212">
        <f t="shared" si="751"/>
        <v>0.26</v>
      </c>
      <c r="X657" s="212">
        <f t="shared" si="751"/>
        <v>0.26</v>
      </c>
      <c r="Y657" s="212">
        <f t="shared" si="751"/>
        <v>0.26</v>
      </c>
      <c r="Z657" s="212">
        <f t="shared" si="751"/>
        <v>0.26</v>
      </c>
      <c r="AA657" s="212">
        <f t="shared" si="751"/>
        <v>0.26</v>
      </c>
      <c r="AB657" s="212">
        <f t="shared" si="712"/>
        <v>0.26</v>
      </c>
      <c r="AC657" s="212">
        <f t="shared" si="713"/>
        <v>0.26</v>
      </c>
      <c r="AD657" s="212">
        <f t="shared" si="714"/>
        <v>0.26</v>
      </c>
      <c r="AE657" s="212">
        <f t="shared" si="715"/>
        <v>0.26</v>
      </c>
      <c r="AF657" s="212">
        <f t="shared" si="716"/>
        <v>0.26</v>
      </c>
      <c r="AG657" s="212">
        <f t="shared" si="717"/>
        <v>0.26</v>
      </c>
      <c r="AH657" s="212">
        <f t="shared" si="718"/>
        <v>0.26</v>
      </c>
      <c r="AI657" s="212">
        <f t="shared" si="719"/>
        <v>0.26</v>
      </c>
      <c r="AJ657" s="212">
        <f t="shared" si="720"/>
        <v>0.26</v>
      </c>
      <c r="AK657" s="212">
        <f t="shared" si="721"/>
        <v>0.26</v>
      </c>
    </row>
    <row r="658" spans="1:37" x14ac:dyDescent="0.35">
      <c r="A658" s="215">
        <v>31</v>
      </c>
      <c r="B658" s="212">
        <f t="shared" si="723"/>
        <v>0.26</v>
      </c>
      <c r="C658" s="212">
        <f t="shared" ref="C658:AA658" si="752">B658</f>
        <v>0.26</v>
      </c>
      <c r="D658" s="212">
        <f t="shared" si="752"/>
        <v>0.26</v>
      </c>
      <c r="E658" s="212">
        <f t="shared" si="752"/>
        <v>0.26</v>
      </c>
      <c r="F658" s="212">
        <f t="shared" si="752"/>
        <v>0.26</v>
      </c>
      <c r="G658" s="212">
        <f t="shared" si="752"/>
        <v>0.26</v>
      </c>
      <c r="H658" s="212">
        <f t="shared" si="752"/>
        <v>0.26</v>
      </c>
      <c r="I658" s="212">
        <f t="shared" si="752"/>
        <v>0.26</v>
      </c>
      <c r="J658" s="212">
        <f t="shared" si="752"/>
        <v>0.26</v>
      </c>
      <c r="K658" s="212">
        <f t="shared" si="752"/>
        <v>0.26</v>
      </c>
      <c r="L658" s="212">
        <f t="shared" si="752"/>
        <v>0.26</v>
      </c>
      <c r="M658" s="212">
        <f t="shared" si="752"/>
        <v>0.26</v>
      </c>
      <c r="N658" s="212">
        <f t="shared" si="752"/>
        <v>0.26</v>
      </c>
      <c r="O658" s="212">
        <f t="shared" si="752"/>
        <v>0.26</v>
      </c>
      <c r="P658" s="212">
        <f t="shared" si="752"/>
        <v>0.26</v>
      </c>
      <c r="Q658" s="212">
        <f t="shared" si="752"/>
        <v>0.26</v>
      </c>
      <c r="R658" s="212">
        <f t="shared" si="752"/>
        <v>0.26</v>
      </c>
      <c r="S658" s="212">
        <f t="shared" si="752"/>
        <v>0.26</v>
      </c>
      <c r="T658" s="212">
        <f t="shared" si="752"/>
        <v>0.26</v>
      </c>
      <c r="U658" s="212">
        <f t="shared" si="752"/>
        <v>0.26</v>
      </c>
      <c r="V658" s="212">
        <f t="shared" si="752"/>
        <v>0.26</v>
      </c>
      <c r="W658" s="212">
        <f t="shared" si="752"/>
        <v>0.26</v>
      </c>
      <c r="X658" s="212">
        <f t="shared" si="752"/>
        <v>0.26</v>
      </c>
      <c r="Y658" s="212">
        <f t="shared" si="752"/>
        <v>0.26</v>
      </c>
      <c r="Z658" s="212">
        <f t="shared" si="752"/>
        <v>0.26</v>
      </c>
      <c r="AA658" s="212">
        <f t="shared" si="752"/>
        <v>0.26</v>
      </c>
      <c r="AB658" s="212">
        <f t="shared" si="712"/>
        <v>0.26</v>
      </c>
      <c r="AC658" s="212">
        <f t="shared" si="713"/>
        <v>0.26</v>
      </c>
      <c r="AD658" s="212">
        <f t="shared" si="714"/>
        <v>0.26</v>
      </c>
      <c r="AE658" s="212">
        <f t="shared" si="715"/>
        <v>0.26</v>
      </c>
      <c r="AF658" s="212">
        <f t="shared" si="716"/>
        <v>0.26</v>
      </c>
      <c r="AG658" s="212">
        <f t="shared" si="717"/>
        <v>0.26</v>
      </c>
      <c r="AH658" s="212">
        <f t="shared" si="718"/>
        <v>0.26</v>
      </c>
      <c r="AI658" s="212">
        <f t="shared" si="719"/>
        <v>0.26</v>
      </c>
      <c r="AJ658" s="212">
        <f t="shared" si="720"/>
        <v>0.26</v>
      </c>
      <c r="AK658" s="212">
        <f t="shared" si="721"/>
        <v>0.26</v>
      </c>
    </row>
    <row r="659" spans="1:37" x14ac:dyDescent="0.35">
      <c r="A659" s="215">
        <v>32</v>
      </c>
      <c r="B659" s="212">
        <f t="shared" si="723"/>
        <v>0.26</v>
      </c>
      <c r="C659" s="212">
        <f t="shared" ref="C659:AA659" si="753">B659</f>
        <v>0.26</v>
      </c>
      <c r="D659" s="212">
        <f t="shared" si="753"/>
        <v>0.26</v>
      </c>
      <c r="E659" s="212">
        <f t="shared" si="753"/>
        <v>0.26</v>
      </c>
      <c r="F659" s="212">
        <f t="shared" si="753"/>
        <v>0.26</v>
      </c>
      <c r="G659" s="212">
        <f t="shared" si="753"/>
        <v>0.26</v>
      </c>
      <c r="H659" s="212">
        <f t="shared" si="753"/>
        <v>0.26</v>
      </c>
      <c r="I659" s="212">
        <f t="shared" si="753"/>
        <v>0.26</v>
      </c>
      <c r="J659" s="212">
        <f t="shared" si="753"/>
        <v>0.26</v>
      </c>
      <c r="K659" s="212">
        <f t="shared" si="753"/>
        <v>0.26</v>
      </c>
      <c r="L659" s="212">
        <f t="shared" si="753"/>
        <v>0.26</v>
      </c>
      <c r="M659" s="212">
        <f t="shared" si="753"/>
        <v>0.26</v>
      </c>
      <c r="N659" s="212">
        <f t="shared" si="753"/>
        <v>0.26</v>
      </c>
      <c r="O659" s="212">
        <f t="shared" si="753"/>
        <v>0.26</v>
      </c>
      <c r="P659" s="212">
        <f t="shared" si="753"/>
        <v>0.26</v>
      </c>
      <c r="Q659" s="212">
        <f t="shared" si="753"/>
        <v>0.26</v>
      </c>
      <c r="R659" s="212">
        <f t="shared" si="753"/>
        <v>0.26</v>
      </c>
      <c r="S659" s="212">
        <f t="shared" si="753"/>
        <v>0.26</v>
      </c>
      <c r="T659" s="212">
        <f t="shared" si="753"/>
        <v>0.26</v>
      </c>
      <c r="U659" s="212">
        <f t="shared" si="753"/>
        <v>0.26</v>
      </c>
      <c r="V659" s="212">
        <f t="shared" si="753"/>
        <v>0.26</v>
      </c>
      <c r="W659" s="212">
        <f t="shared" si="753"/>
        <v>0.26</v>
      </c>
      <c r="X659" s="212">
        <f t="shared" si="753"/>
        <v>0.26</v>
      </c>
      <c r="Y659" s="212">
        <f t="shared" si="753"/>
        <v>0.26</v>
      </c>
      <c r="Z659" s="212">
        <f t="shared" si="753"/>
        <v>0.26</v>
      </c>
      <c r="AA659" s="212">
        <f t="shared" si="753"/>
        <v>0.26</v>
      </c>
      <c r="AB659" s="212">
        <f t="shared" si="712"/>
        <v>0.26</v>
      </c>
      <c r="AC659" s="212">
        <f t="shared" si="713"/>
        <v>0.26</v>
      </c>
      <c r="AD659" s="212">
        <f t="shared" si="714"/>
        <v>0.26</v>
      </c>
      <c r="AE659" s="212">
        <f t="shared" si="715"/>
        <v>0.26</v>
      </c>
      <c r="AF659" s="212">
        <f t="shared" si="716"/>
        <v>0.26</v>
      </c>
      <c r="AG659" s="212">
        <f t="shared" si="717"/>
        <v>0.26</v>
      </c>
      <c r="AH659" s="212">
        <f t="shared" si="718"/>
        <v>0.26</v>
      </c>
      <c r="AI659" s="212">
        <f t="shared" si="719"/>
        <v>0.26</v>
      </c>
      <c r="AJ659" s="212">
        <f t="shared" si="720"/>
        <v>0.26</v>
      </c>
      <c r="AK659" s="212">
        <f t="shared" si="721"/>
        <v>0.26</v>
      </c>
    </row>
    <row r="660" spans="1:37" x14ac:dyDescent="0.35">
      <c r="A660" s="215">
        <v>33</v>
      </c>
      <c r="B660" s="212">
        <f t="shared" si="723"/>
        <v>0.26</v>
      </c>
      <c r="C660" s="212">
        <f t="shared" ref="C660:AA660" si="754">B660</f>
        <v>0.26</v>
      </c>
      <c r="D660" s="212">
        <f t="shared" si="754"/>
        <v>0.26</v>
      </c>
      <c r="E660" s="212">
        <f t="shared" si="754"/>
        <v>0.26</v>
      </c>
      <c r="F660" s="212">
        <f t="shared" si="754"/>
        <v>0.26</v>
      </c>
      <c r="G660" s="212">
        <f t="shared" si="754"/>
        <v>0.26</v>
      </c>
      <c r="H660" s="212">
        <f t="shared" si="754"/>
        <v>0.26</v>
      </c>
      <c r="I660" s="212">
        <f t="shared" si="754"/>
        <v>0.26</v>
      </c>
      <c r="J660" s="212">
        <f t="shared" si="754"/>
        <v>0.26</v>
      </c>
      <c r="K660" s="212">
        <f t="shared" si="754"/>
        <v>0.26</v>
      </c>
      <c r="L660" s="212">
        <f t="shared" si="754"/>
        <v>0.26</v>
      </c>
      <c r="M660" s="212">
        <f t="shared" si="754"/>
        <v>0.26</v>
      </c>
      <c r="N660" s="212">
        <f t="shared" si="754"/>
        <v>0.26</v>
      </c>
      <c r="O660" s="212">
        <f t="shared" si="754"/>
        <v>0.26</v>
      </c>
      <c r="P660" s="212">
        <f t="shared" si="754"/>
        <v>0.26</v>
      </c>
      <c r="Q660" s="212">
        <f t="shared" si="754"/>
        <v>0.26</v>
      </c>
      <c r="R660" s="212">
        <f t="shared" si="754"/>
        <v>0.26</v>
      </c>
      <c r="S660" s="212">
        <f t="shared" si="754"/>
        <v>0.26</v>
      </c>
      <c r="T660" s="212">
        <f t="shared" si="754"/>
        <v>0.26</v>
      </c>
      <c r="U660" s="212">
        <f t="shared" si="754"/>
        <v>0.26</v>
      </c>
      <c r="V660" s="212">
        <f t="shared" si="754"/>
        <v>0.26</v>
      </c>
      <c r="W660" s="212">
        <f t="shared" si="754"/>
        <v>0.26</v>
      </c>
      <c r="X660" s="212">
        <f t="shared" si="754"/>
        <v>0.26</v>
      </c>
      <c r="Y660" s="212">
        <f t="shared" si="754"/>
        <v>0.26</v>
      </c>
      <c r="Z660" s="212">
        <f t="shared" si="754"/>
        <v>0.26</v>
      </c>
      <c r="AA660" s="212">
        <f t="shared" si="754"/>
        <v>0.26</v>
      </c>
      <c r="AB660" s="212">
        <f t="shared" si="712"/>
        <v>0.26</v>
      </c>
      <c r="AC660" s="212">
        <f t="shared" si="713"/>
        <v>0.26</v>
      </c>
      <c r="AD660" s="212">
        <f t="shared" si="714"/>
        <v>0.26</v>
      </c>
      <c r="AE660" s="212">
        <f t="shared" si="715"/>
        <v>0.26</v>
      </c>
      <c r="AF660" s="212">
        <f t="shared" si="716"/>
        <v>0.26</v>
      </c>
      <c r="AG660" s="212">
        <f t="shared" si="717"/>
        <v>0.26</v>
      </c>
      <c r="AH660" s="212">
        <f t="shared" si="718"/>
        <v>0.26</v>
      </c>
      <c r="AI660" s="212">
        <f t="shared" si="719"/>
        <v>0.26</v>
      </c>
      <c r="AJ660" s="212">
        <f t="shared" si="720"/>
        <v>0.26</v>
      </c>
      <c r="AK660" s="212">
        <f t="shared" si="721"/>
        <v>0.26</v>
      </c>
    </row>
    <row r="661" spans="1:37" x14ac:dyDescent="0.35">
      <c r="A661" s="215">
        <v>34</v>
      </c>
      <c r="B661" s="212">
        <f t="shared" si="723"/>
        <v>0.26</v>
      </c>
      <c r="C661" s="212">
        <f t="shared" ref="C661:AA661" si="755">B661</f>
        <v>0.26</v>
      </c>
      <c r="D661" s="212">
        <f t="shared" si="755"/>
        <v>0.26</v>
      </c>
      <c r="E661" s="212">
        <f t="shared" si="755"/>
        <v>0.26</v>
      </c>
      <c r="F661" s="212">
        <f t="shared" si="755"/>
        <v>0.26</v>
      </c>
      <c r="G661" s="212">
        <f t="shared" si="755"/>
        <v>0.26</v>
      </c>
      <c r="H661" s="212">
        <f t="shared" si="755"/>
        <v>0.26</v>
      </c>
      <c r="I661" s="212">
        <f t="shared" si="755"/>
        <v>0.26</v>
      </c>
      <c r="J661" s="212">
        <f t="shared" si="755"/>
        <v>0.26</v>
      </c>
      <c r="K661" s="212">
        <f t="shared" si="755"/>
        <v>0.26</v>
      </c>
      <c r="L661" s="212">
        <f t="shared" si="755"/>
        <v>0.26</v>
      </c>
      <c r="M661" s="212">
        <f t="shared" si="755"/>
        <v>0.26</v>
      </c>
      <c r="N661" s="212">
        <f t="shared" si="755"/>
        <v>0.26</v>
      </c>
      <c r="O661" s="212">
        <f t="shared" si="755"/>
        <v>0.26</v>
      </c>
      <c r="P661" s="212">
        <f t="shared" si="755"/>
        <v>0.26</v>
      </c>
      <c r="Q661" s="212">
        <f t="shared" si="755"/>
        <v>0.26</v>
      </c>
      <c r="R661" s="212">
        <f t="shared" si="755"/>
        <v>0.26</v>
      </c>
      <c r="S661" s="212">
        <f t="shared" si="755"/>
        <v>0.26</v>
      </c>
      <c r="T661" s="212">
        <f t="shared" si="755"/>
        <v>0.26</v>
      </c>
      <c r="U661" s="212">
        <f t="shared" si="755"/>
        <v>0.26</v>
      </c>
      <c r="V661" s="212">
        <f t="shared" si="755"/>
        <v>0.26</v>
      </c>
      <c r="W661" s="212">
        <f t="shared" si="755"/>
        <v>0.26</v>
      </c>
      <c r="X661" s="212">
        <f t="shared" si="755"/>
        <v>0.26</v>
      </c>
      <c r="Y661" s="212">
        <f t="shared" si="755"/>
        <v>0.26</v>
      </c>
      <c r="Z661" s="212">
        <f t="shared" si="755"/>
        <v>0.26</v>
      </c>
      <c r="AA661" s="212">
        <f t="shared" si="755"/>
        <v>0.26</v>
      </c>
      <c r="AB661" s="212">
        <f t="shared" si="712"/>
        <v>0.26</v>
      </c>
      <c r="AC661" s="212">
        <f t="shared" si="713"/>
        <v>0.26</v>
      </c>
      <c r="AD661" s="212">
        <f t="shared" si="714"/>
        <v>0.26</v>
      </c>
      <c r="AE661" s="212">
        <f t="shared" si="715"/>
        <v>0.26</v>
      </c>
      <c r="AF661" s="212">
        <f t="shared" si="716"/>
        <v>0.26</v>
      </c>
      <c r="AG661" s="212">
        <f t="shared" si="717"/>
        <v>0.26</v>
      </c>
      <c r="AH661" s="212">
        <f t="shared" si="718"/>
        <v>0.26</v>
      </c>
      <c r="AI661" s="212">
        <f t="shared" si="719"/>
        <v>0.26</v>
      </c>
      <c r="AJ661" s="212">
        <f t="shared" si="720"/>
        <v>0.26</v>
      </c>
      <c r="AK661" s="212">
        <f t="shared" si="721"/>
        <v>0.26</v>
      </c>
    </row>
    <row r="662" spans="1:37" x14ac:dyDescent="0.35">
      <c r="A662" s="215">
        <v>35</v>
      </c>
      <c r="B662" s="212">
        <f t="shared" si="723"/>
        <v>0.26</v>
      </c>
      <c r="C662" s="212">
        <f t="shared" ref="C662:AA662" si="756">B662</f>
        <v>0.26</v>
      </c>
      <c r="D662" s="212">
        <f t="shared" si="756"/>
        <v>0.26</v>
      </c>
      <c r="E662" s="212">
        <f t="shared" si="756"/>
        <v>0.26</v>
      </c>
      <c r="F662" s="212">
        <f t="shared" si="756"/>
        <v>0.26</v>
      </c>
      <c r="G662" s="212">
        <f t="shared" si="756"/>
        <v>0.26</v>
      </c>
      <c r="H662" s="212">
        <f t="shared" si="756"/>
        <v>0.26</v>
      </c>
      <c r="I662" s="212">
        <f t="shared" si="756"/>
        <v>0.26</v>
      </c>
      <c r="J662" s="212">
        <f t="shared" si="756"/>
        <v>0.26</v>
      </c>
      <c r="K662" s="212">
        <f t="shared" si="756"/>
        <v>0.26</v>
      </c>
      <c r="L662" s="212">
        <f t="shared" si="756"/>
        <v>0.26</v>
      </c>
      <c r="M662" s="212">
        <f t="shared" si="756"/>
        <v>0.26</v>
      </c>
      <c r="N662" s="212">
        <f t="shared" si="756"/>
        <v>0.26</v>
      </c>
      <c r="O662" s="212">
        <f t="shared" si="756"/>
        <v>0.26</v>
      </c>
      <c r="P662" s="212">
        <f t="shared" si="756"/>
        <v>0.26</v>
      </c>
      <c r="Q662" s="212">
        <f t="shared" si="756"/>
        <v>0.26</v>
      </c>
      <c r="R662" s="212">
        <f t="shared" si="756"/>
        <v>0.26</v>
      </c>
      <c r="S662" s="212">
        <f t="shared" si="756"/>
        <v>0.26</v>
      </c>
      <c r="T662" s="212">
        <f t="shared" si="756"/>
        <v>0.26</v>
      </c>
      <c r="U662" s="212">
        <f t="shared" si="756"/>
        <v>0.26</v>
      </c>
      <c r="V662" s="212">
        <f t="shared" si="756"/>
        <v>0.26</v>
      </c>
      <c r="W662" s="212">
        <f t="shared" si="756"/>
        <v>0.26</v>
      </c>
      <c r="X662" s="212">
        <f t="shared" si="756"/>
        <v>0.26</v>
      </c>
      <c r="Y662" s="212">
        <f t="shared" si="756"/>
        <v>0.26</v>
      </c>
      <c r="Z662" s="212">
        <f t="shared" si="756"/>
        <v>0.26</v>
      </c>
      <c r="AA662" s="212">
        <f t="shared" si="756"/>
        <v>0.26</v>
      </c>
      <c r="AB662" s="212">
        <f t="shared" si="712"/>
        <v>0.26</v>
      </c>
      <c r="AC662" s="212">
        <f t="shared" si="713"/>
        <v>0.26</v>
      </c>
      <c r="AD662" s="212">
        <f t="shared" si="714"/>
        <v>0.26</v>
      </c>
      <c r="AE662" s="212">
        <f t="shared" si="715"/>
        <v>0.26</v>
      </c>
      <c r="AF662" s="212">
        <f t="shared" si="716"/>
        <v>0.26</v>
      </c>
      <c r="AG662" s="212">
        <f t="shared" si="717"/>
        <v>0.26</v>
      </c>
      <c r="AH662" s="212">
        <f t="shared" si="718"/>
        <v>0.26</v>
      </c>
      <c r="AI662" s="212">
        <f t="shared" si="719"/>
        <v>0.26</v>
      </c>
      <c r="AJ662" s="212">
        <f t="shared" si="720"/>
        <v>0.26</v>
      </c>
      <c r="AK662" s="212">
        <f t="shared" si="721"/>
        <v>0.26</v>
      </c>
    </row>
    <row r="663" spans="1:37" x14ac:dyDescent="0.35">
      <c r="A663" s="215">
        <v>36</v>
      </c>
      <c r="B663" s="212">
        <f t="shared" si="723"/>
        <v>0.26</v>
      </c>
      <c r="C663" s="212">
        <f t="shared" ref="C663:AA673" si="757">B663</f>
        <v>0.26</v>
      </c>
      <c r="D663" s="212">
        <f t="shared" si="757"/>
        <v>0.26</v>
      </c>
      <c r="E663" s="212">
        <f t="shared" si="757"/>
        <v>0.26</v>
      </c>
      <c r="F663" s="212">
        <f t="shared" si="757"/>
        <v>0.26</v>
      </c>
      <c r="G663" s="212">
        <f t="shared" si="757"/>
        <v>0.26</v>
      </c>
      <c r="H663" s="212">
        <f t="shared" si="757"/>
        <v>0.26</v>
      </c>
      <c r="I663" s="212">
        <f t="shared" si="757"/>
        <v>0.26</v>
      </c>
      <c r="J663" s="212">
        <f t="shared" si="757"/>
        <v>0.26</v>
      </c>
      <c r="K663" s="212">
        <f t="shared" si="757"/>
        <v>0.26</v>
      </c>
      <c r="L663" s="212">
        <f t="shared" si="757"/>
        <v>0.26</v>
      </c>
      <c r="M663" s="212">
        <f t="shared" si="757"/>
        <v>0.26</v>
      </c>
      <c r="N663" s="212">
        <f t="shared" si="757"/>
        <v>0.26</v>
      </c>
      <c r="O663" s="212">
        <f t="shared" si="757"/>
        <v>0.26</v>
      </c>
      <c r="P663" s="212">
        <f t="shared" si="757"/>
        <v>0.26</v>
      </c>
      <c r="Q663" s="212">
        <f t="shared" si="757"/>
        <v>0.26</v>
      </c>
      <c r="R663" s="212">
        <f t="shared" si="757"/>
        <v>0.26</v>
      </c>
      <c r="S663" s="212">
        <f t="shared" si="757"/>
        <v>0.26</v>
      </c>
      <c r="T663" s="212">
        <f t="shared" si="757"/>
        <v>0.26</v>
      </c>
      <c r="U663" s="212">
        <f t="shared" si="757"/>
        <v>0.26</v>
      </c>
      <c r="V663" s="212">
        <f t="shared" si="757"/>
        <v>0.26</v>
      </c>
      <c r="W663" s="212">
        <f t="shared" si="757"/>
        <v>0.26</v>
      </c>
      <c r="X663" s="212">
        <f t="shared" si="757"/>
        <v>0.26</v>
      </c>
      <c r="Y663" s="212">
        <f t="shared" si="757"/>
        <v>0.26</v>
      </c>
      <c r="Z663" s="212">
        <f t="shared" si="757"/>
        <v>0.26</v>
      </c>
      <c r="AA663" s="212">
        <f t="shared" si="757"/>
        <v>0.26</v>
      </c>
      <c r="AB663" s="212">
        <f t="shared" si="712"/>
        <v>0.26</v>
      </c>
      <c r="AC663" s="212">
        <f t="shared" si="712"/>
        <v>0.26</v>
      </c>
      <c r="AD663" s="212">
        <f t="shared" si="712"/>
        <v>0.26</v>
      </c>
      <c r="AE663" s="212">
        <f t="shared" si="712"/>
        <v>0.26</v>
      </c>
      <c r="AF663" s="212">
        <f t="shared" si="712"/>
        <v>0.26</v>
      </c>
      <c r="AG663" s="212">
        <f t="shared" si="712"/>
        <v>0.26</v>
      </c>
      <c r="AH663" s="212">
        <f t="shared" si="712"/>
        <v>0.26</v>
      </c>
      <c r="AI663" s="212">
        <f t="shared" si="712"/>
        <v>0.26</v>
      </c>
      <c r="AJ663" s="212">
        <f t="shared" si="712"/>
        <v>0.26</v>
      </c>
      <c r="AK663" s="212">
        <f t="shared" si="712"/>
        <v>0.26</v>
      </c>
    </row>
    <row r="664" spans="1:37" x14ac:dyDescent="0.35">
      <c r="A664" s="215">
        <v>37</v>
      </c>
      <c r="B664" s="212">
        <f t="shared" si="723"/>
        <v>0.26</v>
      </c>
      <c r="C664" s="212">
        <f t="shared" si="757"/>
        <v>0.26</v>
      </c>
      <c r="D664" s="212">
        <f t="shared" si="757"/>
        <v>0.26</v>
      </c>
      <c r="E664" s="212">
        <f t="shared" si="757"/>
        <v>0.26</v>
      </c>
      <c r="F664" s="212">
        <f t="shared" si="757"/>
        <v>0.26</v>
      </c>
      <c r="G664" s="212">
        <f t="shared" si="757"/>
        <v>0.26</v>
      </c>
      <c r="H664" s="212">
        <f t="shared" si="757"/>
        <v>0.26</v>
      </c>
      <c r="I664" s="212">
        <f t="shared" si="757"/>
        <v>0.26</v>
      </c>
      <c r="J664" s="212">
        <f t="shared" si="757"/>
        <v>0.26</v>
      </c>
      <c r="K664" s="212">
        <f t="shared" si="757"/>
        <v>0.26</v>
      </c>
      <c r="L664" s="212">
        <f t="shared" si="757"/>
        <v>0.26</v>
      </c>
      <c r="M664" s="212">
        <f t="shared" si="757"/>
        <v>0.26</v>
      </c>
      <c r="N664" s="212">
        <f t="shared" si="757"/>
        <v>0.26</v>
      </c>
      <c r="O664" s="212">
        <f t="shared" si="757"/>
        <v>0.26</v>
      </c>
      <c r="P664" s="212">
        <f t="shared" si="757"/>
        <v>0.26</v>
      </c>
      <c r="Q664" s="212">
        <f t="shared" si="757"/>
        <v>0.26</v>
      </c>
      <c r="R664" s="212">
        <f t="shared" si="757"/>
        <v>0.26</v>
      </c>
      <c r="S664" s="212">
        <f t="shared" si="757"/>
        <v>0.26</v>
      </c>
      <c r="T664" s="212">
        <f t="shared" si="757"/>
        <v>0.26</v>
      </c>
      <c r="U664" s="212">
        <f t="shared" si="757"/>
        <v>0.26</v>
      </c>
      <c r="V664" s="212">
        <f t="shared" si="757"/>
        <v>0.26</v>
      </c>
      <c r="W664" s="212">
        <f t="shared" si="757"/>
        <v>0.26</v>
      </c>
      <c r="X664" s="212">
        <f t="shared" si="757"/>
        <v>0.26</v>
      </c>
      <c r="Y664" s="212">
        <f t="shared" si="757"/>
        <v>0.26</v>
      </c>
      <c r="Z664" s="212">
        <f t="shared" si="757"/>
        <v>0.26</v>
      </c>
      <c r="AA664" s="212">
        <f t="shared" si="757"/>
        <v>0.26</v>
      </c>
      <c r="AB664" s="212">
        <f t="shared" ref="AB664:AK679" si="758">AA664</f>
        <v>0.26</v>
      </c>
      <c r="AC664" s="212">
        <f t="shared" si="758"/>
        <v>0.26</v>
      </c>
      <c r="AD664" s="212">
        <f t="shared" si="758"/>
        <v>0.26</v>
      </c>
      <c r="AE664" s="212">
        <f t="shared" si="758"/>
        <v>0.26</v>
      </c>
      <c r="AF664" s="212">
        <f t="shared" si="758"/>
        <v>0.26</v>
      </c>
      <c r="AG664" s="212">
        <f t="shared" si="758"/>
        <v>0.26</v>
      </c>
      <c r="AH664" s="212">
        <f t="shared" si="758"/>
        <v>0.26</v>
      </c>
      <c r="AI664" s="212">
        <f t="shared" si="758"/>
        <v>0.26</v>
      </c>
      <c r="AJ664" s="212">
        <f t="shared" si="758"/>
        <v>0.26</v>
      </c>
      <c r="AK664" s="212">
        <f t="shared" si="758"/>
        <v>0.26</v>
      </c>
    </row>
    <row r="665" spans="1:37" x14ac:dyDescent="0.35">
      <c r="A665" s="215">
        <v>38</v>
      </c>
      <c r="B665" s="212">
        <f t="shared" si="723"/>
        <v>0.26</v>
      </c>
      <c r="C665" s="212">
        <f t="shared" si="757"/>
        <v>0.26</v>
      </c>
      <c r="D665" s="212">
        <f t="shared" si="757"/>
        <v>0.26</v>
      </c>
      <c r="E665" s="212">
        <f t="shared" si="757"/>
        <v>0.26</v>
      </c>
      <c r="F665" s="212">
        <f t="shared" si="757"/>
        <v>0.26</v>
      </c>
      <c r="G665" s="212">
        <f t="shared" si="757"/>
        <v>0.26</v>
      </c>
      <c r="H665" s="212">
        <f t="shared" si="757"/>
        <v>0.26</v>
      </c>
      <c r="I665" s="212">
        <f t="shared" si="757"/>
        <v>0.26</v>
      </c>
      <c r="J665" s="212">
        <f t="shared" si="757"/>
        <v>0.26</v>
      </c>
      <c r="K665" s="212">
        <f t="shared" si="757"/>
        <v>0.26</v>
      </c>
      <c r="L665" s="212">
        <f t="shared" si="757"/>
        <v>0.26</v>
      </c>
      <c r="M665" s="212">
        <f t="shared" si="757"/>
        <v>0.26</v>
      </c>
      <c r="N665" s="212">
        <f t="shared" si="757"/>
        <v>0.26</v>
      </c>
      <c r="O665" s="212">
        <f t="shared" si="757"/>
        <v>0.26</v>
      </c>
      <c r="P665" s="212">
        <f t="shared" si="757"/>
        <v>0.26</v>
      </c>
      <c r="Q665" s="212">
        <f t="shared" si="757"/>
        <v>0.26</v>
      </c>
      <c r="R665" s="212">
        <f t="shared" si="757"/>
        <v>0.26</v>
      </c>
      <c r="S665" s="212">
        <f t="shared" si="757"/>
        <v>0.26</v>
      </c>
      <c r="T665" s="212">
        <f t="shared" si="757"/>
        <v>0.26</v>
      </c>
      <c r="U665" s="212">
        <f t="shared" si="757"/>
        <v>0.26</v>
      </c>
      <c r="V665" s="212">
        <f t="shared" si="757"/>
        <v>0.26</v>
      </c>
      <c r="W665" s="212">
        <f t="shared" si="757"/>
        <v>0.26</v>
      </c>
      <c r="X665" s="212">
        <f t="shared" si="757"/>
        <v>0.26</v>
      </c>
      <c r="Y665" s="212">
        <f t="shared" si="757"/>
        <v>0.26</v>
      </c>
      <c r="Z665" s="212">
        <f t="shared" si="757"/>
        <v>0.26</v>
      </c>
      <c r="AA665" s="212">
        <f t="shared" si="757"/>
        <v>0.26</v>
      </c>
      <c r="AB665" s="212">
        <f t="shared" si="758"/>
        <v>0.26</v>
      </c>
      <c r="AC665" s="212">
        <f t="shared" si="758"/>
        <v>0.26</v>
      </c>
      <c r="AD665" s="212">
        <f t="shared" si="758"/>
        <v>0.26</v>
      </c>
      <c r="AE665" s="212">
        <f t="shared" si="758"/>
        <v>0.26</v>
      </c>
      <c r="AF665" s="212">
        <f t="shared" si="758"/>
        <v>0.26</v>
      </c>
      <c r="AG665" s="212">
        <f t="shared" si="758"/>
        <v>0.26</v>
      </c>
      <c r="AH665" s="212">
        <f t="shared" si="758"/>
        <v>0.26</v>
      </c>
      <c r="AI665" s="212">
        <f t="shared" si="758"/>
        <v>0.26</v>
      </c>
      <c r="AJ665" s="212">
        <f t="shared" si="758"/>
        <v>0.26</v>
      </c>
      <c r="AK665" s="212">
        <f t="shared" si="758"/>
        <v>0.26</v>
      </c>
    </row>
    <row r="666" spans="1:37" x14ac:dyDescent="0.35">
      <c r="A666" s="215">
        <v>39</v>
      </c>
      <c r="B666" s="212">
        <f t="shared" si="723"/>
        <v>0.26</v>
      </c>
      <c r="C666" s="212">
        <f t="shared" si="757"/>
        <v>0.26</v>
      </c>
      <c r="D666" s="212">
        <f t="shared" si="757"/>
        <v>0.26</v>
      </c>
      <c r="E666" s="212">
        <f t="shared" si="757"/>
        <v>0.26</v>
      </c>
      <c r="F666" s="212">
        <f t="shared" si="757"/>
        <v>0.26</v>
      </c>
      <c r="G666" s="212">
        <f t="shared" si="757"/>
        <v>0.26</v>
      </c>
      <c r="H666" s="212">
        <f t="shared" si="757"/>
        <v>0.26</v>
      </c>
      <c r="I666" s="212">
        <f t="shared" si="757"/>
        <v>0.26</v>
      </c>
      <c r="J666" s="212">
        <f t="shared" si="757"/>
        <v>0.26</v>
      </c>
      <c r="K666" s="212">
        <f t="shared" si="757"/>
        <v>0.26</v>
      </c>
      <c r="L666" s="212">
        <f t="shared" si="757"/>
        <v>0.26</v>
      </c>
      <c r="M666" s="212">
        <f t="shared" si="757"/>
        <v>0.26</v>
      </c>
      <c r="N666" s="212">
        <f t="shared" si="757"/>
        <v>0.26</v>
      </c>
      <c r="O666" s="212">
        <f t="shared" si="757"/>
        <v>0.26</v>
      </c>
      <c r="P666" s="212">
        <f t="shared" si="757"/>
        <v>0.26</v>
      </c>
      <c r="Q666" s="212">
        <f t="shared" si="757"/>
        <v>0.26</v>
      </c>
      <c r="R666" s="212">
        <f t="shared" si="757"/>
        <v>0.26</v>
      </c>
      <c r="S666" s="212">
        <f t="shared" si="757"/>
        <v>0.26</v>
      </c>
      <c r="T666" s="212">
        <f t="shared" si="757"/>
        <v>0.26</v>
      </c>
      <c r="U666" s="212">
        <f t="shared" si="757"/>
        <v>0.26</v>
      </c>
      <c r="V666" s="212">
        <f t="shared" si="757"/>
        <v>0.26</v>
      </c>
      <c r="W666" s="212">
        <f t="shared" si="757"/>
        <v>0.26</v>
      </c>
      <c r="X666" s="212">
        <f t="shared" si="757"/>
        <v>0.26</v>
      </c>
      <c r="Y666" s="212">
        <f t="shared" si="757"/>
        <v>0.26</v>
      </c>
      <c r="Z666" s="212">
        <f t="shared" si="757"/>
        <v>0.26</v>
      </c>
      <c r="AA666" s="212">
        <f t="shared" si="757"/>
        <v>0.26</v>
      </c>
      <c r="AB666" s="212">
        <f t="shared" si="758"/>
        <v>0.26</v>
      </c>
      <c r="AC666" s="212">
        <f t="shared" si="758"/>
        <v>0.26</v>
      </c>
      <c r="AD666" s="212">
        <f t="shared" si="758"/>
        <v>0.26</v>
      </c>
      <c r="AE666" s="212">
        <f t="shared" si="758"/>
        <v>0.26</v>
      </c>
      <c r="AF666" s="212">
        <f t="shared" si="758"/>
        <v>0.26</v>
      </c>
      <c r="AG666" s="212">
        <f t="shared" si="758"/>
        <v>0.26</v>
      </c>
      <c r="AH666" s="212">
        <f t="shared" si="758"/>
        <v>0.26</v>
      </c>
      <c r="AI666" s="212">
        <f t="shared" si="758"/>
        <v>0.26</v>
      </c>
      <c r="AJ666" s="212">
        <f t="shared" si="758"/>
        <v>0.26</v>
      </c>
      <c r="AK666" s="212">
        <f t="shared" si="758"/>
        <v>0.26</v>
      </c>
    </row>
    <row r="667" spans="1:37" x14ac:dyDescent="0.35">
      <c r="A667" s="215">
        <v>40</v>
      </c>
      <c r="B667" s="212">
        <f t="shared" si="723"/>
        <v>0.26</v>
      </c>
      <c r="C667" s="212">
        <f t="shared" si="757"/>
        <v>0.26</v>
      </c>
      <c r="D667" s="212">
        <f t="shared" si="757"/>
        <v>0.26</v>
      </c>
      <c r="E667" s="212">
        <f t="shared" si="757"/>
        <v>0.26</v>
      </c>
      <c r="F667" s="212">
        <f t="shared" si="757"/>
        <v>0.26</v>
      </c>
      <c r="G667" s="212">
        <f t="shared" si="757"/>
        <v>0.26</v>
      </c>
      <c r="H667" s="212">
        <f t="shared" si="757"/>
        <v>0.26</v>
      </c>
      <c r="I667" s="212">
        <f t="shared" si="757"/>
        <v>0.26</v>
      </c>
      <c r="J667" s="212">
        <f t="shared" si="757"/>
        <v>0.26</v>
      </c>
      <c r="K667" s="212">
        <f t="shared" si="757"/>
        <v>0.26</v>
      </c>
      <c r="L667" s="212">
        <f t="shared" si="757"/>
        <v>0.26</v>
      </c>
      <c r="M667" s="212">
        <f t="shared" si="757"/>
        <v>0.26</v>
      </c>
      <c r="N667" s="212">
        <f t="shared" si="757"/>
        <v>0.26</v>
      </c>
      <c r="O667" s="212">
        <f t="shared" si="757"/>
        <v>0.26</v>
      </c>
      <c r="P667" s="212">
        <f t="shared" si="757"/>
        <v>0.26</v>
      </c>
      <c r="Q667" s="212">
        <f t="shared" si="757"/>
        <v>0.26</v>
      </c>
      <c r="R667" s="212">
        <f t="shared" si="757"/>
        <v>0.26</v>
      </c>
      <c r="S667" s="212">
        <f t="shared" si="757"/>
        <v>0.26</v>
      </c>
      <c r="T667" s="212">
        <f t="shared" si="757"/>
        <v>0.26</v>
      </c>
      <c r="U667" s="212">
        <f t="shared" si="757"/>
        <v>0.26</v>
      </c>
      <c r="V667" s="212">
        <f t="shared" si="757"/>
        <v>0.26</v>
      </c>
      <c r="W667" s="212">
        <f t="shared" si="757"/>
        <v>0.26</v>
      </c>
      <c r="X667" s="212">
        <f t="shared" si="757"/>
        <v>0.26</v>
      </c>
      <c r="Y667" s="212">
        <f t="shared" si="757"/>
        <v>0.26</v>
      </c>
      <c r="Z667" s="212">
        <f t="shared" si="757"/>
        <v>0.26</v>
      </c>
      <c r="AA667" s="212">
        <f t="shared" si="757"/>
        <v>0.26</v>
      </c>
      <c r="AB667" s="212">
        <f t="shared" si="758"/>
        <v>0.26</v>
      </c>
      <c r="AC667" s="212">
        <f t="shared" si="758"/>
        <v>0.26</v>
      </c>
      <c r="AD667" s="212">
        <f t="shared" si="758"/>
        <v>0.26</v>
      </c>
      <c r="AE667" s="212">
        <f t="shared" si="758"/>
        <v>0.26</v>
      </c>
      <c r="AF667" s="212">
        <f t="shared" si="758"/>
        <v>0.26</v>
      </c>
      <c r="AG667" s="212">
        <f t="shared" si="758"/>
        <v>0.26</v>
      </c>
      <c r="AH667" s="212">
        <f t="shared" si="758"/>
        <v>0.26</v>
      </c>
      <c r="AI667" s="212">
        <f t="shared" si="758"/>
        <v>0.26</v>
      </c>
      <c r="AJ667" s="212">
        <f t="shared" si="758"/>
        <v>0.26</v>
      </c>
      <c r="AK667" s="212">
        <f t="shared" si="758"/>
        <v>0.26</v>
      </c>
    </row>
    <row r="668" spans="1:37" x14ac:dyDescent="0.35">
      <c r="A668" s="215">
        <v>41</v>
      </c>
      <c r="B668" s="212">
        <f t="shared" si="723"/>
        <v>0.26</v>
      </c>
      <c r="C668" s="212">
        <f t="shared" si="757"/>
        <v>0.26</v>
      </c>
      <c r="D668" s="212">
        <f t="shared" si="757"/>
        <v>0.26</v>
      </c>
      <c r="E668" s="212">
        <f t="shared" si="757"/>
        <v>0.26</v>
      </c>
      <c r="F668" s="212">
        <f t="shared" si="757"/>
        <v>0.26</v>
      </c>
      <c r="G668" s="212">
        <f t="shared" si="757"/>
        <v>0.26</v>
      </c>
      <c r="H668" s="212">
        <f t="shared" si="757"/>
        <v>0.26</v>
      </c>
      <c r="I668" s="212">
        <f t="shared" si="757"/>
        <v>0.26</v>
      </c>
      <c r="J668" s="212">
        <f t="shared" si="757"/>
        <v>0.26</v>
      </c>
      <c r="K668" s="212">
        <f t="shared" si="757"/>
        <v>0.26</v>
      </c>
      <c r="L668" s="212">
        <f t="shared" si="757"/>
        <v>0.26</v>
      </c>
      <c r="M668" s="212">
        <f t="shared" si="757"/>
        <v>0.26</v>
      </c>
      <c r="N668" s="212">
        <f t="shared" si="757"/>
        <v>0.26</v>
      </c>
      <c r="O668" s="212">
        <f t="shared" si="757"/>
        <v>0.26</v>
      </c>
      <c r="P668" s="212">
        <f t="shared" si="757"/>
        <v>0.26</v>
      </c>
      <c r="Q668" s="212">
        <f t="shared" si="757"/>
        <v>0.26</v>
      </c>
      <c r="R668" s="212">
        <f t="shared" si="757"/>
        <v>0.26</v>
      </c>
      <c r="S668" s="212">
        <f t="shared" si="757"/>
        <v>0.26</v>
      </c>
      <c r="T668" s="212">
        <f t="shared" si="757"/>
        <v>0.26</v>
      </c>
      <c r="U668" s="212">
        <f t="shared" si="757"/>
        <v>0.26</v>
      </c>
      <c r="V668" s="212">
        <f t="shared" si="757"/>
        <v>0.26</v>
      </c>
      <c r="W668" s="212">
        <f t="shared" si="757"/>
        <v>0.26</v>
      </c>
      <c r="X668" s="212">
        <f t="shared" si="757"/>
        <v>0.26</v>
      </c>
      <c r="Y668" s="212">
        <f t="shared" si="757"/>
        <v>0.26</v>
      </c>
      <c r="Z668" s="212">
        <f t="shared" si="757"/>
        <v>0.26</v>
      </c>
      <c r="AA668" s="212">
        <f t="shared" si="757"/>
        <v>0.26</v>
      </c>
      <c r="AB668" s="212">
        <f t="shared" si="758"/>
        <v>0.26</v>
      </c>
      <c r="AC668" s="212">
        <f t="shared" si="758"/>
        <v>0.26</v>
      </c>
      <c r="AD668" s="212">
        <f t="shared" si="758"/>
        <v>0.26</v>
      </c>
      <c r="AE668" s="212">
        <f t="shared" si="758"/>
        <v>0.26</v>
      </c>
      <c r="AF668" s="212">
        <f t="shared" si="758"/>
        <v>0.26</v>
      </c>
      <c r="AG668" s="212">
        <f t="shared" si="758"/>
        <v>0.26</v>
      </c>
      <c r="AH668" s="212">
        <f t="shared" si="758"/>
        <v>0.26</v>
      </c>
      <c r="AI668" s="212">
        <f t="shared" si="758"/>
        <v>0.26</v>
      </c>
      <c r="AJ668" s="212">
        <f t="shared" si="758"/>
        <v>0.26</v>
      </c>
      <c r="AK668" s="212">
        <f t="shared" si="758"/>
        <v>0.26</v>
      </c>
    </row>
    <row r="669" spans="1:37" x14ac:dyDescent="0.35">
      <c r="A669" s="215">
        <v>42</v>
      </c>
      <c r="B669" s="212">
        <f t="shared" si="723"/>
        <v>0.26</v>
      </c>
      <c r="C669" s="212">
        <f t="shared" si="757"/>
        <v>0.26</v>
      </c>
      <c r="D669" s="212">
        <f t="shared" si="757"/>
        <v>0.26</v>
      </c>
      <c r="E669" s="212">
        <f t="shared" si="757"/>
        <v>0.26</v>
      </c>
      <c r="F669" s="212">
        <f t="shared" si="757"/>
        <v>0.26</v>
      </c>
      <c r="G669" s="212">
        <f t="shared" si="757"/>
        <v>0.26</v>
      </c>
      <c r="H669" s="212">
        <f t="shared" si="757"/>
        <v>0.26</v>
      </c>
      <c r="I669" s="212">
        <f t="shared" si="757"/>
        <v>0.26</v>
      </c>
      <c r="J669" s="212">
        <f t="shared" si="757"/>
        <v>0.26</v>
      </c>
      <c r="K669" s="212">
        <f t="shared" si="757"/>
        <v>0.26</v>
      </c>
      <c r="L669" s="212">
        <f t="shared" si="757"/>
        <v>0.26</v>
      </c>
      <c r="M669" s="212">
        <f t="shared" si="757"/>
        <v>0.26</v>
      </c>
      <c r="N669" s="212">
        <f t="shared" si="757"/>
        <v>0.26</v>
      </c>
      <c r="O669" s="212">
        <f t="shared" si="757"/>
        <v>0.26</v>
      </c>
      <c r="P669" s="212">
        <f t="shared" si="757"/>
        <v>0.26</v>
      </c>
      <c r="Q669" s="212">
        <f t="shared" si="757"/>
        <v>0.26</v>
      </c>
      <c r="R669" s="212">
        <f t="shared" si="757"/>
        <v>0.26</v>
      </c>
      <c r="S669" s="212">
        <f t="shared" si="757"/>
        <v>0.26</v>
      </c>
      <c r="T669" s="212">
        <f t="shared" si="757"/>
        <v>0.26</v>
      </c>
      <c r="U669" s="212">
        <f t="shared" si="757"/>
        <v>0.26</v>
      </c>
      <c r="V669" s="212">
        <f t="shared" si="757"/>
        <v>0.26</v>
      </c>
      <c r="W669" s="212">
        <f t="shared" si="757"/>
        <v>0.26</v>
      </c>
      <c r="X669" s="212">
        <f t="shared" si="757"/>
        <v>0.26</v>
      </c>
      <c r="Y669" s="212">
        <f t="shared" si="757"/>
        <v>0.26</v>
      </c>
      <c r="Z669" s="212">
        <f t="shared" si="757"/>
        <v>0.26</v>
      </c>
      <c r="AA669" s="212">
        <f t="shared" si="757"/>
        <v>0.26</v>
      </c>
      <c r="AB669" s="212">
        <f t="shared" si="758"/>
        <v>0.26</v>
      </c>
      <c r="AC669" s="212">
        <f t="shared" si="758"/>
        <v>0.26</v>
      </c>
      <c r="AD669" s="212">
        <f t="shared" si="758"/>
        <v>0.26</v>
      </c>
      <c r="AE669" s="212">
        <f t="shared" si="758"/>
        <v>0.26</v>
      </c>
      <c r="AF669" s="212">
        <f t="shared" si="758"/>
        <v>0.26</v>
      </c>
      <c r="AG669" s="212">
        <f t="shared" si="758"/>
        <v>0.26</v>
      </c>
      <c r="AH669" s="212">
        <f t="shared" si="758"/>
        <v>0.26</v>
      </c>
      <c r="AI669" s="212">
        <f t="shared" si="758"/>
        <v>0.26</v>
      </c>
      <c r="AJ669" s="212">
        <f t="shared" si="758"/>
        <v>0.26</v>
      </c>
      <c r="AK669" s="212">
        <f t="shared" si="758"/>
        <v>0.26</v>
      </c>
    </row>
    <row r="670" spans="1:37" x14ac:dyDescent="0.35">
      <c r="A670" s="215">
        <v>43</v>
      </c>
      <c r="B670" s="212">
        <f t="shared" si="723"/>
        <v>0.26</v>
      </c>
      <c r="C670" s="212">
        <f t="shared" si="757"/>
        <v>0.26</v>
      </c>
      <c r="D670" s="212">
        <f t="shared" si="757"/>
        <v>0.26</v>
      </c>
      <c r="E670" s="212">
        <f t="shared" si="757"/>
        <v>0.26</v>
      </c>
      <c r="F670" s="212">
        <f t="shared" si="757"/>
        <v>0.26</v>
      </c>
      <c r="G670" s="212">
        <f t="shared" si="757"/>
        <v>0.26</v>
      </c>
      <c r="H670" s="212">
        <f t="shared" si="757"/>
        <v>0.26</v>
      </c>
      <c r="I670" s="212">
        <f t="shared" si="757"/>
        <v>0.26</v>
      </c>
      <c r="J670" s="212">
        <f t="shared" si="757"/>
        <v>0.26</v>
      </c>
      <c r="K670" s="212">
        <f t="shared" si="757"/>
        <v>0.26</v>
      </c>
      <c r="L670" s="212">
        <f t="shared" si="757"/>
        <v>0.26</v>
      </c>
      <c r="M670" s="212">
        <f t="shared" si="757"/>
        <v>0.26</v>
      </c>
      <c r="N670" s="212">
        <f t="shared" si="757"/>
        <v>0.26</v>
      </c>
      <c r="O670" s="212">
        <f t="shared" si="757"/>
        <v>0.26</v>
      </c>
      <c r="P670" s="212">
        <f t="shared" si="757"/>
        <v>0.26</v>
      </c>
      <c r="Q670" s="212">
        <f t="shared" si="757"/>
        <v>0.26</v>
      </c>
      <c r="R670" s="212">
        <f t="shared" si="757"/>
        <v>0.26</v>
      </c>
      <c r="S670" s="212">
        <f t="shared" si="757"/>
        <v>0.26</v>
      </c>
      <c r="T670" s="212">
        <f t="shared" si="757"/>
        <v>0.26</v>
      </c>
      <c r="U670" s="212">
        <f t="shared" si="757"/>
        <v>0.26</v>
      </c>
      <c r="V670" s="212">
        <f t="shared" si="757"/>
        <v>0.26</v>
      </c>
      <c r="W670" s="212">
        <f t="shared" si="757"/>
        <v>0.26</v>
      </c>
      <c r="X670" s="212">
        <f t="shared" si="757"/>
        <v>0.26</v>
      </c>
      <c r="Y670" s="212">
        <f t="shared" si="757"/>
        <v>0.26</v>
      </c>
      <c r="Z670" s="212">
        <f t="shared" si="757"/>
        <v>0.26</v>
      </c>
      <c r="AA670" s="212">
        <f t="shared" si="757"/>
        <v>0.26</v>
      </c>
      <c r="AB670" s="212">
        <f t="shared" si="758"/>
        <v>0.26</v>
      </c>
      <c r="AC670" s="212">
        <f t="shared" si="758"/>
        <v>0.26</v>
      </c>
      <c r="AD670" s="212">
        <f t="shared" si="758"/>
        <v>0.26</v>
      </c>
      <c r="AE670" s="212">
        <f t="shared" si="758"/>
        <v>0.26</v>
      </c>
      <c r="AF670" s="212">
        <f t="shared" si="758"/>
        <v>0.26</v>
      </c>
      <c r="AG670" s="212">
        <f t="shared" si="758"/>
        <v>0.26</v>
      </c>
      <c r="AH670" s="212">
        <f t="shared" si="758"/>
        <v>0.26</v>
      </c>
      <c r="AI670" s="212">
        <f t="shared" si="758"/>
        <v>0.26</v>
      </c>
      <c r="AJ670" s="212">
        <f t="shared" si="758"/>
        <v>0.26</v>
      </c>
      <c r="AK670" s="212">
        <f t="shared" si="758"/>
        <v>0.26</v>
      </c>
    </row>
    <row r="671" spans="1:37" x14ac:dyDescent="0.35">
      <c r="A671" s="215">
        <v>44</v>
      </c>
      <c r="B671" s="212">
        <f t="shared" si="723"/>
        <v>0.26</v>
      </c>
      <c r="C671" s="212">
        <f t="shared" si="757"/>
        <v>0.26</v>
      </c>
      <c r="D671" s="212">
        <f t="shared" si="757"/>
        <v>0.26</v>
      </c>
      <c r="E671" s="212">
        <f t="shared" si="757"/>
        <v>0.26</v>
      </c>
      <c r="F671" s="212">
        <f t="shared" si="757"/>
        <v>0.26</v>
      </c>
      <c r="G671" s="212">
        <f t="shared" si="757"/>
        <v>0.26</v>
      </c>
      <c r="H671" s="212">
        <f t="shared" si="757"/>
        <v>0.26</v>
      </c>
      <c r="I671" s="212">
        <f t="shared" si="757"/>
        <v>0.26</v>
      </c>
      <c r="J671" s="212">
        <f t="shared" si="757"/>
        <v>0.26</v>
      </c>
      <c r="K671" s="212">
        <f t="shared" si="757"/>
        <v>0.26</v>
      </c>
      <c r="L671" s="212">
        <f t="shared" si="757"/>
        <v>0.26</v>
      </c>
      <c r="M671" s="212">
        <f t="shared" si="757"/>
        <v>0.26</v>
      </c>
      <c r="N671" s="212">
        <f t="shared" si="757"/>
        <v>0.26</v>
      </c>
      <c r="O671" s="212">
        <f t="shared" si="757"/>
        <v>0.26</v>
      </c>
      <c r="P671" s="212">
        <f t="shared" si="757"/>
        <v>0.26</v>
      </c>
      <c r="Q671" s="212">
        <f t="shared" si="757"/>
        <v>0.26</v>
      </c>
      <c r="R671" s="212">
        <f t="shared" si="757"/>
        <v>0.26</v>
      </c>
      <c r="S671" s="212">
        <f t="shared" si="757"/>
        <v>0.26</v>
      </c>
      <c r="T671" s="212">
        <f t="shared" si="757"/>
        <v>0.26</v>
      </c>
      <c r="U671" s="212">
        <f t="shared" si="757"/>
        <v>0.26</v>
      </c>
      <c r="V671" s="212">
        <f t="shared" si="757"/>
        <v>0.26</v>
      </c>
      <c r="W671" s="212">
        <f t="shared" si="757"/>
        <v>0.26</v>
      </c>
      <c r="X671" s="212">
        <f t="shared" si="757"/>
        <v>0.26</v>
      </c>
      <c r="Y671" s="212">
        <f t="shared" si="757"/>
        <v>0.26</v>
      </c>
      <c r="Z671" s="212">
        <f t="shared" si="757"/>
        <v>0.26</v>
      </c>
      <c r="AA671" s="212">
        <f t="shared" si="757"/>
        <v>0.26</v>
      </c>
      <c r="AB671" s="212">
        <f t="shared" si="758"/>
        <v>0.26</v>
      </c>
      <c r="AC671" s="212">
        <f t="shared" si="758"/>
        <v>0.26</v>
      </c>
      <c r="AD671" s="212">
        <f t="shared" si="758"/>
        <v>0.26</v>
      </c>
      <c r="AE671" s="212">
        <f t="shared" si="758"/>
        <v>0.26</v>
      </c>
      <c r="AF671" s="212">
        <f t="shared" si="758"/>
        <v>0.26</v>
      </c>
      <c r="AG671" s="212">
        <f t="shared" si="758"/>
        <v>0.26</v>
      </c>
      <c r="AH671" s="212">
        <f t="shared" si="758"/>
        <v>0.26</v>
      </c>
      <c r="AI671" s="212">
        <f t="shared" si="758"/>
        <v>0.26</v>
      </c>
      <c r="AJ671" s="212">
        <f t="shared" si="758"/>
        <v>0.26</v>
      </c>
      <c r="AK671" s="212">
        <f t="shared" si="758"/>
        <v>0.26</v>
      </c>
    </row>
    <row r="672" spans="1:37" x14ac:dyDescent="0.35">
      <c r="A672" s="215">
        <v>45</v>
      </c>
      <c r="B672" s="212">
        <f t="shared" si="723"/>
        <v>0.26</v>
      </c>
      <c r="C672" s="212">
        <f t="shared" si="757"/>
        <v>0.26</v>
      </c>
      <c r="D672" s="212">
        <f t="shared" si="757"/>
        <v>0.26</v>
      </c>
      <c r="E672" s="212">
        <f t="shared" si="757"/>
        <v>0.26</v>
      </c>
      <c r="F672" s="212">
        <f t="shared" si="757"/>
        <v>0.26</v>
      </c>
      <c r="G672" s="212">
        <f t="shared" si="757"/>
        <v>0.26</v>
      </c>
      <c r="H672" s="212">
        <f t="shared" si="757"/>
        <v>0.26</v>
      </c>
      <c r="I672" s="212">
        <f t="shared" si="757"/>
        <v>0.26</v>
      </c>
      <c r="J672" s="212">
        <f t="shared" si="757"/>
        <v>0.26</v>
      </c>
      <c r="K672" s="212">
        <f t="shared" si="757"/>
        <v>0.26</v>
      </c>
      <c r="L672" s="212">
        <f t="shared" si="757"/>
        <v>0.26</v>
      </c>
      <c r="M672" s="212">
        <f t="shared" si="757"/>
        <v>0.26</v>
      </c>
      <c r="N672" s="212">
        <f t="shared" si="757"/>
        <v>0.26</v>
      </c>
      <c r="O672" s="212">
        <f t="shared" si="757"/>
        <v>0.26</v>
      </c>
      <c r="P672" s="212">
        <f t="shared" si="757"/>
        <v>0.26</v>
      </c>
      <c r="Q672" s="212">
        <f t="shared" si="757"/>
        <v>0.26</v>
      </c>
      <c r="R672" s="212">
        <f t="shared" si="757"/>
        <v>0.26</v>
      </c>
      <c r="S672" s="212">
        <f t="shared" si="757"/>
        <v>0.26</v>
      </c>
      <c r="T672" s="212">
        <f t="shared" si="757"/>
        <v>0.26</v>
      </c>
      <c r="U672" s="212">
        <f t="shared" si="757"/>
        <v>0.26</v>
      </c>
      <c r="V672" s="212">
        <f t="shared" si="757"/>
        <v>0.26</v>
      </c>
      <c r="W672" s="212">
        <f t="shared" si="757"/>
        <v>0.26</v>
      </c>
      <c r="X672" s="212">
        <f t="shared" si="757"/>
        <v>0.26</v>
      </c>
      <c r="Y672" s="212">
        <f t="shared" si="757"/>
        <v>0.26</v>
      </c>
      <c r="Z672" s="212">
        <f t="shared" si="757"/>
        <v>0.26</v>
      </c>
      <c r="AA672" s="212">
        <f t="shared" si="757"/>
        <v>0.26</v>
      </c>
      <c r="AB672" s="212">
        <f t="shared" si="758"/>
        <v>0.26</v>
      </c>
      <c r="AC672" s="212">
        <f t="shared" si="758"/>
        <v>0.26</v>
      </c>
      <c r="AD672" s="212">
        <f t="shared" si="758"/>
        <v>0.26</v>
      </c>
      <c r="AE672" s="212">
        <f t="shared" si="758"/>
        <v>0.26</v>
      </c>
      <c r="AF672" s="212">
        <f t="shared" si="758"/>
        <v>0.26</v>
      </c>
      <c r="AG672" s="212">
        <f t="shared" si="758"/>
        <v>0.26</v>
      </c>
      <c r="AH672" s="212">
        <f t="shared" si="758"/>
        <v>0.26</v>
      </c>
      <c r="AI672" s="212">
        <f t="shared" si="758"/>
        <v>0.26</v>
      </c>
      <c r="AJ672" s="212">
        <f t="shared" si="758"/>
        <v>0.26</v>
      </c>
      <c r="AK672" s="212">
        <f t="shared" si="758"/>
        <v>0.26</v>
      </c>
    </row>
    <row r="673" spans="1:37" x14ac:dyDescent="0.35">
      <c r="A673" s="215">
        <v>46</v>
      </c>
      <c r="B673" s="212">
        <f t="shared" si="723"/>
        <v>0.26</v>
      </c>
      <c r="C673" s="212">
        <f t="shared" si="757"/>
        <v>0.26</v>
      </c>
      <c r="D673" s="212">
        <f t="shared" si="757"/>
        <v>0.26</v>
      </c>
      <c r="E673" s="212">
        <f t="shared" si="757"/>
        <v>0.26</v>
      </c>
      <c r="F673" s="212">
        <f t="shared" si="757"/>
        <v>0.26</v>
      </c>
      <c r="G673" s="212">
        <f t="shared" si="757"/>
        <v>0.26</v>
      </c>
      <c r="H673" s="212">
        <f t="shared" ref="H673:H679" si="759">G673</f>
        <v>0.26</v>
      </c>
      <c r="I673" s="212">
        <f t="shared" ref="I673:I679" si="760">H673</f>
        <v>0.26</v>
      </c>
      <c r="J673" s="212">
        <f t="shared" ref="J673:J679" si="761">I673</f>
        <v>0.26</v>
      </c>
      <c r="K673" s="212">
        <f t="shared" ref="K673:K679" si="762">J673</f>
        <v>0.26</v>
      </c>
      <c r="L673" s="212">
        <f t="shared" ref="L673:L679" si="763">K673</f>
        <v>0.26</v>
      </c>
      <c r="M673" s="212">
        <f t="shared" ref="M673:M679" si="764">L673</f>
        <v>0.26</v>
      </c>
      <c r="N673" s="212">
        <f t="shared" ref="N673:N679" si="765">M673</f>
        <v>0.26</v>
      </c>
      <c r="O673" s="212">
        <f t="shared" ref="O673:O679" si="766">N673</f>
        <v>0.26</v>
      </c>
      <c r="P673" s="212">
        <f t="shared" ref="P673:P679" si="767">O673</f>
        <v>0.26</v>
      </c>
      <c r="Q673" s="212">
        <f t="shared" ref="Q673:Q679" si="768">P673</f>
        <v>0.26</v>
      </c>
      <c r="R673" s="212">
        <f t="shared" ref="R673:R679" si="769">Q673</f>
        <v>0.26</v>
      </c>
      <c r="S673" s="212">
        <f t="shared" ref="S673:S679" si="770">R673</f>
        <v>0.26</v>
      </c>
      <c r="T673" s="212">
        <f t="shared" ref="T673:T679" si="771">S673</f>
        <v>0.26</v>
      </c>
      <c r="U673" s="212">
        <f t="shared" ref="U673:U679" si="772">T673</f>
        <v>0.26</v>
      </c>
      <c r="V673" s="212">
        <f t="shared" ref="V673:V679" si="773">U673</f>
        <v>0.26</v>
      </c>
      <c r="W673" s="212">
        <f t="shared" ref="W673:W679" si="774">V673</f>
        <v>0.26</v>
      </c>
      <c r="X673" s="212">
        <f t="shared" ref="X673:X679" si="775">W673</f>
        <v>0.26</v>
      </c>
      <c r="Y673" s="212">
        <f t="shared" ref="Y673:Y679" si="776">X673</f>
        <v>0.26</v>
      </c>
      <c r="Z673" s="212">
        <f t="shared" ref="Z673:Z679" si="777">Y673</f>
        <v>0.26</v>
      </c>
      <c r="AA673" s="212">
        <f t="shared" ref="AA673:AA679" si="778">Z673</f>
        <v>0.26</v>
      </c>
      <c r="AB673" s="212">
        <f t="shared" si="758"/>
        <v>0.26</v>
      </c>
      <c r="AC673" s="212">
        <f t="shared" si="758"/>
        <v>0.26</v>
      </c>
      <c r="AD673" s="212">
        <f t="shared" si="758"/>
        <v>0.26</v>
      </c>
      <c r="AE673" s="212">
        <f t="shared" si="758"/>
        <v>0.26</v>
      </c>
      <c r="AF673" s="212">
        <f t="shared" si="758"/>
        <v>0.26</v>
      </c>
      <c r="AG673" s="212">
        <f t="shared" si="758"/>
        <v>0.26</v>
      </c>
      <c r="AH673" s="212">
        <f t="shared" si="758"/>
        <v>0.26</v>
      </c>
      <c r="AI673" s="212">
        <f t="shared" si="758"/>
        <v>0.26</v>
      </c>
      <c r="AJ673" s="212">
        <f t="shared" si="758"/>
        <v>0.26</v>
      </c>
      <c r="AK673" s="212">
        <f t="shared" si="758"/>
        <v>0.26</v>
      </c>
    </row>
    <row r="674" spans="1:37" x14ac:dyDescent="0.35">
      <c r="A674" s="215">
        <v>47</v>
      </c>
      <c r="B674" s="212">
        <f t="shared" si="723"/>
        <v>0.26</v>
      </c>
      <c r="C674" s="212">
        <f t="shared" ref="C674:C679" si="779">B674</f>
        <v>0.26</v>
      </c>
      <c r="D674" s="212">
        <f t="shared" ref="D674:D679" si="780">C674</f>
        <v>0.26</v>
      </c>
      <c r="E674" s="212">
        <f t="shared" ref="E674:E679" si="781">D674</f>
        <v>0.26</v>
      </c>
      <c r="F674" s="212">
        <f t="shared" ref="F674:F679" si="782">E674</f>
        <v>0.26</v>
      </c>
      <c r="G674" s="212">
        <f t="shared" ref="G674:G679" si="783">F674</f>
        <v>0.26</v>
      </c>
      <c r="H674" s="212">
        <f t="shared" si="759"/>
        <v>0.26</v>
      </c>
      <c r="I674" s="212">
        <f t="shared" si="760"/>
        <v>0.26</v>
      </c>
      <c r="J674" s="212">
        <f t="shared" si="761"/>
        <v>0.26</v>
      </c>
      <c r="K674" s="212">
        <f t="shared" si="762"/>
        <v>0.26</v>
      </c>
      <c r="L674" s="212">
        <f t="shared" si="763"/>
        <v>0.26</v>
      </c>
      <c r="M674" s="212">
        <f t="shared" si="764"/>
        <v>0.26</v>
      </c>
      <c r="N674" s="212">
        <f t="shared" si="765"/>
        <v>0.26</v>
      </c>
      <c r="O674" s="212">
        <f t="shared" si="766"/>
        <v>0.26</v>
      </c>
      <c r="P674" s="212">
        <f t="shared" si="767"/>
        <v>0.26</v>
      </c>
      <c r="Q674" s="212">
        <f t="shared" si="768"/>
        <v>0.26</v>
      </c>
      <c r="R674" s="212">
        <f t="shared" si="769"/>
        <v>0.26</v>
      </c>
      <c r="S674" s="212">
        <f t="shared" si="770"/>
        <v>0.26</v>
      </c>
      <c r="T674" s="212">
        <f t="shared" si="771"/>
        <v>0.26</v>
      </c>
      <c r="U674" s="212">
        <f t="shared" si="772"/>
        <v>0.26</v>
      </c>
      <c r="V674" s="212">
        <f t="shared" si="773"/>
        <v>0.26</v>
      </c>
      <c r="W674" s="212">
        <f t="shared" si="774"/>
        <v>0.26</v>
      </c>
      <c r="X674" s="212">
        <f t="shared" si="775"/>
        <v>0.26</v>
      </c>
      <c r="Y674" s="212">
        <f t="shared" si="776"/>
        <v>0.26</v>
      </c>
      <c r="Z674" s="212">
        <f t="shared" si="777"/>
        <v>0.26</v>
      </c>
      <c r="AA674" s="212">
        <f t="shared" si="778"/>
        <v>0.26</v>
      </c>
      <c r="AB674" s="212">
        <f t="shared" si="758"/>
        <v>0.26</v>
      </c>
      <c r="AC674" s="212">
        <f t="shared" si="758"/>
        <v>0.26</v>
      </c>
      <c r="AD674" s="212">
        <f t="shared" si="758"/>
        <v>0.26</v>
      </c>
      <c r="AE674" s="212">
        <f t="shared" si="758"/>
        <v>0.26</v>
      </c>
      <c r="AF674" s="212">
        <f t="shared" si="758"/>
        <v>0.26</v>
      </c>
      <c r="AG674" s="212">
        <f t="shared" si="758"/>
        <v>0.26</v>
      </c>
      <c r="AH674" s="212">
        <f t="shared" si="758"/>
        <v>0.26</v>
      </c>
      <c r="AI674" s="212">
        <f t="shared" si="758"/>
        <v>0.26</v>
      </c>
      <c r="AJ674" s="212">
        <f t="shared" si="758"/>
        <v>0.26</v>
      </c>
      <c r="AK674" s="212">
        <f t="shared" si="758"/>
        <v>0.26</v>
      </c>
    </row>
    <row r="675" spans="1:37" x14ac:dyDescent="0.35">
      <c r="A675" s="215">
        <v>48</v>
      </c>
      <c r="B675" s="212">
        <f t="shared" si="723"/>
        <v>0.26</v>
      </c>
      <c r="C675" s="212">
        <f t="shared" si="779"/>
        <v>0.26</v>
      </c>
      <c r="D675" s="212">
        <f t="shared" si="780"/>
        <v>0.26</v>
      </c>
      <c r="E675" s="212">
        <f t="shared" si="781"/>
        <v>0.26</v>
      </c>
      <c r="F675" s="212">
        <f t="shared" si="782"/>
        <v>0.26</v>
      </c>
      <c r="G675" s="212">
        <f t="shared" si="783"/>
        <v>0.26</v>
      </c>
      <c r="H675" s="212">
        <f t="shared" si="759"/>
        <v>0.26</v>
      </c>
      <c r="I675" s="212">
        <f t="shared" si="760"/>
        <v>0.26</v>
      </c>
      <c r="J675" s="212">
        <f t="shared" si="761"/>
        <v>0.26</v>
      </c>
      <c r="K675" s="212">
        <f t="shared" si="762"/>
        <v>0.26</v>
      </c>
      <c r="L675" s="212">
        <f t="shared" si="763"/>
        <v>0.26</v>
      </c>
      <c r="M675" s="212">
        <f t="shared" si="764"/>
        <v>0.26</v>
      </c>
      <c r="N675" s="212">
        <f t="shared" si="765"/>
        <v>0.26</v>
      </c>
      <c r="O675" s="212">
        <f t="shared" si="766"/>
        <v>0.26</v>
      </c>
      <c r="P675" s="212">
        <f t="shared" si="767"/>
        <v>0.26</v>
      </c>
      <c r="Q675" s="212">
        <f t="shared" si="768"/>
        <v>0.26</v>
      </c>
      <c r="R675" s="212">
        <f t="shared" si="769"/>
        <v>0.26</v>
      </c>
      <c r="S675" s="212">
        <f t="shared" si="770"/>
        <v>0.26</v>
      </c>
      <c r="T675" s="212">
        <f t="shared" si="771"/>
        <v>0.26</v>
      </c>
      <c r="U675" s="212">
        <f t="shared" si="772"/>
        <v>0.26</v>
      </c>
      <c r="V675" s="212">
        <f t="shared" si="773"/>
        <v>0.26</v>
      </c>
      <c r="W675" s="212">
        <f t="shared" si="774"/>
        <v>0.26</v>
      </c>
      <c r="X675" s="212">
        <f t="shared" si="775"/>
        <v>0.26</v>
      </c>
      <c r="Y675" s="212">
        <f t="shared" si="776"/>
        <v>0.26</v>
      </c>
      <c r="Z675" s="212">
        <f t="shared" si="777"/>
        <v>0.26</v>
      </c>
      <c r="AA675" s="212">
        <f t="shared" si="778"/>
        <v>0.26</v>
      </c>
      <c r="AB675" s="212">
        <f t="shared" si="758"/>
        <v>0.26</v>
      </c>
      <c r="AC675" s="212">
        <f t="shared" si="758"/>
        <v>0.26</v>
      </c>
      <c r="AD675" s="212">
        <f t="shared" si="758"/>
        <v>0.26</v>
      </c>
      <c r="AE675" s="212">
        <f t="shared" si="758"/>
        <v>0.26</v>
      </c>
      <c r="AF675" s="212">
        <f t="shared" si="758"/>
        <v>0.26</v>
      </c>
      <c r="AG675" s="212">
        <f t="shared" si="758"/>
        <v>0.26</v>
      </c>
      <c r="AH675" s="212">
        <f t="shared" si="758"/>
        <v>0.26</v>
      </c>
      <c r="AI675" s="212">
        <f t="shared" si="758"/>
        <v>0.26</v>
      </c>
      <c r="AJ675" s="212">
        <f t="shared" si="758"/>
        <v>0.26</v>
      </c>
      <c r="AK675" s="212">
        <f t="shared" si="758"/>
        <v>0.26</v>
      </c>
    </row>
    <row r="676" spans="1:37" x14ac:dyDescent="0.35">
      <c r="A676" s="215">
        <v>49</v>
      </c>
      <c r="B676" s="212">
        <f t="shared" si="723"/>
        <v>0.26</v>
      </c>
      <c r="C676" s="212">
        <f t="shared" si="779"/>
        <v>0.26</v>
      </c>
      <c r="D676" s="212">
        <f t="shared" si="780"/>
        <v>0.26</v>
      </c>
      <c r="E676" s="212">
        <f t="shared" si="781"/>
        <v>0.26</v>
      </c>
      <c r="F676" s="212">
        <f t="shared" si="782"/>
        <v>0.26</v>
      </c>
      <c r="G676" s="212">
        <f t="shared" si="783"/>
        <v>0.26</v>
      </c>
      <c r="H676" s="212">
        <f t="shared" si="759"/>
        <v>0.26</v>
      </c>
      <c r="I676" s="212">
        <f t="shared" si="760"/>
        <v>0.26</v>
      </c>
      <c r="J676" s="212">
        <f t="shared" si="761"/>
        <v>0.26</v>
      </c>
      <c r="K676" s="212">
        <f t="shared" si="762"/>
        <v>0.26</v>
      </c>
      <c r="L676" s="212">
        <f t="shared" si="763"/>
        <v>0.26</v>
      </c>
      <c r="M676" s="212">
        <f t="shared" si="764"/>
        <v>0.26</v>
      </c>
      <c r="N676" s="212">
        <f t="shared" si="765"/>
        <v>0.26</v>
      </c>
      <c r="O676" s="212">
        <f t="shared" si="766"/>
        <v>0.26</v>
      </c>
      <c r="P676" s="212">
        <f t="shared" si="767"/>
        <v>0.26</v>
      </c>
      <c r="Q676" s="212">
        <f t="shared" si="768"/>
        <v>0.26</v>
      </c>
      <c r="R676" s="212">
        <f t="shared" si="769"/>
        <v>0.26</v>
      </c>
      <c r="S676" s="212">
        <f t="shared" si="770"/>
        <v>0.26</v>
      </c>
      <c r="T676" s="212">
        <f t="shared" si="771"/>
        <v>0.26</v>
      </c>
      <c r="U676" s="212">
        <f t="shared" si="772"/>
        <v>0.26</v>
      </c>
      <c r="V676" s="212">
        <f t="shared" si="773"/>
        <v>0.26</v>
      </c>
      <c r="W676" s="212">
        <f t="shared" si="774"/>
        <v>0.26</v>
      </c>
      <c r="X676" s="212">
        <f t="shared" si="775"/>
        <v>0.26</v>
      </c>
      <c r="Y676" s="212">
        <f t="shared" si="776"/>
        <v>0.26</v>
      </c>
      <c r="Z676" s="212">
        <f t="shared" si="777"/>
        <v>0.26</v>
      </c>
      <c r="AA676" s="212">
        <f t="shared" si="778"/>
        <v>0.26</v>
      </c>
      <c r="AB676" s="212">
        <f t="shared" si="758"/>
        <v>0.26</v>
      </c>
      <c r="AC676" s="212">
        <f t="shared" si="758"/>
        <v>0.26</v>
      </c>
      <c r="AD676" s="212">
        <f t="shared" si="758"/>
        <v>0.26</v>
      </c>
      <c r="AE676" s="212">
        <f t="shared" si="758"/>
        <v>0.26</v>
      </c>
      <c r="AF676" s="212">
        <f t="shared" si="758"/>
        <v>0.26</v>
      </c>
      <c r="AG676" s="212">
        <f t="shared" si="758"/>
        <v>0.26</v>
      </c>
      <c r="AH676" s="212">
        <f t="shared" si="758"/>
        <v>0.26</v>
      </c>
      <c r="AI676" s="212">
        <f t="shared" si="758"/>
        <v>0.26</v>
      </c>
      <c r="AJ676" s="212">
        <f t="shared" si="758"/>
        <v>0.26</v>
      </c>
      <c r="AK676" s="212">
        <f t="shared" si="758"/>
        <v>0.26</v>
      </c>
    </row>
    <row r="677" spans="1:37" x14ac:dyDescent="0.35">
      <c r="A677" s="215">
        <v>50</v>
      </c>
      <c r="B677" s="212">
        <f t="shared" si="723"/>
        <v>0.26</v>
      </c>
      <c r="C677" s="212">
        <f t="shared" si="779"/>
        <v>0.26</v>
      </c>
      <c r="D677" s="212">
        <f t="shared" si="780"/>
        <v>0.26</v>
      </c>
      <c r="E677" s="212">
        <f t="shared" si="781"/>
        <v>0.26</v>
      </c>
      <c r="F677" s="212">
        <f t="shared" si="782"/>
        <v>0.26</v>
      </c>
      <c r="G677" s="212">
        <f t="shared" si="783"/>
        <v>0.26</v>
      </c>
      <c r="H677" s="212">
        <f t="shared" si="759"/>
        <v>0.26</v>
      </c>
      <c r="I677" s="212">
        <f t="shared" si="760"/>
        <v>0.26</v>
      </c>
      <c r="J677" s="212">
        <f t="shared" si="761"/>
        <v>0.26</v>
      </c>
      <c r="K677" s="212">
        <f t="shared" si="762"/>
        <v>0.26</v>
      </c>
      <c r="L677" s="212">
        <f t="shared" si="763"/>
        <v>0.26</v>
      </c>
      <c r="M677" s="212">
        <f t="shared" si="764"/>
        <v>0.26</v>
      </c>
      <c r="N677" s="212">
        <f t="shared" si="765"/>
        <v>0.26</v>
      </c>
      <c r="O677" s="212">
        <f t="shared" si="766"/>
        <v>0.26</v>
      </c>
      <c r="P677" s="212">
        <f t="shared" si="767"/>
        <v>0.26</v>
      </c>
      <c r="Q677" s="212">
        <f t="shared" si="768"/>
        <v>0.26</v>
      </c>
      <c r="R677" s="212">
        <f t="shared" si="769"/>
        <v>0.26</v>
      </c>
      <c r="S677" s="212">
        <f t="shared" si="770"/>
        <v>0.26</v>
      </c>
      <c r="T677" s="212">
        <f t="shared" si="771"/>
        <v>0.26</v>
      </c>
      <c r="U677" s="212">
        <f t="shared" si="772"/>
        <v>0.26</v>
      </c>
      <c r="V677" s="212">
        <f t="shared" si="773"/>
        <v>0.26</v>
      </c>
      <c r="W677" s="212">
        <f t="shared" si="774"/>
        <v>0.26</v>
      </c>
      <c r="X677" s="212">
        <f t="shared" si="775"/>
        <v>0.26</v>
      </c>
      <c r="Y677" s="212">
        <f t="shared" si="776"/>
        <v>0.26</v>
      </c>
      <c r="Z677" s="212">
        <f t="shared" si="777"/>
        <v>0.26</v>
      </c>
      <c r="AA677" s="212">
        <f t="shared" si="778"/>
        <v>0.26</v>
      </c>
      <c r="AB677" s="212">
        <f t="shared" si="758"/>
        <v>0.26</v>
      </c>
      <c r="AC677" s="212">
        <f t="shared" si="758"/>
        <v>0.26</v>
      </c>
      <c r="AD677" s="212">
        <f t="shared" si="758"/>
        <v>0.26</v>
      </c>
      <c r="AE677" s="212">
        <f t="shared" si="758"/>
        <v>0.26</v>
      </c>
      <c r="AF677" s="212">
        <f t="shared" si="758"/>
        <v>0.26</v>
      </c>
      <c r="AG677" s="212">
        <f t="shared" si="758"/>
        <v>0.26</v>
      </c>
      <c r="AH677" s="212">
        <f t="shared" si="758"/>
        <v>0.26</v>
      </c>
      <c r="AI677" s="212">
        <f t="shared" si="758"/>
        <v>0.26</v>
      </c>
      <c r="AJ677" s="212">
        <f t="shared" si="758"/>
        <v>0.26</v>
      </c>
      <c r="AK677" s="212">
        <f t="shared" si="758"/>
        <v>0.26</v>
      </c>
    </row>
    <row r="678" spans="1:37" x14ac:dyDescent="0.35">
      <c r="A678" s="215">
        <v>51</v>
      </c>
      <c r="B678" s="212">
        <f t="shared" si="723"/>
        <v>0.26</v>
      </c>
      <c r="C678" s="212">
        <f t="shared" si="779"/>
        <v>0.26</v>
      </c>
      <c r="D678" s="212">
        <f t="shared" si="780"/>
        <v>0.26</v>
      </c>
      <c r="E678" s="212">
        <f t="shared" si="781"/>
        <v>0.26</v>
      </c>
      <c r="F678" s="212">
        <f t="shared" si="782"/>
        <v>0.26</v>
      </c>
      <c r="G678" s="212">
        <f t="shared" si="783"/>
        <v>0.26</v>
      </c>
      <c r="H678" s="212">
        <f t="shared" si="759"/>
        <v>0.26</v>
      </c>
      <c r="I678" s="212">
        <f t="shared" si="760"/>
        <v>0.26</v>
      </c>
      <c r="J678" s="212">
        <f t="shared" si="761"/>
        <v>0.26</v>
      </c>
      <c r="K678" s="212">
        <f t="shared" si="762"/>
        <v>0.26</v>
      </c>
      <c r="L678" s="212">
        <f t="shared" si="763"/>
        <v>0.26</v>
      </c>
      <c r="M678" s="212">
        <f t="shared" si="764"/>
        <v>0.26</v>
      </c>
      <c r="N678" s="212">
        <f t="shared" si="765"/>
        <v>0.26</v>
      </c>
      <c r="O678" s="212">
        <f t="shared" si="766"/>
        <v>0.26</v>
      </c>
      <c r="P678" s="212">
        <f t="shared" si="767"/>
        <v>0.26</v>
      </c>
      <c r="Q678" s="212">
        <f t="shared" si="768"/>
        <v>0.26</v>
      </c>
      <c r="R678" s="212">
        <f t="shared" si="769"/>
        <v>0.26</v>
      </c>
      <c r="S678" s="212">
        <f t="shared" si="770"/>
        <v>0.26</v>
      </c>
      <c r="T678" s="212">
        <f t="shared" si="771"/>
        <v>0.26</v>
      </c>
      <c r="U678" s="212">
        <f t="shared" si="772"/>
        <v>0.26</v>
      </c>
      <c r="V678" s="212">
        <f t="shared" si="773"/>
        <v>0.26</v>
      </c>
      <c r="W678" s="212">
        <f t="shared" si="774"/>
        <v>0.26</v>
      </c>
      <c r="X678" s="212">
        <f t="shared" si="775"/>
        <v>0.26</v>
      </c>
      <c r="Y678" s="212">
        <f t="shared" si="776"/>
        <v>0.26</v>
      </c>
      <c r="Z678" s="212">
        <f t="shared" si="777"/>
        <v>0.26</v>
      </c>
      <c r="AA678" s="212">
        <f t="shared" si="778"/>
        <v>0.26</v>
      </c>
      <c r="AB678" s="212">
        <f t="shared" si="758"/>
        <v>0.26</v>
      </c>
      <c r="AC678" s="212">
        <f t="shared" si="758"/>
        <v>0.26</v>
      </c>
      <c r="AD678" s="212">
        <f t="shared" si="758"/>
        <v>0.26</v>
      </c>
      <c r="AE678" s="212">
        <f t="shared" si="758"/>
        <v>0.26</v>
      </c>
      <c r="AF678" s="212">
        <f t="shared" si="758"/>
        <v>0.26</v>
      </c>
      <c r="AG678" s="212">
        <f t="shared" si="758"/>
        <v>0.26</v>
      </c>
      <c r="AH678" s="212">
        <f t="shared" si="758"/>
        <v>0.26</v>
      </c>
      <c r="AI678" s="212">
        <f t="shared" si="758"/>
        <v>0.26</v>
      </c>
      <c r="AJ678" s="212">
        <f t="shared" si="758"/>
        <v>0.26</v>
      </c>
      <c r="AK678" s="212">
        <f t="shared" si="758"/>
        <v>0.26</v>
      </c>
    </row>
    <row r="679" spans="1:37" x14ac:dyDescent="0.35">
      <c r="A679" s="215">
        <v>52</v>
      </c>
      <c r="B679" s="212">
        <f t="shared" si="723"/>
        <v>0.26</v>
      </c>
      <c r="C679" s="212">
        <f t="shared" si="779"/>
        <v>0.26</v>
      </c>
      <c r="D679" s="212">
        <f t="shared" si="780"/>
        <v>0.26</v>
      </c>
      <c r="E679" s="212">
        <f t="shared" si="781"/>
        <v>0.26</v>
      </c>
      <c r="F679" s="212">
        <f t="shared" si="782"/>
        <v>0.26</v>
      </c>
      <c r="G679" s="212">
        <f t="shared" si="783"/>
        <v>0.26</v>
      </c>
      <c r="H679" s="212">
        <f t="shared" si="759"/>
        <v>0.26</v>
      </c>
      <c r="I679" s="212">
        <f t="shared" si="760"/>
        <v>0.26</v>
      </c>
      <c r="J679" s="212">
        <f t="shared" si="761"/>
        <v>0.26</v>
      </c>
      <c r="K679" s="212">
        <f t="shared" si="762"/>
        <v>0.26</v>
      </c>
      <c r="L679" s="212">
        <f t="shared" si="763"/>
        <v>0.26</v>
      </c>
      <c r="M679" s="212">
        <f t="shared" si="764"/>
        <v>0.26</v>
      </c>
      <c r="N679" s="212">
        <f t="shared" si="765"/>
        <v>0.26</v>
      </c>
      <c r="O679" s="212">
        <f t="shared" si="766"/>
        <v>0.26</v>
      </c>
      <c r="P679" s="212">
        <f t="shared" si="767"/>
        <v>0.26</v>
      </c>
      <c r="Q679" s="212">
        <f t="shared" si="768"/>
        <v>0.26</v>
      </c>
      <c r="R679" s="212">
        <f t="shared" si="769"/>
        <v>0.26</v>
      </c>
      <c r="S679" s="212">
        <f t="shared" si="770"/>
        <v>0.26</v>
      </c>
      <c r="T679" s="212">
        <f t="shared" si="771"/>
        <v>0.26</v>
      </c>
      <c r="U679" s="212">
        <f t="shared" si="772"/>
        <v>0.26</v>
      </c>
      <c r="V679" s="212">
        <f t="shared" si="773"/>
        <v>0.26</v>
      </c>
      <c r="W679" s="212">
        <f t="shared" si="774"/>
        <v>0.26</v>
      </c>
      <c r="X679" s="212">
        <f t="shared" si="775"/>
        <v>0.26</v>
      </c>
      <c r="Y679" s="212">
        <f t="shared" si="776"/>
        <v>0.26</v>
      </c>
      <c r="Z679" s="212">
        <f t="shared" si="777"/>
        <v>0.26</v>
      </c>
      <c r="AA679" s="212">
        <f t="shared" si="778"/>
        <v>0.26</v>
      </c>
      <c r="AB679" s="212">
        <f t="shared" si="758"/>
        <v>0.26</v>
      </c>
      <c r="AC679" s="212">
        <f t="shared" si="758"/>
        <v>0.26</v>
      </c>
      <c r="AD679" s="212">
        <f t="shared" si="758"/>
        <v>0.26</v>
      </c>
      <c r="AE679" s="212">
        <f t="shared" si="758"/>
        <v>0.26</v>
      </c>
      <c r="AF679" s="212">
        <f t="shared" si="758"/>
        <v>0.26</v>
      </c>
      <c r="AG679" s="212">
        <f t="shared" si="758"/>
        <v>0.26</v>
      </c>
      <c r="AH679" s="212">
        <f t="shared" si="758"/>
        <v>0.26</v>
      </c>
      <c r="AI679" s="212">
        <f t="shared" si="758"/>
        <v>0.26</v>
      </c>
      <c r="AJ679" s="212">
        <f t="shared" si="758"/>
        <v>0.26</v>
      </c>
      <c r="AK679" s="212">
        <f t="shared" si="758"/>
        <v>0.26</v>
      </c>
    </row>
    <row r="680" spans="1:37" x14ac:dyDescent="0.35">
      <c r="A680" s="215"/>
      <c r="B680" s="212"/>
      <c r="C680" s="212"/>
      <c r="D680" s="212"/>
      <c r="E680" s="212"/>
      <c r="F680" s="212"/>
      <c r="G680" s="212"/>
      <c r="H680" s="212"/>
      <c r="I680" s="212"/>
      <c r="J680" s="212"/>
      <c r="K680" s="212"/>
      <c r="L680" s="212"/>
      <c r="M680" s="212"/>
      <c r="N680" s="212"/>
      <c r="O680" s="212"/>
      <c r="P680" s="212"/>
      <c r="Q680" s="212"/>
      <c r="R680" s="212"/>
      <c r="S680" s="212"/>
      <c r="T680" s="212"/>
      <c r="U680" s="212"/>
      <c r="V680" s="212"/>
      <c r="W680" s="212"/>
      <c r="X680" s="212"/>
      <c r="Y680" s="212"/>
      <c r="Z680" s="212"/>
      <c r="AA680" s="212"/>
    </row>
    <row r="683" spans="1:37" x14ac:dyDescent="0.35">
      <c r="B683" s="216" t="str">
        <f>'Techs-Fuels Updated'!D45</f>
        <v>MKPHYSHHO0</v>
      </c>
      <c r="E683" s="216">
        <f>'Techs-Fuels Updated'!Q45</f>
        <v>0.11</v>
      </c>
    </row>
    <row r="684" spans="1:37" x14ac:dyDescent="0.35">
      <c r="A684" s="210"/>
      <c r="B684" s="210">
        <v>2020</v>
      </c>
      <c r="C684" s="210">
        <v>2021</v>
      </c>
      <c r="D684" s="210">
        <v>2022</v>
      </c>
      <c r="E684" s="210">
        <v>2023</v>
      </c>
      <c r="F684" s="210">
        <v>2024</v>
      </c>
      <c r="G684" s="210">
        <v>2025</v>
      </c>
      <c r="H684" s="210">
        <v>2026</v>
      </c>
      <c r="I684" s="210">
        <v>2027</v>
      </c>
      <c r="J684" s="214">
        <v>2028</v>
      </c>
      <c r="K684" s="214">
        <v>2029</v>
      </c>
      <c r="L684" s="214">
        <v>2030</v>
      </c>
      <c r="M684" s="214">
        <v>2031</v>
      </c>
      <c r="N684" s="214">
        <v>2032</v>
      </c>
      <c r="O684" s="214">
        <v>2033</v>
      </c>
      <c r="P684" s="214">
        <v>2034</v>
      </c>
      <c r="Q684" s="214">
        <v>2035</v>
      </c>
      <c r="R684" s="214">
        <v>2036</v>
      </c>
      <c r="S684" s="214">
        <v>2037</v>
      </c>
      <c r="T684" s="214">
        <v>2038</v>
      </c>
      <c r="U684" s="214">
        <v>2039</v>
      </c>
      <c r="V684" s="214">
        <v>2040</v>
      </c>
      <c r="W684" s="214">
        <v>2041</v>
      </c>
      <c r="X684" s="214">
        <v>2042</v>
      </c>
      <c r="Y684" s="214">
        <v>2043</v>
      </c>
      <c r="Z684" s="214">
        <v>2044</v>
      </c>
      <c r="AA684" s="214">
        <v>2045</v>
      </c>
      <c r="AB684" s="214">
        <v>2046</v>
      </c>
      <c r="AC684" s="214">
        <v>2047</v>
      </c>
      <c r="AD684" s="214">
        <v>2048</v>
      </c>
      <c r="AE684" s="214">
        <v>2049</v>
      </c>
      <c r="AF684" s="214">
        <v>2050</v>
      </c>
      <c r="AG684" s="214">
        <v>2051</v>
      </c>
      <c r="AH684" s="214">
        <v>2052</v>
      </c>
      <c r="AI684" s="214">
        <v>2053</v>
      </c>
      <c r="AJ684" s="214">
        <v>2054</v>
      </c>
      <c r="AK684" s="214" t="s">
        <v>1418</v>
      </c>
    </row>
    <row r="685" spans="1:37" x14ac:dyDescent="0.35">
      <c r="A685" s="211">
        <v>1</v>
      </c>
      <c r="B685" s="212">
        <f>E683</f>
        <v>0.11</v>
      </c>
      <c r="C685" s="212">
        <f>B685</f>
        <v>0.11</v>
      </c>
      <c r="D685" s="212">
        <f t="shared" ref="D685:AA685" si="784">C685</f>
        <v>0.11</v>
      </c>
      <c r="E685" s="212">
        <f t="shared" si="784"/>
        <v>0.11</v>
      </c>
      <c r="F685" s="212">
        <f t="shared" si="784"/>
        <v>0.11</v>
      </c>
      <c r="G685" s="212">
        <f t="shared" si="784"/>
        <v>0.11</v>
      </c>
      <c r="H685" s="212">
        <f t="shared" si="784"/>
        <v>0.11</v>
      </c>
      <c r="I685" s="212">
        <f t="shared" si="784"/>
        <v>0.11</v>
      </c>
      <c r="J685" s="212">
        <f t="shared" si="784"/>
        <v>0.11</v>
      </c>
      <c r="K685" s="212">
        <f t="shared" si="784"/>
        <v>0.11</v>
      </c>
      <c r="L685" s="212">
        <f t="shared" si="784"/>
        <v>0.11</v>
      </c>
      <c r="M685" s="212">
        <f t="shared" si="784"/>
        <v>0.11</v>
      </c>
      <c r="N685" s="212">
        <f t="shared" si="784"/>
        <v>0.11</v>
      </c>
      <c r="O685" s="212">
        <f t="shared" si="784"/>
        <v>0.11</v>
      </c>
      <c r="P685" s="212">
        <f t="shared" si="784"/>
        <v>0.11</v>
      </c>
      <c r="Q685" s="212">
        <f t="shared" si="784"/>
        <v>0.11</v>
      </c>
      <c r="R685" s="212">
        <f t="shared" si="784"/>
        <v>0.11</v>
      </c>
      <c r="S685" s="212">
        <f t="shared" si="784"/>
        <v>0.11</v>
      </c>
      <c r="T685" s="212">
        <f t="shared" si="784"/>
        <v>0.11</v>
      </c>
      <c r="U685" s="212">
        <f t="shared" si="784"/>
        <v>0.11</v>
      </c>
      <c r="V685" s="212">
        <f t="shared" si="784"/>
        <v>0.11</v>
      </c>
      <c r="W685" s="212">
        <f t="shared" si="784"/>
        <v>0.11</v>
      </c>
      <c r="X685" s="212">
        <f t="shared" si="784"/>
        <v>0.11</v>
      </c>
      <c r="Y685" s="212">
        <f t="shared" si="784"/>
        <v>0.11</v>
      </c>
      <c r="Z685" s="212">
        <f t="shared" si="784"/>
        <v>0.11</v>
      </c>
      <c r="AA685" s="212">
        <f t="shared" si="784"/>
        <v>0.11</v>
      </c>
      <c r="AB685" s="212">
        <f t="shared" ref="AB685:AK720" si="785">AA685</f>
        <v>0.11</v>
      </c>
      <c r="AC685" s="212">
        <f t="shared" ref="AC685:AC719" si="786">AB685</f>
        <v>0.11</v>
      </c>
      <c r="AD685" s="212">
        <f t="shared" ref="AD685:AD719" si="787">AC685</f>
        <v>0.11</v>
      </c>
      <c r="AE685" s="212">
        <f t="shared" ref="AE685:AE719" si="788">AD685</f>
        <v>0.11</v>
      </c>
      <c r="AF685" s="212">
        <f t="shared" ref="AF685:AF719" si="789">AE685</f>
        <v>0.11</v>
      </c>
      <c r="AG685" s="212">
        <f t="shared" ref="AG685:AG719" si="790">AF685</f>
        <v>0.11</v>
      </c>
      <c r="AH685" s="212">
        <f t="shared" ref="AH685:AH719" si="791">AG685</f>
        <v>0.11</v>
      </c>
      <c r="AI685" s="212">
        <f t="shared" ref="AI685:AI719" si="792">AH685</f>
        <v>0.11</v>
      </c>
      <c r="AJ685" s="212">
        <f t="shared" ref="AJ685:AJ719" si="793">AI685</f>
        <v>0.11</v>
      </c>
      <c r="AK685" s="212">
        <f t="shared" ref="AK685:AK719" si="794">AJ685</f>
        <v>0.11</v>
      </c>
    </row>
    <row r="686" spans="1:37" x14ac:dyDescent="0.35">
      <c r="A686" s="211">
        <v>2</v>
      </c>
      <c r="B686" s="212">
        <f>B685</f>
        <v>0.11</v>
      </c>
      <c r="C686" s="212">
        <f>B686</f>
        <v>0.11</v>
      </c>
      <c r="D686" s="212">
        <f t="shared" ref="D686:AA686" si="795">C686</f>
        <v>0.11</v>
      </c>
      <c r="E686" s="212">
        <f t="shared" si="795"/>
        <v>0.11</v>
      </c>
      <c r="F686" s="212">
        <f t="shared" si="795"/>
        <v>0.11</v>
      </c>
      <c r="G686" s="212">
        <f t="shared" si="795"/>
        <v>0.11</v>
      </c>
      <c r="H686" s="212">
        <f t="shared" si="795"/>
        <v>0.11</v>
      </c>
      <c r="I686" s="212">
        <f t="shared" si="795"/>
        <v>0.11</v>
      </c>
      <c r="J686" s="212">
        <f t="shared" si="795"/>
        <v>0.11</v>
      </c>
      <c r="K686" s="212">
        <f t="shared" si="795"/>
        <v>0.11</v>
      </c>
      <c r="L686" s="212">
        <f t="shared" si="795"/>
        <v>0.11</v>
      </c>
      <c r="M686" s="212">
        <f t="shared" si="795"/>
        <v>0.11</v>
      </c>
      <c r="N686" s="212">
        <f t="shared" si="795"/>
        <v>0.11</v>
      </c>
      <c r="O686" s="212">
        <f t="shared" si="795"/>
        <v>0.11</v>
      </c>
      <c r="P686" s="212">
        <f t="shared" si="795"/>
        <v>0.11</v>
      </c>
      <c r="Q686" s="212">
        <f t="shared" si="795"/>
        <v>0.11</v>
      </c>
      <c r="R686" s="212">
        <f t="shared" si="795"/>
        <v>0.11</v>
      </c>
      <c r="S686" s="212">
        <f t="shared" si="795"/>
        <v>0.11</v>
      </c>
      <c r="T686" s="212">
        <f t="shared" si="795"/>
        <v>0.11</v>
      </c>
      <c r="U686" s="212">
        <f t="shared" si="795"/>
        <v>0.11</v>
      </c>
      <c r="V686" s="212">
        <f t="shared" si="795"/>
        <v>0.11</v>
      </c>
      <c r="W686" s="212">
        <f t="shared" si="795"/>
        <v>0.11</v>
      </c>
      <c r="X686" s="212">
        <f t="shared" si="795"/>
        <v>0.11</v>
      </c>
      <c r="Y686" s="212">
        <f t="shared" si="795"/>
        <v>0.11</v>
      </c>
      <c r="Z686" s="212">
        <f t="shared" si="795"/>
        <v>0.11</v>
      </c>
      <c r="AA686" s="212">
        <f t="shared" si="795"/>
        <v>0.11</v>
      </c>
      <c r="AB686" s="212">
        <f t="shared" si="785"/>
        <v>0.11</v>
      </c>
      <c r="AC686" s="212">
        <f t="shared" si="786"/>
        <v>0.11</v>
      </c>
      <c r="AD686" s="212">
        <f t="shared" si="787"/>
        <v>0.11</v>
      </c>
      <c r="AE686" s="212">
        <f t="shared" si="788"/>
        <v>0.11</v>
      </c>
      <c r="AF686" s="212">
        <f t="shared" si="789"/>
        <v>0.11</v>
      </c>
      <c r="AG686" s="212">
        <f t="shared" si="790"/>
        <v>0.11</v>
      </c>
      <c r="AH686" s="212">
        <f t="shared" si="791"/>
        <v>0.11</v>
      </c>
      <c r="AI686" s="212">
        <f t="shared" si="792"/>
        <v>0.11</v>
      </c>
      <c r="AJ686" s="212">
        <f t="shared" si="793"/>
        <v>0.11</v>
      </c>
      <c r="AK686" s="212">
        <f t="shared" si="794"/>
        <v>0.11</v>
      </c>
    </row>
    <row r="687" spans="1:37" x14ac:dyDescent="0.35">
      <c r="A687" s="211">
        <v>3</v>
      </c>
      <c r="B687" s="212">
        <f t="shared" ref="B687:B736" si="796">B686</f>
        <v>0.11</v>
      </c>
      <c r="C687" s="212">
        <f t="shared" ref="C687:AA687" si="797">B687</f>
        <v>0.11</v>
      </c>
      <c r="D687" s="212">
        <f t="shared" si="797"/>
        <v>0.11</v>
      </c>
      <c r="E687" s="212">
        <f t="shared" si="797"/>
        <v>0.11</v>
      </c>
      <c r="F687" s="212">
        <f t="shared" si="797"/>
        <v>0.11</v>
      </c>
      <c r="G687" s="212">
        <f t="shared" si="797"/>
        <v>0.11</v>
      </c>
      <c r="H687" s="212">
        <f t="shared" si="797"/>
        <v>0.11</v>
      </c>
      <c r="I687" s="212">
        <f t="shared" si="797"/>
        <v>0.11</v>
      </c>
      <c r="J687" s="212">
        <f t="shared" si="797"/>
        <v>0.11</v>
      </c>
      <c r="K687" s="212">
        <f t="shared" si="797"/>
        <v>0.11</v>
      </c>
      <c r="L687" s="212">
        <f t="shared" si="797"/>
        <v>0.11</v>
      </c>
      <c r="M687" s="212">
        <f t="shared" si="797"/>
        <v>0.11</v>
      </c>
      <c r="N687" s="212">
        <f t="shared" si="797"/>
        <v>0.11</v>
      </c>
      <c r="O687" s="212">
        <f t="shared" si="797"/>
        <v>0.11</v>
      </c>
      <c r="P687" s="212">
        <f t="shared" si="797"/>
        <v>0.11</v>
      </c>
      <c r="Q687" s="212">
        <f t="shared" si="797"/>
        <v>0.11</v>
      </c>
      <c r="R687" s="212">
        <f t="shared" si="797"/>
        <v>0.11</v>
      </c>
      <c r="S687" s="212">
        <f t="shared" si="797"/>
        <v>0.11</v>
      </c>
      <c r="T687" s="212">
        <f t="shared" si="797"/>
        <v>0.11</v>
      </c>
      <c r="U687" s="212">
        <f t="shared" si="797"/>
        <v>0.11</v>
      </c>
      <c r="V687" s="212">
        <f t="shared" si="797"/>
        <v>0.11</v>
      </c>
      <c r="W687" s="212">
        <f t="shared" si="797"/>
        <v>0.11</v>
      </c>
      <c r="X687" s="212">
        <f t="shared" si="797"/>
        <v>0.11</v>
      </c>
      <c r="Y687" s="212">
        <f t="shared" si="797"/>
        <v>0.11</v>
      </c>
      <c r="Z687" s="212">
        <f t="shared" si="797"/>
        <v>0.11</v>
      </c>
      <c r="AA687" s="212">
        <f t="shared" si="797"/>
        <v>0.11</v>
      </c>
      <c r="AB687" s="212">
        <f t="shared" si="785"/>
        <v>0.11</v>
      </c>
      <c r="AC687" s="212">
        <f t="shared" si="786"/>
        <v>0.11</v>
      </c>
      <c r="AD687" s="212">
        <f t="shared" si="787"/>
        <v>0.11</v>
      </c>
      <c r="AE687" s="212">
        <f t="shared" si="788"/>
        <v>0.11</v>
      </c>
      <c r="AF687" s="212">
        <f t="shared" si="789"/>
        <v>0.11</v>
      </c>
      <c r="AG687" s="212">
        <f t="shared" si="790"/>
        <v>0.11</v>
      </c>
      <c r="AH687" s="212">
        <f t="shared" si="791"/>
        <v>0.11</v>
      </c>
      <c r="AI687" s="212">
        <f t="shared" si="792"/>
        <v>0.11</v>
      </c>
      <c r="AJ687" s="212">
        <f t="shared" si="793"/>
        <v>0.11</v>
      </c>
      <c r="AK687" s="212">
        <f t="shared" si="794"/>
        <v>0.11</v>
      </c>
    </row>
    <row r="688" spans="1:37" x14ac:dyDescent="0.35">
      <c r="A688" s="211">
        <v>4</v>
      </c>
      <c r="B688" s="212">
        <f t="shared" si="796"/>
        <v>0.11</v>
      </c>
      <c r="C688" s="212">
        <f t="shared" ref="C688:AA688" si="798">B688</f>
        <v>0.11</v>
      </c>
      <c r="D688" s="212">
        <f t="shared" si="798"/>
        <v>0.11</v>
      </c>
      <c r="E688" s="212">
        <f t="shared" si="798"/>
        <v>0.11</v>
      </c>
      <c r="F688" s="212">
        <f t="shared" si="798"/>
        <v>0.11</v>
      </c>
      <c r="G688" s="212">
        <f t="shared" si="798"/>
        <v>0.11</v>
      </c>
      <c r="H688" s="212">
        <f t="shared" si="798"/>
        <v>0.11</v>
      </c>
      <c r="I688" s="212">
        <f t="shared" si="798"/>
        <v>0.11</v>
      </c>
      <c r="J688" s="212">
        <f t="shared" si="798"/>
        <v>0.11</v>
      </c>
      <c r="K688" s="212">
        <f t="shared" si="798"/>
        <v>0.11</v>
      </c>
      <c r="L688" s="212">
        <f t="shared" si="798"/>
        <v>0.11</v>
      </c>
      <c r="M688" s="212">
        <f t="shared" si="798"/>
        <v>0.11</v>
      </c>
      <c r="N688" s="212">
        <f t="shared" si="798"/>
        <v>0.11</v>
      </c>
      <c r="O688" s="212">
        <f t="shared" si="798"/>
        <v>0.11</v>
      </c>
      <c r="P688" s="212">
        <f t="shared" si="798"/>
        <v>0.11</v>
      </c>
      <c r="Q688" s="212">
        <f t="shared" si="798"/>
        <v>0.11</v>
      </c>
      <c r="R688" s="212">
        <f t="shared" si="798"/>
        <v>0.11</v>
      </c>
      <c r="S688" s="212">
        <f t="shared" si="798"/>
        <v>0.11</v>
      </c>
      <c r="T688" s="212">
        <f t="shared" si="798"/>
        <v>0.11</v>
      </c>
      <c r="U688" s="212">
        <f t="shared" si="798"/>
        <v>0.11</v>
      </c>
      <c r="V688" s="212">
        <f t="shared" si="798"/>
        <v>0.11</v>
      </c>
      <c r="W688" s="212">
        <f t="shared" si="798"/>
        <v>0.11</v>
      </c>
      <c r="X688" s="212">
        <f t="shared" si="798"/>
        <v>0.11</v>
      </c>
      <c r="Y688" s="212">
        <f t="shared" si="798"/>
        <v>0.11</v>
      </c>
      <c r="Z688" s="212">
        <f t="shared" si="798"/>
        <v>0.11</v>
      </c>
      <c r="AA688" s="212">
        <f t="shared" si="798"/>
        <v>0.11</v>
      </c>
      <c r="AB688" s="212">
        <f t="shared" si="785"/>
        <v>0.11</v>
      </c>
      <c r="AC688" s="212">
        <f t="shared" si="786"/>
        <v>0.11</v>
      </c>
      <c r="AD688" s="212">
        <f t="shared" si="787"/>
        <v>0.11</v>
      </c>
      <c r="AE688" s="212">
        <f t="shared" si="788"/>
        <v>0.11</v>
      </c>
      <c r="AF688" s="212">
        <f t="shared" si="789"/>
        <v>0.11</v>
      </c>
      <c r="AG688" s="212">
        <f t="shared" si="790"/>
        <v>0.11</v>
      </c>
      <c r="AH688" s="212">
        <f t="shared" si="791"/>
        <v>0.11</v>
      </c>
      <c r="AI688" s="212">
        <f t="shared" si="792"/>
        <v>0.11</v>
      </c>
      <c r="AJ688" s="212">
        <f t="shared" si="793"/>
        <v>0.11</v>
      </c>
      <c r="AK688" s="212">
        <f t="shared" si="794"/>
        <v>0.11</v>
      </c>
    </row>
    <row r="689" spans="1:37" x14ac:dyDescent="0.35">
      <c r="A689" s="211">
        <v>5</v>
      </c>
      <c r="B689" s="212">
        <f t="shared" si="796"/>
        <v>0.11</v>
      </c>
      <c r="C689" s="212">
        <f t="shared" ref="C689:AA689" si="799">B689</f>
        <v>0.11</v>
      </c>
      <c r="D689" s="212">
        <f t="shared" si="799"/>
        <v>0.11</v>
      </c>
      <c r="E689" s="212">
        <f t="shared" si="799"/>
        <v>0.11</v>
      </c>
      <c r="F689" s="212">
        <f t="shared" si="799"/>
        <v>0.11</v>
      </c>
      <c r="G689" s="212">
        <f t="shared" si="799"/>
        <v>0.11</v>
      </c>
      <c r="H689" s="212">
        <f t="shared" si="799"/>
        <v>0.11</v>
      </c>
      <c r="I689" s="212">
        <f t="shared" si="799"/>
        <v>0.11</v>
      </c>
      <c r="J689" s="212">
        <f t="shared" si="799"/>
        <v>0.11</v>
      </c>
      <c r="K689" s="212">
        <f t="shared" si="799"/>
        <v>0.11</v>
      </c>
      <c r="L689" s="212">
        <f t="shared" si="799"/>
        <v>0.11</v>
      </c>
      <c r="M689" s="212">
        <f t="shared" si="799"/>
        <v>0.11</v>
      </c>
      <c r="N689" s="212">
        <f t="shared" si="799"/>
        <v>0.11</v>
      </c>
      <c r="O689" s="212">
        <f t="shared" si="799"/>
        <v>0.11</v>
      </c>
      <c r="P689" s="212">
        <f t="shared" si="799"/>
        <v>0.11</v>
      </c>
      <c r="Q689" s="212">
        <f t="shared" si="799"/>
        <v>0.11</v>
      </c>
      <c r="R689" s="212">
        <f t="shared" si="799"/>
        <v>0.11</v>
      </c>
      <c r="S689" s="212">
        <f t="shared" si="799"/>
        <v>0.11</v>
      </c>
      <c r="T689" s="212">
        <f t="shared" si="799"/>
        <v>0.11</v>
      </c>
      <c r="U689" s="212">
        <f t="shared" si="799"/>
        <v>0.11</v>
      </c>
      <c r="V689" s="212">
        <f t="shared" si="799"/>
        <v>0.11</v>
      </c>
      <c r="W689" s="212">
        <f t="shared" si="799"/>
        <v>0.11</v>
      </c>
      <c r="X689" s="212">
        <f t="shared" si="799"/>
        <v>0.11</v>
      </c>
      <c r="Y689" s="212">
        <f t="shared" si="799"/>
        <v>0.11</v>
      </c>
      <c r="Z689" s="212">
        <f t="shared" si="799"/>
        <v>0.11</v>
      </c>
      <c r="AA689" s="212">
        <f t="shared" si="799"/>
        <v>0.11</v>
      </c>
      <c r="AB689" s="212">
        <f t="shared" si="785"/>
        <v>0.11</v>
      </c>
      <c r="AC689" s="212">
        <f t="shared" si="786"/>
        <v>0.11</v>
      </c>
      <c r="AD689" s="212">
        <f t="shared" si="787"/>
        <v>0.11</v>
      </c>
      <c r="AE689" s="212">
        <f t="shared" si="788"/>
        <v>0.11</v>
      </c>
      <c r="AF689" s="212">
        <f t="shared" si="789"/>
        <v>0.11</v>
      </c>
      <c r="AG689" s="212">
        <f t="shared" si="790"/>
        <v>0.11</v>
      </c>
      <c r="AH689" s="212">
        <f t="shared" si="791"/>
        <v>0.11</v>
      </c>
      <c r="AI689" s="212">
        <f t="shared" si="792"/>
        <v>0.11</v>
      </c>
      <c r="AJ689" s="212">
        <f t="shared" si="793"/>
        <v>0.11</v>
      </c>
      <c r="AK689" s="212">
        <f t="shared" si="794"/>
        <v>0.11</v>
      </c>
    </row>
    <row r="690" spans="1:37" x14ac:dyDescent="0.35">
      <c r="A690" s="211">
        <v>6</v>
      </c>
      <c r="B690" s="212">
        <f t="shared" si="796"/>
        <v>0.11</v>
      </c>
      <c r="C690" s="212">
        <f t="shared" ref="C690:AA690" si="800">B690</f>
        <v>0.11</v>
      </c>
      <c r="D690" s="212">
        <f t="shared" si="800"/>
        <v>0.11</v>
      </c>
      <c r="E690" s="212">
        <f t="shared" si="800"/>
        <v>0.11</v>
      </c>
      <c r="F690" s="212">
        <f t="shared" si="800"/>
        <v>0.11</v>
      </c>
      <c r="G690" s="212">
        <f t="shared" si="800"/>
        <v>0.11</v>
      </c>
      <c r="H690" s="212">
        <f t="shared" si="800"/>
        <v>0.11</v>
      </c>
      <c r="I690" s="212">
        <f t="shared" si="800"/>
        <v>0.11</v>
      </c>
      <c r="J690" s="212">
        <f t="shared" si="800"/>
        <v>0.11</v>
      </c>
      <c r="K690" s="212">
        <f t="shared" si="800"/>
        <v>0.11</v>
      </c>
      <c r="L690" s="212">
        <f t="shared" si="800"/>
        <v>0.11</v>
      </c>
      <c r="M690" s="212">
        <f t="shared" si="800"/>
        <v>0.11</v>
      </c>
      <c r="N690" s="212">
        <f t="shared" si="800"/>
        <v>0.11</v>
      </c>
      <c r="O690" s="212">
        <f t="shared" si="800"/>
        <v>0.11</v>
      </c>
      <c r="P690" s="212">
        <f t="shared" si="800"/>
        <v>0.11</v>
      </c>
      <c r="Q690" s="212">
        <f t="shared" si="800"/>
        <v>0.11</v>
      </c>
      <c r="R690" s="212">
        <f t="shared" si="800"/>
        <v>0.11</v>
      </c>
      <c r="S690" s="212">
        <f t="shared" si="800"/>
        <v>0.11</v>
      </c>
      <c r="T690" s="212">
        <f t="shared" si="800"/>
        <v>0.11</v>
      </c>
      <c r="U690" s="212">
        <f t="shared" si="800"/>
        <v>0.11</v>
      </c>
      <c r="V690" s="212">
        <f t="shared" si="800"/>
        <v>0.11</v>
      </c>
      <c r="W690" s="212">
        <f t="shared" si="800"/>
        <v>0.11</v>
      </c>
      <c r="X690" s="212">
        <f t="shared" si="800"/>
        <v>0.11</v>
      </c>
      <c r="Y690" s="212">
        <f t="shared" si="800"/>
        <v>0.11</v>
      </c>
      <c r="Z690" s="212">
        <f t="shared" si="800"/>
        <v>0.11</v>
      </c>
      <c r="AA690" s="212">
        <f t="shared" si="800"/>
        <v>0.11</v>
      </c>
      <c r="AB690" s="212">
        <f t="shared" si="785"/>
        <v>0.11</v>
      </c>
      <c r="AC690" s="212">
        <f t="shared" si="786"/>
        <v>0.11</v>
      </c>
      <c r="AD690" s="212">
        <f t="shared" si="787"/>
        <v>0.11</v>
      </c>
      <c r="AE690" s="212">
        <f t="shared" si="788"/>
        <v>0.11</v>
      </c>
      <c r="AF690" s="212">
        <f t="shared" si="789"/>
        <v>0.11</v>
      </c>
      <c r="AG690" s="212">
        <f t="shared" si="790"/>
        <v>0.11</v>
      </c>
      <c r="AH690" s="212">
        <f t="shared" si="791"/>
        <v>0.11</v>
      </c>
      <c r="AI690" s="212">
        <f t="shared" si="792"/>
        <v>0.11</v>
      </c>
      <c r="AJ690" s="212">
        <f t="shared" si="793"/>
        <v>0.11</v>
      </c>
      <c r="AK690" s="212">
        <f t="shared" si="794"/>
        <v>0.11</v>
      </c>
    </row>
    <row r="691" spans="1:37" x14ac:dyDescent="0.35">
      <c r="A691" s="211">
        <v>7</v>
      </c>
      <c r="B691" s="212">
        <f t="shared" si="796"/>
        <v>0.11</v>
      </c>
      <c r="C691" s="212">
        <f t="shared" ref="C691:AA691" si="801">B691</f>
        <v>0.11</v>
      </c>
      <c r="D691" s="212">
        <f t="shared" si="801"/>
        <v>0.11</v>
      </c>
      <c r="E691" s="212">
        <f t="shared" si="801"/>
        <v>0.11</v>
      </c>
      <c r="F691" s="212">
        <f t="shared" si="801"/>
        <v>0.11</v>
      </c>
      <c r="G691" s="212">
        <f t="shared" si="801"/>
        <v>0.11</v>
      </c>
      <c r="H691" s="212">
        <f t="shared" si="801"/>
        <v>0.11</v>
      </c>
      <c r="I691" s="212">
        <f t="shared" si="801"/>
        <v>0.11</v>
      </c>
      <c r="J691" s="212">
        <f t="shared" si="801"/>
        <v>0.11</v>
      </c>
      <c r="K691" s="212">
        <f t="shared" si="801"/>
        <v>0.11</v>
      </c>
      <c r="L691" s="212">
        <f t="shared" si="801"/>
        <v>0.11</v>
      </c>
      <c r="M691" s="212">
        <f t="shared" si="801"/>
        <v>0.11</v>
      </c>
      <c r="N691" s="212">
        <f t="shared" si="801"/>
        <v>0.11</v>
      </c>
      <c r="O691" s="212">
        <f t="shared" si="801"/>
        <v>0.11</v>
      </c>
      <c r="P691" s="212">
        <f t="shared" si="801"/>
        <v>0.11</v>
      </c>
      <c r="Q691" s="212">
        <f t="shared" si="801"/>
        <v>0.11</v>
      </c>
      <c r="R691" s="212">
        <f t="shared" si="801"/>
        <v>0.11</v>
      </c>
      <c r="S691" s="212">
        <f t="shared" si="801"/>
        <v>0.11</v>
      </c>
      <c r="T691" s="212">
        <f t="shared" si="801"/>
        <v>0.11</v>
      </c>
      <c r="U691" s="212">
        <f t="shared" si="801"/>
        <v>0.11</v>
      </c>
      <c r="V691" s="212">
        <f t="shared" si="801"/>
        <v>0.11</v>
      </c>
      <c r="W691" s="212">
        <f t="shared" si="801"/>
        <v>0.11</v>
      </c>
      <c r="X691" s="212">
        <f t="shared" si="801"/>
        <v>0.11</v>
      </c>
      <c r="Y691" s="212">
        <f t="shared" si="801"/>
        <v>0.11</v>
      </c>
      <c r="Z691" s="212">
        <f t="shared" si="801"/>
        <v>0.11</v>
      </c>
      <c r="AA691" s="212">
        <f t="shared" si="801"/>
        <v>0.11</v>
      </c>
      <c r="AB691" s="212">
        <f t="shared" si="785"/>
        <v>0.11</v>
      </c>
      <c r="AC691" s="212">
        <f t="shared" si="786"/>
        <v>0.11</v>
      </c>
      <c r="AD691" s="212">
        <f t="shared" si="787"/>
        <v>0.11</v>
      </c>
      <c r="AE691" s="212">
        <f t="shared" si="788"/>
        <v>0.11</v>
      </c>
      <c r="AF691" s="212">
        <f t="shared" si="789"/>
        <v>0.11</v>
      </c>
      <c r="AG691" s="212">
        <f t="shared" si="790"/>
        <v>0.11</v>
      </c>
      <c r="AH691" s="212">
        <f t="shared" si="791"/>
        <v>0.11</v>
      </c>
      <c r="AI691" s="212">
        <f t="shared" si="792"/>
        <v>0.11</v>
      </c>
      <c r="AJ691" s="212">
        <f t="shared" si="793"/>
        <v>0.11</v>
      </c>
      <c r="AK691" s="212">
        <f t="shared" si="794"/>
        <v>0.11</v>
      </c>
    </row>
    <row r="692" spans="1:37" x14ac:dyDescent="0.35">
      <c r="A692" s="211">
        <v>8</v>
      </c>
      <c r="B692" s="212">
        <f t="shared" si="796"/>
        <v>0.11</v>
      </c>
      <c r="C692" s="212">
        <f t="shared" ref="C692:AA692" si="802">B692</f>
        <v>0.11</v>
      </c>
      <c r="D692" s="212">
        <f t="shared" si="802"/>
        <v>0.11</v>
      </c>
      <c r="E692" s="212">
        <f t="shared" si="802"/>
        <v>0.11</v>
      </c>
      <c r="F692" s="212">
        <f t="shared" si="802"/>
        <v>0.11</v>
      </c>
      <c r="G692" s="212">
        <f t="shared" si="802"/>
        <v>0.11</v>
      </c>
      <c r="H692" s="212">
        <f t="shared" si="802"/>
        <v>0.11</v>
      </c>
      <c r="I692" s="212">
        <f t="shared" si="802"/>
        <v>0.11</v>
      </c>
      <c r="J692" s="212">
        <f t="shared" si="802"/>
        <v>0.11</v>
      </c>
      <c r="K692" s="212">
        <f t="shared" si="802"/>
        <v>0.11</v>
      </c>
      <c r="L692" s="212">
        <f t="shared" si="802"/>
        <v>0.11</v>
      </c>
      <c r="M692" s="212">
        <f t="shared" si="802"/>
        <v>0.11</v>
      </c>
      <c r="N692" s="212">
        <f t="shared" si="802"/>
        <v>0.11</v>
      </c>
      <c r="O692" s="212">
        <f t="shared" si="802"/>
        <v>0.11</v>
      </c>
      <c r="P692" s="212">
        <f t="shared" si="802"/>
        <v>0.11</v>
      </c>
      <c r="Q692" s="212">
        <f t="shared" si="802"/>
        <v>0.11</v>
      </c>
      <c r="R692" s="212">
        <f t="shared" si="802"/>
        <v>0.11</v>
      </c>
      <c r="S692" s="212">
        <f t="shared" si="802"/>
        <v>0.11</v>
      </c>
      <c r="T692" s="212">
        <f t="shared" si="802"/>
        <v>0.11</v>
      </c>
      <c r="U692" s="212">
        <f t="shared" si="802"/>
        <v>0.11</v>
      </c>
      <c r="V692" s="212">
        <f t="shared" si="802"/>
        <v>0.11</v>
      </c>
      <c r="W692" s="212">
        <f t="shared" si="802"/>
        <v>0.11</v>
      </c>
      <c r="X692" s="212">
        <f t="shared" si="802"/>
        <v>0.11</v>
      </c>
      <c r="Y692" s="212">
        <f t="shared" si="802"/>
        <v>0.11</v>
      </c>
      <c r="Z692" s="212">
        <f t="shared" si="802"/>
        <v>0.11</v>
      </c>
      <c r="AA692" s="212">
        <f t="shared" si="802"/>
        <v>0.11</v>
      </c>
      <c r="AB692" s="212">
        <f t="shared" si="785"/>
        <v>0.11</v>
      </c>
      <c r="AC692" s="212">
        <f t="shared" si="786"/>
        <v>0.11</v>
      </c>
      <c r="AD692" s="212">
        <f t="shared" si="787"/>
        <v>0.11</v>
      </c>
      <c r="AE692" s="212">
        <f t="shared" si="788"/>
        <v>0.11</v>
      </c>
      <c r="AF692" s="212">
        <f t="shared" si="789"/>
        <v>0.11</v>
      </c>
      <c r="AG692" s="212">
        <f t="shared" si="790"/>
        <v>0.11</v>
      </c>
      <c r="AH692" s="212">
        <f t="shared" si="791"/>
        <v>0.11</v>
      </c>
      <c r="AI692" s="212">
        <f t="shared" si="792"/>
        <v>0.11</v>
      </c>
      <c r="AJ692" s="212">
        <f t="shared" si="793"/>
        <v>0.11</v>
      </c>
      <c r="AK692" s="212">
        <f t="shared" si="794"/>
        <v>0.11</v>
      </c>
    </row>
    <row r="693" spans="1:37" x14ac:dyDescent="0.35">
      <c r="A693" s="211">
        <v>9</v>
      </c>
      <c r="B693" s="212">
        <f t="shared" si="796"/>
        <v>0.11</v>
      </c>
      <c r="C693" s="212">
        <f t="shared" ref="C693:AA693" si="803">B693</f>
        <v>0.11</v>
      </c>
      <c r="D693" s="212">
        <f t="shared" si="803"/>
        <v>0.11</v>
      </c>
      <c r="E693" s="212">
        <f t="shared" si="803"/>
        <v>0.11</v>
      </c>
      <c r="F693" s="212">
        <f t="shared" si="803"/>
        <v>0.11</v>
      </c>
      <c r="G693" s="212">
        <f t="shared" si="803"/>
        <v>0.11</v>
      </c>
      <c r="H693" s="212">
        <f t="shared" si="803"/>
        <v>0.11</v>
      </c>
      <c r="I693" s="212">
        <f t="shared" si="803"/>
        <v>0.11</v>
      </c>
      <c r="J693" s="212">
        <f t="shared" si="803"/>
        <v>0.11</v>
      </c>
      <c r="K693" s="212">
        <f t="shared" si="803"/>
        <v>0.11</v>
      </c>
      <c r="L693" s="212">
        <f t="shared" si="803"/>
        <v>0.11</v>
      </c>
      <c r="M693" s="212">
        <f t="shared" si="803"/>
        <v>0.11</v>
      </c>
      <c r="N693" s="212">
        <f t="shared" si="803"/>
        <v>0.11</v>
      </c>
      <c r="O693" s="212">
        <f t="shared" si="803"/>
        <v>0.11</v>
      </c>
      <c r="P693" s="212">
        <f t="shared" si="803"/>
        <v>0.11</v>
      </c>
      <c r="Q693" s="212">
        <f t="shared" si="803"/>
        <v>0.11</v>
      </c>
      <c r="R693" s="212">
        <f t="shared" si="803"/>
        <v>0.11</v>
      </c>
      <c r="S693" s="212">
        <f t="shared" si="803"/>
        <v>0.11</v>
      </c>
      <c r="T693" s="212">
        <f t="shared" si="803"/>
        <v>0.11</v>
      </c>
      <c r="U693" s="212">
        <f t="shared" si="803"/>
        <v>0.11</v>
      </c>
      <c r="V693" s="212">
        <f t="shared" si="803"/>
        <v>0.11</v>
      </c>
      <c r="W693" s="212">
        <f t="shared" si="803"/>
        <v>0.11</v>
      </c>
      <c r="X693" s="212">
        <f t="shared" si="803"/>
        <v>0.11</v>
      </c>
      <c r="Y693" s="212">
        <f t="shared" si="803"/>
        <v>0.11</v>
      </c>
      <c r="Z693" s="212">
        <f t="shared" si="803"/>
        <v>0.11</v>
      </c>
      <c r="AA693" s="212">
        <f t="shared" si="803"/>
        <v>0.11</v>
      </c>
      <c r="AB693" s="212">
        <f t="shared" si="785"/>
        <v>0.11</v>
      </c>
      <c r="AC693" s="212">
        <f t="shared" si="786"/>
        <v>0.11</v>
      </c>
      <c r="AD693" s="212">
        <f t="shared" si="787"/>
        <v>0.11</v>
      </c>
      <c r="AE693" s="212">
        <f t="shared" si="788"/>
        <v>0.11</v>
      </c>
      <c r="AF693" s="212">
        <f t="shared" si="789"/>
        <v>0.11</v>
      </c>
      <c r="AG693" s="212">
        <f t="shared" si="790"/>
        <v>0.11</v>
      </c>
      <c r="AH693" s="212">
        <f t="shared" si="791"/>
        <v>0.11</v>
      </c>
      <c r="AI693" s="212">
        <f t="shared" si="792"/>
        <v>0.11</v>
      </c>
      <c r="AJ693" s="212">
        <f t="shared" si="793"/>
        <v>0.11</v>
      </c>
      <c r="AK693" s="212">
        <f t="shared" si="794"/>
        <v>0.11</v>
      </c>
    </row>
    <row r="694" spans="1:37" x14ac:dyDescent="0.35">
      <c r="A694" s="211">
        <v>10</v>
      </c>
      <c r="B694" s="212">
        <f t="shared" si="796"/>
        <v>0.11</v>
      </c>
      <c r="C694" s="212">
        <f t="shared" ref="C694:AA694" si="804">B694</f>
        <v>0.11</v>
      </c>
      <c r="D694" s="212">
        <f t="shared" si="804"/>
        <v>0.11</v>
      </c>
      <c r="E694" s="212">
        <f t="shared" si="804"/>
        <v>0.11</v>
      </c>
      <c r="F694" s="212">
        <f t="shared" si="804"/>
        <v>0.11</v>
      </c>
      <c r="G694" s="212">
        <f t="shared" si="804"/>
        <v>0.11</v>
      </c>
      <c r="H694" s="212">
        <f t="shared" si="804"/>
        <v>0.11</v>
      </c>
      <c r="I694" s="212">
        <f t="shared" si="804"/>
        <v>0.11</v>
      </c>
      <c r="J694" s="212">
        <f t="shared" si="804"/>
        <v>0.11</v>
      </c>
      <c r="K694" s="212">
        <f t="shared" si="804"/>
        <v>0.11</v>
      </c>
      <c r="L694" s="212">
        <f t="shared" si="804"/>
        <v>0.11</v>
      </c>
      <c r="M694" s="212">
        <f t="shared" si="804"/>
        <v>0.11</v>
      </c>
      <c r="N694" s="212">
        <f t="shared" si="804"/>
        <v>0.11</v>
      </c>
      <c r="O694" s="212">
        <f t="shared" si="804"/>
        <v>0.11</v>
      </c>
      <c r="P694" s="212">
        <f t="shared" si="804"/>
        <v>0.11</v>
      </c>
      <c r="Q694" s="212">
        <f t="shared" si="804"/>
        <v>0.11</v>
      </c>
      <c r="R694" s="212">
        <f t="shared" si="804"/>
        <v>0.11</v>
      </c>
      <c r="S694" s="212">
        <f t="shared" si="804"/>
        <v>0.11</v>
      </c>
      <c r="T694" s="212">
        <f t="shared" si="804"/>
        <v>0.11</v>
      </c>
      <c r="U694" s="212">
        <f t="shared" si="804"/>
        <v>0.11</v>
      </c>
      <c r="V694" s="212">
        <f t="shared" si="804"/>
        <v>0.11</v>
      </c>
      <c r="W694" s="212">
        <f t="shared" si="804"/>
        <v>0.11</v>
      </c>
      <c r="X694" s="212">
        <f t="shared" si="804"/>
        <v>0.11</v>
      </c>
      <c r="Y694" s="212">
        <f t="shared" si="804"/>
        <v>0.11</v>
      </c>
      <c r="Z694" s="212">
        <f t="shared" si="804"/>
        <v>0.11</v>
      </c>
      <c r="AA694" s="212">
        <f t="shared" si="804"/>
        <v>0.11</v>
      </c>
      <c r="AB694" s="212">
        <f t="shared" si="785"/>
        <v>0.11</v>
      </c>
      <c r="AC694" s="212">
        <f t="shared" si="786"/>
        <v>0.11</v>
      </c>
      <c r="AD694" s="212">
        <f t="shared" si="787"/>
        <v>0.11</v>
      </c>
      <c r="AE694" s="212">
        <f t="shared" si="788"/>
        <v>0.11</v>
      </c>
      <c r="AF694" s="212">
        <f t="shared" si="789"/>
        <v>0.11</v>
      </c>
      <c r="AG694" s="212">
        <f t="shared" si="790"/>
        <v>0.11</v>
      </c>
      <c r="AH694" s="212">
        <f t="shared" si="791"/>
        <v>0.11</v>
      </c>
      <c r="AI694" s="212">
        <f t="shared" si="792"/>
        <v>0.11</v>
      </c>
      <c r="AJ694" s="212">
        <f t="shared" si="793"/>
        <v>0.11</v>
      </c>
      <c r="AK694" s="212">
        <f t="shared" si="794"/>
        <v>0.11</v>
      </c>
    </row>
    <row r="695" spans="1:37" x14ac:dyDescent="0.35">
      <c r="A695" s="211">
        <v>11</v>
      </c>
      <c r="B695" s="212">
        <f t="shared" si="796"/>
        <v>0.11</v>
      </c>
      <c r="C695" s="212">
        <f t="shared" ref="C695:AA695" si="805">B695</f>
        <v>0.11</v>
      </c>
      <c r="D695" s="212">
        <f t="shared" si="805"/>
        <v>0.11</v>
      </c>
      <c r="E695" s="212">
        <f t="shared" si="805"/>
        <v>0.11</v>
      </c>
      <c r="F695" s="212">
        <f t="shared" si="805"/>
        <v>0.11</v>
      </c>
      <c r="G695" s="212">
        <f t="shared" si="805"/>
        <v>0.11</v>
      </c>
      <c r="H695" s="212">
        <f t="shared" si="805"/>
        <v>0.11</v>
      </c>
      <c r="I695" s="212">
        <f t="shared" si="805"/>
        <v>0.11</v>
      </c>
      <c r="J695" s="212">
        <f t="shared" si="805"/>
        <v>0.11</v>
      </c>
      <c r="K695" s="212">
        <f t="shared" si="805"/>
        <v>0.11</v>
      </c>
      <c r="L695" s="212">
        <f t="shared" si="805"/>
        <v>0.11</v>
      </c>
      <c r="M695" s="212">
        <f t="shared" si="805"/>
        <v>0.11</v>
      </c>
      <c r="N695" s="212">
        <f t="shared" si="805"/>
        <v>0.11</v>
      </c>
      <c r="O695" s="212">
        <f t="shared" si="805"/>
        <v>0.11</v>
      </c>
      <c r="P695" s="212">
        <f t="shared" si="805"/>
        <v>0.11</v>
      </c>
      <c r="Q695" s="212">
        <f t="shared" si="805"/>
        <v>0.11</v>
      </c>
      <c r="R695" s="212">
        <f t="shared" si="805"/>
        <v>0.11</v>
      </c>
      <c r="S695" s="212">
        <f t="shared" si="805"/>
        <v>0.11</v>
      </c>
      <c r="T695" s="212">
        <f t="shared" si="805"/>
        <v>0.11</v>
      </c>
      <c r="U695" s="212">
        <f t="shared" si="805"/>
        <v>0.11</v>
      </c>
      <c r="V695" s="212">
        <f t="shared" si="805"/>
        <v>0.11</v>
      </c>
      <c r="W695" s="212">
        <f t="shared" si="805"/>
        <v>0.11</v>
      </c>
      <c r="X695" s="212">
        <f t="shared" si="805"/>
        <v>0.11</v>
      </c>
      <c r="Y695" s="212">
        <f t="shared" si="805"/>
        <v>0.11</v>
      </c>
      <c r="Z695" s="212">
        <f t="shared" si="805"/>
        <v>0.11</v>
      </c>
      <c r="AA695" s="212">
        <f t="shared" si="805"/>
        <v>0.11</v>
      </c>
      <c r="AB695" s="212">
        <f t="shared" si="785"/>
        <v>0.11</v>
      </c>
      <c r="AC695" s="212">
        <f t="shared" si="786"/>
        <v>0.11</v>
      </c>
      <c r="AD695" s="212">
        <f t="shared" si="787"/>
        <v>0.11</v>
      </c>
      <c r="AE695" s="212">
        <f t="shared" si="788"/>
        <v>0.11</v>
      </c>
      <c r="AF695" s="212">
        <f t="shared" si="789"/>
        <v>0.11</v>
      </c>
      <c r="AG695" s="212">
        <f t="shared" si="790"/>
        <v>0.11</v>
      </c>
      <c r="AH695" s="212">
        <f t="shared" si="791"/>
        <v>0.11</v>
      </c>
      <c r="AI695" s="212">
        <f t="shared" si="792"/>
        <v>0.11</v>
      </c>
      <c r="AJ695" s="212">
        <f t="shared" si="793"/>
        <v>0.11</v>
      </c>
      <c r="AK695" s="212">
        <f t="shared" si="794"/>
        <v>0.11</v>
      </c>
    </row>
    <row r="696" spans="1:37" x14ac:dyDescent="0.35">
      <c r="A696" s="211">
        <v>12</v>
      </c>
      <c r="B696" s="212">
        <f t="shared" si="796"/>
        <v>0.11</v>
      </c>
      <c r="C696" s="212">
        <f t="shared" ref="C696:AA696" si="806">B696</f>
        <v>0.11</v>
      </c>
      <c r="D696" s="212">
        <f t="shared" si="806"/>
        <v>0.11</v>
      </c>
      <c r="E696" s="212">
        <f t="shared" si="806"/>
        <v>0.11</v>
      </c>
      <c r="F696" s="212">
        <f t="shared" si="806"/>
        <v>0.11</v>
      </c>
      <c r="G696" s="212">
        <f t="shared" si="806"/>
        <v>0.11</v>
      </c>
      <c r="H696" s="212">
        <f t="shared" si="806"/>
        <v>0.11</v>
      </c>
      <c r="I696" s="212">
        <f t="shared" si="806"/>
        <v>0.11</v>
      </c>
      <c r="J696" s="212">
        <f t="shared" si="806"/>
        <v>0.11</v>
      </c>
      <c r="K696" s="212">
        <f t="shared" si="806"/>
        <v>0.11</v>
      </c>
      <c r="L696" s="212">
        <f t="shared" si="806"/>
        <v>0.11</v>
      </c>
      <c r="M696" s="212">
        <f t="shared" si="806"/>
        <v>0.11</v>
      </c>
      <c r="N696" s="212">
        <f t="shared" si="806"/>
        <v>0.11</v>
      </c>
      <c r="O696" s="212">
        <f t="shared" si="806"/>
        <v>0.11</v>
      </c>
      <c r="P696" s="212">
        <f t="shared" si="806"/>
        <v>0.11</v>
      </c>
      <c r="Q696" s="212">
        <f t="shared" si="806"/>
        <v>0.11</v>
      </c>
      <c r="R696" s="212">
        <f t="shared" si="806"/>
        <v>0.11</v>
      </c>
      <c r="S696" s="212">
        <f t="shared" si="806"/>
        <v>0.11</v>
      </c>
      <c r="T696" s="212">
        <f t="shared" si="806"/>
        <v>0.11</v>
      </c>
      <c r="U696" s="212">
        <f t="shared" si="806"/>
        <v>0.11</v>
      </c>
      <c r="V696" s="212">
        <f t="shared" si="806"/>
        <v>0.11</v>
      </c>
      <c r="W696" s="212">
        <f t="shared" si="806"/>
        <v>0.11</v>
      </c>
      <c r="X696" s="212">
        <f t="shared" si="806"/>
        <v>0.11</v>
      </c>
      <c r="Y696" s="212">
        <f t="shared" si="806"/>
        <v>0.11</v>
      </c>
      <c r="Z696" s="212">
        <f t="shared" si="806"/>
        <v>0.11</v>
      </c>
      <c r="AA696" s="212">
        <f t="shared" si="806"/>
        <v>0.11</v>
      </c>
      <c r="AB696" s="212">
        <f t="shared" si="785"/>
        <v>0.11</v>
      </c>
      <c r="AC696" s="212">
        <f t="shared" si="786"/>
        <v>0.11</v>
      </c>
      <c r="AD696" s="212">
        <f t="shared" si="787"/>
        <v>0.11</v>
      </c>
      <c r="AE696" s="212">
        <f t="shared" si="788"/>
        <v>0.11</v>
      </c>
      <c r="AF696" s="212">
        <f t="shared" si="789"/>
        <v>0.11</v>
      </c>
      <c r="AG696" s="212">
        <f t="shared" si="790"/>
        <v>0.11</v>
      </c>
      <c r="AH696" s="212">
        <f t="shared" si="791"/>
        <v>0.11</v>
      </c>
      <c r="AI696" s="212">
        <f t="shared" si="792"/>
        <v>0.11</v>
      </c>
      <c r="AJ696" s="212">
        <f t="shared" si="793"/>
        <v>0.11</v>
      </c>
      <c r="AK696" s="212">
        <f t="shared" si="794"/>
        <v>0.11</v>
      </c>
    </row>
    <row r="697" spans="1:37" x14ac:dyDescent="0.35">
      <c r="A697" s="211">
        <v>13</v>
      </c>
      <c r="B697" s="212">
        <f t="shared" si="796"/>
        <v>0.11</v>
      </c>
      <c r="C697" s="212">
        <f t="shared" ref="C697:AA697" si="807">B697</f>
        <v>0.11</v>
      </c>
      <c r="D697" s="212">
        <f t="shared" si="807"/>
        <v>0.11</v>
      </c>
      <c r="E697" s="212">
        <f t="shared" si="807"/>
        <v>0.11</v>
      </c>
      <c r="F697" s="212">
        <f t="shared" si="807"/>
        <v>0.11</v>
      </c>
      <c r="G697" s="212">
        <f t="shared" si="807"/>
        <v>0.11</v>
      </c>
      <c r="H697" s="212">
        <f t="shared" si="807"/>
        <v>0.11</v>
      </c>
      <c r="I697" s="212">
        <f t="shared" si="807"/>
        <v>0.11</v>
      </c>
      <c r="J697" s="212">
        <f t="shared" si="807"/>
        <v>0.11</v>
      </c>
      <c r="K697" s="212">
        <f t="shared" si="807"/>
        <v>0.11</v>
      </c>
      <c r="L697" s="212">
        <f t="shared" si="807"/>
        <v>0.11</v>
      </c>
      <c r="M697" s="212">
        <f t="shared" si="807"/>
        <v>0.11</v>
      </c>
      <c r="N697" s="212">
        <f t="shared" si="807"/>
        <v>0.11</v>
      </c>
      <c r="O697" s="212">
        <f t="shared" si="807"/>
        <v>0.11</v>
      </c>
      <c r="P697" s="212">
        <f t="shared" si="807"/>
        <v>0.11</v>
      </c>
      <c r="Q697" s="212">
        <f t="shared" si="807"/>
        <v>0.11</v>
      </c>
      <c r="R697" s="212">
        <f t="shared" si="807"/>
        <v>0.11</v>
      </c>
      <c r="S697" s="212">
        <f t="shared" si="807"/>
        <v>0.11</v>
      </c>
      <c r="T697" s="212">
        <f t="shared" si="807"/>
        <v>0.11</v>
      </c>
      <c r="U697" s="212">
        <f t="shared" si="807"/>
        <v>0.11</v>
      </c>
      <c r="V697" s="212">
        <f t="shared" si="807"/>
        <v>0.11</v>
      </c>
      <c r="W697" s="212">
        <f t="shared" si="807"/>
        <v>0.11</v>
      </c>
      <c r="X697" s="212">
        <f t="shared" si="807"/>
        <v>0.11</v>
      </c>
      <c r="Y697" s="212">
        <f t="shared" si="807"/>
        <v>0.11</v>
      </c>
      <c r="Z697" s="212">
        <f t="shared" si="807"/>
        <v>0.11</v>
      </c>
      <c r="AA697" s="212">
        <f t="shared" si="807"/>
        <v>0.11</v>
      </c>
      <c r="AB697" s="212">
        <f t="shared" si="785"/>
        <v>0.11</v>
      </c>
      <c r="AC697" s="212">
        <f t="shared" si="786"/>
        <v>0.11</v>
      </c>
      <c r="AD697" s="212">
        <f t="shared" si="787"/>
        <v>0.11</v>
      </c>
      <c r="AE697" s="212">
        <f t="shared" si="788"/>
        <v>0.11</v>
      </c>
      <c r="AF697" s="212">
        <f t="shared" si="789"/>
        <v>0.11</v>
      </c>
      <c r="AG697" s="212">
        <f t="shared" si="790"/>
        <v>0.11</v>
      </c>
      <c r="AH697" s="212">
        <f t="shared" si="791"/>
        <v>0.11</v>
      </c>
      <c r="AI697" s="212">
        <f t="shared" si="792"/>
        <v>0.11</v>
      </c>
      <c r="AJ697" s="212">
        <f t="shared" si="793"/>
        <v>0.11</v>
      </c>
      <c r="AK697" s="212">
        <f t="shared" si="794"/>
        <v>0.11</v>
      </c>
    </row>
    <row r="698" spans="1:37" x14ac:dyDescent="0.35">
      <c r="A698" s="211">
        <v>14</v>
      </c>
      <c r="B698" s="212">
        <f t="shared" si="796"/>
        <v>0.11</v>
      </c>
      <c r="C698" s="212">
        <f t="shared" ref="C698:AA698" si="808">B698</f>
        <v>0.11</v>
      </c>
      <c r="D698" s="212">
        <f t="shared" si="808"/>
        <v>0.11</v>
      </c>
      <c r="E698" s="212">
        <f t="shared" si="808"/>
        <v>0.11</v>
      </c>
      <c r="F698" s="212">
        <f t="shared" si="808"/>
        <v>0.11</v>
      </c>
      <c r="G698" s="212">
        <f t="shared" si="808"/>
        <v>0.11</v>
      </c>
      <c r="H698" s="212">
        <f t="shared" si="808"/>
        <v>0.11</v>
      </c>
      <c r="I698" s="212">
        <f t="shared" si="808"/>
        <v>0.11</v>
      </c>
      <c r="J698" s="212">
        <f t="shared" si="808"/>
        <v>0.11</v>
      </c>
      <c r="K698" s="212">
        <f t="shared" si="808"/>
        <v>0.11</v>
      </c>
      <c r="L698" s="212">
        <f t="shared" si="808"/>
        <v>0.11</v>
      </c>
      <c r="M698" s="212">
        <f t="shared" si="808"/>
        <v>0.11</v>
      </c>
      <c r="N698" s="212">
        <f t="shared" si="808"/>
        <v>0.11</v>
      </c>
      <c r="O698" s="212">
        <f t="shared" si="808"/>
        <v>0.11</v>
      </c>
      <c r="P698" s="212">
        <f t="shared" si="808"/>
        <v>0.11</v>
      </c>
      <c r="Q698" s="212">
        <f t="shared" si="808"/>
        <v>0.11</v>
      </c>
      <c r="R698" s="212">
        <f t="shared" si="808"/>
        <v>0.11</v>
      </c>
      <c r="S698" s="212">
        <f t="shared" si="808"/>
        <v>0.11</v>
      </c>
      <c r="T698" s="212">
        <f t="shared" si="808"/>
        <v>0.11</v>
      </c>
      <c r="U698" s="212">
        <f t="shared" si="808"/>
        <v>0.11</v>
      </c>
      <c r="V698" s="212">
        <f t="shared" si="808"/>
        <v>0.11</v>
      </c>
      <c r="W698" s="212">
        <f t="shared" si="808"/>
        <v>0.11</v>
      </c>
      <c r="X698" s="212">
        <f t="shared" si="808"/>
        <v>0.11</v>
      </c>
      <c r="Y698" s="212">
        <f t="shared" si="808"/>
        <v>0.11</v>
      </c>
      <c r="Z698" s="212">
        <f t="shared" si="808"/>
        <v>0.11</v>
      </c>
      <c r="AA698" s="212">
        <f t="shared" si="808"/>
        <v>0.11</v>
      </c>
      <c r="AB698" s="212">
        <f t="shared" si="785"/>
        <v>0.11</v>
      </c>
      <c r="AC698" s="212">
        <f t="shared" si="786"/>
        <v>0.11</v>
      </c>
      <c r="AD698" s="212">
        <f t="shared" si="787"/>
        <v>0.11</v>
      </c>
      <c r="AE698" s="212">
        <f t="shared" si="788"/>
        <v>0.11</v>
      </c>
      <c r="AF698" s="212">
        <f t="shared" si="789"/>
        <v>0.11</v>
      </c>
      <c r="AG698" s="212">
        <f t="shared" si="790"/>
        <v>0.11</v>
      </c>
      <c r="AH698" s="212">
        <f t="shared" si="791"/>
        <v>0.11</v>
      </c>
      <c r="AI698" s="212">
        <f t="shared" si="792"/>
        <v>0.11</v>
      </c>
      <c r="AJ698" s="212">
        <f t="shared" si="793"/>
        <v>0.11</v>
      </c>
      <c r="AK698" s="212">
        <f t="shared" si="794"/>
        <v>0.11</v>
      </c>
    </row>
    <row r="699" spans="1:37" x14ac:dyDescent="0.35">
      <c r="A699" s="215">
        <v>15</v>
      </c>
      <c r="B699" s="212">
        <f t="shared" si="796"/>
        <v>0.11</v>
      </c>
      <c r="C699" s="212">
        <f t="shared" ref="C699:AA699" si="809">B699</f>
        <v>0.11</v>
      </c>
      <c r="D699" s="212">
        <f t="shared" si="809"/>
        <v>0.11</v>
      </c>
      <c r="E699" s="212">
        <f t="shared" si="809"/>
        <v>0.11</v>
      </c>
      <c r="F699" s="212">
        <f t="shared" si="809"/>
        <v>0.11</v>
      </c>
      <c r="G699" s="212">
        <f t="shared" si="809"/>
        <v>0.11</v>
      </c>
      <c r="H699" s="212">
        <f t="shared" si="809"/>
        <v>0.11</v>
      </c>
      <c r="I699" s="212">
        <f t="shared" si="809"/>
        <v>0.11</v>
      </c>
      <c r="J699" s="212">
        <f t="shared" si="809"/>
        <v>0.11</v>
      </c>
      <c r="K699" s="212">
        <f t="shared" si="809"/>
        <v>0.11</v>
      </c>
      <c r="L699" s="212">
        <f t="shared" si="809"/>
        <v>0.11</v>
      </c>
      <c r="M699" s="212">
        <f t="shared" si="809"/>
        <v>0.11</v>
      </c>
      <c r="N699" s="212">
        <f t="shared" si="809"/>
        <v>0.11</v>
      </c>
      <c r="O699" s="212">
        <f t="shared" si="809"/>
        <v>0.11</v>
      </c>
      <c r="P699" s="212">
        <f t="shared" si="809"/>
        <v>0.11</v>
      </c>
      <c r="Q699" s="212">
        <f t="shared" si="809"/>
        <v>0.11</v>
      </c>
      <c r="R699" s="212">
        <f t="shared" si="809"/>
        <v>0.11</v>
      </c>
      <c r="S699" s="212">
        <f t="shared" si="809"/>
        <v>0.11</v>
      </c>
      <c r="T699" s="212">
        <f t="shared" si="809"/>
        <v>0.11</v>
      </c>
      <c r="U699" s="212">
        <f t="shared" si="809"/>
        <v>0.11</v>
      </c>
      <c r="V699" s="212">
        <f t="shared" si="809"/>
        <v>0.11</v>
      </c>
      <c r="W699" s="212">
        <f t="shared" si="809"/>
        <v>0.11</v>
      </c>
      <c r="X699" s="212">
        <f t="shared" si="809"/>
        <v>0.11</v>
      </c>
      <c r="Y699" s="212">
        <f t="shared" si="809"/>
        <v>0.11</v>
      </c>
      <c r="Z699" s="212">
        <f t="shared" si="809"/>
        <v>0.11</v>
      </c>
      <c r="AA699" s="212">
        <f t="shared" si="809"/>
        <v>0.11</v>
      </c>
      <c r="AB699" s="212">
        <f t="shared" si="785"/>
        <v>0.11</v>
      </c>
      <c r="AC699" s="212">
        <f t="shared" si="786"/>
        <v>0.11</v>
      </c>
      <c r="AD699" s="212">
        <f t="shared" si="787"/>
        <v>0.11</v>
      </c>
      <c r="AE699" s="212">
        <f t="shared" si="788"/>
        <v>0.11</v>
      </c>
      <c r="AF699" s="212">
        <f t="shared" si="789"/>
        <v>0.11</v>
      </c>
      <c r="AG699" s="212">
        <f t="shared" si="790"/>
        <v>0.11</v>
      </c>
      <c r="AH699" s="212">
        <f t="shared" si="791"/>
        <v>0.11</v>
      </c>
      <c r="AI699" s="212">
        <f t="shared" si="792"/>
        <v>0.11</v>
      </c>
      <c r="AJ699" s="212">
        <f t="shared" si="793"/>
        <v>0.11</v>
      </c>
      <c r="AK699" s="212">
        <f t="shared" si="794"/>
        <v>0.11</v>
      </c>
    </row>
    <row r="700" spans="1:37" x14ac:dyDescent="0.35">
      <c r="A700" s="215">
        <v>16</v>
      </c>
      <c r="B700" s="212">
        <f t="shared" si="796"/>
        <v>0.11</v>
      </c>
      <c r="C700" s="212">
        <f t="shared" ref="C700:AA700" si="810">B700</f>
        <v>0.11</v>
      </c>
      <c r="D700" s="212">
        <f t="shared" si="810"/>
        <v>0.11</v>
      </c>
      <c r="E700" s="212">
        <f t="shared" si="810"/>
        <v>0.11</v>
      </c>
      <c r="F700" s="212">
        <f t="shared" si="810"/>
        <v>0.11</v>
      </c>
      <c r="G700" s="212">
        <f t="shared" si="810"/>
        <v>0.11</v>
      </c>
      <c r="H700" s="212">
        <f t="shared" si="810"/>
        <v>0.11</v>
      </c>
      <c r="I700" s="212">
        <f t="shared" si="810"/>
        <v>0.11</v>
      </c>
      <c r="J700" s="212">
        <f t="shared" si="810"/>
        <v>0.11</v>
      </c>
      <c r="K700" s="212">
        <f t="shared" si="810"/>
        <v>0.11</v>
      </c>
      <c r="L700" s="212">
        <f t="shared" si="810"/>
        <v>0.11</v>
      </c>
      <c r="M700" s="212">
        <f t="shared" si="810"/>
        <v>0.11</v>
      </c>
      <c r="N700" s="212">
        <f t="shared" si="810"/>
        <v>0.11</v>
      </c>
      <c r="O700" s="212">
        <f t="shared" si="810"/>
        <v>0.11</v>
      </c>
      <c r="P700" s="212">
        <f t="shared" si="810"/>
        <v>0.11</v>
      </c>
      <c r="Q700" s="212">
        <f t="shared" si="810"/>
        <v>0.11</v>
      </c>
      <c r="R700" s="212">
        <f t="shared" si="810"/>
        <v>0.11</v>
      </c>
      <c r="S700" s="212">
        <f t="shared" si="810"/>
        <v>0.11</v>
      </c>
      <c r="T700" s="212">
        <f t="shared" si="810"/>
        <v>0.11</v>
      </c>
      <c r="U700" s="212">
        <f t="shared" si="810"/>
        <v>0.11</v>
      </c>
      <c r="V700" s="212">
        <f t="shared" si="810"/>
        <v>0.11</v>
      </c>
      <c r="W700" s="212">
        <f t="shared" si="810"/>
        <v>0.11</v>
      </c>
      <c r="X700" s="212">
        <f t="shared" si="810"/>
        <v>0.11</v>
      </c>
      <c r="Y700" s="212">
        <f t="shared" si="810"/>
        <v>0.11</v>
      </c>
      <c r="Z700" s="212">
        <f t="shared" si="810"/>
        <v>0.11</v>
      </c>
      <c r="AA700" s="212">
        <f t="shared" si="810"/>
        <v>0.11</v>
      </c>
      <c r="AB700" s="212">
        <f t="shared" si="785"/>
        <v>0.11</v>
      </c>
      <c r="AC700" s="212">
        <f t="shared" si="786"/>
        <v>0.11</v>
      </c>
      <c r="AD700" s="212">
        <f t="shared" si="787"/>
        <v>0.11</v>
      </c>
      <c r="AE700" s="212">
        <f t="shared" si="788"/>
        <v>0.11</v>
      </c>
      <c r="AF700" s="212">
        <f t="shared" si="789"/>
        <v>0.11</v>
      </c>
      <c r="AG700" s="212">
        <f t="shared" si="790"/>
        <v>0.11</v>
      </c>
      <c r="AH700" s="212">
        <f t="shared" si="791"/>
        <v>0.11</v>
      </c>
      <c r="AI700" s="212">
        <f t="shared" si="792"/>
        <v>0.11</v>
      </c>
      <c r="AJ700" s="212">
        <f t="shared" si="793"/>
        <v>0.11</v>
      </c>
      <c r="AK700" s="212">
        <f t="shared" si="794"/>
        <v>0.11</v>
      </c>
    </row>
    <row r="701" spans="1:37" x14ac:dyDescent="0.35">
      <c r="A701" s="215">
        <v>17</v>
      </c>
      <c r="B701" s="212">
        <f t="shared" si="796"/>
        <v>0.11</v>
      </c>
      <c r="C701" s="212">
        <f t="shared" ref="C701:AA701" si="811">B701</f>
        <v>0.11</v>
      </c>
      <c r="D701" s="212">
        <f t="shared" si="811"/>
        <v>0.11</v>
      </c>
      <c r="E701" s="212">
        <f t="shared" si="811"/>
        <v>0.11</v>
      </c>
      <c r="F701" s="212">
        <f t="shared" si="811"/>
        <v>0.11</v>
      </c>
      <c r="G701" s="212">
        <f t="shared" si="811"/>
        <v>0.11</v>
      </c>
      <c r="H701" s="212">
        <f t="shared" si="811"/>
        <v>0.11</v>
      </c>
      <c r="I701" s="212">
        <f t="shared" si="811"/>
        <v>0.11</v>
      </c>
      <c r="J701" s="212">
        <f t="shared" si="811"/>
        <v>0.11</v>
      </c>
      <c r="K701" s="212">
        <f t="shared" si="811"/>
        <v>0.11</v>
      </c>
      <c r="L701" s="212">
        <f t="shared" si="811"/>
        <v>0.11</v>
      </c>
      <c r="M701" s="212">
        <f t="shared" si="811"/>
        <v>0.11</v>
      </c>
      <c r="N701" s="212">
        <f t="shared" si="811"/>
        <v>0.11</v>
      </c>
      <c r="O701" s="212">
        <f t="shared" si="811"/>
        <v>0.11</v>
      </c>
      <c r="P701" s="212">
        <f t="shared" si="811"/>
        <v>0.11</v>
      </c>
      <c r="Q701" s="212">
        <f t="shared" si="811"/>
        <v>0.11</v>
      </c>
      <c r="R701" s="212">
        <f t="shared" si="811"/>
        <v>0.11</v>
      </c>
      <c r="S701" s="212">
        <f t="shared" si="811"/>
        <v>0.11</v>
      </c>
      <c r="T701" s="212">
        <f t="shared" si="811"/>
        <v>0.11</v>
      </c>
      <c r="U701" s="212">
        <f t="shared" si="811"/>
        <v>0.11</v>
      </c>
      <c r="V701" s="212">
        <f t="shared" si="811"/>
        <v>0.11</v>
      </c>
      <c r="W701" s="212">
        <f t="shared" si="811"/>
        <v>0.11</v>
      </c>
      <c r="X701" s="212">
        <f t="shared" si="811"/>
        <v>0.11</v>
      </c>
      <c r="Y701" s="212">
        <f t="shared" si="811"/>
        <v>0.11</v>
      </c>
      <c r="Z701" s="212">
        <f t="shared" si="811"/>
        <v>0.11</v>
      </c>
      <c r="AA701" s="212">
        <f t="shared" si="811"/>
        <v>0.11</v>
      </c>
      <c r="AB701" s="212">
        <f t="shared" si="785"/>
        <v>0.11</v>
      </c>
      <c r="AC701" s="212">
        <f t="shared" si="786"/>
        <v>0.11</v>
      </c>
      <c r="AD701" s="212">
        <f t="shared" si="787"/>
        <v>0.11</v>
      </c>
      <c r="AE701" s="212">
        <f t="shared" si="788"/>
        <v>0.11</v>
      </c>
      <c r="AF701" s="212">
        <f t="shared" si="789"/>
        <v>0.11</v>
      </c>
      <c r="AG701" s="212">
        <f t="shared" si="790"/>
        <v>0.11</v>
      </c>
      <c r="AH701" s="212">
        <f t="shared" si="791"/>
        <v>0.11</v>
      </c>
      <c r="AI701" s="212">
        <f t="shared" si="792"/>
        <v>0.11</v>
      </c>
      <c r="AJ701" s="212">
        <f t="shared" si="793"/>
        <v>0.11</v>
      </c>
      <c r="AK701" s="212">
        <f t="shared" si="794"/>
        <v>0.11</v>
      </c>
    </row>
    <row r="702" spans="1:37" x14ac:dyDescent="0.35">
      <c r="A702" s="215">
        <v>18</v>
      </c>
      <c r="B702" s="212">
        <f t="shared" si="796"/>
        <v>0.11</v>
      </c>
      <c r="C702" s="212">
        <f t="shared" ref="C702:AA702" si="812">B702</f>
        <v>0.11</v>
      </c>
      <c r="D702" s="212">
        <f t="shared" si="812"/>
        <v>0.11</v>
      </c>
      <c r="E702" s="212">
        <f t="shared" si="812"/>
        <v>0.11</v>
      </c>
      <c r="F702" s="212">
        <f t="shared" si="812"/>
        <v>0.11</v>
      </c>
      <c r="G702" s="212">
        <f t="shared" si="812"/>
        <v>0.11</v>
      </c>
      <c r="H702" s="212">
        <f t="shared" si="812"/>
        <v>0.11</v>
      </c>
      <c r="I702" s="212">
        <f t="shared" si="812"/>
        <v>0.11</v>
      </c>
      <c r="J702" s="212">
        <f t="shared" si="812"/>
        <v>0.11</v>
      </c>
      <c r="K702" s="212">
        <f t="shared" si="812"/>
        <v>0.11</v>
      </c>
      <c r="L702" s="212">
        <f t="shared" si="812"/>
        <v>0.11</v>
      </c>
      <c r="M702" s="212">
        <f t="shared" si="812"/>
        <v>0.11</v>
      </c>
      <c r="N702" s="212">
        <f t="shared" si="812"/>
        <v>0.11</v>
      </c>
      <c r="O702" s="212">
        <f t="shared" si="812"/>
        <v>0.11</v>
      </c>
      <c r="P702" s="212">
        <f t="shared" si="812"/>
        <v>0.11</v>
      </c>
      <c r="Q702" s="212">
        <f t="shared" si="812"/>
        <v>0.11</v>
      </c>
      <c r="R702" s="212">
        <f t="shared" si="812"/>
        <v>0.11</v>
      </c>
      <c r="S702" s="212">
        <f t="shared" si="812"/>
        <v>0.11</v>
      </c>
      <c r="T702" s="212">
        <f t="shared" si="812"/>
        <v>0.11</v>
      </c>
      <c r="U702" s="212">
        <f t="shared" si="812"/>
        <v>0.11</v>
      </c>
      <c r="V702" s="212">
        <f t="shared" si="812"/>
        <v>0.11</v>
      </c>
      <c r="W702" s="212">
        <f t="shared" si="812"/>
        <v>0.11</v>
      </c>
      <c r="X702" s="212">
        <f t="shared" si="812"/>
        <v>0.11</v>
      </c>
      <c r="Y702" s="212">
        <f t="shared" si="812"/>
        <v>0.11</v>
      </c>
      <c r="Z702" s="212">
        <f t="shared" si="812"/>
        <v>0.11</v>
      </c>
      <c r="AA702" s="212">
        <f t="shared" si="812"/>
        <v>0.11</v>
      </c>
      <c r="AB702" s="212">
        <f t="shared" si="785"/>
        <v>0.11</v>
      </c>
      <c r="AC702" s="212">
        <f t="shared" si="786"/>
        <v>0.11</v>
      </c>
      <c r="AD702" s="212">
        <f t="shared" si="787"/>
        <v>0.11</v>
      </c>
      <c r="AE702" s="212">
        <f t="shared" si="788"/>
        <v>0.11</v>
      </c>
      <c r="AF702" s="212">
        <f t="shared" si="789"/>
        <v>0.11</v>
      </c>
      <c r="AG702" s="212">
        <f t="shared" si="790"/>
        <v>0.11</v>
      </c>
      <c r="AH702" s="212">
        <f t="shared" si="791"/>
        <v>0.11</v>
      </c>
      <c r="AI702" s="212">
        <f t="shared" si="792"/>
        <v>0.11</v>
      </c>
      <c r="AJ702" s="212">
        <f t="shared" si="793"/>
        <v>0.11</v>
      </c>
      <c r="AK702" s="212">
        <f t="shared" si="794"/>
        <v>0.11</v>
      </c>
    </row>
    <row r="703" spans="1:37" x14ac:dyDescent="0.35">
      <c r="A703" s="215">
        <v>19</v>
      </c>
      <c r="B703" s="212">
        <f t="shared" si="796"/>
        <v>0.11</v>
      </c>
      <c r="C703" s="212">
        <f t="shared" ref="C703:AA703" si="813">B703</f>
        <v>0.11</v>
      </c>
      <c r="D703" s="212">
        <f t="shared" si="813"/>
        <v>0.11</v>
      </c>
      <c r="E703" s="212">
        <f t="shared" si="813"/>
        <v>0.11</v>
      </c>
      <c r="F703" s="212">
        <f t="shared" si="813"/>
        <v>0.11</v>
      </c>
      <c r="G703" s="212">
        <f t="shared" si="813"/>
        <v>0.11</v>
      </c>
      <c r="H703" s="212">
        <f t="shared" si="813"/>
        <v>0.11</v>
      </c>
      <c r="I703" s="212">
        <f t="shared" si="813"/>
        <v>0.11</v>
      </c>
      <c r="J703" s="212">
        <f t="shared" si="813"/>
        <v>0.11</v>
      </c>
      <c r="K703" s="212">
        <f t="shared" si="813"/>
        <v>0.11</v>
      </c>
      <c r="L703" s="212">
        <f t="shared" si="813"/>
        <v>0.11</v>
      </c>
      <c r="M703" s="212">
        <f t="shared" si="813"/>
        <v>0.11</v>
      </c>
      <c r="N703" s="212">
        <f t="shared" si="813"/>
        <v>0.11</v>
      </c>
      <c r="O703" s="212">
        <f t="shared" si="813"/>
        <v>0.11</v>
      </c>
      <c r="P703" s="212">
        <f t="shared" si="813"/>
        <v>0.11</v>
      </c>
      <c r="Q703" s="212">
        <f t="shared" si="813"/>
        <v>0.11</v>
      </c>
      <c r="R703" s="212">
        <f t="shared" si="813"/>
        <v>0.11</v>
      </c>
      <c r="S703" s="212">
        <f t="shared" si="813"/>
        <v>0.11</v>
      </c>
      <c r="T703" s="212">
        <f t="shared" si="813"/>
        <v>0.11</v>
      </c>
      <c r="U703" s="212">
        <f t="shared" si="813"/>
        <v>0.11</v>
      </c>
      <c r="V703" s="212">
        <f t="shared" si="813"/>
        <v>0.11</v>
      </c>
      <c r="W703" s="212">
        <f t="shared" si="813"/>
        <v>0.11</v>
      </c>
      <c r="X703" s="212">
        <f t="shared" si="813"/>
        <v>0.11</v>
      </c>
      <c r="Y703" s="212">
        <f t="shared" si="813"/>
        <v>0.11</v>
      </c>
      <c r="Z703" s="212">
        <f t="shared" si="813"/>
        <v>0.11</v>
      </c>
      <c r="AA703" s="212">
        <f t="shared" si="813"/>
        <v>0.11</v>
      </c>
      <c r="AB703" s="212">
        <f t="shared" si="785"/>
        <v>0.11</v>
      </c>
      <c r="AC703" s="212">
        <f t="shared" si="786"/>
        <v>0.11</v>
      </c>
      <c r="AD703" s="212">
        <f t="shared" si="787"/>
        <v>0.11</v>
      </c>
      <c r="AE703" s="212">
        <f t="shared" si="788"/>
        <v>0.11</v>
      </c>
      <c r="AF703" s="212">
        <f t="shared" si="789"/>
        <v>0.11</v>
      </c>
      <c r="AG703" s="212">
        <f t="shared" si="790"/>
        <v>0.11</v>
      </c>
      <c r="AH703" s="212">
        <f t="shared" si="791"/>
        <v>0.11</v>
      </c>
      <c r="AI703" s="212">
        <f t="shared" si="792"/>
        <v>0.11</v>
      </c>
      <c r="AJ703" s="212">
        <f t="shared" si="793"/>
        <v>0.11</v>
      </c>
      <c r="AK703" s="212">
        <f t="shared" si="794"/>
        <v>0.11</v>
      </c>
    </row>
    <row r="704" spans="1:37" x14ac:dyDescent="0.35">
      <c r="A704" s="215">
        <v>20</v>
      </c>
      <c r="B704" s="212">
        <f t="shared" si="796"/>
        <v>0.11</v>
      </c>
      <c r="C704" s="212">
        <f t="shared" ref="C704:AA704" si="814">B704</f>
        <v>0.11</v>
      </c>
      <c r="D704" s="212">
        <f t="shared" si="814"/>
        <v>0.11</v>
      </c>
      <c r="E704" s="212">
        <f t="shared" si="814"/>
        <v>0.11</v>
      </c>
      <c r="F704" s="212">
        <f t="shared" si="814"/>
        <v>0.11</v>
      </c>
      <c r="G704" s="212">
        <f t="shared" si="814"/>
        <v>0.11</v>
      </c>
      <c r="H704" s="212">
        <f t="shared" si="814"/>
        <v>0.11</v>
      </c>
      <c r="I704" s="212">
        <f t="shared" si="814"/>
        <v>0.11</v>
      </c>
      <c r="J704" s="212">
        <f t="shared" si="814"/>
        <v>0.11</v>
      </c>
      <c r="K704" s="212">
        <f t="shared" si="814"/>
        <v>0.11</v>
      </c>
      <c r="L704" s="212">
        <f t="shared" si="814"/>
        <v>0.11</v>
      </c>
      <c r="M704" s="212">
        <f t="shared" si="814"/>
        <v>0.11</v>
      </c>
      <c r="N704" s="212">
        <f t="shared" si="814"/>
        <v>0.11</v>
      </c>
      <c r="O704" s="212">
        <f t="shared" si="814"/>
        <v>0.11</v>
      </c>
      <c r="P704" s="212">
        <f t="shared" si="814"/>
        <v>0.11</v>
      </c>
      <c r="Q704" s="212">
        <f t="shared" si="814"/>
        <v>0.11</v>
      </c>
      <c r="R704" s="212">
        <f t="shared" si="814"/>
        <v>0.11</v>
      </c>
      <c r="S704" s="212">
        <f t="shared" si="814"/>
        <v>0.11</v>
      </c>
      <c r="T704" s="212">
        <f t="shared" si="814"/>
        <v>0.11</v>
      </c>
      <c r="U704" s="212">
        <f t="shared" si="814"/>
        <v>0.11</v>
      </c>
      <c r="V704" s="212">
        <f t="shared" si="814"/>
        <v>0.11</v>
      </c>
      <c r="W704" s="212">
        <f t="shared" si="814"/>
        <v>0.11</v>
      </c>
      <c r="X704" s="212">
        <f t="shared" si="814"/>
        <v>0.11</v>
      </c>
      <c r="Y704" s="212">
        <f t="shared" si="814"/>
        <v>0.11</v>
      </c>
      <c r="Z704" s="212">
        <f t="shared" si="814"/>
        <v>0.11</v>
      </c>
      <c r="AA704" s="212">
        <f t="shared" si="814"/>
        <v>0.11</v>
      </c>
      <c r="AB704" s="212">
        <f t="shared" si="785"/>
        <v>0.11</v>
      </c>
      <c r="AC704" s="212">
        <f t="shared" si="786"/>
        <v>0.11</v>
      </c>
      <c r="AD704" s="212">
        <f t="shared" si="787"/>
        <v>0.11</v>
      </c>
      <c r="AE704" s="212">
        <f t="shared" si="788"/>
        <v>0.11</v>
      </c>
      <c r="AF704" s="212">
        <f t="shared" si="789"/>
        <v>0.11</v>
      </c>
      <c r="AG704" s="212">
        <f t="shared" si="790"/>
        <v>0.11</v>
      </c>
      <c r="AH704" s="212">
        <f t="shared" si="791"/>
        <v>0.11</v>
      </c>
      <c r="AI704" s="212">
        <f t="shared" si="792"/>
        <v>0.11</v>
      </c>
      <c r="AJ704" s="212">
        <f t="shared" si="793"/>
        <v>0.11</v>
      </c>
      <c r="AK704" s="212">
        <f t="shared" si="794"/>
        <v>0.11</v>
      </c>
    </row>
    <row r="705" spans="1:37" x14ac:dyDescent="0.35">
      <c r="A705" s="215">
        <v>21</v>
      </c>
      <c r="B705" s="212">
        <f t="shared" si="796"/>
        <v>0.11</v>
      </c>
      <c r="C705" s="212">
        <f t="shared" ref="C705:AA705" si="815">B705</f>
        <v>0.11</v>
      </c>
      <c r="D705" s="212">
        <f t="shared" si="815"/>
        <v>0.11</v>
      </c>
      <c r="E705" s="212">
        <f t="shared" si="815"/>
        <v>0.11</v>
      </c>
      <c r="F705" s="212">
        <f t="shared" si="815"/>
        <v>0.11</v>
      </c>
      <c r="G705" s="212">
        <f t="shared" si="815"/>
        <v>0.11</v>
      </c>
      <c r="H705" s="212">
        <f t="shared" si="815"/>
        <v>0.11</v>
      </c>
      <c r="I705" s="212">
        <f t="shared" si="815"/>
        <v>0.11</v>
      </c>
      <c r="J705" s="212">
        <f t="shared" si="815"/>
        <v>0.11</v>
      </c>
      <c r="K705" s="212">
        <f t="shared" si="815"/>
        <v>0.11</v>
      </c>
      <c r="L705" s="212">
        <f t="shared" si="815"/>
        <v>0.11</v>
      </c>
      <c r="M705" s="212">
        <f t="shared" si="815"/>
        <v>0.11</v>
      </c>
      <c r="N705" s="212">
        <f t="shared" si="815"/>
        <v>0.11</v>
      </c>
      <c r="O705" s="212">
        <f t="shared" si="815"/>
        <v>0.11</v>
      </c>
      <c r="P705" s="212">
        <f t="shared" si="815"/>
        <v>0.11</v>
      </c>
      <c r="Q705" s="212">
        <f t="shared" si="815"/>
        <v>0.11</v>
      </c>
      <c r="R705" s="212">
        <f t="shared" si="815"/>
        <v>0.11</v>
      </c>
      <c r="S705" s="212">
        <f t="shared" si="815"/>
        <v>0.11</v>
      </c>
      <c r="T705" s="212">
        <f t="shared" si="815"/>
        <v>0.11</v>
      </c>
      <c r="U705" s="212">
        <f t="shared" si="815"/>
        <v>0.11</v>
      </c>
      <c r="V705" s="212">
        <f t="shared" si="815"/>
        <v>0.11</v>
      </c>
      <c r="W705" s="212">
        <f t="shared" si="815"/>
        <v>0.11</v>
      </c>
      <c r="X705" s="212">
        <f t="shared" si="815"/>
        <v>0.11</v>
      </c>
      <c r="Y705" s="212">
        <f t="shared" si="815"/>
        <v>0.11</v>
      </c>
      <c r="Z705" s="212">
        <f t="shared" si="815"/>
        <v>0.11</v>
      </c>
      <c r="AA705" s="212">
        <f t="shared" si="815"/>
        <v>0.11</v>
      </c>
      <c r="AB705" s="212">
        <f t="shared" si="785"/>
        <v>0.11</v>
      </c>
      <c r="AC705" s="212">
        <f t="shared" si="786"/>
        <v>0.11</v>
      </c>
      <c r="AD705" s="212">
        <f t="shared" si="787"/>
        <v>0.11</v>
      </c>
      <c r="AE705" s="212">
        <f t="shared" si="788"/>
        <v>0.11</v>
      </c>
      <c r="AF705" s="212">
        <f t="shared" si="789"/>
        <v>0.11</v>
      </c>
      <c r="AG705" s="212">
        <f t="shared" si="790"/>
        <v>0.11</v>
      </c>
      <c r="AH705" s="212">
        <f t="shared" si="791"/>
        <v>0.11</v>
      </c>
      <c r="AI705" s="212">
        <f t="shared" si="792"/>
        <v>0.11</v>
      </c>
      <c r="AJ705" s="212">
        <f t="shared" si="793"/>
        <v>0.11</v>
      </c>
      <c r="AK705" s="212">
        <f t="shared" si="794"/>
        <v>0.11</v>
      </c>
    </row>
    <row r="706" spans="1:37" x14ac:dyDescent="0.35">
      <c r="A706" s="215">
        <v>22</v>
      </c>
      <c r="B706" s="212">
        <f t="shared" si="796"/>
        <v>0.11</v>
      </c>
      <c r="C706" s="212">
        <f t="shared" ref="C706:AA706" si="816">B706</f>
        <v>0.11</v>
      </c>
      <c r="D706" s="212">
        <f t="shared" si="816"/>
        <v>0.11</v>
      </c>
      <c r="E706" s="212">
        <f t="shared" si="816"/>
        <v>0.11</v>
      </c>
      <c r="F706" s="212">
        <f t="shared" si="816"/>
        <v>0.11</v>
      </c>
      <c r="G706" s="212">
        <f t="shared" si="816"/>
        <v>0.11</v>
      </c>
      <c r="H706" s="212">
        <f t="shared" si="816"/>
        <v>0.11</v>
      </c>
      <c r="I706" s="212">
        <f t="shared" si="816"/>
        <v>0.11</v>
      </c>
      <c r="J706" s="212">
        <f t="shared" si="816"/>
        <v>0.11</v>
      </c>
      <c r="K706" s="212">
        <f t="shared" si="816"/>
        <v>0.11</v>
      </c>
      <c r="L706" s="212">
        <f t="shared" si="816"/>
        <v>0.11</v>
      </c>
      <c r="M706" s="212">
        <f t="shared" si="816"/>
        <v>0.11</v>
      </c>
      <c r="N706" s="212">
        <f t="shared" si="816"/>
        <v>0.11</v>
      </c>
      <c r="O706" s="212">
        <f t="shared" si="816"/>
        <v>0.11</v>
      </c>
      <c r="P706" s="212">
        <f t="shared" si="816"/>
        <v>0.11</v>
      </c>
      <c r="Q706" s="212">
        <f t="shared" si="816"/>
        <v>0.11</v>
      </c>
      <c r="R706" s="212">
        <f t="shared" si="816"/>
        <v>0.11</v>
      </c>
      <c r="S706" s="212">
        <f t="shared" si="816"/>
        <v>0.11</v>
      </c>
      <c r="T706" s="212">
        <f t="shared" si="816"/>
        <v>0.11</v>
      </c>
      <c r="U706" s="212">
        <f t="shared" si="816"/>
        <v>0.11</v>
      </c>
      <c r="V706" s="212">
        <f t="shared" si="816"/>
        <v>0.11</v>
      </c>
      <c r="W706" s="212">
        <f t="shared" si="816"/>
        <v>0.11</v>
      </c>
      <c r="X706" s="212">
        <f t="shared" si="816"/>
        <v>0.11</v>
      </c>
      <c r="Y706" s="212">
        <f t="shared" si="816"/>
        <v>0.11</v>
      </c>
      <c r="Z706" s="212">
        <f t="shared" si="816"/>
        <v>0.11</v>
      </c>
      <c r="AA706" s="212">
        <f t="shared" si="816"/>
        <v>0.11</v>
      </c>
      <c r="AB706" s="212">
        <f t="shared" si="785"/>
        <v>0.11</v>
      </c>
      <c r="AC706" s="212">
        <f t="shared" si="786"/>
        <v>0.11</v>
      </c>
      <c r="AD706" s="212">
        <f t="shared" si="787"/>
        <v>0.11</v>
      </c>
      <c r="AE706" s="212">
        <f t="shared" si="788"/>
        <v>0.11</v>
      </c>
      <c r="AF706" s="212">
        <f t="shared" si="789"/>
        <v>0.11</v>
      </c>
      <c r="AG706" s="212">
        <f t="shared" si="790"/>
        <v>0.11</v>
      </c>
      <c r="AH706" s="212">
        <f t="shared" si="791"/>
        <v>0.11</v>
      </c>
      <c r="AI706" s="212">
        <f t="shared" si="792"/>
        <v>0.11</v>
      </c>
      <c r="AJ706" s="212">
        <f t="shared" si="793"/>
        <v>0.11</v>
      </c>
      <c r="AK706" s="212">
        <f t="shared" si="794"/>
        <v>0.11</v>
      </c>
    </row>
    <row r="707" spans="1:37" x14ac:dyDescent="0.35">
      <c r="A707" s="215">
        <v>23</v>
      </c>
      <c r="B707" s="212">
        <f t="shared" si="796"/>
        <v>0.11</v>
      </c>
      <c r="C707" s="212">
        <f t="shared" ref="C707:AA707" si="817">B707</f>
        <v>0.11</v>
      </c>
      <c r="D707" s="212">
        <f t="shared" si="817"/>
        <v>0.11</v>
      </c>
      <c r="E707" s="212">
        <f t="shared" si="817"/>
        <v>0.11</v>
      </c>
      <c r="F707" s="212">
        <f t="shared" si="817"/>
        <v>0.11</v>
      </c>
      <c r="G707" s="212">
        <f t="shared" si="817"/>
        <v>0.11</v>
      </c>
      <c r="H707" s="212">
        <f t="shared" si="817"/>
        <v>0.11</v>
      </c>
      <c r="I707" s="212">
        <f t="shared" si="817"/>
        <v>0.11</v>
      </c>
      <c r="J707" s="212">
        <f t="shared" si="817"/>
        <v>0.11</v>
      </c>
      <c r="K707" s="212">
        <f t="shared" si="817"/>
        <v>0.11</v>
      </c>
      <c r="L707" s="212">
        <f t="shared" si="817"/>
        <v>0.11</v>
      </c>
      <c r="M707" s="212">
        <f t="shared" si="817"/>
        <v>0.11</v>
      </c>
      <c r="N707" s="212">
        <f t="shared" si="817"/>
        <v>0.11</v>
      </c>
      <c r="O707" s="212">
        <f t="shared" si="817"/>
        <v>0.11</v>
      </c>
      <c r="P707" s="212">
        <f t="shared" si="817"/>
        <v>0.11</v>
      </c>
      <c r="Q707" s="212">
        <f t="shared" si="817"/>
        <v>0.11</v>
      </c>
      <c r="R707" s="212">
        <f t="shared" si="817"/>
        <v>0.11</v>
      </c>
      <c r="S707" s="212">
        <f t="shared" si="817"/>
        <v>0.11</v>
      </c>
      <c r="T707" s="212">
        <f t="shared" si="817"/>
        <v>0.11</v>
      </c>
      <c r="U707" s="212">
        <f t="shared" si="817"/>
        <v>0.11</v>
      </c>
      <c r="V707" s="212">
        <f t="shared" si="817"/>
        <v>0.11</v>
      </c>
      <c r="W707" s="212">
        <f t="shared" si="817"/>
        <v>0.11</v>
      </c>
      <c r="X707" s="212">
        <f t="shared" si="817"/>
        <v>0.11</v>
      </c>
      <c r="Y707" s="212">
        <f t="shared" si="817"/>
        <v>0.11</v>
      </c>
      <c r="Z707" s="212">
        <f t="shared" si="817"/>
        <v>0.11</v>
      </c>
      <c r="AA707" s="212">
        <f t="shared" si="817"/>
        <v>0.11</v>
      </c>
      <c r="AB707" s="212">
        <f t="shared" si="785"/>
        <v>0.11</v>
      </c>
      <c r="AC707" s="212">
        <f t="shared" si="786"/>
        <v>0.11</v>
      </c>
      <c r="AD707" s="212">
        <f t="shared" si="787"/>
        <v>0.11</v>
      </c>
      <c r="AE707" s="212">
        <f t="shared" si="788"/>
        <v>0.11</v>
      </c>
      <c r="AF707" s="212">
        <f t="shared" si="789"/>
        <v>0.11</v>
      </c>
      <c r="AG707" s="212">
        <f t="shared" si="790"/>
        <v>0.11</v>
      </c>
      <c r="AH707" s="212">
        <f t="shared" si="791"/>
        <v>0.11</v>
      </c>
      <c r="AI707" s="212">
        <f t="shared" si="792"/>
        <v>0.11</v>
      </c>
      <c r="AJ707" s="212">
        <f t="shared" si="793"/>
        <v>0.11</v>
      </c>
      <c r="AK707" s="212">
        <f t="shared" si="794"/>
        <v>0.11</v>
      </c>
    </row>
    <row r="708" spans="1:37" x14ac:dyDescent="0.35">
      <c r="A708" s="215">
        <v>24</v>
      </c>
      <c r="B708" s="212">
        <f t="shared" si="796"/>
        <v>0.11</v>
      </c>
      <c r="C708" s="212">
        <f t="shared" ref="C708:AA708" si="818">B708</f>
        <v>0.11</v>
      </c>
      <c r="D708" s="212">
        <f t="shared" si="818"/>
        <v>0.11</v>
      </c>
      <c r="E708" s="212">
        <f t="shared" si="818"/>
        <v>0.11</v>
      </c>
      <c r="F708" s="212">
        <f t="shared" si="818"/>
        <v>0.11</v>
      </c>
      <c r="G708" s="212">
        <f t="shared" si="818"/>
        <v>0.11</v>
      </c>
      <c r="H708" s="212">
        <f t="shared" si="818"/>
        <v>0.11</v>
      </c>
      <c r="I708" s="212">
        <f t="shared" si="818"/>
        <v>0.11</v>
      </c>
      <c r="J708" s="212">
        <f t="shared" si="818"/>
        <v>0.11</v>
      </c>
      <c r="K708" s="212">
        <f t="shared" si="818"/>
        <v>0.11</v>
      </c>
      <c r="L708" s="212">
        <f t="shared" si="818"/>
        <v>0.11</v>
      </c>
      <c r="M708" s="212">
        <f t="shared" si="818"/>
        <v>0.11</v>
      </c>
      <c r="N708" s="212">
        <f t="shared" si="818"/>
        <v>0.11</v>
      </c>
      <c r="O708" s="212">
        <f t="shared" si="818"/>
        <v>0.11</v>
      </c>
      <c r="P708" s="212">
        <f t="shared" si="818"/>
        <v>0.11</v>
      </c>
      <c r="Q708" s="212">
        <f t="shared" si="818"/>
        <v>0.11</v>
      </c>
      <c r="R708" s="212">
        <f t="shared" si="818"/>
        <v>0.11</v>
      </c>
      <c r="S708" s="212">
        <f t="shared" si="818"/>
        <v>0.11</v>
      </c>
      <c r="T708" s="212">
        <f t="shared" si="818"/>
        <v>0.11</v>
      </c>
      <c r="U708" s="212">
        <f t="shared" si="818"/>
        <v>0.11</v>
      </c>
      <c r="V708" s="212">
        <f t="shared" si="818"/>
        <v>0.11</v>
      </c>
      <c r="W708" s="212">
        <f t="shared" si="818"/>
        <v>0.11</v>
      </c>
      <c r="X708" s="212">
        <f t="shared" si="818"/>
        <v>0.11</v>
      </c>
      <c r="Y708" s="212">
        <f t="shared" si="818"/>
        <v>0.11</v>
      </c>
      <c r="Z708" s="212">
        <f t="shared" si="818"/>
        <v>0.11</v>
      </c>
      <c r="AA708" s="212">
        <f t="shared" si="818"/>
        <v>0.11</v>
      </c>
      <c r="AB708" s="212">
        <f t="shared" si="785"/>
        <v>0.11</v>
      </c>
      <c r="AC708" s="212">
        <f t="shared" si="786"/>
        <v>0.11</v>
      </c>
      <c r="AD708" s="212">
        <f t="shared" si="787"/>
        <v>0.11</v>
      </c>
      <c r="AE708" s="212">
        <f t="shared" si="788"/>
        <v>0.11</v>
      </c>
      <c r="AF708" s="212">
        <f t="shared" si="789"/>
        <v>0.11</v>
      </c>
      <c r="AG708" s="212">
        <f t="shared" si="790"/>
        <v>0.11</v>
      </c>
      <c r="AH708" s="212">
        <f t="shared" si="791"/>
        <v>0.11</v>
      </c>
      <c r="AI708" s="212">
        <f t="shared" si="792"/>
        <v>0.11</v>
      </c>
      <c r="AJ708" s="212">
        <f t="shared" si="793"/>
        <v>0.11</v>
      </c>
      <c r="AK708" s="212">
        <f t="shared" si="794"/>
        <v>0.11</v>
      </c>
    </row>
    <row r="709" spans="1:37" x14ac:dyDescent="0.35">
      <c r="A709" s="215">
        <v>25</v>
      </c>
      <c r="B709" s="212">
        <f t="shared" si="796"/>
        <v>0.11</v>
      </c>
      <c r="C709" s="212">
        <f t="shared" ref="C709:AA709" si="819">B709</f>
        <v>0.11</v>
      </c>
      <c r="D709" s="212">
        <f t="shared" si="819"/>
        <v>0.11</v>
      </c>
      <c r="E709" s="212">
        <f t="shared" si="819"/>
        <v>0.11</v>
      </c>
      <c r="F709" s="212">
        <f t="shared" si="819"/>
        <v>0.11</v>
      </c>
      <c r="G709" s="212">
        <f t="shared" si="819"/>
        <v>0.11</v>
      </c>
      <c r="H709" s="212">
        <f t="shared" si="819"/>
        <v>0.11</v>
      </c>
      <c r="I709" s="212">
        <f t="shared" si="819"/>
        <v>0.11</v>
      </c>
      <c r="J709" s="212">
        <f t="shared" si="819"/>
        <v>0.11</v>
      </c>
      <c r="K709" s="212">
        <f t="shared" si="819"/>
        <v>0.11</v>
      </c>
      <c r="L709" s="212">
        <f t="shared" si="819"/>
        <v>0.11</v>
      </c>
      <c r="M709" s="212">
        <f t="shared" si="819"/>
        <v>0.11</v>
      </c>
      <c r="N709" s="212">
        <f t="shared" si="819"/>
        <v>0.11</v>
      </c>
      <c r="O709" s="212">
        <f t="shared" si="819"/>
        <v>0.11</v>
      </c>
      <c r="P709" s="212">
        <f t="shared" si="819"/>
        <v>0.11</v>
      </c>
      <c r="Q709" s="212">
        <f t="shared" si="819"/>
        <v>0.11</v>
      </c>
      <c r="R709" s="212">
        <f t="shared" si="819"/>
        <v>0.11</v>
      </c>
      <c r="S709" s="212">
        <f t="shared" si="819"/>
        <v>0.11</v>
      </c>
      <c r="T709" s="212">
        <f t="shared" si="819"/>
        <v>0.11</v>
      </c>
      <c r="U709" s="212">
        <f t="shared" si="819"/>
        <v>0.11</v>
      </c>
      <c r="V709" s="212">
        <f t="shared" si="819"/>
        <v>0.11</v>
      </c>
      <c r="W709" s="212">
        <f t="shared" si="819"/>
        <v>0.11</v>
      </c>
      <c r="X709" s="212">
        <f t="shared" si="819"/>
        <v>0.11</v>
      </c>
      <c r="Y709" s="212">
        <f t="shared" si="819"/>
        <v>0.11</v>
      </c>
      <c r="Z709" s="212">
        <f t="shared" si="819"/>
        <v>0.11</v>
      </c>
      <c r="AA709" s="212">
        <f t="shared" si="819"/>
        <v>0.11</v>
      </c>
      <c r="AB709" s="212">
        <f t="shared" si="785"/>
        <v>0.11</v>
      </c>
      <c r="AC709" s="212">
        <f t="shared" si="786"/>
        <v>0.11</v>
      </c>
      <c r="AD709" s="212">
        <f t="shared" si="787"/>
        <v>0.11</v>
      </c>
      <c r="AE709" s="212">
        <f t="shared" si="788"/>
        <v>0.11</v>
      </c>
      <c r="AF709" s="212">
        <f t="shared" si="789"/>
        <v>0.11</v>
      </c>
      <c r="AG709" s="212">
        <f t="shared" si="790"/>
        <v>0.11</v>
      </c>
      <c r="AH709" s="212">
        <f t="shared" si="791"/>
        <v>0.11</v>
      </c>
      <c r="AI709" s="212">
        <f t="shared" si="792"/>
        <v>0.11</v>
      </c>
      <c r="AJ709" s="212">
        <f t="shared" si="793"/>
        <v>0.11</v>
      </c>
      <c r="AK709" s="212">
        <f t="shared" si="794"/>
        <v>0.11</v>
      </c>
    </row>
    <row r="710" spans="1:37" x14ac:dyDescent="0.35">
      <c r="A710" s="215">
        <v>26</v>
      </c>
      <c r="B710" s="212">
        <f t="shared" si="796"/>
        <v>0.11</v>
      </c>
      <c r="C710" s="212">
        <f t="shared" ref="C710:AA710" si="820">B710</f>
        <v>0.11</v>
      </c>
      <c r="D710" s="212">
        <f t="shared" si="820"/>
        <v>0.11</v>
      </c>
      <c r="E710" s="212">
        <f t="shared" si="820"/>
        <v>0.11</v>
      </c>
      <c r="F710" s="212">
        <f t="shared" si="820"/>
        <v>0.11</v>
      </c>
      <c r="G710" s="212">
        <f t="shared" si="820"/>
        <v>0.11</v>
      </c>
      <c r="H710" s="212">
        <f t="shared" si="820"/>
        <v>0.11</v>
      </c>
      <c r="I710" s="212">
        <f t="shared" si="820"/>
        <v>0.11</v>
      </c>
      <c r="J710" s="212">
        <f t="shared" si="820"/>
        <v>0.11</v>
      </c>
      <c r="K710" s="212">
        <f t="shared" si="820"/>
        <v>0.11</v>
      </c>
      <c r="L710" s="212">
        <f t="shared" si="820"/>
        <v>0.11</v>
      </c>
      <c r="M710" s="212">
        <f t="shared" si="820"/>
        <v>0.11</v>
      </c>
      <c r="N710" s="212">
        <f t="shared" si="820"/>
        <v>0.11</v>
      </c>
      <c r="O710" s="212">
        <f t="shared" si="820"/>
        <v>0.11</v>
      </c>
      <c r="P710" s="212">
        <f t="shared" si="820"/>
        <v>0.11</v>
      </c>
      <c r="Q710" s="212">
        <f t="shared" si="820"/>
        <v>0.11</v>
      </c>
      <c r="R710" s="212">
        <f t="shared" si="820"/>
        <v>0.11</v>
      </c>
      <c r="S710" s="212">
        <f t="shared" si="820"/>
        <v>0.11</v>
      </c>
      <c r="T710" s="212">
        <f t="shared" si="820"/>
        <v>0.11</v>
      </c>
      <c r="U710" s="212">
        <f t="shared" si="820"/>
        <v>0.11</v>
      </c>
      <c r="V710" s="212">
        <f t="shared" si="820"/>
        <v>0.11</v>
      </c>
      <c r="W710" s="212">
        <f t="shared" si="820"/>
        <v>0.11</v>
      </c>
      <c r="X710" s="212">
        <f t="shared" si="820"/>
        <v>0.11</v>
      </c>
      <c r="Y710" s="212">
        <f t="shared" si="820"/>
        <v>0.11</v>
      </c>
      <c r="Z710" s="212">
        <f t="shared" si="820"/>
        <v>0.11</v>
      </c>
      <c r="AA710" s="212">
        <f t="shared" si="820"/>
        <v>0.11</v>
      </c>
      <c r="AB710" s="212">
        <f t="shared" si="785"/>
        <v>0.11</v>
      </c>
      <c r="AC710" s="212">
        <f t="shared" si="786"/>
        <v>0.11</v>
      </c>
      <c r="AD710" s="212">
        <f t="shared" si="787"/>
        <v>0.11</v>
      </c>
      <c r="AE710" s="212">
        <f t="shared" si="788"/>
        <v>0.11</v>
      </c>
      <c r="AF710" s="212">
        <f t="shared" si="789"/>
        <v>0.11</v>
      </c>
      <c r="AG710" s="212">
        <f t="shared" si="790"/>
        <v>0.11</v>
      </c>
      <c r="AH710" s="212">
        <f t="shared" si="791"/>
        <v>0.11</v>
      </c>
      <c r="AI710" s="212">
        <f t="shared" si="792"/>
        <v>0.11</v>
      </c>
      <c r="AJ710" s="212">
        <f t="shared" si="793"/>
        <v>0.11</v>
      </c>
      <c r="AK710" s="212">
        <f t="shared" si="794"/>
        <v>0.11</v>
      </c>
    </row>
    <row r="711" spans="1:37" x14ac:dyDescent="0.35">
      <c r="A711" s="215">
        <v>27</v>
      </c>
      <c r="B711" s="212">
        <f t="shared" si="796"/>
        <v>0.11</v>
      </c>
      <c r="C711" s="212">
        <f t="shared" ref="C711:AA711" si="821">B711</f>
        <v>0.11</v>
      </c>
      <c r="D711" s="212">
        <f t="shared" si="821"/>
        <v>0.11</v>
      </c>
      <c r="E711" s="212">
        <f t="shared" si="821"/>
        <v>0.11</v>
      </c>
      <c r="F711" s="212">
        <f t="shared" si="821"/>
        <v>0.11</v>
      </c>
      <c r="G711" s="212">
        <f t="shared" si="821"/>
        <v>0.11</v>
      </c>
      <c r="H711" s="212">
        <f t="shared" si="821"/>
        <v>0.11</v>
      </c>
      <c r="I711" s="212">
        <f t="shared" si="821"/>
        <v>0.11</v>
      </c>
      <c r="J711" s="212">
        <f t="shared" si="821"/>
        <v>0.11</v>
      </c>
      <c r="K711" s="212">
        <f t="shared" si="821"/>
        <v>0.11</v>
      </c>
      <c r="L711" s="212">
        <f t="shared" si="821"/>
        <v>0.11</v>
      </c>
      <c r="M711" s="212">
        <f t="shared" si="821"/>
        <v>0.11</v>
      </c>
      <c r="N711" s="212">
        <f t="shared" si="821"/>
        <v>0.11</v>
      </c>
      <c r="O711" s="212">
        <f t="shared" si="821"/>
        <v>0.11</v>
      </c>
      <c r="P711" s="212">
        <f t="shared" si="821"/>
        <v>0.11</v>
      </c>
      <c r="Q711" s="212">
        <f t="shared" si="821"/>
        <v>0.11</v>
      </c>
      <c r="R711" s="212">
        <f t="shared" si="821"/>
        <v>0.11</v>
      </c>
      <c r="S711" s="212">
        <f t="shared" si="821"/>
        <v>0.11</v>
      </c>
      <c r="T711" s="212">
        <f t="shared" si="821"/>
        <v>0.11</v>
      </c>
      <c r="U711" s="212">
        <f t="shared" si="821"/>
        <v>0.11</v>
      </c>
      <c r="V711" s="212">
        <f t="shared" si="821"/>
        <v>0.11</v>
      </c>
      <c r="W711" s="212">
        <f t="shared" si="821"/>
        <v>0.11</v>
      </c>
      <c r="X711" s="212">
        <f t="shared" si="821"/>
        <v>0.11</v>
      </c>
      <c r="Y711" s="212">
        <f t="shared" si="821"/>
        <v>0.11</v>
      </c>
      <c r="Z711" s="212">
        <f t="shared" si="821"/>
        <v>0.11</v>
      </c>
      <c r="AA711" s="212">
        <f t="shared" si="821"/>
        <v>0.11</v>
      </c>
      <c r="AB711" s="212">
        <f t="shared" si="785"/>
        <v>0.11</v>
      </c>
      <c r="AC711" s="212">
        <f t="shared" si="786"/>
        <v>0.11</v>
      </c>
      <c r="AD711" s="212">
        <f t="shared" si="787"/>
        <v>0.11</v>
      </c>
      <c r="AE711" s="212">
        <f t="shared" si="788"/>
        <v>0.11</v>
      </c>
      <c r="AF711" s="212">
        <f t="shared" si="789"/>
        <v>0.11</v>
      </c>
      <c r="AG711" s="212">
        <f t="shared" si="790"/>
        <v>0.11</v>
      </c>
      <c r="AH711" s="212">
        <f t="shared" si="791"/>
        <v>0.11</v>
      </c>
      <c r="AI711" s="212">
        <f t="shared" si="792"/>
        <v>0.11</v>
      </c>
      <c r="AJ711" s="212">
        <f t="shared" si="793"/>
        <v>0.11</v>
      </c>
      <c r="AK711" s="212">
        <f t="shared" si="794"/>
        <v>0.11</v>
      </c>
    </row>
    <row r="712" spans="1:37" x14ac:dyDescent="0.35">
      <c r="A712" s="215">
        <v>28</v>
      </c>
      <c r="B712" s="212">
        <f t="shared" si="796"/>
        <v>0.11</v>
      </c>
      <c r="C712" s="212">
        <f t="shared" ref="C712:AA712" si="822">B712</f>
        <v>0.11</v>
      </c>
      <c r="D712" s="212">
        <f t="shared" si="822"/>
        <v>0.11</v>
      </c>
      <c r="E712" s="212">
        <f t="shared" si="822"/>
        <v>0.11</v>
      </c>
      <c r="F712" s="212">
        <f t="shared" si="822"/>
        <v>0.11</v>
      </c>
      <c r="G712" s="212">
        <f t="shared" si="822"/>
        <v>0.11</v>
      </c>
      <c r="H712" s="212">
        <f t="shared" si="822"/>
        <v>0.11</v>
      </c>
      <c r="I712" s="212">
        <f t="shared" si="822"/>
        <v>0.11</v>
      </c>
      <c r="J712" s="212">
        <f t="shared" si="822"/>
        <v>0.11</v>
      </c>
      <c r="K712" s="212">
        <f t="shared" si="822"/>
        <v>0.11</v>
      </c>
      <c r="L712" s="212">
        <f t="shared" si="822"/>
        <v>0.11</v>
      </c>
      <c r="M712" s="212">
        <f t="shared" si="822"/>
        <v>0.11</v>
      </c>
      <c r="N712" s="212">
        <f t="shared" si="822"/>
        <v>0.11</v>
      </c>
      <c r="O712" s="212">
        <f t="shared" si="822"/>
        <v>0.11</v>
      </c>
      <c r="P712" s="212">
        <f t="shared" si="822"/>
        <v>0.11</v>
      </c>
      <c r="Q712" s="212">
        <f t="shared" si="822"/>
        <v>0.11</v>
      </c>
      <c r="R712" s="212">
        <f t="shared" si="822"/>
        <v>0.11</v>
      </c>
      <c r="S712" s="212">
        <f t="shared" si="822"/>
        <v>0.11</v>
      </c>
      <c r="T712" s="212">
        <f t="shared" si="822"/>
        <v>0.11</v>
      </c>
      <c r="U712" s="212">
        <f t="shared" si="822"/>
        <v>0.11</v>
      </c>
      <c r="V712" s="212">
        <f t="shared" si="822"/>
        <v>0.11</v>
      </c>
      <c r="W712" s="212">
        <f t="shared" si="822"/>
        <v>0.11</v>
      </c>
      <c r="X712" s="212">
        <f t="shared" si="822"/>
        <v>0.11</v>
      </c>
      <c r="Y712" s="212">
        <f t="shared" si="822"/>
        <v>0.11</v>
      </c>
      <c r="Z712" s="212">
        <f t="shared" si="822"/>
        <v>0.11</v>
      </c>
      <c r="AA712" s="212">
        <f t="shared" si="822"/>
        <v>0.11</v>
      </c>
      <c r="AB712" s="212">
        <f t="shared" si="785"/>
        <v>0.11</v>
      </c>
      <c r="AC712" s="212">
        <f t="shared" si="786"/>
        <v>0.11</v>
      </c>
      <c r="AD712" s="212">
        <f t="shared" si="787"/>
        <v>0.11</v>
      </c>
      <c r="AE712" s="212">
        <f t="shared" si="788"/>
        <v>0.11</v>
      </c>
      <c r="AF712" s="212">
        <f t="shared" si="789"/>
        <v>0.11</v>
      </c>
      <c r="AG712" s="212">
        <f t="shared" si="790"/>
        <v>0.11</v>
      </c>
      <c r="AH712" s="212">
        <f t="shared" si="791"/>
        <v>0.11</v>
      </c>
      <c r="AI712" s="212">
        <f t="shared" si="792"/>
        <v>0.11</v>
      </c>
      <c r="AJ712" s="212">
        <f t="shared" si="793"/>
        <v>0.11</v>
      </c>
      <c r="AK712" s="212">
        <f t="shared" si="794"/>
        <v>0.11</v>
      </c>
    </row>
    <row r="713" spans="1:37" x14ac:dyDescent="0.35">
      <c r="A713" s="215">
        <v>29</v>
      </c>
      <c r="B713" s="212">
        <f t="shared" si="796"/>
        <v>0.11</v>
      </c>
      <c r="C713" s="212">
        <f t="shared" ref="C713:AA713" si="823">B713</f>
        <v>0.11</v>
      </c>
      <c r="D713" s="212">
        <f t="shared" si="823"/>
        <v>0.11</v>
      </c>
      <c r="E713" s="212">
        <f t="shared" si="823"/>
        <v>0.11</v>
      </c>
      <c r="F713" s="212">
        <f t="shared" si="823"/>
        <v>0.11</v>
      </c>
      <c r="G713" s="212">
        <f t="shared" si="823"/>
        <v>0.11</v>
      </c>
      <c r="H713" s="212">
        <f t="shared" si="823"/>
        <v>0.11</v>
      </c>
      <c r="I713" s="212">
        <f t="shared" si="823"/>
        <v>0.11</v>
      </c>
      <c r="J713" s="212">
        <f t="shared" si="823"/>
        <v>0.11</v>
      </c>
      <c r="K713" s="212">
        <f t="shared" si="823"/>
        <v>0.11</v>
      </c>
      <c r="L713" s="212">
        <f t="shared" si="823"/>
        <v>0.11</v>
      </c>
      <c r="M713" s="212">
        <f t="shared" si="823"/>
        <v>0.11</v>
      </c>
      <c r="N713" s="212">
        <f t="shared" si="823"/>
        <v>0.11</v>
      </c>
      <c r="O713" s="212">
        <f t="shared" si="823"/>
        <v>0.11</v>
      </c>
      <c r="P713" s="212">
        <f t="shared" si="823"/>
        <v>0.11</v>
      </c>
      <c r="Q713" s="212">
        <f t="shared" si="823"/>
        <v>0.11</v>
      </c>
      <c r="R713" s="212">
        <f t="shared" si="823"/>
        <v>0.11</v>
      </c>
      <c r="S713" s="212">
        <f t="shared" si="823"/>
        <v>0.11</v>
      </c>
      <c r="T713" s="212">
        <f t="shared" si="823"/>
        <v>0.11</v>
      </c>
      <c r="U713" s="212">
        <f t="shared" si="823"/>
        <v>0.11</v>
      </c>
      <c r="V713" s="212">
        <f t="shared" si="823"/>
        <v>0.11</v>
      </c>
      <c r="W713" s="212">
        <f t="shared" si="823"/>
        <v>0.11</v>
      </c>
      <c r="X713" s="212">
        <f t="shared" si="823"/>
        <v>0.11</v>
      </c>
      <c r="Y713" s="212">
        <f t="shared" si="823"/>
        <v>0.11</v>
      </c>
      <c r="Z713" s="212">
        <f t="shared" si="823"/>
        <v>0.11</v>
      </c>
      <c r="AA713" s="212">
        <f t="shared" si="823"/>
        <v>0.11</v>
      </c>
      <c r="AB713" s="212">
        <f t="shared" si="785"/>
        <v>0.11</v>
      </c>
      <c r="AC713" s="212">
        <f t="shared" si="786"/>
        <v>0.11</v>
      </c>
      <c r="AD713" s="212">
        <f t="shared" si="787"/>
        <v>0.11</v>
      </c>
      <c r="AE713" s="212">
        <f t="shared" si="788"/>
        <v>0.11</v>
      </c>
      <c r="AF713" s="212">
        <f t="shared" si="789"/>
        <v>0.11</v>
      </c>
      <c r="AG713" s="212">
        <f t="shared" si="790"/>
        <v>0.11</v>
      </c>
      <c r="AH713" s="212">
        <f t="shared" si="791"/>
        <v>0.11</v>
      </c>
      <c r="AI713" s="212">
        <f t="shared" si="792"/>
        <v>0.11</v>
      </c>
      <c r="AJ713" s="212">
        <f t="shared" si="793"/>
        <v>0.11</v>
      </c>
      <c r="AK713" s="212">
        <f t="shared" si="794"/>
        <v>0.11</v>
      </c>
    </row>
    <row r="714" spans="1:37" x14ac:dyDescent="0.35">
      <c r="A714" s="215">
        <v>30</v>
      </c>
      <c r="B714" s="212">
        <f t="shared" si="796"/>
        <v>0.11</v>
      </c>
      <c r="C714" s="212">
        <f t="shared" ref="C714:AA714" si="824">B714</f>
        <v>0.11</v>
      </c>
      <c r="D714" s="212">
        <f t="shared" si="824"/>
        <v>0.11</v>
      </c>
      <c r="E714" s="212">
        <f t="shared" si="824"/>
        <v>0.11</v>
      </c>
      <c r="F714" s="212">
        <f t="shared" si="824"/>
        <v>0.11</v>
      </c>
      <c r="G714" s="212">
        <f t="shared" si="824"/>
        <v>0.11</v>
      </c>
      <c r="H714" s="212">
        <f t="shared" si="824"/>
        <v>0.11</v>
      </c>
      <c r="I714" s="212">
        <f t="shared" si="824"/>
        <v>0.11</v>
      </c>
      <c r="J714" s="212">
        <f t="shared" si="824"/>
        <v>0.11</v>
      </c>
      <c r="K714" s="212">
        <f t="shared" si="824"/>
        <v>0.11</v>
      </c>
      <c r="L714" s="212">
        <f t="shared" si="824"/>
        <v>0.11</v>
      </c>
      <c r="M714" s="212">
        <f t="shared" si="824"/>
        <v>0.11</v>
      </c>
      <c r="N714" s="212">
        <f t="shared" si="824"/>
        <v>0.11</v>
      </c>
      <c r="O714" s="212">
        <f t="shared" si="824"/>
        <v>0.11</v>
      </c>
      <c r="P714" s="212">
        <f t="shared" si="824"/>
        <v>0.11</v>
      </c>
      <c r="Q714" s="212">
        <f t="shared" si="824"/>
        <v>0.11</v>
      </c>
      <c r="R714" s="212">
        <f t="shared" si="824"/>
        <v>0.11</v>
      </c>
      <c r="S714" s="212">
        <f t="shared" si="824"/>
        <v>0.11</v>
      </c>
      <c r="T714" s="212">
        <f t="shared" si="824"/>
        <v>0.11</v>
      </c>
      <c r="U714" s="212">
        <f t="shared" si="824"/>
        <v>0.11</v>
      </c>
      <c r="V714" s="212">
        <f t="shared" si="824"/>
        <v>0.11</v>
      </c>
      <c r="W714" s="212">
        <f t="shared" si="824"/>
        <v>0.11</v>
      </c>
      <c r="X714" s="212">
        <f t="shared" si="824"/>
        <v>0.11</v>
      </c>
      <c r="Y714" s="212">
        <f t="shared" si="824"/>
        <v>0.11</v>
      </c>
      <c r="Z714" s="212">
        <f t="shared" si="824"/>
        <v>0.11</v>
      </c>
      <c r="AA714" s="212">
        <f t="shared" si="824"/>
        <v>0.11</v>
      </c>
      <c r="AB714" s="212">
        <f t="shared" si="785"/>
        <v>0.11</v>
      </c>
      <c r="AC714" s="212">
        <f t="shared" si="786"/>
        <v>0.11</v>
      </c>
      <c r="AD714" s="212">
        <f t="shared" si="787"/>
        <v>0.11</v>
      </c>
      <c r="AE714" s="212">
        <f t="shared" si="788"/>
        <v>0.11</v>
      </c>
      <c r="AF714" s="212">
        <f t="shared" si="789"/>
        <v>0.11</v>
      </c>
      <c r="AG714" s="212">
        <f t="shared" si="790"/>
        <v>0.11</v>
      </c>
      <c r="AH714" s="212">
        <f t="shared" si="791"/>
        <v>0.11</v>
      </c>
      <c r="AI714" s="212">
        <f t="shared" si="792"/>
        <v>0.11</v>
      </c>
      <c r="AJ714" s="212">
        <f t="shared" si="793"/>
        <v>0.11</v>
      </c>
      <c r="AK714" s="212">
        <f t="shared" si="794"/>
        <v>0.11</v>
      </c>
    </row>
    <row r="715" spans="1:37" x14ac:dyDescent="0.35">
      <c r="A715" s="215">
        <v>31</v>
      </c>
      <c r="B715" s="212">
        <f t="shared" si="796"/>
        <v>0.11</v>
      </c>
      <c r="C715" s="212">
        <f t="shared" ref="C715:AA715" si="825">B715</f>
        <v>0.11</v>
      </c>
      <c r="D715" s="212">
        <f t="shared" si="825"/>
        <v>0.11</v>
      </c>
      <c r="E715" s="212">
        <f t="shared" si="825"/>
        <v>0.11</v>
      </c>
      <c r="F715" s="212">
        <f t="shared" si="825"/>
        <v>0.11</v>
      </c>
      <c r="G715" s="212">
        <f t="shared" si="825"/>
        <v>0.11</v>
      </c>
      <c r="H715" s="212">
        <f t="shared" si="825"/>
        <v>0.11</v>
      </c>
      <c r="I715" s="212">
        <f t="shared" si="825"/>
        <v>0.11</v>
      </c>
      <c r="J715" s="212">
        <f t="shared" si="825"/>
        <v>0.11</v>
      </c>
      <c r="K715" s="212">
        <f t="shared" si="825"/>
        <v>0.11</v>
      </c>
      <c r="L715" s="212">
        <f t="shared" si="825"/>
        <v>0.11</v>
      </c>
      <c r="M715" s="212">
        <f t="shared" si="825"/>
        <v>0.11</v>
      </c>
      <c r="N715" s="212">
        <f t="shared" si="825"/>
        <v>0.11</v>
      </c>
      <c r="O715" s="212">
        <f t="shared" si="825"/>
        <v>0.11</v>
      </c>
      <c r="P715" s="212">
        <f t="shared" si="825"/>
        <v>0.11</v>
      </c>
      <c r="Q715" s="212">
        <f t="shared" si="825"/>
        <v>0.11</v>
      </c>
      <c r="R715" s="212">
        <f t="shared" si="825"/>
        <v>0.11</v>
      </c>
      <c r="S715" s="212">
        <f t="shared" si="825"/>
        <v>0.11</v>
      </c>
      <c r="T715" s="212">
        <f t="shared" si="825"/>
        <v>0.11</v>
      </c>
      <c r="U715" s="212">
        <f t="shared" si="825"/>
        <v>0.11</v>
      </c>
      <c r="V715" s="212">
        <f t="shared" si="825"/>
        <v>0.11</v>
      </c>
      <c r="W715" s="212">
        <f t="shared" si="825"/>
        <v>0.11</v>
      </c>
      <c r="X715" s="212">
        <f t="shared" si="825"/>
        <v>0.11</v>
      </c>
      <c r="Y715" s="212">
        <f t="shared" si="825"/>
        <v>0.11</v>
      </c>
      <c r="Z715" s="212">
        <f t="shared" si="825"/>
        <v>0.11</v>
      </c>
      <c r="AA715" s="212">
        <f t="shared" si="825"/>
        <v>0.11</v>
      </c>
      <c r="AB715" s="212">
        <f t="shared" si="785"/>
        <v>0.11</v>
      </c>
      <c r="AC715" s="212">
        <f t="shared" si="786"/>
        <v>0.11</v>
      </c>
      <c r="AD715" s="212">
        <f t="shared" si="787"/>
        <v>0.11</v>
      </c>
      <c r="AE715" s="212">
        <f t="shared" si="788"/>
        <v>0.11</v>
      </c>
      <c r="AF715" s="212">
        <f t="shared" si="789"/>
        <v>0.11</v>
      </c>
      <c r="AG715" s="212">
        <f t="shared" si="790"/>
        <v>0.11</v>
      </c>
      <c r="AH715" s="212">
        <f t="shared" si="791"/>
        <v>0.11</v>
      </c>
      <c r="AI715" s="212">
        <f t="shared" si="792"/>
        <v>0.11</v>
      </c>
      <c r="AJ715" s="212">
        <f t="shared" si="793"/>
        <v>0.11</v>
      </c>
      <c r="AK715" s="212">
        <f t="shared" si="794"/>
        <v>0.11</v>
      </c>
    </row>
    <row r="716" spans="1:37" x14ac:dyDescent="0.35">
      <c r="A716" s="215">
        <v>32</v>
      </c>
      <c r="B716" s="212">
        <f t="shared" si="796"/>
        <v>0.11</v>
      </c>
      <c r="C716" s="212">
        <f t="shared" ref="C716:AA716" si="826">B716</f>
        <v>0.11</v>
      </c>
      <c r="D716" s="212">
        <f t="shared" si="826"/>
        <v>0.11</v>
      </c>
      <c r="E716" s="212">
        <f t="shared" si="826"/>
        <v>0.11</v>
      </c>
      <c r="F716" s="212">
        <f t="shared" si="826"/>
        <v>0.11</v>
      </c>
      <c r="G716" s="212">
        <f t="shared" si="826"/>
        <v>0.11</v>
      </c>
      <c r="H716" s="212">
        <f t="shared" si="826"/>
        <v>0.11</v>
      </c>
      <c r="I716" s="212">
        <f t="shared" si="826"/>
        <v>0.11</v>
      </c>
      <c r="J716" s="212">
        <f t="shared" si="826"/>
        <v>0.11</v>
      </c>
      <c r="K716" s="212">
        <f t="shared" si="826"/>
        <v>0.11</v>
      </c>
      <c r="L716" s="212">
        <f t="shared" si="826"/>
        <v>0.11</v>
      </c>
      <c r="M716" s="212">
        <f t="shared" si="826"/>
        <v>0.11</v>
      </c>
      <c r="N716" s="212">
        <f t="shared" si="826"/>
        <v>0.11</v>
      </c>
      <c r="O716" s="212">
        <f t="shared" si="826"/>
        <v>0.11</v>
      </c>
      <c r="P716" s="212">
        <f t="shared" si="826"/>
        <v>0.11</v>
      </c>
      <c r="Q716" s="212">
        <f t="shared" si="826"/>
        <v>0.11</v>
      </c>
      <c r="R716" s="212">
        <f t="shared" si="826"/>
        <v>0.11</v>
      </c>
      <c r="S716" s="212">
        <f t="shared" si="826"/>
        <v>0.11</v>
      </c>
      <c r="T716" s="212">
        <f t="shared" si="826"/>
        <v>0.11</v>
      </c>
      <c r="U716" s="212">
        <f t="shared" si="826"/>
        <v>0.11</v>
      </c>
      <c r="V716" s="212">
        <f t="shared" si="826"/>
        <v>0.11</v>
      </c>
      <c r="W716" s="212">
        <f t="shared" si="826"/>
        <v>0.11</v>
      </c>
      <c r="X716" s="212">
        <f t="shared" si="826"/>
        <v>0.11</v>
      </c>
      <c r="Y716" s="212">
        <f t="shared" si="826"/>
        <v>0.11</v>
      </c>
      <c r="Z716" s="212">
        <f t="shared" si="826"/>
        <v>0.11</v>
      </c>
      <c r="AA716" s="212">
        <f t="shared" si="826"/>
        <v>0.11</v>
      </c>
      <c r="AB716" s="212">
        <f t="shared" si="785"/>
        <v>0.11</v>
      </c>
      <c r="AC716" s="212">
        <f t="shared" si="786"/>
        <v>0.11</v>
      </c>
      <c r="AD716" s="212">
        <f t="shared" si="787"/>
        <v>0.11</v>
      </c>
      <c r="AE716" s="212">
        <f t="shared" si="788"/>
        <v>0.11</v>
      </c>
      <c r="AF716" s="212">
        <f t="shared" si="789"/>
        <v>0.11</v>
      </c>
      <c r="AG716" s="212">
        <f t="shared" si="790"/>
        <v>0.11</v>
      </c>
      <c r="AH716" s="212">
        <f t="shared" si="791"/>
        <v>0.11</v>
      </c>
      <c r="AI716" s="212">
        <f t="shared" si="792"/>
        <v>0.11</v>
      </c>
      <c r="AJ716" s="212">
        <f t="shared" si="793"/>
        <v>0.11</v>
      </c>
      <c r="AK716" s="212">
        <f t="shared" si="794"/>
        <v>0.11</v>
      </c>
    </row>
    <row r="717" spans="1:37" x14ac:dyDescent="0.35">
      <c r="A717" s="215">
        <v>33</v>
      </c>
      <c r="B717" s="212">
        <f t="shared" si="796"/>
        <v>0.11</v>
      </c>
      <c r="C717" s="212">
        <f t="shared" ref="C717:AA717" si="827">B717</f>
        <v>0.11</v>
      </c>
      <c r="D717" s="212">
        <f t="shared" si="827"/>
        <v>0.11</v>
      </c>
      <c r="E717" s="212">
        <f t="shared" si="827"/>
        <v>0.11</v>
      </c>
      <c r="F717" s="212">
        <f t="shared" si="827"/>
        <v>0.11</v>
      </c>
      <c r="G717" s="212">
        <f t="shared" si="827"/>
        <v>0.11</v>
      </c>
      <c r="H717" s="212">
        <f t="shared" si="827"/>
        <v>0.11</v>
      </c>
      <c r="I717" s="212">
        <f t="shared" si="827"/>
        <v>0.11</v>
      </c>
      <c r="J717" s="212">
        <f t="shared" si="827"/>
        <v>0.11</v>
      </c>
      <c r="K717" s="212">
        <f t="shared" si="827"/>
        <v>0.11</v>
      </c>
      <c r="L717" s="212">
        <f t="shared" si="827"/>
        <v>0.11</v>
      </c>
      <c r="M717" s="212">
        <f t="shared" si="827"/>
        <v>0.11</v>
      </c>
      <c r="N717" s="212">
        <f t="shared" si="827"/>
        <v>0.11</v>
      </c>
      <c r="O717" s="212">
        <f t="shared" si="827"/>
        <v>0.11</v>
      </c>
      <c r="P717" s="212">
        <f t="shared" si="827"/>
        <v>0.11</v>
      </c>
      <c r="Q717" s="212">
        <f t="shared" si="827"/>
        <v>0.11</v>
      </c>
      <c r="R717" s="212">
        <f t="shared" si="827"/>
        <v>0.11</v>
      </c>
      <c r="S717" s="212">
        <f t="shared" si="827"/>
        <v>0.11</v>
      </c>
      <c r="T717" s="212">
        <f t="shared" si="827"/>
        <v>0.11</v>
      </c>
      <c r="U717" s="212">
        <f t="shared" si="827"/>
        <v>0.11</v>
      </c>
      <c r="V717" s="212">
        <f t="shared" si="827"/>
        <v>0.11</v>
      </c>
      <c r="W717" s="212">
        <f t="shared" si="827"/>
        <v>0.11</v>
      </c>
      <c r="X717" s="212">
        <f t="shared" si="827"/>
        <v>0.11</v>
      </c>
      <c r="Y717" s="212">
        <f t="shared" si="827"/>
        <v>0.11</v>
      </c>
      <c r="Z717" s="212">
        <f t="shared" si="827"/>
        <v>0.11</v>
      </c>
      <c r="AA717" s="212">
        <f t="shared" si="827"/>
        <v>0.11</v>
      </c>
      <c r="AB717" s="212">
        <f t="shared" si="785"/>
        <v>0.11</v>
      </c>
      <c r="AC717" s="212">
        <f t="shared" si="786"/>
        <v>0.11</v>
      </c>
      <c r="AD717" s="212">
        <f t="shared" si="787"/>
        <v>0.11</v>
      </c>
      <c r="AE717" s="212">
        <f t="shared" si="788"/>
        <v>0.11</v>
      </c>
      <c r="AF717" s="212">
        <f t="shared" si="789"/>
        <v>0.11</v>
      </c>
      <c r="AG717" s="212">
        <f t="shared" si="790"/>
        <v>0.11</v>
      </c>
      <c r="AH717" s="212">
        <f t="shared" si="791"/>
        <v>0.11</v>
      </c>
      <c r="AI717" s="212">
        <f t="shared" si="792"/>
        <v>0.11</v>
      </c>
      <c r="AJ717" s="212">
        <f t="shared" si="793"/>
        <v>0.11</v>
      </c>
      <c r="AK717" s="212">
        <f t="shared" si="794"/>
        <v>0.11</v>
      </c>
    </row>
    <row r="718" spans="1:37" x14ac:dyDescent="0.35">
      <c r="A718" s="215">
        <v>34</v>
      </c>
      <c r="B718" s="212">
        <f t="shared" si="796"/>
        <v>0.11</v>
      </c>
      <c r="C718" s="212">
        <f t="shared" ref="C718:AA718" si="828">B718</f>
        <v>0.11</v>
      </c>
      <c r="D718" s="212">
        <f t="shared" si="828"/>
        <v>0.11</v>
      </c>
      <c r="E718" s="212">
        <f t="shared" si="828"/>
        <v>0.11</v>
      </c>
      <c r="F718" s="212">
        <f t="shared" si="828"/>
        <v>0.11</v>
      </c>
      <c r="G718" s="212">
        <f t="shared" si="828"/>
        <v>0.11</v>
      </c>
      <c r="H718" s="212">
        <f t="shared" si="828"/>
        <v>0.11</v>
      </c>
      <c r="I718" s="212">
        <f t="shared" si="828"/>
        <v>0.11</v>
      </c>
      <c r="J718" s="212">
        <f t="shared" si="828"/>
        <v>0.11</v>
      </c>
      <c r="K718" s="212">
        <f t="shared" si="828"/>
        <v>0.11</v>
      </c>
      <c r="L718" s="212">
        <f t="shared" si="828"/>
        <v>0.11</v>
      </c>
      <c r="M718" s="212">
        <f t="shared" si="828"/>
        <v>0.11</v>
      </c>
      <c r="N718" s="212">
        <f t="shared" si="828"/>
        <v>0.11</v>
      </c>
      <c r="O718" s="212">
        <f t="shared" si="828"/>
        <v>0.11</v>
      </c>
      <c r="P718" s="212">
        <f t="shared" si="828"/>
        <v>0.11</v>
      </c>
      <c r="Q718" s="212">
        <f t="shared" si="828"/>
        <v>0.11</v>
      </c>
      <c r="R718" s="212">
        <f t="shared" si="828"/>
        <v>0.11</v>
      </c>
      <c r="S718" s="212">
        <f t="shared" si="828"/>
        <v>0.11</v>
      </c>
      <c r="T718" s="212">
        <f t="shared" si="828"/>
        <v>0.11</v>
      </c>
      <c r="U718" s="212">
        <f t="shared" si="828"/>
        <v>0.11</v>
      </c>
      <c r="V718" s="212">
        <f t="shared" si="828"/>
        <v>0.11</v>
      </c>
      <c r="W718" s="212">
        <f t="shared" si="828"/>
        <v>0.11</v>
      </c>
      <c r="X718" s="212">
        <f t="shared" si="828"/>
        <v>0.11</v>
      </c>
      <c r="Y718" s="212">
        <f t="shared" si="828"/>
        <v>0.11</v>
      </c>
      <c r="Z718" s="212">
        <f t="shared" si="828"/>
        <v>0.11</v>
      </c>
      <c r="AA718" s="212">
        <f t="shared" si="828"/>
        <v>0.11</v>
      </c>
      <c r="AB718" s="212">
        <f t="shared" si="785"/>
        <v>0.11</v>
      </c>
      <c r="AC718" s="212">
        <f t="shared" si="786"/>
        <v>0.11</v>
      </c>
      <c r="AD718" s="212">
        <f t="shared" si="787"/>
        <v>0.11</v>
      </c>
      <c r="AE718" s="212">
        <f t="shared" si="788"/>
        <v>0.11</v>
      </c>
      <c r="AF718" s="212">
        <f t="shared" si="789"/>
        <v>0.11</v>
      </c>
      <c r="AG718" s="212">
        <f t="shared" si="790"/>
        <v>0.11</v>
      </c>
      <c r="AH718" s="212">
        <f t="shared" si="791"/>
        <v>0.11</v>
      </c>
      <c r="AI718" s="212">
        <f t="shared" si="792"/>
        <v>0.11</v>
      </c>
      <c r="AJ718" s="212">
        <f t="shared" si="793"/>
        <v>0.11</v>
      </c>
      <c r="AK718" s="212">
        <f t="shared" si="794"/>
        <v>0.11</v>
      </c>
    </row>
    <row r="719" spans="1:37" x14ac:dyDescent="0.35">
      <c r="A719" s="215">
        <v>35</v>
      </c>
      <c r="B719" s="212">
        <f t="shared" si="796"/>
        <v>0.11</v>
      </c>
      <c r="C719" s="212">
        <f t="shared" ref="C719:AA719" si="829">B719</f>
        <v>0.11</v>
      </c>
      <c r="D719" s="212">
        <f t="shared" si="829"/>
        <v>0.11</v>
      </c>
      <c r="E719" s="212">
        <f t="shared" si="829"/>
        <v>0.11</v>
      </c>
      <c r="F719" s="212">
        <f t="shared" si="829"/>
        <v>0.11</v>
      </c>
      <c r="G719" s="212">
        <f t="shared" si="829"/>
        <v>0.11</v>
      </c>
      <c r="H719" s="212">
        <f t="shared" si="829"/>
        <v>0.11</v>
      </c>
      <c r="I719" s="212">
        <f t="shared" si="829"/>
        <v>0.11</v>
      </c>
      <c r="J719" s="212">
        <f t="shared" si="829"/>
        <v>0.11</v>
      </c>
      <c r="K719" s="212">
        <f t="shared" si="829"/>
        <v>0.11</v>
      </c>
      <c r="L719" s="212">
        <f t="shared" si="829"/>
        <v>0.11</v>
      </c>
      <c r="M719" s="212">
        <f t="shared" si="829"/>
        <v>0.11</v>
      </c>
      <c r="N719" s="212">
        <f t="shared" si="829"/>
        <v>0.11</v>
      </c>
      <c r="O719" s="212">
        <f t="shared" si="829"/>
        <v>0.11</v>
      </c>
      <c r="P719" s="212">
        <f t="shared" si="829"/>
        <v>0.11</v>
      </c>
      <c r="Q719" s="212">
        <f t="shared" si="829"/>
        <v>0.11</v>
      </c>
      <c r="R719" s="212">
        <f t="shared" si="829"/>
        <v>0.11</v>
      </c>
      <c r="S719" s="212">
        <f t="shared" si="829"/>
        <v>0.11</v>
      </c>
      <c r="T719" s="212">
        <f t="shared" si="829"/>
        <v>0.11</v>
      </c>
      <c r="U719" s="212">
        <f t="shared" si="829"/>
        <v>0.11</v>
      </c>
      <c r="V719" s="212">
        <f t="shared" si="829"/>
        <v>0.11</v>
      </c>
      <c r="W719" s="212">
        <f t="shared" si="829"/>
        <v>0.11</v>
      </c>
      <c r="X719" s="212">
        <f t="shared" si="829"/>
        <v>0.11</v>
      </c>
      <c r="Y719" s="212">
        <f t="shared" si="829"/>
        <v>0.11</v>
      </c>
      <c r="Z719" s="212">
        <f t="shared" si="829"/>
        <v>0.11</v>
      </c>
      <c r="AA719" s="212">
        <f t="shared" si="829"/>
        <v>0.11</v>
      </c>
      <c r="AB719" s="212">
        <f t="shared" si="785"/>
        <v>0.11</v>
      </c>
      <c r="AC719" s="212">
        <f t="shared" si="786"/>
        <v>0.11</v>
      </c>
      <c r="AD719" s="212">
        <f t="shared" si="787"/>
        <v>0.11</v>
      </c>
      <c r="AE719" s="212">
        <f t="shared" si="788"/>
        <v>0.11</v>
      </c>
      <c r="AF719" s="212">
        <f t="shared" si="789"/>
        <v>0.11</v>
      </c>
      <c r="AG719" s="212">
        <f t="shared" si="790"/>
        <v>0.11</v>
      </c>
      <c r="AH719" s="212">
        <f t="shared" si="791"/>
        <v>0.11</v>
      </c>
      <c r="AI719" s="212">
        <f t="shared" si="792"/>
        <v>0.11</v>
      </c>
      <c r="AJ719" s="212">
        <f t="shared" si="793"/>
        <v>0.11</v>
      </c>
      <c r="AK719" s="212">
        <f t="shared" si="794"/>
        <v>0.11</v>
      </c>
    </row>
    <row r="720" spans="1:37" x14ac:dyDescent="0.35">
      <c r="A720" s="215">
        <v>36</v>
      </c>
      <c r="B720" s="212">
        <f t="shared" si="796"/>
        <v>0.11</v>
      </c>
      <c r="C720" s="212">
        <f t="shared" ref="C720:AA730" si="830">B720</f>
        <v>0.11</v>
      </c>
      <c r="D720" s="212">
        <f t="shared" si="830"/>
        <v>0.11</v>
      </c>
      <c r="E720" s="212">
        <f t="shared" si="830"/>
        <v>0.11</v>
      </c>
      <c r="F720" s="212">
        <f t="shared" si="830"/>
        <v>0.11</v>
      </c>
      <c r="G720" s="212">
        <f t="shared" si="830"/>
        <v>0.11</v>
      </c>
      <c r="H720" s="212">
        <f t="shared" si="830"/>
        <v>0.11</v>
      </c>
      <c r="I720" s="212">
        <f t="shared" si="830"/>
        <v>0.11</v>
      </c>
      <c r="J720" s="212">
        <f t="shared" si="830"/>
        <v>0.11</v>
      </c>
      <c r="K720" s="212">
        <f t="shared" si="830"/>
        <v>0.11</v>
      </c>
      <c r="L720" s="212">
        <f t="shared" si="830"/>
        <v>0.11</v>
      </c>
      <c r="M720" s="212">
        <f t="shared" si="830"/>
        <v>0.11</v>
      </c>
      <c r="N720" s="212">
        <f t="shared" si="830"/>
        <v>0.11</v>
      </c>
      <c r="O720" s="212">
        <f t="shared" si="830"/>
        <v>0.11</v>
      </c>
      <c r="P720" s="212">
        <f t="shared" si="830"/>
        <v>0.11</v>
      </c>
      <c r="Q720" s="212">
        <f t="shared" si="830"/>
        <v>0.11</v>
      </c>
      <c r="R720" s="212">
        <f t="shared" si="830"/>
        <v>0.11</v>
      </c>
      <c r="S720" s="212">
        <f t="shared" si="830"/>
        <v>0.11</v>
      </c>
      <c r="T720" s="212">
        <f t="shared" si="830"/>
        <v>0.11</v>
      </c>
      <c r="U720" s="212">
        <f t="shared" si="830"/>
        <v>0.11</v>
      </c>
      <c r="V720" s="212">
        <f t="shared" si="830"/>
        <v>0.11</v>
      </c>
      <c r="W720" s="212">
        <f t="shared" si="830"/>
        <v>0.11</v>
      </c>
      <c r="X720" s="212">
        <f t="shared" si="830"/>
        <v>0.11</v>
      </c>
      <c r="Y720" s="212">
        <f t="shared" si="830"/>
        <v>0.11</v>
      </c>
      <c r="Z720" s="212">
        <f t="shared" si="830"/>
        <v>0.11</v>
      </c>
      <c r="AA720" s="212">
        <f t="shared" si="830"/>
        <v>0.11</v>
      </c>
      <c r="AB720" s="212">
        <f t="shared" si="785"/>
        <v>0.11</v>
      </c>
      <c r="AC720" s="212">
        <f t="shared" si="785"/>
        <v>0.11</v>
      </c>
      <c r="AD720" s="212">
        <f t="shared" si="785"/>
        <v>0.11</v>
      </c>
      <c r="AE720" s="212">
        <f t="shared" si="785"/>
        <v>0.11</v>
      </c>
      <c r="AF720" s="212">
        <f t="shared" si="785"/>
        <v>0.11</v>
      </c>
      <c r="AG720" s="212">
        <f t="shared" si="785"/>
        <v>0.11</v>
      </c>
      <c r="AH720" s="212">
        <f t="shared" si="785"/>
        <v>0.11</v>
      </c>
      <c r="AI720" s="212">
        <f t="shared" si="785"/>
        <v>0.11</v>
      </c>
      <c r="AJ720" s="212">
        <f t="shared" si="785"/>
        <v>0.11</v>
      </c>
      <c r="AK720" s="212">
        <f t="shared" si="785"/>
        <v>0.11</v>
      </c>
    </row>
    <row r="721" spans="1:37" x14ac:dyDescent="0.35">
      <c r="A721" s="215">
        <v>37</v>
      </c>
      <c r="B721" s="212">
        <f t="shared" si="796"/>
        <v>0.11</v>
      </c>
      <c r="C721" s="212">
        <f t="shared" si="830"/>
        <v>0.11</v>
      </c>
      <c r="D721" s="212">
        <f t="shared" si="830"/>
        <v>0.11</v>
      </c>
      <c r="E721" s="212">
        <f t="shared" si="830"/>
        <v>0.11</v>
      </c>
      <c r="F721" s="212">
        <f t="shared" si="830"/>
        <v>0.11</v>
      </c>
      <c r="G721" s="212">
        <f t="shared" si="830"/>
        <v>0.11</v>
      </c>
      <c r="H721" s="212">
        <f t="shared" si="830"/>
        <v>0.11</v>
      </c>
      <c r="I721" s="212">
        <f t="shared" si="830"/>
        <v>0.11</v>
      </c>
      <c r="J721" s="212">
        <f t="shared" si="830"/>
        <v>0.11</v>
      </c>
      <c r="K721" s="212">
        <f t="shared" si="830"/>
        <v>0.11</v>
      </c>
      <c r="L721" s="212">
        <f t="shared" si="830"/>
        <v>0.11</v>
      </c>
      <c r="M721" s="212">
        <f t="shared" si="830"/>
        <v>0.11</v>
      </c>
      <c r="N721" s="212">
        <f t="shared" si="830"/>
        <v>0.11</v>
      </c>
      <c r="O721" s="212">
        <f t="shared" si="830"/>
        <v>0.11</v>
      </c>
      <c r="P721" s="212">
        <f t="shared" si="830"/>
        <v>0.11</v>
      </c>
      <c r="Q721" s="212">
        <f t="shared" si="830"/>
        <v>0.11</v>
      </c>
      <c r="R721" s="212">
        <f t="shared" si="830"/>
        <v>0.11</v>
      </c>
      <c r="S721" s="212">
        <f t="shared" si="830"/>
        <v>0.11</v>
      </c>
      <c r="T721" s="212">
        <f t="shared" si="830"/>
        <v>0.11</v>
      </c>
      <c r="U721" s="212">
        <f t="shared" si="830"/>
        <v>0.11</v>
      </c>
      <c r="V721" s="212">
        <f t="shared" si="830"/>
        <v>0.11</v>
      </c>
      <c r="W721" s="212">
        <f t="shared" si="830"/>
        <v>0.11</v>
      </c>
      <c r="X721" s="212">
        <f t="shared" si="830"/>
        <v>0.11</v>
      </c>
      <c r="Y721" s="212">
        <f t="shared" si="830"/>
        <v>0.11</v>
      </c>
      <c r="Z721" s="212">
        <f t="shared" si="830"/>
        <v>0.11</v>
      </c>
      <c r="AA721" s="212">
        <f t="shared" si="830"/>
        <v>0.11</v>
      </c>
      <c r="AB721" s="212">
        <f t="shared" ref="AB721:AK736" si="831">AA721</f>
        <v>0.11</v>
      </c>
      <c r="AC721" s="212">
        <f t="shared" si="831"/>
        <v>0.11</v>
      </c>
      <c r="AD721" s="212">
        <f t="shared" si="831"/>
        <v>0.11</v>
      </c>
      <c r="AE721" s="212">
        <f t="shared" si="831"/>
        <v>0.11</v>
      </c>
      <c r="AF721" s="212">
        <f t="shared" si="831"/>
        <v>0.11</v>
      </c>
      <c r="AG721" s="212">
        <f t="shared" si="831"/>
        <v>0.11</v>
      </c>
      <c r="AH721" s="212">
        <f t="shared" si="831"/>
        <v>0.11</v>
      </c>
      <c r="AI721" s="212">
        <f t="shared" si="831"/>
        <v>0.11</v>
      </c>
      <c r="AJ721" s="212">
        <f t="shared" si="831"/>
        <v>0.11</v>
      </c>
      <c r="AK721" s="212">
        <f t="shared" si="831"/>
        <v>0.11</v>
      </c>
    </row>
    <row r="722" spans="1:37" x14ac:dyDescent="0.35">
      <c r="A722" s="215">
        <v>38</v>
      </c>
      <c r="B722" s="212">
        <f t="shared" si="796"/>
        <v>0.11</v>
      </c>
      <c r="C722" s="212">
        <f t="shared" si="830"/>
        <v>0.11</v>
      </c>
      <c r="D722" s="212">
        <f t="shared" si="830"/>
        <v>0.11</v>
      </c>
      <c r="E722" s="212">
        <f t="shared" si="830"/>
        <v>0.11</v>
      </c>
      <c r="F722" s="212">
        <f t="shared" si="830"/>
        <v>0.11</v>
      </c>
      <c r="G722" s="212">
        <f t="shared" si="830"/>
        <v>0.11</v>
      </c>
      <c r="H722" s="212">
        <f t="shared" si="830"/>
        <v>0.11</v>
      </c>
      <c r="I722" s="212">
        <f t="shared" si="830"/>
        <v>0.11</v>
      </c>
      <c r="J722" s="212">
        <f t="shared" si="830"/>
        <v>0.11</v>
      </c>
      <c r="K722" s="212">
        <f t="shared" si="830"/>
        <v>0.11</v>
      </c>
      <c r="L722" s="212">
        <f t="shared" si="830"/>
        <v>0.11</v>
      </c>
      <c r="M722" s="212">
        <f t="shared" si="830"/>
        <v>0.11</v>
      </c>
      <c r="N722" s="212">
        <f t="shared" si="830"/>
        <v>0.11</v>
      </c>
      <c r="O722" s="212">
        <f t="shared" si="830"/>
        <v>0.11</v>
      </c>
      <c r="P722" s="212">
        <f t="shared" si="830"/>
        <v>0.11</v>
      </c>
      <c r="Q722" s="212">
        <f t="shared" si="830"/>
        <v>0.11</v>
      </c>
      <c r="R722" s="212">
        <f t="shared" si="830"/>
        <v>0.11</v>
      </c>
      <c r="S722" s="212">
        <f t="shared" si="830"/>
        <v>0.11</v>
      </c>
      <c r="T722" s="212">
        <f t="shared" si="830"/>
        <v>0.11</v>
      </c>
      <c r="U722" s="212">
        <f t="shared" si="830"/>
        <v>0.11</v>
      </c>
      <c r="V722" s="212">
        <f t="shared" si="830"/>
        <v>0.11</v>
      </c>
      <c r="W722" s="212">
        <f t="shared" si="830"/>
        <v>0.11</v>
      </c>
      <c r="X722" s="212">
        <f t="shared" si="830"/>
        <v>0.11</v>
      </c>
      <c r="Y722" s="212">
        <f t="shared" si="830"/>
        <v>0.11</v>
      </c>
      <c r="Z722" s="212">
        <f t="shared" si="830"/>
        <v>0.11</v>
      </c>
      <c r="AA722" s="212">
        <f t="shared" si="830"/>
        <v>0.11</v>
      </c>
      <c r="AB722" s="212">
        <f t="shared" si="831"/>
        <v>0.11</v>
      </c>
      <c r="AC722" s="212">
        <f t="shared" si="831"/>
        <v>0.11</v>
      </c>
      <c r="AD722" s="212">
        <f t="shared" si="831"/>
        <v>0.11</v>
      </c>
      <c r="AE722" s="212">
        <f t="shared" si="831"/>
        <v>0.11</v>
      </c>
      <c r="AF722" s="212">
        <f t="shared" si="831"/>
        <v>0.11</v>
      </c>
      <c r="AG722" s="212">
        <f t="shared" si="831"/>
        <v>0.11</v>
      </c>
      <c r="AH722" s="212">
        <f t="shared" si="831"/>
        <v>0.11</v>
      </c>
      <c r="AI722" s="212">
        <f t="shared" si="831"/>
        <v>0.11</v>
      </c>
      <c r="AJ722" s="212">
        <f t="shared" si="831"/>
        <v>0.11</v>
      </c>
      <c r="AK722" s="212">
        <f t="shared" si="831"/>
        <v>0.11</v>
      </c>
    </row>
    <row r="723" spans="1:37" x14ac:dyDescent="0.35">
      <c r="A723" s="215">
        <v>39</v>
      </c>
      <c r="B723" s="212">
        <f t="shared" si="796"/>
        <v>0.11</v>
      </c>
      <c r="C723" s="212">
        <f t="shared" si="830"/>
        <v>0.11</v>
      </c>
      <c r="D723" s="212">
        <f t="shared" si="830"/>
        <v>0.11</v>
      </c>
      <c r="E723" s="212">
        <f t="shared" si="830"/>
        <v>0.11</v>
      </c>
      <c r="F723" s="212">
        <f t="shared" si="830"/>
        <v>0.11</v>
      </c>
      <c r="G723" s="212">
        <f t="shared" si="830"/>
        <v>0.11</v>
      </c>
      <c r="H723" s="212">
        <f t="shared" si="830"/>
        <v>0.11</v>
      </c>
      <c r="I723" s="212">
        <f t="shared" si="830"/>
        <v>0.11</v>
      </c>
      <c r="J723" s="212">
        <f t="shared" si="830"/>
        <v>0.11</v>
      </c>
      <c r="K723" s="212">
        <f t="shared" si="830"/>
        <v>0.11</v>
      </c>
      <c r="L723" s="212">
        <f t="shared" si="830"/>
        <v>0.11</v>
      </c>
      <c r="M723" s="212">
        <f t="shared" si="830"/>
        <v>0.11</v>
      </c>
      <c r="N723" s="212">
        <f t="shared" si="830"/>
        <v>0.11</v>
      </c>
      <c r="O723" s="212">
        <f t="shared" si="830"/>
        <v>0.11</v>
      </c>
      <c r="P723" s="212">
        <f t="shared" si="830"/>
        <v>0.11</v>
      </c>
      <c r="Q723" s="212">
        <f t="shared" si="830"/>
        <v>0.11</v>
      </c>
      <c r="R723" s="212">
        <f t="shared" si="830"/>
        <v>0.11</v>
      </c>
      <c r="S723" s="212">
        <f t="shared" si="830"/>
        <v>0.11</v>
      </c>
      <c r="T723" s="212">
        <f t="shared" si="830"/>
        <v>0.11</v>
      </c>
      <c r="U723" s="212">
        <f t="shared" si="830"/>
        <v>0.11</v>
      </c>
      <c r="V723" s="212">
        <f t="shared" si="830"/>
        <v>0.11</v>
      </c>
      <c r="W723" s="212">
        <f t="shared" si="830"/>
        <v>0.11</v>
      </c>
      <c r="X723" s="212">
        <f t="shared" si="830"/>
        <v>0.11</v>
      </c>
      <c r="Y723" s="212">
        <f t="shared" si="830"/>
        <v>0.11</v>
      </c>
      <c r="Z723" s="212">
        <f t="shared" si="830"/>
        <v>0.11</v>
      </c>
      <c r="AA723" s="212">
        <f t="shared" si="830"/>
        <v>0.11</v>
      </c>
      <c r="AB723" s="212">
        <f t="shared" si="831"/>
        <v>0.11</v>
      </c>
      <c r="AC723" s="212">
        <f t="shared" si="831"/>
        <v>0.11</v>
      </c>
      <c r="AD723" s="212">
        <f t="shared" si="831"/>
        <v>0.11</v>
      </c>
      <c r="AE723" s="212">
        <f t="shared" si="831"/>
        <v>0.11</v>
      </c>
      <c r="AF723" s="212">
        <f t="shared" si="831"/>
        <v>0.11</v>
      </c>
      <c r="AG723" s="212">
        <f t="shared" si="831"/>
        <v>0.11</v>
      </c>
      <c r="AH723" s="212">
        <f t="shared" si="831"/>
        <v>0.11</v>
      </c>
      <c r="AI723" s="212">
        <f t="shared" si="831"/>
        <v>0.11</v>
      </c>
      <c r="AJ723" s="212">
        <f t="shared" si="831"/>
        <v>0.11</v>
      </c>
      <c r="AK723" s="212">
        <f t="shared" si="831"/>
        <v>0.11</v>
      </c>
    </row>
    <row r="724" spans="1:37" x14ac:dyDescent="0.35">
      <c r="A724" s="215">
        <v>40</v>
      </c>
      <c r="B724" s="212">
        <f t="shared" si="796"/>
        <v>0.11</v>
      </c>
      <c r="C724" s="212">
        <f t="shared" si="830"/>
        <v>0.11</v>
      </c>
      <c r="D724" s="212">
        <f t="shared" si="830"/>
        <v>0.11</v>
      </c>
      <c r="E724" s="212">
        <f t="shared" si="830"/>
        <v>0.11</v>
      </c>
      <c r="F724" s="212">
        <f t="shared" si="830"/>
        <v>0.11</v>
      </c>
      <c r="G724" s="212">
        <f t="shared" si="830"/>
        <v>0.11</v>
      </c>
      <c r="H724" s="212">
        <f t="shared" si="830"/>
        <v>0.11</v>
      </c>
      <c r="I724" s="212">
        <f t="shared" si="830"/>
        <v>0.11</v>
      </c>
      <c r="J724" s="212">
        <f t="shared" si="830"/>
        <v>0.11</v>
      </c>
      <c r="K724" s="212">
        <f t="shared" si="830"/>
        <v>0.11</v>
      </c>
      <c r="L724" s="212">
        <f t="shared" si="830"/>
        <v>0.11</v>
      </c>
      <c r="M724" s="212">
        <f t="shared" si="830"/>
        <v>0.11</v>
      </c>
      <c r="N724" s="212">
        <f t="shared" si="830"/>
        <v>0.11</v>
      </c>
      <c r="O724" s="212">
        <f t="shared" si="830"/>
        <v>0.11</v>
      </c>
      <c r="P724" s="212">
        <f t="shared" si="830"/>
        <v>0.11</v>
      </c>
      <c r="Q724" s="212">
        <f t="shared" si="830"/>
        <v>0.11</v>
      </c>
      <c r="R724" s="212">
        <f t="shared" si="830"/>
        <v>0.11</v>
      </c>
      <c r="S724" s="212">
        <f t="shared" si="830"/>
        <v>0.11</v>
      </c>
      <c r="T724" s="212">
        <f t="shared" si="830"/>
        <v>0.11</v>
      </c>
      <c r="U724" s="212">
        <f t="shared" si="830"/>
        <v>0.11</v>
      </c>
      <c r="V724" s="212">
        <f t="shared" si="830"/>
        <v>0.11</v>
      </c>
      <c r="W724" s="212">
        <f t="shared" si="830"/>
        <v>0.11</v>
      </c>
      <c r="X724" s="212">
        <f t="shared" si="830"/>
        <v>0.11</v>
      </c>
      <c r="Y724" s="212">
        <f t="shared" si="830"/>
        <v>0.11</v>
      </c>
      <c r="Z724" s="212">
        <f t="shared" si="830"/>
        <v>0.11</v>
      </c>
      <c r="AA724" s="212">
        <f t="shared" si="830"/>
        <v>0.11</v>
      </c>
      <c r="AB724" s="212">
        <f t="shared" si="831"/>
        <v>0.11</v>
      </c>
      <c r="AC724" s="212">
        <f t="shared" si="831"/>
        <v>0.11</v>
      </c>
      <c r="AD724" s="212">
        <f t="shared" si="831"/>
        <v>0.11</v>
      </c>
      <c r="AE724" s="212">
        <f t="shared" si="831"/>
        <v>0.11</v>
      </c>
      <c r="AF724" s="212">
        <f t="shared" si="831"/>
        <v>0.11</v>
      </c>
      <c r="AG724" s="212">
        <f t="shared" si="831"/>
        <v>0.11</v>
      </c>
      <c r="AH724" s="212">
        <f t="shared" si="831"/>
        <v>0.11</v>
      </c>
      <c r="AI724" s="212">
        <f t="shared" si="831"/>
        <v>0.11</v>
      </c>
      <c r="AJ724" s="212">
        <f t="shared" si="831"/>
        <v>0.11</v>
      </c>
      <c r="AK724" s="212">
        <f t="shared" si="831"/>
        <v>0.11</v>
      </c>
    </row>
    <row r="725" spans="1:37" x14ac:dyDescent="0.35">
      <c r="A725" s="215">
        <v>41</v>
      </c>
      <c r="B725" s="212">
        <f t="shared" si="796"/>
        <v>0.11</v>
      </c>
      <c r="C725" s="212">
        <f t="shared" si="830"/>
        <v>0.11</v>
      </c>
      <c r="D725" s="212">
        <f t="shared" si="830"/>
        <v>0.11</v>
      </c>
      <c r="E725" s="212">
        <f t="shared" si="830"/>
        <v>0.11</v>
      </c>
      <c r="F725" s="212">
        <f t="shared" si="830"/>
        <v>0.11</v>
      </c>
      <c r="G725" s="212">
        <f t="shared" si="830"/>
        <v>0.11</v>
      </c>
      <c r="H725" s="212">
        <f t="shared" si="830"/>
        <v>0.11</v>
      </c>
      <c r="I725" s="212">
        <f t="shared" si="830"/>
        <v>0.11</v>
      </c>
      <c r="J725" s="212">
        <f t="shared" si="830"/>
        <v>0.11</v>
      </c>
      <c r="K725" s="212">
        <f t="shared" si="830"/>
        <v>0.11</v>
      </c>
      <c r="L725" s="212">
        <f t="shared" si="830"/>
        <v>0.11</v>
      </c>
      <c r="M725" s="212">
        <f t="shared" si="830"/>
        <v>0.11</v>
      </c>
      <c r="N725" s="212">
        <f t="shared" si="830"/>
        <v>0.11</v>
      </c>
      <c r="O725" s="212">
        <f t="shared" si="830"/>
        <v>0.11</v>
      </c>
      <c r="P725" s="212">
        <f t="shared" si="830"/>
        <v>0.11</v>
      </c>
      <c r="Q725" s="212">
        <f t="shared" si="830"/>
        <v>0.11</v>
      </c>
      <c r="R725" s="212">
        <f t="shared" si="830"/>
        <v>0.11</v>
      </c>
      <c r="S725" s="212">
        <f t="shared" si="830"/>
        <v>0.11</v>
      </c>
      <c r="T725" s="212">
        <f t="shared" si="830"/>
        <v>0.11</v>
      </c>
      <c r="U725" s="212">
        <f t="shared" si="830"/>
        <v>0.11</v>
      </c>
      <c r="V725" s="212">
        <f t="shared" si="830"/>
        <v>0.11</v>
      </c>
      <c r="W725" s="212">
        <f t="shared" si="830"/>
        <v>0.11</v>
      </c>
      <c r="X725" s="212">
        <f t="shared" si="830"/>
        <v>0.11</v>
      </c>
      <c r="Y725" s="212">
        <f t="shared" si="830"/>
        <v>0.11</v>
      </c>
      <c r="Z725" s="212">
        <f t="shared" si="830"/>
        <v>0.11</v>
      </c>
      <c r="AA725" s="212">
        <f t="shared" si="830"/>
        <v>0.11</v>
      </c>
      <c r="AB725" s="212">
        <f t="shared" si="831"/>
        <v>0.11</v>
      </c>
      <c r="AC725" s="212">
        <f t="shared" si="831"/>
        <v>0.11</v>
      </c>
      <c r="AD725" s="212">
        <f t="shared" si="831"/>
        <v>0.11</v>
      </c>
      <c r="AE725" s="212">
        <f t="shared" si="831"/>
        <v>0.11</v>
      </c>
      <c r="AF725" s="212">
        <f t="shared" si="831"/>
        <v>0.11</v>
      </c>
      <c r="AG725" s="212">
        <f t="shared" si="831"/>
        <v>0.11</v>
      </c>
      <c r="AH725" s="212">
        <f t="shared" si="831"/>
        <v>0.11</v>
      </c>
      <c r="AI725" s="212">
        <f t="shared" si="831"/>
        <v>0.11</v>
      </c>
      <c r="AJ725" s="212">
        <f t="shared" si="831"/>
        <v>0.11</v>
      </c>
      <c r="AK725" s="212">
        <f t="shared" si="831"/>
        <v>0.11</v>
      </c>
    </row>
    <row r="726" spans="1:37" x14ac:dyDescent="0.35">
      <c r="A726" s="215">
        <v>42</v>
      </c>
      <c r="B726" s="212">
        <f t="shared" si="796"/>
        <v>0.11</v>
      </c>
      <c r="C726" s="212">
        <f t="shared" si="830"/>
        <v>0.11</v>
      </c>
      <c r="D726" s="212">
        <f t="shared" si="830"/>
        <v>0.11</v>
      </c>
      <c r="E726" s="212">
        <f t="shared" si="830"/>
        <v>0.11</v>
      </c>
      <c r="F726" s="212">
        <f t="shared" si="830"/>
        <v>0.11</v>
      </c>
      <c r="G726" s="212">
        <f t="shared" si="830"/>
        <v>0.11</v>
      </c>
      <c r="H726" s="212">
        <f t="shared" si="830"/>
        <v>0.11</v>
      </c>
      <c r="I726" s="212">
        <f t="shared" si="830"/>
        <v>0.11</v>
      </c>
      <c r="J726" s="212">
        <f t="shared" si="830"/>
        <v>0.11</v>
      </c>
      <c r="K726" s="212">
        <f t="shared" si="830"/>
        <v>0.11</v>
      </c>
      <c r="L726" s="212">
        <f t="shared" si="830"/>
        <v>0.11</v>
      </c>
      <c r="M726" s="212">
        <f t="shared" si="830"/>
        <v>0.11</v>
      </c>
      <c r="N726" s="212">
        <f t="shared" si="830"/>
        <v>0.11</v>
      </c>
      <c r="O726" s="212">
        <f t="shared" si="830"/>
        <v>0.11</v>
      </c>
      <c r="P726" s="212">
        <f t="shared" si="830"/>
        <v>0.11</v>
      </c>
      <c r="Q726" s="212">
        <f t="shared" si="830"/>
        <v>0.11</v>
      </c>
      <c r="R726" s="212">
        <f t="shared" si="830"/>
        <v>0.11</v>
      </c>
      <c r="S726" s="212">
        <f t="shared" si="830"/>
        <v>0.11</v>
      </c>
      <c r="T726" s="212">
        <f t="shared" si="830"/>
        <v>0.11</v>
      </c>
      <c r="U726" s="212">
        <f t="shared" si="830"/>
        <v>0.11</v>
      </c>
      <c r="V726" s="212">
        <f t="shared" si="830"/>
        <v>0.11</v>
      </c>
      <c r="W726" s="212">
        <f t="shared" si="830"/>
        <v>0.11</v>
      </c>
      <c r="X726" s="212">
        <f t="shared" si="830"/>
        <v>0.11</v>
      </c>
      <c r="Y726" s="212">
        <f t="shared" si="830"/>
        <v>0.11</v>
      </c>
      <c r="Z726" s="212">
        <f t="shared" si="830"/>
        <v>0.11</v>
      </c>
      <c r="AA726" s="212">
        <f t="shared" si="830"/>
        <v>0.11</v>
      </c>
      <c r="AB726" s="212">
        <f t="shared" si="831"/>
        <v>0.11</v>
      </c>
      <c r="AC726" s="212">
        <f t="shared" si="831"/>
        <v>0.11</v>
      </c>
      <c r="AD726" s="212">
        <f t="shared" si="831"/>
        <v>0.11</v>
      </c>
      <c r="AE726" s="212">
        <f t="shared" si="831"/>
        <v>0.11</v>
      </c>
      <c r="AF726" s="212">
        <f t="shared" si="831"/>
        <v>0.11</v>
      </c>
      <c r="AG726" s="212">
        <f t="shared" si="831"/>
        <v>0.11</v>
      </c>
      <c r="AH726" s="212">
        <f t="shared" si="831"/>
        <v>0.11</v>
      </c>
      <c r="AI726" s="212">
        <f t="shared" si="831"/>
        <v>0.11</v>
      </c>
      <c r="AJ726" s="212">
        <f t="shared" si="831"/>
        <v>0.11</v>
      </c>
      <c r="AK726" s="212">
        <f t="shared" si="831"/>
        <v>0.11</v>
      </c>
    </row>
    <row r="727" spans="1:37" x14ac:dyDescent="0.35">
      <c r="A727" s="215">
        <v>43</v>
      </c>
      <c r="B727" s="212">
        <f t="shared" si="796"/>
        <v>0.11</v>
      </c>
      <c r="C727" s="212">
        <f t="shared" si="830"/>
        <v>0.11</v>
      </c>
      <c r="D727" s="212">
        <f t="shared" si="830"/>
        <v>0.11</v>
      </c>
      <c r="E727" s="212">
        <f t="shared" si="830"/>
        <v>0.11</v>
      </c>
      <c r="F727" s="212">
        <f t="shared" si="830"/>
        <v>0.11</v>
      </c>
      <c r="G727" s="212">
        <f t="shared" si="830"/>
        <v>0.11</v>
      </c>
      <c r="H727" s="212">
        <f t="shared" si="830"/>
        <v>0.11</v>
      </c>
      <c r="I727" s="212">
        <f t="shared" si="830"/>
        <v>0.11</v>
      </c>
      <c r="J727" s="212">
        <f t="shared" si="830"/>
        <v>0.11</v>
      </c>
      <c r="K727" s="212">
        <f t="shared" si="830"/>
        <v>0.11</v>
      </c>
      <c r="L727" s="212">
        <f t="shared" si="830"/>
        <v>0.11</v>
      </c>
      <c r="M727" s="212">
        <f t="shared" si="830"/>
        <v>0.11</v>
      </c>
      <c r="N727" s="212">
        <f t="shared" si="830"/>
        <v>0.11</v>
      </c>
      <c r="O727" s="212">
        <f t="shared" si="830"/>
        <v>0.11</v>
      </c>
      <c r="P727" s="212">
        <f t="shared" si="830"/>
        <v>0.11</v>
      </c>
      <c r="Q727" s="212">
        <f t="shared" si="830"/>
        <v>0.11</v>
      </c>
      <c r="R727" s="212">
        <f t="shared" si="830"/>
        <v>0.11</v>
      </c>
      <c r="S727" s="212">
        <f t="shared" si="830"/>
        <v>0.11</v>
      </c>
      <c r="T727" s="212">
        <f t="shared" si="830"/>
        <v>0.11</v>
      </c>
      <c r="U727" s="212">
        <f t="shared" si="830"/>
        <v>0.11</v>
      </c>
      <c r="V727" s="212">
        <f t="shared" si="830"/>
        <v>0.11</v>
      </c>
      <c r="W727" s="212">
        <f t="shared" si="830"/>
        <v>0.11</v>
      </c>
      <c r="X727" s="212">
        <f t="shared" si="830"/>
        <v>0.11</v>
      </c>
      <c r="Y727" s="212">
        <f t="shared" si="830"/>
        <v>0.11</v>
      </c>
      <c r="Z727" s="212">
        <f t="shared" si="830"/>
        <v>0.11</v>
      </c>
      <c r="AA727" s="212">
        <f t="shared" si="830"/>
        <v>0.11</v>
      </c>
      <c r="AB727" s="212">
        <f t="shared" si="831"/>
        <v>0.11</v>
      </c>
      <c r="AC727" s="212">
        <f t="shared" si="831"/>
        <v>0.11</v>
      </c>
      <c r="AD727" s="212">
        <f t="shared" si="831"/>
        <v>0.11</v>
      </c>
      <c r="AE727" s="212">
        <f t="shared" si="831"/>
        <v>0.11</v>
      </c>
      <c r="AF727" s="212">
        <f t="shared" si="831"/>
        <v>0.11</v>
      </c>
      <c r="AG727" s="212">
        <f t="shared" si="831"/>
        <v>0.11</v>
      </c>
      <c r="AH727" s="212">
        <f t="shared" si="831"/>
        <v>0.11</v>
      </c>
      <c r="AI727" s="212">
        <f t="shared" si="831"/>
        <v>0.11</v>
      </c>
      <c r="AJ727" s="212">
        <f t="shared" si="831"/>
        <v>0.11</v>
      </c>
      <c r="AK727" s="212">
        <f t="shared" si="831"/>
        <v>0.11</v>
      </c>
    </row>
    <row r="728" spans="1:37" x14ac:dyDescent="0.35">
      <c r="A728" s="215">
        <v>44</v>
      </c>
      <c r="B728" s="212">
        <f t="shared" si="796"/>
        <v>0.11</v>
      </c>
      <c r="C728" s="212">
        <f t="shared" si="830"/>
        <v>0.11</v>
      </c>
      <c r="D728" s="212">
        <f t="shared" si="830"/>
        <v>0.11</v>
      </c>
      <c r="E728" s="212">
        <f t="shared" si="830"/>
        <v>0.11</v>
      </c>
      <c r="F728" s="212">
        <f t="shared" si="830"/>
        <v>0.11</v>
      </c>
      <c r="G728" s="212">
        <f t="shared" si="830"/>
        <v>0.11</v>
      </c>
      <c r="H728" s="212">
        <f t="shared" si="830"/>
        <v>0.11</v>
      </c>
      <c r="I728" s="212">
        <f t="shared" si="830"/>
        <v>0.11</v>
      </c>
      <c r="J728" s="212">
        <f t="shared" si="830"/>
        <v>0.11</v>
      </c>
      <c r="K728" s="212">
        <f t="shared" si="830"/>
        <v>0.11</v>
      </c>
      <c r="L728" s="212">
        <f t="shared" si="830"/>
        <v>0.11</v>
      </c>
      <c r="M728" s="212">
        <f t="shared" si="830"/>
        <v>0.11</v>
      </c>
      <c r="N728" s="212">
        <f t="shared" si="830"/>
        <v>0.11</v>
      </c>
      <c r="O728" s="212">
        <f t="shared" si="830"/>
        <v>0.11</v>
      </c>
      <c r="P728" s="212">
        <f t="shared" si="830"/>
        <v>0.11</v>
      </c>
      <c r="Q728" s="212">
        <f t="shared" si="830"/>
        <v>0.11</v>
      </c>
      <c r="R728" s="212">
        <f t="shared" si="830"/>
        <v>0.11</v>
      </c>
      <c r="S728" s="212">
        <f t="shared" si="830"/>
        <v>0.11</v>
      </c>
      <c r="T728" s="212">
        <f t="shared" si="830"/>
        <v>0.11</v>
      </c>
      <c r="U728" s="212">
        <f t="shared" si="830"/>
        <v>0.11</v>
      </c>
      <c r="V728" s="212">
        <f t="shared" si="830"/>
        <v>0.11</v>
      </c>
      <c r="W728" s="212">
        <f t="shared" si="830"/>
        <v>0.11</v>
      </c>
      <c r="X728" s="212">
        <f t="shared" si="830"/>
        <v>0.11</v>
      </c>
      <c r="Y728" s="212">
        <f t="shared" si="830"/>
        <v>0.11</v>
      </c>
      <c r="Z728" s="212">
        <f t="shared" si="830"/>
        <v>0.11</v>
      </c>
      <c r="AA728" s="212">
        <f t="shared" si="830"/>
        <v>0.11</v>
      </c>
      <c r="AB728" s="212">
        <f t="shared" si="831"/>
        <v>0.11</v>
      </c>
      <c r="AC728" s="212">
        <f t="shared" si="831"/>
        <v>0.11</v>
      </c>
      <c r="AD728" s="212">
        <f t="shared" si="831"/>
        <v>0.11</v>
      </c>
      <c r="AE728" s="212">
        <f t="shared" si="831"/>
        <v>0.11</v>
      </c>
      <c r="AF728" s="212">
        <f t="shared" si="831"/>
        <v>0.11</v>
      </c>
      <c r="AG728" s="212">
        <f t="shared" si="831"/>
        <v>0.11</v>
      </c>
      <c r="AH728" s="212">
        <f t="shared" si="831"/>
        <v>0.11</v>
      </c>
      <c r="AI728" s="212">
        <f t="shared" si="831"/>
        <v>0.11</v>
      </c>
      <c r="AJ728" s="212">
        <f t="shared" si="831"/>
        <v>0.11</v>
      </c>
      <c r="AK728" s="212">
        <f t="shared" si="831"/>
        <v>0.11</v>
      </c>
    </row>
    <row r="729" spans="1:37" x14ac:dyDescent="0.35">
      <c r="A729" s="215">
        <v>45</v>
      </c>
      <c r="B729" s="212">
        <f t="shared" si="796"/>
        <v>0.11</v>
      </c>
      <c r="C729" s="212">
        <f t="shared" si="830"/>
        <v>0.11</v>
      </c>
      <c r="D729" s="212">
        <f t="shared" si="830"/>
        <v>0.11</v>
      </c>
      <c r="E729" s="212">
        <f t="shared" si="830"/>
        <v>0.11</v>
      </c>
      <c r="F729" s="212">
        <f t="shared" si="830"/>
        <v>0.11</v>
      </c>
      <c r="G729" s="212">
        <f t="shared" si="830"/>
        <v>0.11</v>
      </c>
      <c r="H729" s="212">
        <f t="shared" si="830"/>
        <v>0.11</v>
      </c>
      <c r="I729" s="212">
        <f t="shared" si="830"/>
        <v>0.11</v>
      </c>
      <c r="J729" s="212">
        <f t="shared" si="830"/>
        <v>0.11</v>
      </c>
      <c r="K729" s="212">
        <f t="shared" si="830"/>
        <v>0.11</v>
      </c>
      <c r="L729" s="212">
        <f t="shared" si="830"/>
        <v>0.11</v>
      </c>
      <c r="M729" s="212">
        <f t="shared" si="830"/>
        <v>0.11</v>
      </c>
      <c r="N729" s="212">
        <f t="shared" si="830"/>
        <v>0.11</v>
      </c>
      <c r="O729" s="212">
        <f t="shared" si="830"/>
        <v>0.11</v>
      </c>
      <c r="P729" s="212">
        <f t="shared" si="830"/>
        <v>0.11</v>
      </c>
      <c r="Q729" s="212">
        <f t="shared" si="830"/>
        <v>0.11</v>
      </c>
      <c r="R729" s="212">
        <f t="shared" si="830"/>
        <v>0.11</v>
      </c>
      <c r="S729" s="212">
        <f t="shared" si="830"/>
        <v>0.11</v>
      </c>
      <c r="T729" s="212">
        <f t="shared" si="830"/>
        <v>0.11</v>
      </c>
      <c r="U729" s="212">
        <f t="shared" si="830"/>
        <v>0.11</v>
      </c>
      <c r="V729" s="212">
        <f t="shared" si="830"/>
        <v>0.11</v>
      </c>
      <c r="W729" s="212">
        <f t="shared" si="830"/>
        <v>0.11</v>
      </c>
      <c r="X729" s="212">
        <f t="shared" si="830"/>
        <v>0.11</v>
      </c>
      <c r="Y729" s="212">
        <f t="shared" si="830"/>
        <v>0.11</v>
      </c>
      <c r="Z729" s="212">
        <f t="shared" si="830"/>
        <v>0.11</v>
      </c>
      <c r="AA729" s="212">
        <f t="shared" si="830"/>
        <v>0.11</v>
      </c>
      <c r="AB729" s="212">
        <f t="shared" si="831"/>
        <v>0.11</v>
      </c>
      <c r="AC729" s="212">
        <f t="shared" si="831"/>
        <v>0.11</v>
      </c>
      <c r="AD729" s="212">
        <f t="shared" si="831"/>
        <v>0.11</v>
      </c>
      <c r="AE729" s="212">
        <f t="shared" si="831"/>
        <v>0.11</v>
      </c>
      <c r="AF729" s="212">
        <f t="shared" si="831"/>
        <v>0.11</v>
      </c>
      <c r="AG729" s="212">
        <f t="shared" si="831"/>
        <v>0.11</v>
      </c>
      <c r="AH729" s="212">
        <f t="shared" si="831"/>
        <v>0.11</v>
      </c>
      <c r="AI729" s="212">
        <f t="shared" si="831"/>
        <v>0.11</v>
      </c>
      <c r="AJ729" s="212">
        <f t="shared" si="831"/>
        <v>0.11</v>
      </c>
      <c r="AK729" s="212">
        <f t="shared" si="831"/>
        <v>0.11</v>
      </c>
    </row>
    <row r="730" spans="1:37" x14ac:dyDescent="0.35">
      <c r="A730" s="215">
        <v>46</v>
      </c>
      <c r="B730" s="212">
        <f t="shared" si="796"/>
        <v>0.11</v>
      </c>
      <c r="C730" s="212">
        <f t="shared" si="830"/>
        <v>0.11</v>
      </c>
      <c r="D730" s="212">
        <f t="shared" si="830"/>
        <v>0.11</v>
      </c>
      <c r="E730" s="212">
        <f t="shared" si="830"/>
        <v>0.11</v>
      </c>
      <c r="F730" s="212">
        <f t="shared" si="830"/>
        <v>0.11</v>
      </c>
      <c r="G730" s="212">
        <f t="shared" si="830"/>
        <v>0.11</v>
      </c>
      <c r="H730" s="212">
        <f t="shared" ref="H730:H736" si="832">G730</f>
        <v>0.11</v>
      </c>
      <c r="I730" s="212">
        <f t="shared" ref="I730:I736" si="833">H730</f>
        <v>0.11</v>
      </c>
      <c r="J730" s="212">
        <f t="shared" ref="J730:J736" si="834">I730</f>
        <v>0.11</v>
      </c>
      <c r="K730" s="212">
        <f t="shared" ref="K730:K736" si="835">J730</f>
        <v>0.11</v>
      </c>
      <c r="L730" s="212">
        <f t="shared" ref="L730:L736" si="836">K730</f>
        <v>0.11</v>
      </c>
      <c r="M730" s="212">
        <f t="shared" ref="M730:M736" si="837">L730</f>
        <v>0.11</v>
      </c>
      <c r="N730" s="212">
        <f t="shared" ref="N730:N736" si="838">M730</f>
        <v>0.11</v>
      </c>
      <c r="O730" s="212">
        <f t="shared" ref="O730:O736" si="839">N730</f>
        <v>0.11</v>
      </c>
      <c r="P730" s="212">
        <f t="shared" ref="P730:P736" si="840">O730</f>
        <v>0.11</v>
      </c>
      <c r="Q730" s="212">
        <f t="shared" ref="Q730:Q736" si="841">P730</f>
        <v>0.11</v>
      </c>
      <c r="R730" s="212">
        <f t="shared" ref="R730:R736" si="842">Q730</f>
        <v>0.11</v>
      </c>
      <c r="S730" s="212">
        <f t="shared" ref="S730:S736" si="843">R730</f>
        <v>0.11</v>
      </c>
      <c r="T730" s="212">
        <f t="shared" ref="T730:T736" si="844">S730</f>
        <v>0.11</v>
      </c>
      <c r="U730" s="212">
        <f t="shared" ref="U730:U736" si="845">T730</f>
        <v>0.11</v>
      </c>
      <c r="V730" s="212">
        <f t="shared" ref="V730:V736" si="846">U730</f>
        <v>0.11</v>
      </c>
      <c r="W730" s="212">
        <f t="shared" ref="W730:W736" si="847">V730</f>
        <v>0.11</v>
      </c>
      <c r="X730" s="212">
        <f t="shared" ref="X730:X736" si="848">W730</f>
        <v>0.11</v>
      </c>
      <c r="Y730" s="212">
        <f t="shared" ref="Y730:Y736" si="849">X730</f>
        <v>0.11</v>
      </c>
      <c r="Z730" s="212">
        <f t="shared" ref="Z730:Z736" si="850">Y730</f>
        <v>0.11</v>
      </c>
      <c r="AA730" s="212">
        <f t="shared" ref="AA730:AA736" si="851">Z730</f>
        <v>0.11</v>
      </c>
      <c r="AB730" s="212">
        <f t="shared" si="831"/>
        <v>0.11</v>
      </c>
      <c r="AC730" s="212">
        <f t="shared" si="831"/>
        <v>0.11</v>
      </c>
      <c r="AD730" s="212">
        <f t="shared" si="831"/>
        <v>0.11</v>
      </c>
      <c r="AE730" s="212">
        <f t="shared" si="831"/>
        <v>0.11</v>
      </c>
      <c r="AF730" s="212">
        <f t="shared" si="831"/>
        <v>0.11</v>
      </c>
      <c r="AG730" s="212">
        <f t="shared" si="831"/>
        <v>0.11</v>
      </c>
      <c r="AH730" s="212">
        <f t="shared" si="831"/>
        <v>0.11</v>
      </c>
      <c r="AI730" s="212">
        <f t="shared" si="831"/>
        <v>0.11</v>
      </c>
      <c r="AJ730" s="212">
        <f t="shared" si="831"/>
        <v>0.11</v>
      </c>
      <c r="AK730" s="212">
        <f t="shared" si="831"/>
        <v>0.11</v>
      </c>
    </row>
    <row r="731" spans="1:37" x14ac:dyDescent="0.35">
      <c r="A731" s="215">
        <v>47</v>
      </c>
      <c r="B731" s="212">
        <f t="shared" si="796"/>
        <v>0.11</v>
      </c>
      <c r="C731" s="212">
        <f t="shared" ref="C731:C736" si="852">B731</f>
        <v>0.11</v>
      </c>
      <c r="D731" s="212">
        <f t="shared" ref="D731:D736" si="853">C731</f>
        <v>0.11</v>
      </c>
      <c r="E731" s="212">
        <f t="shared" ref="E731:E736" si="854">D731</f>
        <v>0.11</v>
      </c>
      <c r="F731" s="212">
        <f t="shared" ref="F731:F736" si="855">E731</f>
        <v>0.11</v>
      </c>
      <c r="G731" s="212">
        <f t="shared" ref="G731:G736" si="856">F731</f>
        <v>0.11</v>
      </c>
      <c r="H731" s="212">
        <f t="shared" si="832"/>
        <v>0.11</v>
      </c>
      <c r="I731" s="212">
        <f t="shared" si="833"/>
        <v>0.11</v>
      </c>
      <c r="J731" s="212">
        <f t="shared" si="834"/>
        <v>0.11</v>
      </c>
      <c r="K731" s="212">
        <f t="shared" si="835"/>
        <v>0.11</v>
      </c>
      <c r="L731" s="212">
        <f t="shared" si="836"/>
        <v>0.11</v>
      </c>
      <c r="M731" s="212">
        <f t="shared" si="837"/>
        <v>0.11</v>
      </c>
      <c r="N731" s="212">
        <f t="shared" si="838"/>
        <v>0.11</v>
      </c>
      <c r="O731" s="212">
        <f t="shared" si="839"/>
        <v>0.11</v>
      </c>
      <c r="P731" s="212">
        <f t="shared" si="840"/>
        <v>0.11</v>
      </c>
      <c r="Q731" s="212">
        <f t="shared" si="841"/>
        <v>0.11</v>
      </c>
      <c r="R731" s="212">
        <f t="shared" si="842"/>
        <v>0.11</v>
      </c>
      <c r="S731" s="212">
        <f t="shared" si="843"/>
        <v>0.11</v>
      </c>
      <c r="T731" s="212">
        <f t="shared" si="844"/>
        <v>0.11</v>
      </c>
      <c r="U731" s="212">
        <f t="shared" si="845"/>
        <v>0.11</v>
      </c>
      <c r="V731" s="212">
        <f t="shared" si="846"/>
        <v>0.11</v>
      </c>
      <c r="W731" s="212">
        <f t="shared" si="847"/>
        <v>0.11</v>
      </c>
      <c r="X731" s="212">
        <f t="shared" si="848"/>
        <v>0.11</v>
      </c>
      <c r="Y731" s="212">
        <f t="shared" si="849"/>
        <v>0.11</v>
      </c>
      <c r="Z731" s="212">
        <f t="shared" si="850"/>
        <v>0.11</v>
      </c>
      <c r="AA731" s="212">
        <f t="shared" si="851"/>
        <v>0.11</v>
      </c>
      <c r="AB731" s="212">
        <f t="shared" si="831"/>
        <v>0.11</v>
      </c>
      <c r="AC731" s="212">
        <f t="shared" si="831"/>
        <v>0.11</v>
      </c>
      <c r="AD731" s="212">
        <f t="shared" si="831"/>
        <v>0.11</v>
      </c>
      <c r="AE731" s="212">
        <f t="shared" si="831"/>
        <v>0.11</v>
      </c>
      <c r="AF731" s="212">
        <f t="shared" si="831"/>
        <v>0.11</v>
      </c>
      <c r="AG731" s="212">
        <f t="shared" si="831"/>
        <v>0.11</v>
      </c>
      <c r="AH731" s="212">
        <f t="shared" si="831"/>
        <v>0.11</v>
      </c>
      <c r="AI731" s="212">
        <f t="shared" si="831"/>
        <v>0.11</v>
      </c>
      <c r="AJ731" s="212">
        <f t="shared" si="831"/>
        <v>0.11</v>
      </c>
      <c r="AK731" s="212">
        <f t="shared" si="831"/>
        <v>0.11</v>
      </c>
    </row>
    <row r="732" spans="1:37" x14ac:dyDescent="0.35">
      <c r="A732" s="215">
        <v>48</v>
      </c>
      <c r="B732" s="212">
        <f t="shared" si="796"/>
        <v>0.11</v>
      </c>
      <c r="C732" s="212">
        <f t="shared" si="852"/>
        <v>0.11</v>
      </c>
      <c r="D732" s="212">
        <f t="shared" si="853"/>
        <v>0.11</v>
      </c>
      <c r="E732" s="212">
        <f t="shared" si="854"/>
        <v>0.11</v>
      </c>
      <c r="F732" s="212">
        <f t="shared" si="855"/>
        <v>0.11</v>
      </c>
      <c r="G732" s="212">
        <f t="shared" si="856"/>
        <v>0.11</v>
      </c>
      <c r="H732" s="212">
        <f t="shared" si="832"/>
        <v>0.11</v>
      </c>
      <c r="I732" s="212">
        <f t="shared" si="833"/>
        <v>0.11</v>
      </c>
      <c r="J732" s="212">
        <f t="shared" si="834"/>
        <v>0.11</v>
      </c>
      <c r="K732" s="212">
        <f t="shared" si="835"/>
        <v>0.11</v>
      </c>
      <c r="L732" s="212">
        <f t="shared" si="836"/>
        <v>0.11</v>
      </c>
      <c r="M732" s="212">
        <f t="shared" si="837"/>
        <v>0.11</v>
      </c>
      <c r="N732" s="212">
        <f t="shared" si="838"/>
        <v>0.11</v>
      </c>
      <c r="O732" s="212">
        <f t="shared" si="839"/>
        <v>0.11</v>
      </c>
      <c r="P732" s="212">
        <f t="shared" si="840"/>
        <v>0.11</v>
      </c>
      <c r="Q732" s="212">
        <f t="shared" si="841"/>
        <v>0.11</v>
      </c>
      <c r="R732" s="212">
        <f t="shared" si="842"/>
        <v>0.11</v>
      </c>
      <c r="S732" s="212">
        <f t="shared" si="843"/>
        <v>0.11</v>
      </c>
      <c r="T732" s="212">
        <f t="shared" si="844"/>
        <v>0.11</v>
      </c>
      <c r="U732" s="212">
        <f t="shared" si="845"/>
        <v>0.11</v>
      </c>
      <c r="V732" s="212">
        <f t="shared" si="846"/>
        <v>0.11</v>
      </c>
      <c r="W732" s="212">
        <f t="shared" si="847"/>
        <v>0.11</v>
      </c>
      <c r="X732" s="212">
        <f t="shared" si="848"/>
        <v>0.11</v>
      </c>
      <c r="Y732" s="212">
        <f t="shared" si="849"/>
        <v>0.11</v>
      </c>
      <c r="Z732" s="212">
        <f t="shared" si="850"/>
        <v>0.11</v>
      </c>
      <c r="AA732" s="212">
        <f t="shared" si="851"/>
        <v>0.11</v>
      </c>
      <c r="AB732" s="212">
        <f t="shared" si="831"/>
        <v>0.11</v>
      </c>
      <c r="AC732" s="212">
        <f t="shared" si="831"/>
        <v>0.11</v>
      </c>
      <c r="AD732" s="212">
        <f t="shared" si="831"/>
        <v>0.11</v>
      </c>
      <c r="AE732" s="212">
        <f t="shared" si="831"/>
        <v>0.11</v>
      </c>
      <c r="AF732" s="212">
        <f t="shared" si="831"/>
        <v>0.11</v>
      </c>
      <c r="AG732" s="212">
        <f t="shared" si="831"/>
        <v>0.11</v>
      </c>
      <c r="AH732" s="212">
        <f t="shared" si="831"/>
        <v>0.11</v>
      </c>
      <c r="AI732" s="212">
        <f t="shared" si="831"/>
        <v>0.11</v>
      </c>
      <c r="AJ732" s="212">
        <f t="shared" si="831"/>
        <v>0.11</v>
      </c>
      <c r="AK732" s="212">
        <f t="shared" si="831"/>
        <v>0.11</v>
      </c>
    </row>
    <row r="733" spans="1:37" x14ac:dyDescent="0.35">
      <c r="A733" s="215">
        <v>49</v>
      </c>
      <c r="B733" s="212">
        <f t="shared" si="796"/>
        <v>0.11</v>
      </c>
      <c r="C733" s="212">
        <f t="shared" si="852"/>
        <v>0.11</v>
      </c>
      <c r="D733" s="212">
        <f t="shared" si="853"/>
        <v>0.11</v>
      </c>
      <c r="E733" s="212">
        <f t="shared" si="854"/>
        <v>0.11</v>
      </c>
      <c r="F733" s="212">
        <f t="shared" si="855"/>
        <v>0.11</v>
      </c>
      <c r="G733" s="212">
        <f t="shared" si="856"/>
        <v>0.11</v>
      </c>
      <c r="H733" s="212">
        <f t="shared" si="832"/>
        <v>0.11</v>
      </c>
      <c r="I733" s="212">
        <f t="shared" si="833"/>
        <v>0.11</v>
      </c>
      <c r="J733" s="212">
        <f t="shared" si="834"/>
        <v>0.11</v>
      </c>
      <c r="K733" s="212">
        <f t="shared" si="835"/>
        <v>0.11</v>
      </c>
      <c r="L733" s="212">
        <f t="shared" si="836"/>
        <v>0.11</v>
      </c>
      <c r="M733" s="212">
        <f t="shared" si="837"/>
        <v>0.11</v>
      </c>
      <c r="N733" s="212">
        <f t="shared" si="838"/>
        <v>0.11</v>
      </c>
      <c r="O733" s="212">
        <f t="shared" si="839"/>
        <v>0.11</v>
      </c>
      <c r="P733" s="212">
        <f t="shared" si="840"/>
        <v>0.11</v>
      </c>
      <c r="Q733" s="212">
        <f t="shared" si="841"/>
        <v>0.11</v>
      </c>
      <c r="R733" s="212">
        <f t="shared" si="842"/>
        <v>0.11</v>
      </c>
      <c r="S733" s="212">
        <f t="shared" si="843"/>
        <v>0.11</v>
      </c>
      <c r="T733" s="212">
        <f t="shared" si="844"/>
        <v>0.11</v>
      </c>
      <c r="U733" s="212">
        <f t="shared" si="845"/>
        <v>0.11</v>
      </c>
      <c r="V733" s="212">
        <f t="shared" si="846"/>
        <v>0.11</v>
      </c>
      <c r="W733" s="212">
        <f t="shared" si="847"/>
        <v>0.11</v>
      </c>
      <c r="X733" s="212">
        <f t="shared" si="848"/>
        <v>0.11</v>
      </c>
      <c r="Y733" s="212">
        <f t="shared" si="849"/>
        <v>0.11</v>
      </c>
      <c r="Z733" s="212">
        <f t="shared" si="850"/>
        <v>0.11</v>
      </c>
      <c r="AA733" s="212">
        <f t="shared" si="851"/>
        <v>0.11</v>
      </c>
      <c r="AB733" s="212">
        <f t="shared" si="831"/>
        <v>0.11</v>
      </c>
      <c r="AC733" s="212">
        <f t="shared" si="831"/>
        <v>0.11</v>
      </c>
      <c r="AD733" s="212">
        <f t="shared" si="831"/>
        <v>0.11</v>
      </c>
      <c r="AE733" s="212">
        <f t="shared" si="831"/>
        <v>0.11</v>
      </c>
      <c r="AF733" s="212">
        <f t="shared" si="831"/>
        <v>0.11</v>
      </c>
      <c r="AG733" s="212">
        <f t="shared" si="831"/>
        <v>0.11</v>
      </c>
      <c r="AH733" s="212">
        <f t="shared" si="831"/>
        <v>0.11</v>
      </c>
      <c r="AI733" s="212">
        <f t="shared" si="831"/>
        <v>0.11</v>
      </c>
      <c r="AJ733" s="212">
        <f t="shared" si="831"/>
        <v>0.11</v>
      </c>
      <c r="AK733" s="212">
        <f t="shared" si="831"/>
        <v>0.11</v>
      </c>
    </row>
    <row r="734" spans="1:37" x14ac:dyDescent="0.35">
      <c r="A734" s="215">
        <v>50</v>
      </c>
      <c r="B734" s="212">
        <f t="shared" si="796"/>
        <v>0.11</v>
      </c>
      <c r="C734" s="212">
        <f t="shared" si="852"/>
        <v>0.11</v>
      </c>
      <c r="D734" s="212">
        <f t="shared" si="853"/>
        <v>0.11</v>
      </c>
      <c r="E734" s="212">
        <f t="shared" si="854"/>
        <v>0.11</v>
      </c>
      <c r="F734" s="212">
        <f t="shared" si="855"/>
        <v>0.11</v>
      </c>
      <c r="G734" s="212">
        <f t="shared" si="856"/>
        <v>0.11</v>
      </c>
      <c r="H734" s="212">
        <f t="shared" si="832"/>
        <v>0.11</v>
      </c>
      <c r="I734" s="212">
        <f t="shared" si="833"/>
        <v>0.11</v>
      </c>
      <c r="J734" s="212">
        <f t="shared" si="834"/>
        <v>0.11</v>
      </c>
      <c r="K734" s="212">
        <f t="shared" si="835"/>
        <v>0.11</v>
      </c>
      <c r="L734" s="212">
        <f t="shared" si="836"/>
        <v>0.11</v>
      </c>
      <c r="M734" s="212">
        <f t="shared" si="837"/>
        <v>0.11</v>
      </c>
      <c r="N734" s="212">
        <f t="shared" si="838"/>
        <v>0.11</v>
      </c>
      <c r="O734" s="212">
        <f t="shared" si="839"/>
        <v>0.11</v>
      </c>
      <c r="P734" s="212">
        <f t="shared" si="840"/>
        <v>0.11</v>
      </c>
      <c r="Q734" s="212">
        <f t="shared" si="841"/>
        <v>0.11</v>
      </c>
      <c r="R734" s="212">
        <f t="shared" si="842"/>
        <v>0.11</v>
      </c>
      <c r="S734" s="212">
        <f t="shared" si="843"/>
        <v>0.11</v>
      </c>
      <c r="T734" s="212">
        <f t="shared" si="844"/>
        <v>0.11</v>
      </c>
      <c r="U734" s="212">
        <f t="shared" si="845"/>
        <v>0.11</v>
      </c>
      <c r="V734" s="212">
        <f t="shared" si="846"/>
        <v>0.11</v>
      </c>
      <c r="W734" s="212">
        <f t="shared" si="847"/>
        <v>0.11</v>
      </c>
      <c r="X734" s="212">
        <f t="shared" si="848"/>
        <v>0.11</v>
      </c>
      <c r="Y734" s="212">
        <f t="shared" si="849"/>
        <v>0.11</v>
      </c>
      <c r="Z734" s="212">
        <f t="shared" si="850"/>
        <v>0.11</v>
      </c>
      <c r="AA734" s="212">
        <f t="shared" si="851"/>
        <v>0.11</v>
      </c>
      <c r="AB734" s="212">
        <f t="shared" si="831"/>
        <v>0.11</v>
      </c>
      <c r="AC734" s="212">
        <f t="shared" si="831"/>
        <v>0.11</v>
      </c>
      <c r="AD734" s="212">
        <f t="shared" si="831"/>
        <v>0.11</v>
      </c>
      <c r="AE734" s="212">
        <f t="shared" si="831"/>
        <v>0.11</v>
      </c>
      <c r="AF734" s="212">
        <f t="shared" si="831"/>
        <v>0.11</v>
      </c>
      <c r="AG734" s="212">
        <f t="shared" si="831"/>
        <v>0.11</v>
      </c>
      <c r="AH734" s="212">
        <f t="shared" si="831"/>
        <v>0.11</v>
      </c>
      <c r="AI734" s="212">
        <f t="shared" si="831"/>
        <v>0.11</v>
      </c>
      <c r="AJ734" s="212">
        <f t="shared" si="831"/>
        <v>0.11</v>
      </c>
      <c r="AK734" s="212">
        <f t="shared" si="831"/>
        <v>0.11</v>
      </c>
    </row>
    <row r="735" spans="1:37" x14ac:dyDescent="0.35">
      <c r="A735" s="215">
        <v>51</v>
      </c>
      <c r="B735" s="212">
        <f t="shared" si="796"/>
        <v>0.11</v>
      </c>
      <c r="C735" s="212">
        <f t="shared" si="852"/>
        <v>0.11</v>
      </c>
      <c r="D735" s="212">
        <f t="shared" si="853"/>
        <v>0.11</v>
      </c>
      <c r="E735" s="212">
        <f t="shared" si="854"/>
        <v>0.11</v>
      </c>
      <c r="F735" s="212">
        <f t="shared" si="855"/>
        <v>0.11</v>
      </c>
      <c r="G735" s="212">
        <f t="shared" si="856"/>
        <v>0.11</v>
      </c>
      <c r="H735" s="212">
        <f t="shared" si="832"/>
        <v>0.11</v>
      </c>
      <c r="I735" s="212">
        <f t="shared" si="833"/>
        <v>0.11</v>
      </c>
      <c r="J735" s="212">
        <f t="shared" si="834"/>
        <v>0.11</v>
      </c>
      <c r="K735" s="212">
        <f t="shared" si="835"/>
        <v>0.11</v>
      </c>
      <c r="L735" s="212">
        <f t="shared" si="836"/>
        <v>0.11</v>
      </c>
      <c r="M735" s="212">
        <f t="shared" si="837"/>
        <v>0.11</v>
      </c>
      <c r="N735" s="212">
        <f t="shared" si="838"/>
        <v>0.11</v>
      </c>
      <c r="O735" s="212">
        <f t="shared" si="839"/>
        <v>0.11</v>
      </c>
      <c r="P735" s="212">
        <f t="shared" si="840"/>
        <v>0.11</v>
      </c>
      <c r="Q735" s="212">
        <f t="shared" si="841"/>
        <v>0.11</v>
      </c>
      <c r="R735" s="212">
        <f t="shared" si="842"/>
        <v>0.11</v>
      </c>
      <c r="S735" s="212">
        <f t="shared" si="843"/>
        <v>0.11</v>
      </c>
      <c r="T735" s="212">
        <f t="shared" si="844"/>
        <v>0.11</v>
      </c>
      <c r="U735" s="212">
        <f t="shared" si="845"/>
        <v>0.11</v>
      </c>
      <c r="V735" s="212">
        <f t="shared" si="846"/>
        <v>0.11</v>
      </c>
      <c r="W735" s="212">
        <f t="shared" si="847"/>
        <v>0.11</v>
      </c>
      <c r="X735" s="212">
        <f t="shared" si="848"/>
        <v>0.11</v>
      </c>
      <c r="Y735" s="212">
        <f t="shared" si="849"/>
        <v>0.11</v>
      </c>
      <c r="Z735" s="212">
        <f t="shared" si="850"/>
        <v>0.11</v>
      </c>
      <c r="AA735" s="212">
        <f t="shared" si="851"/>
        <v>0.11</v>
      </c>
      <c r="AB735" s="212">
        <f t="shared" si="831"/>
        <v>0.11</v>
      </c>
      <c r="AC735" s="212">
        <f t="shared" si="831"/>
        <v>0.11</v>
      </c>
      <c r="AD735" s="212">
        <f t="shared" si="831"/>
        <v>0.11</v>
      </c>
      <c r="AE735" s="212">
        <f t="shared" si="831"/>
        <v>0.11</v>
      </c>
      <c r="AF735" s="212">
        <f t="shared" si="831"/>
        <v>0.11</v>
      </c>
      <c r="AG735" s="212">
        <f t="shared" si="831"/>
        <v>0.11</v>
      </c>
      <c r="AH735" s="212">
        <f t="shared" si="831"/>
        <v>0.11</v>
      </c>
      <c r="AI735" s="212">
        <f t="shared" si="831"/>
        <v>0.11</v>
      </c>
      <c r="AJ735" s="212">
        <f t="shared" si="831"/>
        <v>0.11</v>
      </c>
      <c r="AK735" s="212">
        <f t="shared" si="831"/>
        <v>0.11</v>
      </c>
    </row>
    <row r="736" spans="1:37" x14ac:dyDescent="0.35">
      <c r="A736" s="215">
        <v>52</v>
      </c>
      <c r="B736" s="212">
        <f t="shared" si="796"/>
        <v>0.11</v>
      </c>
      <c r="C736" s="212">
        <f t="shared" si="852"/>
        <v>0.11</v>
      </c>
      <c r="D736" s="212">
        <f t="shared" si="853"/>
        <v>0.11</v>
      </c>
      <c r="E736" s="212">
        <f t="shared" si="854"/>
        <v>0.11</v>
      </c>
      <c r="F736" s="212">
        <f t="shared" si="855"/>
        <v>0.11</v>
      </c>
      <c r="G736" s="212">
        <f t="shared" si="856"/>
        <v>0.11</v>
      </c>
      <c r="H736" s="212">
        <f t="shared" si="832"/>
        <v>0.11</v>
      </c>
      <c r="I736" s="212">
        <f t="shared" si="833"/>
        <v>0.11</v>
      </c>
      <c r="J736" s="212">
        <f t="shared" si="834"/>
        <v>0.11</v>
      </c>
      <c r="K736" s="212">
        <f t="shared" si="835"/>
        <v>0.11</v>
      </c>
      <c r="L736" s="212">
        <f t="shared" si="836"/>
        <v>0.11</v>
      </c>
      <c r="M736" s="212">
        <f t="shared" si="837"/>
        <v>0.11</v>
      </c>
      <c r="N736" s="212">
        <f t="shared" si="838"/>
        <v>0.11</v>
      </c>
      <c r="O736" s="212">
        <f t="shared" si="839"/>
        <v>0.11</v>
      </c>
      <c r="P736" s="212">
        <f t="shared" si="840"/>
        <v>0.11</v>
      </c>
      <c r="Q736" s="212">
        <f t="shared" si="841"/>
        <v>0.11</v>
      </c>
      <c r="R736" s="212">
        <f t="shared" si="842"/>
        <v>0.11</v>
      </c>
      <c r="S736" s="212">
        <f t="shared" si="843"/>
        <v>0.11</v>
      </c>
      <c r="T736" s="212">
        <f t="shared" si="844"/>
        <v>0.11</v>
      </c>
      <c r="U736" s="212">
        <f t="shared" si="845"/>
        <v>0.11</v>
      </c>
      <c r="V736" s="212">
        <f t="shared" si="846"/>
        <v>0.11</v>
      </c>
      <c r="W736" s="212">
        <f t="shared" si="847"/>
        <v>0.11</v>
      </c>
      <c r="X736" s="212">
        <f t="shared" si="848"/>
        <v>0.11</v>
      </c>
      <c r="Y736" s="212">
        <f t="shared" si="849"/>
        <v>0.11</v>
      </c>
      <c r="Z736" s="212">
        <f t="shared" si="850"/>
        <v>0.11</v>
      </c>
      <c r="AA736" s="212">
        <f t="shared" si="851"/>
        <v>0.11</v>
      </c>
      <c r="AB736" s="212">
        <f t="shared" si="831"/>
        <v>0.11</v>
      </c>
      <c r="AC736" s="212">
        <f t="shared" si="831"/>
        <v>0.11</v>
      </c>
      <c r="AD736" s="212">
        <f t="shared" si="831"/>
        <v>0.11</v>
      </c>
      <c r="AE736" s="212">
        <f t="shared" si="831"/>
        <v>0.11</v>
      </c>
      <c r="AF736" s="212">
        <f t="shared" si="831"/>
        <v>0.11</v>
      </c>
      <c r="AG736" s="212">
        <f t="shared" si="831"/>
        <v>0.11</v>
      </c>
      <c r="AH736" s="212">
        <f t="shared" si="831"/>
        <v>0.11</v>
      </c>
      <c r="AI736" s="212">
        <f t="shared" si="831"/>
        <v>0.11</v>
      </c>
      <c r="AJ736" s="212">
        <f t="shared" si="831"/>
        <v>0.11</v>
      </c>
      <c r="AK736" s="212">
        <f t="shared" si="831"/>
        <v>0.11</v>
      </c>
    </row>
    <row r="739" spans="1:37" x14ac:dyDescent="0.35">
      <c r="B739" s="216" t="str">
        <f>'Techs-Fuels Updated'!D46</f>
        <v>MKPNGCHHO0</v>
      </c>
      <c r="E739" s="216">
        <f>'Techs-Fuels Updated'!Q46</f>
        <v>0.65</v>
      </c>
    </row>
    <row r="740" spans="1:37" x14ac:dyDescent="0.35">
      <c r="A740" s="210"/>
      <c r="B740" s="210">
        <v>2020</v>
      </c>
      <c r="C740" s="210">
        <v>2021</v>
      </c>
      <c r="D740" s="210">
        <v>2022</v>
      </c>
      <c r="E740" s="210">
        <v>2023</v>
      </c>
      <c r="F740" s="210">
        <v>2024</v>
      </c>
      <c r="G740" s="210">
        <v>2025</v>
      </c>
      <c r="H740" s="210">
        <v>2026</v>
      </c>
      <c r="I740" s="210">
        <v>2027</v>
      </c>
      <c r="J740" s="214">
        <v>2028</v>
      </c>
      <c r="K740" s="214">
        <v>2029</v>
      </c>
      <c r="L740" s="214">
        <v>2030</v>
      </c>
      <c r="M740" s="214">
        <v>2031</v>
      </c>
      <c r="N740" s="214">
        <v>2032</v>
      </c>
      <c r="O740" s="214">
        <v>2033</v>
      </c>
      <c r="P740" s="214">
        <v>2034</v>
      </c>
      <c r="Q740" s="214">
        <v>2035</v>
      </c>
      <c r="R740" s="214">
        <v>2036</v>
      </c>
      <c r="S740" s="214">
        <v>2037</v>
      </c>
      <c r="T740" s="214">
        <v>2038</v>
      </c>
      <c r="U740" s="214">
        <v>2039</v>
      </c>
      <c r="V740" s="214">
        <v>2040</v>
      </c>
      <c r="W740" s="214">
        <v>2041</v>
      </c>
      <c r="X740" s="214">
        <v>2042</v>
      </c>
      <c r="Y740" s="214">
        <v>2043</v>
      </c>
      <c r="Z740" s="214">
        <v>2044</v>
      </c>
      <c r="AA740" s="214">
        <v>2045</v>
      </c>
      <c r="AB740" s="214">
        <v>2046</v>
      </c>
      <c r="AC740" s="214">
        <v>2047</v>
      </c>
      <c r="AD740" s="214">
        <v>2048</v>
      </c>
      <c r="AE740" s="214">
        <v>2049</v>
      </c>
      <c r="AF740" s="214">
        <v>2050</v>
      </c>
      <c r="AG740" s="214">
        <v>2051</v>
      </c>
      <c r="AH740" s="214">
        <v>2052</v>
      </c>
      <c r="AI740" s="214">
        <v>2053</v>
      </c>
      <c r="AJ740" s="214">
        <v>2054</v>
      </c>
      <c r="AK740" s="214" t="s">
        <v>1418</v>
      </c>
    </row>
    <row r="741" spans="1:37" x14ac:dyDescent="0.35">
      <c r="A741" s="211">
        <v>1</v>
      </c>
      <c r="B741" s="212">
        <f>E739</f>
        <v>0.65</v>
      </c>
      <c r="C741" s="212">
        <f>B741</f>
        <v>0.65</v>
      </c>
      <c r="D741" s="212">
        <f t="shared" ref="D741:AA741" si="857">C741</f>
        <v>0.65</v>
      </c>
      <c r="E741" s="212">
        <f t="shared" si="857"/>
        <v>0.65</v>
      </c>
      <c r="F741" s="212">
        <f t="shared" si="857"/>
        <v>0.65</v>
      </c>
      <c r="G741" s="212">
        <f t="shared" si="857"/>
        <v>0.65</v>
      </c>
      <c r="H741" s="212">
        <f t="shared" si="857"/>
        <v>0.65</v>
      </c>
      <c r="I741" s="212">
        <f t="shared" si="857"/>
        <v>0.65</v>
      </c>
      <c r="J741" s="212">
        <f t="shared" si="857"/>
        <v>0.65</v>
      </c>
      <c r="K741" s="212">
        <f t="shared" si="857"/>
        <v>0.65</v>
      </c>
      <c r="L741" s="212">
        <f t="shared" si="857"/>
        <v>0.65</v>
      </c>
      <c r="M741" s="212">
        <f t="shared" si="857"/>
        <v>0.65</v>
      </c>
      <c r="N741" s="212">
        <f t="shared" si="857"/>
        <v>0.65</v>
      </c>
      <c r="O741" s="212">
        <f t="shared" si="857"/>
        <v>0.65</v>
      </c>
      <c r="P741" s="212">
        <f t="shared" si="857"/>
        <v>0.65</v>
      </c>
      <c r="Q741" s="212">
        <f t="shared" si="857"/>
        <v>0.65</v>
      </c>
      <c r="R741" s="212">
        <f t="shared" si="857"/>
        <v>0.65</v>
      </c>
      <c r="S741" s="212">
        <f t="shared" si="857"/>
        <v>0.65</v>
      </c>
      <c r="T741" s="212">
        <f t="shared" si="857"/>
        <v>0.65</v>
      </c>
      <c r="U741" s="212">
        <f t="shared" si="857"/>
        <v>0.65</v>
      </c>
      <c r="V741" s="212">
        <f t="shared" si="857"/>
        <v>0.65</v>
      </c>
      <c r="W741" s="212">
        <f t="shared" si="857"/>
        <v>0.65</v>
      </c>
      <c r="X741" s="212">
        <f t="shared" si="857"/>
        <v>0.65</v>
      </c>
      <c r="Y741" s="212">
        <f t="shared" si="857"/>
        <v>0.65</v>
      </c>
      <c r="Z741" s="212">
        <f t="shared" si="857"/>
        <v>0.65</v>
      </c>
      <c r="AA741" s="212">
        <f t="shared" si="857"/>
        <v>0.65</v>
      </c>
      <c r="AB741" s="212">
        <f t="shared" ref="AB741:AK776" si="858">AA741</f>
        <v>0.65</v>
      </c>
      <c r="AC741" s="212">
        <f t="shared" ref="AC741:AC775" si="859">AB741</f>
        <v>0.65</v>
      </c>
      <c r="AD741" s="212">
        <f t="shared" ref="AD741:AD775" si="860">AC741</f>
        <v>0.65</v>
      </c>
      <c r="AE741" s="212">
        <f t="shared" ref="AE741:AE775" si="861">AD741</f>
        <v>0.65</v>
      </c>
      <c r="AF741" s="212">
        <f t="shared" ref="AF741:AF775" si="862">AE741</f>
        <v>0.65</v>
      </c>
      <c r="AG741" s="212">
        <f t="shared" ref="AG741:AG775" si="863">AF741</f>
        <v>0.65</v>
      </c>
      <c r="AH741" s="212">
        <f t="shared" ref="AH741:AH775" si="864">AG741</f>
        <v>0.65</v>
      </c>
      <c r="AI741" s="212">
        <f t="shared" ref="AI741:AI775" si="865">AH741</f>
        <v>0.65</v>
      </c>
      <c r="AJ741" s="212">
        <f t="shared" ref="AJ741:AJ775" si="866">AI741</f>
        <v>0.65</v>
      </c>
      <c r="AK741" s="212">
        <f t="shared" ref="AK741:AK775" si="867">AJ741</f>
        <v>0.65</v>
      </c>
    </row>
    <row r="742" spans="1:37" x14ac:dyDescent="0.35">
      <c r="A742" s="211">
        <v>2</v>
      </c>
      <c r="B742" s="212">
        <f>B741</f>
        <v>0.65</v>
      </c>
      <c r="C742" s="212">
        <f>B742</f>
        <v>0.65</v>
      </c>
      <c r="D742" s="212">
        <f t="shared" ref="D742:AA742" si="868">C742</f>
        <v>0.65</v>
      </c>
      <c r="E742" s="212">
        <f t="shared" si="868"/>
        <v>0.65</v>
      </c>
      <c r="F742" s="212">
        <f t="shared" si="868"/>
        <v>0.65</v>
      </c>
      <c r="G742" s="212">
        <f t="shared" si="868"/>
        <v>0.65</v>
      </c>
      <c r="H742" s="212">
        <f t="shared" si="868"/>
        <v>0.65</v>
      </c>
      <c r="I742" s="212">
        <f t="shared" si="868"/>
        <v>0.65</v>
      </c>
      <c r="J742" s="212">
        <f t="shared" si="868"/>
        <v>0.65</v>
      </c>
      <c r="K742" s="212">
        <f t="shared" si="868"/>
        <v>0.65</v>
      </c>
      <c r="L742" s="212">
        <f t="shared" si="868"/>
        <v>0.65</v>
      </c>
      <c r="M742" s="212">
        <f t="shared" si="868"/>
        <v>0.65</v>
      </c>
      <c r="N742" s="212">
        <f t="shared" si="868"/>
        <v>0.65</v>
      </c>
      <c r="O742" s="212">
        <f t="shared" si="868"/>
        <v>0.65</v>
      </c>
      <c r="P742" s="212">
        <f t="shared" si="868"/>
        <v>0.65</v>
      </c>
      <c r="Q742" s="212">
        <f t="shared" si="868"/>
        <v>0.65</v>
      </c>
      <c r="R742" s="212">
        <f t="shared" si="868"/>
        <v>0.65</v>
      </c>
      <c r="S742" s="212">
        <f t="shared" si="868"/>
        <v>0.65</v>
      </c>
      <c r="T742" s="212">
        <f t="shared" si="868"/>
        <v>0.65</v>
      </c>
      <c r="U742" s="212">
        <f t="shared" si="868"/>
        <v>0.65</v>
      </c>
      <c r="V742" s="212">
        <f t="shared" si="868"/>
        <v>0.65</v>
      </c>
      <c r="W742" s="212">
        <f t="shared" si="868"/>
        <v>0.65</v>
      </c>
      <c r="X742" s="212">
        <f t="shared" si="868"/>
        <v>0.65</v>
      </c>
      <c r="Y742" s="212">
        <f t="shared" si="868"/>
        <v>0.65</v>
      </c>
      <c r="Z742" s="212">
        <f t="shared" si="868"/>
        <v>0.65</v>
      </c>
      <c r="AA742" s="212">
        <f t="shared" si="868"/>
        <v>0.65</v>
      </c>
      <c r="AB742" s="212">
        <f t="shared" si="858"/>
        <v>0.65</v>
      </c>
      <c r="AC742" s="212">
        <f t="shared" si="859"/>
        <v>0.65</v>
      </c>
      <c r="AD742" s="212">
        <f t="shared" si="860"/>
        <v>0.65</v>
      </c>
      <c r="AE742" s="212">
        <f t="shared" si="861"/>
        <v>0.65</v>
      </c>
      <c r="AF742" s="212">
        <f t="shared" si="862"/>
        <v>0.65</v>
      </c>
      <c r="AG742" s="212">
        <f t="shared" si="863"/>
        <v>0.65</v>
      </c>
      <c r="AH742" s="212">
        <f t="shared" si="864"/>
        <v>0.65</v>
      </c>
      <c r="AI742" s="212">
        <f t="shared" si="865"/>
        <v>0.65</v>
      </c>
      <c r="AJ742" s="212">
        <f t="shared" si="866"/>
        <v>0.65</v>
      </c>
      <c r="AK742" s="212">
        <f t="shared" si="867"/>
        <v>0.65</v>
      </c>
    </row>
    <row r="743" spans="1:37" x14ac:dyDescent="0.35">
      <c r="A743" s="211">
        <v>3</v>
      </c>
      <c r="B743" s="212">
        <f t="shared" ref="B743:B792" si="869">B742</f>
        <v>0.65</v>
      </c>
      <c r="C743" s="212">
        <f t="shared" ref="C743:AA743" si="870">B743</f>
        <v>0.65</v>
      </c>
      <c r="D743" s="212">
        <f t="shared" si="870"/>
        <v>0.65</v>
      </c>
      <c r="E743" s="212">
        <f t="shared" si="870"/>
        <v>0.65</v>
      </c>
      <c r="F743" s="212">
        <f t="shared" si="870"/>
        <v>0.65</v>
      </c>
      <c r="G743" s="212">
        <f t="shared" si="870"/>
        <v>0.65</v>
      </c>
      <c r="H743" s="212">
        <f t="shared" si="870"/>
        <v>0.65</v>
      </c>
      <c r="I743" s="212">
        <f t="shared" si="870"/>
        <v>0.65</v>
      </c>
      <c r="J743" s="212">
        <f t="shared" si="870"/>
        <v>0.65</v>
      </c>
      <c r="K743" s="212">
        <f t="shared" si="870"/>
        <v>0.65</v>
      </c>
      <c r="L743" s="212">
        <f t="shared" si="870"/>
        <v>0.65</v>
      </c>
      <c r="M743" s="212">
        <f t="shared" si="870"/>
        <v>0.65</v>
      </c>
      <c r="N743" s="212">
        <f t="shared" si="870"/>
        <v>0.65</v>
      </c>
      <c r="O743" s="212">
        <f t="shared" si="870"/>
        <v>0.65</v>
      </c>
      <c r="P743" s="212">
        <f t="shared" si="870"/>
        <v>0.65</v>
      </c>
      <c r="Q743" s="212">
        <f t="shared" si="870"/>
        <v>0.65</v>
      </c>
      <c r="R743" s="212">
        <f t="shared" si="870"/>
        <v>0.65</v>
      </c>
      <c r="S743" s="212">
        <f t="shared" si="870"/>
        <v>0.65</v>
      </c>
      <c r="T743" s="212">
        <f t="shared" si="870"/>
        <v>0.65</v>
      </c>
      <c r="U743" s="212">
        <f t="shared" si="870"/>
        <v>0.65</v>
      </c>
      <c r="V743" s="212">
        <f t="shared" si="870"/>
        <v>0.65</v>
      </c>
      <c r="W743" s="212">
        <f t="shared" si="870"/>
        <v>0.65</v>
      </c>
      <c r="X743" s="212">
        <f t="shared" si="870"/>
        <v>0.65</v>
      </c>
      <c r="Y743" s="212">
        <f t="shared" si="870"/>
        <v>0.65</v>
      </c>
      <c r="Z743" s="212">
        <f t="shared" si="870"/>
        <v>0.65</v>
      </c>
      <c r="AA743" s="212">
        <f t="shared" si="870"/>
        <v>0.65</v>
      </c>
      <c r="AB743" s="212">
        <f t="shared" si="858"/>
        <v>0.65</v>
      </c>
      <c r="AC743" s="212">
        <f t="shared" si="859"/>
        <v>0.65</v>
      </c>
      <c r="AD743" s="212">
        <f t="shared" si="860"/>
        <v>0.65</v>
      </c>
      <c r="AE743" s="212">
        <f t="shared" si="861"/>
        <v>0.65</v>
      </c>
      <c r="AF743" s="212">
        <f t="shared" si="862"/>
        <v>0.65</v>
      </c>
      <c r="AG743" s="212">
        <f t="shared" si="863"/>
        <v>0.65</v>
      </c>
      <c r="AH743" s="212">
        <f t="shared" si="864"/>
        <v>0.65</v>
      </c>
      <c r="AI743" s="212">
        <f t="shared" si="865"/>
        <v>0.65</v>
      </c>
      <c r="AJ743" s="212">
        <f t="shared" si="866"/>
        <v>0.65</v>
      </c>
      <c r="AK743" s="212">
        <f t="shared" si="867"/>
        <v>0.65</v>
      </c>
    </row>
    <row r="744" spans="1:37" x14ac:dyDescent="0.35">
      <c r="A744" s="211">
        <v>4</v>
      </c>
      <c r="B744" s="212">
        <f t="shared" si="869"/>
        <v>0.65</v>
      </c>
      <c r="C744" s="212">
        <f t="shared" ref="C744:AA744" si="871">B744</f>
        <v>0.65</v>
      </c>
      <c r="D744" s="212">
        <f t="shared" si="871"/>
        <v>0.65</v>
      </c>
      <c r="E744" s="212">
        <f t="shared" si="871"/>
        <v>0.65</v>
      </c>
      <c r="F744" s="212">
        <f t="shared" si="871"/>
        <v>0.65</v>
      </c>
      <c r="G744" s="212">
        <f t="shared" si="871"/>
        <v>0.65</v>
      </c>
      <c r="H744" s="212">
        <f t="shared" si="871"/>
        <v>0.65</v>
      </c>
      <c r="I744" s="212">
        <f t="shared" si="871"/>
        <v>0.65</v>
      </c>
      <c r="J744" s="212">
        <f t="shared" si="871"/>
        <v>0.65</v>
      </c>
      <c r="K744" s="212">
        <f t="shared" si="871"/>
        <v>0.65</v>
      </c>
      <c r="L744" s="212">
        <f t="shared" si="871"/>
        <v>0.65</v>
      </c>
      <c r="M744" s="212">
        <f t="shared" si="871"/>
        <v>0.65</v>
      </c>
      <c r="N744" s="212">
        <f t="shared" si="871"/>
        <v>0.65</v>
      </c>
      <c r="O744" s="212">
        <f t="shared" si="871"/>
        <v>0.65</v>
      </c>
      <c r="P744" s="212">
        <f t="shared" si="871"/>
        <v>0.65</v>
      </c>
      <c r="Q744" s="212">
        <f t="shared" si="871"/>
        <v>0.65</v>
      </c>
      <c r="R744" s="212">
        <f t="shared" si="871"/>
        <v>0.65</v>
      </c>
      <c r="S744" s="212">
        <f t="shared" si="871"/>
        <v>0.65</v>
      </c>
      <c r="T744" s="212">
        <f t="shared" si="871"/>
        <v>0.65</v>
      </c>
      <c r="U744" s="212">
        <f t="shared" si="871"/>
        <v>0.65</v>
      </c>
      <c r="V744" s="212">
        <f t="shared" si="871"/>
        <v>0.65</v>
      </c>
      <c r="W744" s="212">
        <f t="shared" si="871"/>
        <v>0.65</v>
      </c>
      <c r="X744" s="212">
        <f t="shared" si="871"/>
        <v>0.65</v>
      </c>
      <c r="Y744" s="212">
        <f t="shared" si="871"/>
        <v>0.65</v>
      </c>
      <c r="Z744" s="212">
        <f t="shared" si="871"/>
        <v>0.65</v>
      </c>
      <c r="AA744" s="212">
        <f t="shared" si="871"/>
        <v>0.65</v>
      </c>
      <c r="AB744" s="212">
        <f t="shared" si="858"/>
        <v>0.65</v>
      </c>
      <c r="AC744" s="212">
        <f t="shared" si="859"/>
        <v>0.65</v>
      </c>
      <c r="AD744" s="212">
        <f t="shared" si="860"/>
        <v>0.65</v>
      </c>
      <c r="AE744" s="212">
        <f t="shared" si="861"/>
        <v>0.65</v>
      </c>
      <c r="AF744" s="212">
        <f t="shared" si="862"/>
        <v>0.65</v>
      </c>
      <c r="AG744" s="212">
        <f t="shared" si="863"/>
        <v>0.65</v>
      </c>
      <c r="AH744" s="212">
        <f t="shared" si="864"/>
        <v>0.65</v>
      </c>
      <c r="AI744" s="212">
        <f t="shared" si="865"/>
        <v>0.65</v>
      </c>
      <c r="AJ744" s="212">
        <f t="shared" si="866"/>
        <v>0.65</v>
      </c>
      <c r="AK744" s="212">
        <f t="shared" si="867"/>
        <v>0.65</v>
      </c>
    </row>
    <row r="745" spans="1:37" x14ac:dyDescent="0.35">
      <c r="A745" s="211">
        <v>5</v>
      </c>
      <c r="B745" s="212">
        <f t="shared" si="869"/>
        <v>0.65</v>
      </c>
      <c r="C745" s="212">
        <f t="shared" ref="C745:AA745" si="872">B745</f>
        <v>0.65</v>
      </c>
      <c r="D745" s="212">
        <f t="shared" si="872"/>
        <v>0.65</v>
      </c>
      <c r="E745" s="212">
        <f t="shared" si="872"/>
        <v>0.65</v>
      </c>
      <c r="F745" s="212">
        <f t="shared" si="872"/>
        <v>0.65</v>
      </c>
      <c r="G745" s="212">
        <f t="shared" si="872"/>
        <v>0.65</v>
      </c>
      <c r="H745" s="212">
        <f t="shared" si="872"/>
        <v>0.65</v>
      </c>
      <c r="I745" s="212">
        <f t="shared" si="872"/>
        <v>0.65</v>
      </c>
      <c r="J745" s="212">
        <f t="shared" si="872"/>
        <v>0.65</v>
      </c>
      <c r="K745" s="212">
        <f t="shared" si="872"/>
        <v>0.65</v>
      </c>
      <c r="L745" s="212">
        <f t="shared" si="872"/>
        <v>0.65</v>
      </c>
      <c r="M745" s="212">
        <f t="shared" si="872"/>
        <v>0.65</v>
      </c>
      <c r="N745" s="212">
        <f t="shared" si="872"/>
        <v>0.65</v>
      </c>
      <c r="O745" s="212">
        <f t="shared" si="872"/>
        <v>0.65</v>
      </c>
      <c r="P745" s="212">
        <f t="shared" si="872"/>
        <v>0.65</v>
      </c>
      <c r="Q745" s="212">
        <f t="shared" si="872"/>
        <v>0.65</v>
      </c>
      <c r="R745" s="212">
        <f t="shared" si="872"/>
        <v>0.65</v>
      </c>
      <c r="S745" s="212">
        <f t="shared" si="872"/>
        <v>0.65</v>
      </c>
      <c r="T745" s="212">
        <f t="shared" si="872"/>
        <v>0.65</v>
      </c>
      <c r="U745" s="212">
        <f t="shared" si="872"/>
        <v>0.65</v>
      </c>
      <c r="V745" s="212">
        <f t="shared" si="872"/>
        <v>0.65</v>
      </c>
      <c r="W745" s="212">
        <f t="shared" si="872"/>
        <v>0.65</v>
      </c>
      <c r="X745" s="212">
        <f t="shared" si="872"/>
        <v>0.65</v>
      </c>
      <c r="Y745" s="212">
        <f t="shared" si="872"/>
        <v>0.65</v>
      </c>
      <c r="Z745" s="212">
        <f t="shared" si="872"/>
        <v>0.65</v>
      </c>
      <c r="AA745" s="212">
        <f t="shared" si="872"/>
        <v>0.65</v>
      </c>
      <c r="AB745" s="212">
        <f t="shared" si="858"/>
        <v>0.65</v>
      </c>
      <c r="AC745" s="212">
        <f t="shared" si="859"/>
        <v>0.65</v>
      </c>
      <c r="AD745" s="212">
        <f t="shared" si="860"/>
        <v>0.65</v>
      </c>
      <c r="AE745" s="212">
        <f t="shared" si="861"/>
        <v>0.65</v>
      </c>
      <c r="AF745" s="212">
        <f t="shared" si="862"/>
        <v>0.65</v>
      </c>
      <c r="AG745" s="212">
        <f t="shared" si="863"/>
        <v>0.65</v>
      </c>
      <c r="AH745" s="212">
        <f t="shared" si="864"/>
        <v>0.65</v>
      </c>
      <c r="AI745" s="212">
        <f t="shared" si="865"/>
        <v>0.65</v>
      </c>
      <c r="AJ745" s="212">
        <f t="shared" si="866"/>
        <v>0.65</v>
      </c>
      <c r="AK745" s="212">
        <f t="shared" si="867"/>
        <v>0.65</v>
      </c>
    </row>
    <row r="746" spans="1:37" x14ac:dyDescent="0.35">
      <c r="A746" s="211">
        <v>6</v>
      </c>
      <c r="B746" s="212">
        <f t="shared" si="869"/>
        <v>0.65</v>
      </c>
      <c r="C746" s="212">
        <f t="shared" ref="C746:AA746" si="873">B746</f>
        <v>0.65</v>
      </c>
      <c r="D746" s="212">
        <f t="shared" si="873"/>
        <v>0.65</v>
      </c>
      <c r="E746" s="212">
        <f t="shared" si="873"/>
        <v>0.65</v>
      </c>
      <c r="F746" s="212">
        <f t="shared" si="873"/>
        <v>0.65</v>
      </c>
      <c r="G746" s="212">
        <f t="shared" si="873"/>
        <v>0.65</v>
      </c>
      <c r="H746" s="212">
        <f t="shared" si="873"/>
        <v>0.65</v>
      </c>
      <c r="I746" s="212">
        <f t="shared" si="873"/>
        <v>0.65</v>
      </c>
      <c r="J746" s="212">
        <f t="shared" si="873"/>
        <v>0.65</v>
      </c>
      <c r="K746" s="212">
        <f t="shared" si="873"/>
        <v>0.65</v>
      </c>
      <c r="L746" s="212">
        <f t="shared" si="873"/>
        <v>0.65</v>
      </c>
      <c r="M746" s="212">
        <f t="shared" si="873"/>
        <v>0.65</v>
      </c>
      <c r="N746" s="212">
        <f t="shared" si="873"/>
        <v>0.65</v>
      </c>
      <c r="O746" s="212">
        <f t="shared" si="873"/>
        <v>0.65</v>
      </c>
      <c r="P746" s="212">
        <f t="shared" si="873"/>
        <v>0.65</v>
      </c>
      <c r="Q746" s="212">
        <f t="shared" si="873"/>
        <v>0.65</v>
      </c>
      <c r="R746" s="212">
        <f t="shared" si="873"/>
        <v>0.65</v>
      </c>
      <c r="S746" s="212">
        <f t="shared" si="873"/>
        <v>0.65</v>
      </c>
      <c r="T746" s="212">
        <f t="shared" si="873"/>
        <v>0.65</v>
      </c>
      <c r="U746" s="212">
        <f t="shared" si="873"/>
        <v>0.65</v>
      </c>
      <c r="V746" s="212">
        <f t="shared" si="873"/>
        <v>0.65</v>
      </c>
      <c r="W746" s="212">
        <f t="shared" si="873"/>
        <v>0.65</v>
      </c>
      <c r="X746" s="212">
        <f t="shared" si="873"/>
        <v>0.65</v>
      </c>
      <c r="Y746" s="212">
        <f t="shared" si="873"/>
        <v>0.65</v>
      </c>
      <c r="Z746" s="212">
        <f t="shared" si="873"/>
        <v>0.65</v>
      </c>
      <c r="AA746" s="212">
        <f t="shared" si="873"/>
        <v>0.65</v>
      </c>
      <c r="AB746" s="212">
        <f t="shared" si="858"/>
        <v>0.65</v>
      </c>
      <c r="AC746" s="212">
        <f t="shared" si="859"/>
        <v>0.65</v>
      </c>
      <c r="AD746" s="212">
        <f t="shared" si="860"/>
        <v>0.65</v>
      </c>
      <c r="AE746" s="212">
        <f t="shared" si="861"/>
        <v>0.65</v>
      </c>
      <c r="AF746" s="212">
        <f t="shared" si="862"/>
        <v>0.65</v>
      </c>
      <c r="AG746" s="212">
        <f t="shared" si="863"/>
        <v>0.65</v>
      </c>
      <c r="AH746" s="212">
        <f t="shared" si="864"/>
        <v>0.65</v>
      </c>
      <c r="AI746" s="212">
        <f t="shared" si="865"/>
        <v>0.65</v>
      </c>
      <c r="AJ746" s="212">
        <f t="shared" si="866"/>
        <v>0.65</v>
      </c>
      <c r="AK746" s="212">
        <f t="shared" si="867"/>
        <v>0.65</v>
      </c>
    </row>
    <row r="747" spans="1:37" x14ac:dyDescent="0.35">
      <c r="A747" s="211">
        <v>7</v>
      </c>
      <c r="B747" s="212">
        <f t="shared" si="869"/>
        <v>0.65</v>
      </c>
      <c r="C747" s="212">
        <f t="shared" ref="C747:AA747" si="874">B747</f>
        <v>0.65</v>
      </c>
      <c r="D747" s="212">
        <f t="shared" si="874"/>
        <v>0.65</v>
      </c>
      <c r="E747" s="212">
        <f t="shared" si="874"/>
        <v>0.65</v>
      </c>
      <c r="F747" s="212">
        <f t="shared" si="874"/>
        <v>0.65</v>
      </c>
      <c r="G747" s="212">
        <f t="shared" si="874"/>
        <v>0.65</v>
      </c>
      <c r="H747" s="212">
        <f t="shared" si="874"/>
        <v>0.65</v>
      </c>
      <c r="I747" s="212">
        <f t="shared" si="874"/>
        <v>0.65</v>
      </c>
      <c r="J747" s="212">
        <f t="shared" si="874"/>
        <v>0.65</v>
      </c>
      <c r="K747" s="212">
        <f t="shared" si="874"/>
        <v>0.65</v>
      </c>
      <c r="L747" s="212">
        <f t="shared" si="874"/>
        <v>0.65</v>
      </c>
      <c r="M747" s="212">
        <f t="shared" si="874"/>
        <v>0.65</v>
      </c>
      <c r="N747" s="212">
        <f t="shared" si="874"/>
        <v>0.65</v>
      </c>
      <c r="O747" s="212">
        <f t="shared" si="874"/>
        <v>0.65</v>
      </c>
      <c r="P747" s="212">
        <f t="shared" si="874"/>
        <v>0.65</v>
      </c>
      <c r="Q747" s="212">
        <f t="shared" si="874"/>
        <v>0.65</v>
      </c>
      <c r="R747" s="212">
        <f t="shared" si="874"/>
        <v>0.65</v>
      </c>
      <c r="S747" s="212">
        <f t="shared" si="874"/>
        <v>0.65</v>
      </c>
      <c r="T747" s="212">
        <f t="shared" si="874"/>
        <v>0.65</v>
      </c>
      <c r="U747" s="212">
        <f t="shared" si="874"/>
        <v>0.65</v>
      </c>
      <c r="V747" s="212">
        <f t="shared" si="874"/>
        <v>0.65</v>
      </c>
      <c r="W747" s="212">
        <f t="shared" si="874"/>
        <v>0.65</v>
      </c>
      <c r="X747" s="212">
        <f t="shared" si="874"/>
        <v>0.65</v>
      </c>
      <c r="Y747" s="212">
        <f t="shared" si="874"/>
        <v>0.65</v>
      </c>
      <c r="Z747" s="212">
        <f t="shared" si="874"/>
        <v>0.65</v>
      </c>
      <c r="AA747" s="212">
        <f t="shared" si="874"/>
        <v>0.65</v>
      </c>
      <c r="AB747" s="212">
        <f t="shared" si="858"/>
        <v>0.65</v>
      </c>
      <c r="AC747" s="212">
        <f t="shared" si="859"/>
        <v>0.65</v>
      </c>
      <c r="AD747" s="212">
        <f t="shared" si="860"/>
        <v>0.65</v>
      </c>
      <c r="AE747" s="212">
        <f t="shared" si="861"/>
        <v>0.65</v>
      </c>
      <c r="AF747" s="212">
        <f t="shared" si="862"/>
        <v>0.65</v>
      </c>
      <c r="AG747" s="212">
        <f t="shared" si="863"/>
        <v>0.65</v>
      </c>
      <c r="AH747" s="212">
        <f t="shared" si="864"/>
        <v>0.65</v>
      </c>
      <c r="AI747" s="212">
        <f t="shared" si="865"/>
        <v>0.65</v>
      </c>
      <c r="AJ747" s="212">
        <f t="shared" si="866"/>
        <v>0.65</v>
      </c>
      <c r="AK747" s="212">
        <f t="shared" si="867"/>
        <v>0.65</v>
      </c>
    </row>
    <row r="748" spans="1:37" x14ac:dyDescent="0.35">
      <c r="A748" s="211">
        <v>8</v>
      </c>
      <c r="B748" s="212">
        <f t="shared" si="869"/>
        <v>0.65</v>
      </c>
      <c r="C748" s="212">
        <f t="shared" ref="C748:AA748" si="875">B748</f>
        <v>0.65</v>
      </c>
      <c r="D748" s="212">
        <f t="shared" si="875"/>
        <v>0.65</v>
      </c>
      <c r="E748" s="212">
        <f t="shared" si="875"/>
        <v>0.65</v>
      </c>
      <c r="F748" s="212">
        <f t="shared" si="875"/>
        <v>0.65</v>
      </c>
      <c r="G748" s="212">
        <f t="shared" si="875"/>
        <v>0.65</v>
      </c>
      <c r="H748" s="212">
        <f t="shared" si="875"/>
        <v>0.65</v>
      </c>
      <c r="I748" s="212">
        <f t="shared" si="875"/>
        <v>0.65</v>
      </c>
      <c r="J748" s="212">
        <f t="shared" si="875"/>
        <v>0.65</v>
      </c>
      <c r="K748" s="212">
        <f t="shared" si="875"/>
        <v>0.65</v>
      </c>
      <c r="L748" s="212">
        <f t="shared" si="875"/>
        <v>0.65</v>
      </c>
      <c r="M748" s="212">
        <f t="shared" si="875"/>
        <v>0.65</v>
      </c>
      <c r="N748" s="212">
        <f t="shared" si="875"/>
        <v>0.65</v>
      </c>
      <c r="O748" s="212">
        <f t="shared" si="875"/>
        <v>0.65</v>
      </c>
      <c r="P748" s="212">
        <f t="shared" si="875"/>
        <v>0.65</v>
      </c>
      <c r="Q748" s="212">
        <f t="shared" si="875"/>
        <v>0.65</v>
      </c>
      <c r="R748" s="212">
        <f t="shared" si="875"/>
        <v>0.65</v>
      </c>
      <c r="S748" s="212">
        <f t="shared" si="875"/>
        <v>0.65</v>
      </c>
      <c r="T748" s="212">
        <f t="shared" si="875"/>
        <v>0.65</v>
      </c>
      <c r="U748" s="212">
        <f t="shared" si="875"/>
        <v>0.65</v>
      </c>
      <c r="V748" s="212">
        <f t="shared" si="875"/>
        <v>0.65</v>
      </c>
      <c r="W748" s="212">
        <f t="shared" si="875"/>
        <v>0.65</v>
      </c>
      <c r="X748" s="212">
        <f t="shared" si="875"/>
        <v>0.65</v>
      </c>
      <c r="Y748" s="212">
        <f t="shared" si="875"/>
        <v>0.65</v>
      </c>
      <c r="Z748" s="212">
        <f t="shared" si="875"/>
        <v>0.65</v>
      </c>
      <c r="AA748" s="212">
        <f t="shared" si="875"/>
        <v>0.65</v>
      </c>
      <c r="AB748" s="212">
        <f t="shared" si="858"/>
        <v>0.65</v>
      </c>
      <c r="AC748" s="212">
        <f t="shared" si="859"/>
        <v>0.65</v>
      </c>
      <c r="AD748" s="212">
        <f t="shared" si="860"/>
        <v>0.65</v>
      </c>
      <c r="AE748" s="212">
        <f t="shared" si="861"/>
        <v>0.65</v>
      </c>
      <c r="AF748" s="212">
        <f t="shared" si="862"/>
        <v>0.65</v>
      </c>
      <c r="AG748" s="212">
        <f t="shared" si="863"/>
        <v>0.65</v>
      </c>
      <c r="AH748" s="212">
        <f t="shared" si="864"/>
        <v>0.65</v>
      </c>
      <c r="AI748" s="212">
        <f t="shared" si="865"/>
        <v>0.65</v>
      </c>
      <c r="AJ748" s="212">
        <f t="shared" si="866"/>
        <v>0.65</v>
      </c>
      <c r="AK748" s="212">
        <f t="shared" si="867"/>
        <v>0.65</v>
      </c>
    </row>
    <row r="749" spans="1:37" x14ac:dyDescent="0.35">
      <c r="A749" s="211">
        <v>9</v>
      </c>
      <c r="B749" s="212">
        <f t="shared" si="869"/>
        <v>0.65</v>
      </c>
      <c r="C749" s="212">
        <f t="shared" ref="C749:AA749" si="876">B749</f>
        <v>0.65</v>
      </c>
      <c r="D749" s="212">
        <f t="shared" si="876"/>
        <v>0.65</v>
      </c>
      <c r="E749" s="212">
        <f t="shared" si="876"/>
        <v>0.65</v>
      </c>
      <c r="F749" s="212">
        <f t="shared" si="876"/>
        <v>0.65</v>
      </c>
      <c r="G749" s="212">
        <f t="shared" si="876"/>
        <v>0.65</v>
      </c>
      <c r="H749" s="212">
        <f t="shared" si="876"/>
        <v>0.65</v>
      </c>
      <c r="I749" s="212">
        <f t="shared" si="876"/>
        <v>0.65</v>
      </c>
      <c r="J749" s="212">
        <f t="shared" si="876"/>
        <v>0.65</v>
      </c>
      <c r="K749" s="212">
        <f t="shared" si="876"/>
        <v>0.65</v>
      </c>
      <c r="L749" s="212">
        <f t="shared" si="876"/>
        <v>0.65</v>
      </c>
      <c r="M749" s="212">
        <f t="shared" si="876"/>
        <v>0.65</v>
      </c>
      <c r="N749" s="212">
        <f t="shared" si="876"/>
        <v>0.65</v>
      </c>
      <c r="O749" s="212">
        <f t="shared" si="876"/>
        <v>0.65</v>
      </c>
      <c r="P749" s="212">
        <f t="shared" si="876"/>
        <v>0.65</v>
      </c>
      <c r="Q749" s="212">
        <f t="shared" si="876"/>
        <v>0.65</v>
      </c>
      <c r="R749" s="212">
        <f t="shared" si="876"/>
        <v>0.65</v>
      </c>
      <c r="S749" s="212">
        <f t="shared" si="876"/>
        <v>0.65</v>
      </c>
      <c r="T749" s="212">
        <f t="shared" si="876"/>
        <v>0.65</v>
      </c>
      <c r="U749" s="212">
        <f t="shared" si="876"/>
        <v>0.65</v>
      </c>
      <c r="V749" s="212">
        <f t="shared" si="876"/>
        <v>0.65</v>
      </c>
      <c r="W749" s="212">
        <f t="shared" si="876"/>
        <v>0.65</v>
      </c>
      <c r="X749" s="212">
        <f t="shared" si="876"/>
        <v>0.65</v>
      </c>
      <c r="Y749" s="212">
        <f t="shared" si="876"/>
        <v>0.65</v>
      </c>
      <c r="Z749" s="212">
        <f t="shared" si="876"/>
        <v>0.65</v>
      </c>
      <c r="AA749" s="212">
        <f t="shared" si="876"/>
        <v>0.65</v>
      </c>
      <c r="AB749" s="212">
        <f t="shared" si="858"/>
        <v>0.65</v>
      </c>
      <c r="AC749" s="212">
        <f t="shared" si="859"/>
        <v>0.65</v>
      </c>
      <c r="AD749" s="212">
        <f t="shared" si="860"/>
        <v>0.65</v>
      </c>
      <c r="AE749" s="212">
        <f t="shared" si="861"/>
        <v>0.65</v>
      </c>
      <c r="AF749" s="212">
        <f t="shared" si="862"/>
        <v>0.65</v>
      </c>
      <c r="AG749" s="212">
        <f t="shared" si="863"/>
        <v>0.65</v>
      </c>
      <c r="AH749" s="212">
        <f t="shared" si="864"/>
        <v>0.65</v>
      </c>
      <c r="AI749" s="212">
        <f t="shared" si="865"/>
        <v>0.65</v>
      </c>
      <c r="AJ749" s="212">
        <f t="shared" si="866"/>
        <v>0.65</v>
      </c>
      <c r="AK749" s="212">
        <f t="shared" si="867"/>
        <v>0.65</v>
      </c>
    </row>
    <row r="750" spans="1:37" x14ac:dyDescent="0.35">
      <c r="A750" s="211">
        <v>10</v>
      </c>
      <c r="B750" s="212">
        <f t="shared" si="869"/>
        <v>0.65</v>
      </c>
      <c r="C750" s="212">
        <f t="shared" ref="C750:AA750" si="877">B750</f>
        <v>0.65</v>
      </c>
      <c r="D750" s="212">
        <f t="shared" si="877"/>
        <v>0.65</v>
      </c>
      <c r="E750" s="212">
        <f t="shared" si="877"/>
        <v>0.65</v>
      </c>
      <c r="F750" s="212">
        <f t="shared" si="877"/>
        <v>0.65</v>
      </c>
      <c r="G750" s="212">
        <f t="shared" si="877"/>
        <v>0.65</v>
      </c>
      <c r="H750" s="212">
        <f t="shared" si="877"/>
        <v>0.65</v>
      </c>
      <c r="I750" s="212">
        <f t="shared" si="877"/>
        <v>0.65</v>
      </c>
      <c r="J750" s="212">
        <f t="shared" si="877"/>
        <v>0.65</v>
      </c>
      <c r="K750" s="212">
        <f t="shared" si="877"/>
        <v>0.65</v>
      </c>
      <c r="L750" s="212">
        <f t="shared" si="877"/>
        <v>0.65</v>
      </c>
      <c r="M750" s="212">
        <f t="shared" si="877"/>
        <v>0.65</v>
      </c>
      <c r="N750" s="212">
        <f t="shared" si="877"/>
        <v>0.65</v>
      </c>
      <c r="O750" s="212">
        <f t="shared" si="877"/>
        <v>0.65</v>
      </c>
      <c r="P750" s="212">
        <f t="shared" si="877"/>
        <v>0.65</v>
      </c>
      <c r="Q750" s="212">
        <f t="shared" si="877"/>
        <v>0.65</v>
      </c>
      <c r="R750" s="212">
        <f t="shared" si="877"/>
        <v>0.65</v>
      </c>
      <c r="S750" s="212">
        <f t="shared" si="877"/>
        <v>0.65</v>
      </c>
      <c r="T750" s="212">
        <f t="shared" si="877"/>
        <v>0.65</v>
      </c>
      <c r="U750" s="212">
        <f t="shared" si="877"/>
        <v>0.65</v>
      </c>
      <c r="V750" s="212">
        <f t="shared" si="877"/>
        <v>0.65</v>
      </c>
      <c r="W750" s="212">
        <f t="shared" si="877"/>
        <v>0.65</v>
      </c>
      <c r="X750" s="212">
        <f t="shared" si="877"/>
        <v>0.65</v>
      </c>
      <c r="Y750" s="212">
        <f t="shared" si="877"/>
        <v>0.65</v>
      </c>
      <c r="Z750" s="212">
        <f t="shared" si="877"/>
        <v>0.65</v>
      </c>
      <c r="AA750" s="212">
        <f t="shared" si="877"/>
        <v>0.65</v>
      </c>
      <c r="AB750" s="212">
        <f t="shared" si="858"/>
        <v>0.65</v>
      </c>
      <c r="AC750" s="212">
        <f t="shared" si="859"/>
        <v>0.65</v>
      </c>
      <c r="AD750" s="212">
        <f t="shared" si="860"/>
        <v>0.65</v>
      </c>
      <c r="AE750" s="212">
        <f t="shared" si="861"/>
        <v>0.65</v>
      </c>
      <c r="AF750" s="212">
        <f t="shared" si="862"/>
        <v>0.65</v>
      </c>
      <c r="AG750" s="212">
        <f t="shared" si="863"/>
        <v>0.65</v>
      </c>
      <c r="AH750" s="212">
        <f t="shared" si="864"/>
        <v>0.65</v>
      </c>
      <c r="AI750" s="212">
        <f t="shared" si="865"/>
        <v>0.65</v>
      </c>
      <c r="AJ750" s="212">
        <f t="shared" si="866"/>
        <v>0.65</v>
      </c>
      <c r="AK750" s="212">
        <f t="shared" si="867"/>
        <v>0.65</v>
      </c>
    </row>
    <row r="751" spans="1:37" x14ac:dyDescent="0.35">
      <c r="A751" s="211">
        <v>11</v>
      </c>
      <c r="B751" s="212">
        <f t="shared" si="869"/>
        <v>0.65</v>
      </c>
      <c r="C751" s="212">
        <f t="shared" ref="C751:AA751" si="878">B751</f>
        <v>0.65</v>
      </c>
      <c r="D751" s="212">
        <f t="shared" si="878"/>
        <v>0.65</v>
      </c>
      <c r="E751" s="212">
        <f t="shared" si="878"/>
        <v>0.65</v>
      </c>
      <c r="F751" s="212">
        <f t="shared" si="878"/>
        <v>0.65</v>
      </c>
      <c r="G751" s="212">
        <f t="shared" si="878"/>
        <v>0.65</v>
      </c>
      <c r="H751" s="212">
        <f t="shared" si="878"/>
        <v>0.65</v>
      </c>
      <c r="I751" s="212">
        <f t="shared" si="878"/>
        <v>0.65</v>
      </c>
      <c r="J751" s="212">
        <f t="shared" si="878"/>
        <v>0.65</v>
      </c>
      <c r="K751" s="212">
        <f t="shared" si="878"/>
        <v>0.65</v>
      </c>
      <c r="L751" s="212">
        <f t="shared" si="878"/>
        <v>0.65</v>
      </c>
      <c r="M751" s="212">
        <f t="shared" si="878"/>
        <v>0.65</v>
      </c>
      <c r="N751" s="212">
        <f t="shared" si="878"/>
        <v>0.65</v>
      </c>
      <c r="O751" s="212">
        <f t="shared" si="878"/>
        <v>0.65</v>
      </c>
      <c r="P751" s="212">
        <f t="shared" si="878"/>
        <v>0.65</v>
      </c>
      <c r="Q751" s="212">
        <f t="shared" si="878"/>
        <v>0.65</v>
      </c>
      <c r="R751" s="212">
        <f t="shared" si="878"/>
        <v>0.65</v>
      </c>
      <c r="S751" s="212">
        <f t="shared" si="878"/>
        <v>0.65</v>
      </c>
      <c r="T751" s="212">
        <f t="shared" si="878"/>
        <v>0.65</v>
      </c>
      <c r="U751" s="212">
        <f t="shared" si="878"/>
        <v>0.65</v>
      </c>
      <c r="V751" s="212">
        <f t="shared" si="878"/>
        <v>0.65</v>
      </c>
      <c r="W751" s="212">
        <f t="shared" si="878"/>
        <v>0.65</v>
      </c>
      <c r="X751" s="212">
        <f t="shared" si="878"/>
        <v>0.65</v>
      </c>
      <c r="Y751" s="212">
        <f t="shared" si="878"/>
        <v>0.65</v>
      </c>
      <c r="Z751" s="212">
        <f t="shared" si="878"/>
        <v>0.65</v>
      </c>
      <c r="AA751" s="212">
        <f t="shared" si="878"/>
        <v>0.65</v>
      </c>
      <c r="AB751" s="212">
        <f t="shared" si="858"/>
        <v>0.65</v>
      </c>
      <c r="AC751" s="212">
        <f t="shared" si="859"/>
        <v>0.65</v>
      </c>
      <c r="AD751" s="212">
        <f t="shared" si="860"/>
        <v>0.65</v>
      </c>
      <c r="AE751" s="212">
        <f t="shared" si="861"/>
        <v>0.65</v>
      </c>
      <c r="AF751" s="212">
        <f t="shared" si="862"/>
        <v>0.65</v>
      </c>
      <c r="AG751" s="212">
        <f t="shared" si="863"/>
        <v>0.65</v>
      </c>
      <c r="AH751" s="212">
        <f t="shared" si="864"/>
        <v>0.65</v>
      </c>
      <c r="AI751" s="212">
        <f t="shared" si="865"/>
        <v>0.65</v>
      </c>
      <c r="AJ751" s="212">
        <f t="shared" si="866"/>
        <v>0.65</v>
      </c>
      <c r="AK751" s="212">
        <f t="shared" si="867"/>
        <v>0.65</v>
      </c>
    </row>
    <row r="752" spans="1:37" x14ac:dyDescent="0.35">
      <c r="A752" s="211">
        <v>12</v>
      </c>
      <c r="B752" s="212">
        <f t="shared" si="869"/>
        <v>0.65</v>
      </c>
      <c r="C752" s="212">
        <f t="shared" ref="C752:AA752" si="879">B752</f>
        <v>0.65</v>
      </c>
      <c r="D752" s="212">
        <f t="shared" si="879"/>
        <v>0.65</v>
      </c>
      <c r="E752" s="212">
        <f t="shared" si="879"/>
        <v>0.65</v>
      </c>
      <c r="F752" s="212">
        <f t="shared" si="879"/>
        <v>0.65</v>
      </c>
      <c r="G752" s="212">
        <f t="shared" si="879"/>
        <v>0.65</v>
      </c>
      <c r="H752" s="212">
        <f t="shared" si="879"/>
        <v>0.65</v>
      </c>
      <c r="I752" s="212">
        <f t="shared" si="879"/>
        <v>0.65</v>
      </c>
      <c r="J752" s="212">
        <f t="shared" si="879"/>
        <v>0.65</v>
      </c>
      <c r="K752" s="212">
        <f t="shared" si="879"/>
        <v>0.65</v>
      </c>
      <c r="L752" s="212">
        <f t="shared" si="879"/>
        <v>0.65</v>
      </c>
      <c r="M752" s="212">
        <f t="shared" si="879"/>
        <v>0.65</v>
      </c>
      <c r="N752" s="212">
        <f t="shared" si="879"/>
        <v>0.65</v>
      </c>
      <c r="O752" s="212">
        <f t="shared" si="879"/>
        <v>0.65</v>
      </c>
      <c r="P752" s="212">
        <f t="shared" si="879"/>
        <v>0.65</v>
      </c>
      <c r="Q752" s="212">
        <f t="shared" si="879"/>
        <v>0.65</v>
      </c>
      <c r="R752" s="212">
        <f t="shared" si="879"/>
        <v>0.65</v>
      </c>
      <c r="S752" s="212">
        <f t="shared" si="879"/>
        <v>0.65</v>
      </c>
      <c r="T752" s="212">
        <f t="shared" si="879"/>
        <v>0.65</v>
      </c>
      <c r="U752" s="212">
        <f t="shared" si="879"/>
        <v>0.65</v>
      </c>
      <c r="V752" s="212">
        <f t="shared" si="879"/>
        <v>0.65</v>
      </c>
      <c r="W752" s="212">
        <f t="shared" si="879"/>
        <v>0.65</v>
      </c>
      <c r="X752" s="212">
        <f t="shared" si="879"/>
        <v>0.65</v>
      </c>
      <c r="Y752" s="212">
        <f t="shared" si="879"/>
        <v>0.65</v>
      </c>
      <c r="Z752" s="212">
        <f t="shared" si="879"/>
        <v>0.65</v>
      </c>
      <c r="AA752" s="212">
        <f t="shared" si="879"/>
        <v>0.65</v>
      </c>
      <c r="AB752" s="212">
        <f t="shared" si="858"/>
        <v>0.65</v>
      </c>
      <c r="AC752" s="212">
        <f t="shared" si="859"/>
        <v>0.65</v>
      </c>
      <c r="AD752" s="212">
        <f t="shared" si="860"/>
        <v>0.65</v>
      </c>
      <c r="AE752" s="212">
        <f t="shared" si="861"/>
        <v>0.65</v>
      </c>
      <c r="AF752" s="212">
        <f t="shared" si="862"/>
        <v>0.65</v>
      </c>
      <c r="AG752" s="212">
        <f t="shared" si="863"/>
        <v>0.65</v>
      </c>
      <c r="AH752" s="212">
        <f t="shared" si="864"/>
        <v>0.65</v>
      </c>
      <c r="AI752" s="212">
        <f t="shared" si="865"/>
        <v>0.65</v>
      </c>
      <c r="AJ752" s="212">
        <f t="shared" si="866"/>
        <v>0.65</v>
      </c>
      <c r="AK752" s="212">
        <f t="shared" si="867"/>
        <v>0.65</v>
      </c>
    </row>
    <row r="753" spans="1:37" x14ac:dyDescent="0.35">
      <c r="A753" s="211">
        <v>13</v>
      </c>
      <c r="B753" s="212">
        <f t="shared" si="869"/>
        <v>0.65</v>
      </c>
      <c r="C753" s="212">
        <f t="shared" ref="C753:AA753" si="880">B753</f>
        <v>0.65</v>
      </c>
      <c r="D753" s="212">
        <f t="shared" si="880"/>
        <v>0.65</v>
      </c>
      <c r="E753" s="212">
        <f t="shared" si="880"/>
        <v>0.65</v>
      </c>
      <c r="F753" s="212">
        <f t="shared" si="880"/>
        <v>0.65</v>
      </c>
      <c r="G753" s="212">
        <f t="shared" si="880"/>
        <v>0.65</v>
      </c>
      <c r="H753" s="212">
        <f t="shared" si="880"/>
        <v>0.65</v>
      </c>
      <c r="I753" s="212">
        <f t="shared" si="880"/>
        <v>0.65</v>
      </c>
      <c r="J753" s="212">
        <f t="shared" si="880"/>
        <v>0.65</v>
      </c>
      <c r="K753" s="212">
        <f t="shared" si="880"/>
        <v>0.65</v>
      </c>
      <c r="L753" s="212">
        <f t="shared" si="880"/>
        <v>0.65</v>
      </c>
      <c r="M753" s="212">
        <f t="shared" si="880"/>
        <v>0.65</v>
      </c>
      <c r="N753" s="212">
        <f t="shared" si="880"/>
        <v>0.65</v>
      </c>
      <c r="O753" s="212">
        <f t="shared" si="880"/>
        <v>0.65</v>
      </c>
      <c r="P753" s="212">
        <f t="shared" si="880"/>
        <v>0.65</v>
      </c>
      <c r="Q753" s="212">
        <f t="shared" si="880"/>
        <v>0.65</v>
      </c>
      <c r="R753" s="212">
        <f t="shared" si="880"/>
        <v>0.65</v>
      </c>
      <c r="S753" s="212">
        <f t="shared" si="880"/>
        <v>0.65</v>
      </c>
      <c r="T753" s="212">
        <f t="shared" si="880"/>
        <v>0.65</v>
      </c>
      <c r="U753" s="212">
        <f t="shared" si="880"/>
        <v>0.65</v>
      </c>
      <c r="V753" s="212">
        <f t="shared" si="880"/>
        <v>0.65</v>
      </c>
      <c r="W753" s="212">
        <f t="shared" si="880"/>
        <v>0.65</v>
      </c>
      <c r="X753" s="212">
        <f t="shared" si="880"/>
        <v>0.65</v>
      </c>
      <c r="Y753" s="212">
        <f t="shared" si="880"/>
        <v>0.65</v>
      </c>
      <c r="Z753" s="212">
        <f t="shared" si="880"/>
        <v>0.65</v>
      </c>
      <c r="AA753" s="212">
        <f t="shared" si="880"/>
        <v>0.65</v>
      </c>
      <c r="AB753" s="212">
        <f t="shared" si="858"/>
        <v>0.65</v>
      </c>
      <c r="AC753" s="212">
        <f t="shared" si="859"/>
        <v>0.65</v>
      </c>
      <c r="AD753" s="212">
        <f t="shared" si="860"/>
        <v>0.65</v>
      </c>
      <c r="AE753" s="212">
        <f t="shared" si="861"/>
        <v>0.65</v>
      </c>
      <c r="AF753" s="212">
        <f t="shared" si="862"/>
        <v>0.65</v>
      </c>
      <c r="AG753" s="212">
        <f t="shared" si="863"/>
        <v>0.65</v>
      </c>
      <c r="AH753" s="212">
        <f t="shared" si="864"/>
        <v>0.65</v>
      </c>
      <c r="AI753" s="212">
        <f t="shared" si="865"/>
        <v>0.65</v>
      </c>
      <c r="AJ753" s="212">
        <f t="shared" si="866"/>
        <v>0.65</v>
      </c>
      <c r="AK753" s="212">
        <f t="shared" si="867"/>
        <v>0.65</v>
      </c>
    </row>
    <row r="754" spans="1:37" x14ac:dyDescent="0.35">
      <c r="A754" s="211">
        <v>14</v>
      </c>
      <c r="B754" s="212">
        <f t="shared" si="869"/>
        <v>0.65</v>
      </c>
      <c r="C754" s="212">
        <f t="shared" ref="C754:AA754" si="881">B754</f>
        <v>0.65</v>
      </c>
      <c r="D754" s="212">
        <f t="shared" si="881"/>
        <v>0.65</v>
      </c>
      <c r="E754" s="212">
        <f t="shared" si="881"/>
        <v>0.65</v>
      </c>
      <c r="F754" s="212">
        <f t="shared" si="881"/>
        <v>0.65</v>
      </c>
      <c r="G754" s="212">
        <f t="shared" si="881"/>
        <v>0.65</v>
      </c>
      <c r="H754" s="212">
        <f t="shared" si="881"/>
        <v>0.65</v>
      </c>
      <c r="I754" s="212">
        <f t="shared" si="881"/>
        <v>0.65</v>
      </c>
      <c r="J754" s="212">
        <f t="shared" si="881"/>
        <v>0.65</v>
      </c>
      <c r="K754" s="212">
        <f t="shared" si="881"/>
        <v>0.65</v>
      </c>
      <c r="L754" s="212">
        <f t="shared" si="881"/>
        <v>0.65</v>
      </c>
      <c r="M754" s="212">
        <f t="shared" si="881"/>
        <v>0.65</v>
      </c>
      <c r="N754" s="212">
        <f t="shared" si="881"/>
        <v>0.65</v>
      </c>
      <c r="O754" s="212">
        <f t="shared" si="881"/>
        <v>0.65</v>
      </c>
      <c r="P754" s="212">
        <f t="shared" si="881"/>
        <v>0.65</v>
      </c>
      <c r="Q754" s="212">
        <f t="shared" si="881"/>
        <v>0.65</v>
      </c>
      <c r="R754" s="212">
        <f t="shared" si="881"/>
        <v>0.65</v>
      </c>
      <c r="S754" s="212">
        <f t="shared" si="881"/>
        <v>0.65</v>
      </c>
      <c r="T754" s="212">
        <f t="shared" si="881"/>
        <v>0.65</v>
      </c>
      <c r="U754" s="212">
        <f t="shared" si="881"/>
        <v>0.65</v>
      </c>
      <c r="V754" s="212">
        <f t="shared" si="881"/>
        <v>0.65</v>
      </c>
      <c r="W754" s="212">
        <f t="shared" si="881"/>
        <v>0.65</v>
      </c>
      <c r="X754" s="212">
        <f t="shared" si="881"/>
        <v>0.65</v>
      </c>
      <c r="Y754" s="212">
        <f t="shared" si="881"/>
        <v>0.65</v>
      </c>
      <c r="Z754" s="212">
        <f t="shared" si="881"/>
        <v>0.65</v>
      </c>
      <c r="AA754" s="212">
        <f t="shared" si="881"/>
        <v>0.65</v>
      </c>
      <c r="AB754" s="212">
        <f t="shared" si="858"/>
        <v>0.65</v>
      </c>
      <c r="AC754" s="212">
        <f t="shared" si="859"/>
        <v>0.65</v>
      </c>
      <c r="AD754" s="212">
        <f t="shared" si="860"/>
        <v>0.65</v>
      </c>
      <c r="AE754" s="212">
        <f t="shared" si="861"/>
        <v>0.65</v>
      </c>
      <c r="AF754" s="212">
        <f t="shared" si="862"/>
        <v>0.65</v>
      </c>
      <c r="AG754" s="212">
        <f t="shared" si="863"/>
        <v>0.65</v>
      </c>
      <c r="AH754" s="212">
        <f t="shared" si="864"/>
        <v>0.65</v>
      </c>
      <c r="AI754" s="212">
        <f t="shared" si="865"/>
        <v>0.65</v>
      </c>
      <c r="AJ754" s="212">
        <f t="shared" si="866"/>
        <v>0.65</v>
      </c>
      <c r="AK754" s="212">
        <f t="shared" si="867"/>
        <v>0.65</v>
      </c>
    </row>
    <row r="755" spans="1:37" x14ac:dyDescent="0.35">
      <c r="A755" s="215">
        <v>15</v>
      </c>
      <c r="B755" s="212">
        <f t="shared" si="869"/>
        <v>0.65</v>
      </c>
      <c r="C755" s="212">
        <f t="shared" ref="C755:AA755" si="882">B755</f>
        <v>0.65</v>
      </c>
      <c r="D755" s="212">
        <f t="shared" si="882"/>
        <v>0.65</v>
      </c>
      <c r="E755" s="212">
        <f t="shared" si="882"/>
        <v>0.65</v>
      </c>
      <c r="F755" s="212">
        <f t="shared" si="882"/>
        <v>0.65</v>
      </c>
      <c r="G755" s="212">
        <f t="shared" si="882"/>
        <v>0.65</v>
      </c>
      <c r="H755" s="212">
        <f t="shared" si="882"/>
        <v>0.65</v>
      </c>
      <c r="I755" s="212">
        <f t="shared" si="882"/>
        <v>0.65</v>
      </c>
      <c r="J755" s="212">
        <f t="shared" si="882"/>
        <v>0.65</v>
      </c>
      <c r="K755" s="212">
        <f t="shared" si="882"/>
        <v>0.65</v>
      </c>
      <c r="L755" s="212">
        <f t="shared" si="882"/>
        <v>0.65</v>
      </c>
      <c r="M755" s="212">
        <f t="shared" si="882"/>
        <v>0.65</v>
      </c>
      <c r="N755" s="212">
        <f t="shared" si="882"/>
        <v>0.65</v>
      </c>
      <c r="O755" s="212">
        <f t="shared" si="882"/>
        <v>0.65</v>
      </c>
      <c r="P755" s="212">
        <f t="shared" si="882"/>
        <v>0.65</v>
      </c>
      <c r="Q755" s="212">
        <f t="shared" si="882"/>
        <v>0.65</v>
      </c>
      <c r="R755" s="212">
        <f t="shared" si="882"/>
        <v>0.65</v>
      </c>
      <c r="S755" s="212">
        <f t="shared" si="882"/>
        <v>0.65</v>
      </c>
      <c r="T755" s="212">
        <f t="shared" si="882"/>
        <v>0.65</v>
      </c>
      <c r="U755" s="212">
        <f t="shared" si="882"/>
        <v>0.65</v>
      </c>
      <c r="V755" s="212">
        <f t="shared" si="882"/>
        <v>0.65</v>
      </c>
      <c r="W755" s="212">
        <f t="shared" si="882"/>
        <v>0.65</v>
      </c>
      <c r="X755" s="212">
        <f t="shared" si="882"/>
        <v>0.65</v>
      </c>
      <c r="Y755" s="212">
        <f t="shared" si="882"/>
        <v>0.65</v>
      </c>
      <c r="Z755" s="212">
        <f t="shared" si="882"/>
        <v>0.65</v>
      </c>
      <c r="AA755" s="212">
        <f t="shared" si="882"/>
        <v>0.65</v>
      </c>
      <c r="AB755" s="212">
        <f t="shared" si="858"/>
        <v>0.65</v>
      </c>
      <c r="AC755" s="212">
        <f t="shared" si="859"/>
        <v>0.65</v>
      </c>
      <c r="AD755" s="212">
        <f t="shared" si="860"/>
        <v>0.65</v>
      </c>
      <c r="AE755" s="212">
        <f t="shared" si="861"/>
        <v>0.65</v>
      </c>
      <c r="AF755" s="212">
        <f t="shared" si="862"/>
        <v>0.65</v>
      </c>
      <c r="AG755" s="212">
        <f t="shared" si="863"/>
        <v>0.65</v>
      </c>
      <c r="AH755" s="212">
        <f t="shared" si="864"/>
        <v>0.65</v>
      </c>
      <c r="AI755" s="212">
        <f t="shared" si="865"/>
        <v>0.65</v>
      </c>
      <c r="AJ755" s="212">
        <f t="shared" si="866"/>
        <v>0.65</v>
      </c>
      <c r="AK755" s="212">
        <f t="shared" si="867"/>
        <v>0.65</v>
      </c>
    </row>
    <row r="756" spans="1:37" x14ac:dyDescent="0.35">
      <c r="A756" s="215">
        <v>16</v>
      </c>
      <c r="B756" s="212">
        <f t="shared" si="869"/>
        <v>0.65</v>
      </c>
      <c r="C756" s="212">
        <f t="shared" ref="C756:AA756" si="883">B756</f>
        <v>0.65</v>
      </c>
      <c r="D756" s="212">
        <f t="shared" si="883"/>
        <v>0.65</v>
      </c>
      <c r="E756" s="212">
        <f t="shared" si="883"/>
        <v>0.65</v>
      </c>
      <c r="F756" s="212">
        <f t="shared" si="883"/>
        <v>0.65</v>
      </c>
      <c r="G756" s="212">
        <f t="shared" si="883"/>
        <v>0.65</v>
      </c>
      <c r="H756" s="212">
        <f t="shared" si="883"/>
        <v>0.65</v>
      </c>
      <c r="I756" s="212">
        <f t="shared" si="883"/>
        <v>0.65</v>
      </c>
      <c r="J756" s="212">
        <f t="shared" si="883"/>
        <v>0.65</v>
      </c>
      <c r="K756" s="212">
        <f t="shared" si="883"/>
        <v>0.65</v>
      </c>
      <c r="L756" s="212">
        <f t="shared" si="883"/>
        <v>0.65</v>
      </c>
      <c r="M756" s="212">
        <f t="shared" si="883"/>
        <v>0.65</v>
      </c>
      <c r="N756" s="212">
        <f t="shared" si="883"/>
        <v>0.65</v>
      </c>
      <c r="O756" s="212">
        <f t="shared" si="883"/>
        <v>0.65</v>
      </c>
      <c r="P756" s="212">
        <f t="shared" si="883"/>
        <v>0.65</v>
      </c>
      <c r="Q756" s="212">
        <f t="shared" si="883"/>
        <v>0.65</v>
      </c>
      <c r="R756" s="212">
        <f t="shared" si="883"/>
        <v>0.65</v>
      </c>
      <c r="S756" s="212">
        <f t="shared" si="883"/>
        <v>0.65</v>
      </c>
      <c r="T756" s="212">
        <f t="shared" si="883"/>
        <v>0.65</v>
      </c>
      <c r="U756" s="212">
        <f t="shared" si="883"/>
        <v>0.65</v>
      </c>
      <c r="V756" s="212">
        <f t="shared" si="883"/>
        <v>0.65</v>
      </c>
      <c r="W756" s="212">
        <f t="shared" si="883"/>
        <v>0.65</v>
      </c>
      <c r="X756" s="212">
        <f t="shared" si="883"/>
        <v>0.65</v>
      </c>
      <c r="Y756" s="212">
        <f t="shared" si="883"/>
        <v>0.65</v>
      </c>
      <c r="Z756" s="212">
        <f t="shared" si="883"/>
        <v>0.65</v>
      </c>
      <c r="AA756" s="212">
        <f t="shared" si="883"/>
        <v>0.65</v>
      </c>
      <c r="AB756" s="212">
        <f t="shared" si="858"/>
        <v>0.65</v>
      </c>
      <c r="AC756" s="212">
        <f t="shared" si="859"/>
        <v>0.65</v>
      </c>
      <c r="AD756" s="212">
        <f t="shared" si="860"/>
        <v>0.65</v>
      </c>
      <c r="AE756" s="212">
        <f t="shared" si="861"/>
        <v>0.65</v>
      </c>
      <c r="AF756" s="212">
        <f t="shared" si="862"/>
        <v>0.65</v>
      </c>
      <c r="AG756" s="212">
        <f t="shared" si="863"/>
        <v>0.65</v>
      </c>
      <c r="AH756" s="212">
        <f t="shared" si="864"/>
        <v>0.65</v>
      </c>
      <c r="AI756" s="212">
        <f t="shared" si="865"/>
        <v>0.65</v>
      </c>
      <c r="AJ756" s="212">
        <f t="shared" si="866"/>
        <v>0.65</v>
      </c>
      <c r="AK756" s="212">
        <f t="shared" si="867"/>
        <v>0.65</v>
      </c>
    </row>
    <row r="757" spans="1:37" x14ac:dyDescent="0.35">
      <c r="A757" s="215">
        <v>17</v>
      </c>
      <c r="B757" s="212">
        <f t="shared" si="869"/>
        <v>0.65</v>
      </c>
      <c r="C757" s="212">
        <f t="shared" ref="C757:AA757" si="884">B757</f>
        <v>0.65</v>
      </c>
      <c r="D757" s="212">
        <f t="shared" si="884"/>
        <v>0.65</v>
      </c>
      <c r="E757" s="212">
        <f t="shared" si="884"/>
        <v>0.65</v>
      </c>
      <c r="F757" s="212">
        <f t="shared" si="884"/>
        <v>0.65</v>
      </c>
      <c r="G757" s="212">
        <f t="shared" si="884"/>
        <v>0.65</v>
      </c>
      <c r="H757" s="212">
        <f t="shared" si="884"/>
        <v>0.65</v>
      </c>
      <c r="I757" s="212">
        <f t="shared" si="884"/>
        <v>0.65</v>
      </c>
      <c r="J757" s="212">
        <f t="shared" si="884"/>
        <v>0.65</v>
      </c>
      <c r="K757" s="212">
        <f t="shared" si="884"/>
        <v>0.65</v>
      </c>
      <c r="L757" s="212">
        <f t="shared" si="884"/>
        <v>0.65</v>
      </c>
      <c r="M757" s="212">
        <f t="shared" si="884"/>
        <v>0.65</v>
      </c>
      <c r="N757" s="212">
        <f t="shared" si="884"/>
        <v>0.65</v>
      </c>
      <c r="O757" s="212">
        <f t="shared" si="884"/>
        <v>0.65</v>
      </c>
      <c r="P757" s="212">
        <f t="shared" si="884"/>
        <v>0.65</v>
      </c>
      <c r="Q757" s="212">
        <f t="shared" si="884"/>
        <v>0.65</v>
      </c>
      <c r="R757" s="212">
        <f t="shared" si="884"/>
        <v>0.65</v>
      </c>
      <c r="S757" s="212">
        <f t="shared" si="884"/>
        <v>0.65</v>
      </c>
      <c r="T757" s="212">
        <f t="shared" si="884"/>
        <v>0.65</v>
      </c>
      <c r="U757" s="212">
        <f t="shared" si="884"/>
        <v>0.65</v>
      </c>
      <c r="V757" s="212">
        <f t="shared" si="884"/>
        <v>0.65</v>
      </c>
      <c r="W757" s="212">
        <f t="shared" si="884"/>
        <v>0.65</v>
      </c>
      <c r="X757" s="212">
        <f t="shared" si="884"/>
        <v>0.65</v>
      </c>
      <c r="Y757" s="212">
        <f t="shared" si="884"/>
        <v>0.65</v>
      </c>
      <c r="Z757" s="212">
        <f t="shared" si="884"/>
        <v>0.65</v>
      </c>
      <c r="AA757" s="212">
        <f t="shared" si="884"/>
        <v>0.65</v>
      </c>
      <c r="AB757" s="212">
        <f t="shared" si="858"/>
        <v>0.65</v>
      </c>
      <c r="AC757" s="212">
        <f t="shared" si="859"/>
        <v>0.65</v>
      </c>
      <c r="AD757" s="212">
        <f t="shared" si="860"/>
        <v>0.65</v>
      </c>
      <c r="AE757" s="212">
        <f t="shared" si="861"/>
        <v>0.65</v>
      </c>
      <c r="AF757" s="212">
        <f t="shared" si="862"/>
        <v>0.65</v>
      </c>
      <c r="AG757" s="212">
        <f t="shared" si="863"/>
        <v>0.65</v>
      </c>
      <c r="AH757" s="212">
        <f t="shared" si="864"/>
        <v>0.65</v>
      </c>
      <c r="AI757" s="212">
        <f t="shared" si="865"/>
        <v>0.65</v>
      </c>
      <c r="AJ757" s="212">
        <f t="shared" si="866"/>
        <v>0.65</v>
      </c>
      <c r="AK757" s="212">
        <f t="shared" si="867"/>
        <v>0.65</v>
      </c>
    </row>
    <row r="758" spans="1:37" x14ac:dyDescent="0.35">
      <c r="A758" s="215">
        <v>18</v>
      </c>
      <c r="B758" s="212">
        <f t="shared" si="869"/>
        <v>0.65</v>
      </c>
      <c r="C758" s="212">
        <f t="shared" ref="C758:AA758" si="885">B758</f>
        <v>0.65</v>
      </c>
      <c r="D758" s="212">
        <f t="shared" si="885"/>
        <v>0.65</v>
      </c>
      <c r="E758" s="212">
        <f t="shared" si="885"/>
        <v>0.65</v>
      </c>
      <c r="F758" s="212">
        <f t="shared" si="885"/>
        <v>0.65</v>
      </c>
      <c r="G758" s="212">
        <f t="shared" si="885"/>
        <v>0.65</v>
      </c>
      <c r="H758" s="212">
        <f t="shared" si="885"/>
        <v>0.65</v>
      </c>
      <c r="I758" s="212">
        <f t="shared" si="885"/>
        <v>0.65</v>
      </c>
      <c r="J758" s="212">
        <f t="shared" si="885"/>
        <v>0.65</v>
      </c>
      <c r="K758" s="212">
        <f t="shared" si="885"/>
        <v>0.65</v>
      </c>
      <c r="L758" s="212">
        <f t="shared" si="885"/>
        <v>0.65</v>
      </c>
      <c r="M758" s="212">
        <f t="shared" si="885"/>
        <v>0.65</v>
      </c>
      <c r="N758" s="212">
        <f t="shared" si="885"/>
        <v>0.65</v>
      </c>
      <c r="O758" s="212">
        <f t="shared" si="885"/>
        <v>0.65</v>
      </c>
      <c r="P758" s="212">
        <f t="shared" si="885"/>
        <v>0.65</v>
      </c>
      <c r="Q758" s="212">
        <f t="shared" si="885"/>
        <v>0.65</v>
      </c>
      <c r="R758" s="212">
        <f t="shared" si="885"/>
        <v>0.65</v>
      </c>
      <c r="S758" s="212">
        <f t="shared" si="885"/>
        <v>0.65</v>
      </c>
      <c r="T758" s="212">
        <f t="shared" si="885"/>
        <v>0.65</v>
      </c>
      <c r="U758" s="212">
        <f t="shared" si="885"/>
        <v>0.65</v>
      </c>
      <c r="V758" s="212">
        <f t="shared" si="885"/>
        <v>0.65</v>
      </c>
      <c r="W758" s="212">
        <f t="shared" si="885"/>
        <v>0.65</v>
      </c>
      <c r="X758" s="212">
        <f t="shared" si="885"/>
        <v>0.65</v>
      </c>
      <c r="Y758" s="212">
        <f t="shared" si="885"/>
        <v>0.65</v>
      </c>
      <c r="Z758" s="212">
        <f t="shared" si="885"/>
        <v>0.65</v>
      </c>
      <c r="AA758" s="212">
        <f t="shared" si="885"/>
        <v>0.65</v>
      </c>
      <c r="AB758" s="212">
        <f t="shared" si="858"/>
        <v>0.65</v>
      </c>
      <c r="AC758" s="212">
        <f t="shared" si="859"/>
        <v>0.65</v>
      </c>
      <c r="AD758" s="212">
        <f t="shared" si="860"/>
        <v>0.65</v>
      </c>
      <c r="AE758" s="212">
        <f t="shared" si="861"/>
        <v>0.65</v>
      </c>
      <c r="AF758" s="212">
        <f t="shared" si="862"/>
        <v>0.65</v>
      </c>
      <c r="AG758" s="212">
        <f t="shared" si="863"/>
        <v>0.65</v>
      </c>
      <c r="AH758" s="212">
        <f t="shared" si="864"/>
        <v>0.65</v>
      </c>
      <c r="AI758" s="212">
        <f t="shared" si="865"/>
        <v>0.65</v>
      </c>
      <c r="AJ758" s="212">
        <f t="shared" si="866"/>
        <v>0.65</v>
      </c>
      <c r="AK758" s="212">
        <f t="shared" si="867"/>
        <v>0.65</v>
      </c>
    </row>
    <row r="759" spans="1:37" x14ac:dyDescent="0.35">
      <c r="A759" s="215">
        <v>19</v>
      </c>
      <c r="B759" s="212">
        <f t="shared" si="869"/>
        <v>0.65</v>
      </c>
      <c r="C759" s="212">
        <f t="shared" ref="C759:AA759" si="886">B759</f>
        <v>0.65</v>
      </c>
      <c r="D759" s="212">
        <f t="shared" si="886"/>
        <v>0.65</v>
      </c>
      <c r="E759" s="212">
        <f t="shared" si="886"/>
        <v>0.65</v>
      </c>
      <c r="F759" s="212">
        <f t="shared" si="886"/>
        <v>0.65</v>
      </c>
      <c r="G759" s="212">
        <f t="shared" si="886"/>
        <v>0.65</v>
      </c>
      <c r="H759" s="212">
        <f t="shared" si="886"/>
        <v>0.65</v>
      </c>
      <c r="I759" s="212">
        <f t="shared" si="886"/>
        <v>0.65</v>
      </c>
      <c r="J759" s="212">
        <f t="shared" si="886"/>
        <v>0.65</v>
      </c>
      <c r="K759" s="212">
        <f t="shared" si="886"/>
        <v>0.65</v>
      </c>
      <c r="L759" s="212">
        <f t="shared" si="886"/>
        <v>0.65</v>
      </c>
      <c r="M759" s="212">
        <f t="shared" si="886"/>
        <v>0.65</v>
      </c>
      <c r="N759" s="212">
        <f t="shared" si="886"/>
        <v>0.65</v>
      </c>
      <c r="O759" s="212">
        <f t="shared" si="886"/>
        <v>0.65</v>
      </c>
      <c r="P759" s="212">
        <f t="shared" si="886"/>
        <v>0.65</v>
      </c>
      <c r="Q759" s="212">
        <f t="shared" si="886"/>
        <v>0.65</v>
      </c>
      <c r="R759" s="212">
        <f t="shared" si="886"/>
        <v>0.65</v>
      </c>
      <c r="S759" s="212">
        <f t="shared" si="886"/>
        <v>0.65</v>
      </c>
      <c r="T759" s="212">
        <f t="shared" si="886"/>
        <v>0.65</v>
      </c>
      <c r="U759" s="212">
        <f t="shared" si="886"/>
        <v>0.65</v>
      </c>
      <c r="V759" s="212">
        <f t="shared" si="886"/>
        <v>0.65</v>
      </c>
      <c r="W759" s="212">
        <f t="shared" si="886"/>
        <v>0.65</v>
      </c>
      <c r="X759" s="212">
        <f t="shared" si="886"/>
        <v>0.65</v>
      </c>
      <c r="Y759" s="212">
        <f t="shared" si="886"/>
        <v>0.65</v>
      </c>
      <c r="Z759" s="212">
        <f t="shared" si="886"/>
        <v>0.65</v>
      </c>
      <c r="AA759" s="212">
        <f t="shared" si="886"/>
        <v>0.65</v>
      </c>
      <c r="AB759" s="212">
        <f t="shared" si="858"/>
        <v>0.65</v>
      </c>
      <c r="AC759" s="212">
        <f t="shared" si="859"/>
        <v>0.65</v>
      </c>
      <c r="AD759" s="212">
        <f t="shared" si="860"/>
        <v>0.65</v>
      </c>
      <c r="AE759" s="212">
        <f t="shared" si="861"/>
        <v>0.65</v>
      </c>
      <c r="AF759" s="212">
        <f t="shared" si="862"/>
        <v>0.65</v>
      </c>
      <c r="AG759" s="212">
        <f t="shared" si="863"/>
        <v>0.65</v>
      </c>
      <c r="AH759" s="212">
        <f t="shared" si="864"/>
        <v>0.65</v>
      </c>
      <c r="AI759" s="212">
        <f t="shared" si="865"/>
        <v>0.65</v>
      </c>
      <c r="AJ759" s="212">
        <f t="shared" si="866"/>
        <v>0.65</v>
      </c>
      <c r="AK759" s="212">
        <f t="shared" si="867"/>
        <v>0.65</v>
      </c>
    </row>
    <row r="760" spans="1:37" x14ac:dyDescent="0.35">
      <c r="A760" s="215">
        <v>20</v>
      </c>
      <c r="B760" s="212">
        <f t="shared" si="869"/>
        <v>0.65</v>
      </c>
      <c r="C760" s="212">
        <f t="shared" ref="C760:AA760" si="887">B760</f>
        <v>0.65</v>
      </c>
      <c r="D760" s="212">
        <f t="shared" si="887"/>
        <v>0.65</v>
      </c>
      <c r="E760" s="212">
        <f t="shared" si="887"/>
        <v>0.65</v>
      </c>
      <c r="F760" s="212">
        <f t="shared" si="887"/>
        <v>0.65</v>
      </c>
      <c r="G760" s="212">
        <f t="shared" si="887"/>
        <v>0.65</v>
      </c>
      <c r="H760" s="212">
        <f t="shared" si="887"/>
        <v>0.65</v>
      </c>
      <c r="I760" s="212">
        <f t="shared" si="887"/>
        <v>0.65</v>
      </c>
      <c r="J760" s="212">
        <f t="shared" si="887"/>
        <v>0.65</v>
      </c>
      <c r="K760" s="212">
        <f t="shared" si="887"/>
        <v>0.65</v>
      </c>
      <c r="L760" s="212">
        <f t="shared" si="887"/>
        <v>0.65</v>
      </c>
      <c r="M760" s="212">
        <f t="shared" si="887"/>
        <v>0.65</v>
      </c>
      <c r="N760" s="212">
        <f t="shared" si="887"/>
        <v>0.65</v>
      </c>
      <c r="O760" s="212">
        <f t="shared" si="887"/>
        <v>0.65</v>
      </c>
      <c r="P760" s="212">
        <f t="shared" si="887"/>
        <v>0.65</v>
      </c>
      <c r="Q760" s="212">
        <f t="shared" si="887"/>
        <v>0.65</v>
      </c>
      <c r="R760" s="212">
        <f t="shared" si="887"/>
        <v>0.65</v>
      </c>
      <c r="S760" s="212">
        <f t="shared" si="887"/>
        <v>0.65</v>
      </c>
      <c r="T760" s="212">
        <f t="shared" si="887"/>
        <v>0.65</v>
      </c>
      <c r="U760" s="212">
        <f t="shared" si="887"/>
        <v>0.65</v>
      </c>
      <c r="V760" s="212">
        <f t="shared" si="887"/>
        <v>0.65</v>
      </c>
      <c r="W760" s="212">
        <f t="shared" si="887"/>
        <v>0.65</v>
      </c>
      <c r="X760" s="212">
        <f t="shared" si="887"/>
        <v>0.65</v>
      </c>
      <c r="Y760" s="212">
        <f t="shared" si="887"/>
        <v>0.65</v>
      </c>
      <c r="Z760" s="212">
        <f t="shared" si="887"/>
        <v>0.65</v>
      </c>
      <c r="AA760" s="212">
        <f t="shared" si="887"/>
        <v>0.65</v>
      </c>
      <c r="AB760" s="212">
        <f t="shared" si="858"/>
        <v>0.65</v>
      </c>
      <c r="AC760" s="212">
        <f t="shared" si="859"/>
        <v>0.65</v>
      </c>
      <c r="AD760" s="212">
        <f t="shared" si="860"/>
        <v>0.65</v>
      </c>
      <c r="AE760" s="212">
        <f t="shared" si="861"/>
        <v>0.65</v>
      </c>
      <c r="AF760" s="212">
        <f t="shared" si="862"/>
        <v>0.65</v>
      </c>
      <c r="AG760" s="212">
        <f t="shared" si="863"/>
        <v>0.65</v>
      </c>
      <c r="AH760" s="212">
        <f t="shared" si="864"/>
        <v>0.65</v>
      </c>
      <c r="AI760" s="212">
        <f t="shared" si="865"/>
        <v>0.65</v>
      </c>
      <c r="AJ760" s="212">
        <f t="shared" si="866"/>
        <v>0.65</v>
      </c>
      <c r="AK760" s="212">
        <f t="shared" si="867"/>
        <v>0.65</v>
      </c>
    </row>
    <row r="761" spans="1:37" x14ac:dyDescent="0.35">
      <c r="A761" s="215">
        <v>21</v>
      </c>
      <c r="B761" s="212">
        <f t="shared" si="869"/>
        <v>0.65</v>
      </c>
      <c r="C761" s="212">
        <f t="shared" ref="C761:AA761" si="888">B761</f>
        <v>0.65</v>
      </c>
      <c r="D761" s="212">
        <f t="shared" si="888"/>
        <v>0.65</v>
      </c>
      <c r="E761" s="212">
        <f t="shared" si="888"/>
        <v>0.65</v>
      </c>
      <c r="F761" s="212">
        <f t="shared" si="888"/>
        <v>0.65</v>
      </c>
      <c r="G761" s="212">
        <f t="shared" si="888"/>
        <v>0.65</v>
      </c>
      <c r="H761" s="212">
        <f t="shared" si="888"/>
        <v>0.65</v>
      </c>
      <c r="I761" s="212">
        <f t="shared" si="888"/>
        <v>0.65</v>
      </c>
      <c r="J761" s="212">
        <f t="shared" si="888"/>
        <v>0.65</v>
      </c>
      <c r="K761" s="212">
        <f t="shared" si="888"/>
        <v>0.65</v>
      </c>
      <c r="L761" s="212">
        <f t="shared" si="888"/>
        <v>0.65</v>
      </c>
      <c r="M761" s="212">
        <f t="shared" si="888"/>
        <v>0.65</v>
      </c>
      <c r="N761" s="212">
        <f t="shared" si="888"/>
        <v>0.65</v>
      </c>
      <c r="O761" s="212">
        <f t="shared" si="888"/>
        <v>0.65</v>
      </c>
      <c r="P761" s="212">
        <f t="shared" si="888"/>
        <v>0.65</v>
      </c>
      <c r="Q761" s="212">
        <f t="shared" si="888"/>
        <v>0.65</v>
      </c>
      <c r="R761" s="212">
        <f t="shared" si="888"/>
        <v>0.65</v>
      </c>
      <c r="S761" s="212">
        <f t="shared" si="888"/>
        <v>0.65</v>
      </c>
      <c r="T761" s="212">
        <f t="shared" si="888"/>
        <v>0.65</v>
      </c>
      <c r="U761" s="212">
        <f t="shared" si="888"/>
        <v>0.65</v>
      </c>
      <c r="V761" s="212">
        <f t="shared" si="888"/>
        <v>0.65</v>
      </c>
      <c r="W761" s="212">
        <f t="shared" si="888"/>
        <v>0.65</v>
      </c>
      <c r="X761" s="212">
        <f t="shared" si="888"/>
        <v>0.65</v>
      </c>
      <c r="Y761" s="212">
        <f t="shared" si="888"/>
        <v>0.65</v>
      </c>
      <c r="Z761" s="212">
        <f t="shared" si="888"/>
        <v>0.65</v>
      </c>
      <c r="AA761" s="212">
        <f t="shared" si="888"/>
        <v>0.65</v>
      </c>
      <c r="AB761" s="212">
        <f t="shared" si="858"/>
        <v>0.65</v>
      </c>
      <c r="AC761" s="212">
        <f t="shared" si="859"/>
        <v>0.65</v>
      </c>
      <c r="AD761" s="212">
        <f t="shared" si="860"/>
        <v>0.65</v>
      </c>
      <c r="AE761" s="212">
        <f t="shared" si="861"/>
        <v>0.65</v>
      </c>
      <c r="AF761" s="212">
        <f t="shared" si="862"/>
        <v>0.65</v>
      </c>
      <c r="AG761" s="212">
        <f t="shared" si="863"/>
        <v>0.65</v>
      </c>
      <c r="AH761" s="212">
        <f t="shared" si="864"/>
        <v>0.65</v>
      </c>
      <c r="AI761" s="212">
        <f t="shared" si="865"/>
        <v>0.65</v>
      </c>
      <c r="AJ761" s="212">
        <f t="shared" si="866"/>
        <v>0.65</v>
      </c>
      <c r="AK761" s="212">
        <f t="shared" si="867"/>
        <v>0.65</v>
      </c>
    </row>
    <row r="762" spans="1:37" x14ac:dyDescent="0.35">
      <c r="A762" s="215">
        <v>22</v>
      </c>
      <c r="B762" s="212">
        <f t="shared" si="869"/>
        <v>0.65</v>
      </c>
      <c r="C762" s="212">
        <f t="shared" ref="C762:AA762" si="889">B762</f>
        <v>0.65</v>
      </c>
      <c r="D762" s="212">
        <f t="shared" si="889"/>
        <v>0.65</v>
      </c>
      <c r="E762" s="212">
        <f t="shared" si="889"/>
        <v>0.65</v>
      </c>
      <c r="F762" s="212">
        <f t="shared" si="889"/>
        <v>0.65</v>
      </c>
      <c r="G762" s="212">
        <f t="shared" si="889"/>
        <v>0.65</v>
      </c>
      <c r="H762" s="212">
        <f t="shared" si="889"/>
        <v>0.65</v>
      </c>
      <c r="I762" s="212">
        <f t="shared" si="889"/>
        <v>0.65</v>
      </c>
      <c r="J762" s="212">
        <f t="shared" si="889"/>
        <v>0.65</v>
      </c>
      <c r="K762" s="212">
        <f t="shared" si="889"/>
        <v>0.65</v>
      </c>
      <c r="L762" s="212">
        <f t="shared" si="889"/>
        <v>0.65</v>
      </c>
      <c r="M762" s="212">
        <f t="shared" si="889"/>
        <v>0.65</v>
      </c>
      <c r="N762" s="212">
        <f t="shared" si="889"/>
        <v>0.65</v>
      </c>
      <c r="O762" s="212">
        <f t="shared" si="889"/>
        <v>0.65</v>
      </c>
      <c r="P762" s="212">
        <f t="shared" si="889"/>
        <v>0.65</v>
      </c>
      <c r="Q762" s="212">
        <f t="shared" si="889"/>
        <v>0.65</v>
      </c>
      <c r="R762" s="212">
        <f t="shared" si="889"/>
        <v>0.65</v>
      </c>
      <c r="S762" s="212">
        <f t="shared" si="889"/>
        <v>0.65</v>
      </c>
      <c r="T762" s="212">
        <f t="shared" si="889"/>
        <v>0.65</v>
      </c>
      <c r="U762" s="212">
        <f t="shared" si="889"/>
        <v>0.65</v>
      </c>
      <c r="V762" s="212">
        <f t="shared" si="889"/>
        <v>0.65</v>
      </c>
      <c r="W762" s="212">
        <f t="shared" si="889"/>
        <v>0.65</v>
      </c>
      <c r="X762" s="212">
        <f t="shared" si="889"/>
        <v>0.65</v>
      </c>
      <c r="Y762" s="212">
        <f t="shared" si="889"/>
        <v>0.65</v>
      </c>
      <c r="Z762" s="212">
        <f t="shared" si="889"/>
        <v>0.65</v>
      </c>
      <c r="AA762" s="212">
        <f t="shared" si="889"/>
        <v>0.65</v>
      </c>
      <c r="AB762" s="212">
        <f t="shared" si="858"/>
        <v>0.65</v>
      </c>
      <c r="AC762" s="212">
        <f t="shared" si="859"/>
        <v>0.65</v>
      </c>
      <c r="AD762" s="212">
        <f t="shared" si="860"/>
        <v>0.65</v>
      </c>
      <c r="AE762" s="212">
        <f t="shared" si="861"/>
        <v>0.65</v>
      </c>
      <c r="AF762" s="212">
        <f t="shared" si="862"/>
        <v>0.65</v>
      </c>
      <c r="AG762" s="212">
        <f t="shared" si="863"/>
        <v>0.65</v>
      </c>
      <c r="AH762" s="212">
        <f t="shared" si="864"/>
        <v>0.65</v>
      </c>
      <c r="AI762" s="212">
        <f t="shared" si="865"/>
        <v>0.65</v>
      </c>
      <c r="AJ762" s="212">
        <f t="shared" si="866"/>
        <v>0.65</v>
      </c>
      <c r="AK762" s="212">
        <f t="shared" si="867"/>
        <v>0.65</v>
      </c>
    </row>
    <row r="763" spans="1:37" x14ac:dyDescent="0.35">
      <c r="A763" s="215">
        <v>23</v>
      </c>
      <c r="B763" s="212">
        <f t="shared" si="869"/>
        <v>0.65</v>
      </c>
      <c r="C763" s="212">
        <f t="shared" ref="C763:AA763" si="890">B763</f>
        <v>0.65</v>
      </c>
      <c r="D763" s="212">
        <f t="shared" si="890"/>
        <v>0.65</v>
      </c>
      <c r="E763" s="212">
        <f t="shared" si="890"/>
        <v>0.65</v>
      </c>
      <c r="F763" s="212">
        <f t="shared" si="890"/>
        <v>0.65</v>
      </c>
      <c r="G763" s="212">
        <f t="shared" si="890"/>
        <v>0.65</v>
      </c>
      <c r="H763" s="212">
        <f t="shared" si="890"/>
        <v>0.65</v>
      </c>
      <c r="I763" s="212">
        <f t="shared" si="890"/>
        <v>0.65</v>
      </c>
      <c r="J763" s="212">
        <f t="shared" si="890"/>
        <v>0.65</v>
      </c>
      <c r="K763" s="212">
        <f t="shared" si="890"/>
        <v>0.65</v>
      </c>
      <c r="L763" s="212">
        <f t="shared" si="890"/>
        <v>0.65</v>
      </c>
      <c r="M763" s="212">
        <f t="shared" si="890"/>
        <v>0.65</v>
      </c>
      <c r="N763" s="212">
        <f t="shared" si="890"/>
        <v>0.65</v>
      </c>
      <c r="O763" s="212">
        <f t="shared" si="890"/>
        <v>0.65</v>
      </c>
      <c r="P763" s="212">
        <f t="shared" si="890"/>
        <v>0.65</v>
      </c>
      <c r="Q763" s="212">
        <f t="shared" si="890"/>
        <v>0.65</v>
      </c>
      <c r="R763" s="212">
        <f t="shared" si="890"/>
        <v>0.65</v>
      </c>
      <c r="S763" s="212">
        <f t="shared" si="890"/>
        <v>0.65</v>
      </c>
      <c r="T763" s="212">
        <f t="shared" si="890"/>
        <v>0.65</v>
      </c>
      <c r="U763" s="212">
        <f t="shared" si="890"/>
        <v>0.65</v>
      </c>
      <c r="V763" s="212">
        <f t="shared" si="890"/>
        <v>0.65</v>
      </c>
      <c r="W763" s="212">
        <f t="shared" si="890"/>
        <v>0.65</v>
      </c>
      <c r="X763" s="212">
        <f t="shared" si="890"/>
        <v>0.65</v>
      </c>
      <c r="Y763" s="212">
        <f t="shared" si="890"/>
        <v>0.65</v>
      </c>
      <c r="Z763" s="212">
        <f t="shared" si="890"/>
        <v>0.65</v>
      </c>
      <c r="AA763" s="212">
        <f t="shared" si="890"/>
        <v>0.65</v>
      </c>
      <c r="AB763" s="212">
        <f t="shared" si="858"/>
        <v>0.65</v>
      </c>
      <c r="AC763" s="212">
        <f t="shared" si="859"/>
        <v>0.65</v>
      </c>
      <c r="AD763" s="212">
        <f t="shared" si="860"/>
        <v>0.65</v>
      </c>
      <c r="AE763" s="212">
        <f t="shared" si="861"/>
        <v>0.65</v>
      </c>
      <c r="AF763" s="212">
        <f t="shared" si="862"/>
        <v>0.65</v>
      </c>
      <c r="AG763" s="212">
        <f t="shared" si="863"/>
        <v>0.65</v>
      </c>
      <c r="AH763" s="212">
        <f t="shared" si="864"/>
        <v>0.65</v>
      </c>
      <c r="AI763" s="212">
        <f t="shared" si="865"/>
        <v>0.65</v>
      </c>
      <c r="AJ763" s="212">
        <f t="shared" si="866"/>
        <v>0.65</v>
      </c>
      <c r="AK763" s="212">
        <f t="shared" si="867"/>
        <v>0.65</v>
      </c>
    </row>
    <row r="764" spans="1:37" x14ac:dyDescent="0.35">
      <c r="A764" s="215">
        <v>24</v>
      </c>
      <c r="B764" s="212">
        <f t="shared" si="869"/>
        <v>0.65</v>
      </c>
      <c r="C764" s="212">
        <f t="shared" ref="C764:AA764" si="891">B764</f>
        <v>0.65</v>
      </c>
      <c r="D764" s="212">
        <f t="shared" si="891"/>
        <v>0.65</v>
      </c>
      <c r="E764" s="212">
        <f t="shared" si="891"/>
        <v>0.65</v>
      </c>
      <c r="F764" s="212">
        <f t="shared" si="891"/>
        <v>0.65</v>
      </c>
      <c r="G764" s="212">
        <f t="shared" si="891"/>
        <v>0.65</v>
      </c>
      <c r="H764" s="212">
        <f t="shared" si="891"/>
        <v>0.65</v>
      </c>
      <c r="I764" s="212">
        <f t="shared" si="891"/>
        <v>0.65</v>
      </c>
      <c r="J764" s="212">
        <f t="shared" si="891"/>
        <v>0.65</v>
      </c>
      <c r="K764" s="212">
        <f t="shared" si="891"/>
        <v>0.65</v>
      </c>
      <c r="L764" s="212">
        <f t="shared" si="891"/>
        <v>0.65</v>
      </c>
      <c r="M764" s="212">
        <f t="shared" si="891"/>
        <v>0.65</v>
      </c>
      <c r="N764" s="212">
        <f t="shared" si="891"/>
        <v>0.65</v>
      </c>
      <c r="O764" s="212">
        <f t="shared" si="891"/>
        <v>0.65</v>
      </c>
      <c r="P764" s="212">
        <f t="shared" si="891"/>
        <v>0.65</v>
      </c>
      <c r="Q764" s="212">
        <f t="shared" si="891"/>
        <v>0.65</v>
      </c>
      <c r="R764" s="212">
        <f t="shared" si="891"/>
        <v>0.65</v>
      </c>
      <c r="S764" s="212">
        <f t="shared" si="891"/>
        <v>0.65</v>
      </c>
      <c r="T764" s="212">
        <f t="shared" si="891"/>
        <v>0.65</v>
      </c>
      <c r="U764" s="212">
        <f t="shared" si="891"/>
        <v>0.65</v>
      </c>
      <c r="V764" s="212">
        <f t="shared" si="891"/>
        <v>0.65</v>
      </c>
      <c r="W764" s="212">
        <f t="shared" si="891"/>
        <v>0.65</v>
      </c>
      <c r="X764" s="212">
        <f t="shared" si="891"/>
        <v>0.65</v>
      </c>
      <c r="Y764" s="212">
        <f t="shared" si="891"/>
        <v>0.65</v>
      </c>
      <c r="Z764" s="212">
        <f t="shared" si="891"/>
        <v>0.65</v>
      </c>
      <c r="AA764" s="212">
        <f t="shared" si="891"/>
        <v>0.65</v>
      </c>
      <c r="AB764" s="212">
        <f t="shared" si="858"/>
        <v>0.65</v>
      </c>
      <c r="AC764" s="212">
        <f t="shared" si="859"/>
        <v>0.65</v>
      </c>
      <c r="AD764" s="212">
        <f t="shared" si="860"/>
        <v>0.65</v>
      </c>
      <c r="AE764" s="212">
        <f t="shared" si="861"/>
        <v>0.65</v>
      </c>
      <c r="AF764" s="212">
        <f t="shared" si="862"/>
        <v>0.65</v>
      </c>
      <c r="AG764" s="212">
        <f t="shared" si="863"/>
        <v>0.65</v>
      </c>
      <c r="AH764" s="212">
        <f t="shared" si="864"/>
        <v>0.65</v>
      </c>
      <c r="AI764" s="212">
        <f t="shared" si="865"/>
        <v>0.65</v>
      </c>
      <c r="AJ764" s="212">
        <f t="shared" si="866"/>
        <v>0.65</v>
      </c>
      <c r="AK764" s="212">
        <f t="shared" si="867"/>
        <v>0.65</v>
      </c>
    </row>
    <row r="765" spans="1:37" x14ac:dyDescent="0.35">
      <c r="A765" s="215">
        <v>25</v>
      </c>
      <c r="B765" s="212">
        <f t="shared" si="869"/>
        <v>0.65</v>
      </c>
      <c r="C765" s="212">
        <f t="shared" ref="C765:AA765" si="892">B765</f>
        <v>0.65</v>
      </c>
      <c r="D765" s="212">
        <f t="shared" si="892"/>
        <v>0.65</v>
      </c>
      <c r="E765" s="212">
        <f t="shared" si="892"/>
        <v>0.65</v>
      </c>
      <c r="F765" s="212">
        <f t="shared" si="892"/>
        <v>0.65</v>
      </c>
      <c r="G765" s="212">
        <f t="shared" si="892"/>
        <v>0.65</v>
      </c>
      <c r="H765" s="212">
        <f t="shared" si="892"/>
        <v>0.65</v>
      </c>
      <c r="I765" s="212">
        <f t="shared" si="892"/>
        <v>0.65</v>
      </c>
      <c r="J765" s="212">
        <f t="shared" si="892"/>
        <v>0.65</v>
      </c>
      <c r="K765" s="212">
        <f t="shared" si="892"/>
        <v>0.65</v>
      </c>
      <c r="L765" s="212">
        <f t="shared" si="892"/>
        <v>0.65</v>
      </c>
      <c r="M765" s="212">
        <f t="shared" si="892"/>
        <v>0.65</v>
      </c>
      <c r="N765" s="212">
        <f t="shared" si="892"/>
        <v>0.65</v>
      </c>
      <c r="O765" s="212">
        <f t="shared" si="892"/>
        <v>0.65</v>
      </c>
      <c r="P765" s="212">
        <f t="shared" si="892"/>
        <v>0.65</v>
      </c>
      <c r="Q765" s="212">
        <f t="shared" si="892"/>
        <v>0.65</v>
      </c>
      <c r="R765" s="212">
        <f t="shared" si="892"/>
        <v>0.65</v>
      </c>
      <c r="S765" s="212">
        <f t="shared" si="892"/>
        <v>0.65</v>
      </c>
      <c r="T765" s="212">
        <f t="shared" si="892"/>
        <v>0.65</v>
      </c>
      <c r="U765" s="212">
        <f t="shared" si="892"/>
        <v>0.65</v>
      </c>
      <c r="V765" s="212">
        <f t="shared" si="892"/>
        <v>0.65</v>
      </c>
      <c r="W765" s="212">
        <f t="shared" si="892"/>
        <v>0.65</v>
      </c>
      <c r="X765" s="212">
        <f t="shared" si="892"/>
        <v>0.65</v>
      </c>
      <c r="Y765" s="212">
        <f t="shared" si="892"/>
        <v>0.65</v>
      </c>
      <c r="Z765" s="212">
        <f t="shared" si="892"/>
        <v>0.65</v>
      </c>
      <c r="AA765" s="212">
        <f t="shared" si="892"/>
        <v>0.65</v>
      </c>
      <c r="AB765" s="212">
        <f t="shared" si="858"/>
        <v>0.65</v>
      </c>
      <c r="AC765" s="212">
        <f t="shared" si="859"/>
        <v>0.65</v>
      </c>
      <c r="AD765" s="212">
        <f t="shared" si="860"/>
        <v>0.65</v>
      </c>
      <c r="AE765" s="212">
        <f t="shared" si="861"/>
        <v>0.65</v>
      </c>
      <c r="AF765" s="212">
        <f t="shared" si="862"/>
        <v>0.65</v>
      </c>
      <c r="AG765" s="212">
        <f t="shared" si="863"/>
        <v>0.65</v>
      </c>
      <c r="AH765" s="212">
        <f t="shared" si="864"/>
        <v>0.65</v>
      </c>
      <c r="AI765" s="212">
        <f t="shared" si="865"/>
        <v>0.65</v>
      </c>
      <c r="AJ765" s="212">
        <f t="shared" si="866"/>
        <v>0.65</v>
      </c>
      <c r="AK765" s="212">
        <f t="shared" si="867"/>
        <v>0.65</v>
      </c>
    </row>
    <row r="766" spans="1:37" x14ac:dyDescent="0.35">
      <c r="A766" s="215">
        <v>26</v>
      </c>
      <c r="B766" s="212">
        <f t="shared" si="869"/>
        <v>0.65</v>
      </c>
      <c r="C766" s="212">
        <f t="shared" ref="C766:AA766" si="893">B766</f>
        <v>0.65</v>
      </c>
      <c r="D766" s="212">
        <f t="shared" si="893"/>
        <v>0.65</v>
      </c>
      <c r="E766" s="212">
        <f t="shared" si="893"/>
        <v>0.65</v>
      </c>
      <c r="F766" s="212">
        <f t="shared" si="893"/>
        <v>0.65</v>
      </c>
      <c r="G766" s="212">
        <f t="shared" si="893"/>
        <v>0.65</v>
      </c>
      <c r="H766" s="212">
        <f t="shared" si="893"/>
        <v>0.65</v>
      </c>
      <c r="I766" s="212">
        <f t="shared" si="893"/>
        <v>0.65</v>
      </c>
      <c r="J766" s="212">
        <f t="shared" si="893"/>
        <v>0.65</v>
      </c>
      <c r="K766" s="212">
        <f t="shared" si="893"/>
        <v>0.65</v>
      </c>
      <c r="L766" s="212">
        <f t="shared" si="893"/>
        <v>0.65</v>
      </c>
      <c r="M766" s="212">
        <f t="shared" si="893"/>
        <v>0.65</v>
      </c>
      <c r="N766" s="212">
        <f t="shared" si="893"/>
        <v>0.65</v>
      </c>
      <c r="O766" s="212">
        <f t="shared" si="893"/>
        <v>0.65</v>
      </c>
      <c r="P766" s="212">
        <f t="shared" si="893"/>
        <v>0.65</v>
      </c>
      <c r="Q766" s="212">
        <f t="shared" si="893"/>
        <v>0.65</v>
      </c>
      <c r="R766" s="212">
        <f t="shared" si="893"/>
        <v>0.65</v>
      </c>
      <c r="S766" s="212">
        <f t="shared" si="893"/>
        <v>0.65</v>
      </c>
      <c r="T766" s="212">
        <f t="shared" si="893"/>
        <v>0.65</v>
      </c>
      <c r="U766" s="212">
        <f t="shared" si="893"/>
        <v>0.65</v>
      </c>
      <c r="V766" s="212">
        <f t="shared" si="893"/>
        <v>0.65</v>
      </c>
      <c r="W766" s="212">
        <f t="shared" si="893"/>
        <v>0.65</v>
      </c>
      <c r="X766" s="212">
        <f t="shared" si="893"/>
        <v>0.65</v>
      </c>
      <c r="Y766" s="212">
        <f t="shared" si="893"/>
        <v>0.65</v>
      </c>
      <c r="Z766" s="212">
        <f t="shared" si="893"/>
        <v>0.65</v>
      </c>
      <c r="AA766" s="212">
        <f t="shared" si="893"/>
        <v>0.65</v>
      </c>
      <c r="AB766" s="212">
        <f t="shared" si="858"/>
        <v>0.65</v>
      </c>
      <c r="AC766" s="212">
        <f t="shared" si="859"/>
        <v>0.65</v>
      </c>
      <c r="AD766" s="212">
        <f t="shared" si="860"/>
        <v>0.65</v>
      </c>
      <c r="AE766" s="212">
        <f t="shared" si="861"/>
        <v>0.65</v>
      </c>
      <c r="AF766" s="212">
        <f t="shared" si="862"/>
        <v>0.65</v>
      </c>
      <c r="AG766" s="212">
        <f t="shared" si="863"/>
        <v>0.65</v>
      </c>
      <c r="AH766" s="212">
        <f t="shared" si="864"/>
        <v>0.65</v>
      </c>
      <c r="AI766" s="212">
        <f t="shared" si="865"/>
        <v>0.65</v>
      </c>
      <c r="AJ766" s="212">
        <f t="shared" si="866"/>
        <v>0.65</v>
      </c>
      <c r="AK766" s="212">
        <f t="shared" si="867"/>
        <v>0.65</v>
      </c>
    </row>
    <row r="767" spans="1:37" x14ac:dyDescent="0.35">
      <c r="A767" s="215">
        <v>27</v>
      </c>
      <c r="B767" s="212">
        <f t="shared" si="869"/>
        <v>0.65</v>
      </c>
      <c r="C767" s="212">
        <f t="shared" ref="C767:AA767" si="894">B767</f>
        <v>0.65</v>
      </c>
      <c r="D767" s="212">
        <f t="shared" si="894"/>
        <v>0.65</v>
      </c>
      <c r="E767" s="212">
        <f t="shared" si="894"/>
        <v>0.65</v>
      </c>
      <c r="F767" s="212">
        <f t="shared" si="894"/>
        <v>0.65</v>
      </c>
      <c r="G767" s="212">
        <f t="shared" si="894"/>
        <v>0.65</v>
      </c>
      <c r="H767" s="212">
        <f t="shared" si="894"/>
        <v>0.65</v>
      </c>
      <c r="I767" s="212">
        <f t="shared" si="894"/>
        <v>0.65</v>
      </c>
      <c r="J767" s="212">
        <f t="shared" si="894"/>
        <v>0.65</v>
      </c>
      <c r="K767" s="212">
        <f t="shared" si="894"/>
        <v>0.65</v>
      </c>
      <c r="L767" s="212">
        <f t="shared" si="894"/>
        <v>0.65</v>
      </c>
      <c r="M767" s="212">
        <f t="shared" si="894"/>
        <v>0.65</v>
      </c>
      <c r="N767" s="212">
        <f t="shared" si="894"/>
        <v>0.65</v>
      </c>
      <c r="O767" s="212">
        <f t="shared" si="894"/>
        <v>0.65</v>
      </c>
      <c r="P767" s="212">
        <f t="shared" si="894"/>
        <v>0.65</v>
      </c>
      <c r="Q767" s="212">
        <f t="shared" si="894"/>
        <v>0.65</v>
      </c>
      <c r="R767" s="212">
        <f t="shared" si="894"/>
        <v>0.65</v>
      </c>
      <c r="S767" s="212">
        <f t="shared" si="894"/>
        <v>0.65</v>
      </c>
      <c r="T767" s="212">
        <f t="shared" si="894"/>
        <v>0.65</v>
      </c>
      <c r="U767" s="212">
        <f t="shared" si="894"/>
        <v>0.65</v>
      </c>
      <c r="V767" s="212">
        <f t="shared" si="894"/>
        <v>0.65</v>
      </c>
      <c r="W767" s="212">
        <f t="shared" si="894"/>
        <v>0.65</v>
      </c>
      <c r="X767" s="212">
        <f t="shared" si="894"/>
        <v>0.65</v>
      </c>
      <c r="Y767" s="212">
        <f t="shared" si="894"/>
        <v>0.65</v>
      </c>
      <c r="Z767" s="212">
        <f t="shared" si="894"/>
        <v>0.65</v>
      </c>
      <c r="AA767" s="212">
        <f t="shared" si="894"/>
        <v>0.65</v>
      </c>
      <c r="AB767" s="212">
        <f t="shared" si="858"/>
        <v>0.65</v>
      </c>
      <c r="AC767" s="212">
        <f t="shared" si="859"/>
        <v>0.65</v>
      </c>
      <c r="AD767" s="212">
        <f t="shared" si="860"/>
        <v>0.65</v>
      </c>
      <c r="AE767" s="212">
        <f t="shared" si="861"/>
        <v>0.65</v>
      </c>
      <c r="AF767" s="212">
        <f t="shared" si="862"/>
        <v>0.65</v>
      </c>
      <c r="AG767" s="212">
        <f t="shared" si="863"/>
        <v>0.65</v>
      </c>
      <c r="AH767" s="212">
        <f t="shared" si="864"/>
        <v>0.65</v>
      </c>
      <c r="AI767" s="212">
        <f t="shared" si="865"/>
        <v>0.65</v>
      </c>
      <c r="AJ767" s="212">
        <f t="shared" si="866"/>
        <v>0.65</v>
      </c>
      <c r="AK767" s="212">
        <f t="shared" si="867"/>
        <v>0.65</v>
      </c>
    </row>
    <row r="768" spans="1:37" x14ac:dyDescent="0.35">
      <c r="A768" s="215">
        <v>28</v>
      </c>
      <c r="B768" s="212">
        <f t="shared" si="869"/>
        <v>0.65</v>
      </c>
      <c r="C768" s="212">
        <f t="shared" ref="C768:AA768" si="895">B768</f>
        <v>0.65</v>
      </c>
      <c r="D768" s="212">
        <f t="shared" si="895"/>
        <v>0.65</v>
      </c>
      <c r="E768" s="212">
        <f t="shared" si="895"/>
        <v>0.65</v>
      </c>
      <c r="F768" s="212">
        <f t="shared" si="895"/>
        <v>0.65</v>
      </c>
      <c r="G768" s="212">
        <f t="shared" si="895"/>
        <v>0.65</v>
      </c>
      <c r="H768" s="212">
        <f t="shared" si="895"/>
        <v>0.65</v>
      </c>
      <c r="I768" s="212">
        <f t="shared" si="895"/>
        <v>0.65</v>
      </c>
      <c r="J768" s="212">
        <f t="shared" si="895"/>
        <v>0.65</v>
      </c>
      <c r="K768" s="212">
        <f t="shared" si="895"/>
        <v>0.65</v>
      </c>
      <c r="L768" s="212">
        <f t="shared" si="895"/>
        <v>0.65</v>
      </c>
      <c r="M768" s="212">
        <f t="shared" si="895"/>
        <v>0.65</v>
      </c>
      <c r="N768" s="212">
        <f t="shared" si="895"/>
        <v>0.65</v>
      </c>
      <c r="O768" s="212">
        <f t="shared" si="895"/>
        <v>0.65</v>
      </c>
      <c r="P768" s="212">
        <f t="shared" si="895"/>
        <v>0.65</v>
      </c>
      <c r="Q768" s="212">
        <f t="shared" si="895"/>
        <v>0.65</v>
      </c>
      <c r="R768" s="212">
        <f t="shared" si="895"/>
        <v>0.65</v>
      </c>
      <c r="S768" s="212">
        <f t="shared" si="895"/>
        <v>0.65</v>
      </c>
      <c r="T768" s="212">
        <f t="shared" si="895"/>
        <v>0.65</v>
      </c>
      <c r="U768" s="212">
        <f t="shared" si="895"/>
        <v>0.65</v>
      </c>
      <c r="V768" s="212">
        <f t="shared" si="895"/>
        <v>0.65</v>
      </c>
      <c r="W768" s="212">
        <f t="shared" si="895"/>
        <v>0.65</v>
      </c>
      <c r="X768" s="212">
        <f t="shared" si="895"/>
        <v>0.65</v>
      </c>
      <c r="Y768" s="212">
        <f t="shared" si="895"/>
        <v>0.65</v>
      </c>
      <c r="Z768" s="212">
        <f t="shared" si="895"/>
        <v>0.65</v>
      </c>
      <c r="AA768" s="212">
        <f t="shared" si="895"/>
        <v>0.65</v>
      </c>
      <c r="AB768" s="212">
        <f t="shared" si="858"/>
        <v>0.65</v>
      </c>
      <c r="AC768" s="212">
        <f t="shared" si="859"/>
        <v>0.65</v>
      </c>
      <c r="AD768" s="212">
        <f t="shared" si="860"/>
        <v>0.65</v>
      </c>
      <c r="AE768" s="212">
        <f t="shared" si="861"/>
        <v>0.65</v>
      </c>
      <c r="AF768" s="212">
        <f t="shared" si="862"/>
        <v>0.65</v>
      </c>
      <c r="AG768" s="212">
        <f t="shared" si="863"/>
        <v>0.65</v>
      </c>
      <c r="AH768" s="212">
        <f t="shared" si="864"/>
        <v>0.65</v>
      </c>
      <c r="AI768" s="212">
        <f t="shared" si="865"/>
        <v>0.65</v>
      </c>
      <c r="AJ768" s="212">
        <f t="shared" si="866"/>
        <v>0.65</v>
      </c>
      <c r="AK768" s="212">
        <f t="shared" si="867"/>
        <v>0.65</v>
      </c>
    </row>
    <row r="769" spans="1:37" x14ac:dyDescent="0.35">
      <c r="A769" s="215">
        <v>29</v>
      </c>
      <c r="B769" s="212">
        <f t="shared" si="869"/>
        <v>0.65</v>
      </c>
      <c r="C769" s="212">
        <f t="shared" ref="C769:AA769" si="896">B769</f>
        <v>0.65</v>
      </c>
      <c r="D769" s="212">
        <f t="shared" si="896"/>
        <v>0.65</v>
      </c>
      <c r="E769" s="212">
        <f t="shared" si="896"/>
        <v>0.65</v>
      </c>
      <c r="F769" s="212">
        <f t="shared" si="896"/>
        <v>0.65</v>
      </c>
      <c r="G769" s="212">
        <f t="shared" si="896"/>
        <v>0.65</v>
      </c>
      <c r="H769" s="212">
        <f t="shared" si="896"/>
        <v>0.65</v>
      </c>
      <c r="I769" s="212">
        <f t="shared" si="896"/>
        <v>0.65</v>
      </c>
      <c r="J769" s="212">
        <f t="shared" si="896"/>
        <v>0.65</v>
      </c>
      <c r="K769" s="212">
        <f t="shared" si="896"/>
        <v>0.65</v>
      </c>
      <c r="L769" s="212">
        <f t="shared" si="896"/>
        <v>0.65</v>
      </c>
      <c r="M769" s="212">
        <f t="shared" si="896"/>
        <v>0.65</v>
      </c>
      <c r="N769" s="212">
        <f t="shared" si="896"/>
        <v>0.65</v>
      </c>
      <c r="O769" s="212">
        <f t="shared" si="896"/>
        <v>0.65</v>
      </c>
      <c r="P769" s="212">
        <f t="shared" si="896"/>
        <v>0.65</v>
      </c>
      <c r="Q769" s="212">
        <f t="shared" si="896"/>
        <v>0.65</v>
      </c>
      <c r="R769" s="212">
        <f t="shared" si="896"/>
        <v>0.65</v>
      </c>
      <c r="S769" s="212">
        <f t="shared" si="896"/>
        <v>0.65</v>
      </c>
      <c r="T769" s="212">
        <f t="shared" si="896"/>
        <v>0.65</v>
      </c>
      <c r="U769" s="212">
        <f t="shared" si="896"/>
        <v>0.65</v>
      </c>
      <c r="V769" s="212">
        <f t="shared" si="896"/>
        <v>0.65</v>
      </c>
      <c r="W769" s="212">
        <f t="shared" si="896"/>
        <v>0.65</v>
      </c>
      <c r="X769" s="212">
        <f t="shared" si="896"/>
        <v>0.65</v>
      </c>
      <c r="Y769" s="212">
        <f t="shared" si="896"/>
        <v>0.65</v>
      </c>
      <c r="Z769" s="212">
        <f t="shared" si="896"/>
        <v>0.65</v>
      </c>
      <c r="AA769" s="212">
        <f t="shared" si="896"/>
        <v>0.65</v>
      </c>
      <c r="AB769" s="212">
        <f t="shared" si="858"/>
        <v>0.65</v>
      </c>
      <c r="AC769" s="212">
        <f t="shared" si="859"/>
        <v>0.65</v>
      </c>
      <c r="AD769" s="212">
        <f t="shared" si="860"/>
        <v>0.65</v>
      </c>
      <c r="AE769" s="212">
        <f t="shared" si="861"/>
        <v>0.65</v>
      </c>
      <c r="AF769" s="212">
        <f t="shared" si="862"/>
        <v>0.65</v>
      </c>
      <c r="AG769" s="212">
        <f t="shared" si="863"/>
        <v>0.65</v>
      </c>
      <c r="AH769" s="212">
        <f t="shared" si="864"/>
        <v>0.65</v>
      </c>
      <c r="AI769" s="212">
        <f t="shared" si="865"/>
        <v>0.65</v>
      </c>
      <c r="AJ769" s="212">
        <f t="shared" si="866"/>
        <v>0.65</v>
      </c>
      <c r="AK769" s="212">
        <f t="shared" si="867"/>
        <v>0.65</v>
      </c>
    </row>
    <row r="770" spans="1:37" x14ac:dyDescent="0.35">
      <c r="A770" s="215">
        <v>30</v>
      </c>
      <c r="B770" s="212">
        <f t="shared" si="869"/>
        <v>0.65</v>
      </c>
      <c r="C770" s="212">
        <f t="shared" ref="C770:AA770" si="897">B770</f>
        <v>0.65</v>
      </c>
      <c r="D770" s="212">
        <f t="shared" si="897"/>
        <v>0.65</v>
      </c>
      <c r="E770" s="212">
        <f t="shared" si="897"/>
        <v>0.65</v>
      </c>
      <c r="F770" s="212">
        <f t="shared" si="897"/>
        <v>0.65</v>
      </c>
      <c r="G770" s="212">
        <f t="shared" si="897"/>
        <v>0.65</v>
      </c>
      <c r="H770" s="212">
        <f t="shared" si="897"/>
        <v>0.65</v>
      </c>
      <c r="I770" s="212">
        <f t="shared" si="897"/>
        <v>0.65</v>
      </c>
      <c r="J770" s="212">
        <f t="shared" si="897"/>
        <v>0.65</v>
      </c>
      <c r="K770" s="212">
        <f t="shared" si="897"/>
        <v>0.65</v>
      </c>
      <c r="L770" s="212">
        <f t="shared" si="897"/>
        <v>0.65</v>
      </c>
      <c r="M770" s="212">
        <f t="shared" si="897"/>
        <v>0.65</v>
      </c>
      <c r="N770" s="212">
        <f t="shared" si="897"/>
        <v>0.65</v>
      </c>
      <c r="O770" s="212">
        <f t="shared" si="897"/>
        <v>0.65</v>
      </c>
      <c r="P770" s="212">
        <f t="shared" si="897"/>
        <v>0.65</v>
      </c>
      <c r="Q770" s="212">
        <f t="shared" si="897"/>
        <v>0.65</v>
      </c>
      <c r="R770" s="212">
        <f t="shared" si="897"/>
        <v>0.65</v>
      </c>
      <c r="S770" s="212">
        <f t="shared" si="897"/>
        <v>0.65</v>
      </c>
      <c r="T770" s="212">
        <f t="shared" si="897"/>
        <v>0.65</v>
      </c>
      <c r="U770" s="212">
        <f t="shared" si="897"/>
        <v>0.65</v>
      </c>
      <c r="V770" s="212">
        <f t="shared" si="897"/>
        <v>0.65</v>
      </c>
      <c r="W770" s="212">
        <f t="shared" si="897"/>
        <v>0.65</v>
      </c>
      <c r="X770" s="212">
        <f t="shared" si="897"/>
        <v>0.65</v>
      </c>
      <c r="Y770" s="212">
        <f t="shared" si="897"/>
        <v>0.65</v>
      </c>
      <c r="Z770" s="212">
        <f t="shared" si="897"/>
        <v>0.65</v>
      </c>
      <c r="AA770" s="212">
        <f t="shared" si="897"/>
        <v>0.65</v>
      </c>
      <c r="AB770" s="212">
        <f t="shared" si="858"/>
        <v>0.65</v>
      </c>
      <c r="AC770" s="212">
        <f t="shared" si="859"/>
        <v>0.65</v>
      </c>
      <c r="AD770" s="212">
        <f t="shared" si="860"/>
        <v>0.65</v>
      </c>
      <c r="AE770" s="212">
        <f t="shared" si="861"/>
        <v>0.65</v>
      </c>
      <c r="AF770" s="212">
        <f t="shared" si="862"/>
        <v>0.65</v>
      </c>
      <c r="AG770" s="212">
        <f t="shared" si="863"/>
        <v>0.65</v>
      </c>
      <c r="AH770" s="212">
        <f t="shared" si="864"/>
        <v>0.65</v>
      </c>
      <c r="AI770" s="212">
        <f t="shared" si="865"/>
        <v>0.65</v>
      </c>
      <c r="AJ770" s="212">
        <f t="shared" si="866"/>
        <v>0.65</v>
      </c>
      <c r="AK770" s="212">
        <f t="shared" si="867"/>
        <v>0.65</v>
      </c>
    </row>
    <row r="771" spans="1:37" x14ac:dyDescent="0.35">
      <c r="A771" s="215">
        <v>31</v>
      </c>
      <c r="B771" s="212">
        <f t="shared" si="869"/>
        <v>0.65</v>
      </c>
      <c r="C771" s="212">
        <f t="shared" ref="C771:AA771" si="898">B771</f>
        <v>0.65</v>
      </c>
      <c r="D771" s="212">
        <f t="shared" si="898"/>
        <v>0.65</v>
      </c>
      <c r="E771" s="212">
        <f t="shared" si="898"/>
        <v>0.65</v>
      </c>
      <c r="F771" s="212">
        <f t="shared" si="898"/>
        <v>0.65</v>
      </c>
      <c r="G771" s="212">
        <f t="shared" si="898"/>
        <v>0.65</v>
      </c>
      <c r="H771" s="212">
        <f t="shared" si="898"/>
        <v>0.65</v>
      </c>
      <c r="I771" s="212">
        <f t="shared" si="898"/>
        <v>0.65</v>
      </c>
      <c r="J771" s="212">
        <f t="shared" si="898"/>
        <v>0.65</v>
      </c>
      <c r="K771" s="212">
        <f t="shared" si="898"/>
        <v>0.65</v>
      </c>
      <c r="L771" s="212">
        <f t="shared" si="898"/>
        <v>0.65</v>
      </c>
      <c r="M771" s="212">
        <f t="shared" si="898"/>
        <v>0.65</v>
      </c>
      <c r="N771" s="212">
        <f t="shared" si="898"/>
        <v>0.65</v>
      </c>
      <c r="O771" s="212">
        <f t="shared" si="898"/>
        <v>0.65</v>
      </c>
      <c r="P771" s="212">
        <f t="shared" si="898"/>
        <v>0.65</v>
      </c>
      <c r="Q771" s="212">
        <f t="shared" si="898"/>
        <v>0.65</v>
      </c>
      <c r="R771" s="212">
        <f t="shared" si="898"/>
        <v>0.65</v>
      </c>
      <c r="S771" s="212">
        <f t="shared" si="898"/>
        <v>0.65</v>
      </c>
      <c r="T771" s="212">
        <f t="shared" si="898"/>
        <v>0.65</v>
      </c>
      <c r="U771" s="212">
        <f t="shared" si="898"/>
        <v>0.65</v>
      </c>
      <c r="V771" s="212">
        <f t="shared" si="898"/>
        <v>0.65</v>
      </c>
      <c r="W771" s="212">
        <f t="shared" si="898"/>
        <v>0.65</v>
      </c>
      <c r="X771" s="212">
        <f t="shared" si="898"/>
        <v>0.65</v>
      </c>
      <c r="Y771" s="212">
        <f t="shared" si="898"/>
        <v>0.65</v>
      </c>
      <c r="Z771" s="212">
        <f t="shared" si="898"/>
        <v>0.65</v>
      </c>
      <c r="AA771" s="212">
        <f t="shared" si="898"/>
        <v>0.65</v>
      </c>
      <c r="AB771" s="212">
        <f t="shared" si="858"/>
        <v>0.65</v>
      </c>
      <c r="AC771" s="212">
        <f t="shared" si="859"/>
        <v>0.65</v>
      </c>
      <c r="AD771" s="212">
        <f t="shared" si="860"/>
        <v>0.65</v>
      </c>
      <c r="AE771" s="212">
        <f t="shared" si="861"/>
        <v>0.65</v>
      </c>
      <c r="AF771" s="212">
        <f t="shared" si="862"/>
        <v>0.65</v>
      </c>
      <c r="AG771" s="212">
        <f t="shared" si="863"/>
        <v>0.65</v>
      </c>
      <c r="AH771" s="212">
        <f t="shared" si="864"/>
        <v>0.65</v>
      </c>
      <c r="AI771" s="212">
        <f t="shared" si="865"/>
        <v>0.65</v>
      </c>
      <c r="AJ771" s="212">
        <f t="shared" si="866"/>
        <v>0.65</v>
      </c>
      <c r="AK771" s="212">
        <f t="shared" si="867"/>
        <v>0.65</v>
      </c>
    </row>
    <row r="772" spans="1:37" x14ac:dyDescent="0.35">
      <c r="A772" s="215">
        <v>32</v>
      </c>
      <c r="B772" s="212">
        <f t="shared" si="869"/>
        <v>0.65</v>
      </c>
      <c r="C772" s="212">
        <f t="shared" ref="C772:AA772" si="899">B772</f>
        <v>0.65</v>
      </c>
      <c r="D772" s="212">
        <f t="shared" si="899"/>
        <v>0.65</v>
      </c>
      <c r="E772" s="212">
        <f t="shared" si="899"/>
        <v>0.65</v>
      </c>
      <c r="F772" s="212">
        <f t="shared" si="899"/>
        <v>0.65</v>
      </c>
      <c r="G772" s="212">
        <f t="shared" si="899"/>
        <v>0.65</v>
      </c>
      <c r="H772" s="212">
        <f t="shared" si="899"/>
        <v>0.65</v>
      </c>
      <c r="I772" s="212">
        <f t="shared" si="899"/>
        <v>0.65</v>
      </c>
      <c r="J772" s="212">
        <f t="shared" si="899"/>
        <v>0.65</v>
      </c>
      <c r="K772" s="212">
        <f t="shared" si="899"/>
        <v>0.65</v>
      </c>
      <c r="L772" s="212">
        <f t="shared" si="899"/>
        <v>0.65</v>
      </c>
      <c r="M772" s="212">
        <f t="shared" si="899"/>
        <v>0.65</v>
      </c>
      <c r="N772" s="212">
        <f t="shared" si="899"/>
        <v>0.65</v>
      </c>
      <c r="O772" s="212">
        <f t="shared" si="899"/>
        <v>0.65</v>
      </c>
      <c r="P772" s="212">
        <f t="shared" si="899"/>
        <v>0.65</v>
      </c>
      <c r="Q772" s="212">
        <f t="shared" si="899"/>
        <v>0.65</v>
      </c>
      <c r="R772" s="212">
        <f t="shared" si="899"/>
        <v>0.65</v>
      </c>
      <c r="S772" s="212">
        <f t="shared" si="899"/>
        <v>0.65</v>
      </c>
      <c r="T772" s="212">
        <f t="shared" si="899"/>
        <v>0.65</v>
      </c>
      <c r="U772" s="212">
        <f t="shared" si="899"/>
        <v>0.65</v>
      </c>
      <c r="V772" s="212">
        <f t="shared" si="899"/>
        <v>0.65</v>
      </c>
      <c r="W772" s="212">
        <f t="shared" si="899"/>
        <v>0.65</v>
      </c>
      <c r="X772" s="212">
        <f t="shared" si="899"/>
        <v>0.65</v>
      </c>
      <c r="Y772" s="212">
        <f t="shared" si="899"/>
        <v>0.65</v>
      </c>
      <c r="Z772" s="212">
        <f t="shared" si="899"/>
        <v>0.65</v>
      </c>
      <c r="AA772" s="212">
        <f t="shared" si="899"/>
        <v>0.65</v>
      </c>
      <c r="AB772" s="212">
        <f t="shared" si="858"/>
        <v>0.65</v>
      </c>
      <c r="AC772" s="212">
        <f t="shared" si="859"/>
        <v>0.65</v>
      </c>
      <c r="AD772" s="212">
        <f t="shared" si="860"/>
        <v>0.65</v>
      </c>
      <c r="AE772" s="212">
        <f t="shared" si="861"/>
        <v>0.65</v>
      </c>
      <c r="AF772" s="212">
        <f t="shared" si="862"/>
        <v>0.65</v>
      </c>
      <c r="AG772" s="212">
        <f t="shared" si="863"/>
        <v>0.65</v>
      </c>
      <c r="AH772" s="212">
        <f t="shared" si="864"/>
        <v>0.65</v>
      </c>
      <c r="AI772" s="212">
        <f t="shared" si="865"/>
        <v>0.65</v>
      </c>
      <c r="AJ772" s="212">
        <f t="shared" si="866"/>
        <v>0.65</v>
      </c>
      <c r="AK772" s="212">
        <f t="shared" si="867"/>
        <v>0.65</v>
      </c>
    </row>
    <row r="773" spans="1:37" x14ac:dyDescent="0.35">
      <c r="A773" s="215">
        <v>33</v>
      </c>
      <c r="B773" s="212">
        <f t="shared" si="869"/>
        <v>0.65</v>
      </c>
      <c r="C773" s="212">
        <f t="shared" ref="C773:AA773" si="900">B773</f>
        <v>0.65</v>
      </c>
      <c r="D773" s="212">
        <f t="shared" si="900"/>
        <v>0.65</v>
      </c>
      <c r="E773" s="212">
        <f t="shared" si="900"/>
        <v>0.65</v>
      </c>
      <c r="F773" s="212">
        <f t="shared" si="900"/>
        <v>0.65</v>
      </c>
      <c r="G773" s="212">
        <f t="shared" si="900"/>
        <v>0.65</v>
      </c>
      <c r="H773" s="212">
        <f t="shared" si="900"/>
        <v>0.65</v>
      </c>
      <c r="I773" s="212">
        <f t="shared" si="900"/>
        <v>0.65</v>
      </c>
      <c r="J773" s="212">
        <f t="shared" si="900"/>
        <v>0.65</v>
      </c>
      <c r="K773" s="212">
        <f t="shared" si="900"/>
        <v>0.65</v>
      </c>
      <c r="L773" s="212">
        <f t="shared" si="900"/>
        <v>0.65</v>
      </c>
      <c r="M773" s="212">
        <f t="shared" si="900"/>
        <v>0.65</v>
      </c>
      <c r="N773" s="212">
        <f t="shared" si="900"/>
        <v>0.65</v>
      </c>
      <c r="O773" s="212">
        <f t="shared" si="900"/>
        <v>0.65</v>
      </c>
      <c r="P773" s="212">
        <f t="shared" si="900"/>
        <v>0.65</v>
      </c>
      <c r="Q773" s="212">
        <f t="shared" si="900"/>
        <v>0.65</v>
      </c>
      <c r="R773" s="212">
        <f t="shared" si="900"/>
        <v>0.65</v>
      </c>
      <c r="S773" s="212">
        <f t="shared" si="900"/>
        <v>0.65</v>
      </c>
      <c r="T773" s="212">
        <f t="shared" si="900"/>
        <v>0.65</v>
      </c>
      <c r="U773" s="212">
        <f t="shared" si="900"/>
        <v>0.65</v>
      </c>
      <c r="V773" s="212">
        <f t="shared" si="900"/>
        <v>0.65</v>
      </c>
      <c r="W773" s="212">
        <f t="shared" si="900"/>
        <v>0.65</v>
      </c>
      <c r="X773" s="212">
        <f t="shared" si="900"/>
        <v>0.65</v>
      </c>
      <c r="Y773" s="212">
        <f t="shared" si="900"/>
        <v>0.65</v>
      </c>
      <c r="Z773" s="212">
        <f t="shared" si="900"/>
        <v>0.65</v>
      </c>
      <c r="AA773" s="212">
        <f t="shared" si="900"/>
        <v>0.65</v>
      </c>
      <c r="AB773" s="212">
        <f t="shared" si="858"/>
        <v>0.65</v>
      </c>
      <c r="AC773" s="212">
        <f t="shared" si="859"/>
        <v>0.65</v>
      </c>
      <c r="AD773" s="212">
        <f t="shared" si="860"/>
        <v>0.65</v>
      </c>
      <c r="AE773" s="212">
        <f t="shared" si="861"/>
        <v>0.65</v>
      </c>
      <c r="AF773" s="212">
        <f t="shared" si="862"/>
        <v>0.65</v>
      </c>
      <c r="AG773" s="212">
        <f t="shared" si="863"/>
        <v>0.65</v>
      </c>
      <c r="AH773" s="212">
        <f t="shared" si="864"/>
        <v>0.65</v>
      </c>
      <c r="AI773" s="212">
        <f t="shared" si="865"/>
        <v>0.65</v>
      </c>
      <c r="AJ773" s="212">
        <f t="shared" si="866"/>
        <v>0.65</v>
      </c>
      <c r="AK773" s="212">
        <f t="shared" si="867"/>
        <v>0.65</v>
      </c>
    </row>
    <row r="774" spans="1:37" x14ac:dyDescent="0.35">
      <c r="A774" s="215">
        <v>34</v>
      </c>
      <c r="B774" s="212">
        <f t="shared" si="869"/>
        <v>0.65</v>
      </c>
      <c r="C774" s="212">
        <f t="shared" ref="C774:AA774" si="901">B774</f>
        <v>0.65</v>
      </c>
      <c r="D774" s="212">
        <f t="shared" si="901"/>
        <v>0.65</v>
      </c>
      <c r="E774" s="212">
        <f t="shared" si="901"/>
        <v>0.65</v>
      </c>
      <c r="F774" s="212">
        <f t="shared" si="901"/>
        <v>0.65</v>
      </c>
      <c r="G774" s="212">
        <f t="shared" si="901"/>
        <v>0.65</v>
      </c>
      <c r="H774" s="212">
        <f t="shared" si="901"/>
        <v>0.65</v>
      </c>
      <c r="I774" s="212">
        <f t="shared" si="901"/>
        <v>0.65</v>
      </c>
      <c r="J774" s="212">
        <f t="shared" si="901"/>
        <v>0.65</v>
      </c>
      <c r="K774" s="212">
        <f t="shared" si="901"/>
        <v>0.65</v>
      </c>
      <c r="L774" s="212">
        <f t="shared" si="901"/>
        <v>0.65</v>
      </c>
      <c r="M774" s="212">
        <f t="shared" si="901"/>
        <v>0.65</v>
      </c>
      <c r="N774" s="212">
        <f t="shared" si="901"/>
        <v>0.65</v>
      </c>
      <c r="O774" s="212">
        <f t="shared" si="901"/>
        <v>0.65</v>
      </c>
      <c r="P774" s="212">
        <f t="shared" si="901"/>
        <v>0.65</v>
      </c>
      <c r="Q774" s="212">
        <f t="shared" si="901"/>
        <v>0.65</v>
      </c>
      <c r="R774" s="212">
        <f t="shared" si="901"/>
        <v>0.65</v>
      </c>
      <c r="S774" s="212">
        <f t="shared" si="901"/>
        <v>0.65</v>
      </c>
      <c r="T774" s="212">
        <f t="shared" si="901"/>
        <v>0.65</v>
      </c>
      <c r="U774" s="212">
        <f t="shared" si="901"/>
        <v>0.65</v>
      </c>
      <c r="V774" s="212">
        <f t="shared" si="901"/>
        <v>0.65</v>
      </c>
      <c r="W774" s="212">
        <f t="shared" si="901"/>
        <v>0.65</v>
      </c>
      <c r="X774" s="212">
        <f t="shared" si="901"/>
        <v>0.65</v>
      </c>
      <c r="Y774" s="212">
        <f t="shared" si="901"/>
        <v>0.65</v>
      </c>
      <c r="Z774" s="212">
        <f t="shared" si="901"/>
        <v>0.65</v>
      </c>
      <c r="AA774" s="212">
        <f t="shared" si="901"/>
        <v>0.65</v>
      </c>
      <c r="AB774" s="212">
        <f t="shared" si="858"/>
        <v>0.65</v>
      </c>
      <c r="AC774" s="212">
        <f t="shared" si="859"/>
        <v>0.65</v>
      </c>
      <c r="AD774" s="212">
        <f t="shared" si="860"/>
        <v>0.65</v>
      </c>
      <c r="AE774" s="212">
        <f t="shared" si="861"/>
        <v>0.65</v>
      </c>
      <c r="AF774" s="212">
        <f t="shared" si="862"/>
        <v>0.65</v>
      </c>
      <c r="AG774" s="212">
        <f t="shared" si="863"/>
        <v>0.65</v>
      </c>
      <c r="AH774" s="212">
        <f t="shared" si="864"/>
        <v>0.65</v>
      </c>
      <c r="AI774" s="212">
        <f t="shared" si="865"/>
        <v>0.65</v>
      </c>
      <c r="AJ774" s="212">
        <f t="shared" si="866"/>
        <v>0.65</v>
      </c>
      <c r="AK774" s="212">
        <f t="shared" si="867"/>
        <v>0.65</v>
      </c>
    </row>
    <row r="775" spans="1:37" x14ac:dyDescent="0.35">
      <c r="A775" s="215">
        <v>35</v>
      </c>
      <c r="B775" s="212">
        <f t="shared" si="869"/>
        <v>0.65</v>
      </c>
      <c r="C775" s="212">
        <f t="shared" ref="C775:AA775" si="902">B775</f>
        <v>0.65</v>
      </c>
      <c r="D775" s="212">
        <f t="shared" si="902"/>
        <v>0.65</v>
      </c>
      <c r="E775" s="212">
        <f t="shared" si="902"/>
        <v>0.65</v>
      </c>
      <c r="F775" s="212">
        <f t="shared" si="902"/>
        <v>0.65</v>
      </c>
      <c r="G775" s="212">
        <f t="shared" si="902"/>
        <v>0.65</v>
      </c>
      <c r="H775" s="212">
        <f t="shared" si="902"/>
        <v>0.65</v>
      </c>
      <c r="I775" s="212">
        <f t="shared" si="902"/>
        <v>0.65</v>
      </c>
      <c r="J775" s="212">
        <f t="shared" si="902"/>
        <v>0.65</v>
      </c>
      <c r="K775" s="212">
        <f t="shared" si="902"/>
        <v>0.65</v>
      </c>
      <c r="L775" s="212">
        <f t="shared" si="902"/>
        <v>0.65</v>
      </c>
      <c r="M775" s="212">
        <f t="shared" si="902"/>
        <v>0.65</v>
      </c>
      <c r="N775" s="212">
        <f t="shared" si="902"/>
        <v>0.65</v>
      </c>
      <c r="O775" s="212">
        <f t="shared" si="902"/>
        <v>0.65</v>
      </c>
      <c r="P775" s="212">
        <f t="shared" si="902"/>
        <v>0.65</v>
      </c>
      <c r="Q775" s="212">
        <f t="shared" si="902"/>
        <v>0.65</v>
      </c>
      <c r="R775" s="212">
        <f t="shared" si="902"/>
        <v>0.65</v>
      </c>
      <c r="S775" s="212">
        <f t="shared" si="902"/>
        <v>0.65</v>
      </c>
      <c r="T775" s="212">
        <f t="shared" si="902"/>
        <v>0.65</v>
      </c>
      <c r="U775" s="212">
        <f t="shared" si="902"/>
        <v>0.65</v>
      </c>
      <c r="V775" s="212">
        <f t="shared" si="902"/>
        <v>0.65</v>
      </c>
      <c r="W775" s="212">
        <f t="shared" si="902"/>
        <v>0.65</v>
      </c>
      <c r="X775" s="212">
        <f t="shared" si="902"/>
        <v>0.65</v>
      </c>
      <c r="Y775" s="212">
        <f t="shared" si="902"/>
        <v>0.65</v>
      </c>
      <c r="Z775" s="212">
        <f t="shared" si="902"/>
        <v>0.65</v>
      </c>
      <c r="AA775" s="212">
        <f t="shared" si="902"/>
        <v>0.65</v>
      </c>
      <c r="AB775" s="212">
        <f t="shared" si="858"/>
        <v>0.65</v>
      </c>
      <c r="AC775" s="212">
        <f t="shared" si="859"/>
        <v>0.65</v>
      </c>
      <c r="AD775" s="212">
        <f t="shared" si="860"/>
        <v>0.65</v>
      </c>
      <c r="AE775" s="212">
        <f t="shared" si="861"/>
        <v>0.65</v>
      </c>
      <c r="AF775" s="212">
        <f t="shared" si="862"/>
        <v>0.65</v>
      </c>
      <c r="AG775" s="212">
        <f t="shared" si="863"/>
        <v>0.65</v>
      </c>
      <c r="AH775" s="212">
        <f t="shared" si="864"/>
        <v>0.65</v>
      </c>
      <c r="AI775" s="212">
        <f t="shared" si="865"/>
        <v>0.65</v>
      </c>
      <c r="AJ775" s="212">
        <f t="shared" si="866"/>
        <v>0.65</v>
      </c>
      <c r="AK775" s="212">
        <f t="shared" si="867"/>
        <v>0.65</v>
      </c>
    </row>
    <row r="776" spans="1:37" x14ac:dyDescent="0.35">
      <c r="A776" s="215">
        <v>36</v>
      </c>
      <c r="B776" s="212">
        <f t="shared" si="869"/>
        <v>0.65</v>
      </c>
      <c r="C776" s="212">
        <f t="shared" ref="C776:AA786" si="903">B776</f>
        <v>0.65</v>
      </c>
      <c r="D776" s="212">
        <f t="shared" si="903"/>
        <v>0.65</v>
      </c>
      <c r="E776" s="212">
        <f t="shared" si="903"/>
        <v>0.65</v>
      </c>
      <c r="F776" s="212">
        <f t="shared" si="903"/>
        <v>0.65</v>
      </c>
      <c r="G776" s="212">
        <f t="shared" si="903"/>
        <v>0.65</v>
      </c>
      <c r="H776" s="212">
        <f t="shared" si="903"/>
        <v>0.65</v>
      </c>
      <c r="I776" s="212">
        <f t="shared" si="903"/>
        <v>0.65</v>
      </c>
      <c r="J776" s="212">
        <f t="shared" si="903"/>
        <v>0.65</v>
      </c>
      <c r="K776" s="212">
        <f t="shared" si="903"/>
        <v>0.65</v>
      </c>
      <c r="L776" s="212">
        <f t="shared" si="903"/>
        <v>0.65</v>
      </c>
      <c r="M776" s="212">
        <f t="shared" si="903"/>
        <v>0.65</v>
      </c>
      <c r="N776" s="212">
        <f t="shared" si="903"/>
        <v>0.65</v>
      </c>
      <c r="O776" s="212">
        <f t="shared" si="903"/>
        <v>0.65</v>
      </c>
      <c r="P776" s="212">
        <f t="shared" si="903"/>
        <v>0.65</v>
      </c>
      <c r="Q776" s="212">
        <f t="shared" si="903"/>
        <v>0.65</v>
      </c>
      <c r="R776" s="212">
        <f t="shared" si="903"/>
        <v>0.65</v>
      </c>
      <c r="S776" s="212">
        <f t="shared" si="903"/>
        <v>0.65</v>
      </c>
      <c r="T776" s="212">
        <f t="shared" si="903"/>
        <v>0.65</v>
      </c>
      <c r="U776" s="212">
        <f t="shared" si="903"/>
        <v>0.65</v>
      </c>
      <c r="V776" s="212">
        <f t="shared" si="903"/>
        <v>0.65</v>
      </c>
      <c r="W776" s="212">
        <f t="shared" si="903"/>
        <v>0.65</v>
      </c>
      <c r="X776" s="212">
        <f t="shared" si="903"/>
        <v>0.65</v>
      </c>
      <c r="Y776" s="212">
        <f t="shared" si="903"/>
        <v>0.65</v>
      </c>
      <c r="Z776" s="212">
        <f t="shared" si="903"/>
        <v>0.65</v>
      </c>
      <c r="AA776" s="212">
        <f t="shared" si="903"/>
        <v>0.65</v>
      </c>
      <c r="AB776" s="212">
        <f t="shared" si="858"/>
        <v>0.65</v>
      </c>
      <c r="AC776" s="212">
        <f t="shared" si="858"/>
        <v>0.65</v>
      </c>
      <c r="AD776" s="212">
        <f t="shared" si="858"/>
        <v>0.65</v>
      </c>
      <c r="AE776" s="212">
        <f t="shared" si="858"/>
        <v>0.65</v>
      </c>
      <c r="AF776" s="212">
        <f t="shared" si="858"/>
        <v>0.65</v>
      </c>
      <c r="AG776" s="212">
        <f t="shared" si="858"/>
        <v>0.65</v>
      </c>
      <c r="AH776" s="212">
        <f t="shared" si="858"/>
        <v>0.65</v>
      </c>
      <c r="AI776" s="212">
        <f t="shared" si="858"/>
        <v>0.65</v>
      </c>
      <c r="AJ776" s="212">
        <f t="shared" si="858"/>
        <v>0.65</v>
      </c>
      <c r="AK776" s="212">
        <f t="shared" si="858"/>
        <v>0.65</v>
      </c>
    </row>
    <row r="777" spans="1:37" x14ac:dyDescent="0.35">
      <c r="A777" s="215">
        <v>37</v>
      </c>
      <c r="B777" s="212">
        <f t="shared" si="869"/>
        <v>0.65</v>
      </c>
      <c r="C777" s="212">
        <f t="shared" si="903"/>
        <v>0.65</v>
      </c>
      <c r="D777" s="212">
        <f t="shared" si="903"/>
        <v>0.65</v>
      </c>
      <c r="E777" s="212">
        <f t="shared" si="903"/>
        <v>0.65</v>
      </c>
      <c r="F777" s="212">
        <f t="shared" si="903"/>
        <v>0.65</v>
      </c>
      <c r="G777" s="212">
        <f t="shared" si="903"/>
        <v>0.65</v>
      </c>
      <c r="H777" s="212">
        <f t="shared" si="903"/>
        <v>0.65</v>
      </c>
      <c r="I777" s="212">
        <f t="shared" si="903"/>
        <v>0.65</v>
      </c>
      <c r="J777" s="212">
        <f t="shared" si="903"/>
        <v>0.65</v>
      </c>
      <c r="K777" s="212">
        <f t="shared" si="903"/>
        <v>0.65</v>
      </c>
      <c r="L777" s="212">
        <f t="shared" si="903"/>
        <v>0.65</v>
      </c>
      <c r="M777" s="212">
        <f t="shared" si="903"/>
        <v>0.65</v>
      </c>
      <c r="N777" s="212">
        <f t="shared" si="903"/>
        <v>0.65</v>
      </c>
      <c r="O777" s="212">
        <f t="shared" si="903"/>
        <v>0.65</v>
      </c>
      <c r="P777" s="212">
        <f t="shared" si="903"/>
        <v>0.65</v>
      </c>
      <c r="Q777" s="212">
        <f t="shared" si="903"/>
        <v>0.65</v>
      </c>
      <c r="R777" s="212">
        <f t="shared" si="903"/>
        <v>0.65</v>
      </c>
      <c r="S777" s="212">
        <f t="shared" si="903"/>
        <v>0.65</v>
      </c>
      <c r="T777" s="212">
        <f t="shared" si="903"/>
        <v>0.65</v>
      </c>
      <c r="U777" s="212">
        <f t="shared" si="903"/>
        <v>0.65</v>
      </c>
      <c r="V777" s="212">
        <f t="shared" si="903"/>
        <v>0.65</v>
      </c>
      <c r="W777" s="212">
        <f t="shared" si="903"/>
        <v>0.65</v>
      </c>
      <c r="X777" s="212">
        <f t="shared" si="903"/>
        <v>0.65</v>
      </c>
      <c r="Y777" s="212">
        <f t="shared" si="903"/>
        <v>0.65</v>
      </c>
      <c r="Z777" s="212">
        <f t="shared" si="903"/>
        <v>0.65</v>
      </c>
      <c r="AA777" s="212">
        <f t="shared" si="903"/>
        <v>0.65</v>
      </c>
      <c r="AB777" s="212">
        <f t="shared" ref="AB777:AK792" si="904">AA777</f>
        <v>0.65</v>
      </c>
      <c r="AC777" s="212">
        <f t="shared" si="904"/>
        <v>0.65</v>
      </c>
      <c r="AD777" s="212">
        <f t="shared" si="904"/>
        <v>0.65</v>
      </c>
      <c r="AE777" s="212">
        <f t="shared" si="904"/>
        <v>0.65</v>
      </c>
      <c r="AF777" s="212">
        <f t="shared" si="904"/>
        <v>0.65</v>
      </c>
      <c r="AG777" s="212">
        <f t="shared" si="904"/>
        <v>0.65</v>
      </c>
      <c r="AH777" s="212">
        <f t="shared" si="904"/>
        <v>0.65</v>
      </c>
      <c r="AI777" s="212">
        <f t="shared" si="904"/>
        <v>0.65</v>
      </c>
      <c r="AJ777" s="212">
        <f t="shared" si="904"/>
        <v>0.65</v>
      </c>
      <c r="AK777" s="212">
        <f t="shared" si="904"/>
        <v>0.65</v>
      </c>
    </row>
    <row r="778" spans="1:37" x14ac:dyDescent="0.35">
      <c r="A778" s="215">
        <v>38</v>
      </c>
      <c r="B778" s="212">
        <f t="shared" si="869"/>
        <v>0.65</v>
      </c>
      <c r="C778" s="212">
        <f t="shared" si="903"/>
        <v>0.65</v>
      </c>
      <c r="D778" s="212">
        <f t="shared" si="903"/>
        <v>0.65</v>
      </c>
      <c r="E778" s="212">
        <f t="shared" si="903"/>
        <v>0.65</v>
      </c>
      <c r="F778" s="212">
        <f t="shared" si="903"/>
        <v>0.65</v>
      </c>
      <c r="G778" s="212">
        <f t="shared" si="903"/>
        <v>0.65</v>
      </c>
      <c r="H778" s="212">
        <f t="shared" si="903"/>
        <v>0.65</v>
      </c>
      <c r="I778" s="212">
        <f t="shared" si="903"/>
        <v>0.65</v>
      </c>
      <c r="J778" s="212">
        <f t="shared" si="903"/>
        <v>0.65</v>
      </c>
      <c r="K778" s="212">
        <f t="shared" si="903"/>
        <v>0.65</v>
      </c>
      <c r="L778" s="212">
        <f t="shared" si="903"/>
        <v>0.65</v>
      </c>
      <c r="M778" s="212">
        <f t="shared" si="903"/>
        <v>0.65</v>
      </c>
      <c r="N778" s="212">
        <f t="shared" si="903"/>
        <v>0.65</v>
      </c>
      <c r="O778" s="212">
        <f t="shared" si="903"/>
        <v>0.65</v>
      </c>
      <c r="P778" s="212">
        <f t="shared" si="903"/>
        <v>0.65</v>
      </c>
      <c r="Q778" s="212">
        <f t="shared" si="903"/>
        <v>0.65</v>
      </c>
      <c r="R778" s="212">
        <f t="shared" si="903"/>
        <v>0.65</v>
      </c>
      <c r="S778" s="212">
        <f t="shared" si="903"/>
        <v>0.65</v>
      </c>
      <c r="T778" s="212">
        <f t="shared" si="903"/>
        <v>0.65</v>
      </c>
      <c r="U778" s="212">
        <f t="shared" si="903"/>
        <v>0.65</v>
      </c>
      <c r="V778" s="212">
        <f t="shared" si="903"/>
        <v>0.65</v>
      </c>
      <c r="W778" s="212">
        <f t="shared" si="903"/>
        <v>0.65</v>
      </c>
      <c r="X778" s="212">
        <f t="shared" si="903"/>
        <v>0.65</v>
      </c>
      <c r="Y778" s="212">
        <f t="shared" si="903"/>
        <v>0.65</v>
      </c>
      <c r="Z778" s="212">
        <f t="shared" si="903"/>
        <v>0.65</v>
      </c>
      <c r="AA778" s="212">
        <f t="shared" si="903"/>
        <v>0.65</v>
      </c>
      <c r="AB778" s="212">
        <f t="shared" si="904"/>
        <v>0.65</v>
      </c>
      <c r="AC778" s="212">
        <f t="shared" si="904"/>
        <v>0.65</v>
      </c>
      <c r="AD778" s="212">
        <f t="shared" si="904"/>
        <v>0.65</v>
      </c>
      <c r="AE778" s="212">
        <f t="shared" si="904"/>
        <v>0.65</v>
      </c>
      <c r="AF778" s="212">
        <f t="shared" si="904"/>
        <v>0.65</v>
      </c>
      <c r="AG778" s="212">
        <f t="shared" si="904"/>
        <v>0.65</v>
      </c>
      <c r="AH778" s="212">
        <f t="shared" si="904"/>
        <v>0.65</v>
      </c>
      <c r="AI778" s="212">
        <f t="shared" si="904"/>
        <v>0.65</v>
      </c>
      <c r="AJ778" s="212">
        <f t="shared" si="904"/>
        <v>0.65</v>
      </c>
      <c r="AK778" s="212">
        <f t="shared" si="904"/>
        <v>0.65</v>
      </c>
    </row>
    <row r="779" spans="1:37" x14ac:dyDescent="0.35">
      <c r="A779" s="215">
        <v>39</v>
      </c>
      <c r="B779" s="212">
        <f t="shared" si="869"/>
        <v>0.65</v>
      </c>
      <c r="C779" s="212">
        <f t="shared" si="903"/>
        <v>0.65</v>
      </c>
      <c r="D779" s="212">
        <f t="shared" si="903"/>
        <v>0.65</v>
      </c>
      <c r="E779" s="212">
        <f t="shared" si="903"/>
        <v>0.65</v>
      </c>
      <c r="F779" s="212">
        <f t="shared" si="903"/>
        <v>0.65</v>
      </c>
      <c r="G779" s="212">
        <f t="shared" si="903"/>
        <v>0.65</v>
      </c>
      <c r="H779" s="212">
        <f t="shared" si="903"/>
        <v>0.65</v>
      </c>
      <c r="I779" s="212">
        <f t="shared" si="903"/>
        <v>0.65</v>
      </c>
      <c r="J779" s="212">
        <f t="shared" si="903"/>
        <v>0.65</v>
      </c>
      <c r="K779" s="212">
        <f t="shared" si="903"/>
        <v>0.65</v>
      </c>
      <c r="L779" s="212">
        <f t="shared" si="903"/>
        <v>0.65</v>
      </c>
      <c r="M779" s="212">
        <f t="shared" si="903"/>
        <v>0.65</v>
      </c>
      <c r="N779" s="212">
        <f t="shared" si="903"/>
        <v>0.65</v>
      </c>
      <c r="O779" s="212">
        <f t="shared" si="903"/>
        <v>0.65</v>
      </c>
      <c r="P779" s="212">
        <f t="shared" si="903"/>
        <v>0.65</v>
      </c>
      <c r="Q779" s="212">
        <f t="shared" si="903"/>
        <v>0.65</v>
      </c>
      <c r="R779" s="212">
        <f t="shared" si="903"/>
        <v>0.65</v>
      </c>
      <c r="S779" s="212">
        <f t="shared" si="903"/>
        <v>0.65</v>
      </c>
      <c r="T779" s="212">
        <f t="shared" si="903"/>
        <v>0.65</v>
      </c>
      <c r="U779" s="212">
        <f t="shared" si="903"/>
        <v>0.65</v>
      </c>
      <c r="V779" s="212">
        <f t="shared" si="903"/>
        <v>0.65</v>
      </c>
      <c r="W779" s="212">
        <f t="shared" si="903"/>
        <v>0.65</v>
      </c>
      <c r="X779" s="212">
        <f t="shared" si="903"/>
        <v>0.65</v>
      </c>
      <c r="Y779" s="212">
        <f t="shared" si="903"/>
        <v>0.65</v>
      </c>
      <c r="Z779" s="212">
        <f t="shared" si="903"/>
        <v>0.65</v>
      </c>
      <c r="AA779" s="212">
        <f t="shared" si="903"/>
        <v>0.65</v>
      </c>
      <c r="AB779" s="212">
        <f t="shared" si="904"/>
        <v>0.65</v>
      </c>
      <c r="AC779" s="212">
        <f t="shared" si="904"/>
        <v>0.65</v>
      </c>
      <c r="AD779" s="212">
        <f t="shared" si="904"/>
        <v>0.65</v>
      </c>
      <c r="AE779" s="212">
        <f t="shared" si="904"/>
        <v>0.65</v>
      </c>
      <c r="AF779" s="212">
        <f t="shared" si="904"/>
        <v>0.65</v>
      </c>
      <c r="AG779" s="212">
        <f t="shared" si="904"/>
        <v>0.65</v>
      </c>
      <c r="AH779" s="212">
        <f t="shared" si="904"/>
        <v>0.65</v>
      </c>
      <c r="AI779" s="212">
        <f t="shared" si="904"/>
        <v>0.65</v>
      </c>
      <c r="AJ779" s="212">
        <f t="shared" si="904"/>
        <v>0.65</v>
      </c>
      <c r="AK779" s="212">
        <f t="shared" si="904"/>
        <v>0.65</v>
      </c>
    </row>
    <row r="780" spans="1:37" x14ac:dyDescent="0.35">
      <c r="A780" s="215">
        <v>40</v>
      </c>
      <c r="B780" s="212">
        <f t="shared" si="869"/>
        <v>0.65</v>
      </c>
      <c r="C780" s="212">
        <f t="shared" si="903"/>
        <v>0.65</v>
      </c>
      <c r="D780" s="212">
        <f t="shared" si="903"/>
        <v>0.65</v>
      </c>
      <c r="E780" s="212">
        <f t="shared" si="903"/>
        <v>0.65</v>
      </c>
      <c r="F780" s="212">
        <f t="shared" si="903"/>
        <v>0.65</v>
      </c>
      <c r="G780" s="212">
        <f t="shared" si="903"/>
        <v>0.65</v>
      </c>
      <c r="H780" s="212">
        <f t="shared" si="903"/>
        <v>0.65</v>
      </c>
      <c r="I780" s="212">
        <f t="shared" si="903"/>
        <v>0.65</v>
      </c>
      <c r="J780" s="212">
        <f t="shared" si="903"/>
        <v>0.65</v>
      </c>
      <c r="K780" s="212">
        <f t="shared" si="903"/>
        <v>0.65</v>
      </c>
      <c r="L780" s="212">
        <f t="shared" si="903"/>
        <v>0.65</v>
      </c>
      <c r="M780" s="212">
        <f t="shared" si="903"/>
        <v>0.65</v>
      </c>
      <c r="N780" s="212">
        <f t="shared" si="903"/>
        <v>0.65</v>
      </c>
      <c r="O780" s="212">
        <f t="shared" si="903"/>
        <v>0.65</v>
      </c>
      <c r="P780" s="212">
        <f t="shared" si="903"/>
        <v>0.65</v>
      </c>
      <c r="Q780" s="212">
        <f t="shared" si="903"/>
        <v>0.65</v>
      </c>
      <c r="R780" s="212">
        <f t="shared" si="903"/>
        <v>0.65</v>
      </c>
      <c r="S780" s="212">
        <f t="shared" si="903"/>
        <v>0.65</v>
      </c>
      <c r="T780" s="212">
        <f t="shared" si="903"/>
        <v>0.65</v>
      </c>
      <c r="U780" s="212">
        <f t="shared" si="903"/>
        <v>0.65</v>
      </c>
      <c r="V780" s="212">
        <f t="shared" si="903"/>
        <v>0.65</v>
      </c>
      <c r="W780" s="212">
        <f t="shared" si="903"/>
        <v>0.65</v>
      </c>
      <c r="X780" s="212">
        <f t="shared" si="903"/>
        <v>0.65</v>
      </c>
      <c r="Y780" s="212">
        <f t="shared" si="903"/>
        <v>0.65</v>
      </c>
      <c r="Z780" s="212">
        <f t="shared" si="903"/>
        <v>0.65</v>
      </c>
      <c r="AA780" s="212">
        <f t="shared" si="903"/>
        <v>0.65</v>
      </c>
      <c r="AB780" s="212">
        <f t="shared" si="904"/>
        <v>0.65</v>
      </c>
      <c r="AC780" s="212">
        <f t="shared" si="904"/>
        <v>0.65</v>
      </c>
      <c r="AD780" s="212">
        <f t="shared" si="904"/>
        <v>0.65</v>
      </c>
      <c r="AE780" s="212">
        <f t="shared" si="904"/>
        <v>0.65</v>
      </c>
      <c r="AF780" s="212">
        <f t="shared" si="904"/>
        <v>0.65</v>
      </c>
      <c r="AG780" s="212">
        <f t="shared" si="904"/>
        <v>0.65</v>
      </c>
      <c r="AH780" s="212">
        <f t="shared" si="904"/>
        <v>0.65</v>
      </c>
      <c r="AI780" s="212">
        <f t="shared" si="904"/>
        <v>0.65</v>
      </c>
      <c r="AJ780" s="212">
        <f t="shared" si="904"/>
        <v>0.65</v>
      </c>
      <c r="AK780" s="212">
        <f t="shared" si="904"/>
        <v>0.65</v>
      </c>
    </row>
    <row r="781" spans="1:37" x14ac:dyDescent="0.35">
      <c r="A781" s="215">
        <v>41</v>
      </c>
      <c r="B781" s="212">
        <f t="shared" si="869"/>
        <v>0.65</v>
      </c>
      <c r="C781" s="212">
        <f t="shared" si="903"/>
        <v>0.65</v>
      </c>
      <c r="D781" s="212">
        <f t="shared" si="903"/>
        <v>0.65</v>
      </c>
      <c r="E781" s="212">
        <f t="shared" si="903"/>
        <v>0.65</v>
      </c>
      <c r="F781" s="212">
        <f t="shared" si="903"/>
        <v>0.65</v>
      </c>
      <c r="G781" s="212">
        <f t="shared" si="903"/>
        <v>0.65</v>
      </c>
      <c r="H781" s="212">
        <f t="shared" si="903"/>
        <v>0.65</v>
      </c>
      <c r="I781" s="212">
        <f t="shared" si="903"/>
        <v>0.65</v>
      </c>
      <c r="J781" s="212">
        <f t="shared" si="903"/>
        <v>0.65</v>
      </c>
      <c r="K781" s="212">
        <f t="shared" si="903"/>
        <v>0.65</v>
      </c>
      <c r="L781" s="212">
        <f t="shared" si="903"/>
        <v>0.65</v>
      </c>
      <c r="M781" s="212">
        <f t="shared" si="903"/>
        <v>0.65</v>
      </c>
      <c r="N781" s="212">
        <f t="shared" si="903"/>
        <v>0.65</v>
      </c>
      <c r="O781" s="212">
        <f t="shared" si="903"/>
        <v>0.65</v>
      </c>
      <c r="P781" s="212">
        <f t="shared" si="903"/>
        <v>0.65</v>
      </c>
      <c r="Q781" s="212">
        <f t="shared" si="903"/>
        <v>0.65</v>
      </c>
      <c r="R781" s="212">
        <f t="shared" si="903"/>
        <v>0.65</v>
      </c>
      <c r="S781" s="212">
        <f t="shared" si="903"/>
        <v>0.65</v>
      </c>
      <c r="T781" s="212">
        <f t="shared" si="903"/>
        <v>0.65</v>
      </c>
      <c r="U781" s="212">
        <f t="shared" si="903"/>
        <v>0.65</v>
      </c>
      <c r="V781" s="212">
        <f t="shared" si="903"/>
        <v>0.65</v>
      </c>
      <c r="W781" s="212">
        <f t="shared" si="903"/>
        <v>0.65</v>
      </c>
      <c r="X781" s="212">
        <f t="shared" si="903"/>
        <v>0.65</v>
      </c>
      <c r="Y781" s="212">
        <f t="shared" si="903"/>
        <v>0.65</v>
      </c>
      <c r="Z781" s="212">
        <f t="shared" si="903"/>
        <v>0.65</v>
      </c>
      <c r="AA781" s="212">
        <f t="shared" si="903"/>
        <v>0.65</v>
      </c>
      <c r="AB781" s="212">
        <f t="shared" si="904"/>
        <v>0.65</v>
      </c>
      <c r="AC781" s="212">
        <f t="shared" si="904"/>
        <v>0.65</v>
      </c>
      <c r="AD781" s="212">
        <f t="shared" si="904"/>
        <v>0.65</v>
      </c>
      <c r="AE781" s="212">
        <f t="shared" si="904"/>
        <v>0.65</v>
      </c>
      <c r="AF781" s="212">
        <f t="shared" si="904"/>
        <v>0.65</v>
      </c>
      <c r="AG781" s="212">
        <f t="shared" si="904"/>
        <v>0.65</v>
      </c>
      <c r="AH781" s="212">
        <f t="shared" si="904"/>
        <v>0.65</v>
      </c>
      <c r="AI781" s="212">
        <f t="shared" si="904"/>
        <v>0.65</v>
      </c>
      <c r="AJ781" s="212">
        <f t="shared" si="904"/>
        <v>0.65</v>
      </c>
      <c r="AK781" s="212">
        <f t="shared" si="904"/>
        <v>0.65</v>
      </c>
    </row>
    <row r="782" spans="1:37" x14ac:dyDescent="0.35">
      <c r="A782" s="215">
        <v>42</v>
      </c>
      <c r="B782" s="212">
        <f t="shared" si="869"/>
        <v>0.65</v>
      </c>
      <c r="C782" s="212">
        <f t="shared" si="903"/>
        <v>0.65</v>
      </c>
      <c r="D782" s="212">
        <f t="shared" si="903"/>
        <v>0.65</v>
      </c>
      <c r="E782" s="212">
        <f t="shared" si="903"/>
        <v>0.65</v>
      </c>
      <c r="F782" s="212">
        <f t="shared" si="903"/>
        <v>0.65</v>
      </c>
      <c r="G782" s="212">
        <f t="shared" si="903"/>
        <v>0.65</v>
      </c>
      <c r="H782" s="212">
        <f t="shared" si="903"/>
        <v>0.65</v>
      </c>
      <c r="I782" s="212">
        <f t="shared" si="903"/>
        <v>0.65</v>
      </c>
      <c r="J782" s="212">
        <f t="shared" si="903"/>
        <v>0.65</v>
      </c>
      <c r="K782" s="212">
        <f t="shared" si="903"/>
        <v>0.65</v>
      </c>
      <c r="L782" s="212">
        <f t="shared" si="903"/>
        <v>0.65</v>
      </c>
      <c r="M782" s="212">
        <f t="shared" si="903"/>
        <v>0.65</v>
      </c>
      <c r="N782" s="212">
        <f t="shared" si="903"/>
        <v>0.65</v>
      </c>
      <c r="O782" s="212">
        <f t="shared" si="903"/>
        <v>0.65</v>
      </c>
      <c r="P782" s="212">
        <f t="shared" si="903"/>
        <v>0.65</v>
      </c>
      <c r="Q782" s="212">
        <f t="shared" si="903"/>
        <v>0.65</v>
      </c>
      <c r="R782" s="212">
        <f t="shared" si="903"/>
        <v>0.65</v>
      </c>
      <c r="S782" s="212">
        <f t="shared" si="903"/>
        <v>0.65</v>
      </c>
      <c r="T782" s="212">
        <f t="shared" si="903"/>
        <v>0.65</v>
      </c>
      <c r="U782" s="212">
        <f t="shared" si="903"/>
        <v>0.65</v>
      </c>
      <c r="V782" s="212">
        <f t="shared" si="903"/>
        <v>0.65</v>
      </c>
      <c r="W782" s="212">
        <f t="shared" si="903"/>
        <v>0.65</v>
      </c>
      <c r="X782" s="212">
        <f t="shared" si="903"/>
        <v>0.65</v>
      </c>
      <c r="Y782" s="212">
        <f t="shared" si="903"/>
        <v>0.65</v>
      </c>
      <c r="Z782" s="212">
        <f t="shared" si="903"/>
        <v>0.65</v>
      </c>
      <c r="AA782" s="212">
        <f t="shared" si="903"/>
        <v>0.65</v>
      </c>
      <c r="AB782" s="212">
        <f t="shared" si="904"/>
        <v>0.65</v>
      </c>
      <c r="AC782" s="212">
        <f t="shared" si="904"/>
        <v>0.65</v>
      </c>
      <c r="AD782" s="212">
        <f t="shared" si="904"/>
        <v>0.65</v>
      </c>
      <c r="AE782" s="212">
        <f t="shared" si="904"/>
        <v>0.65</v>
      </c>
      <c r="AF782" s="212">
        <f t="shared" si="904"/>
        <v>0.65</v>
      </c>
      <c r="AG782" s="212">
        <f t="shared" si="904"/>
        <v>0.65</v>
      </c>
      <c r="AH782" s="212">
        <f t="shared" si="904"/>
        <v>0.65</v>
      </c>
      <c r="AI782" s="212">
        <f t="shared" si="904"/>
        <v>0.65</v>
      </c>
      <c r="AJ782" s="212">
        <f t="shared" si="904"/>
        <v>0.65</v>
      </c>
      <c r="AK782" s="212">
        <f t="shared" si="904"/>
        <v>0.65</v>
      </c>
    </row>
    <row r="783" spans="1:37" x14ac:dyDescent="0.35">
      <c r="A783" s="215">
        <v>43</v>
      </c>
      <c r="B783" s="212">
        <f t="shared" si="869"/>
        <v>0.65</v>
      </c>
      <c r="C783" s="212">
        <f t="shared" si="903"/>
        <v>0.65</v>
      </c>
      <c r="D783" s="212">
        <f t="shared" si="903"/>
        <v>0.65</v>
      </c>
      <c r="E783" s="212">
        <f t="shared" si="903"/>
        <v>0.65</v>
      </c>
      <c r="F783" s="212">
        <f t="shared" si="903"/>
        <v>0.65</v>
      </c>
      <c r="G783" s="212">
        <f t="shared" si="903"/>
        <v>0.65</v>
      </c>
      <c r="H783" s="212">
        <f t="shared" si="903"/>
        <v>0.65</v>
      </c>
      <c r="I783" s="212">
        <f t="shared" si="903"/>
        <v>0.65</v>
      </c>
      <c r="J783" s="212">
        <f t="shared" si="903"/>
        <v>0.65</v>
      </c>
      <c r="K783" s="212">
        <f t="shared" si="903"/>
        <v>0.65</v>
      </c>
      <c r="L783" s="212">
        <f t="shared" si="903"/>
        <v>0.65</v>
      </c>
      <c r="M783" s="212">
        <f t="shared" si="903"/>
        <v>0.65</v>
      </c>
      <c r="N783" s="212">
        <f t="shared" si="903"/>
        <v>0.65</v>
      </c>
      <c r="O783" s="212">
        <f t="shared" si="903"/>
        <v>0.65</v>
      </c>
      <c r="P783" s="212">
        <f t="shared" si="903"/>
        <v>0.65</v>
      </c>
      <c r="Q783" s="212">
        <f t="shared" si="903"/>
        <v>0.65</v>
      </c>
      <c r="R783" s="212">
        <f t="shared" si="903"/>
        <v>0.65</v>
      </c>
      <c r="S783" s="212">
        <f t="shared" si="903"/>
        <v>0.65</v>
      </c>
      <c r="T783" s="212">
        <f t="shared" si="903"/>
        <v>0.65</v>
      </c>
      <c r="U783" s="212">
        <f t="shared" si="903"/>
        <v>0.65</v>
      </c>
      <c r="V783" s="212">
        <f t="shared" si="903"/>
        <v>0.65</v>
      </c>
      <c r="W783" s="212">
        <f t="shared" si="903"/>
        <v>0.65</v>
      </c>
      <c r="X783" s="212">
        <f t="shared" si="903"/>
        <v>0.65</v>
      </c>
      <c r="Y783" s="212">
        <f t="shared" si="903"/>
        <v>0.65</v>
      </c>
      <c r="Z783" s="212">
        <f t="shared" si="903"/>
        <v>0.65</v>
      </c>
      <c r="AA783" s="212">
        <f t="shared" si="903"/>
        <v>0.65</v>
      </c>
      <c r="AB783" s="212">
        <f t="shared" si="904"/>
        <v>0.65</v>
      </c>
      <c r="AC783" s="212">
        <f t="shared" si="904"/>
        <v>0.65</v>
      </c>
      <c r="AD783" s="212">
        <f t="shared" si="904"/>
        <v>0.65</v>
      </c>
      <c r="AE783" s="212">
        <f t="shared" si="904"/>
        <v>0.65</v>
      </c>
      <c r="AF783" s="212">
        <f t="shared" si="904"/>
        <v>0.65</v>
      </c>
      <c r="AG783" s="212">
        <f t="shared" si="904"/>
        <v>0.65</v>
      </c>
      <c r="AH783" s="212">
        <f t="shared" si="904"/>
        <v>0.65</v>
      </c>
      <c r="AI783" s="212">
        <f t="shared" si="904"/>
        <v>0.65</v>
      </c>
      <c r="AJ783" s="212">
        <f t="shared" si="904"/>
        <v>0.65</v>
      </c>
      <c r="AK783" s="212">
        <f t="shared" si="904"/>
        <v>0.65</v>
      </c>
    </row>
    <row r="784" spans="1:37" x14ac:dyDescent="0.35">
      <c r="A784" s="215">
        <v>44</v>
      </c>
      <c r="B784" s="212">
        <f t="shared" si="869"/>
        <v>0.65</v>
      </c>
      <c r="C784" s="212">
        <f t="shared" si="903"/>
        <v>0.65</v>
      </c>
      <c r="D784" s="212">
        <f t="shared" si="903"/>
        <v>0.65</v>
      </c>
      <c r="E784" s="212">
        <f t="shared" si="903"/>
        <v>0.65</v>
      </c>
      <c r="F784" s="212">
        <f t="shared" si="903"/>
        <v>0.65</v>
      </c>
      <c r="G784" s="212">
        <f t="shared" si="903"/>
        <v>0.65</v>
      </c>
      <c r="H784" s="212">
        <f t="shared" si="903"/>
        <v>0.65</v>
      </c>
      <c r="I784" s="212">
        <f t="shared" si="903"/>
        <v>0.65</v>
      </c>
      <c r="J784" s="212">
        <f t="shared" si="903"/>
        <v>0.65</v>
      </c>
      <c r="K784" s="212">
        <f t="shared" si="903"/>
        <v>0.65</v>
      </c>
      <c r="L784" s="212">
        <f t="shared" si="903"/>
        <v>0.65</v>
      </c>
      <c r="M784" s="212">
        <f t="shared" si="903"/>
        <v>0.65</v>
      </c>
      <c r="N784" s="212">
        <f t="shared" si="903"/>
        <v>0.65</v>
      </c>
      <c r="O784" s="212">
        <f t="shared" si="903"/>
        <v>0.65</v>
      </c>
      <c r="P784" s="212">
        <f t="shared" si="903"/>
        <v>0.65</v>
      </c>
      <c r="Q784" s="212">
        <f t="shared" si="903"/>
        <v>0.65</v>
      </c>
      <c r="R784" s="212">
        <f t="shared" si="903"/>
        <v>0.65</v>
      </c>
      <c r="S784" s="212">
        <f t="shared" si="903"/>
        <v>0.65</v>
      </c>
      <c r="T784" s="212">
        <f t="shared" si="903"/>
        <v>0.65</v>
      </c>
      <c r="U784" s="212">
        <f t="shared" si="903"/>
        <v>0.65</v>
      </c>
      <c r="V784" s="212">
        <f t="shared" si="903"/>
        <v>0.65</v>
      </c>
      <c r="W784" s="212">
        <f t="shared" si="903"/>
        <v>0.65</v>
      </c>
      <c r="X784" s="212">
        <f t="shared" si="903"/>
        <v>0.65</v>
      </c>
      <c r="Y784" s="212">
        <f t="shared" si="903"/>
        <v>0.65</v>
      </c>
      <c r="Z784" s="212">
        <f t="shared" si="903"/>
        <v>0.65</v>
      </c>
      <c r="AA784" s="212">
        <f t="shared" si="903"/>
        <v>0.65</v>
      </c>
      <c r="AB784" s="212">
        <f t="shared" si="904"/>
        <v>0.65</v>
      </c>
      <c r="AC784" s="212">
        <f t="shared" si="904"/>
        <v>0.65</v>
      </c>
      <c r="AD784" s="212">
        <f t="shared" si="904"/>
        <v>0.65</v>
      </c>
      <c r="AE784" s="212">
        <f t="shared" si="904"/>
        <v>0.65</v>
      </c>
      <c r="AF784" s="212">
        <f t="shared" si="904"/>
        <v>0.65</v>
      </c>
      <c r="AG784" s="212">
        <f t="shared" si="904"/>
        <v>0.65</v>
      </c>
      <c r="AH784" s="212">
        <f t="shared" si="904"/>
        <v>0.65</v>
      </c>
      <c r="AI784" s="212">
        <f t="shared" si="904"/>
        <v>0.65</v>
      </c>
      <c r="AJ784" s="212">
        <f t="shared" si="904"/>
        <v>0.65</v>
      </c>
      <c r="AK784" s="212">
        <f t="shared" si="904"/>
        <v>0.65</v>
      </c>
    </row>
    <row r="785" spans="1:37" x14ac:dyDescent="0.35">
      <c r="A785" s="215">
        <v>45</v>
      </c>
      <c r="B785" s="212">
        <f t="shared" si="869"/>
        <v>0.65</v>
      </c>
      <c r="C785" s="212">
        <f t="shared" si="903"/>
        <v>0.65</v>
      </c>
      <c r="D785" s="212">
        <f t="shared" si="903"/>
        <v>0.65</v>
      </c>
      <c r="E785" s="212">
        <f t="shared" si="903"/>
        <v>0.65</v>
      </c>
      <c r="F785" s="212">
        <f t="shared" si="903"/>
        <v>0.65</v>
      </c>
      <c r="G785" s="212">
        <f t="shared" si="903"/>
        <v>0.65</v>
      </c>
      <c r="H785" s="212">
        <f t="shared" si="903"/>
        <v>0.65</v>
      </c>
      <c r="I785" s="212">
        <f t="shared" si="903"/>
        <v>0.65</v>
      </c>
      <c r="J785" s="212">
        <f t="shared" si="903"/>
        <v>0.65</v>
      </c>
      <c r="K785" s="212">
        <f t="shared" si="903"/>
        <v>0.65</v>
      </c>
      <c r="L785" s="212">
        <f t="shared" si="903"/>
        <v>0.65</v>
      </c>
      <c r="M785" s="212">
        <f t="shared" si="903"/>
        <v>0.65</v>
      </c>
      <c r="N785" s="212">
        <f t="shared" si="903"/>
        <v>0.65</v>
      </c>
      <c r="O785" s="212">
        <f t="shared" si="903"/>
        <v>0.65</v>
      </c>
      <c r="P785" s="212">
        <f t="shared" si="903"/>
        <v>0.65</v>
      </c>
      <c r="Q785" s="212">
        <f t="shared" si="903"/>
        <v>0.65</v>
      </c>
      <c r="R785" s="212">
        <f t="shared" si="903"/>
        <v>0.65</v>
      </c>
      <c r="S785" s="212">
        <f t="shared" si="903"/>
        <v>0.65</v>
      </c>
      <c r="T785" s="212">
        <f t="shared" si="903"/>
        <v>0.65</v>
      </c>
      <c r="U785" s="212">
        <f t="shared" si="903"/>
        <v>0.65</v>
      </c>
      <c r="V785" s="212">
        <f t="shared" si="903"/>
        <v>0.65</v>
      </c>
      <c r="W785" s="212">
        <f t="shared" si="903"/>
        <v>0.65</v>
      </c>
      <c r="X785" s="212">
        <f t="shared" si="903"/>
        <v>0.65</v>
      </c>
      <c r="Y785" s="212">
        <f t="shared" si="903"/>
        <v>0.65</v>
      </c>
      <c r="Z785" s="212">
        <f t="shared" si="903"/>
        <v>0.65</v>
      </c>
      <c r="AA785" s="212">
        <f t="shared" si="903"/>
        <v>0.65</v>
      </c>
      <c r="AB785" s="212">
        <f t="shared" si="904"/>
        <v>0.65</v>
      </c>
      <c r="AC785" s="212">
        <f t="shared" si="904"/>
        <v>0.65</v>
      </c>
      <c r="AD785" s="212">
        <f t="shared" si="904"/>
        <v>0.65</v>
      </c>
      <c r="AE785" s="212">
        <f t="shared" si="904"/>
        <v>0.65</v>
      </c>
      <c r="AF785" s="212">
        <f t="shared" si="904"/>
        <v>0.65</v>
      </c>
      <c r="AG785" s="212">
        <f t="shared" si="904"/>
        <v>0.65</v>
      </c>
      <c r="AH785" s="212">
        <f t="shared" si="904"/>
        <v>0.65</v>
      </c>
      <c r="AI785" s="212">
        <f t="shared" si="904"/>
        <v>0.65</v>
      </c>
      <c r="AJ785" s="212">
        <f t="shared" si="904"/>
        <v>0.65</v>
      </c>
      <c r="AK785" s="212">
        <f t="shared" si="904"/>
        <v>0.65</v>
      </c>
    </row>
    <row r="786" spans="1:37" x14ac:dyDescent="0.35">
      <c r="A786" s="215">
        <v>46</v>
      </c>
      <c r="B786" s="212">
        <f t="shared" si="869"/>
        <v>0.65</v>
      </c>
      <c r="C786" s="212">
        <f t="shared" si="903"/>
        <v>0.65</v>
      </c>
      <c r="D786" s="212">
        <f t="shared" si="903"/>
        <v>0.65</v>
      </c>
      <c r="E786" s="212">
        <f t="shared" si="903"/>
        <v>0.65</v>
      </c>
      <c r="F786" s="212">
        <f t="shared" si="903"/>
        <v>0.65</v>
      </c>
      <c r="G786" s="212">
        <f t="shared" si="903"/>
        <v>0.65</v>
      </c>
      <c r="H786" s="212">
        <f t="shared" ref="H786:H792" si="905">G786</f>
        <v>0.65</v>
      </c>
      <c r="I786" s="212">
        <f t="shared" ref="I786:I792" si="906">H786</f>
        <v>0.65</v>
      </c>
      <c r="J786" s="212">
        <f t="shared" ref="J786:J792" si="907">I786</f>
        <v>0.65</v>
      </c>
      <c r="K786" s="212">
        <f t="shared" ref="K786:K792" si="908">J786</f>
        <v>0.65</v>
      </c>
      <c r="L786" s="212">
        <f t="shared" ref="L786:L792" si="909">K786</f>
        <v>0.65</v>
      </c>
      <c r="M786" s="212">
        <f t="shared" ref="M786:M792" si="910">L786</f>
        <v>0.65</v>
      </c>
      <c r="N786" s="212">
        <f t="shared" ref="N786:N792" si="911">M786</f>
        <v>0.65</v>
      </c>
      <c r="O786" s="212">
        <f t="shared" ref="O786:O792" si="912">N786</f>
        <v>0.65</v>
      </c>
      <c r="P786" s="212">
        <f t="shared" ref="P786:P792" si="913">O786</f>
        <v>0.65</v>
      </c>
      <c r="Q786" s="212">
        <f t="shared" ref="Q786:Q792" si="914">P786</f>
        <v>0.65</v>
      </c>
      <c r="R786" s="212">
        <f t="shared" ref="R786:R792" si="915">Q786</f>
        <v>0.65</v>
      </c>
      <c r="S786" s="212">
        <f t="shared" ref="S786:S792" si="916">R786</f>
        <v>0.65</v>
      </c>
      <c r="T786" s="212">
        <f t="shared" ref="T786:T792" si="917">S786</f>
        <v>0.65</v>
      </c>
      <c r="U786" s="212">
        <f t="shared" ref="U786:U792" si="918">T786</f>
        <v>0.65</v>
      </c>
      <c r="V786" s="212">
        <f t="shared" ref="V786:V792" si="919">U786</f>
        <v>0.65</v>
      </c>
      <c r="W786" s="212">
        <f t="shared" ref="W786:W792" si="920">V786</f>
        <v>0.65</v>
      </c>
      <c r="X786" s="212">
        <f t="shared" ref="X786:X792" si="921">W786</f>
        <v>0.65</v>
      </c>
      <c r="Y786" s="212">
        <f t="shared" ref="Y786:Y792" si="922">X786</f>
        <v>0.65</v>
      </c>
      <c r="Z786" s="212">
        <f t="shared" ref="Z786:Z792" si="923">Y786</f>
        <v>0.65</v>
      </c>
      <c r="AA786" s="212">
        <f t="shared" ref="AA786:AA792" si="924">Z786</f>
        <v>0.65</v>
      </c>
      <c r="AB786" s="212">
        <f t="shared" si="904"/>
        <v>0.65</v>
      </c>
      <c r="AC786" s="212">
        <f t="shared" si="904"/>
        <v>0.65</v>
      </c>
      <c r="AD786" s="212">
        <f t="shared" si="904"/>
        <v>0.65</v>
      </c>
      <c r="AE786" s="212">
        <f t="shared" si="904"/>
        <v>0.65</v>
      </c>
      <c r="AF786" s="212">
        <f t="shared" si="904"/>
        <v>0.65</v>
      </c>
      <c r="AG786" s="212">
        <f t="shared" si="904"/>
        <v>0.65</v>
      </c>
      <c r="AH786" s="212">
        <f t="shared" si="904"/>
        <v>0.65</v>
      </c>
      <c r="AI786" s="212">
        <f t="shared" si="904"/>
        <v>0.65</v>
      </c>
      <c r="AJ786" s="212">
        <f t="shared" si="904"/>
        <v>0.65</v>
      </c>
      <c r="AK786" s="212">
        <f t="shared" si="904"/>
        <v>0.65</v>
      </c>
    </row>
    <row r="787" spans="1:37" x14ac:dyDescent="0.35">
      <c r="A787" s="215">
        <v>47</v>
      </c>
      <c r="B787" s="212">
        <f t="shared" si="869"/>
        <v>0.65</v>
      </c>
      <c r="C787" s="212">
        <f t="shared" ref="C787:C792" si="925">B787</f>
        <v>0.65</v>
      </c>
      <c r="D787" s="212">
        <f t="shared" ref="D787:D792" si="926">C787</f>
        <v>0.65</v>
      </c>
      <c r="E787" s="212">
        <f t="shared" ref="E787:E792" si="927">D787</f>
        <v>0.65</v>
      </c>
      <c r="F787" s="212">
        <f t="shared" ref="F787:F792" si="928">E787</f>
        <v>0.65</v>
      </c>
      <c r="G787" s="212">
        <f t="shared" ref="G787:G792" si="929">F787</f>
        <v>0.65</v>
      </c>
      <c r="H787" s="212">
        <f t="shared" si="905"/>
        <v>0.65</v>
      </c>
      <c r="I787" s="212">
        <f t="shared" si="906"/>
        <v>0.65</v>
      </c>
      <c r="J787" s="212">
        <f t="shared" si="907"/>
        <v>0.65</v>
      </c>
      <c r="K787" s="212">
        <f t="shared" si="908"/>
        <v>0.65</v>
      </c>
      <c r="L787" s="212">
        <f t="shared" si="909"/>
        <v>0.65</v>
      </c>
      <c r="M787" s="212">
        <f t="shared" si="910"/>
        <v>0.65</v>
      </c>
      <c r="N787" s="212">
        <f t="shared" si="911"/>
        <v>0.65</v>
      </c>
      <c r="O787" s="212">
        <f t="shared" si="912"/>
        <v>0.65</v>
      </c>
      <c r="P787" s="212">
        <f t="shared" si="913"/>
        <v>0.65</v>
      </c>
      <c r="Q787" s="212">
        <f t="shared" si="914"/>
        <v>0.65</v>
      </c>
      <c r="R787" s="212">
        <f t="shared" si="915"/>
        <v>0.65</v>
      </c>
      <c r="S787" s="212">
        <f t="shared" si="916"/>
        <v>0.65</v>
      </c>
      <c r="T787" s="212">
        <f t="shared" si="917"/>
        <v>0.65</v>
      </c>
      <c r="U787" s="212">
        <f t="shared" si="918"/>
        <v>0.65</v>
      </c>
      <c r="V787" s="212">
        <f t="shared" si="919"/>
        <v>0.65</v>
      </c>
      <c r="W787" s="212">
        <f t="shared" si="920"/>
        <v>0.65</v>
      </c>
      <c r="X787" s="212">
        <f t="shared" si="921"/>
        <v>0.65</v>
      </c>
      <c r="Y787" s="212">
        <f t="shared" si="922"/>
        <v>0.65</v>
      </c>
      <c r="Z787" s="212">
        <f t="shared" si="923"/>
        <v>0.65</v>
      </c>
      <c r="AA787" s="212">
        <f t="shared" si="924"/>
        <v>0.65</v>
      </c>
      <c r="AB787" s="212">
        <f t="shared" si="904"/>
        <v>0.65</v>
      </c>
      <c r="AC787" s="212">
        <f t="shared" si="904"/>
        <v>0.65</v>
      </c>
      <c r="AD787" s="212">
        <f t="shared" si="904"/>
        <v>0.65</v>
      </c>
      <c r="AE787" s="212">
        <f t="shared" si="904"/>
        <v>0.65</v>
      </c>
      <c r="AF787" s="212">
        <f t="shared" si="904"/>
        <v>0.65</v>
      </c>
      <c r="AG787" s="212">
        <f t="shared" si="904"/>
        <v>0.65</v>
      </c>
      <c r="AH787" s="212">
        <f t="shared" si="904"/>
        <v>0.65</v>
      </c>
      <c r="AI787" s="212">
        <f t="shared" si="904"/>
        <v>0.65</v>
      </c>
      <c r="AJ787" s="212">
        <f t="shared" si="904"/>
        <v>0.65</v>
      </c>
      <c r="AK787" s="212">
        <f t="shared" si="904"/>
        <v>0.65</v>
      </c>
    </row>
    <row r="788" spans="1:37" x14ac:dyDescent="0.35">
      <c r="A788" s="215">
        <v>48</v>
      </c>
      <c r="B788" s="212">
        <f t="shared" si="869"/>
        <v>0.65</v>
      </c>
      <c r="C788" s="212">
        <f t="shared" si="925"/>
        <v>0.65</v>
      </c>
      <c r="D788" s="212">
        <f t="shared" si="926"/>
        <v>0.65</v>
      </c>
      <c r="E788" s="212">
        <f t="shared" si="927"/>
        <v>0.65</v>
      </c>
      <c r="F788" s="212">
        <f t="shared" si="928"/>
        <v>0.65</v>
      </c>
      <c r="G788" s="212">
        <f t="shared" si="929"/>
        <v>0.65</v>
      </c>
      <c r="H788" s="212">
        <f t="shared" si="905"/>
        <v>0.65</v>
      </c>
      <c r="I788" s="212">
        <f t="shared" si="906"/>
        <v>0.65</v>
      </c>
      <c r="J788" s="212">
        <f t="shared" si="907"/>
        <v>0.65</v>
      </c>
      <c r="K788" s="212">
        <f t="shared" si="908"/>
        <v>0.65</v>
      </c>
      <c r="L788" s="212">
        <f t="shared" si="909"/>
        <v>0.65</v>
      </c>
      <c r="M788" s="212">
        <f t="shared" si="910"/>
        <v>0.65</v>
      </c>
      <c r="N788" s="212">
        <f t="shared" si="911"/>
        <v>0.65</v>
      </c>
      <c r="O788" s="212">
        <f t="shared" si="912"/>
        <v>0.65</v>
      </c>
      <c r="P788" s="212">
        <f t="shared" si="913"/>
        <v>0.65</v>
      </c>
      <c r="Q788" s="212">
        <f t="shared" si="914"/>
        <v>0.65</v>
      </c>
      <c r="R788" s="212">
        <f t="shared" si="915"/>
        <v>0.65</v>
      </c>
      <c r="S788" s="212">
        <f t="shared" si="916"/>
        <v>0.65</v>
      </c>
      <c r="T788" s="212">
        <f t="shared" si="917"/>
        <v>0.65</v>
      </c>
      <c r="U788" s="212">
        <f t="shared" si="918"/>
        <v>0.65</v>
      </c>
      <c r="V788" s="212">
        <f t="shared" si="919"/>
        <v>0.65</v>
      </c>
      <c r="W788" s="212">
        <f t="shared" si="920"/>
        <v>0.65</v>
      </c>
      <c r="X788" s="212">
        <f t="shared" si="921"/>
        <v>0.65</v>
      </c>
      <c r="Y788" s="212">
        <f t="shared" si="922"/>
        <v>0.65</v>
      </c>
      <c r="Z788" s="212">
        <f t="shared" si="923"/>
        <v>0.65</v>
      </c>
      <c r="AA788" s="212">
        <f t="shared" si="924"/>
        <v>0.65</v>
      </c>
      <c r="AB788" s="212">
        <f t="shared" si="904"/>
        <v>0.65</v>
      </c>
      <c r="AC788" s="212">
        <f t="shared" si="904"/>
        <v>0.65</v>
      </c>
      <c r="AD788" s="212">
        <f t="shared" si="904"/>
        <v>0.65</v>
      </c>
      <c r="AE788" s="212">
        <f t="shared" si="904"/>
        <v>0.65</v>
      </c>
      <c r="AF788" s="212">
        <f t="shared" si="904"/>
        <v>0.65</v>
      </c>
      <c r="AG788" s="212">
        <f t="shared" si="904"/>
        <v>0.65</v>
      </c>
      <c r="AH788" s="212">
        <f t="shared" si="904"/>
        <v>0.65</v>
      </c>
      <c r="AI788" s="212">
        <f t="shared" si="904"/>
        <v>0.65</v>
      </c>
      <c r="AJ788" s="212">
        <f t="shared" si="904"/>
        <v>0.65</v>
      </c>
      <c r="AK788" s="212">
        <f t="shared" si="904"/>
        <v>0.65</v>
      </c>
    </row>
    <row r="789" spans="1:37" x14ac:dyDescent="0.35">
      <c r="A789" s="215">
        <v>49</v>
      </c>
      <c r="B789" s="212">
        <f t="shared" si="869"/>
        <v>0.65</v>
      </c>
      <c r="C789" s="212">
        <f t="shared" si="925"/>
        <v>0.65</v>
      </c>
      <c r="D789" s="212">
        <f t="shared" si="926"/>
        <v>0.65</v>
      </c>
      <c r="E789" s="212">
        <f t="shared" si="927"/>
        <v>0.65</v>
      </c>
      <c r="F789" s="212">
        <f t="shared" si="928"/>
        <v>0.65</v>
      </c>
      <c r="G789" s="212">
        <f t="shared" si="929"/>
        <v>0.65</v>
      </c>
      <c r="H789" s="212">
        <f t="shared" si="905"/>
        <v>0.65</v>
      </c>
      <c r="I789" s="212">
        <f t="shared" si="906"/>
        <v>0.65</v>
      </c>
      <c r="J789" s="212">
        <f t="shared" si="907"/>
        <v>0.65</v>
      </c>
      <c r="K789" s="212">
        <f t="shared" si="908"/>
        <v>0.65</v>
      </c>
      <c r="L789" s="212">
        <f t="shared" si="909"/>
        <v>0.65</v>
      </c>
      <c r="M789" s="212">
        <f t="shared" si="910"/>
        <v>0.65</v>
      </c>
      <c r="N789" s="212">
        <f t="shared" si="911"/>
        <v>0.65</v>
      </c>
      <c r="O789" s="212">
        <f t="shared" si="912"/>
        <v>0.65</v>
      </c>
      <c r="P789" s="212">
        <f t="shared" si="913"/>
        <v>0.65</v>
      </c>
      <c r="Q789" s="212">
        <f t="shared" si="914"/>
        <v>0.65</v>
      </c>
      <c r="R789" s="212">
        <f t="shared" si="915"/>
        <v>0.65</v>
      </c>
      <c r="S789" s="212">
        <f t="shared" si="916"/>
        <v>0.65</v>
      </c>
      <c r="T789" s="212">
        <f t="shared" si="917"/>
        <v>0.65</v>
      </c>
      <c r="U789" s="212">
        <f t="shared" si="918"/>
        <v>0.65</v>
      </c>
      <c r="V789" s="212">
        <f t="shared" si="919"/>
        <v>0.65</v>
      </c>
      <c r="W789" s="212">
        <f t="shared" si="920"/>
        <v>0.65</v>
      </c>
      <c r="X789" s="212">
        <f t="shared" si="921"/>
        <v>0.65</v>
      </c>
      <c r="Y789" s="212">
        <f t="shared" si="922"/>
        <v>0.65</v>
      </c>
      <c r="Z789" s="212">
        <f t="shared" si="923"/>
        <v>0.65</v>
      </c>
      <c r="AA789" s="212">
        <f t="shared" si="924"/>
        <v>0.65</v>
      </c>
      <c r="AB789" s="212">
        <f t="shared" si="904"/>
        <v>0.65</v>
      </c>
      <c r="AC789" s="212">
        <f t="shared" si="904"/>
        <v>0.65</v>
      </c>
      <c r="AD789" s="212">
        <f t="shared" si="904"/>
        <v>0.65</v>
      </c>
      <c r="AE789" s="212">
        <f t="shared" si="904"/>
        <v>0.65</v>
      </c>
      <c r="AF789" s="212">
        <f t="shared" si="904"/>
        <v>0.65</v>
      </c>
      <c r="AG789" s="212">
        <f t="shared" si="904"/>
        <v>0.65</v>
      </c>
      <c r="AH789" s="212">
        <f t="shared" si="904"/>
        <v>0.65</v>
      </c>
      <c r="AI789" s="212">
        <f t="shared" si="904"/>
        <v>0.65</v>
      </c>
      <c r="AJ789" s="212">
        <f t="shared" si="904"/>
        <v>0.65</v>
      </c>
      <c r="AK789" s="212">
        <f t="shared" si="904"/>
        <v>0.65</v>
      </c>
    </row>
    <row r="790" spans="1:37" x14ac:dyDescent="0.35">
      <c r="A790" s="215">
        <v>50</v>
      </c>
      <c r="B790" s="212">
        <f t="shared" si="869"/>
        <v>0.65</v>
      </c>
      <c r="C790" s="212">
        <f t="shared" si="925"/>
        <v>0.65</v>
      </c>
      <c r="D790" s="212">
        <f t="shared" si="926"/>
        <v>0.65</v>
      </c>
      <c r="E790" s="212">
        <f t="shared" si="927"/>
        <v>0.65</v>
      </c>
      <c r="F790" s="212">
        <f t="shared" si="928"/>
        <v>0.65</v>
      </c>
      <c r="G790" s="212">
        <f t="shared" si="929"/>
        <v>0.65</v>
      </c>
      <c r="H790" s="212">
        <f t="shared" si="905"/>
        <v>0.65</v>
      </c>
      <c r="I790" s="212">
        <f t="shared" si="906"/>
        <v>0.65</v>
      </c>
      <c r="J790" s="212">
        <f t="shared" si="907"/>
        <v>0.65</v>
      </c>
      <c r="K790" s="212">
        <f t="shared" si="908"/>
        <v>0.65</v>
      </c>
      <c r="L790" s="212">
        <f t="shared" si="909"/>
        <v>0.65</v>
      </c>
      <c r="M790" s="212">
        <f t="shared" si="910"/>
        <v>0.65</v>
      </c>
      <c r="N790" s="212">
        <f t="shared" si="911"/>
        <v>0.65</v>
      </c>
      <c r="O790" s="212">
        <f t="shared" si="912"/>
        <v>0.65</v>
      </c>
      <c r="P790" s="212">
        <f t="shared" si="913"/>
        <v>0.65</v>
      </c>
      <c r="Q790" s="212">
        <f t="shared" si="914"/>
        <v>0.65</v>
      </c>
      <c r="R790" s="212">
        <f t="shared" si="915"/>
        <v>0.65</v>
      </c>
      <c r="S790" s="212">
        <f t="shared" si="916"/>
        <v>0.65</v>
      </c>
      <c r="T790" s="212">
        <f t="shared" si="917"/>
        <v>0.65</v>
      </c>
      <c r="U790" s="212">
        <f t="shared" si="918"/>
        <v>0.65</v>
      </c>
      <c r="V790" s="212">
        <f t="shared" si="919"/>
        <v>0.65</v>
      </c>
      <c r="W790" s="212">
        <f t="shared" si="920"/>
        <v>0.65</v>
      </c>
      <c r="X790" s="212">
        <f t="shared" si="921"/>
        <v>0.65</v>
      </c>
      <c r="Y790" s="212">
        <f t="shared" si="922"/>
        <v>0.65</v>
      </c>
      <c r="Z790" s="212">
        <f t="shared" si="923"/>
        <v>0.65</v>
      </c>
      <c r="AA790" s="212">
        <f t="shared" si="924"/>
        <v>0.65</v>
      </c>
      <c r="AB790" s="212">
        <f t="shared" si="904"/>
        <v>0.65</v>
      </c>
      <c r="AC790" s="212">
        <f t="shared" si="904"/>
        <v>0.65</v>
      </c>
      <c r="AD790" s="212">
        <f t="shared" si="904"/>
        <v>0.65</v>
      </c>
      <c r="AE790" s="212">
        <f t="shared" si="904"/>
        <v>0.65</v>
      </c>
      <c r="AF790" s="212">
        <f t="shared" si="904"/>
        <v>0.65</v>
      </c>
      <c r="AG790" s="212">
        <f t="shared" si="904"/>
        <v>0.65</v>
      </c>
      <c r="AH790" s="212">
        <f t="shared" si="904"/>
        <v>0.65</v>
      </c>
      <c r="AI790" s="212">
        <f t="shared" si="904"/>
        <v>0.65</v>
      </c>
      <c r="AJ790" s="212">
        <f t="shared" si="904"/>
        <v>0.65</v>
      </c>
      <c r="AK790" s="212">
        <f t="shared" si="904"/>
        <v>0.65</v>
      </c>
    </row>
    <row r="791" spans="1:37" x14ac:dyDescent="0.35">
      <c r="A791" s="215">
        <v>51</v>
      </c>
      <c r="B791" s="212">
        <f t="shared" si="869"/>
        <v>0.65</v>
      </c>
      <c r="C791" s="212">
        <f t="shared" si="925"/>
        <v>0.65</v>
      </c>
      <c r="D791" s="212">
        <f t="shared" si="926"/>
        <v>0.65</v>
      </c>
      <c r="E791" s="212">
        <f t="shared" si="927"/>
        <v>0.65</v>
      </c>
      <c r="F791" s="212">
        <f t="shared" si="928"/>
        <v>0.65</v>
      </c>
      <c r="G791" s="212">
        <f t="shared" si="929"/>
        <v>0.65</v>
      </c>
      <c r="H791" s="212">
        <f t="shared" si="905"/>
        <v>0.65</v>
      </c>
      <c r="I791" s="212">
        <f t="shared" si="906"/>
        <v>0.65</v>
      </c>
      <c r="J791" s="212">
        <f t="shared" si="907"/>
        <v>0.65</v>
      </c>
      <c r="K791" s="212">
        <f t="shared" si="908"/>
        <v>0.65</v>
      </c>
      <c r="L791" s="212">
        <f t="shared" si="909"/>
        <v>0.65</v>
      </c>
      <c r="M791" s="212">
        <f t="shared" si="910"/>
        <v>0.65</v>
      </c>
      <c r="N791" s="212">
        <f t="shared" si="911"/>
        <v>0.65</v>
      </c>
      <c r="O791" s="212">
        <f t="shared" si="912"/>
        <v>0.65</v>
      </c>
      <c r="P791" s="212">
        <f t="shared" si="913"/>
        <v>0.65</v>
      </c>
      <c r="Q791" s="212">
        <f t="shared" si="914"/>
        <v>0.65</v>
      </c>
      <c r="R791" s="212">
        <f t="shared" si="915"/>
        <v>0.65</v>
      </c>
      <c r="S791" s="212">
        <f t="shared" si="916"/>
        <v>0.65</v>
      </c>
      <c r="T791" s="212">
        <f t="shared" si="917"/>
        <v>0.65</v>
      </c>
      <c r="U791" s="212">
        <f t="shared" si="918"/>
        <v>0.65</v>
      </c>
      <c r="V791" s="212">
        <f t="shared" si="919"/>
        <v>0.65</v>
      </c>
      <c r="W791" s="212">
        <f t="shared" si="920"/>
        <v>0.65</v>
      </c>
      <c r="X791" s="212">
        <f t="shared" si="921"/>
        <v>0.65</v>
      </c>
      <c r="Y791" s="212">
        <f t="shared" si="922"/>
        <v>0.65</v>
      </c>
      <c r="Z791" s="212">
        <f t="shared" si="923"/>
        <v>0.65</v>
      </c>
      <c r="AA791" s="212">
        <f t="shared" si="924"/>
        <v>0.65</v>
      </c>
      <c r="AB791" s="212">
        <f t="shared" si="904"/>
        <v>0.65</v>
      </c>
      <c r="AC791" s="212">
        <f t="shared" si="904"/>
        <v>0.65</v>
      </c>
      <c r="AD791" s="212">
        <f t="shared" si="904"/>
        <v>0.65</v>
      </c>
      <c r="AE791" s="212">
        <f t="shared" si="904"/>
        <v>0.65</v>
      </c>
      <c r="AF791" s="212">
        <f t="shared" si="904"/>
        <v>0.65</v>
      </c>
      <c r="AG791" s="212">
        <f t="shared" si="904"/>
        <v>0.65</v>
      </c>
      <c r="AH791" s="212">
        <f t="shared" si="904"/>
        <v>0.65</v>
      </c>
      <c r="AI791" s="212">
        <f t="shared" si="904"/>
        <v>0.65</v>
      </c>
      <c r="AJ791" s="212">
        <f t="shared" si="904"/>
        <v>0.65</v>
      </c>
      <c r="AK791" s="212">
        <f t="shared" si="904"/>
        <v>0.65</v>
      </c>
    </row>
    <row r="792" spans="1:37" x14ac:dyDescent="0.35">
      <c r="A792" s="215">
        <v>52</v>
      </c>
      <c r="B792" s="212">
        <f t="shared" si="869"/>
        <v>0.65</v>
      </c>
      <c r="C792" s="212">
        <f t="shared" si="925"/>
        <v>0.65</v>
      </c>
      <c r="D792" s="212">
        <f t="shared" si="926"/>
        <v>0.65</v>
      </c>
      <c r="E792" s="212">
        <f t="shared" si="927"/>
        <v>0.65</v>
      </c>
      <c r="F792" s="212">
        <f t="shared" si="928"/>
        <v>0.65</v>
      </c>
      <c r="G792" s="212">
        <f t="shared" si="929"/>
        <v>0.65</v>
      </c>
      <c r="H792" s="212">
        <f t="shared" si="905"/>
        <v>0.65</v>
      </c>
      <c r="I792" s="212">
        <f t="shared" si="906"/>
        <v>0.65</v>
      </c>
      <c r="J792" s="212">
        <f t="shared" si="907"/>
        <v>0.65</v>
      </c>
      <c r="K792" s="212">
        <f t="shared" si="908"/>
        <v>0.65</v>
      </c>
      <c r="L792" s="212">
        <f t="shared" si="909"/>
        <v>0.65</v>
      </c>
      <c r="M792" s="212">
        <f t="shared" si="910"/>
        <v>0.65</v>
      </c>
      <c r="N792" s="212">
        <f t="shared" si="911"/>
        <v>0.65</v>
      </c>
      <c r="O792" s="212">
        <f t="shared" si="912"/>
        <v>0.65</v>
      </c>
      <c r="P792" s="212">
        <f t="shared" si="913"/>
        <v>0.65</v>
      </c>
      <c r="Q792" s="212">
        <f t="shared" si="914"/>
        <v>0.65</v>
      </c>
      <c r="R792" s="212">
        <f t="shared" si="915"/>
        <v>0.65</v>
      </c>
      <c r="S792" s="212">
        <f t="shared" si="916"/>
        <v>0.65</v>
      </c>
      <c r="T792" s="212">
        <f t="shared" si="917"/>
        <v>0.65</v>
      </c>
      <c r="U792" s="212">
        <f t="shared" si="918"/>
        <v>0.65</v>
      </c>
      <c r="V792" s="212">
        <f t="shared" si="919"/>
        <v>0.65</v>
      </c>
      <c r="W792" s="212">
        <f t="shared" si="920"/>
        <v>0.65</v>
      </c>
      <c r="X792" s="212">
        <f t="shared" si="921"/>
        <v>0.65</v>
      </c>
      <c r="Y792" s="212">
        <f t="shared" si="922"/>
        <v>0.65</v>
      </c>
      <c r="Z792" s="212">
        <f t="shared" si="923"/>
        <v>0.65</v>
      </c>
      <c r="AA792" s="212">
        <f t="shared" si="924"/>
        <v>0.65</v>
      </c>
      <c r="AB792" s="212">
        <f t="shared" si="904"/>
        <v>0.65</v>
      </c>
      <c r="AC792" s="212">
        <f t="shared" si="904"/>
        <v>0.65</v>
      </c>
      <c r="AD792" s="212">
        <f t="shared" si="904"/>
        <v>0.65</v>
      </c>
      <c r="AE792" s="212">
        <f t="shared" si="904"/>
        <v>0.65</v>
      </c>
      <c r="AF792" s="212">
        <f t="shared" si="904"/>
        <v>0.65</v>
      </c>
      <c r="AG792" s="212">
        <f t="shared" si="904"/>
        <v>0.65</v>
      </c>
      <c r="AH792" s="212">
        <f t="shared" si="904"/>
        <v>0.65</v>
      </c>
      <c r="AI792" s="212">
        <f t="shared" si="904"/>
        <v>0.65</v>
      </c>
      <c r="AJ792" s="212">
        <f t="shared" si="904"/>
        <v>0.65</v>
      </c>
      <c r="AK792" s="212">
        <f t="shared" si="904"/>
        <v>0.65</v>
      </c>
    </row>
    <row r="794" spans="1:37" x14ac:dyDescent="0.35">
      <c r="B794" s="176">
        <v>0</v>
      </c>
      <c r="C794" s="176">
        <v>0</v>
      </c>
      <c r="D794" s="176">
        <v>0</v>
      </c>
      <c r="E794" s="176">
        <v>0</v>
      </c>
      <c r="F794" s="176">
        <v>0</v>
      </c>
      <c r="G794" s="176">
        <v>0</v>
      </c>
      <c r="H794" s="176">
        <v>0</v>
      </c>
      <c r="I794" s="176">
        <v>0</v>
      </c>
      <c r="J794" s="176">
        <v>0</v>
      </c>
      <c r="K794" s="176">
        <v>0</v>
      </c>
      <c r="L794" s="176">
        <v>0</v>
      </c>
      <c r="M794" s="176">
        <v>0</v>
      </c>
      <c r="N794" s="176">
        <v>0</v>
      </c>
    </row>
    <row r="796" spans="1:37" x14ac:dyDescent="0.35">
      <c r="B796" s="216" t="str">
        <f>'Techs-Fuels Updated'!D48</f>
        <v>MKNGCCNO0</v>
      </c>
      <c r="E796" s="216">
        <f>'Techs-Fuels Updated'!Q48</f>
        <v>0.65</v>
      </c>
    </row>
    <row r="797" spans="1:37" x14ac:dyDescent="0.35">
      <c r="A797" s="210"/>
      <c r="B797" s="210">
        <v>2020</v>
      </c>
      <c r="C797" s="210">
        <v>2021</v>
      </c>
      <c r="D797" s="210">
        <v>2022</v>
      </c>
      <c r="E797" s="210">
        <v>2023</v>
      </c>
      <c r="F797" s="210">
        <v>2024</v>
      </c>
      <c r="G797" s="210">
        <v>2025</v>
      </c>
      <c r="H797" s="210">
        <v>2026</v>
      </c>
      <c r="I797" s="210">
        <v>2027</v>
      </c>
      <c r="J797" s="214">
        <v>2028</v>
      </c>
      <c r="K797" s="214">
        <v>2029</v>
      </c>
      <c r="L797" s="214">
        <v>2030</v>
      </c>
      <c r="M797" s="214">
        <v>2031</v>
      </c>
      <c r="N797" s="214">
        <v>2032</v>
      </c>
      <c r="O797" s="214">
        <v>2033</v>
      </c>
      <c r="P797" s="214">
        <v>2034</v>
      </c>
      <c r="Q797" s="214">
        <v>2035</v>
      </c>
      <c r="R797" s="214">
        <v>2036</v>
      </c>
      <c r="S797" s="214">
        <v>2037</v>
      </c>
      <c r="T797" s="214">
        <v>2038</v>
      </c>
      <c r="U797" s="214">
        <v>2039</v>
      </c>
      <c r="V797" s="214">
        <v>2040</v>
      </c>
      <c r="W797" s="214">
        <v>2041</v>
      </c>
      <c r="X797" s="214">
        <v>2042</v>
      </c>
      <c r="Y797" s="214">
        <v>2043</v>
      </c>
      <c r="Z797" s="214">
        <v>2044</v>
      </c>
      <c r="AA797" s="214">
        <v>2045</v>
      </c>
      <c r="AB797" s="214">
        <v>2046</v>
      </c>
      <c r="AC797" s="214">
        <v>2047</v>
      </c>
      <c r="AD797" s="214">
        <v>2048</v>
      </c>
      <c r="AE797" s="214">
        <v>2049</v>
      </c>
      <c r="AF797" s="214">
        <v>2050</v>
      </c>
      <c r="AG797" s="214">
        <v>2051</v>
      </c>
      <c r="AH797" s="214">
        <v>2052</v>
      </c>
      <c r="AI797" s="214">
        <v>2053</v>
      </c>
      <c r="AJ797" s="214">
        <v>2054</v>
      </c>
      <c r="AK797" s="214" t="s">
        <v>1418</v>
      </c>
    </row>
    <row r="798" spans="1:37" x14ac:dyDescent="0.35">
      <c r="A798" s="211">
        <v>1</v>
      </c>
      <c r="B798" s="212">
        <v>0</v>
      </c>
      <c r="C798" s="212">
        <v>0</v>
      </c>
      <c r="D798" s="212">
        <v>0</v>
      </c>
      <c r="E798" s="212">
        <v>0</v>
      </c>
      <c r="F798" s="212">
        <v>0</v>
      </c>
      <c r="G798" s="212">
        <v>0</v>
      </c>
      <c r="H798" s="212">
        <v>0</v>
      </c>
      <c r="I798" s="212">
        <v>0</v>
      </c>
      <c r="J798" s="212">
        <v>0</v>
      </c>
      <c r="K798" s="212">
        <v>0</v>
      </c>
      <c r="L798" s="212">
        <v>0</v>
      </c>
      <c r="M798" s="212">
        <v>0</v>
      </c>
      <c r="N798" s="212">
        <v>0</v>
      </c>
      <c r="O798" s="212">
        <v>0.65</v>
      </c>
      <c r="P798" s="212">
        <v>0.65</v>
      </c>
      <c r="Q798" s="212">
        <v>0.65</v>
      </c>
      <c r="R798" s="212">
        <v>0.65</v>
      </c>
      <c r="S798" s="212">
        <v>0.65</v>
      </c>
      <c r="T798" s="212">
        <v>0.65</v>
      </c>
      <c r="U798" s="212">
        <v>0.65</v>
      </c>
      <c r="V798" s="212">
        <v>0.65</v>
      </c>
      <c r="W798" s="212">
        <v>0.65</v>
      </c>
      <c r="X798" s="212">
        <v>0.65</v>
      </c>
      <c r="Y798" s="212">
        <v>0.65</v>
      </c>
      <c r="Z798" s="212">
        <v>0.65</v>
      </c>
      <c r="AA798" s="212">
        <v>0.65</v>
      </c>
      <c r="AB798" s="212">
        <v>0.65</v>
      </c>
      <c r="AC798" s="212">
        <v>0.65</v>
      </c>
      <c r="AD798" s="212">
        <v>0.65</v>
      </c>
      <c r="AE798" s="212">
        <v>0.65</v>
      </c>
      <c r="AF798" s="212">
        <v>0.65</v>
      </c>
      <c r="AG798" s="212">
        <v>0.65</v>
      </c>
      <c r="AH798" s="212">
        <v>0.65</v>
      </c>
      <c r="AI798" s="212">
        <v>0.65</v>
      </c>
      <c r="AJ798" s="212">
        <v>0.65</v>
      </c>
      <c r="AK798" s="212">
        <v>0.65</v>
      </c>
    </row>
    <row r="799" spans="1:37" x14ac:dyDescent="0.35">
      <c r="A799" s="211">
        <v>2</v>
      </c>
      <c r="B799" s="212">
        <f>B798</f>
        <v>0</v>
      </c>
      <c r="C799" s="212">
        <f>B799</f>
        <v>0</v>
      </c>
      <c r="D799" s="212">
        <f t="shared" ref="D799:N799" si="930">C799</f>
        <v>0</v>
      </c>
      <c r="E799" s="212">
        <f t="shared" si="930"/>
        <v>0</v>
      </c>
      <c r="F799" s="212">
        <f t="shared" si="930"/>
        <v>0</v>
      </c>
      <c r="G799" s="212">
        <f t="shared" si="930"/>
        <v>0</v>
      </c>
      <c r="H799" s="212">
        <f t="shared" si="930"/>
        <v>0</v>
      </c>
      <c r="I799" s="212">
        <f t="shared" si="930"/>
        <v>0</v>
      </c>
      <c r="J799" s="212">
        <f t="shared" si="930"/>
        <v>0</v>
      </c>
      <c r="K799" s="212">
        <f t="shared" si="930"/>
        <v>0</v>
      </c>
      <c r="L799" s="212">
        <f t="shared" si="930"/>
        <v>0</v>
      </c>
      <c r="M799" s="212">
        <f t="shared" si="930"/>
        <v>0</v>
      </c>
      <c r="N799" s="212">
        <f t="shared" si="930"/>
        <v>0</v>
      </c>
      <c r="O799" s="212">
        <v>0.65</v>
      </c>
      <c r="P799" s="212">
        <v>0.65</v>
      </c>
      <c r="Q799" s="212">
        <v>0.65</v>
      </c>
      <c r="R799" s="212">
        <v>0.65</v>
      </c>
      <c r="S799" s="212">
        <v>0.65</v>
      </c>
      <c r="T799" s="212">
        <v>0.65</v>
      </c>
      <c r="U799" s="212">
        <v>0.65</v>
      </c>
      <c r="V799" s="212">
        <v>0.65</v>
      </c>
      <c r="W799" s="212">
        <v>0.65</v>
      </c>
      <c r="X799" s="212">
        <v>0.65</v>
      </c>
      <c r="Y799" s="212">
        <v>0.65</v>
      </c>
      <c r="Z799" s="212">
        <v>0.65</v>
      </c>
      <c r="AA799" s="212">
        <v>0.65</v>
      </c>
      <c r="AB799" s="212">
        <v>0.65</v>
      </c>
      <c r="AC799" s="212">
        <v>0.65</v>
      </c>
      <c r="AD799" s="212">
        <v>0.65</v>
      </c>
      <c r="AE799" s="212">
        <v>0.65</v>
      </c>
      <c r="AF799" s="212">
        <v>0.65</v>
      </c>
      <c r="AG799" s="212">
        <v>0.65</v>
      </c>
      <c r="AH799" s="212">
        <v>0.65</v>
      </c>
      <c r="AI799" s="212">
        <v>0.65</v>
      </c>
      <c r="AJ799" s="212">
        <v>0.65</v>
      </c>
      <c r="AK799" s="212">
        <v>0.65</v>
      </c>
    </row>
    <row r="800" spans="1:37" x14ac:dyDescent="0.35">
      <c r="A800" s="211">
        <v>3</v>
      </c>
      <c r="B800" s="212">
        <f t="shared" ref="B800:B849" si="931">B799</f>
        <v>0</v>
      </c>
      <c r="C800" s="212">
        <f t="shared" ref="C800:N800" si="932">B800</f>
        <v>0</v>
      </c>
      <c r="D800" s="212">
        <f t="shared" si="932"/>
        <v>0</v>
      </c>
      <c r="E800" s="212">
        <f t="shared" si="932"/>
        <v>0</v>
      </c>
      <c r="F800" s="212">
        <f t="shared" si="932"/>
        <v>0</v>
      </c>
      <c r="G800" s="212">
        <f t="shared" si="932"/>
        <v>0</v>
      </c>
      <c r="H800" s="212">
        <f t="shared" si="932"/>
        <v>0</v>
      </c>
      <c r="I800" s="212">
        <f t="shared" si="932"/>
        <v>0</v>
      </c>
      <c r="J800" s="212">
        <f t="shared" si="932"/>
        <v>0</v>
      </c>
      <c r="K800" s="212">
        <f t="shared" si="932"/>
        <v>0</v>
      </c>
      <c r="L800" s="212">
        <f t="shared" si="932"/>
        <v>0</v>
      </c>
      <c r="M800" s="212">
        <f t="shared" si="932"/>
        <v>0</v>
      </c>
      <c r="N800" s="212">
        <f t="shared" si="932"/>
        <v>0</v>
      </c>
      <c r="O800" s="212">
        <v>0.65</v>
      </c>
      <c r="P800" s="212">
        <v>0.65</v>
      </c>
      <c r="Q800" s="212">
        <v>0.65</v>
      </c>
      <c r="R800" s="212">
        <v>0.65</v>
      </c>
      <c r="S800" s="212">
        <v>0.65</v>
      </c>
      <c r="T800" s="212">
        <v>0.65</v>
      </c>
      <c r="U800" s="212">
        <v>0.65</v>
      </c>
      <c r="V800" s="212">
        <v>0.65</v>
      </c>
      <c r="W800" s="212">
        <v>0.65</v>
      </c>
      <c r="X800" s="212">
        <v>0.65</v>
      </c>
      <c r="Y800" s="212">
        <v>0.65</v>
      </c>
      <c r="Z800" s="212">
        <v>0.65</v>
      </c>
      <c r="AA800" s="212">
        <v>0.65</v>
      </c>
      <c r="AB800" s="212">
        <v>0.65</v>
      </c>
      <c r="AC800" s="212">
        <v>0.65</v>
      </c>
      <c r="AD800" s="212">
        <v>0.65</v>
      </c>
      <c r="AE800" s="212">
        <v>0.65</v>
      </c>
      <c r="AF800" s="212">
        <v>0.65</v>
      </c>
      <c r="AG800" s="212">
        <v>0.65</v>
      </c>
      <c r="AH800" s="212">
        <v>0.65</v>
      </c>
      <c r="AI800" s="212">
        <v>0.65</v>
      </c>
      <c r="AJ800" s="212">
        <v>0.65</v>
      </c>
      <c r="AK800" s="212">
        <v>0.65</v>
      </c>
    </row>
    <row r="801" spans="1:37" x14ac:dyDescent="0.35">
      <c r="A801" s="211">
        <v>4</v>
      </c>
      <c r="B801" s="212">
        <f t="shared" si="931"/>
        <v>0</v>
      </c>
      <c r="C801" s="212">
        <f t="shared" ref="C801:N801" si="933">B801</f>
        <v>0</v>
      </c>
      <c r="D801" s="212">
        <f t="shared" si="933"/>
        <v>0</v>
      </c>
      <c r="E801" s="212">
        <f t="shared" si="933"/>
        <v>0</v>
      </c>
      <c r="F801" s="212">
        <f t="shared" si="933"/>
        <v>0</v>
      </c>
      <c r="G801" s="212">
        <f t="shared" si="933"/>
        <v>0</v>
      </c>
      <c r="H801" s="212">
        <f t="shared" si="933"/>
        <v>0</v>
      </c>
      <c r="I801" s="212">
        <f t="shared" si="933"/>
        <v>0</v>
      </c>
      <c r="J801" s="212">
        <f t="shared" si="933"/>
        <v>0</v>
      </c>
      <c r="K801" s="212">
        <f t="shared" si="933"/>
        <v>0</v>
      </c>
      <c r="L801" s="212">
        <f t="shared" si="933"/>
        <v>0</v>
      </c>
      <c r="M801" s="212">
        <f t="shared" si="933"/>
        <v>0</v>
      </c>
      <c r="N801" s="212">
        <f t="shared" si="933"/>
        <v>0</v>
      </c>
      <c r="O801" s="212">
        <v>0.65</v>
      </c>
      <c r="P801" s="212">
        <v>0.65</v>
      </c>
      <c r="Q801" s="212">
        <v>0.65</v>
      </c>
      <c r="R801" s="212">
        <v>0.65</v>
      </c>
      <c r="S801" s="212">
        <v>0.65</v>
      </c>
      <c r="T801" s="212">
        <v>0.65</v>
      </c>
      <c r="U801" s="212">
        <v>0.65</v>
      </c>
      <c r="V801" s="212">
        <v>0.65</v>
      </c>
      <c r="W801" s="212">
        <v>0.65</v>
      </c>
      <c r="X801" s="212">
        <v>0.65</v>
      </c>
      <c r="Y801" s="212">
        <v>0.65</v>
      </c>
      <c r="Z801" s="212">
        <v>0.65</v>
      </c>
      <c r="AA801" s="212">
        <v>0.65</v>
      </c>
      <c r="AB801" s="212">
        <v>0.65</v>
      </c>
      <c r="AC801" s="212">
        <v>0.65</v>
      </c>
      <c r="AD801" s="212">
        <v>0.65</v>
      </c>
      <c r="AE801" s="212">
        <v>0.65</v>
      </c>
      <c r="AF801" s="212">
        <v>0.65</v>
      </c>
      <c r="AG801" s="212">
        <v>0.65</v>
      </c>
      <c r="AH801" s="212">
        <v>0.65</v>
      </c>
      <c r="AI801" s="212">
        <v>0.65</v>
      </c>
      <c r="AJ801" s="212">
        <v>0.65</v>
      </c>
      <c r="AK801" s="212">
        <v>0.65</v>
      </c>
    </row>
    <row r="802" spans="1:37" x14ac:dyDescent="0.35">
      <c r="A802" s="211">
        <v>5</v>
      </c>
      <c r="B802" s="212">
        <f t="shared" si="931"/>
        <v>0</v>
      </c>
      <c r="C802" s="212">
        <f t="shared" ref="C802:N802" si="934">B802</f>
        <v>0</v>
      </c>
      <c r="D802" s="212">
        <f t="shared" si="934"/>
        <v>0</v>
      </c>
      <c r="E802" s="212">
        <f t="shared" si="934"/>
        <v>0</v>
      </c>
      <c r="F802" s="212">
        <f t="shared" si="934"/>
        <v>0</v>
      </c>
      <c r="G802" s="212">
        <f t="shared" si="934"/>
        <v>0</v>
      </c>
      <c r="H802" s="212">
        <f t="shared" si="934"/>
        <v>0</v>
      </c>
      <c r="I802" s="212">
        <f t="shared" si="934"/>
        <v>0</v>
      </c>
      <c r="J802" s="212">
        <f t="shared" si="934"/>
        <v>0</v>
      </c>
      <c r="K802" s="212">
        <f t="shared" si="934"/>
        <v>0</v>
      </c>
      <c r="L802" s="212">
        <f t="shared" si="934"/>
        <v>0</v>
      </c>
      <c r="M802" s="212">
        <f t="shared" si="934"/>
        <v>0</v>
      </c>
      <c r="N802" s="212">
        <f t="shared" si="934"/>
        <v>0</v>
      </c>
      <c r="O802" s="212">
        <v>0.65</v>
      </c>
      <c r="P802" s="212">
        <v>0.65</v>
      </c>
      <c r="Q802" s="212">
        <v>0.65</v>
      </c>
      <c r="R802" s="212">
        <v>0.65</v>
      </c>
      <c r="S802" s="212">
        <v>0.65</v>
      </c>
      <c r="T802" s="212">
        <v>0.65</v>
      </c>
      <c r="U802" s="212">
        <v>0.65</v>
      </c>
      <c r="V802" s="212">
        <v>0.65</v>
      </c>
      <c r="W802" s="212">
        <v>0.65</v>
      </c>
      <c r="X802" s="212">
        <v>0.65</v>
      </c>
      <c r="Y802" s="212">
        <v>0.65</v>
      </c>
      <c r="Z802" s="212">
        <v>0.65</v>
      </c>
      <c r="AA802" s="212">
        <v>0.65</v>
      </c>
      <c r="AB802" s="212">
        <v>0.65</v>
      </c>
      <c r="AC802" s="212">
        <v>0.65</v>
      </c>
      <c r="AD802" s="212">
        <v>0.65</v>
      </c>
      <c r="AE802" s="212">
        <v>0.65</v>
      </c>
      <c r="AF802" s="212">
        <v>0.65</v>
      </c>
      <c r="AG802" s="212">
        <v>0.65</v>
      </c>
      <c r="AH802" s="212">
        <v>0.65</v>
      </c>
      <c r="AI802" s="212">
        <v>0.65</v>
      </c>
      <c r="AJ802" s="212">
        <v>0.65</v>
      </c>
      <c r="AK802" s="212">
        <v>0.65</v>
      </c>
    </row>
    <row r="803" spans="1:37" x14ac:dyDescent="0.35">
      <c r="A803" s="211">
        <v>6</v>
      </c>
      <c r="B803" s="212">
        <f t="shared" si="931"/>
        <v>0</v>
      </c>
      <c r="C803" s="212">
        <f t="shared" ref="C803:N803" si="935">B803</f>
        <v>0</v>
      </c>
      <c r="D803" s="212">
        <f t="shared" si="935"/>
        <v>0</v>
      </c>
      <c r="E803" s="212">
        <f t="shared" si="935"/>
        <v>0</v>
      </c>
      <c r="F803" s="212">
        <f t="shared" si="935"/>
        <v>0</v>
      </c>
      <c r="G803" s="212">
        <f t="shared" si="935"/>
        <v>0</v>
      </c>
      <c r="H803" s="212">
        <f t="shared" si="935"/>
        <v>0</v>
      </c>
      <c r="I803" s="212">
        <f t="shared" si="935"/>
        <v>0</v>
      </c>
      <c r="J803" s="212">
        <f t="shared" si="935"/>
        <v>0</v>
      </c>
      <c r="K803" s="212">
        <f t="shared" si="935"/>
        <v>0</v>
      </c>
      <c r="L803" s="212">
        <f t="shared" si="935"/>
        <v>0</v>
      </c>
      <c r="M803" s="212">
        <f t="shared" si="935"/>
        <v>0</v>
      </c>
      <c r="N803" s="212">
        <f t="shared" si="935"/>
        <v>0</v>
      </c>
      <c r="O803" s="212">
        <v>0.65</v>
      </c>
      <c r="P803" s="212">
        <v>0.65</v>
      </c>
      <c r="Q803" s="212">
        <v>0.65</v>
      </c>
      <c r="R803" s="212">
        <v>0.65</v>
      </c>
      <c r="S803" s="212">
        <v>0.65</v>
      </c>
      <c r="T803" s="212">
        <v>0.65</v>
      </c>
      <c r="U803" s="212">
        <v>0.65</v>
      </c>
      <c r="V803" s="212">
        <v>0.65</v>
      </c>
      <c r="W803" s="212">
        <v>0.65</v>
      </c>
      <c r="X803" s="212">
        <v>0.65</v>
      </c>
      <c r="Y803" s="212">
        <v>0.65</v>
      </c>
      <c r="Z803" s="212">
        <v>0.65</v>
      </c>
      <c r="AA803" s="212">
        <v>0.65</v>
      </c>
      <c r="AB803" s="212">
        <v>0.65</v>
      </c>
      <c r="AC803" s="212">
        <v>0.65</v>
      </c>
      <c r="AD803" s="212">
        <v>0.65</v>
      </c>
      <c r="AE803" s="212">
        <v>0.65</v>
      </c>
      <c r="AF803" s="212">
        <v>0.65</v>
      </c>
      <c r="AG803" s="212">
        <v>0.65</v>
      </c>
      <c r="AH803" s="212">
        <v>0.65</v>
      </c>
      <c r="AI803" s="212">
        <v>0.65</v>
      </c>
      <c r="AJ803" s="212">
        <v>0.65</v>
      </c>
      <c r="AK803" s="212">
        <v>0.65</v>
      </c>
    </row>
    <row r="804" spans="1:37" x14ac:dyDescent="0.35">
      <c r="A804" s="211">
        <v>7</v>
      </c>
      <c r="B804" s="212">
        <f t="shared" si="931"/>
        <v>0</v>
      </c>
      <c r="C804" s="212">
        <f t="shared" ref="C804:N804" si="936">B804</f>
        <v>0</v>
      </c>
      <c r="D804" s="212">
        <f t="shared" si="936"/>
        <v>0</v>
      </c>
      <c r="E804" s="212">
        <f t="shared" si="936"/>
        <v>0</v>
      </c>
      <c r="F804" s="212">
        <f t="shared" si="936"/>
        <v>0</v>
      </c>
      <c r="G804" s="212">
        <f t="shared" si="936"/>
        <v>0</v>
      </c>
      <c r="H804" s="212">
        <f t="shared" si="936"/>
        <v>0</v>
      </c>
      <c r="I804" s="212">
        <f t="shared" si="936"/>
        <v>0</v>
      </c>
      <c r="J804" s="212">
        <f t="shared" si="936"/>
        <v>0</v>
      </c>
      <c r="K804" s="212">
        <f t="shared" si="936"/>
        <v>0</v>
      </c>
      <c r="L804" s="212">
        <f t="shared" si="936"/>
        <v>0</v>
      </c>
      <c r="M804" s="212">
        <f t="shared" si="936"/>
        <v>0</v>
      </c>
      <c r="N804" s="212">
        <f t="shared" si="936"/>
        <v>0</v>
      </c>
      <c r="O804" s="212">
        <v>0.65</v>
      </c>
      <c r="P804" s="212">
        <v>0.65</v>
      </c>
      <c r="Q804" s="212">
        <v>0.65</v>
      </c>
      <c r="R804" s="212">
        <v>0.65</v>
      </c>
      <c r="S804" s="212">
        <v>0.65</v>
      </c>
      <c r="T804" s="212">
        <v>0.65</v>
      </c>
      <c r="U804" s="212">
        <v>0.65</v>
      </c>
      <c r="V804" s="212">
        <v>0.65</v>
      </c>
      <c r="W804" s="212">
        <v>0.65</v>
      </c>
      <c r="X804" s="212">
        <v>0.65</v>
      </c>
      <c r="Y804" s="212">
        <v>0.65</v>
      </c>
      <c r="Z804" s="212">
        <v>0.65</v>
      </c>
      <c r="AA804" s="212">
        <v>0.65</v>
      </c>
      <c r="AB804" s="212">
        <v>0.65</v>
      </c>
      <c r="AC804" s="212">
        <v>0.65</v>
      </c>
      <c r="AD804" s="212">
        <v>0.65</v>
      </c>
      <c r="AE804" s="212">
        <v>0.65</v>
      </c>
      <c r="AF804" s="212">
        <v>0.65</v>
      </c>
      <c r="AG804" s="212">
        <v>0.65</v>
      </c>
      <c r="AH804" s="212">
        <v>0.65</v>
      </c>
      <c r="AI804" s="212">
        <v>0.65</v>
      </c>
      <c r="AJ804" s="212">
        <v>0.65</v>
      </c>
      <c r="AK804" s="212">
        <v>0.65</v>
      </c>
    </row>
    <row r="805" spans="1:37" x14ac:dyDescent="0.35">
      <c r="A805" s="211">
        <v>8</v>
      </c>
      <c r="B805" s="212">
        <f t="shared" si="931"/>
        <v>0</v>
      </c>
      <c r="C805" s="212">
        <f t="shared" ref="C805:N805" si="937">B805</f>
        <v>0</v>
      </c>
      <c r="D805" s="212">
        <f t="shared" si="937"/>
        <v>0</v>
      </c>
      <c r="E805" s="212">
        <f t="shared" si="937"/>
        <v>0</v>
      </c>
      <c r="F805" s="212">
        <f t="shared" si="937"/>
        <v>0</v>
      </c>
      <c r="G805" s="212">
        <f t="shared" si="937"/>
        <v>0</v>
      </c>
      <c r="H805" s="212">
        <f t="shared" si="937"/>
        <v>0</v>
      </c>
      <c r="I805" s="212">
        <f t="shared" si="937"/>
        <v>0</v>
      </c>
      <c r="J805" s="212">
        <f t="shared" si="937"/>
        <v>0</v>
      </c>
      <c r="K805" s="212">
        <f t="shared" si="937"/>
        <v>0</v>
      </c>
      <c r="L805" s="212">
        <f t="shared" si="937"/>
        <v>0</v>
      </c>
      <c r="M805" s="212">
        <f t="shared" si="937"/>
        <v>0</v>
      </c>
      <c r="N805" s="212">
        <f t="shared" si="937"/>
        <v>0</v>
      </c>
      <c r="O805" s="212">
        <v>0.65</v>
      </c>
      <c r="P805" s="212">
        <v>0.65</v>
      </c>
      <c r="Q805" s="212">
        <v>0.65</v>
      </c>
      <c r="R805" s="212">
        <v>0.65</v>
      </c>
      <c r="S805" s="212">
        <v>0.65</v>
      </c>
      <c r="T805" s="212">
        <v>0.65</v>
      </c>
      <c r="U805" s="212">
        <v>0.65</v>
      </c>
      <c r="V805" s="212">
        <v>0.65</v>
      </c>
      <c r="W805" s="212">
        <v>0.65</v>
      </c>
      <c r="X805" s="212">
        <v>0.65</v>
      </c>
      <c r="Y805" s="212">
        <v>0.65</v>
      </c>
      <c r="Z805" s="212">
        <v>0.65</v>
      </c>
      <c r="AA805" s="212">
        <v>0.65</v>
      </c>
      <c r="AB805" s="212">
        <v>0.65</v>
      </c>
      <c r="AC805" s="212">
        <v>0.65</v>
      </c>
      <c r="AD805" s="212">
        <v>0.65</v>
      </c>
      <c r="AE805" s="212">
        <v>0.65</v>
      </c>
      <c r="AF805" s="212">
        <v>0.65</v>
      </c>
      <c r="AG805" s="212">
        <v>0.65</v>
      </c>
      <c r="AH805" s="212">
        <v>0.65</v>
      </c>
      <c r="AI805" s="212">
        <v>0.65</v>
      </c>
      <c r="AJ805" s="212">
        <v>0.65</v>
      </c>
      <c r="AK805" s="212">
        <v>0.65</v>
      </c>
    </row>
    <row r="806" spans="1:37" x14ac:dyDescent="0.35">
      <c r="A806" s="211">
        <v>9</v>
      </c>
      <c r="B806" s="212">
        <f t="shared" si="931"/>
        <v>0</v>
      </c>
      <c r="C806" s="212">
        <f t="shared" ref="C806:N806" si="938">B806</f>
        <v>0</v>
      </c>
      <c r="D806" s="212">
        <f t="shared" si="938"/>
        <v>0</v>
      </c>
      <c r="E806" s="212">
        <f t="shared" si="938"/>
        <v>0</v>
      </c>
      <c r="F806" s="212">
        <f t="shared" si="938"/>
        <v>0</v>
      </c>
      <c r="G806" s="212">
        <f t="shared" si="938"/>
        <v>0</v>
      </c>
      <c r="H806" s="212">
        <f t="shared" si="938"/>
        <v>0</v>
      </c>
      <c r="I806" s="212">
        <f t="shared" si="938"/>
        <v>0</v>
      </c>
      <c r="J806" s="212">
        <f t="shared" si="938"/>
        <v>0</v>
      </c>
      <c r="K806" s="212">
        <f t="shared" si="938"/>
        <v>0</v>
      </c>
      <c r="L806" s="212">
        <f t="shared" si="938"/>
        <v>0</v>
      </c>
      <c r="M806" s="212">
        <f t="shared" si="938"/>
        <v>0</v>
      </c>
      <c r="N806" s="212">
        <f t="shared" si="938"/>
        <v>0</v>
      </c>
      <c r="O806" s="212">
        <v>0.65</v>
      </c>
      <c r="P806" s="212">
        <v>0.65</v>
      </c>
      <c r="Q806" s="212">
        <v>0.65</v>
      </c>
      <c r="R806" s="212">
        <v>0.65</v>
      </c>
      <c r="S806" s="212">
        <v>0.65</v>
      </c>
      <c r="T806" s="212">
        <v>0.65</v>
      </c>
      <c r="U806" s="212">
        <v>0.65</v>
      </c>
      <c r="V806" s="212">
        <v>0.65</v>
      </c>
      <c r="W806" s="212">
        <v>0.65</v>
      </c>
      <c r="X806" s="212">
        <v>0.65</v>
      </c>
      <c r="Y806" s="212">
        <v>0.65</v>
      </c>
      <c r="Z806" s="212">
        <v>0.65</v>
      </c>
      <c r="AA806" s="212">
        <v>0.65</v>
      </c>
      <c r="AB806" s="212">
        <v>0.65</v>
      </c>
      <c r="AC806" s="212">
        <v>0.65</v>
      </c>
      <c r="AD806" s="212">
        <v>0.65</v>
      </c>
      <c r="AE806" s="212">
        <v>0.65</v>
      </c>
      <c r="AF806" s="212">
        <v>0.65</v>
      </c>
      <c r="AG806" s="212">
        <v>0.65</v>
      </c>
      <c r="AH806" s="212">
        <v>0.65</v>
      </c>
      <c r="AI806" s="212">
        <v>0.65</v>
      </c>
      <c r="AJ806" s="212">
        <v>0.65</v>
      </c>
      <c r="AK806" s="212">
        <v>0.65</v>
      </c>
    </row>
    <row r="807" spans="1:37" x14ac:dyDescent="0.35">
      <c r="A807" s="211">
        <v>10</v>
      </c>
      <c r="B807" s="212">
        <f t="shared" si="931"/>
        <v>0</v>
      </c>
      <c r="C807" s="212">
        <f t="shared" ref="C807:N807" si="939">B807</f>
        <v>0</v>
      </c>
      <c r="D807" s="212">
        <f t="shared" si="939"/>
        <v>0</v>
      </c>
      <c r="E807" s="212">
        <f t="shared" si="939"/>
        <v>0</v>
      </c>
      <c r="F807" s="212">
        <f t="shared" si="939"/>
        <v>0</v>
      </c>
      <c r="G807" s="212">
        <f t="shared" si="939"/>
        <v>0</v>
      </c>
      <c r="H807" s="212">
        <f t="shared" si="939"/>
        <v>0</v>
      </c>
      <c r="I807" s="212">
        <f t="shared" si="939"/>
        <v>0</v>
      </c>
      <c r="J807" s="212">
        <f t="shared" si="939"/>
        <v>0</v>
      </c>
      <c r="K807" s="212">
        <f t="shared" si="939"/>
        <v>0</v>
      </c>
      <c r="L807" s="212">
        <f t="shared" si="939"/>
        <v>0</v>
      </c>
      <c r="M807" s="212">
        <f t="shared" si="939"/>
        <v>0</v>
      </c>
      <c r="N807" s="212">
        <f t="shared" si="939"/>
        <v>0</v>
      </c>
      <c r="O807" s="212">
        <v>0.65</v>
      </c>
      <c r="P807" s="212">
        <v>0.65</v>
      </c>
      <c r="Q807" s="212">
        <v>0.65</v>
      </c>
      <c r="R807" s="212">
        <v>0.65</v>
      </c>
      <c r="S807" s="212">
        <v>0.65</v>
      </c>
      <c r="T807" s="212">
        <v>0.65</v>
      </c>
      <c r="U807" s="212">
        <v>0.65</v>
      </c>
      <c r="V807" s="212">
        <v>0.65</v>
      </c>
      <c r="W807" s="212">
        <v>0.65</v>
      </c>
      <c r="X807" s="212">
        <v>0.65</v>
      </c>
      <c r="Y807" s="212">
        <v>0.65</v>
      </c>
      <c r="Z807" s="212">
        <v>0.65</v>
      </c>
      <c r="AA807" s="212">
        <v>0.65</v>
      </c>
      <c r="AB807" s="212">
        <v>0.65</v>
      </c>
      <c r="AC807" s="212">
        <v>0.65</v>
      </c>
      <c r="AD807" s="212">
        <v>0.65</v>
      </c>
      <c r="AE807" s="212">
        <v>0.65</v>
      </c>
      <c r="AF807" s="212">
        <v>0.65</v>
      </c>
      <c r="AG807" s="212">
        <v>0.65</v>
      </c>
      <c r="AH807" s="212">
        <v>0.65</v>
      </c>
      <c r="AI807" s="212">
        <v>0.65</v>
      </c>
      <c r="AJ807" s="212">
        <v>0.65</v>
      </c>
      <c r="AK807" s="212">
        <v>0.65</v>
      </c>
    </row>
    <row r="808" spans="1:37" x14ac:dyDescent="0.35">
      <c r="A808" s="211">
        <v>11</v>
      </c>
      <c r="B808" s="212">
        <f t="shared" si="931"/>
        <v>0</v>
      </c>
      <c r="C808" s="212">
        <f t="shared" ref="C808:N808" si="940">B808</f>
        <v>0</v>
      </c>
      <c r="D808" s="212">
        <f t="shared" si="940"/>
        <v>0</v>
      </c>
      <c r="E808" s="212">
        <f t="shared" si="940"/>
        <v>0</v>
      </c>
      <c r="F808" s="212">
        <f t="shared" si="940"/>
        <v>0</v>
      </c>
      <c r="G808" s="212">
        <f t="shared" si="940"/>
        <v>0</v>
      </c>
      <c r="H808" s="212">
        <f t="shared" si="940"/>
        <v>0</v>
      </c>
      <c r="I808" s="212">
        <f t="shared" si="940"/>
        <v>0</v>
      </c>
      <c r="J808" s="212">
        <f t="shared" si="940"/>
        <v>0</v>
      </c>
      <c r="K808" s="212">
        <f t="shared" si="940"/>
        <v>0</v>
      </c>
      <c r="L808" s="212">
        <f t="shared" si="940"/>
        <v>0</v>
      </c>
      <c r="M808" s="212">
        <f t="shared" si="940"/>
        <v>0</v>
      </c>
      <c r="N808" s="212">
        <f t="shared" si="940"/>
        <v>0</v>
      </c>
      <c r="O808" s="212">
        <v>0.65</v>
      </c>
      <c r="P808" s="212">
        <v>0.65</v>
      </c>
      <c r="Q808" s="212">
        <v>0.65</v>
      </c>
      <c r="R808" s="212">
        <v>0.65</v>
      </c>
      <c r="S808" s="212">
        <v>0.65</v>
      </c>
      <c r="T808" s="212">
        <v>0.65</v>
      </c>
      <c r="U808" s="212">
        <v>0.65</v>
      </c>
      <c r="V808" s="212">
        <v>0.65</v>
      </c>
      <c r="W808" s="212">
        <v>0.65</v>
      </c>
      <c r="X808" s="212">
        <v>0.65</v>
      </c>
      <c r="Y808" s="212">
        <v>0.65</v>
      </c>
      <c r="Z808" s="212">
        <v>0.65</v>
      </c>
      <c r="AA808" s="212">
        <v>0.65</v>
      </c>
      <c r="AB808" s="212">
        <v>0.65</v>
      </c>
      <c r="AC808" s="212">
        <v>0.65</v>
      </c>
      <c r="AD808" s="212">
        <v>0.65</v>
      </c>
      <c r="AE808" s="212">
        <v>0.65</v>
      </c>
      <c r="AF808" s="212">
        <v>0.65</v>
      </c>
      <c r="AG808" s="212">
        <v>0.65</v>
      </c>
      <c r="AH808" s="212">
        <v>0.65</v>
      </c>
      <c r="AI808" s="212">
        <v>0.65</v>
      </c>
      <c r="AJ808" s="212">
        <v>0.65</v>
      </c>
      <c r="AK808" s="212">
        <v>0.65</v>
      </c>
    </row>
    <row r="809" spans="1:37" x14ac:dyDescent="0.35">
      <c r="A809" s="211">
        <v>12</v>
      </c>
      <c r="B809" s="212">
        <f t="shared" si="931"/>
        <v>0</v>
      </c>
      <c r="C809" s="212">
        <f t="shared" ref="C809:N809" si="941">B809</f>
        <v>0</v>
      </c>
      <c r="D809" s="212">
        <f t="shared" si="941"/>
        <v>0</v>
      </c>
      <c r="E809" s="212">
        <f t="shared" si="941"/>
        <v>0</v>
      </c>
      <c r="F809" s="212">
        <f t="shared" si="941"/>
        <v>0</v>
      </c>
      <c r="G809" s="212">
        <f t="shared" si="941"/>
        <v>0</v>
      </c>
      <c r="H809" s="212">
        <f t="shared" si="941"/>
        <v>0</v>
      </c>
      <c r="I809" s="212">
        <f t="shared" si="941"/>
        <v>0</v>
      </c>
      <c r="J809" s="212">
        <f t="shared" si="941"/>
        <v>0</v>
      </c>
      <c r="K809" s="212">
        <f t="shared" si="941"/>
        <v>0</v>
      </c>
      <c r="L809" s="212">
        <f t="shared" si="941"/>
        <v>0</v>
      </c>
      <c r="M809" s="212">
        <f t="shared" si="941"/>
        <v>0</v>
      </c>
      <c r="N809" s="212">
        <f t="shared" si="941"/>
        <v>0</v>
      </c>
      <c r="O809" s="212">
        <v>0.65</v>
      </c>
      <c r="P809" s="212">
        <v>0.65</v>
      </c>
      <c r="Q809" s="212">
        <v>0.65</v>
      </c>
      <c r="R809" s="212">
        <v>0.65</v>
      </c>
      <c r="S809" s="212">
        <v>0.65</v>
      </c>
      <c r="T809" s="212">
        <v>0.65</v>
      </c>
      <c r="U809" s="212">
        <v>0.65</v>
      </c>
      <c r="V809" s="212">
        <v>0.65</v>
      </c>
      <c r="W809" s="212">
        <v>0.65</v>
      </c>
      <c r="X809" s="212">
        <v>0.65</v>
      </c>
      <c r="Y809" s="212">
        <v>0.65</v>
      </c>
      <c r="Z809" s="212">
        <v>0.65</v>
      </c>
      <c r="AA809" s="212">
        <v>0.65</v>
      </c>
      <c r="AB809" s="212">
        <v>0.65</v>
      </c>
      <c r="AC809" s="212">
        <v>0.65</v>
      </c>
      <c r="AD809" s="212">
        <v>0.65</v>
      </c>
      <c r="AE809" s="212">
        <v>0.65</v>
      </c>
      <c r="AF809" s="212">
        <v>0.65</v>
      </c>
      <c r="AG809" s="212">
        <v>0.65</v>
      </c>
      <c r="AH809" s="212">
        <v>0.65</v>
      </c>
      <c r="AI809" s="212">
        <v>0.65</v>
      </c>
      <c r="AJ809" s="212">
        <v>0.65</v>
      </c>
      <c r="AK809" s="212">
        <v>0.65</v>
      </c>
    </row>
    <row r="810" spans="1:37" x14ac:dyDescent="0.35">
      <c r="A810" s="211">
        <v>13</v>
      </c>
      <c r="B810" s="212">
        <f t="shared" si="931"/>
        <v>0</v>
      </c>
      <c r="C810" s="212">
        <f t="shared" ref="C810:N810" si="942">B810</f>
        <v>0</v>
      </c>
      <c r="D810" s="212">
        <f t="shared" si="942"/>
        <v>0</v>
      </c>
      <c r="E810" s="212">
        <f t="shared" si="942"/>
        <v>0</v>
      </c>
      <c r="F810" s="212">
        <f t="shared" si="942"/>
        <v>0</v>
      </c>
      <c r="G810" s="212">
        <f t="shared" si="942"/>
        <v>0</v>
      </c>
      <c r="H810" s="212">
        <f t="shared" si="942"/>
        <v>0</v>
      </c>
      <c r="I810" s="212">
        <f t="shared" si="942"/>
        <v>0</v>
      </c>
      <c r="J810" s="212">
        <f t="shared" si="942"/>
        <v>0</v>
      </c>
      <c r="K810" s="212">
        <f t="shared" si="942"/>
        <v>0</v>
      </c>
      <c r="L810" s="212">
        <f t="shared" si="942"/>
        <v>0</v>
      </c>
      <c r="M810" s="212">
        <f t="shared" si="942"/>
        <v>0</v>
      </c>
      <c r="N810" s="212">
        <f t="shared" si="942"/>
        <v>0</v>
      </c>
      <c r="O810" s="212">
        <v>0.65</v>
      </c>
      <c r="P810" s="212">
        <v>0.65</v>
      </c>
      <c r="Q810" s="212">
        <v>0.65</v>
      </c>
      <c r="R810" s="212">
        <v>0.65</v>
      </c>
      <c r="S810" s="212">
        <v>0.65</v>
      </c>
      <c r="T810" s="212">
        <v>0.65</v>
      </c>
      <c r="U810" s="212">
        <v>0.65</v>
      </c>
      <c r="V810" s="212">
        <v>0.65</v>
      </c>
      <c r="W810" s="212">
        <v>0.65</v>
      </c>
      <c r="X810" s="212">
        <v>0.65</v>
      </c>
      <c r="Y810" s="212">
        <v>0.65</v>
      </c>
      <c r="Z810" s="212">
        <v>0.65</v>
      </c>
      <c r="AA810" s="212">
        <v>0.65</v>
      </c>
      <c r="AB810" s="212">
        <v>0.65</v>
      </c>
      <c r="AC810" s="212">
        <v>0.65</v>
      </c>
      <c r="AD810" s="212">
        <v>0.65</v>
      </c>
      <c r="AE810" s="212">
        <v>0.65</v>
      </c>
      <c r="AF810" s="212">
        <v>0.65</v>
      </c>
      <c r="AG810" s="212">
        <v>0.65</v>
      </c>
      <c r="AH810" s="212">
        <v>0.65</v>
      </c>
      <c r="AI810" s="212">
        <v>0.65</v>
      </c>
      <c r="AJ810" s="212">
        <v>0.65</v>
      </c>
      <c r="AK810" s="212">
        <v>0.65</v>
      </c>
    </row>
    <row r="811" spans="1:37" x14ac:dyDescent="0.35">
      <c r="A811" s="211">
        <v>14</v>
      </c>
      <c r="B811" s="212">
        <f t="shared" si="931"/>
        <v>0</v>
      </c>
      <c r="C811" s="212">
        <f t="shared" ref="C811:N811" si="943">B811</f>
        <v>0</v>
      </c>
      <c r="D811" s="212">
        <f t="shared" si="943"/>
        <v>0</v>
      </c>
      <c r="E811" s="212">
        <f t="shared" si="943"/>
        <v>0</v>
      </c>
      <c r="F811" s="212">
        <f t="shared" si="943"/>
        <v>0</v>
      </c>
      <c r="G811" s="212">
        <f t="shared" si="943"/>
        <v>0</v>
      </c>
      <c r="H811" s="212">
        <f t="shared" si="943"/>
        <v>0</v>
      </c>
      <c r="I811" s="212">
        <f t="shared" si="943"/>
        <v>0</v>
      </c>
      <c r="J811" s="212">
        <f t="shared" si="943"/>
        <v>0</v>
      </c>
      <c r="K811" s="212">
        <f t="shared" si="943"/>
        <v>0</v>
      </c>
      <c r="L811" s="212">
        <f t="shared" si="943"/>
        <v>0</v>
      </c>
      <c r="M811" s="212">
        <f t="shared" si="943"/>
        <v>0</v>
      </c>
      <c r="N811" s="212">
        <f t="shared" si="943"/>
        <v>0</v>
      </c>
      <c r="O811" s="212">
        <v>0.65</v>
      </c>
      <c r="P811" s="212">
        <v>0.65</v>
      </c>
      <c r="Q811" s="212">
        <v>0.65</v>
      </c>
      <c r="R811" s="212">
        <v>0.65</v>
      </c>
      <c r="S811" s="212">
        <v>0.65</v>
      </c>
      <c r="T811" s="212">
        <v>0.65</v>
      </c>
      <c r="U811" s="212">
        <v>0.65</v>
      </c>
      <c r="V811" s="212">
        <v>0.65</v>
      </c>
      <c r="W811" s="212">
        <v>0.65</v>
      </c>
      <c r="X811" s="212">
        <v>0.65</v>
      </c>
      <c r="Y811" s="212">
        <v>0.65</v>
      </c>
      <c r="Z811" s="212">
        <v>0.65</v>
      </c>
      <c r="AA811" s="212">
        <v>0.65</v>
      </c>
      <c r="AB811" s="212">
        <v>0.65</v>
      </c>
      <c r="AC811" s="212">
        <v>0.65</v>
      </c>
      <c r="AD811" s="212">
        <v>0.65</v>
      </c>
      <c r="AE811" s="212">
        <v>0.65</v>
      </c>
      <c r="AF811" s="212">
        <v>0.65</v>
      </c>
      <c r="AG811" s="212">
        <v>0.65</v>
      </c>
      <c r="AH811" s="212">
        <v>0.65</v>
      </c>
      <c r="AI811" s="212">
        <v>0.65</v>
      </c>
      <c r="AJ811" s="212">
        <v>0.65</v>
      </c>
      <c r="AK811" s="212">
        <v>0.65</v>
      </c>
    </row>
    <row r="812" spans="1:37" x14ac:dyDescent="0.35">
      <c r="A812" s="215">
        <v>15</v>
      </c>
      <c r="B812" s="212">
        <f t="shared" si="931"/>
        <v>0</v>
      </c>
      <c r="C812" s="212">
        <f t="shared" ref="C812:N812" si="944">B812</f>
        <v>0</v>
      </c>
      <c r="D812" s="212">
        <f t="shared" si="944"/>
        <v>0</v>
      </c>
      <c r="E812" s="212">
        <f t="shared" si="944"/>
        <v>0</v>
      </c>
      <c r="F812" s="212">
        <f t="shared" si="944"/>
        <v>0</v>
      </c>
      <c r="G812" s="212">
        <f t="shared" si="944"/>
        <v>0</v>
      </c>
      <c r="H812" s="212">
        <f t="shared" si="944"/>
        <v>0</v>
      </c>
      <c r="I812" s="212">
        <f t="shared" si="944"/>
        <v>0</v>
      </c>
      <c r="J812" s="212">
        <f t="shared" si="944"/>
        <v>0</v>
      </c>
      <c r="K812" s="212">
        <f t="shared" si="944"/>
        <v>0</v>
      </c>
      <c r="L812" s="212">
        <f t="shared" si="944"/>
        <v>0</v>
      </c>
      <c r="M812" s="212">
        <f t="shared" si="944"/>
        <v>0</v>
      </c>
      <c r="N812" s="212">
        <f t="shared" si="944"/>
        <v>0</v>
      </c>
      <c r="O812" s="212">
        <v>0.65</v>
      </c>
      <c r="P812" s="212">
        <v>0.65</v>
      </c>
      <c r="Q812" s="212">
        <v>0.65</v>
      </c>
      <c r="R812" s="212">
        <v>0.65</v>
      </c>
      <c r="S812" s="212">
        <v>0.65</v>
      </c>
      <c r="T812" s="212">
        <v>0.65</v>
      </c>
      <c r="U812" s="212">
        <v>0.65</v>
      </c>
      <c r="V812" s="212">
        <v>0.65</v>
      </c>
      <c r="W812" s="212">
        <v>0.65</v>
      </c>
      <c r="X812" s="212">
        <v>0.65</v>
      </c>
      <c r="Y812" s="212">
        <v>0.65</v>
      </c>
      <c r="Z812" s="212">
        <v>0.65</v>
      </c>
      <c r="AA812" s="212">
        <v>0.65</v>
      </c>
      <c r="AB812" s="212">
        <v>0.65</v>
      </c>
      <c r="AC812" s="212">
        <v>0.65</v>
      </c>
      <c r="AD812" s="212">
        <v>0.65</v>
      </c>
      <c r="AE812" s="212">
        <v>0.65</v>
      </c>
      <c r="AF812" s="212">
        <v>0.65</v>
      </c>
      <c r="AG812" s="212">
        <v>0.65</v>
      </c>
      <c r="AH812" s="212">
        <v>0.65</v>
      </c>
      <c r="AI812" s="212">
        <v>0.65</v>
      </c>
      <c r="AJ812" s="212">
        <v>0.65</v>
      </c>
      <c r="AK812" s="212">
        <v>0.65</v>
      </c>
    </row>
    <row r="813" spans="1:37" x14ac:dyDescent="0.35">
      <c r="A813" s="215">
        <v>16</v>
      </c>
      <c r="B813" s="212">
        <f t="shared" si="931"/>
        <v>0</v>
      </c>
      <c r="C813" s="212">
        <f t="shared" ref="C813:N813" si="945">B813</f>
        <v>0</v>
      </c>
      <c r="D813" s="212">
        <f t="shared" si="945"/>
        <v>0</v>
      </c>
      <c r="E813" s="212">
        <f t="shared" si="945"/>
        <v>0</v>
      </c>
      <c r="F813" s="212">
        <f t="shared" si="945"/>
        <v>0</v>
      </c>
      <c r="G813" s="212">
        <f t="shared" si="945"/>
        <v>0</v>
      </c>
      <c r="H813" s="212">
        <f t="shared" si="945"/>
        <v>0</v>
      </c>
      <c r="I813" s="212">
        <f t="shared" si="945"/>
        <v>0</v>
      </c>
      <c r="J813" s="212">
        <f t="shared" si="945"/>
        <v>0</v>
      </c>
      <c r="K813" s="212">
        <f t="shared" si="945"/>
        <v>0</v>
      </c>
      <c r="L813" s="212">
        <f t="shared" si="945"/>
        <v>0</v>
      </c>
      <c r="M813" s="212">
        <f t="shared" si="945"/>
        <v>0</v>
      </c>
      <c r="N813" s="212">
        <f t="shared" si="945"/>
        <v>0</v>
      </c>
      <c r="O813" s="212">
        <v>0.65</v>
      </c>
      <c r="P813" s="212">
        <v>0.65</v>
      </c>
      <c r="Q813" s="212">
        <v>0.65</v>
      </c>
      <c r="R813" s="212">
        <v>0.65</v>
      </c>
      <c r="S813" s="212">
        <v>0.65</v>
      </c>
      <c r="T813" s="212">
        <v>0.65</v>
      </c>
      <c r="U813" s="212">
        <v>0.65</v>
      </c>
      <c r="V813" s="212">
        <v>0.65</v>
      </c>
      <c r="W813" s="212">
        <v>0.65</v>
      </c>
      <c r="X813" s="212">
        <v>0.65</v>
      </c>
      <c r="Y813" s="212">
        <v>0.65</v>
      </c>
      <c r="Z813" s="212">
        <v>0.65</v>
      </c>
      <c r="AA813" s="212">
        <v>0.65</v>
      </c>
      <c r="AB813" s="212">
        <v>0.65</v>
      </c>
      <c r="AC813" s="212">
        <v>0.65</v>
      </c>
      <c r="AD813" s="212">
        <v>0.65</v>
      </c>
      <c r="AE813" s="212">
        <v>0.65</v>
      </c>
      <c r="AF813" s="212">
        <v>0.65</v>
      </c>
      <c r="AG813" s="212">
        <v>0.65</v>
      </c>
      <c r="AH813" s="212">
        <v>0.65</v>
      </c>
      <c r="AI813" s="212">
        <v>0.65</v>
      </c>
      <c r="AJ813" s="212">
        <v>0.65</v>
      </c>
      <c r="AK813" s="212">
        <v>0.65</v>
      </c>
    </row>
    <row r="814" spans="1:37" x14ac:dyDescent="0.35">
      <c r="A814" s="215">
        <v>17</v>
      </c>
      <c r="B814" s="212">
        <f t="shared" si="931"/>
        <v>0</v>
      </c>
      <c r="C814" s="212">
        <f t="shared" ref="C814:N814" si="946">B814</f>
        <v>0</v>
      </c>
      <c r="D814" s="212">
        <f t="shared" si="946"/>
        <v>0</v>
      </c>
      <c r="E814" s="212">
        <f t="shared" si="946"/>
        <v>0</v>
      </c>
      <c r="F814" s="212">
        <f t="shared" si="946"/>
        <v>0</v>
      </c>
      <c r="G814" s="212">
        <f t="shared" si="946"/>
        <v>0</v>
      </c>
      <c r="H814" s="212">
        <f t="shared" si="946"/>
        <v>0</v>
      </c>
      <c r="I814" s="212">
        <f t="shared" si="946"/>
        <v>0</v>
      </c>
      <c r="J814" s="212">
        <f t="shared" si="946"/>
        <v>0</v>
      </c>
      <c r="K814" s="212">
        <f t="shared" si="946"/>
        <v>0</v>
      </c>
      <c r="L814" s="212">
        <f t="shared" si="946"/>
        <v>0</v>
      </c>
      <c r="M814" s="212">
        <f t="shared" si="946"/>
        <v>0</v>
      </c>
      <c r="N814" s="212">
        <f t="shared" si="946"/>
        <v>0</v>
      </c>
      <c r="O814" s="212">
        <v>0.65</v>
      </c>
      <c r="P814" s="212">
        <v>0.65</v>
      </c>
      <c r="Q814" s="212">
        <v>0.65</v>
      </c>
      <c r="R814" s="212">
        <v>0.65</v>
      </c>
      <c r="S814" s="212">
        <v>0.65</v>
      </c>
      <c r="T814" s="212">
        <v>0.65</v>
      </c>
      <c r="U814" s="212">
        <v>0.65</v>
      </c>
      <c r="V814" s="212">
        <v>0.65</v>
      </c>
      <c r="W814" s="212">
        <v>0.65</v>
      </c>
      <c r="X814" s="212">
        <v>0.65</v>
      </c>
      <c r="Y814" s="212">
        <v>0.65</v>
      </c>
      <c r="Z814" s="212">
        <v>0.65</v>
      </c>
      <c r="AA814" s="212">
        <v>0.65</v>
      </c>
      <c r="AB814" s="212">
        <v>0.65</v>
      </c>
      <c r="AC814" s="212">
        <v>0.65</v>
      </c>
      <c r="AD814" s="212">
        <v>0.65</v>
      </c>
      <c r="AE814" s="212">
        <v>0.65</v>
      </c>
      <c r="AF814" s="212">
        <v>0.65</v>
      </c>
      <c r="AG814" s="212">
        <v>0.65</v>
      </c>
      <c r="AH814" s="212">
        <v>0.65</v>
      </c>
      <c r="AI814" s="212">
        <v>0.65</v>
      </c>
      <c r="AJ814" s="212">
        <v>0.65</v>
      </c>
      <c r="AK814" s="212">
        <v>0.65</v>
      </c>
    </row>
    <row r="815" spans="1:37" x14ac:dyDescent="0.35">
      <c r="A815" s="215">
        <v>18</v>
      </c>
      <c r="B815" s="212">
        <f t="shared" si="931"/>
        <v>0</v>
      </c>
      <c r="C815" s="212">
        <f t="shared" ref="C815:N815" si="947">B815</f>
        <v>0</v>
      </c>
      <c r="D815" s="212">
        <f t="shared" si="947"/>
        <v>0</v>
      </c>
      <c r="E815" s="212">
        <f t="shared" si="947"/>
        <v>0</v>
      </c>
      <c r="F815" s="212">
        <f t="shared" si="947"/>
        <v>0</v>
      </c>
      <c r="G815" s="212">
        <f t="shared" si="947"/>
        <v>0</v>
      </c>
      <c r="H815" s="212">
        <f t="shared" si="947"/>
        <v>0</v>
      </c>
      <c r="I815" s="212">
        <f t="shared" si="947"/>
        <v>0</v>
      </c>
      <c r="J815" s="212">
        <f t="shared" si="947"/>
        <v>0</v>
      </c>
      <c r="K815" s="212">
        <f t="shared" si="947"/>
        <v>0</v>
      </c>
      <c r="L815" s="212">
        <f t="shared" si="947"/>
        <v>0</v>
      </c>
      <c r="M815" s="212">
        <f t="shared" si="947"/>
        <v>0</v>
      </c>
      <c r="N815" s="212">
        <f t="shared" si="947"/>
        <v>0</v>
      </c>
      <c r="O815" s="212">
        <v>0.65</v>
      </c>
      <c r="P815" s="212">
        <v>0.65</v>
      </c>
      <c r="Q815" s="212">
        <v>0.65</v>
      </c>
      <c r="R815" s="212">
        <v>0.65</v>
      </c>
      <c r="S815" s="212">
        <v>0.65</v>
      </c>
      <c r="T815" s="212">
        <v>0.65</v>
      </c>
      <c r="U815" s="212">
        <v>0.65</v>
      </c>
      <c r="V815" s="212">
        <v>0.65</v>
      </c>
      <c r="W815" s="212">
        <v>0.65</v>
      </c>
      <c r="X815" s="212">
        <v>0.65</v>
      </c>
      <c r="Y815" s="212">
        <v>0.65</v>
      </c>
      <c r="Z815" s="212">
        <v>0.65</v>
      </c>
      <c r="AA815" s="212">
        <v>0.65</v>
      </c>
      <c r="AB815" s="212">
        <v>0.65</v>
      </c>
      <c r="AC815" s="212">
        <v>0.65</v>
      </c>
      <c r="AD815" s="212">
        <v>0.65</v>
      </c>
      <c r="AE815" s="212">
        <v>0.65</v>
      </c>
      <c r="AF815" s="212">
        <v>0.65</v>
      </c>
      <c r="AG815" s="212">
        <v>0.65</v>
      </c>
      <c r="AH815" s="212">
        <v>0.65</v>
      </c>
      <c r="AI815" s="212">
        <v>0.65</v>
      </c>
      <c r="AJ815" s="212">
        <v>0.65</v>
      </c>
      <c r="AK815" s="212">
        <v>0.65</v>
      </c>
    </row>
    <row r="816" spans="1:37" x14ac:dyDescent="0.35">
      <c r="A816" s="215">
        <v>19</v>
      </c>
      <c r="B816" s="212">
        <f t="shared" si="931"/>
        <v>0</v>
      </c>
      <c r="C816" s="212">
        <f t="shared" ref="C816:N816" si="948">B816</f>
        <v>0</v>
      </c>
      <c r="D816" s="212">
        <f t="shared" si="948"/>
        <v>0</v>
      </c>
      <c r="E816" s="212">
        <f t="shared" si="948"/>
        <v>0</v>
      </c>
      <c r="F816" s="212">
        <f t="shared" si="948"/>
        <v>0</v>
      </c>
      <c r="G816" s="212">
        <f t="shared" si="948"/>
        <v>0</v>
      </c>
      <c r="H816" s="212">
        <f t="shared" si="948"/>
        <v>0</v>
      </c>
      <c r="I816" s="212">
        <f t="shared" si="948"/>
        <v>0</v>
      </c>
      <c r="J816" s="212">
        <f t="shared" si="948"/>
        <v>0</v>
      </c>
      <c r="K816" s="212">
        <f t="shared" si="948"/>
        <v>0</v>
      </c>
      <c r="L816" s="212">
        <f t="shared" si="948"/>
        <v>0</v>
      </c>
      <c r="M816" s="212">
        <f t="shared" si="948"/>
        <v>0</v>
      </c>
      <c r="N816" s="212">
        <f t="shared" si="948"/>
        <v>0</v>
      </c>
      <c r="O816" s="212">
        <v>0.65</v>
      </c>
      <c r="P816" s="212">
        <v>0.65</v>
      </c>
      <c r="Q816" s="212">
        <v>0.65</v>
      </c>
      <c r="R816" s="212">
        <v>0.65</v>
      </c>
      <c r="S816" s="212">
        <v>0.65</v>
      </c>
      <c r="T816" s="212">
        <v>0.65</v>
      </c>
      <c r="U816" s="212">
        <v>0.65</v>
      </c>
      <c r="V816" s="212">
        <v>0.65</v>
      </c>
      <c r="W816" s="212">
        <v>0.65</v>
      </c>
      <c r="X816" s="212">
        <v>0.65</v>
      </c>
      <c r="Y816" s="212">
        <v>0.65</v>
      </c>
      <c r="Z816" s="212">
        <v>0.65</v>
      </c>
      <c r="AA816" s="212">
        <v>0.65</v>
      </c>
      <c r="AB816" s="212">
        <v>0.65</v>
      </c>
      <c r="AC816" s="212">
        <v>0.65</v>
      </c>
      <c r="AD816" s="212">
        <v>0.65</v>
      </c>
      <c r="AE816" s="212">
        <v>0.65</v>
      </c>
      <c r="AF816" s="212">
        <v>0.65</v>
      </c>
      <c r="AG816" s="212">
        <v>0.65</v>
      </c>
      <c r="AH816" s="212">
        <v>0.65</v>
      </c>
      <c r="AI816" s="212">
        <v>0.65</v>
      </c>
      <c r="AJ816" s="212">
        <v>0.65</v>
      </c>
      <c r="AK816" s="212">
        <v>0.65</v>
      </c>
    </row>
    <row r="817" spans="1:37" x14ac:dyDescent="0.35">
      <c r="A817" s="215">
        <v>20</v>
      </c>
      <c r="B817" s="212">
        <f t="shared" si="931"/>
        <v>0</v>
      </c>
      <c r="C817" s="212">
        <f t="shared" ref="C817:N817" si="949">B817</f>
        <v>0</v>
      </c>
      <c r="D817" s="212">
        <f t="shared" si="949"/>
        <v>0</v>
      </c>
      <c r="E817" s="212">
        <f t="shared" si="949"/>
        <v>0</v>
      </c>
      <c r="F817" s="212">
        <f t="shared" si="949"/>
        <v>0</v>
      </c>
      <c r="G817" s="212">
        <f t="shared" si="949"/>
        <v>0</v>
      </c>
      <c r="H817" s="212">
        <f t="shared" si="949"/>
        <v>0</v>
      </c>
      <c r="I817" s="212">
        <f t="shared" si="949"/>
        <v>0</v>
      </c>
      <c r="J817" s="212">
        <f t="shared" si="949"/>
        <v>0</v>
      </c>
      <c r="K817" s="212">
        <f t="shared" si="949"/>
        <v>0</v>
      </c>
      <c r="L817" s="212">
        <f t="shared" si="949"/>
        <v>0</v>
      </c>
      <c r="M817" s="212">
        <f t="shared" si="949"/>
        <v>0</v>
      </c>
      <c r="N817" s="212">
        <f t="shared" si="949"/>
        <v>0</v>
      </c>
      <c r="O817" s="212">
        <v>0.65</v>
      </c>
      <c r="P817" s="212">
        <v>0.65</v>
      </c>
      <c r="Q817" s="212">
        <v>0.65</v>
      </c>
      <c r="R817" s="212">
        <v>0.65</v>
      </c>
      <c r="S817" s="212">
        <v>0.65</v>
      </c>
      <c r="T817" s="212">
        <v>0.65</v>
      </c>
      <c r="U817" s="212">
        <v>0.65</v>
      </c>
      <c r="V817" s="212">
        <v>0.65</v>
      </c>
      <c r="W817" s="212">
        <v>0.65</v>
      </c>
      <c r="X817" s="212">
        <v>0.65</v>
      </c>
      <c r="Y817" s="212">
        <v>0.65</v>
      </c>
      <c r="Z817" s="212">
        <v>0.65</v>
      </c>
      <c r="AA817" s="212">
        <v>0.65</v>
      </c>
      <c r="AB817" s="212">
        <v>0.65</v>
      </c>
      <c r="AC817" s="212">
        <v>0.65</v>
      </c>
      <c r="AD817" s="212">
        <v>0.65</v>
      </c>
      <c r="AE817" s="212">
        <v>0.65</v>
      </c>
      <c r="AF817" s="212">
        <v>0.65</v>
      </c>
      <c r="AG817" s="212">
        <v>0.65</v>
      </c>
      <c r="AH817" s="212">
        <v>0.65</v>
      </c>
      <c r="AI817" s="212">
        <v>0.65</v>
      </c>
      <c r="AJ817" s="212">
        <v>0.65</v>
      </c>
      <c r="AK817" s="212">
        <v>0.65</v>
      </c>
    </row>
    <row r="818" spans="1:37" x14ac:dyDescent="0.35">
      <c r="A818" s="215">
        <v>21</v>
      </c>
      <c r="B818" s="212">
        <f t="shared" si="931"/>
        <v>0</v>
      </c>
      <c r="C818" s="212">
        <f t="shared" ref="C818:N818" si="950">B818</f>
        <v>0</v>
      </c>
      <c r="D818" s="212">
        <f t="shared" si="950"/>
        <v>0</v>
      </c>
      <c r="E818" s="212">
        <f t="shared" si="950"/>
        <v>0</v>
      </c>
      <c r="F818" s="212">
        <f t="shared" si="950"/>
        <v>0</v>
      </c>
      <c r="G818" s="212">
        <f t="shared" si="950"/>
        <v>0</v>
      </c>
      <c r="H818" s="212">
        <f t="shared" si="950"/>
        <v>0</v>
      </c>
      <c r="I818" s="212">
        <f t="shared" si="950"/>
        <v>0</v>
      </c>
      <c r="J818" s="212">
        <f t="shared" si="950"/>
        <v>0</v>
      </c>
      <c r="K818" s="212">
        <f t="shared" si="950"/>
        <v>0</v>
      </c>
      <c r="L818" s="212">
        <f t="shared" si="950"/>
        <v>0</v>
      </c>
      <c r="M818" s="212">
        <f t="shared" si="950"/>
        <v>0</v>
      </c>
      <c r="N818" s="212">
        <f t="shared" si="950"/>
        <v>0</v>
      </c>
      <c r="O818" s="212">
        <v>0.65</v>
      </c>
      <c r="P818" s="212">
        <v>0.65</v>
      </c>
      <c r="Q818" s="212">
        <v>0.65</v>
      </c>
      <c r="R818" s="212">
        <v>0.65</v>
      </c>
      <c r="S818" s="212">
        <v>0.65</v>
      </c>
      <c r="T818" s="212">
        <v>0.65</v>
      </c>
      <c r="U818" s="212">
        <v>0.65</v>
      </c>
      <c r="V818" s="212">
        <v>0.65</v>
      </c>
      <c r="W818" s="212">
        <v>0.65</v>
      </c>
      <c r="X818" s="212">
        <v>0.65</v>
      </c>
      <c r="Y818" s="212">
        <v>0.65</v>
      </c>
      <c r="Z818" s="212">
        <v>0.65</v>
      </c>
      <c r="AA818" s="212">
        <v>0.65</v>
      </c>
      <c r="AB818" s="212">
        <v>0.65</v>
      </c>
      <c r="AC818" s="212">
        <v>0.65</v>
      </c>
      <c r="AD818" s="212">
        <v>0.65</v>
      </c>
      <c r="AE818" s="212">
        <v>0.65</v>
      </c>
      <c r="AF818" s="212">
        <v>0.65</v>
      </c>
      <c r="AG818" s="212">
        <v>0.65</v>
      </c>
      <c r="AH818" s="212">
        <v>0.65</v>
      </c>
      <c r="AI818" s="212">
        <v>0.65</v>
      </c>
      <c r="AJ818" s="212">
        <v>0.65</v>
      </c>
      <c r="AK818" s="212">
        <v>0.65</v>
      </c>
    </row>
    <row r="819" spans="1:37" x14ac:dyDescent="0.35">
      <c r="A819" s="215">
        <v>22</v>
      </c>
      <c r="B819" s="212">
        <f t="shared" si="931"/>
        <v>0</v>
      </c>
      <c r="C819" s="212">
        <f t="shared" ref="C819:N819" si="951">B819</f>
        <v>0</v>
      </c>
      <c r="D819" s="212">
        <f t="shared" si="951"/>
        <v>0</v>
      </c>
      <c r="E819" s="212">
        <f t="shared" si="951"/>
        <v>0</v>
      </c>
      <c r="F819" s="212">
        <f t="shared" si="951"/>
        <v>0</v>
      </c>
      <c r="G819" s="212">
        <f t="shared" si="951"/>
        <v>0</v>
      </c>
      <c r="H819" s="212">
        <f t="shared" si="951"/>
        <v>0</v>
      </c>
      <c r="I819" s="212">
        <f t="shared" si="951"/>
        <v>0</v>
      </c>
      <c r="J819" s="212">
        <f t="shared" si="951"/>
        <v>0</v>
      </c>
      <c r="K819" s="212">
        <f t="shared" si="951"/>
        <v>0</v>
      </c>
      <c r="L819" s="212">
        <f t="shared" si="951"/>
        <v>0</v>
      </c>
      <c r="M819" s="212">
        <f t="shared" si="951"/>
        <v>0</v>
      </c>
      <c r="N819" s="212">
        <f t="shared" si="951"/>
        <v>0</v>
      </c>
      <c r="O819" s="212">
        <v>0.65</v>
      </c>
      <c r="P819" s="212">
        <v>0.65</v>
      </c>
      <c r="Q819" s="212">
        <v>0.65</v>
      </c>
      <c r="R819" s="212">
        <v>0.65</v>
      </c>
      <c r="S819" s="212">
        <v>0.65</v>
      </c>
      <c r="T819" s="212">
        <v>0.65</v>
      </c>
      <c r="U819" s="212">
        <v>0.65</v>
      </c>
      <c r="V819" s="212">
        <v>0.65</v>
      </c>
      <c r="W819" s="212">
        <v>0.65</v>
      </c>
      <c r="X819" s="212">
        <v>0.65</v>
      </c>
      <c r="Y819" s="212">
        <v>0.65</v>
      </c>
      <c r="Z819" s="212">
        <v>0.65</v>
      </c>
      <c r="AA819" s="212">
        <v>0.65</v>
      </c>
      <c r="AB819" s="212">
        <v>0.65</v>
      </c>
      <c r="AC819" s="212">
        <v>0.65</v>
      </c>
      <c r="AD819" s="212">
        <v>0.65</v>
      </c>
      <c r="AE819" s="212">
        <v>0.65</v>
      </c>
      <c r="AF819" s="212">
        <v>0.65</v>
      </c>
      <c r="AG819" s="212">
        <v>0.65</v>
      </c>
      <c r="AH819" s="212">
        <v>0.65</v>
      </c>
      <c r="AI819" s="212">
        <v>0.65</v>
      </c>
      <c r="AJ819" s="212">
        <v>0.65</v>
      </c>
      <c r="AK819" s="212">
        <v>0.65</v>
      </c>
    </row>
    <row r="820" spans="1:37" x14ac:dyDescent="0.35">
      <c r="A820" s="215">
        <v>23</v>
      </c>
      <c r="B820" s="212">
        <f t="shared" si="931"/>
        <v>0</v>
      </c>
      <c r="C820" s="212">
        <f t="shared" ref="C820:N820" si="952">B820</f>
        <v>0</v>
      </c>
      <c r="D820" s="212">
        <f t="shared" si="952"/>
        <v>0</v>
      </c>
      <c r="E820" s="212">
        <f t="shared" si="952"/>
        <v>0</v>
      </c>
      <c r="F820" s="212">
        <f t="shared" si="952"/>
        <v>0</v>
      </c>
      <c r="G820" s="212">
        <f t="shared" si="952"/>
        <v>0</v>
      </c>
      <c r="H820" s="212">
        <f t="shared" si="952"/>
        <v>0</v>
      </c>
      <c r="I820" s="212">
        <f t="shared" si="952"/>
        <v>0</v>
      </c>
      <c r="J820" s="212">
        <f t="shared" si="952"/>
        <v>0</v>
      </c>
      <c r="K820" s="212">
        <f t="shared" si="952"/>
        <v>0</v>
      </c>
      <c r="L820" s="212">
        <f t="shared" si="952"/>
        <v>0</v>
      </c>
      <c r="M820" s="212">
        <f t="shared" si="952"/>
        <v>0</v>
      </c>
      <c r="N820" s="212">
        <f t="shared" si="952"/>
        <v>0</v>
      </c>
      <c r="O820" s="212">
        <v>0.65</v>
      </c>
      <c r="P820" s="212">
        <v>0.65</v>
      </c>
      <c r="Q820" s="212">
        <v>0.65</v>
      </c>
      <c r="R820" s="212">
        <v>0.65</v>
      </c>
      <c r="S820" s="212">
        <v>0.65</v>
      </c>
      <c r="T820" s="212">
        <v>0.65</v>
      </c>
      <c r="U820" s="212">
        <v>0.65</v>
      </c>
      <c r="V820" s="212">
        <v>0.65</v>
      </c>
      <c r="W820" s="212">
        <v>0.65</v>
      </c>
      <c r="X820" s="212">
        <v>0.65</v>
      </c>
      <c r="Y820" s="212">
        <v>0.65</v>
      </c>
      <c r="Z820" s="212">
        <v>0.65</v>
      </c>
      <c r="AA820" s="212">
        <v>0.65</v>
      </c>
      <c r="AB820" s="212">
        <v>0.65</v>
      </c>
      <c r="AC820" s="212">
        <v>0.65</v>
      </c>
      <c r="AD820" s="212">
        <v>0.65</v>
      </c>
      <c r="AE820" s="212">
        <v>0.65</v>
      </c>
      <c r="AF820" s="212">
        <v>0.65</v>
      </c>
      <c r="AG820" s="212">
        <v>0.65</v>
      </c>
      <c r="AH820" s="212">
        <v>0.65</v>
      </c>
      <c r="AI820" s="212">
        <v>0.65</v>
      </c>
      <c r="AJ820" s="212">
        <v>0.65</v>
      </c>
      <c r="AK820" s="212">
        <v>0.65</v>
      </c>
    </row>
    <row r="821" spans="1:37" x14ac:dyDescent="0.35">
      <c r="A821" s="215">
        <v>24</v>
      </c>
      <c r="B821" s="212">
        <f t="shared" si="931"/>
        <v>0</v>
      </c>
      <c r="C821" s="212">
        <f t="shared" ref="C821:N821" si="953">B821</f>
        <v>0</v>
      </c>
      <c r="D821" s="212">
        <f t="shared" si="953"/>
        <v>0</v>
      </c>
      <c r="E821" s="212">
        <f t="shared" si="953"/>
        <v>0</v>
      </c>
      <c r="F821" s="212">
        <f t="shared" si="953"/>
        <v>0</v>
      </c>
      <c r="G821" s="212">
        <f t="shared" si="953"/>
        <v>0</v>
      </c>
      <c r="H821" s="212">
        <f t="shared" si="953"/>
        <v>0</v>
      </c>
      <c r="I821" s="212">
        <f t="shared" si="953"/>
        <v>0</v>
      </c>
      <c r="J821" s="212">
        <f t="shared" si="953"/>
        <v>0</v>
      </c>
      <c r="K821" s="212">
        <f t="shared" si="953"/>
        <v>0</v>
      </c>
      <c r="L821" s="212">
        <f t="shared" si="953"/>
        <v>0</v>
      </c>
      <c r="M821" s="212">
        <f t="shared" si="953"/>
        <v>0</v>
      </c>
      <c r="N821" s="212">
        <f t="shared" si="953"/>
        <v>0</v>
      </c>
      <c r="O821" s="212">
        <v>0.65</v>
      </c>
      <c r="P821" s="212">
        <v>0.65</v>
      </c>
      <c r="Q821" s="212">
        <v>0.65</v>
      </c>
      <c r="R821" s="212">
        <v>0.65</v>
      </c>
      <c r="S821" s="212">
        <v>0.65</v>
      </c>
      <c r="T821" s="212">
        <v>0.65</v>
      </c>
      <c r="U821" s="212">
        <v>0.65</v>
      </c>
      <c r="V821" s="212">
        <v>0.65</v>
      </c>
      <c r="W821" s="212">
        <v>0.65</v>
      </c>
      <c r="X821" s="212">
        <v>0.65</v>
      </c>
      <c r="Y821" s="212">
        <v>0.65</v>
      </c>
      <c r="Z821" s="212">
        <v>0.65</v>
      </c>
      <c r="AA821" s="212">
        <v>0.65</v>
      </c>
      <c r="AB821" s="212">
        <v>0.65</v>
      </c>
      <c r="AC821" s="212">
        <v>0.65</v>
      </c>
      <c r="AD821" s="212">
        <v>0.65</v>
      </c>
      <c r="AE821" s="212">
        <v>0.65</v>
      </c>
      <c r="AF821" s="212">
        <v>0.65</v>
      </c>
      <c r="AG821" s="212">
        <v>0.65</v>
      </c>
      <c r="AH821" s="212">
        <v>0.65</v>
      </c>
      <c r="AI821" s="212">
        <v>0.65</v>
      </c>
      <c r="AJ821" s="212">
        <v>0.65</v>
      </c>
      <c r="AK821" s="212">
        <v>0.65</v>
      </c>
    </row>
    <row r="822" spans="1:37" x14ac:dyDescent="0.35">
      <c r="A822" s="215">
        <v>25</v>
      </c>
      <c r="B822" s="212">
        <f t="shared" si="931"/>
        <v>0</v>
      </c>
      <c r="C822" s="212">
        <f t="shared" ref="C822:N822" si="954">B822</f>
        <v>0</v>
      </c>
      <c r="D822" s="212">
        <f t="shared" si="954"/>
        <v>0</v>
      </c>
      <c r="E822" s="212">
        <f t="shared" si="954"/>
        <v>0</v>
      </c>
      <c r="F822" s="212">
        <f t="shared" si="954"/>
        <v>0</v>
      </c>
      <c r="G822" s="212">
        <f t="shared" si="954"/>
        <v>0</v>
      </c>
      <c r="H822" s="212">
        <f t="shared" si="954"/>
        <v>0</v>
      </c>
      <c r="I822" s="212">
        <f t="shared" si="954"/>
        <v>0</v>
      </c>
      <c r="J822" s="212">
        <f t="shared" si="954"/>
        <v>0</v>
      </c>
      <c r="K822" s="212">
        <f t="shared" si="954"/>
        <v>0</v>
      </c>
      <c r="L822" s="212">
        <f t="shared" si="954"/>
        <v>0</v>
      </c>
      <c r="M822" s="212">
        <f t="shared" si="954"/>
        <v>0</v>
      </c>
      <c r="N822" s="212">
        <f t="shared" si="954"/>
        <v>0</v>
      </c>
      <c r="O822" s="212">
        <v>0.65</v>
      </c>
      <c r="P822" s="212">
        <v>0.65</v>
      </c>
      <c r="Q822" s="212">
        <v>0.65</v>
      </c>
      <c r="R822" s="212">
        <v>0.65</v>
      </c>
      <c r="S822" s="212">
        <v>0.65</v>
      </c>
      <c r="T822" s="212">
        <v>0.65</v>
      </c>
      <c r="U822" s="212">
        <v>0.65</v>
      </c>
      <c r="V822" s="212">
        <v>0.65</v>
      </c>
      <c r="W822" s="212">
        <v>0.65</v>
      </c>
      <c r="X822" s="212">
        <v>0.65</v>
      </c>
      <c r="Y822" s="212">
        <v>0.65</v>
      </c>
      <c r="Z822" s="212">
        <v>0.65</v>
      </c>
      <c r="AA822" s="212">
        <v>0.65</v>
      </c>
      <c r="AB822" s="212">
        <v>0.65</v>
      </c>
      <c r="AC822" s="212">
        <v>0.65</v>
      </c>
      <c r="AD822" s="212">
        <v>0.65</v>
      </c>
      <c r="AE822" s="212">
        <v>0.65</v>
      </c>
      <c r="AF822" s="212">
        <v>0.65</v>
      </c>
      <c r="AG822" s="212">
        <v>0.65</v>
      </c>
      <c r="AH822" s="212">
        <v>0.65</v>
      </c>
      <c r="AI822" s="212">
        <v>0.65</v>
      </c>
      <c r="AJ822" s="212">
        <v>0.65</v>
      </c>
      <c r="AK822" s="212">
        <v>0.65</v>
      </c>
    </row>
    <row r="823" spans="1:37" x14ac:dyDescent="0.35">
      <c r="A823" s="215">
        <v>26</v>
      </c>
      <c r="B823" s="212">
        <f t="shared" si="931"/>
        <v>0</v>
      </c>
      <c r="C823" s="212">
        <f t="shared" ref="C823:N823" si="955">B823</f>
        <v>0</v>
      </c>
      <c r="D823" s="212">
        <f t="shared" si="955"/>
        <v>0</v>
      </c>
      <c r="E823" s="212">
        <f t="shared" si="955"/>
        <v>0</v>
      </c>
      <c r="F823" s="212">
        <f t="shared" si="955"/>
        <v>0</v>
      </c>
      <c r="G823" s="212">
        <f t="shared" si="955"/>
        <v>0</v>
      </c>
      <c r="H823" s="212">
        <f t="shared" si="955"/>
        <v>0</v>
      </c>
      <c r="I823" s="212">
        <f t="shared" si="955"/>
        <v>0</v>
      </c>
      <c r="J823" s="212">
        <f t="shared" si="955"/>
        <v>0</v>
      </c>
      <c r="K823" s="212">
        <f t="shared" si="955"/>
        <v>0</v>
      </c>
      <c r="L823" s="212">
        <f t="shared" si="955"/>
        <v>0</v>
      </c>
      <c r="M823" s="212">
        <f t="shared" si="955"/>
        <v>0</v>
      </c>
      <c r="N823" s="212">
        <f t="shared" si="955"/>
        <v>0</v>
      </c>
      <c r="O823" s="212">
        <v>0.65</v>
      </c>
      <c r="P823" s="212">
        <v>0.65</v>
      </c>
      <c r="Q823" s="212">
        <v>0.65</v>
      </c>
      <c r="R823" s="212">
        <v>0.65</v>
      </c>
      <c r="S823" s="212">
        <v>0.65</v>
      </c>
      <c r="T823" s="212">
        <v>0.65</v>
      </c>
      <c r="U823" s="212">
        <v>0.65</v>
      </c>
      <c r="V823" s="212">
        <v>0.65</v>
      </c>
      <c r="W823" s="212">
        <v>0.65</v>
      </c>
      <c r="X823" s="212">
        <v>0.65</v>
      </c>
      <c r="Y823" s="212">
        <v>0.65</v>
      </c>
      <c r="Z823" s="212">
        <v>0.65</v>
      </c>
      <c r="AA823" s="212">
        <v>0.65</v>
      </c>
      <c r="AB823" s="212">
        <v>0.65</v>
      </c>
      <c r="AC823" s="212">
        <v>0.65</v>
      </c>
      <c r="AD823" s="212">
        <v>0.65</v>
      </c>
      <c r="AE823" s="212">
        <v>0.65</v>
      </c>
      <c r="AF823" s="212">
        <v>0.65</v>
      </c>
      <c r="AG823" s="212">
        <v>0.65</v>
      </c>
      <c r="AH823" s="212">
        <v>0.65</v>
      </c>
      <c r="AI823" s="212">
        <v>0.65</v>
      </c>
      <c r="AJ823" s="212">
        <v>0.65</v>
      </c>
      <c r="AK823" s="212">
        <v>0.65</v>
      </c>
    </row>
    <row r="824" spans="1:37" x14ac:dyDescent="0.35">
      <c r="A824" s="215">
        <v>27</v>
      </c>
      <c r="B824" s="212">
        <f t="shared" si="931"/>
        <v>0</v>
      </c>
      <c r="C824" s="212">
        <f t="shared" ref="C824:N824" si="956">B824</f>
        <v>0</v>
      </c>
      <c r="D824" s="212">
        <f t="shared" si="956"/>
        <v>0</v>
      </c>
      <c r="E824" s="212">
        <f t="shared" si="956"/>
        <v>0</v>
      </c>
      <c r="F824" s="212">
        <f t="shared" si="956"/>
        <v>0</v>
      </c>
      <c r="G824" s="212">
        <f t="shared" si="956"/>
        <v>0</v>
      </c>
      <c r="H824" s="212">
        <f t="shared" si="956"/>
        <v>0</v>
      </c>
      <c r="I824" s="212">
        <f t="shared" si="956"/>
        <v>0</v>
      </c>
      <c r="J824" s="212">
        <f t="shared" si="956"/>
        <v>0</v>
      </c>
      <c r="K824" s="212">
        <f t="shared" si="956"/>
        <v>0</v>
      </c>
      <c r="L824" s="212">
        <f t="shared" si="956"/>
        <v>0</v>
      </c>
      <c r="M824" s="212">
        <f t="shared" si="956"/>
        <v>0</v>
      </c>
      <c r="N824" s="212">
        <f t="shared" si="956"/>
        <v>0</v>
      </c>
      <c r="O824" s="212">
        <v>0.65</v>
      </c>
      <c r="P824" s="212">
        <v>0.65</v>
      </c>
      <c r="Q824" s="212">
        <v>0.65</v>
      </c>
      <c r="R824" s="212">
        <v>0.65</v>
      </c>
      <c r="S824" s="212">
        <v>0.65</v>
      </c>
      <c r="T824" s="212">
        <v>0.65</v>
      </c>
      <c r="U824" s="212">
        <v>0.65</v>
      </c>
      <c r="V824" s="212">
        <v>0.65</v>
      </c>
      <c r="W824" s="212">
        <v>0.65</v>
      </c>
      <c r="X824" s="212">
        <v>0.65</v>
      </c>
      <c r="Y824" s="212">
        <v>0.65</v>
      </c>
      <c r="Z824" s="212">
        <v>0.65</v>
      </c>
      <c r="AA824" s="212">
        <v>0.65</v>
      </c>
      <c r="AB824" s="212">
        <v>0.65</v>
      </c>
      <c r="AC824" s="212">
        <v>0.65</v>
      </c>
      <c r="AD824" s="212">
        <v>0.65</v>
      </c>
      <c r="AE824" s="212">
        <v>0.65</v>
      </c>
      <c r="AF824" s="212">
        <v>0.65</v>
      </c>
      <c r="AG824" s="212">
        <v>0.65</v>
      </c>
      <c r="AH824" s="212">
        <v>0.65</v>
      </c>
      <c r="AI824" s="212">
        <v>0.65</v>
      </c>
      <c r="AJ824" s="212">
        <v>0.65</v>
      </c>
      <c r="AK824" s="212">
        <v>0.65</v>
      </c>
    </row>
    <row r="825" spans="1:37" x14ac:dyDescent="0.35">
      <c r="A825" s="215">
        <v>28</v>
      </c>
      <c r="B825" s="212">
        <f t="shared" si="931"/>
        <v>0</v>
      </c>
      <c r="C825" s="212">
        <f t="shared" ref="C825:N825" si="957">B825</f>
        <v>0</v>
      </c>
      <c r="D825" s="212">
        <f t="shared" si="957"/>
        <v>0</v>
      </c>
      <c r="E825" s="212">
        <f t="shared" si="957"/>
        <v>0</v>
      </c>
      <c r="F825" s="212">
        <f t="shared" si="957"/>
        <v>0</v>
      </c>
      <c r="G825" s="212">
        <f t="shared" si="957"/>
        <v>0</v>
      </c>
      <c r="H825" s="212">
        <f t="shared" si="957"/>
        <v>0</v>
      </c>
      <c r="I825" s="212">
        <f t="shared" si="957"/>
        <v>0</v>
      </c>
      <c r="J825" s="212">
        <f t="shared" si="957"/>
        <v>0</v>
      </c>
      <c r="K825" s="212">
        <f t="shared" si="957"/>
        <v>0</v>
      </c>
      <c r="L825" s="212">
        <f t="shared" si="957"/>
        <v>0</v>
      </c>
      <c r="M825" s="212">
        <f t="shared" si="957"/>
        <v>0</v>
      </c>
      <c r="N825" s="212">
        <f t="shared" si="957"/>
        <v>0</v>
      </c>
      <c r="O825" s="212">
        <v>0.65</v>
      </c>
      <c r="P825" s="212">
        <v>0.65</v>
      </c>
      <c r="Q825" s="212">
        <v>0.65</v>
      </c>
      <c r="R825" s="212">
        <v>0.65</v>
      </c>
      <c r="S825" s="212">
        <v>0.65</v>
      </c>
      <c r="T825" s="212">
        <v>0.65</v>
      </c>
      <c r="U825" s="212">
        <v>0.65</v>
      </c>
      <c r="V825" s="212">
        <v>0.65</v>
      </c>
      <c r="W825" s="212">
        <v>0.65</v>
      </c>
      <c r="X825" s="212">
        <v>0.65</v>
      </c>
      <c r="Y825" s="212">
        <v>0.65</v>
      </c>
      <c r="Z825" s="212">
        <v>0.65</v>
      </c>
      <c r="AA825" s="212">
        <v>0.65</v>
      </c>
      <c r="AB825" s="212">
        <v>0.65</v>
      </c>
      <c r="AC825" s="212">
        <v>0.65</v>
      </c>
      <c r="AD825" s="212">
        <v>0.65</v>
      </c>
      <c r="AE825" s="212">
        <v>0.65</v>
      </c>
      <c r="AF825" s="212">
        <v>0.65</v>
      </c>
      <c r="AG825" s="212">
        <v>0.65</v>
      </c>
      <c r="AH825" s="212">
        <v>0.65</v>
      </c>
      <c r="AI825" s="212">
        <v>0.65</v>
      </c>
      <c r="AJ825" s="212">
        <v>0.65</v>
      </c>
      <c r="AK825" s="212">
        <v>0.65</v>
      </c>
    </row>
    <row r="826" spans="1:37" x14ac:dyDescent="0.35">
      <c r="A826" s="215">
        <v>29</v>
      </c>
      <c r="B826" s="212">
        <f t="shared" si="931"/>
        <v>0</v>
      </c>
      <c r="C826" s="212">
        <f t="shared" ref="C826:N826" si="958">B826</f>
        <v>0</v>
      </c>
      <c r="D826" s="212">
        <f t="shared" si="958"/>
        <v>0</v>
      </c>
      <c r="E826" s="212">
        <f t="shared" si="958"/>
        <v>0</v>
      </c>
      <c r="F826" s="212">
        <f t="shared" si="958"/>
        <v>0</v>
      </c>
      <c r="G826" s="212">
        <f t="shared" si="958"/>
        <v>0</v>
      </c>
      <c r="H826" s="212">
        <f t="shared" si="958"/>
        <v>0</v>
      </c>
      <c r="I826" s="212">
        <f t="shared" si="958"/>
        <v>0</v>
      </c>
      <c r="J826" s="212">
        <f t="shared" si="958"/>
        <v>0</v>
      </c>
      <c r="K826" s="212">
        <f t="shared" si="958"/>
        <v>0</v>
      </c>
      <c r="L826" s="212">
        <f t="shared" si="958"/>
        <v>0</v>
      </c>
      <c r="M826" s="212">
        <f t="shared" si="958"/>
        <v>0</v>
      </c>
      <c r="N826" s="212">
        <f t="shared" si="958"/>
        <v>0</v>
      </c>
      <c r="O826" s="212">
        <v>0.65</v>
      </c>
      <c r="P826" s="212">
        <v>0.65</v>
      </c>
      <c r="Q826" s="212">
        <v>0.65</v>
      </c>
      <c r="R826" s="212">
        <v>0.65</v>
      </c>
      <c r="S826" s="212">
        <v>0.65</v>
      </c>
      <c r="T826" s="212">
        <v>0.65</v>
      </c>
      <c r="U826" s="212">
        <v>0.65</v>
      </c>
      <c r="V826" s="212">
        <v>0.65</v>
      </c>
      <c r="W826" s="212">
        <v>0.65</v>
      </c>
      <c r="X826" s="212">
        <v>0.65</v>
      </c>
      <c r="Y826" s="212">
        <v>0.65</v>
      </c>
      <c r="Z826" s="212">
        <v>0.65</v>
      </c>
      <c r="AA826" s="212">
        <v>0.65</v>
      </c>
      <c r="AB826" s="212">
        <v>0.65</v>
      </c>
      <c r="AC826" s="212">
        <v>0.65</v>
      </c>
      <c r="AD826" s="212">
        <v>0.65</v>
      </c>
      <c r="AE826" s="212">
        <v>0.65</v>
      </c>
      <c r="AF826" s="212">
        <v>0.65</v>
      </c>
      <c r="AG826" s="212">
        <v>0.65</v>
      </c>
      <c r="AH826" s="212">
        <v>0.65</v>
      </c>
      <c r="AI826" s="212">
        <v>0.65</v>
      </c>
      <c r="AJ826" s="212">
        <v>0.65</v>
      </c>
      <c r="AK826" s="212">
        <v>0.65</v>
      </c>
    </row>
    <row r="827" spans="1:37" x14ac:dyDescent="0.35">
      <c r="A827" s="215">
        <v>30</v>
      </c>
      <c r="B827" s="212">
        <f t="shared" si="931"/>
        <v>0</v>
      </c>
      <c r="C827" s="212">
        <f t="shared" ref="C827:N827" si="959">B827</f>
        <v>0</v>
      </c>
      <c r="D827" s="212">
        <f t="shared" si="959"/>
        <v>0</v>
      </c>
      <c r="E827" s="212">
        <f t="shared" si="959"/>
        <v>0</v>
      </c>
      <c r="F827" s="212">
        <f t="shared" si="959"/>
        <v>0</v>
      </c>
      <c r="G827" s="212">
        <f t="shared" si="959"/>
        <v>0</v>
      </c>
      <c r="H827" s="212">
        <f t="shared" si="959"/>
        <v>0</v>
      </c>
      <c r="I827" s="212">
        <f t="shared" si="959"/>
        <v>0</v>
      </c>
      <c r="J827" s="212">
        <f t="shared" si="959"/>
        <v>0</v>
      </c>
      <c r="K827" s="212">
        <f t="shared" si="959"/>
        <v>0</v>
      </c>
      <c r="L827" s="212">
        <f t="shared" si="959"/>
        <v>0</v>
      </c>
      <c r="M827" s="212">
        <f t="shared" si="959"/>
        <v>0</v>
      </c>
      <c r="N827" s="212">
        <f t="shared" si="959"/>
        <v>0</v>
      </c>
      <c r="O827" s="212">
        <v>0.65</v>
      </c>
      <c r="P827" s="212">
        <v>0.65</v>
      </c>
      <c r="Q827" s="212">
        <v>0.65</v>
      </c>
      <c r="R827" s="212">
        <v>0.65</v>
      </c>
      <c r="S827" s="212">
        <v>0.65</v>
      </c>
      <c r="T827" s="212">
        <v>0.65</v>
      </c>
      <c r="U827" s="212">
        <v>0.65</v>
      </c>
      <c r="V827" s="212">
        <v>0.65</v>
      </c>
      <c r="W827" s="212">
        <v>0.65</v>
      </c>
      <c r="X827" s="212">
        <v>0.65</v>
      </c>
      <c r="Y827" s="212">
        <v>0.65</v>
      </c>
      <c r="Z827" s="212">
        <v>0.65</v>
      </c>
      <c r="AA827" s="212">
        <v>0.65</v>
      </c>
      <c r="AB827" s="212">
        <v>0.65</v>
      </c>
      <c r="AC827" s="212">
        <v>0.65</v>
      </c>
      <c r="AD827" s="212">
        <v>0.65</v>
      </c>
      <c r="AE827" s="212">
        <v>0.65</v>
      </c>
      <c r="AF827" s="212">
        <v>0.65</v>
      </c>
      <c r="AG827" s="212">
        <v>0.65</v>
      </c>
      <c r="AH827" s="212">
        <v>0.65</v>
      </c>
      <c r="AI827" s="212">
        <v>0.65</v>
      </c>
      <c r="AJ827" s="212">
        <v>0.65</v>
      </c>
      <c r="AK827" s="212">
        <v>0.65</v>
      </c>
    </row>
    <row r="828" spans="1:37" x14ac:dyDescent="0.35">
      <c r="A828" s="215">
        <v>31</v>
      </c>
      <c r="B828" s="212">
        <f t="shared" si="931"/>
        <v>0</v>
      </c>
      <c r="C828" s="212">
        <f t="shared" ref="C828:N828" si="960">B828</f>
        <v>0</v>
      </c>
      <c r="D828" s="212">
        <f t="shared" si="960"/>
        <v>0</v>
      </c>
      <c r="E828" s="212">
        <f t="shared" si="960"/>
        <v>0</v>
      </c>
      <c r="F828" s="212">
        <f t="shared" si="960"/>
        <v>0</v>
      </c>
      <c r="G828" s="212">
        <f t="shared" si="960"/>
        <v>0</v>
      </c>
      <c r="H828" s="212">
        <f t="shared" si="960"/>
        <v>0</v>
      </c>
      <c r="I828" s="212">
        <f t="shared" si="960"/>
        <v>0</v>
      </c>
      <c r="J828" s="212">
        <f t="shared" si="960"/>
        <v>0</v>
      </c>
      <c r="K828" s="212">
        <f t="shared" si="960"/>
        <v>0</v>
      </c>
      <c r="L828" s="212">
        <f t="shared" si="960"/>
        <v>0</v>
      </c>
      <c r="M828" s="212">
        <f t="shared" si="960"/>
        <v>0</v>
      </c>
      <c r="N828" s="212">
        <f t="shared" si="960"/>
        <v>0</v>
      </c>
      <c r="O828" s="212">
        <v>0.65</v>
      </c>
      <c r="P828" s="212">
        <v>0.65</v>
      </c>
      <c r="Q828" s="212">
        <v>0.65</v>
      </c>
      <c r="R828" s="212">
        <v>0.65</v>
      </c>
      <c r="S828" s="212">
        <v>0.65</v>
      </c>
      <c r="T828" s="212">
        <v>0.65</v>
      </c>
      <c r="U828" s="212">
        <v>0.65</v>
      </c>
      <c r="V828" s="212">
        <v>0.65</v>
      </c>
      <c r="W828" s="212">
        <v>0.65</v>
      </c>
      <c r="X828" s="212">
        <v>0.65</v>
      </c>
      <c r="Y828" s="212">
        <v>0.65</v>
      </c>
      <c r="Z828" s="212">
        <v>0.65</v>
      </c>
      <c r="AA828" s="212">
        <v>0.65</v>
      </c>
      <c r="AB828" s="212">
        <v>0.65</v>
      </c>
      <c r="AC828" s="212">
        <v>0.65</v>
      </c>
      <c r="AD828" s="212">
        <v>0.65</v>
      </c>
      <c r="AE828" s="212">
        <v>0.65</v>
      </c>
      <c r="AF828" s="212">
        <v>0.65</v>
      </c>
      <c r="AG828" s="212">
        <v>0.65</v>
      </c>
      <c r="AH828" s="212">
        <v>0.65</v>
      </c>
      <c r="AI828" s="212">
        <v>0.65</v>
      </c>
      <c r="AJ828" s="212">
        <v>0.65</v>
      </c>
      <c r="AK828" s="212">
        <v>0.65</v>
      </c>
    </row>
    <row r="829" spans="1:37" x14ac:dyDescent="0.35">
      <c r="A829" s="215">
        <v>32</v>
      </c>
      <c r="B829" s="212">
        <f t="shared" si="931"/>
        <v>0</v>
      </c>
      <c r="C829" s="212">
        <f t="shared" ref="C829:N829" si="961">B829</f>
        <v>0</v>
      </c>
      <c r="D829" s="212">
        <f t="shared" si="961"/>
        <v>0</v>
      </c>
      <c r="E829" s="212">
        <f t="shared" si="961"/>
        <v>0</v>
      </c>
      <c r="F829" s="212">
        <f t="shared" si="961"/>
        <v>0</v>
      </c>
      <c r="G829" s="212">
        <f t="shared" si="961"/>
        <v>0</v>
      </c>
      <c r="H829" s="212">
        <f t="shared" si="961"/>
        <v>0</v>
      </c>
      <c r="I829" s="212">
        <f t="shared" si="961"/>
        <v>0</v>
      </c>
      <c r="J829" s="212">
        <f t="shared" si="961"/>
        <v>0</v>
      </c>
      <c r="K829" s="212">
        <f t="shared" si="961"/>
        <v>0</v>
      </c>
      <c r="L829" s="212">
        <f t="shared" si="961"/>
        <v>0</v>
      </c>
      <c r="M829" s="212">
        <f t="shared" si="961"/>
        <v>0</v>
      </c>
      <c r="N829" s="212">
        <f t="shared" si="961"/>
        <v>0</v>
      </c>
      <c r="O829" s="212">
        <v>0.65</v>
      </c>
      <c r="P829" s="212">
        <v>0.65</v>
      </c>
      <c r="Q829" s="212">
        <v>0.65</v>
      </c>
      <c r="R829" s="212">
        <v>0.65</v>
      </c>
      <c r="S829" s="212">
        <v>0.65</v>
      </c>
      <c r="T829" s="212">
        <v>0.65</v>
      </c>
      <c r="U829" s="212">
        <v>0.65</v>
      </c>
      <c r="V829" s="212">
        <v>0.65</v>
      </c>
      <c r="W829" s="212">
        <v>0.65</v>
      </c>
      <c r="X829" s="212">
        <v>0.65</v>
      </c>
      <c r="Y829" s="212">
        <v>0.65</v>
      </c>
      <c r="Z829" s="212">
        <v>0.65</v>
      </c>
      <c r="AA829" s="212">
        <v>0.65</v>
      </c>
      <c r="AB829" s="212">
        <v>0.65</v>
      </c>
      <c r="AC829" s="212">
        <v>0.65</v>
      </c>
      <c r="AD829" s="212">
        <v>0.65</v>
      </c>
      <c r="AE829" s="212">
        <v>0.65</v>
      </c>
      <c r="AF829" s="212">
        <v>0.65</v>
      </c>
      <c r="AG829" s="212">
        <v>0.65</v>
      </c>
      <c r="AH829" s="212">
        <v>0.65</v>
      </c>
      <c r="AI829" s="212">
        <v>0.65</v>
      </c>
      <c r="AJ829" s="212">
        <v>0.65</v>
      </c>
      <c r="AK829" s="212">
        <v>0.65</v>
      </c>
    </row>
    <row r="830" spans="1:37" x14ac:dyDescent="0.35">
      <c r="A830" s="215">
        <v>33</v>
      </c>
      <c r="B830" s="212">
        <f t="shared" si="931"/>
        <v>0</v>
      </c>
      <c r="C830" s="212">
        <f t="shared" ref="C830:N830" si="962">B830</f>
        <v>0</v>
      </c>
      <c r="D830" s="212">
        <f t="shared" si="962"/>
        <v>0</v>
      </c>
      <c r="E830" s="212">
        <f t="shared" si="962"/>
        <v>0</v>
      </c>
      <c r="F830" s="212">
        <f t="shared" si="962"/>
        <v>0</v>
      </c>
      <c r="G830" s="212">
        <f t="shared" si="962"/>
        <v>0</v>
      </c>
      <c r="H830" s="212">
        <f t="shared" si="962"/>
        <v>0</v>
      </c>
      <c r="I830" s="212">
        <f t="shared" si="962"/>
        <v>0</v>
      </c>
      <c r="J830" s="212">
        <f t="shared" si="962"/>
        <v>0</v>
      </c>
      <c r="K830" s="212">
        <f t="shared" si="962"/>
        <v>0</v>
      </c>
      <c r="L830" s="212">
        <f t="shared" si="962"/>
        <v>0</v>
      </c>
      <c r="M830" s="212">
        <f t="shared" si="962"/>
        <v>0</v>
      </c>
      <c r="N830" s="212">
        <f t="shared" si="962"/>
        <v>0</v>
      </c>
      <c r="O830" s="212">
        <v>0.65</v>
      </c>
      <c r="P830" s="212">
        <v>0.65</v>
      </c>
      <c r="Q830" s="212">
        <v>0.65</v>
      </c>
      <c r="R830" s="212">
        <v>0.65</v>
      </c>
      <c r="S830" s="212">
        <v>0.65</v>
      </c>
      <c r="T830" s="212">
        <v>0.65</v>
      </c>
      <c r="U830" s="212">
        <v>0.65</v>
      </c>
      <c r="V830" s="212">
        <v>0.65</v>
      </c>
      <c r="W830" s="212">
        <v>0.65</v>
      </c>
      <c r="X830" s="212">
        <v>0.65</v>
      </c>
      <c r="Y830" s="212">
        <v>0.65</v>
      </c>
      <c r="Z830" s="212">
        <v>0.65</v>
      </c>
      <c r="AA830" s="212">
        <v>0.65</v>
      </c>
      <c r="AB830" s="212">
        <v>0.65</v>
      </c>
      <c r="AC830" s="212">
        <v>0.65</v>
      </c>
      <c r="AD830" s="212">
        <v>0.65</v>
      </c>
      <c r="AE830" s="212">
        <v>0.65</v>
      </c>
      <c r="AF830" s="212">
        <v>0.65</v>
      </c>
      <c r="AG830" s="212">
        <v>0.65</v>
      </c>
      <c r="AH830" s="212">
        <v>0.65</v>
      </c>
      <c r="AI830" s="212">
        <v>0.65</v>
      </c>
      <c r="AJ830" s="212">
        <v>0.65</v>
      </c>
      <c r="AK830" s="212">
        <v>0.65</v>
      </c>
    </row>
    <row r="831" spans="1:37" x14ac:dyDescent="0.35">
      <c r="A831" s="215">
        <v>34</v>
      </c>
      <c r="B831" s="212">
        <f t="shared" si="931"/>
        <v>0</v>
      </c>
      <c r="C831" s="212">
        <f t="shared" ref="C831:N831" si="963">B831</f>
        <v>0</v>
      </c>
      <c r="D831" s="212">
        <f t="shared" si="963"/>
        <v>0</v>
      </c>
      <c r="E831" s="212">
        <f t="shared" si="963"/>
        <v>0</v>
      </c>
      <c r="F831" s="212">
        <f t="shared" si="963"/>
        <v>0</v>
      </c>
      <c r="G831" s="212">
        <f t="shared" si="963"/>
        <v>0</v>
      </c>
      <c r="H831" s="212">
        <f t="shared" si="963"/>
        <v>0</v>
      </c>
      <c r="I831" s="212">
        <f t="shared" si="963"/>
        <v>0</v>
      </c>
      <c r="J831" s="212">
        <f t="shared" si="963"/>
        <v>0</v>
      </c>
      <c r="K831" s="212">
        <f t="shared" si="963"/>
        <v>0</v>
      </c>
      <c r="L831" s="212">
        <f t="shared" si="963"/>
        <v>0</v>
      </c>
      <c r="M831" s="212">
        <f t="shared" si="963"/>
        <v>0</v>
      </c>
      <c r="N831" s="212">
        <f t="shared" si="963"/>
        <v>0</v>
      </c>
      <c r="O831" s="212">
        <v>0.65</v>
      </c>
      <c r="P831" s="212">
        <v>0.65</v>
      </c>
      <c r="Q831" s="212">
        <v>0.65</v>
      </c>
      <c r="R831" s="212">
        <v>0.65</v>
      </c>
      <c r="S831" s="212">
        <v>0.65</v>
      </c>
      <c r="T831" s="212">
        <v>0.65</v>
      </c>
      <c r="U831" s="212">
        <v>0.65</v>
      </c>
      <c r="V831" s="212">
        <v>0.65</v>
      </c>
      <c r="W831" s="212">
        <v>0.65</v>
      </c>
      <c r="X831" s="212">
        <v>0.65</v>
      </c>
      <c r="Y831" s="212">
        <v>0.65</v>
      </c>
      <c r="Z831" s="212">
        <v>0.65</v>
      </c>
      <c r="AA831" s="212">
        <v>0.65</v>
      </c>
      <c r="AB831" s="212">
        <v>0.65</v>
      </c>
      <c r="AC831" s="212">
        <v>0.65</v>
      </c>
      <c r="AD831" s="212">
        <v>0.65</v>
      </c>
      <c r="AE831" s="212">
        <v>0.65</v>
      </c>
      <c r="AF831" s="212">
        <v>0.65</v>
      </c>
      <c r="AG831" s="212">
        <v>0.65</v>
      </c>
      <c r="AH831" s="212">
        <v>0.65</v>
      </c>
      <c r="AI831" s="212">
        <v>0.65</v>
      </c>
      <c r="AJ831" s="212">
        <v>0.65</v>
      </c>
      <c r="AK831" s="212">
        <v>0.65</v>
      </c>
    </row>
    <row r="832" spans="1:37" x14ac:dyDescent="0.35">
      <c r="A832" s="215">
        <v>35</v>
      </c>
      <c r="B832" s="212">
        <f t="shared" si="931"/>
        <v>0</v>
      </c>
      <c r="C832" s="212">
        <f t="shared" ref="C832:N832" si="964">B832</f>
        <v>0</v>
      </c>
      <c r="D832" s="212">
        <f t="shared" si="964"/>
        <v>0</v>
      </c>
      <c r="E832" s="212">
        <f t="shared" si="964"/>
        <v>0</v>
      </c>
      <c r="F832" s="212">
        <f t="shared" si="964"/>
        <v>0</v>
      </c>
      <c r="G832" s="212">
        <f t="shared" si="964"/>
        <v>0</v>
      </c>
      <c r="H832" s="212">
        <f t="shared" si="964"/>
        <v>0</v>
      </c>
      <c r="I832" s="212">
        <f t="shared" si="964"/>
        <v>0</v>
      </c>
      <c r="J832" s="212">
        <f t="shared" si="964"/>
        <v>0</v>
      </c>
      <c r="K832" s="212">
        <f t="shared" si="964"/>
        <v>0</v>
      </c>
      <c r="L832" s="212">
        <f t="shared" si="964"/>
        <v>0</v>
      </c>
      <c r="M832" s="212">
        <f t="shared" si="964"/>
        <v>0</v>
      </c>
      <c r="N832" s="212">
        <f t="shared" si="964"/>
        <v>0</v>
      </c>
      <c r="O832" s="212">
        <v>0.65</v>
      </c>
      <c r="P832" s="212">
        <v>0.65</v>
      </c>
      <c r="Q832" s="212">
        <v>0.65</v>
      </c>
      <c r="R832" s="212">
        <v>0.65</v>
      </c>
      <c r="S832" s="212">
        <v>0.65</v>
      </c>
      <c r="T832" s="212">
        <v>0.65</v>
      </c>
      <c r="U832" s="212">
        <v>0.65</v>
      </c>
      <c r="V832" s="212">
        <v>0.65</v>
      </c>
      <c r="W832" s="212">
        <v>0.65</v>
      </c>
      <c r="X832" s="212">
        <v>0.65</v>
      </c>
      <c r="Y832" s="212">
        <v>0.65</v>
      </c>
      <c r="Z832" s="212">
        <v>0.65</v>
      </c>
      <c r="AA832" s="212">
        <v>0.65</v>
      </c>
      <c r="AB832" s="212">
        <v>0.65</v>
      </c>
      <c r="AC832" s="212">
        <v>0.65</v>
      </c>
      <c r="AD832" s="212">
        <v>0.65</v>
      </c>
      <c r="AE832" s="212">
        <v>0.65</v>
      </c>
      <c r="AF832" s="212">
        <v>0.65</v>
      </c>
      <c r="AG832" s="212">
        <v>0.65</v>
      </c>
      <c r="AH832" s="212">
        <v>0.65</v>
      </c>
      <c r="AI832" s="212">
        <v>0.65</v>
      </c>
      <c r="AJ832" s="212">
        <v>0.65</v>
      </c>
      <c r="AK832" s="212">
        <v>0.65</v>
      </c>
    </row>
    <row r="833" spans="1:37" x14ac:dyDescent="0.35">
      <c r="A833" s="215">
        <v>36</v>
      </c>
      <c r="B833" s="212">
        <f t="shared" si="931"/>
        <v>0</v>
      </c>
      <c r="C833" s="212">
        <f t="shared" ref="C833:R848" si="965">B833</f>
        <v>0</v>
      </c>
      <c r="D833" s="212">
        <f t="shared" si="965"/>
        <v>0</v>
      </c>
      <c r="E833" s="212">
        <f t="shared" si="965"/>
        <v>0</v>
      </c>
      <c r="F833" s="212">
        <f t="shared" si="965"/>
        <v>0</v>
      </c>
      <c r="G833" s="212">
        <f t="shared" si="965"/>
        <v>0</v>
      </c>
      <c r="H833" s="212">
        <f t="shared" si="965"/>
        <v>0</v>
      </c>
      <c r="I833" s="212">
        <f t="shared" si="965"/>
        <v>0</v>
      </c>
      <c r="J833" s="212">
        <f t="shared" si="965"/>
        <v>0</v>
      </c>
      <c r="K833" s="212">
        <f t="shared" si="965"/>
        <v>0</v>
      </c>
      <c r="L833" s="212">
        <f t="shared" si="965"/>
        <v>0</v>
      </c>
      <c r="M833" s="212">
        <f t="shared" si="965"/>
        <v>0</v>
      </c>
      <c r="N833" s="212">
        <f t="shared" si="965"/>
        <v>0</v>
      </c>
      <c r="O833" s="212">
        <v>0.65</v>
      </c>
      <c r="P833" s="212">
        <v>0.65</v>
      </c>
      <c r="Q833" s="212">
        <v>0.65</v>
      </c>
      <c r="R833" s="212">
        <v>0.65</v>
      </c>
      <c r="S833" s="212">
        <v>0.65</v>
      </c>
      <c r="T833" s="212">
        <v>0.65</v>
      </c>
      <c r="U833" s="212">
        <v>0.65</v>
      </c>
      <c r="V833" s="212">
        <v>0.65</v>
      </c>
      <c r="W833" s="212">
        <v>0.65</v>
      </c>
      <c r="X833" s="212">
        <v>0.65</v>
      </c>
      <c r="Y833" s="212">
        <v>0.65</v>
      </c>
      <c r="Z833" s="212">
        <v>0.65</v>
      </c>
      <c r="AA833" s="212">
        <v>0.65</v>
      </c>
      <c r="AB833" s="212">
        <v>0.65</v>
      </c>
      <c r="AC833" s="212">
        <v>0.65</v>
      </c>
      <c r="AD833" s="212">
        <v>0.65</v>
      </c>
      <c r="AE833" s="212">
        <v>0.65</v>
      </c>
      <c r="AF833" s="212">
        <v>0.65</v>
      </c>
      <c r="AG833" s="212">
        <v>0.65</v>
      </c>
      <c r="AH833" s="212">
        <v>0.65</v>
      </c>
      <c r="AI833" s="212">
        <v>0.65</v>
      </c>
      <c r="AJ833" s="212">
        <v>0.65</v>
      </c>
      <c r="AK833" s="212">
        <v>0.65</v>
      </c>
    </row>
    <row r="834" spans="1:37" x14ac:dyDescent="0.35">
      <c r="A834" s="215">
        <v>37</v>
      </c>
      <c r="B834" s="212">
        <f t="shared" si="931"/>
        <v>0</v>
      </c>
      <c r="C834" s="212">
        <f t="shared" si="965"/>
        <v>0</v>
      </c>
      <c r="D834" s="212">
        <f t="shared" si="965"/>
        <v>0</v>
      </c>
      <c r="E834" s="212">
        <f t="shared" si="965"/>
        <v>0</v>
      </c>
      <c r="F834" s="212">
        <f t="shared" si="965"/>
        <v>0</v>
      </c>
      <c r="G834" s="212">
        <f t="shared" si="965"/>
        <v>0</v>
      </c>
      <c r="H834" s="212">
        <f t="shared" si="965"/>
        <v>0</v>
      </c>
      <c r="I834" s="212">
        <f t="shared" si="965"/>
        <v>0</v>
      </c>
      <c r="J834" s="212">
        <f t="shared" si="965"/>
        <v>0</v>
      </c>
      <c r="K834" s="212">
        <f t="shared" si="965"/>
        <v>0</v>
      </c>
      <c r="L834" s="212">
        <f t="shared" si="965"/>
        <v>0</v>
      </c>
      <c r="M834" s="212">
        <f t="shared" si="965"/>
        <v>0</v>
      </c>
      <c r="N834" s="212">
        <f t="shared" si="965"/>
        <v>0</v>
      </c>
      <c r="O834" s="212">
        <v>0.65</v>
      </c>
      <c r="P834" s="212">
        <f t="shared" si="965"/>
        <v>0.65</v>
      </c>
      <c r="Q834" s="212">
        <f t="shared" si="965"/>
        <v>0.65</v>
      </c>
      <c r="R834" s="212">
        <f t="shared" si="965"/>
        <v>0.65</v>
      </c>
      <c r="S834" s="212">
        <f t="shared" ref="S834:AA849" si="966">R834</f>
        <v>0.65</v>
      </c>
      <c r="T834" s="212">
        <f t="shared" si="966"/>
        <v>0.65</v>
      </c>
      <c r="U834" s="212">
        <f t="shared" si="966"/>
        <v>0.65</v>
      </c>
      <c r="V834" s="212">
        <f t="shared" si="966"/>
        <v>0.65</v>
      </c>
      <c r="W834" s="212">
        <f t="shared" si="966"/>
        <v>0.65</v>
      </c>
      <c r="X834" s="212">
        <f t="shared" si="966"/>
        <v>0.65</v>
      </c>
      <c r="Y834" s="212">
        <f t="shared" si="966"/>
        <v>0.65</v>
      </c>
      <c r="Z834" s="212">
        <f t="shared" si="966"/>
        <v>0.65</v>
      </c>
      <c r="AA834" s="212">
        <f t="shared" si="966"/>
        <v>0.65</v>
      </c>
      <c r="AB834" s="212">
        <f t="shared" ref="AB834:AB849" si="967">AA834</f>
        <v>0.65</v>
      </c>
      <c r="AC834" s="212">
        <f t="shared" ref="AC834:AC849" si="968">AB834</f>
        <v>0.65</v>
      </c>
      <c r="AD834" s="212">
        <f t="shared" ref="AD834:AD849" si="969">AC834</f>
        <v>0.65</v>
      </c>
      <c r="AE834" s="212">
        <f t="shared" ref="AE834:AE849" si="970">AD834</f>
        <v>0.65</v>
      </c>
      <c r="AF834" s="212">
        <f t="shared" ref="AF834:AF849" si="971">AE834</f>
        <v>0.65</v>
      </c>
      <c r="AG834" s="212">
        <f t="shared" ref="AG834:AG849" si="972">AF834</f>
        <v>0.65</v>
      </c>
      <c r="AH834" s="212">
        <f t="shared" ref="AH834:AH849" si="973">AG834</f>
        <v>0.65</v>
      </c>
      <c r="AI834" s="212">
        <f t="shared" ref="AI834:AI849" si="974">AH834</f>
        <v>0.65</v>
      </c>
      <c r="AJ834" s="212">
        <f t="shared" ref="AJ834:AJ849" si="975">AI834</f>
        <v>0.65</v>
      </c>
      <c r="AK834" s="212">
        <f t="shared" ref="AK834:AK849" si="976">AJ834</f>
        <v>0.65</v>
      </c>
    </row>
    <row r="835" spans="1:37" x14ac:dyDescent="0.35">
      <c r="A835" s="215">
        <v>38</v>
      </c>
      <c r="B835" s="212">
        <f t="shared" si="931"/>
        <v>0</v>
      </c>
      <c r="C835" s="212">
        <f t="shared" si="965"/>
        <v>0</v>
      </c>
      <c r="D835" s="212">
        <f t="shared" si="965"/>
        <v>0</v>
      </c>
      <c r="E835" s="212">
        <f t="shared" si="965"/>
        <v>0</v>
      </c>
      <c r="F835" s="212">
        <f t="shared" si="965"/>
        <v>0</v>
      </c>
      <c r="G835" s="212">
        <f t="shared" si="965"/>
        <v>0</v>
      </c>
      <c r="H835" s="212">
        <f t="shared" si="965"/>
        <v>0</v>
      </c>
      <c r="I835" s="212">
        <f t="shared" si="965"/>
        <v>0</v>
      </c>
      <c r="J835" s="212">
        <f t="shared" si="965"/>
        <v>0</v>
      </c>
      <c r="K835" s="212">
        <f t="shared" si="965"/>
        <v>0</v>
      </c>
      <c r="L835" s="212">
        <f t="shared" si="965"/>
        <v>0</v>
      </c>
      <c r="M835" s="212">
        <f t="shared" si="965"/>
        <v>0</v>
      </c>
      <c r="N835" s="212">
        <f t="shared" si="965"/>
        <v>0</v>
      </c>
      <c r="O835" s="212">
        <v>0.65</v>
      </c>
      <c r="P835" s="212">
        <f t="shared" si="965"/>
        <v>0.65</v>
      </c>
      <c r="Q835" s="212">
        <f t="shared" si="965"/>
        <v>0.65</v>
      </c>
      <c r="R835" s="212">
        <f t="shared" si="965"/>
        <v>0.65</v>
      </c>
      <c r="S835" s="212">
        <f t="shared" si="966"/>
        <v>0.65</v>
      </c>
      <c r="T835" s="212">
        <f t="shared" si="966"/>
        <v>0.65</v>
      </c>
      <c r="U835" s="212">
        <f t="shared" si="966"/>
        <v>0.65</v>
      </c>
      <c r="V835" s="212">
        <f t="shared" si="966"/>
        <v>0.65</v>
      </c>
      <c r="W835" s="212">
        <f t="shared" si="966"/>
        <v>0.65</v>
      </c>
      <c r="X835" s="212">
        <f t="shared" si="966"/>
        <v>0.65</v>
      </c>
      <c r="Y835" s="212">
        <f t="shared" si="966"/>
        <v>0.65</v>
      </c>
      <c r="Z835" s="212">
        <f t="shared" si="966"/>
        <v>0.65</v>
      </c>
      <c r="AA835" s="212">
        <f t="shared" si="966"/>
        <v>0.65</v>
      </c>
      <c r="AB835" s="212">
        <f t="shared" si="967"/>
        <v>0.65</v>
      </c>
      <c r="AC835" s="212">
        <f t="shared" si="968"/>
        <v>0.65</v>
      </c>
      <c r="AD835" s="212">
        <f t="shared" si="969"/>
        <v>0.65</v>
      </c>
      <c r="AE835" s="212">
        <f t="shared" si="970"/>
        <v>0.65</v>
      </c>
      <c r="AF835" s="212">
        <f t="shared" si="971"/>
        <v>0.65</v>
      </c>
      <c r="AG835" s="212">
        <f t="shared" si="972"/>
        <v>0.65</v>
      </c>
      <c r="AH835" s="212">
        <f t="shared" si="973"/>
        <v>0.65</v>
      </c>
      <c r="AI835" s="212">
        <f t="shared" si="974"/>
        <v>0.65</v>
      </c>
      <c r="AJ835" s="212">
        <f t="shared" si="975"/>
        <v>0.65</v>
      </c>
      <c r="AK835" s="212">
        <f t="shared" si="976"/>
        <v>0.65</v>
      </c>
    </row>
    <row r="836" spans="1:37" x14ac:dyDescent="0.35">
      <c r="A836" s="215">
        <v>39</v>
      </c>
      <c r="B836" s="212">
        <f t="shared" si="931"/>
        <v>0</v>
      </c>
      <c r="C836" s="212">
        <f t="shared" si="965"/>
        <v>0</v>
      </c>
      <c r="D836" s="212">
        <f t="shared" si="965"/>
        <v>0</v>
      </c>
      <c r="E836" s="212">
        <f t="shared" si="965"/>
        <v>0</v>
      </c>
      <c r="F836" s="212">
        <f t="shared" si="965"/>
        <v>0</v>
      </c>
      <c r="G836" s="212">
        <f t="shared" si="965"/>
        <v>0</v>
      </c>
      <c r="H836" s="212">
        <f t="shared" si="965"/>
        <v>0</v>
      </c>
      <c r="I836" s="212">
        <f t="shared" si="965"/>
        <v>0</v>
      </c>
      <c r="J836" s="212">
        <f t="shared" si="965"/>
        <v>0</v>
      </c>
      <c r="K836" s="212">
        <f t="shared" si="965"/>
        <v>0</v>
      </c>
      <c r="L836" s="212">
        <f t="shared" si="965"/>
        <v>0</v>
      </c>
      <c r="M836" s="212">
        <f t="shared" si="965"/>
        <v>0</v>
      </c>
      <c r="N836" s="212">
        <f t="shared" si="965"/>
        <v>0</v>
      </c>
      <c r="O836" s="212">
        <v>0.65</v>
      </c>
      <c r="P836" s="212">
        <f t="shared" si="965"/>
        <v>0.65</v>
      </c>
      <c r="Q836" s="212">
        <f t="shared" si="965"/>
        <v>0.65</v>
      </c>
      <c r="R836" s="212">
        <f t="shared" si="965"/>
        <v>0.65</v>
      </c>
      <c r="S836" s="212">
        <f t="shared" si="966"/>
        <v>0.65</v>
      </c>
      <c r="T836" s="212">
        <f t="shared" si="966"/>
        <v>0.65</v>
      </c>
      <c r="U836" s="212">
        <f t="shared" si="966"/>
        <v>0.65</v>
      </c>
      <c r="V836" s="212">
        <f t="shared" si="966"/>
        <v>0.65</v>
      </c>
      <c r="W836" s="212">
        <f t="shared" si="966"/>
        <v>0.65</v>
      </c>
      <c r="X836" s="212">
        <f t="shared" si="966"/>
        <v>0.65</v>
      </c>
      <c r="Y836" s="212">
        <f t="shared" si="966"/>
        <v>0.65</v>
      </c>
      <c r="Z836" s="212">
        <f t="shared" si="966"/>
        <v>0.65</v>
      </c>
      <c r="AA836" s="212">
        <f t="shared" si="966"/>
        <v>0.65</v>
      </c>
      <c r="AB836" s="212">
        <f t="shared" si="967"/>
        <v>0.65</v>
      </c>
      <c r="AC836" s="212">
        <f t="shared" si="968"/>
        <v>0.65</v>
      </c>
      <c r="AD836" s="212">
        <f t="shared" si="969"/>
        <v>0.65</v>
      </c>
      <c r="AE836" s="212">
        <f t="shared" si="970"/>
        <v>0.65</v>
      </c>
      <c r="AF836" s="212">
        <f t="shared" si="971"/>
        <v>0.65</v>
      </c>
      <c r="AG836" s="212">
        <f t="shared" si="972"/>
        <v>0.65</v>
      </c>
      <c r="AH836" s="212">
        <f t="shared" si="973"/>
        <v>0.65</v>
      </c>
      <c r="AI836" s="212">
        <f t="shared" si="974"/>
        <v>0.65</v>
      </c>
      <c r="AJ836" s="212">
        <f t="shared" si="975"/>
        <v>0.65</v>
      </c>
      <c r="AK836" s="212">
        <f t="shared" si="976"/>
        <v>0.65</v>
      </c>
    </row>
    <row r="837" spans="1:37" x14ac:dyDescent="0.35">
      <c r="A837" s="215">
        <v>40</v>
      </c>
      <c r="B837" s="212">
        <f t="shared" si="931"/>
        <v>0</v>
      </c>
      <c r="C837" s="212">
        <f t="shared" si="965"/>
        <v>0</v>
      </c>
      <c r="D837" s="212">
        <f t="shared" si="965"/>
        <v>0</v>
      </c>
      <c r="E837" s="212">
        <f t="shared" si="965"/>
        <v>0</v>
      </c>
      <c r="F837" s="212">
        <f t="shared" si="965"/>
        <v>0</v>
      </c>
      <c r="G837" s="212">
        <f t="shared" si="965"/>
        <v>0</v>
      </c>
      <c r="H837" s="212">
        <f t="shared" si="965"/>
        <v>0</v>
      </c>
      <c r="I837" s="212">
        <f t="shared" si="965"/>
        <v>0</v>
      </c>
      <c r="J837" s="212">
        <f t="shared" si="965"/>
        <v>0</v>
      </c>
      <c r="K837" s="212">
        <f t="shared" si="965"/>
        <v>0</v>
      </c>
      <c r="L837" s="212">
        <f t="shared" si="965"/>
        <v>0</v>
      </c>
      <c r="M837" s="212">
        <f t="shared" si="965"/>
        <v>0</v>
      </c>
      <c r="N837" s="212">
        <f t="shared" si="965"/>
        <v>0</v>
      </c>
      <c r="O837" s="212">
        <v>0.65</v>
      </c>
      <c r="P837" s="212">
        <f t="shared" si="965"/>
        <v>0.65</v>
      </c>
      <c r="Q837" s="212">
        <f t="shared" si="965"/>
        <v>0.65</v>
      </c>
      <c r="R837" s="212">
        <f t="shared" si="965"/>
        <v>0.65</v>
      </c>
      <c r="S837" s="212">
        <f t="shared" si="966"/>
        <v>0.65</v>
      </c>
      <c r="T837" s="212">
        <f t="shared" si="966"/>
        <v>0.65</v>
      </c>
      <c r="U837" s="212">
        <f t="shared" si="966"/>
        <v>0.65</v>
      </c>
      <c r="V837" s="212">
        <f t="shared" si="966"/>
        <v>0.65</v>
      </c>
      <c r="W837" s="212">
        <f t="shared" si="966"/>
        <v>0.65</v>
      </c>
      <c r="X837" s="212">
        <f t="shared" si="966"/>
        <v>0.65</v>
      </c>
      <c r="Y837" s="212">
        <f t="shared" si="966"/>
        <v>0.65</v>
      </c>
      <c r="Z837" s="212">
        <f t="shared" si="966"/>
        <v>0.65</v>
      </c>
      <c r="AA837" s="212">
        <f t="shared" si="966"/>
        <v>0.65</v>
      </c>
      <c r="AB837" s="212">
        <f t="shared" si="967"/>
        <v>0.65</v>
      </c>
      <c r="AC837" s="212">
        <f t="shared" si="968"/>
        <v>0.65</v>
      </c>
      <c r="AD837" s="212">
        <f t="shared" si="969"/>
        <v>0.65</v>
      </c>
      <c r="AE837" s="212">
        <f t="shared" si="970"/>
        <v>0.65</v>
      </c>
      <c r="AF837" s="212">
        <f t="shared" si="971"/>
        <v>0.65</v>
      </c>
      <c r="AG837" s="212">
        <f t="shared" si="972"/>
        <v>0.65</v>
      </c>
      <c r="AH837" s="212">
        <f t="shared" si="973"/>
        <v>0.65</v>
      </c>
      <c r="AI837" s="212">
        <f t="shared" si="974"/>
        <v>0.65</v>
      </c>
      <c r="AJ837" s="212">
        <f t="shared" si="975"/>
        <v>0.65</v>
      </c>
      <c r="AK837" s="212">
        <f t="shared" si="976"/>
        <v>0.65</v>
      </c>
    </row>
    <row r="838" spans="1:37" x14ac:dyDescent="0.35">
      <c r="A838" s="215">
        <v>41</v>
      </c>
      <c r="B838" s="212">
        <f t="shared" si="931"/>
        <v>0</v>
      </c>
      <c r="C838" s="212">
        <f t="shared" si="965"/>
        <v>0</v>
      </c>
      <c r="D838" s="212">
        <f t="shared" si="965"/>
        <v>0</v>
      </c>
      <c r="E838" s="212">
        <f t="shared" si="965"/>
        <v>0</v>
      </c>
      <c r="F838" s="212">
        <f t="shared" si="965"/>
        <v>0</v>
      </c>
      <c r="G838" s="212">
        <f t="shared" si="965"/>
        <v>0</v>
      </c>
      <c r="H838" s="212">
        <f t="shared" si="965"/>
        <v>0</v>
      </c>
      <c r="I838" s="212">
        <f t="shared" si="965"/>
        <v>0</v>
      </c>
      <c r="J838" s="212">
        <f t="shared" si="965"/>
        <v>0</v>
      </c>
      <c r="K838" s="212">
        <f t="shared" si="965"/>
        <v>0</v>
      </c>
      <c r="L838" s="212">
        <f t="shared" si="965"/>
        <v>0</v>
      </c>
      <c r="M838" s="212">
        <f t="shared" si="965"/>
        <v>0</v>
      </c>
      <c r="N838" s="212">
        <f t="shared" si="965"/>
        <v>0</v>
      </c>
      <c r="O838" s="212">
        <v>0.65</v>
      </c>
      <c r="P838" s="212">
        <f t="shared" si="965"/>
        <v>0.65</v>
      </c>
      <c r="Q838" s="212">
        <f t="shared" si="965"/>
        <v>0.65</v>
      </c>
      <c r="R838" s="212">
        <f t="shared" si="965"/>
        <v>0.65</v>
      </c>
      <c r="S838" s="212">
        <f t="shared" si="966"/>
        <v>0.65</v>
      </c>
      <c r="T838" s="212">
        <f t="shared" si="966"/>
        <v>0.65</v>
      </c>
      <c r="U838" s="212">
        <f t="shared" si="966"/>
        <v>0.65</v>
      </c>
      <c r="V838" s="212">
        <f t="shared" si="966"/>
        <v>0.65</v>
      </c>
      <c r="W838" s="212">
        <f t="shared" si="966"/>
        <v>0.65</v>
      </c>
      <c r="X838" s="212">
        <f t="shared" si="966"/>
        <v>0.65</v>
      </c>
      <c r="Y838" s="212">
        <f t="shared" si="966"/>
        <v>0.65</v>
      </c>
      <c r="Z838" s="212">
        <f t="shared" si="966"/>
        <v>0.65</v>
      </c>
      <c r="AA838" s="212">
        <f t="shared" si="966"/>
        <v>0.65</v>
      </c>
      <c r="AB838" s="212">
        <f t="shared" si="967"/>
        <v>0.65</v>
      </c>
      <c r="AC838" s="212">
        <f t="shared" si="968"/>
        <v>0.65</v>
      </c>
      <c r="AD838" s="212">
        <f t="shared" si="969"/>
        <v>0.65</v>
      </c>
      <c r="AE838" s="212">
        <f t="shared" si="970"/>
        <v>0.65</v>
      </c>
      <c r="AF838" s="212">
        <f t="shared" si="971"/>
        <v>0.65</v>
      </c>
      <c r="AG838" s="212">
        <f t="shared" si="972"/>
        <v>0.65</v>
      </c>
      <c r="AH838" s="212">
        <f t="shared" si="973"/>
        <v>0.65</v>
      </c>
      <c r="AI838" s="212">
        <f t="shared" si="974"/>
        <v>0.65</v>
      </c>
      <c r="AJ838" s="212">
        <f t="shared" si="975"/>
        <v>0.65</v>
      </c>
      <c r="AK838" s="212">
        <f t="shared" si="976"/>
        <v>0.65</v>
      </c>
    </row>
    <row r="839" spans="1:37" x14ac:dyDescent="0.35">
      <c r="A839" s="215">
        <v>42</v>
      </c>
      <c r="B839" s="212">
        <f t="shared" si="931"/>
        <v>0</v>
      </c>
      <c r="C839" s="212">
        <f t="shared" si="965"/>
        <v>0</v>
      </c>
      <c r="D839" s="212">
        <f t="shared" si="965"/>
        <v>0</v>
      </c>
      <c r="E839" s="212">
        <f t="shared" si="965"/>
        <v>0</v>
      </c>
      <c r="F839" s="212">
        <f t="shared" si="965"/>
        <v>0</v>
      </c>
      <c r="G839" s="212">
        <f t="shared" si="965"/>
        <v>0</v>
      </c>
      <c r="H839" s="212">
        <f t="shared" si="965"/>
        <v>0</v>
      </c>
      <c r="I839" s="212">
        <f t="shared" si="965"/>
        <v>0</v>
      </c>
      <c r="J839" s="212">
        <f t="shared" si="965"/>
        <v>0</v>
      </c>
      <c r="K839" s="212">
        <f t="shared" si="965"/>
        <v>0</v>
      </c>
      <c r="L839" s="212">
        <f t="shared" si="965"/>
        <v>0</v>
      </c>
      <c r="M839" s="212">
        <f t="shared" si="965"/>
        <v>0</v>
      </c>
      <c r="N839" s="212">
        <f t="shared" si="965"/>
        <v>0</v>
      </c>
      <c r="O839" s="212">
        <v>0.65</v>
      </c>
      <c r="P839" s="212">
        <f t="shared" si="965"/>
        <v>0.65</v>
      </c>
      <c r="Q839" s="212">
        <f t="shared" si="965"/>
        <v>0.65</v>
      </c>
      <c r="R839" s="212">
        <f t="shared" si="965"/>
        <v>0.65</v>
      </c>
      <c r="S839" s="212">
        <f t="shared" si="966"/>
        <v>0.65</v>
      </c>
      <c r="T839" s="212">
        <f t="shared" si="966"/>
        <v>0.65</v>
      </c>
      <c r="U839" s="212">
        <f t="shared" si="966"/>
        <v>0.65</v>
      </c>
      <c r="V839" s="212">
        <f t="shared" si="966"/>
        <v>0.65</v>
      </c>
      <c r="W839" s="212">
        <f t="shared" si="966"/>
        <v>0.65</v>
      </c>
      <c r="X839" s="212">
        <f t="shared" si="966"/>
        <v>0.65</v>
      </c>
      <c r="Y839" s="212">
        <f t="shared" si="966"/>
        <v>0.65</v>
      </c>
      <c r="Z839" s="212">
        <f t="shared" si="966"/>
        <v>0.65</v>
      </c>
      <c r="AA839" s="212">
        <f t="shared" si="966"/>
        <v>0.65</v>
      </c>
      <c r="AB839" s="212">
        <f t="shared" si="967"/>
        <v>0.65</v>
      </c>
      <c r="AC839" s="212">
        <f t="shared" si="968"/>
        <v>0.65</v>
      </c>
      <c r="AD839" s="212">
        <f t="shared" si="969"/>
        <v>0.65</v>
      </c>
      <c r="AE839" s="212">
        <f t="shared" si="970"/>
        <v>0.65</v>
      </c>
      <c r="AF839" s="212">
        <f t="shared" si="971"/>
        <v>0.65</v>
      </c>
      <c r="AG839" s="212">
        <f t="shared" si="972"/>
        <v>0.65</v>
      </c>
      <c r="AH839" s="212">
        <f t="shared" si="973"/>
        <v>0.65</v>
      </c>
      <c r="AI839" s="212">
        <f t="shared" si="974"/>
        <v>0.65</v>
      </c>
      <c r="AJ839" s="212">
        <f t="shared" si="975"/>
        <v>0.65</v>
      </c>
      <c r="AK839" s="212">
        <f t="shared" si="976"/>
        <v>0.65</v>
      </c>
    </row>
    <row r="840" spans="1:37" x14ac:dyDescent="0.35">
      <c r="A840" s="215">
        <v>43</v>
      </c>
      <c r="B840" s="212">
        <f t="shared" si="931"/>
        <v>0</v>
      </c>
      <c r="C840" s="212">
        <f t="shared" si="965"/>
        <v>0</v>
      </c>
      <c r="D840" s="212">
        <f t="shared" si="965"/>
        <v>0</v>
      </c>
      <c r="E840" s="212">
        <f t="shared" si="965"/>
        <v>0</v>
      </c>
      <c r="F840" s="212">
        <f t="shared" si="965"/>
        <v>0</v>
      </c>
      <c r="G840" s="212">
        <f t="shared" si="965"/>
        <v>0</v>
      </c>
      <c r="H840" s="212">
        <f t="shared" si="965"/>
        <v>0</v>
      </c>
      <c r="I840" s="212">
        <f t="shared" si="965"/>
        <v>0</v>
      </c>
      <c r="J840" s="212">
        <f t="shared" si="965"/>
        <v>0</v>
      </c>
      <c r="K840" s="212">
        <f t="shared" si="965"/>
        <v>0</v>
      </c>
      <c r="L840" s="212">
        <f t="shared" si="965"/>
        <v>0</v>
      </c>
      <c r="M840" s="212">
        <f t="shared" si="965"/>
        <v>0</v>
      </c>
      <c r="N840" s="212">
        <f t="shared" si="965"/>
        <v>0</v>
      </c>
      <c r="O840" s="212">
        <v>0.65</v>
      </c>
      <c r="P840" s="212">
        <f t="shared" si="965"/>
        <v>0.65</v>
      </c>
      <c r="Q840" s="212">
        <f t="shared" si="965"/>
        <v>0.65</v>
      </c>
      <c r="R840" s="212">
        <f t="shared" si="965"/>
        <v>0.65</v>
      </c>
      <c r="S840" s="212">
        <f t="shared" si="966"/>
        <v>0.65</v>
      </c>
      <c r="T840" s="212">
        <f t="shared" si="966"/>
        <v>0.65</v>
      </c>
      <c r="U840" s="212">
        <f t="shared" si="966"/>
        <v>0.65</v>
      </c>
      <c r="V840" s="212">
        <f t="shared" si="966"/>
        <v>0.65</v>
      </c>
      <c r="W840" s="212">
        <f t="shared" si="966"/>
        <v>0.65</v>
      </c>
      <c r="X840" s="212">
        <f t="shared" si="966"/>
        <v>0.65</v>
      </c>
      <c r="Y840" s="212">
        <f t="shared" si="966"/>
        <v>0.65</v>
      </c>
      <c r="Z840" s="212">
        <f t="shared" si="966"/>
        <v>0.65</v>
      </c>
      <c r="AA840" s="212">
        <f t="shared" si="966"/>
        <v>0.65</v>
      </c>
      <c r="AB840" s="212">
        <f t="shared" si="967"/>
        <v>0.65</v>
      </c>
      <c r="AC840" s="212">
        <f t="shared" si="968"/>
        <v>0.65</v>
      </c>
      <c r="AD840" s="212">
        <f t="shared" si="969"/>
        <v>0.65</v>
      </c>
      <c r="AE840" s="212">
        <f t="shared" si="970"/>
        <v>0.65</v>
      </c>
      <c r="AF840" s="212">
        <f t="shared" si="971"/>
        <v>0.65</v>
      </c>
      <c r="AG840" s="212">
        <f t="shared" si="972"/>
        <v>0.65</v>
      </c>
      <c r="AH840" s="212">
        <f t="shared" si="973"/>
        <v>0.65</v>
      </c>
      <c r="AI840" s="212">
        <f t="shared" si="974"/>
        <v>0.65</v>
      </c>
      <c r="AJ840" s="212">
        <f t="shared" si="975"/>
        <v>0.65</v>
      </c>
      <c r="AK840" s="212">
        <f t="shared" si="976"/>
        <v>0.65</v>
      </c>
    </row>
    <row r="841" spans="1:37" x14ac:dyDescent="0.35">
      <c r="A841" s="215">
        <v>44</v>
      </c>
      <c r="B841" s="212">
        <f t="shared" si="931"/>
        <v>0</v>
      </c>
      <c r="C841" s="212">
        <f t="shared" si="965"/>
        <v>0</v>
      </c>
      <c r="D841" s="212">
        <f t="shared" si="965"/>
        <v>0</v>
      </c>
      <c r="E841" s="212">
        <f t="shared" si="965"/>
        <v>0</v>
      </c>
      <c r="F841" s="212">
        <f t="shared" si="965"/>
        <v>0</v>
      </c>
      <c r="G841" s="212">
        <f t="shared" si="965"/>
        <v>0</v>
      </c>
      <c r="H841" s="212">
        <f t="shared" si="965"/>
        <v>0</v>
      </c>
      <c r="I841" s="212">
        <f t="shared" si="965"/>
        <v>0</v>
      </c>
      <c r="J841" s="212">
        <f t="shared" si="965"/>
        <v>0</v>
      </c>
      <c r="K841" s="212">
        <f t="shared" si="965"/>
        <v>0</v>
      </c>
      <c r="L841" s="212">
        <f t="shared" si="965"/>
        <v>0</v>
      </c>
      <c r="M841" s="212">
        <f t="shared" si="965"/>
        <v>0</v>
      </c>
      <c r="N841" s="212">
        <f t="shared" si="965"/>
        <v>0</v>
      </c>
      <c r="O841" s="212">
        <v>0.65</v>
      </c>
      <c r="P841" s="212">
        <f t="shared" si="965"/>
        <v>0.65</v>
      </c>
      <c r="Q841" s="212">
        <f t="shared" si="965"/>
        <v>0.65</v>
      </c>
      <c r="R841" s="212">
        <f t="shared" si="965"/>
        <v>0.65</v>
      </c>
      <c r="S841" s="212">
        <f t="shared" si="966"/>
        <v>0.65</v>
      </c>
      <c r="T841" s="212">
        <f t="shared" si="966"/>
        <v>0.65</v>
      </c>
      <c r="U841" s="212">
        <f t="shared" si="966"/>
        <v>0.65</v>
      </c>
      <c r="V841" s="212">
        <f t="shared" si="966"/>
        <v>0.65</v>
      </c>
      <c r="W841" s="212">
        <f t="shared" si="966"/>
        <v>0.65</v>
      </c>
      <c r="X841" s="212">
        <f t="shared" si="966"/>
        <v>0.65</v>
      </c>
      <c r="Y841" s="212">
        <f t="shared" si="966"/>
        <v>0.65</v>
      </c>
      <c r="Z841" s="212">
        <f t="shared" si="966"/>
        <v>0.65</v>
      </c>
      <c r="AA841" s="212">
        <f t="shared" si="966"/>
        <v>0.65</v>
      </c>
      <c r="AB841" s="212">
        <f t="shared" si="967"/>
        <v>0.65</v>
      </c>
      <c r="AC841" s="212">
        <f t="shared" si="968"/>
        <v>0.65</v>
      </c>
      <c r="AD841" s="212">
        <f t="shared" si="969"/>
        <v>0.65</v>
      </c>
      <c r="AE841" s="212">
        <f t="shared" si="970"/>
        <v>0.65</v>
      </c>
      <c r="AF841" s="212">
        <f t="shared" si="971"/>
        <v>0.65</v>
      </c>
      <c r="AG841" s="212">
        <f t="shared" si="972"/>
        <v>0.65</v>
      </c>
      <c r="AH841" s="212">
        <f t="shared" si="973"/>
        <v>0.65</v>
      </c>
      <c r="AI841" s="212">
        <f t="shared" si="974"/>
        <v>0.65</v>
      </c>
      <c r="AJ841" s="212">
        <f t="shared" si="975"/>
        <v>0.65</v>
      </c>
      <c r="AK841" s="212">
        <f t="shared" si="976"/>
        <v>0.65</v>
      </c>
    </row>
    <row r="842" spans="1:37" x14ac:dyDescent="0.35">
      <c r="A842" s="215">
        <v>45</v>
      </c>
      <c r="B842" s="212">
        <f t="shared" si="931"/>
        <v>0</v>
      </c>
      <c r="C842" s="212">
        <f t="shared" si="965"/>
        <v>0</v>
      </c>
      <c r="D842" s="212">
        <f t="shared" si="965"/>
        <v>0</v>
      </c>
      <c r="E842" s="212">
        <f t="shared" si="965"/>
        <v>0</v>
      </c>
      <c r="F842" s="212">
        <f t="shared" si="965"/>
        <v>0</v>
      </c>
      <c r="G842" s="212">
        <f t="shared" si="965"/>
        <v>0</v>
      </c>
      <c r="H842" s="212">
        <f t="shared" si="965"/>
        <v>0</v>
      </c>
      <c r="I842" s="212">
        <f t="shared" si="965"/>
        <v>0</v>
      </c>
      <c r="J842" s="212">
        <f t="shared" si="965"/>
        <v>0</v>
      </c>
      <c r="K842" s="212">
        <f t="shared" si="965"/>
        <v>0</v>
      </c>
      <c r="L842" s="212">
        <f t="shared" si="965"/>
        <v>0</v>
      </c>
      <c r="M842" s="212">
        <f t="shared" si="965"/>
        <v>0</v>
      </c>
      <c r="N842" s="212">
        <f t="shared" si="965"/>
        <v>0</v>
      </c>
      <c r="O842" s="212">
        <v>0.65</v>
      </c>
      <c r="P842" s="212">
        <f t="shared" si="965"/>
        <v>0.65</v>
      </c>
      <c r="Q842" s="212">
        <f t="shared" si="965"/>
        <v>0.65</v>
      </c>
      <c r="R842" s="212">
        <f t="shared" si="965"/>
        <v>0.65</v>
      </c>
      <c r="S842" s="212">
        <f t="shared" si="966"/>
        <v>0.65</v>
      </c>
      <c r="T842" s="212">
        <f t="shared" si="966"/>
        <v>0.65</v>
      </c>
      <c r="U842" s="212">
        <f t="shared" si="966"/>
        <v>0.65</v>
      </c>
      <c r="V842" s="212">
        <f t="shared" si="966"/>
        <v>0.65</v>
      </c>
      <c r="W842" s="212">
        <f t="shared" si="966"/>
        <v>0.65</v>
      </c>
      <c r="X842" s="212">
        <f t="shared" si="966"/>
        <v>0.65</v>
      </c>
      <c r="Y842" s="212">
        <f t="shared" si="966"/>
        <v>0.65</v>
      </c>
      <c r="Z842" s="212">
        <f t="shared" si="966"/>
        <v>0.65</v>
      </c>
      <c r="AA842" s="212">
        <f t="shared" si="966"/>
        <v>0.65</v>
      </c>
      <c r="AB842" s="212">
        <f t="shared" si="967"/>
        <v>0.65</v>
      </c>
      <c r="AC842" s="212">
        <f t="shared" si="968"/>
        <v>0.65</v>
      </c>
      <c r="AD842" s="212">
        <f t="shared" si="969"/>
        <v>0.65</v>
      </c>
      <c r="AE842" s="212">
        <f t="shared" si="970"/>
        <v>0.65</v>
      </c>
      <c r="AF842" s="212">
        <f t="shared" si="971"/>
        <v>0.65</v>
      </c>
      <c r="AG842" s="212">
        <f t="shared" si="972"/>
        <v>0.65</v>
      </c>
      <c r="AH842" s="212">
        <f t="shared" si="973"/>
        <v>0.65</v>
      </c>
      <c r="AI842" s="212">
        <f t="shared" si="974"/>
        <v>0.65</v>
      </c>
      <c r="AJ842" s="212">
        <f t="shared" si="975"/>
        <v>0.65</v>
      </c>
      <c r="AK842" s="212">
        <f t="shared" si="976"/>
        <v>0.65</v>
      </c>
    </row>
    <row r="843" spans="1:37" x14ac:dyDescent="0.35">
      <c r="A843" s="215">
        <v>46</v>
      </c>
      <c r="B843" s="212">
        <f t="shared" si="931"/>
        <v>0</v>
      </c>
      <c r="C843" s="212">
        <f t="shared" si="965"/>
        <v>0</v>
      </c>
      <c r="D843" s="212">
        <f t="shared" si="965"/>
        <v>0</v>
      </c>
      <c r="E843" s="212">
        <f t="shared" si="965"/>
        <v>0</v>
      </c>
      <c r="F843" s="212">
        <f t="shared" si="965"/>
        <v>0</v>
      </c>
      <c r="G843" s="212">
        <f t="shared" si="965"/>
        <v>0</v>
      </c>
      <c r="H843" s="212">
        <f t="shared" si="965"/>
        <v>0</v>
      </c>
      <c r="I843" s="212">
        <f t="shared" si="965"/>
        <v>0</v>
      </c>
      <c r="J843" s="212">
        <f t="shared" si="965"/>
        <v>0</v>
      </c>
      <c r="K843" s="212">
        <f t="shared" si="965"/>
        <v>0</v>
      </c>
      <c r="L843" s="212">
        <f t="shared" si="965"/>
        <v>0</v>
      </c>
      <c r="M843" s="212">
        <f t="shared" si="965"/>
        <v>0</v>
      </c>
      <c r="N843" s="212">
        <f t="shared" si="965"/>
        <v>0</v>
      </c>
      <c r="O843" s="212">
        <v>0.65</v>
      </c>
      <c r="P843" s="212">
        <f t="shared" si="965"/>
        <v>0.65</v>
      </c>
      <c r="Q843" s="212">
        <f t="shared" si="965"/>
        <v>0.65</v>
      </c>
      <c r="R843" s="212">
        <f t="shared" si="965"/>
        <v>0.65</v>
      </c>
      <c r="S843" s="212">
        <f t="shared" si="966"/>
        <v>0.65</v>
      </c>
      <c r="T843" s="212">
        <f t="shared" si="966"/>
        <v>0.65</v>
      </c>
      <c r="U843" s="212">
        <f t="shared" si="966"/>
        <v>0.65</v>
      </c>
      <c r="V843" s="212">
        <f t="shared" si="966"/>
        <v>0.65</v>
      </c>
      <c r="W843" s="212">
        <f t="shared" si="966"/>
        <v>0.65</v>
      </c>
      <c r="X843" s="212">
        <f t="shared" si="966"/>
        <v>0.65</v>
      </c>
      <c r="Y843" s="212">
        <f t="shared" si="966"/>
        <v>0.65</v>
      </c>
      <c r="Z843" s="212">
        <f t="shared" si="966"/>
        <v>0.65</v>
      </c>
      <c r="AA843" s="212">
        <f t="shared" si="966"/>
        <v>0.65</v>
      </c>
      <c r="AB843" s="212">
        <f t="shared" si="967"/>
        <v>0.65</v>
      </c>
      <c r="AC843" s="212">
        <f t="shared" si="968"/>
        <v>0.65</v>
      </c>
      <c r="AD843" s="212">
        <f t="shared" si="969"/>
        <v>0.65</v>
      </c>
      <c r="AE843" s="212">
        <f t="shared" si="970"/>
        <v>0.65</v>
      </c>
      <c r="AF843" s="212">
        <f t="shared" si="971"/>
        <v>0.65</v>
      </c>
      <c r="AG843" s="212">
        <f t="shared" si="972"/>
        <v>0.65</v>
      </c>
      <c r="AH843" s="212">
        <f t="shared" si="973"/>
        <v>0.65</v>
      </c>
      <c r="AI843" s="212">
        <f t="shared" si="974"/>
        <v>0.65</v>
      </c>
      <c r="AJ843" s="212">
        <f t="shared" si="975"/>
        <v>0.65</v>
      </c>
      <c r="AK843" s="212">
        <f t="shared" si="976"/>
        <v>0.65</v>
      </c>
    </row>
    <row r="844" spans="1:37" x14ac:dyDescent="0.35">
      <c r="A844" s="215">
        <v>47</v>
      </c>
      <c r="B844" s="212">
        <f t="shared" si="931"/>
        <v>0</v>
      </c>
      <c r="C844" s="212">
        <f t="shared" si="965"/>
        <v>0</v>
      </c>
      <c r="D844" s="212">
        <f t="shared" si="965"/>
        <v>0</v>
      </c>
      <c r="E844" s="212">
        <f t="shared" si="965"/>
        <v>0</v>
      </c>
      <c r="F844" s="212">
        <f t="shared" si="965"/>
        <v>0</v>
      </c>
      <c r="G844" s="212">
        <f t="shared" si="965"/>
        <v>0</v>
      </c>
      <c r="H844" s="212">
        <f t="shared" si="965"/>
        <v>0</v>
      </c>
      <c r="I844" s="212">
        <f t="shared" si="965"/>
        <v>0</v>
      </c>
      <c r="J844" s="212">
        <f t="shared" si="965"/>
        <v>0</v>
      </c>
      <c r="K844" s="212">
        <f t="shared" si="965"/>
        <v>0</v>
      </c>
      <c r="L844" s="212">
        <f t="shared" si="965"/>
        <v>0</v>
      </c>
      <c r="M844" s="212">
        <f t="shared" si="965"/>
        <v>0</v>
      </c>
      <c r="N844" s="212">
        <f t="shared" si="965"/>
        <v>0</v>
      </c>
      <c r="O844" s="212">
        <v>0.65</v>
      </c>
      <c r="P844" s="212">
        <f t="shared" si="965"/>
        <v>0.65</v>
      </c>
      <c r="Q844" s="212">
        <f t="shared" si="965"/>
        <v>0.65</v>
      </c>
      <c r="R844" s="212">
        <f t="shared" si="965"/>
        <v>0.65</v>
      </c>
      <c r="S844" s="212">
        <f t="shared" si="966"/>
        <v>0.65</v>
      </c>
      <c r="T844" s="212">
        <f t="shared" si="966"/>
        <v>0.65</v>
      </c>
      <c r="U844" s="212">
        <f t="shared" si="966"/>
        <v>0.65</v>
      </c>
      <c r="V844" s="212">
        <f t="shared" si="966"/>
        <v>0.65</v>
      </c>
      <c r="W844" s="212">
        <f t="shared" si="966"/>
        <v>0.65</v>
      </c>
      <c r="X844" s="212">
        <f t="shared" si="966"/>
        <v>0.65</v>
      </c>
      <c r="Y844" s="212">
        <f t="shared" si="966"/>
        <v>0.65</v>
      </c>
      <c r="Z844" s="212">
        <f t="shared" si="966"/>
        <v>0.65</v>
      </c>
      <c r="AA844" s="212">
        <f t="shared" si="966"/>
        <v>0.65</v>
      </c>
      <c r="AB844" s="212">
        <f t="shared" si="967"/>
        <v>0.65</v>
      </c>
      <c r="AC844" s="212">
        <f t="shared" si="968"/>
        <v>0.65</v>
      </c>
      <c r="AD844" s="212">
        <f t="shared" si="969"/>
        <v>0.65</v>
      </c>
      <c r="AE844" s="212">
        <f t="shared" si="970"/>
        <v>0.65</v>
      </c>
      <c r="AF844" s="212">
        <f t="shared" si="971"/>
        <v>0.65</v>
      </c>
      <c r="AG844" s="212">
        <f t="shared" si="972"/>
        <v>0.65</v>
      </c>
      <c r="AH844" s="212">
        <f t="shared" si="973"/>
        <v>0.65</v>
      </c>
      <c r="AI844" s="212">
        <f t="shared" si="974"/>
        <v>0.65</v>
      </c>
      <c r="AJ844" s="212">
        <f t="shared" si="975"/>
        <v>0.65</v>
      </c>
      <c r="AK844" s="212">
        <f t="shared" si="976"/>
        <v>0.65</v>
      </c>
    </row>
    <row r="845" spans="1:37" x14ac:dyDescent="0.35">
      <c r="A845" s="215">
        <v>48</v>
      </c>
      <c r="B845" s="212">
        <f t="shared" si="931"/>
        <v>0</v>
      </c>
      <c r="C845" s="212">
        <f t="shared" si="965"/>
        <v>0</v>
      </c>
      <c r="D845" s="212">
        <f t="shared" si="965"/>
        <v>0</v>
      </c>
      <c r="E845" s="212">
        <f t="shared" si="965"/>
        <v>0</v>
      </c>
      <c r="F845" s="212">
        <f t="shared" si="965"/>
        <v>0</v>
      </c>
      <c r="G845" s="212">
        <f t="shared" si="965"/>
        <v>0</v>
      </c>
      <c r="H845" s="212">
        <f t="shared" si="965"/>
        <v>0</v>
      </c>
      <c r="I845" s="212">
        <f t="shared" si="965"/>
        <v>0</v>
      </c>
      <c r="J845" s="212">
        <f t="shared" si="965"/>
        <v>0</v>
      </c>
      <c r="K845" s="212">
        <f t="shared" si="965"/>
        <v>0</v>
      </c>
      <c r="L845" s="212">
        <f t="shared" si="965"/>
        <v>0</v>
      </c>
      <c r="M845" s="212">
        <f t="shared" si="965"/>
        <v>0</v>
      </c>
      <c r="N845" s="212">
        <f t="shared" si="965"/>
        <v>0</v>
      </c>
      <c r="O845" s="212">
        <v>0.65</v>
      </c>
      <c r="P845" s="212">
        <f t="shared" si="965"/>
        <v>0.65</v>
      </c>
      <c r="Q845" s="212">
        <f t="shared" si="965"/>
        <v>0.65</v>
      </c>
      <c r="R845" s="212">
        <f t="shared" si="965"/>
        <v>0.65</v>
      </c>
      <c r="S845" s="212">
        <f t="shared" si="966"/>
        <v>0.65</v>
      </c>
      <c r="T845" s="212">
        <f t="shared" si="966"/>
        <v>0.65</v>
      </c>
      <c r="U845" s="212">
        <f t="shared" si="966"/>
        <v>0.65</v>
      </c>
      <c r="V845" s="212">
        <f t="shared" si="966"/>
        <v>0.65</v>
      </c>
      <c r="W845" s="212">
        <f t="shared" si="966"/>
        <v>0.65</v>
      </c>
      <c r="X845" s="212">
        <f t="shared" si="966"/>
        <v>0.65</v>
      </c>
      <c r="Y845" s="212">
        <f t="shared" si="966"/>
        <v>0.65</v>
      </c>
      <c r="Z845" s="212">
        <f t="shared" si="966"/>
        <v>0.65</v>
      </c>
      <c r="AA845" s="212">
        <f t="shared" si="966"/>
        <v>0.65</v>
      </c>
      <c r="AB845" s="212">
        <f t="shared" si="967"/>
        <v>0.65</v>
      </c>
      <c r="AC845" s="212">
        <f t="shared" si="968"/>
        <v>0.65</v>
      </c>
      <c r="AD845" s="212">
        <f t="shared" si="969"/>
        <v>0.65</v>
      </c>
      <c r="AE845" s="212">
        <f t="shared" si="970"/>
        <v>0.65</v>
      </c>
      <c r="AF845" s="212">
        <f t="shared" si="971"/>
        <v>0.65</v>
      </c>
      <c r="AG845" s="212">
        <f t="shared" si="972"/>
        <v>0.65</v>
      </c>
      <c r="AH845" s="212">
        <f t="shared" si="973"/>
        <v>0.65</v>
      </c>
      <c r="AI845" s="212">
        <f t="shared" si="974"/>
        <v>0.65</v>
      </c>
      <c r="AJ845" s="212">
        <f t="shared" si="975"/>
        <v>0.65</v>
      </c>
      <c r="AK845" s="212">
        <f t="shared" si="976"/>
        <v>0.65</v>
      </c>
    </row>
    <row r="846" spans="1:37" x14ac:dyDescent="0.35">
      <c r="A846" s="215">
        <v>49</v>
      </c>
      <c r="B846" s="212">
        <f t="shared" si="931"/>
        <v>0</v>
      </c>
      <c r="C846" s="212">
        <f t="shared" si="965"/>
        <v>0</v>
      </c>
      <c r="D846" s="212">
        <f t="shared" si="965"/>
        <v>0</v>
      </c>
      <c r="E846" s="212">
        <f t="shared" si="965"/>
        <v>0</v>
      </c>
      <c r="F846" s="212">
        <f t="shared" si="965"/>
        <v>0</v>
      </c>
      <c r="G846" s="212">
        <f t="shared" si="965"/>
        <v>0</v>
      </c>
      <c r="H846" s="212">
        <f t="shared" si="965"/>
        <v>0</v>
      </c>
      <c r="I846" s="212">
        <f t="shared" si="965"/>
        <v>0</v>
      </c>
      <c r="J846" s="212">
        <f t="shared" si="965"/>
        <v>0</v>
      </c>
      <c r="K846" s="212">
        <f t="shared" si="965"/>
        <v>0</v>
      </c>
      <c r="L846" s="212">
        <f t="shared" si="965"/>
        <v>0</v>
      </c>
      <c r="M846" s="212">
        <f t="shared" si="965"/>
        <v>0</v>
      </c>
      <c r="N846" s="212">
        <f t="shared" si="965"/>
        <v>0</v>
      </c>
      <c r="O846" s="212">
        <v>0.65</v>
      </c>
      <c r="P846" s="212">
        <f t="shared" si="965"/>
        <v>0.65</v>
      </c>
      <c r="Q846" s="212">
        <f t="shared" si="965"/>
        <v>0.65</v>
      </c>
      <c r="R846" s="212">
        <f t="shared" si="965"/>
        <v>0.65</v>
      </c>
      <c r="S846" s="212">
        <f t="shared" si="966"/>
        <v>0.65</v>
      </c>
      <c r="T846" s="212">
        <f t="shared" si="966"/>
        <v>0.65</v>
      </c>
      <c r="U846" s="212">
        <f t="shared" si="966"/>
        <v>0.65</v>
      </c>
      <c r="V846" s="212">
        <f t="shared" si="966"/>
        <v>0.65</v>
      </c>
      <c r="W846" s="212">
        <f t="shared" si="966"/>
        <v>0.65</v>
      </c>
      <c r="X846" s="212">
        <f t="shared" si="966"/>
        <v>0.65</v>
      </c>
      <c r="Y846" s="212">
        <f t="shared" si="966"/>
        <v>0.65</v>
      </c>
      <c r="Z846" s="212">
        <f t="shared" si="966"/>
        <v>0.65</v>
      </c>
      <c r="AA846" s="212">
        <f t="shared" si="966"/>
        <v>0.65</v>
      </c>
      <c r="AB846" s="212">
        <f t="shared" si="967"/>
        <v>0.65</v>
      </c>
      <c r="AC846" s="212">
        <f t="shared" si="968"/>
        <v>0.65</v>
      </c>
      <c r="AD846" s="212">
        <f t="shared" si="969"/>
        <v>0.65</v>
      </c>
      <c r="AE846" s="212">
        <f t="shared" si="970"/>
        <v>0.65</v>
      </c>
      <c r="AF846" s="212">
        <f t="shared" si="971"/>
        <v>0.65</v>
      </c>
      <c r="AG846" s="212">
        <f t="shared" si="972"/>
        <v>0.65</v>
      </c>
      <c r="AH846" s="212">
        <f t="shared" si="973"/>
        <v>0.65</v>
      </c>
      <c r="AI846" s="212">
        <f t="shared" si="974"/>
        <v>0.65</v>
      </c>
      <c r="AJ846" s="212">
        <f t="shared" si="975"/>
        <v>0.65</v>
      </c>
      <c r="AK846" s="212">
        <f t="shared" si="976"/>
        <v>0.65</v>
      </c>
    </row>
    <row r="847" spans="1:37" x14ac:dyDescent="0.35">
      <c r="A847" s="215">
        <v>50</v>
      </c>
      <c r="B847" s="212">
        <f t="shared" si="931"/>
        <v>0</v>
      </c>
      <c r="C847" s="212">
        <f t="shared" si="965"/>
        <v>0</v>
      </c>
      <c r="D847" s="212">
        <f t="shared" si="965"/>
        <v>0</v>
      </c>
      <c r="E847" s="212">
        <f t="shared" si="965"/>
        <v>0</v>
      </c>
      <c r="F847" s="212">
        <f t="shared" si="965"/>
        <v>0</v>
      </c>
      <c r="G847" s="212">
        <f t="shared" si="965"/>
        <v>0</v>
      </c>
      <c r="H847" s="212">
        <f t="shared" si="965"/>
        <v>0</v>
      </c>
      <c r="I847" s="212">
        <f t="shared" si="965"/>
        <v>0</v>
      </c>
      <c r="J847" s="212">
        <f t="shared" si="965"/>
        <v>0</v>
      </c>
      <c r="K847" s="212">
        <f t="shared" si="965"/>
        <v>0</v>
      </c>
      <c r="L847" s="212">
        <f t="shared" si="965"/>
        <v>0</v>
      </c>
      <c r="M847" s="212">
        <f t="shared" si="965"/>
        <v>0</v>
      </c>
      <c r="N847" s="212">
        <f t="shared" si="965"/>
        <v>0</v>
      </c>
      <c r="O847" s="212">
        <v>0.65</v>
      </c>
      <c r="P847" s="212">
        <f t="shared" si="965"/>
        <v>0.65</v>
      </c>
      <c r="Q847" s="212">
        <f t="shared" si="965"/>
        <v>0.65</v>
      </c>
      <c r="R847" s="212">
        <f t="shared" si="965"/>
        <v>0.65</v>
      </c>
      <c r="S847" s="212">
        <f t="shared" si="966"/>
        <v>0.65</v>
      </c>
      <c r="T847" s="212">
        <f t="shared" si="966"/>
        <v>0.65</v>
      </c>
      <c r="U847" s="212">
        <f t="shared" si="966"/>
        <v>0.65</v>
      </c>
      <c r="V847" s="212">
        <f t="shared" si="966"/>
        <v>0.65</v>
      </c>
      <c r="W847" s="212">
        <f t="shared" si="966"/>
        <v>0.65</v>
      </c>
      <c r="X847" s="212">
        <f t="shared" si="966"/>
        <v>0.65</v>
      </c>
      <c r="Y847" s="212">
        <f t="shared" si="966"/>
        <v>0.65</v>
      </c>
      <c r="Z847" s="212">
        <f t="shared" si="966"/>
        <v>0.65</v>
      </c>
      <c r="AA847" s="212">
        <f t="shared" si="966"/>
        <v>0.65</v>
      </c>
      <c r="AB847" s="212">
        <f t="shared" si="967"/>
        <v>0.65</v>
      </c>
      <c r="AC847" s="212">
        <f t="shared" si="968"/>
        <v>0.65</v>
      </c>
      <c r="AD847" s="212">
        <f t="shared" si="969"/>
        <v>0.65</v>
      </c>
      <c r="AE847" s="212">
        <f t="shared" si="970"/>
        <v>0.65</v>
      </c>
      <c r="AF847" s="212">
        <f t="shared" si="971"/>
        <v>0.65</v>
      </c>
      <c r="AG847" s="212">
        <f t="shared" si="972"/>
        <v>0.65</v>
      </c>
      <c r="AH847" s="212">
        <f t="shared" si="973"/>
        <v>0.65</v>
      </c>
      <c r="AI847" s="212">
        <f t="shared" si="974"/>
        <v>0.65</v>
      </c>
      <c r="AJ847" s="212">
        <f t="shared" si="975"/>
        <v>0.65</v>
      </c>
      <c r="AK847" s="212">
        <f t="shared" si="976"/>
        <v>0.65</v>
      </c>
    </row>
    <row r="848" spans="1:37" x14ac:dyDescent="0.35">
      <c r="A848" s="215">
        <v>51</v>
      </c>
      <c r="B848" s="212">
        <f t="shared" si="931"/>
        <v>0</v>
      </c>
      <c r="C848" s="212">
        <f t="shared" si="965"/>
        <v>0</v>
      </c>
      <c r="D848" s="212">
        <f t="shared" si="965"/>
        <v>0</v>
      </c>
      <c r="E848" s="212">
        <f t="shared" si="965"/>
        <v>0</v>
      </c>
      <c r="F848" s="212">
        <f t="shared" si="965"/>
        <v>0</v>
      </c>
      <c r="G848" s="212">
        <f t="shared" si="965"/>
        <v>0</v>
      </c>
      <c r="H848" s="212">
        <f t="shared" si="965"/>
        <v>0</v>
      </c>
      <c r="I848" s="212">
        <f t="shared" si="965"/>
        <v>0</v>
      </c>
      <c r="J848" s="212">
        <f t="shared" si="965"/>
        <v>0</v>
      </c>
      <c r="K848" s="212">
        <f t="shared" si="965"/>
        <v>0</v>
      </c>
      <c r="L848" s="212">
        <f t="shared" si="965"/>
        <v>0</v>
      </c>
      <c r="M848" s="212">
        <f t="shared" si="965"/>
        <v>0</v>
      </c>
      <c r="N848" s="212">
        <f t="shared" si="965"/>
        <v>0</v>
      </c>
      <c r="O848" s="212">
        <v>0.65</v>
      </c>
      <c r="P848" s="212">
        <f t="shared" si="965"/>
        <v>0.65</v>
      </c>
      <c r="Q848" s="212">
        <f t="shared" si="965"/>
        <v>0.65</v>
      </c>
      <c r="R848" s="212">
        <f t="shared" si="965"/>
        <v>0.65</v>
      </c>
      <c r="S848" s="212">
        <f t="shared" si="966"/>
        <v>0.65</v>
      </c>
      <c r="T848" s="212">
        <f t="shared" si="966"/>
        <v>0.65</v>
      </c>
      <c r="U848" s="212">
        <f t="shared" si="966"/>
        <v>0.65</v>
      </c>
      <c r="V848" s="212">
        <f t="shared" si="966"/>
        <v>0.65</v>
      </c>
      <c r="W848" s="212">
        <f t="shared" si="966"/>
        <v>0.65</v>
      </c>
      <c r="X848" s="212">
        <f t="shared" si="966"/>
        <v>0.65</v>
      </c>
      <c r="Y848" s="212">
        <f t="shared" si="966"/>
        <v>0.65</v>
      </c>
      <c r="Z848" s="212">
        <f t="shared" si="966"/>
        <v>0.65</v>
      </c>
      <c r="AA848" s="212">
        <f t="shared" si="966"/>
        <v>0.65</v>
      </c>
      <c r="AB848" s="212">
        <f t="shared" si="967"/>
        <v>0.65</v>
      </c>
      <c r="AC848" s="212">
        <f t="shared" si="968"/>
        <v>0.65</v>
      </c>
      <c r="AD848" s="212">
        <f t="shared" si="969"/>
        <v>0.65</v>
      </c>
      <c r="AE848" s="212">
        <f t="shared" si="970"/>
        <v>0.65</v>
      </c>
      <c r="AF848" s="212">
        <f t="shared" si="971"/>
        <v>0.65</v>
      </c>
      <c r="AG848" s="212">
        <f t="shared" si="972"/>
        <v>0.65</v>
      </c>
      <c r="AH848" s="212">
        <f t="shared" si="973"/>
        <v>0.65</v>
      </c>
      <c r="AI848" s="212">
        <f t="shared" si="974"/>
        <v>0.65</v>
      </c>
      <c r="AJ848" s="212">
        <f t="shared" si="975"/>
        <v>0.65</v>
      </c>
      <c r="AK848" s="212">
        <f t="shared" si="976"/>
        <v>0.65</v>
      </c>
    </row>
    <row r="849" spans="1:16384" x14ac:dyDescent="0.35">
      <c r="A849" s="215">
        <v>52</v>
      </c>
      <c r="B849" s="212">
        <f t="shared" si="931"/>
        <v>0</v>
      </c>
      <c r="C849" s="212">
        <f t="shared" ref="C849" si="977">B849</f>
        <v>0</v>
      </c>
      <c r="D849" s="212">
        <f t="shared" ref="D849" si="978">C849</f>
        <v>0</v>
      </c>
      <c r="E849" s="212">
        <f t="shared" ref="E849" si="979">D849</f>
        <v>0</v>
      </c>
      <c r="F849" s="212">
        <f t="shared" ref="F849" si="980">E849</f>
        <v>0</v>
      </c>
      <c r="G849" s="212">
        <f t="shared" ref="G849" si="981">F849</f>
        <v>0</v>
      </c>
      <c r="H849" s="212">
        <f t="shared" ref="H849" si="982">G849</f>
        <v>0</v>
      </c>
      <c r="I849" s="212">
        <f t="shared" ref="I849" si="983">H849</f>
        <v>0</v>
      </c>
      <c r="J849" s="212">
        <f t="shared" ref="J849" si="984">I849</f>
        <v>0</v>
      </c>
      <c r="K849" s="212">
        <f t="shared" ref="K849" si="985">J849</f>
        <v>0</v>
      </c>
      <c r="L849" s="212">
        <f t="shared" ref="L849" si="986">K849</f>
        <v>0</v>
      </c>
      <c r="M849" s="212">
        <f t="shared" ref="M849" si="987">L849</f>
        <v>0</v>
      </c>
      <c r="N849" s="212">
        <f t="shared" ref="N849" si="988">M849</f>
        <v>0</v>
      </c>
      <c r="O849" s="212">
        <v>0.65</v>
      </c>
      <c r="P849" s="212">
        <f t="shared" ref="P849" si="989">O849</f>
        <v>0.65</v>
      </c>
      <c r="Q849" s="212">
        <f t="shared" ref="Q849" si="990">P849</f>
        <v>0.65</v>
      </c>
      <c r="R849" s="212">
        <f t="shared" ref="R849" si="991">Q849</f>
        <v>0.65</v>
      </c>
      <c r="S849" s="212">
        <f t="shared" si="966"/>
        <v>0.65</v>
      </c>
      <c r="T849" s="212">
        <f t="shared" si="966"/>
        <v>0.65</v>
      </c>
      <c r="U849" s="212">
        <f t="shared" si="966"/>
        <v>0.65</v>
      </c>
      <c r="V849" s="212">
        <f t="shared" si="966"/>
        <v>0.65</v>
      </c>
      <c r="W849" s="212">
        <f t="shared" si="966"/>
        <v>0.65</v>
      </c>
      <c r="X849" s="212">
        <f t="shared" si="966"/>
        <v>0.65</v>
      </c>
      <c r="Y849" s="212">
        <f t="shared" si="966"/>
        <v>0.65</v>
      </c>
      <c r="Z849" s="212">
        <f t="shared" si="966"/>
        <v>0.65</v>
      </c>
      <c r="AA849" s="212">
        <f t="shared" si="966"/>
        <v>0.65</v>
      </c>
      <c r="AB849" s="212">
        <f t="shared" si="967"/>
        <v>0.65</v>
      </c>
      <c r="AC849" s="212">
        <f t="shared" si="968"/>
        <v>0.65</v>
      </c>
      <c r="AD849" s="212">
        <f t="shared" si="969"/>
        <v>0.65</v>
      </c>
      <c r="AE849" s="212">
        <f t="shared" si="970"/>
        <v>0.65</v>
      </c>
      <c r="AF849" s="212">
        <f t="shared" si="971"/>
        <v>0.65</v>
      </c>
      <c r="AG849" s="212">
        <f t="shared" si="972"/>
        <v>0.65</v>
      </c>
      <c r="AH849" s="212">
        <f t="shared" si="973"/>
        <v>0.65</v>
      </c>
      <c r="AI849" s="212">
        <f t="shared" si="974"/>
        <v>0.65</v>
      </c>
      <c r="AJ849" s="212">
        <f t="shared" si="975"/>
        <v>0.65</v>
      </c>
      <c r="AK849" s="212">
        <f t="shared" si="976"/>
        <v>0.65</v>
      </c>
    </row>
    <row r="852" spans="1:16384" x14ac:dyDescent="0.35">
      <c r="A852" s="219"/>
      <c r="B852" s="219"/>
      <c r="C852" s="219"/>
      <c r="D852" s="219" t="s">
        <v>294</v>
      </c>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c r="AC852" s="219"/>
      <c r="AD852" s="219"/>
      <c r="AE852" s="219"/>
      <c r="AF852" s="219"/>
      <c r="AG852" s="219"/>
      <c r="AH852" s="219"/>
      <c r="AI852" s="219"/>
      <c r="AJ852" s="219"/>
      <c r="AK852" s="219"/>
      <c r="AL852" s="219"/>
      <c r="AM852" s="219"/>
      <c r="AN852" s="219"/>
      <c r="AO852" s="219"/>
      <c r="AP852" s="219"/>
      <c r="AQ852" s="219"/>
      <c r="AR852" s="219"/>
      <c r="AS852" s="219"/>
      <c r="AT852" s="219"/>
      <c r="AU852" s="219"/>
      <c r="AV852" s="219"/>
      <c r="AW852" s="219"/>
      <c r="AX852" s="219"/>
      <c r="AY852" s="219"/>
      <c r="AZ852" s="219"/>
      <c r="BA852" s="219"/>
      <c r="BB852" s="219"/>
      <c r="BC852" s="219"/>
      <c r="BD852" s="219"/>
      <c r="BE852" s="219"/>
      <c r="BF852" s="219"/>
      <c r="BG852" s="219"/>
      <c r="BH852" s="219"/>
      <c r="BI852" s="219"/>
      <c r="BJ852" s="219"/>
      <c r="BK852" s="219"/>
      <c r="BL852" s="219"/>
      <c r="BM852" s="219"/>
      <c r="BN852" s="219"/>
      <c r="BO852" s="219"/>
      <c r="BP852" s="219"/>
      <c r="BQ852" s="219"/>
      <c r="BR852" s="219"/>
      <c r="BS852" s="219"/>
      <c r="BT852" s="219"/>
      <c r="BU852" s="219"/>
      <c r="BV852" s="219"/>
      <c r="BW852" s="219"/>
      <c r="BX852" s="219"/>
      <c r="BY852" s="219"/>
      <c r="BZ852" s="219"/>
      <c r="CA852" s="219"/>
      <c r="CB852" s="219"/>
      <c r="CC852" s="219"/>
      <c r="CD852" s="219"/>
      <c r="CE852" s="219"/>
      <c r="CF852" s="219"/>
      <c r="CG852" s="219"/>
      <c r="CH852" s="219"/>
      <c r="CI852" s="219"/>
      <c r="CJ852" s="219"/>
      <c r="CK852" s="219"/>
      <c r="CL852" s="219"/>
      <c r="CM852" s="219"/>
      <c r="CN852" s="219"/>
      <c r="CO852" s="219"/>
      <c r="CP852" s="219"/>
      <c r="CQ852" s="219"/>
      <c r="CR852" s="219"/>
      <c r="CS852" s="219"/>
      <c r="CT852" s="219"/>
      <c r="CU852" s="219"/>
      <c r="CV852" s="219"/>
      <c r="CW852" s="219"/>
      <c r="CX852" s="219"/>
      <c r="CY852" s="219"/>
      <c r="CZ852" s="219"/>
      <c r="DA852" s="219"/>
      <c r="DB852" s="219"/>
      <c r="DC852" s="219"/>
      <c r="DD852" s="219"/>
      <c r="DE852" s="219"/>
      <c r="DF852" s="219"/>
      <c r="DG852" s="219"/>
      <c r="DH852" s="219"/>
      <c r="DI852" s="219"/>
      <c r="DJ852" s="219"/>
      <c r="DK852" s="219"/>
      <c r="DL852" s="219"/>
      <c r="DM852" s="219"/>
      <c r="DN852" s="219"/>
      <c r="DO852" s="219"/>
      <c r="DP852" s="219"/>
      <c r="DQ852" s="219"/>
      <c r="DR852" s="219"/>
      <c r="DS852" s="219"/>
      <c r="DT852" s="219"/>
      <c r="DU852" s="219"/>
      <c r="DV852" s="219"/>
      <c r="DW852" s="219"/>
      <c r="DX852" s="219"/>
      <c r="DY852" s="219"/>
      <c r="DZ852" s="219"/>
      <c r="EA852" s="219"/>
      <c r="EB852" s="219"/>
      <c r="EC852" s="219"/>
      <c r="ED852" s="219"/>
      <c r="EE852" s="219"/>
      <c r="EF852" s="219"/>
      <c r="EG852" s="219"/>
      <c r="EH852" s="219"/>
      <c r="EI852" s="219"/>
      <c r="EJ852" s="219"/>
      <c r="EK852" s="219"/>
      <c r="EL852" s="219"/>
      <c r="EM852" s="219"/>
      <c r="EN852" s="219"/>
      <c r="EO852" s="219"/>
      <c r="EP852" s="219"/>
      <c r="EQ852" s="219"/>
      <c r="ER852" s="219"/>
      <c r="ES852" s="219"/>
      <c r="ET852" s="219"/>
      <c r="EU852" s="219"/>
      <c r="EV852" s="219"/>
      <c r="EW852" s="219"/>
      <c r="EX852" s="219"/>
      <c r="EY852" s="219"/>
      <c r="EZ852" s="219"/>
      <c r="FA852" s="219"/>
      <c r="FB852" s="219"/>
      <c r="FC852" s="219"/>
      <c r="FD852" s="219"/>
      <c r="FE852" s="219"/>
      <c r="FF852" s="219"/>
      <c r="FG852" s="219"/>
      <c r="FH852" s="219"/>
      <c r="FI852" s="219"/>
      <c r="FJ852" s="219"/>
      <c r="FK852" s="219"/>
      <c r="FL852" s="219"/>
      <c r="FM852" s="219"/>
      <c r="FN852" s="219"/>
      <c r="FO852" s="219"/>
      <c r="FP852" s="219"/>
      <c r="FQ852" s="219"/>
      <c r="FR852" s="219"/>
      <c r="FS852" s="219"/>
      <c r="FT852" s="219"/>
      <c r="FU852" s="219"/>
      <c r="FV852" s="219"/>
      <c r="FW852" s="219"/>
      <c r="FX852" s="219"/>
      <c r="FY852" s="219"/>
      <c r="FZ852" s="219"/>
      <c r="GA852" s="219"/>
      <c r="GB852" s="219"/>
      <c r="GC852" s="219"/>
      <c r="GD852" s="219"/>
      <c r="GE852" s="219"/>
      <c r="GF852" s="219"/>
      <c r="GG852" s="219"/>
      <c r="GH852" s="219"/>
      <c r="GI852" s="219"/>
      <c r="GJ852" s="219"/>
      <c r="GK852" s="219"/>
      <c r="GL852" s="219"/>
      <c r="GM852" s="219"/>
      <c r="GN852" s="219"/>
      <c r="GO852" s="219"/>
      <c r="GP852" s="219"/>
      <c r="GQ852" s="219"/>
      <c r="GR852" s="219"/>
      <c r="GS852" s="219"/>
      <c r="GT852" s="219"/>
      <c r="GU852" s="219"/>
      <c r="GV852" s="219"/>
      <c r="GW852" s="219"/>
      <c r="GX852" s="219"/>
      <c r="GY852" s="219"/>
      <c r="GZ852" s="219"/>
      <c r="HA852" s="219"/>
      <c r="HB852" s="219"/>
      <c r="HC852" s="219"/>
      <c r="HD852" s="219"/>
      <c r="HE852" s="219"/>
      <c r="HF852" s="219"/>
      <c r="HG852" s="219"/>
      <c r="HH852" s="219"/>
      <c r="HI852" s="219"/>
      <c r="HJ852" s="219"/>
      <c r="HK852" s="219"/>
      <c r="HL852" s="219"/>
      <c r="HM852" s="219"/>
      <c r="HN852" s="219"/>
      <c r="HO852" s="219"/>
      <c r="HP852" s="219"/>
      <c r="HQ852" s="219"/>
      <c r="HR852" s="219"/>
      <c r="HS852" s="219"/>
      <c r="HT852" s="219"/>
      <c r="HU852" s="219"/>
      <c r="HV852" s="219"/>
      <c r="HW852" s="219"/>
      <c r="HX852" s="219"/>
      <c r="HY852" s="219"/>
      <c r="HZ852" s="219"/>
      <c r="IA852" s="219"/>
      <c r="IB852" s="219"/>
      <c r="IC852" s="219"/>
      <c r="ID852" s="219"/>
      <c r="IE852" s="219"/>
      <c r="IF852" s="219"/>
      <c r="IG852" s="219"/>
      <c r="IH852" s="219"/>
      <c r="II852" s="219"/>
      <c r="IJ852" s="219"/>
      <c r="IK852" s="219"/>
      <c r="IL852" s="219"/>
      <c r="IM852" s="219"/>
      <c r="IN852" s="219"/>
      <c r="IO852" s="219"/>
      <c r="IP852" s="219"/>
      <c r="IQ852" s="219"/>
      <c r="IR852" s="219"/>
      <c r="IS852" s="219"/>
      <c r="IT852" s="219"/>
      <c r="IU852" s="219"/>
      <c r="IV852" s="219"/>
      <c r="IW852" s="219"/>
      <c r="IX852" s="219"/>
      <c r="IY852" s="219"/>
      <c r="IZ852" s="219"/>
      <c r="JA852" s="219"/>
      <c r="JB852" s="219"/>
      <c r="JC852" s="219"/>
      <c r="JD852" s="219"/>
      <c r="JE852" s="219"/>
      <c r="JF852" s="219"/>
      <c r="JG852" s="219"/>
      <c r="JH852" s="219"/>
      <c r="JI852" s="219"/>
      <c r="JJ852" s="219"/>
      <c r="JK852" s="219"/>
      <c r="JL852" s="219"/>
      <c r="JM852" s="219"/>
      <c r="JN852" s="219"/>
      <c r="JO852" s="219"/>
      <c r="JP852" s="219"/>
      <c r="JQ852" s="219"/>
      <c r="JR852" s="219"/>
      <c r="JS852" s="219"/>
      <c r="JT852" s="219"/>
      <c r="JU852" s="219"/>
      <c r="JV852" s="219"/>
      <c r="JW852" s="219"/>
      <c r="JX852" s="219"/>
      <c r="JY852" s="219"/>
      <c r="JZ852" s="219"/>
      <c r="KA852" s="219"/>
      <c r="KB852" s="219"/>
      <c r="KC852" s="219"/>
      <c r="KD852" s="219"/>
      <c r="KE852" s="219"/>
      <c r="KF852" s="219"/>
      <c r="KG852" s="219"/>
      <c r="KH852" s="219"/>
      <c r="KI852" s="219"/>
      <c r="KJ852" s="219"/>
      <c r="KK852" s="219"/>
      <c r="KL852" s="219"/>
      <c r="KM852" s="219"/>
      <c r="KN852" s="219"/>
      <c r="KO852" s="219"/>
      <c r="KP852" s="219"/>
      <c r="KQ852" s="219"/>
      <c r="KR852" s="219"/>
      <c r="KS852" s="219"/>
      <c r="KT852" s="219"/>
      <c r="KU852" s="219"/>
      <c r="KV852" s="219"/>
      <c r="KW852" s="219"/>
      <c r="KX852" s="219"/>
      <c r="KY852" s="219"/>
      <c r="KZ852" s="219"/>
      <c r="LA852" s="219"/>
      <c r="LB852" s="219"/>
      <c r="LC852" s="219"/>
      <c r="LD852" s="219"/>
      <c r="LE852" s="219"/>
      <c r="LF852" s="219"/>
      <c r="LG852" s="219"/>
      <c r="LH852" s="219"/>
      <c r="LI852" s="219"/>
      <c r="LJ852" s="219"/>
      <c r="LK852" s="219"/>
      <c r="LL852" s="219"/>
      <c r="LM852" s="219"/>
      <c r="LN852" s="219"/>
      <c r="LO852" s="219"/>
      <c r="LP852" s="219"/>
      <c r="LQ852" s="219"/>
      <c r="LR852" s="219"/>
      <c r="LS852" s="219"/>
      <c r="LT852" s="219"/>
      <c r="LU852" s="219"/>
      <c r="LV852" s="219"/>
      <c r="LW852" s="219"/>
      <c r="LX852" s="219"/>
      <c r="LY852" s="219"/>
      <c r="LZ852" s="219"/>
      <c r="MA852" s="219"/>
      <c r="MB852" s="219"/>
      <c r="MC852" s="219"/>
      <c r="MD852" s="219"/>
      <c r="ME852" s="219"/>
      <c r="MF852" s="219"/>
      <c r="MG852" s="219"/>
      <c r="MH852" s="219"/>
      <c r="MI852" s="219"/>
      <c r="MJ852" s="219"/>
      <c r="MK852" s="219"/>
      <c r="ML852" s="219"/>
      <c r="MM852" s="219"/>
      <c r="MN852" s="219"/>
      <c r="MO852" s="219"/>
      <c r="MP852" s="219"/>
      <c r="MQ852" s="219"/>
      <c r="MR852" s="219"/>
      <c r="MS852" s="219"/>
      <c r="MT852" s="219"/>
      <c r="MU852" s="219"/>
      <c r="MV852" s="219"/>
      <c r="MW852" s="219"/>
      <c r="MX852" s="219"/>
      <c r="MY852" s="219"/>
      <c r="MZ852" s="219"/>
      <c r="NA852" s="219"/>
      <c r="NB852" s="219"/>
      <c r="NC852" s="219"/>
      <c r="ND852" s="219"/>
      <c r="NE852" s="219"/>
      <c r="NF852" s="219"/>
      <c r="NG852" s="219"/>
      <c r="NH852" s="219"/>
      <c r="NI852" s="219"/>
      <c r="NJ852" s="219"/>
      <c r="NK852" s="219"/>
      <c r="NL852" s="219"/>
      <c r="NM852" s="219"/>
      <c r="NN852" s="219"/>
      <c r="NO852" s="219"/>
      <c r="NP852" s="219"/>
      <c r="NQ852" s="219"/>
      <c r="NR852" s="219"/>
      <c r="NS852" s="219"/>
      <c r="NT852" s="219"/>
      <c r="NU852" s="219"/>
      <c r="NV852" s="219"/>
      <c r="NW852" s="219"/>
      <c r="NX852" s="219"/>
      <c r="NY852" s="219"/>
      <c r="NZ852" s="219"/>
      <c r="OA852" s="219"/>
      <c r="OB852" s="219"/>
      <c r="OC852" s="219"/>
      <c r="OD852" s="219"/>
      <c r="OE852" s="219"/>
      <c r="OF852" s="219"/>
      <c r="OG852" s="219"/>
      <c r="OH852" s="219"/>
      <c r="OI852" s="219"/>
      <c r="OJ852" s="219"/>
      <c r="OK852" s="219"/>
      <c r="OL852" s="219"/>
      <c r="OM852" s="219"/>
      <c r="ON852" s="219"/>
      <c r="OO852" s="219"/>
      <c r="OP852" s="219"/>
      <c r="OQ852" s="219"/>
      <c r="OR852" s="219"/>
      <c r="OS852" s="219"/>
      <c r="OT852" s="219"/>
      <c r="OU852" s="219"/>
      <c r="OV852" s="219"/>
      <c r="OW852" s="219"/>
      <c r="OX852" s="219"/>
      <c r="OY852" s="219"/>
      <c r="OZ852" s="219"/>
      <c r="PA852" s="219"/>
      <c r="PB852" s="219"/>
      <c r="PC852" s="219"/>
      <c r="PD852" s="219"/>
      <c r="PE852" s="219"/>
      <c r="PF852" s="219"/>
      <c r="PG852" s="219"/>
      <c r="PH852" s="219"/>
      <c r="PI852" s="219"/>
      <c r="PJ852" s="219"/>
      <c r="PK852" s="219"/>
      <c r="PL852" s="219"/>
      <c r="PM852" s="219"/>
      <c r="PN852" s="219"/>
      <c r="PO852" s="219"/>
      <c r="PP852" s="219"/>
      <c r="PQ852" s="219"/>
      <c r="PR852" s="219"/>
      <c r="PS852" s="219"/>
      <c r="PT852" s="219"/>
      <c r="PU852" s="219"/>
      <c r="PV852" s="219"/>
      <c r="PW852" s="219"/>
      <c r="PX852" s="219"/>
      <c r="PY852" s="219"/>
      <c r="PZ852" s="219"/>
      <c r="QA852" s="219"/>
      <c r="QB852" s="219"/>
      <c r="QC852" s="219"/>
      <c r="QD852" s="219"/>
      <c r="QE852" s="219"/>
      <c r="QF852" s="219"/>
      <c r="QG852" s="219"/>
      <c r="QH852" s="219"/>
      <c r="QI852" s="219"/>
      <c r="QJ852" s="219"/>
      <c r="QK852" s="219"/>
      <c r="QL852" s="219"/>
      <c r="QM852" s="219"/>
      <c r="QN852" s="219"/>
      <c r="QO852" s="219"/>
      <c r="QP852" s="219"/>
      <c r="QQ852" s="219"/>
      <c r="QR852" s="219"/>
      <c r="QS852" s="219"/>
      <c r="QT852" s="219"/>
      <c r="QU852" s="219"/>
      <c r="QV852" s="219"/>
      <c r="QW852" s="219"/>
      <c r="QX852" s="219"/>
      <c r="QY852" s="219"/>
      <c r="QZ852" s="219"/>
      <c r="RA852" s="219"/>
      <c r="RB852" s="219"/>
      <c r="RC852" s="219"/>
      <c r="RD852" s="219"/>
      <c r="RE852" s="219"/>
      <c r="RF852" s="219"/>
      <c r="RG852" s="219"/>
      <c r="RH852" s="219"/>
      <c r="RI852" s="219"/>
      <c r="RJ852" s="219"/>
      <c r="RK852" s="219"/>
      <c r="RL852" s="219"/>
      <c r="RM852" s="219"/>
      <c r="RN852" s="219"/>
      <c r="RO852" s="219"/>
      <c r="RP852" s="219"/>
      <c r="RQ852" s="219"/>
      <c r="RR852" s="219"/>
      <c r="RS852" s="219"/>
      <c r="RT852" s="219"/>
      <c r="RU852" s="219"/>
      <c r="RV852" s="219"/>
      <c r="RW852" s="219"/>
      <c r="RX852" s="219"/>
      <c r="RY852" s="219"/>
      <c r="RZ852" s="219"/>
      <c r="SA852" s="219"/>
      <c r="SB852" s="219"/>
      <c r="SC852" s="219"/>
      <c r="SD852" s="219"/>
      <c r="SE852" s="219"/>
      <c r="SF852" s="219"/>
      <c r="SG852" s="219"/>
      <c r="SH852" s="219"/>
      <c r="SI852" s="219"/>
      <c r="SJ852" s="219"/>
      <c r="SK852" s="219"/>
      <c r="SL852" s="219"/>
      <c r="SM852" s="219"/>
      <c r="SN852" s="219"/>
      <c r="SO852" s="219"/>
      <c r="SP852" s="219"/>
      <c r="SQ852" s="219"/>
      <c r="SR852" s="219"/>
      <c r="SS852" s="219"/>
      <c r="ST852" s="219"/>
      <c r="SU852" s="219"/>
      <c r="SV852" s="219"/>
      <c r="SW852" s="219"/>
      <c r="SX852" s="219"/>
      <c r="SY852" s="219"/>
      <c r="SZ852" s="219"/>
      <c r="TA852" s="219"/>
      <c r="TB852" s="219"/>
      <c r="TC852" s="219"/>
      <c r="TD852" s="219"/>
      <c r="TE852" s="219"/>
      <c r="TF852" s="219"/>
      <c r="TG852" s="219"/>
      <c r="TH852" s="219"/>
      <c r="TI852" s="219"/>
      <c r="TJ852" s="219"/>
      <c r="TK852" s="219"/>
      <c r="TL852" s="219"/>
      <c r="TM852" s="219"/>
      <c r="TN852" s="219"/>
      <c r="TO852" s="219"/>
      <c r="TP852" s="219"/>
      <c r="TQ852" s="219"/>
      <c r="TR852" s="219"/>
      <c r="TS852" s="219"/>
      <c r="TT852" s="219"/>
      <c r="TU852" s="219"/>
      <c r="TV852" s="219"/>
      <c r="TW852" s="219"/>
      <c r="TX852" s="219"/>
      <c r="TY852" s="219"/>
      <c r="TZ852" s="219"/>
      <c r="UA852" s="219"/>
      <c r="UB852" s="219"/>
      <c r="UC852" s="219"/>
      <c r="UD852" s="219"/>
      <c r="UE852" s="219"/>
      <c r="UF852" s="219"/>
      <c r="UG852" s="219"/>
      <c r="UH852" s="219"/>
      <c r="UI852" s="219"/>
      <c r="UJ852" s="219"/>
      <c r="UK852" s="219"/>
      <c r="UL852" s="219"/>
      <c r="UM852" s="219"/>
      <c r="UN852" s="219"/>
      <c r="UO852" s="219"/>
      <c r="UP852" s="219"/>
      <c r="UQ852" s="219"/>
      <c r="UR852" s="219"/>
      <c r="US852" s="219"/>
      <c r="UT852" s="219"/>
      <c r="UU852" s="219"/>
      <c r="UV852" s="219"/>
      <c r="UW852" s="219"/>
      <c r="UX852" s="219"/>
      <c r="UY852" s="219"/>
      <c r="UZ852" s="219"/>
      <c r="VA852" s="219"/>
      <c r="VB852" s="219"/>
      <c r="VC852" s="219"/>
      <c r="VD852" s="219"/>
      <c r="VE852" s="219"/>
      <c r="VF852" s="219"/>
      <c r="VG852" s="219"/>
      <c r="VH852" s="219"/>
      <c r="VI852" s="219"/>
      <c r="VJ852" s="219"/>
      <c r="VK852" s="219"/>
      <c r="VL852" s="219"/>
      <c r="VM852" s="219"/>
      <c r="VN852" s="219"/>
      <c r="VO852" s="219"/>
      <c r="VP852" s="219"/>
      <c r="VQ852" s="219"/>
      <c r="VR852" s="219"/>
      <c r="VS852" s="219"/>
      <c r="VT852" s="219"/>
      <c r="VU852" s="219"/>
      <c r="VV852" s="219"/>
      <c r="VW852" s="219"/>
      <c r="VX852" s="219"/>
      <c r="VY852" s="219"/>
      <c r="VZ852" s="219"/>
      <c r="WA852" s="219"/>
      <c r="WB852" s="219"/>
      <c r="WC852" s="219"/>
      <c r="WD852" s="219"/>
      <c r="WE852" s="219"/>
      <c r="WF852" s="219"/>
      <c r="WG852" s="219"/>
      <c r="WH852" s="219"/>
      <c r="WI852" s="219"/>
      <c r="WJ852" s="219"/>
      <c r="WK852" s="219"/>
      <c r="WL852" s="219"/>
      <c r="WM852" s="219"/>
      <c r="WN852" s="219"/>
      <c r="WO852" s="219"/>
      <c r="WP852" s="219"/>
      <c r="WQ852" s="219"/>
      <c r="WR852" s="219"/>
      <c r="WS852" s="219"/>
      <c r="WT852" s="219"/>
      <c r="WU852" s="219"/>
      <c r="WV852" s="219"/>
      <c r="WW852" s="219"/>
      <c r="WX852" s="219"/>
      <c r="WY852" s="219"/>
      <c r="WZ852" s="219"/>
      <c r="XA852" s="219"/>
      <c r="XB852" s="219"/>
      <c r="XC852" s="219"/>
      <c r="XD852" s="219"/>
      <c r="XE852" s="219"/>
      <c r="XF852" s="219"/>
      <c r="XG852" s="219"/>
      <c r="XH852" s="219"/>
      <c r="XI852" s="219"/>
      <c r="XJ852" s="219"/>
      <c r="XK852" s="219"/>
      <c r="XL852" s="219"/>
      <c r="XM852" s="219"/>
      <c r="XN852" s="219"/>
      <c r="XO852" s="219"/>
      <c r="XP852" s="219"/>
      <c r="XQ852" s="219"/>
      <c r="XR852" s="219"/>
      <c r="XS852" s="219"/>
      <c r="XT852" s="219"/>
      <c r="XU852" s="219"/>
      <c r="XV852" s="219"/>
      <c r="XW852" s="219"/>
      <c r="XX852" s="219"/>
      <c r="XY852" s="219"/>
      <c r="XZ852" s="219"/>
      <c r="YA852" s="219"/>
      <c r="YB852" s="219"/>
      <c r="YC852" s="219"/>
      <c r="YD852" s="219"/>
      <c r="YE852" s="219"/>
      <c r="YF852" s="219"/>
      <c r="YG852" s="219"/>
      <c r="YH852" s="219"/>
      <c r="YI852" s="219"/>
      <c r="YJ852" s="219"/>
      <c r="YK852" s="219"/>
      <c r="YL852" s="219"/>
      <c r="YM852" s="219"/>
      <c r="YN852" s="219"/>
      <c r="YO852" s="219"/>
      <c r="YP852" s="219"/>
      <c r="YQ852" s="219"/>
      <c r="YR852" s="219"/>
      <c r="YS852" s="219"/>
      <c r="YT852" s="219"/>
      <c r="YU852" s="219"/>
      <c r="YV852" s="219"/>
      <c r="YW852" s="219"/>
      <c r="YX852" s="219"/>
      <c r="YY852" s="219"/>
      <c r="YZ852" s="219"/>
      <c r="ZA852" s="219"/>
      <c r="ZB852" s="219"/>
      <c r="ZC852" s="219"/>
      <c r="ZD852" s="219"/>
      <c r="ZE852" s="219"/>
      <c r="ZF852" s="219"/>
      <c r="ZG852" s="219"/>
      <c r="ZH852" s="219"/>
      <c r="ZI852" s="219"/>
      <c r="ZJ852" s="219"/>
      <c r="ZK852" s="219"/>
      <c r="ZL852" s="219"/>
      <c r="ZM852" s="219"/>
      <c r="ZN852" s="219"/>
      <c r="ZO852" s="219"/>
      <c r="ZP852" s="219"/>
      <c r="ZQ852" s="219"/>
      <c r="ZR852" s="219"/>
      <c r="ZS852" s="219"/>
      <c r="ZT852" s="219"/>
      <c r="ZU852" s="219"/>
      <c r="ZV852" s="219"/>
      <c r="ZW852" s="219"/>
      <c r="ZX852" s="219"/>
      <c r="ZY852" s="219"/>
      <c r="ZZ852" s="219"/>
      <c r="AAA852" s="219"/>
      <c r="AAB852" s="219"/>
      <c r="AAC852" s="219"/>
      <c r="AAD852" s="219"/>
      <c r="AAE852" s="219"/>
      <c r="AAF852" s="219"/>
      <c r="AAG852" s="219"/>
      <c r="AAH852" s="219"/>
      <c r="AAI852" s="219"/>
      <c r="AAJ852" s="219"/>
      <c r="AAK852" s="219"/>
      <c r="AAL852" s="219"/>
      <c r="AAM852" s="219"/>
      <c r="AAN852" s="219"/>
      <c r="AAO852" s="219"/>
      <c r="AAP852" s="219"/>
      <c r="AAQ852" s="219"/>
      <c r="AAR852" s="219"/>
      <c r="AAS852" s="219"/>
      <c r="AAT852" s="219"/>
      <c r="AAU852" s="219"/>
      <c r="AAV852" s="219"/>
      <c r="AAW852" s="219"/>
      <c r="AAX852" s="219"/>
      <c r="AAY852" s="219"/>
      <c r="AAZ852" s="219"/>
      <c r="ABA852" s="219"/>
      <c r="ABB852" s="219"/>
      <c r="ABC852" s="219"/>
      <c r="ABD852" s="219"/>
      <c r="ABE852" s="219"/>
      <c r="ABF852" s="219"/>
      <c r="ABG852" s="219"/>
      <c r="ABH852" s="219"/>
      <c r="ABI852" s="219"/>
      <c r="ABJ852" s="219"/>
      <c r="ABK852" s="219"/>
      <c r="ABL852" s="219"/>
      <c r="ABM852" s="219"/>
      <c r="ABN852" s="219"/>
      <c r="ABO852" s="219"/>
      <c r="ABP852" s="219"/>
      <c r="ABQ852" s="219"/>
      <c r="ABR852" s="219"/>
      <c r="ABS852" s="219"/>
      <c r="ABT852" s="219"/>
      <c r="ABU852" s="219"/>
      <c r="ABV852" s="219"/>
      <c r="ABW852" s="219"/>
      <c r="ABX852" s="219"/>
      <c r="ABY852" s="219"/>
      <c r="ABZ852" s="219"/>
      <c r="ACA852" s="219"/>
      <c r="ACB852" s="219"/>
      <c r="ACC852" s="219"/>
      <c r="ACD852" s="219"/>
      <c r="ACE852" s="219"/>
      <c r="ACF852" s="219"/>
      <c r="ACG852" s="219"/>
      <c r="ACH852" s="219"/>
      <c r="ACI852" s="219"/>
      <c r="ACJ852" s="219"/>
      <c r="ACK852" s="219"/>
      <c r="ACL852" s="219"/>
      <c r="ACM852" s="219"/>
      <c r="ACN852" s="219"/>
      <c r="ACO852" s="219"/>
      <c r="ACP852" s="219"/>
      <c r="ACQ852" s="219"/>
      <c r="ACR852" s="219"/>
      <c r="ACS852" s="219"/>
      <c r="ACT852" s="219"/>
      <c r="ACU852" s="219"/>
      <c r="ACV852" s="219"/>
      <c r="ACW852" s="219"/>
      <c r="ACX852" s="219"/>
      <c r="ACY852" s="219"/>
      <c r="ACZ852" s="219"/>
      <c r="ADA852" s="219"/>
      <c r="ADB852" s="219"/>
      <c r="ADC852" s="219"/>
      <c r="ADD852" s="219"/>
      <c r="ADE852" s="219"/>
      <c r="ADF852" s="219"/>
      <c r="ADG852" s="219"/>
      <c r="ADH852" s="219"/>
      <c r="ADI852" s="219"/>
      <c r="ADJ852" s="219"/>
      <c r="ADK852" s="219"/>
      <c r="ADL852" s="219"/>
      <c r="ADM852" s="219"/>
      <c r="ADN852" s="219"/>
      <c r="ADO852" s="219"/>
      <c r="ADP852" s="219"/>
      <c r="ADQ852" s="219"/>
      <c r="ADR852" s="219"/>
      <c r="ADS852" s="219"/>
      <c r="ADT852" s="219"/>
      <c r="ADU852" s="219"/>
      <c r="ADV852" s="219"/>
      <c r="ADW852" s="219"/>
      <c r="ADX852" s="219"/>
      <c r="ADY852" s="219"/>
      <c r="ADZ852" s="219"/>
      <c r="AEA852" s="219"/>
      <c r="AEB852" s="219"/>
      <c r="AEC852" s="219"/>
      <c r="AED852" s="219"/>
      <c r="AEE852" s="219"/>
      <c r="AEF852" s="219"/>
      <c r="AEG852" s="219"/>
      <c r="AEH852" s="219"/>
      <c r="AEI852" s="219"/>
      <c r="AEJ852" s="219"/>
      <c r="AEK852" s="219"/>
      <c r="AEL852" s="219"/>
      <c r="AEM852" s="219"/>
      <c r="AEN852" s="219"/>
      <c r="AEO852" s="219"/>
      <c r="AEP852" s="219"/>
      <c r="AEQ852" s="219"/>
      <c r="AER852" s="219"/>
      <c r="AES852" s="219"/>
      <c r="AET852" s="219"/>
      <c r="AEU852" s="219"/>
      <c r="AEV852" s="219"/>
      <c r="AEW852" s="219"/>
      <c r="AEX852" s="219"/>
      <c r="AEY852" s="219"/>
      <c r="AEZ852" s="219"/>
      <c r="AFA852" s="219"/>
      <c r="AFB852" s="219"/>
      <c r="AFC852" s="219"/>
      <c r="AFD852" s="219"/>
      <c r="AFE852" s="219"/>
      <c r="AFF852" s="219"/>
      <c r="AFG852" s="219"/>
      <c r="AFH852" s="219"/>
      <c r="AFI852" s="219"/>
      <c r="AFJ852" s="219"/>
      <c r="AFK852" s="219"/>
      <c r="AFL852" s="219"/>
      <c r="AFM852" s="219"/>
      <c r="AFN852" s="219"/>
      <c r="AFO852" s="219"/>
      <c r="AFP852" s="219"/>
      <c r="AFQ852" s="219"/>
      <c r="AFR852" s="219"/>
      <c r="AFS852" s="219"/>
      <c r="AFT852" s="219"/>
      <c r="AFU852" s="219"/>
      <c r="AFV852" s="219"/>
      <c r="AFW852" s="219"/>
      <c r="AFX852" s="219"/>
      <c r="AFY852" s="219"/>
      <c r="AFZ852" s="219"/>
      <c r="AGA852" s="219"/>
      <c r="AGB852" s="219"/>
      <c r="AGC852" s="219"/>
      <c r="AGD852" s="219"/>
      <c r="AGE852" s="219"/>
      <c r="AGF852" s="219"/>
      <c r="AGG852" s="219"/>
      <c r="AGH852" s="219"/>
      <c r="AGI852" s="219"/>
      <c r="AGJ852" s="219"/>
      <c r="AGK852" s="219"/>
      <c r="AGL852" s="219"/>
      <c r="AGM852" s="219"/>
      <c r="AGN852" s="219"/>
      <c r="AGO852" s="219"/>
      <c r="AGP852" s="219"/>
      <c r="AGQ852" s="219"/>
      <c r="AGR852" s="219"/>
      <c r="AGS852" s="219"/>
      <c r="AGT852" s="219"/>
      <c r="AGU852" s="219"/>
      <c r="AGV852" s="219"/>
      <c r="AGW852" s="219"/>
      <c r="AGX852" s="219"/>
      <c r="AGY852" s="219"/>
      <c r="AGZ852" s="219"/>
      <c r="AHA852" s="219"/>
      <c r="AHB852" s="219"/>
      <c r="AHC852" s="219"/>
      <c r="AHD852" s="219"/>
      <c r="AHE852" s="219"/>
      <c r="AHF852" s="219"/>
      <c r="AHG852" s="219"/>
      <c r="AHH852" s="219"/>
      <c r="AHI852" s="219"/>
      <c r="AHJ852" s="219"/>
      <c r="AHK852" s="219"/>
      <c r="AHL852" s="219"/>
      <c r="AHM852" s="219"/>
      <c r="AHN852" s="219"/>
      <c r="AHO852" s="219"/>
      <c r="AHP852" s="219"/>
      <c r="AHQ852" s="219"/>
      <c r="AHR852" s="219"/>
      <c r="AHS852" s="219"/>
      <c r="AHT852" s="219"/>
      <c r="AHU852" s="219"/>
      <c r="AHV852" s="219"/>
      <c r="AHW852" s="219"/>
      <c r="AHX852" s="219"/>
      <c r="AHY852" s="219"/>
      <c r="AHZ852" s="219"/>
      <c r="AIA852" s="219"/>
      <c r="AIB852" s="219"/>
      <c r="AIC852" s="219"/>
      <c r="AID852" s="219"/>
      <c r="AIE852" s="219"/>
      <c r="AIF852" s="219"/>
      <c r="AIG852" s="219"/>
      <c r="AIH852" s="219"/>
      <c r="AII852" s="219"/>
      <c r="AIJ852" s="219"/>
      <c r="AIK852" s="219"/>
      <c r="AIL852" s="219"/>
      <c r="AIM852" s="219"/>
      <c r="AIN852" s="219"/>
      <c r="AIO852" s="219"/>
      <c r="AIP852" s="219"/>
      <c r="AIQ852" s="219"/>
      <c r="AIR852" s="219"/>
      <c r="AIS852" s="219"/>
      <c r="AIT852" s="219"/>
      <c r="AIU852" s="219"/>
      <c r="AIV852" s="219"/>
      <c r="AIW852" s="219"/>
      <c r="AIX852" s="219"/>
      <c r="AIY852" s="219"/>
      <c r="AIZ852" s="219"/>
      <c r="AJA852" s="219"/>
      <c r="AJB852" s="219"/>
      <c r="AJC852" s="219"/>
      <c r="AJD852" s="219"/>
      <c r="AJE852" s="219"/>
      <c r="AJF852" s="219"/>
      <c r="AJG852" s="219"/>
      <c r="AJH852" s="219"/>
      <c r="AJI852" s="219"/>
      <c r="AJJ852" s="219"/>
      <c r="AJK852" s="219"/>
      <c r="AJL852" s="219"/>
      <c r="AJM852" s="219"/>
      <c r="AJN852" s="219"/>
      <c r="AJO852" s="219"/>
      <c r="AJP852" s="219"/>
      <c r="AJQ852" s="219"/>
      <c r="AJR852" s="219"/>
      <c r="AJS852" s="219"/>
      <c r="AJT852" s="219"/>
      <c r="AJU852" s="219"/>
      <c r="AJV852" s="219"/>
      <c r="AJW852" s="219"/>
      <c r="AJX852" s="219"/>
      <c r="AJY852" s="219"/>
      <c r="AJZ852" s="219"/>
      <c r="AKA852" s="219"/>
      <c r="AKB852" s="219"/>
      <c r="AKC852" s="219"/>
      <c r="AKD852" s="219"/>
      <c r="AKE852" s="219"/>
      <c r="AKF852" s="219"/>
      <c r="AKG852" s="219"/>
      <c r="AKH852" s="219"/>
      <c r="AKI852" s="219"/>
      <c r="AKJ852" s="219"/>
      <c r="AKK852" s="219"/>
      <c r="AKL852" s="219"/>
      <c r="AKM852" s="219"/>
      <c r="AKN852" s="219"/>
      <c r="AKO852" s="219"/>
      <c r="AKP852" s="219"/>
      <c r="AKQ852" s="219"/>
      <c r="AKR852" s="219"/>
      <c r="AKS852" s="219"/>
      <c r="AKT852" s="219"/>
      <c r="AKU852" s="219"/>
      <c r="AKV852" s="219"/>
      <c r="AKW852" s="219"/>
      <c r="AKX852" s="219"/>
      <c r="AKY852" s="219"/>
      <c r="AKZ852" s="219"/>
      <c r="ALA852" s="219"/>
      <c r="ALB852" s="219"/>
      <c r="ALC852" s="219"/>
      <c r="ALD852" s="219"/>
      <c r="ALE852" s="219"/>
      <c r="ALF852" s="219"/>
      <c r="ALG852" s="219"/>
      <c r="ALH852" s="219"/>
      <c r="ALI852" s="219"/>
      <c r="ALJ852" s="219"/>
      <c r="ALK852" s="219"/>
      <c r="ALL852" s="219"/>
      <c r="ALM852" s="219"/>
      <c r="ALN852" s="219"/>
      <c r="ALO852" s="219"/>
      <c r="ALP852" s="219"/>
      <c r="ALQ852" s="219"/>
      <c r="ALR852" s="219"/>
      <c r="ALS852" s="219"/>
      <c r="ALT852" s="219"/>
      <c r="ALU852" s="219"/>
      <c r="ALV852" s="219"/>
      <c r="ALW852" s="219"/>
      <c r="ALX852" s="219"/>
      <c r="ALY852" s="219"/>
      <c r="ALZ852" s="219"/>
      <c r="AMA852" s="219"/>
      <c r="AMB852" s="219"/>
      <c r="AMC852" s="219"/>
      <c r="AMD852" s="219"/>
      <c r="AME852" s="219"/>
      <c r="AMF852" s="219"/>
      <c r="AMG852" s="219"/>
      <c r="AMH852" s="219"/>
      <c r="AMI852" s="219"/>
      <c r="AMJ852" s="219"/>
      <c r="AMK852" s="219"/>
      <c r="AML852" s="219"/>
      <c r="AMM852" s="219"/>
      <c r="AMN852" s="219"/>
      <c r="AMO852" s="219"/>
      <c r="AMP852" s="219"/>
      <c r="AMQ852" s="219"/>
      <c r="AMR852" s="219"/>
      <c r="AMS852" s="219"/>
      <c r="AMT852" s="219"/>
      <c r="AMU852" s="219"/>
      <c r="AMV852" s="219"/>
      <c r="AMW852" s="219"/>
      <c r="AMX852" s="219"/>
      <c r="AMY852" s="219"/>
      <c r="AMZ852" s="219"/>
      <c r="ANA852" s="219"/>
      <c r="ANB852" s="219"/>
      <c r="ANC852" s="219"/>
      <c r="AND852" s="219"/>
      <c r="ANE852" s="219"/>
      <c r="ANF852" s="219"/>
      <c r="ANG852" s="219"/>
      <c r="ANH852" s="219"/>
      <c r="ANI852" s="219"/>
      <c r="ANJ852" s="219"/>
      <c r="ANK852" s="219"/>
      <c r="ANL852" s="219"/>
      <c r="ANM852" s="219"/>
      <c r="ANN852" s="219"/>
      <c r="ANO852" s="219"/>
      <c r="ANP852" s="219"/>
      <c r="ANQ852" s="219"/>
      <c r="ANR852" s="219"/>
      <c r="ANS852" s="219"/>
      <c r="ANT852" s="219"/>
      <c r="ANU852" s="219"/>
      <c r="ANV852" s="219"/>
      <c r="ANW852" s="219"/>
      <c r="ANX852" s="219"/>
      <c r="ANY852" s="219"/>
      <c r="ANZ852" s="219"/>
      <c r="AOA852" s="219"/>
      <c r="AOB852" s="219"/>
      <c r="AOC852" s="219"/>
      <c r="AOD852" s="219"/>
      <c r="AOE852" s="219"/>
      <c r="AOF852" s="219"/>
      <c r="AOG852" s="219"/>
      <c r="AOH852" s="219"/>
      <c r="AOI852" s="219"/>
      <c r="AOJ852" s="219"/>
      <c r="AOK852" s="219"/>
      <c r="AOL852" s="219"/>
      <c r="AOM852" s="219"/>
      <c r="AON852" s="219"/>
      <c r="AOO852" s="219"/>
      <c r="AOP852" s="219"/>
      <c r="AOQ852" s="219"/>
      <c r="AOR852" s="219"/>
      <c r="AOS852" s="219"/>
      <c r="AOT852" s="219"/>
      <c r="AOU852" s="219"/>
      <c r="AOV852" s="219"/>
      <c r="AOW852" s="219"/>
      <c r="AOX852" s="219"/>
      <c r="AOY852" s="219"/>
      <c r="AOZ852" s="219"/>
      <c r="APA852" s="219"/>
      <c r="APB852" s="219"/>
      <c r="APC852" s="219"/>
      <c r="APD852" s="219"/>
      <c r="APE852" s="219"/>
      <c r="APF852" s="219"/>
      <c r="APG852" s="219"/>
      <c r="APH852" s="219"/>
      <c r="API852" s="219"/>
      <c r="APJ852" s="219"/>
      <c r="APK852" s="219"/>
      <c r="APL852" s="219"/>
      <c r="APM852" s="219"/>
      <c r="APN852" s="219"/>
      <c r="APO852" s="219"/>
      <c r="APP852" s="219"/>
      <c r="APQ852" s="219"/>
      <c r="APR852" s="219"/>
      <c r="APS852" s="219"/>
      <c r="APT852" s="219"/>
      <c r="APU852" s="219"/>
      <c r="APV852" s="219"/>
      <c r="APW852" s="219"/>
      <c r="APX852" s="219"/>
      <c r="APY852" s="219"/>
      <c r="APZ852" s="219"/>
      <c r="AQA852" s="219"/>
      <c r="AQB852" s="219"/>
      <c r="AQC852" s="219"/>
      <c r="AQD852" s="219"/>
      <c r="AQE852" s="219"/>
      <c r="AQF852" s="219"/>
      <c r="AQG852" s="219"/>
      <c r="AQH852" s="219"/>
      <c r="AQI852" s="219"/>
      <c r="AQJ852" s="219"/>
      <c r="AQK852" s="219"/>
      <c r="AQL852" s="219"/>
      <c r="AQM852" s="219"/>
      <c r="AQN852" s="219"/>
      <c r="AQO852" s="219"/>
      <c r="AQP852" s="219"/>
      <c r="AQQ852" s="219"/>
      <c r="AQR852" s="219"/>
      <c r="AQS852" s="219"/>
      <c r="AQT852" s="219"/>
      <c r="AQU852" s="219"/>
      <c r="AQV852" s="219"/>
      <c r="AQW852" s="219"/>
      <c r="AQX852" s="219"/>
      <c r="AQY852" s="219"/>
      <c r="AQZ852" s="219"/>
      <c r="ARA852" s="219"/>
      <c r="ARB852" s="219"/>
      <c r="ARC852" s="219"/>
      <c r="ARD852" s="219"/>
      <c r="ARE852" s="219"/>
      <c r="ARF852" s="219"/>
      <c r="ARG852" s="219"/>
      <c r="ARH852" s="219"/>
      <c r="ARI852" s="219"/>
      <c r="ARJ852" s="219"/>
      <c r="ARK852" s="219"/>
      <c r="ARL852" s="219"/>
      <c r="ARM852" s="219"/>
      <c r="ARN852" s="219"/>
      <c r="ARO852" s="219"/>
      <c r="ARP852" s="219"/>
      <c r="ARQ852" s="219"/>
      <c r="ARR852" s="219"/>
      <c r="ARS852" s="219"/>
      <c r="ART852" s="219"/>
      <c r="ARU852" s="219"/>
      <c r="ARV852" s="219"/>
      <c r="ARW852" s="219"/>
      <c r="ARX852" s="219"/>
      <c r="ARY852" s="219"/>
      <c r="ARZ852" s="219"/>
      <c r="ASA852" s="219"/>
      <c r="ASB852" s="219"/>
      <c r="ASC852" s="219"/>
      <c r="ASD852" s="219"/>
      <c r="ASE852" s="219"/>
      <c r="ASF852" s="219"/>
      <c r="ASG852" s="219"/>
      <c r="ASH852" s="219"/>
      <c r="ASI852" s="219"/>
      <c r="ASJ852" s="219"/>
      <c r="ASK852" s="219"/>
      <c r="ASL852" s="219"/>
      <c r="ASM852" s="219"/>
      <c r="ASN852" s="219"/>
      <c r="ASO852" s="219"/>
      <c r="ASP852" s="219"/>
      <c r="ASQ852" s="219"/>
      <c r="ASR852" s="219"/>
      <c r="ASS852" s="219"/>
      <c r="AST852" s="219"/>
      <c r="ASU852" s="219"/>
      <c r="ASV852" s="219"/>
      <c r="ASW852" s="219"/>
      <c r="ASX852" s="219"/>
      <c r="ASY852" s="219"/>
      <c r="ASZ852" s="219"/>
      <c r="ATA852" s="219"/>
      <c r="ATB852" s="219"/>
      <c r="ATC852" s="219"/>
      <c r="ATD852" s="219"/>
      <c r="ATE852" s="219"/>
      <c r="ATF852" s="219"/>
      <c r="ATG852" s="219"/>
      <c r="ATH852" s="219"/>
      <c r="ATI852" s="219"/>
      <c r="ATJ852" s="219"/>
      <c r="ATK852" s="219"/>
      <c r="ATL852" s="219"/>
      <c r="ATM852" s="219"/>
      <c r="ATN852" s="219"/>
      <c r="ATO852" s="219"/>
      <c r="ATP852" s="219"/>
      <c r="ATQ852" s="219"/>
      <c r="ATR852" s="219"/>
      <c r="ATS852" s="219"/>
      <c r="ATT852" s="219"/>
      <c r="ATU852" s="219"/>
      <c r="ATV852" s="219"/>
      <c r="ATW852" s="219"/>
      <c r="ATX852" s="219"/>
      <c r="ATY852" s="219"/>
      <c r="ATZ852" s="219"/>
      <c r="AUA852" s="219"/>
      <c r="AUB852" s="219"/>
      <c r="AUC852" s="219"/>
      <c r="AUD852" s="219"/>
      <c r="AUE852" s="219"/>
      <c r="AUF852" s="219"/>
      <c r="AUG852" s="219"/>
      <c r="AUH852" s="219"/>
      <c r="AUI852" s="219"/>
      <c r="AUJ852" s="219"/>
      <c r="AUK852" s="219"/>
      <c r="AUL852" s="219"/>
      <c r="AUM852" s="219"/>
      <c r="AUN852" s="219"/>
      <c r="AUO852" s="219"/>
      <c r="AUP852" s="219"/>
      <c r="AUQ852" s="219"/>
      <c r="AUR852" s="219"/>
      <c r="AUS852" s="219"/>
      <c r="AUT852" s="219"/>
      <c r="AUU852" s="219"/>
      <c r="AUV852" s="219"/>
      <c r="AUW852" s="219"/>
      <c r="AUX852" s="219"/>
      <c r="AUY852" s="219"/>
      <c r="AUZ852" s="219"/>
      <c r="AVA852" s="219"/>
      <c r="AVB852" s="219"/>
      <c r="AVC852" s="219"/>
      <c r="AVD852" s="219"/>
      <c r="AVE852" s="219"/>
      <c r="AVF852" s="219"/>
      <c r="AVG852" s="219"/>
      <c r="AVH852" s="219"/>
      <c r="AVI852" s="219"/>
      <c r="AVJ852" s="219"/>
      <c r="AVK852" s="219"/>
      <c r="AVL852" s="219"/>
      <c r="AVM852" s="219"/>
      <c r="AVN852" s="219"/>
      <c r="AVO852" s="219"/>
      <c r="AVP852" s="219"/>
      <c r="AVQ852" s="219"/>
      <c r="AVR852" s="219"/>
      <c r="AVS852" s="219"/>
      <c r="AVT852" s="219"/>
      <c r="AVU852" s="219"/>
      <c r="AVV852" s="219"/>
      <c r="AVW852" s="219"/>
      <c r="AVX852" s="219"/>
      <c r="AVY852" s="219"/>
      <c r="AVZ852" s="219"/>
      <c r="AWA852" s="219"/>
      <c r="AWB852" s="219"/>
      <c r="AWC852" s="219"/>
      <c r="AWD852" s="219"/>
      <c r="AWE852" s="219"/>
      <c r="AWF852" s="219"/>
      <c r="AWG852" s="219"/>
      <c r="AWH852" s="219"/>
      <c r="AWI852" s="219"/>
      <c r="AWJ852" s="219"/>
      <c r="AWK852" s="219"/>
      <c r="AWL852" s="219"/>
      <c r="AWM852" s="219"/>
      <c r="AWN852" s="219"/>
      <c r="AWO852" s="219"/>
      <c r="AWP852" s="219"/>
      <c r="AWQ852" s="219"/>
      <c r="AWR852" s="219"/>
      <c r="AWS852" s="219"/>
      <c r="AWT852" s="219"/>
      <c r="AWU852" s="219"/>
      <c r="AWV852" s="219"/>
      <c r="AWW852" s="219"/>
      <c r="AWX852" s="219"/>
      <c r="AWY852" s="219"/>
      <c r="AWZ852" s="219"/>
      <c r="AXA852" s="219"/>
      <c r="AXB852" s="219"/>
      <c r="AXC852" s="219"/>
      <c r="AXD852" s="219"/>
      <c r="AXE852" s="219"/>
      <c r="AXF852" s="219"/>
      <c r="AXG852" s="219"/>
      <c r="AXH852" s="219"/>
      <c r="AXI852" s="219"/>
      <c r="AXJ852" s="219"/>
      <c r="AXK852" s="219"/>
      <c r="AXL852" s="219"/>
      <c r="AXM852" s="219"/>
      <c r="AXN852" s="219"/>
      <c r="AXO852" s="219"/>
      <c r="AXP852" s="219"/>
      <c r="AXQ852" s="219"/>
      <c r="AXR852" s="219"/>
      <c r="AXS852" s="219"/>
      <c r="AXT852" s="219"/>
      <c r="AXU852" s="219"/>
      <c r="AXV852" s="219"/>
      <c r="AXW852" s="219"/>
      <c r="AXX852" s="219"/>
      <c r="AXY852" s="219"/>
      <c r="AXZ852" s="219"/>
      <c r="AYA852" s="219"/>
      <c r="AYB852" s="219"/>
      <c r="AYC852" s="219"/>
      <c r="AYD852" s="219"/>
      <c r="AYE852" s="219"/>
      <c r="AYF852" s="219"/>
      <c r="AYG852" s="219"/>
      <c r="AYH852" s="219"/>
      <c r="AYI852" s="219"/>
      <c r="AYJ852" s="219"/>
      <c r="AYK852" s="219"/>
      <c r="AYL852" s="219"/>
      <c r="AYM852" s="219"/>
      <c r="AYN852" s="219"/>
      <c r="AYO852" s="219"/>
      <c r="AYP852" s="219"/>
      <c r="AYQ852" s="219"/>
      <c r="AYR852" s="219"/>
      <c r="AYS852" s="219"/>
      <c r="AYT852" s="219"/>
      <c r="AYU852" s="219"/>
      <c r="AYV852" s="219"/>
      <c r="AYW852" s="219"/>
      <c r="AYX852" s="219"/>
      <c r="AYY852" s="219"/>
      <c r="AYZ852" s="219"/>
      <c r="AZA852" s="219"/>
      <c r="AZB852" s="219"/>
      <c r="AZC852" s="219"/>
      <c r="AZD852" s="219"/>
      <c r="AZE852" s="219"/>
      <c r="AZF852" s="219"/>
      <c r="AZG852" s="219"/>
      <c r="AZH852" s="219"/>
      <c r="AZI852" s="219"/>
      <c r="AZJ852" s="219"/>
      <c r="AZK852" s="219"/>
      <c r="AZL852" s="219"/>
      <c r="AZM852" s="219"/>
      <c r="AZN852" s="219"/>
      <c r="AZO852" s="219"/>
      <c r="AZP852" s="219"/>
      <c r="AZQ852" s="219"/>
      <c r="AZR852" s="219"/>
      <c r="AZS852" s="219"/>
      <c r="AZT852" s="219"/>
      <c r="AZU852" s="219"/>
      <c r="AZV852" s="219"/>
      <c r="AZW852" s="219"/>
      <c r="AZX852" s="219"/>
      <c r="AZY852" s="219"/>
      <c r="AZZ852" s="219"/>
      <c r="BAA852" s="219"/>
      <c r="BAB852" s="219"/>
      <c r="BAC852" s="219"/>
      <c r="BAD852" s="219"/>
      <c r="BAE852" s="219"/>
      <c r="BAF852" s="219"/>
      <c r="BAG852" s="219"/>
      <c r="BAH852" s="219"/>
      <c r="BAI852" s="219"/>
      <c r="BAJ852" s="219"/>
      <c r="BAK852" s="219"/>
      <c r="BAL852" s="219"/>
      <c r="BAM852" s="219"/>
      <c r="BAN852" s="219"/>
      <c r="BAO852" s="219"/>
      <c r="BAP852" s="219"/>
      <c r="BAQ852" s="219"/>
      <c r="BAR852" s="219"/>
      <c r="BAS852" s="219"/>
      <c r="BAT852" s="219"/>
      <c r="BAU852" s="219"/>
      <c r="BAV852" s="219"/>
      <c r="BAW852" s="219"/>
      <c r="BAX852" s="219"/>
      <c r="BAY852" s="219"/>
      <c r="BAZ852" s="219"/>
      <c r="BBA852" s="219"/>
      <c r="BBB852" s="219"/>
      <c r="BBC852" s="219"/>
      <c r="BBD852" s="219"/>
      <c r="BBE852" s="219"/>
      <c r="BBF852" s="219"/>
      <c r="BBG852" s="219"/>
      <c r="BBH852" s="219"/>
      <c r="BBI852" s="219"/>
      <c r="BBJ852" s="219"/>
      <c r="BBK852" s="219"/>
      <c r="BBL852" s="219"/>
      <c r="BBM852" s="219"/>
      <c r="BBN852" s="219"/>
      <c r="BBO852" s="219"/>
      <c r="BBP852" s="219"/>
      <c r="BBQ852" s="219"/>
      <c r="BBR852" s="219"/>
      <c r="BBS852" s="219"/>
      <c r="BBT852" s="219"/>
      <c r="BBU852" s="219"/>
      <c r="BBV852" s="219"/>
      <c r="BBW852" s="219"/>
      <c r="BBX852" s="219"/>
      <c r="BBY852" s="219"/>
      <c r="BBZ852" s="219"/>
      <c r="BCA852" s="219"/>
      <c r="BCB852" s="219"/>
      <c r="BCC852" s="219"/>
      <c r="BCD852" s="219"/>
      <c r="BCE852" s="219"/>
      <c r="BCF852" s="219"/>
      <c r="BCG852" s="219"/>
      <c r="BCH852" s="219"/>
      <c r="BCI852" s="219"/>
      <c r="BCJ852" s="219"/>
      <c r="BCK852" s="219"/>
      <c r="BCL852" s="219"/>
      <c r="BCM852" s="219"/>
      <c r="BCN852" s="219"/>
      <c r="BCO852" s="219"/>
      <c r="BCP852" s="219"/>
      <c r="BCQ852" s="219"/>
      <c r="BCR852" s="219"/>
      <c r="BCS852" s="219"/>
      <c r="BCT852" s="219"/>
      <c r="BCU852" s="219"/>
      <c r="BCV852" s="219"/>
      <c r="BCW852" s="219"/>
      <c r="BCX852" s="219"/>
      <c r="BCY852" s="219"/>
      <c r="BCZ852" s="219"/>
      <c r="BDA852" s="219"/>
      <c r="BDB852" s="219"/>
      <c r="BDC852" s="219"/>
      <c r="BDD852" s="219"/>
      <c r="BDE852" s="219"/>
      <c r="BDF852" s="219"/>
      <c r="BDG852" s="219"/>
      <c r="BDH852" s="219"/>
      <c r="BDI852" s="219"/>
      <c r="BDJ852" s="219"/>
      <c r="BDK852" s="219"/>
      <c r="BDL852" s="219"/>
      <c r="BDM852" s="219"/>
      <c r="BDN852" s="219"/>
      <c r="BDO852" s="219"/>
      <c r="BDP852" s="219"/>
      <c r="BDQ852" s="219"/>
      <c r="BDR852" s="219"/>
      <c r="BDS852" s="219"/>
      <c r="BDT852" s="219"/>
      <c r="BDU852" s="219"/>
      <c r="BDV852" s="219"/>
      <c r="BDW852" s="219"/>
      <c r="BDX852" s="219"/>
      <c r="BDY852" s="219"/>
      <c r="BDZ852" s="219"/>
      <c r="BEA852" s="219"/>
      <c r="BEB852" s="219"/>
      <c r="BEC852" s="219"/>
      <c r="BED852" s="219"/>
      <c r="BEE852" s="219"/>
      <c r="BEF852" s="219"/>
      <c r="BEG852" s="219"/>
      <c r="BEH852" s="219"/>
      <c r="BEI852" s="219"/>
      <c r="BEJ852" s="219"/>
      <c r="BEK852" s="219"/>
      <c r="BEL852" s="219"/>
      <c r="BEM852" s="219"/>
      <c r="BEN852" s="219"/>
      <c r="BEO852" s="219"/>
      <c r="BEP852" s="219"/>
      <c r="BEQ852" s="219"/>
      <c r="BER852" s="219"/>
      <c r="BES852" s="219"/>
      <c r="BET852" s="219"/>
      <c r="BEU852" s="219"/>
      <c r="BEV852" s="219"/>
      <c r="BEW852" s="219"/>
      <c r="BEX852" s="219"/>
      <c r="BEY852" s="219"/>
      <c r="BEZ852" s="219"/>
      <c r="BFA852" s="219"/>
      <c r="BFB852" s="219"/>
      <c r="BFC852" s="219"/>
      <c r="BFD852" s="219"/>
      <c r="BFE852" s="219"/>
      <c r="BFF852" s="219"/>
      <c r="BFG852" s="219"/>
      <c r="BFH852" s="219"/>
      <c r="BFI852" s="219"/>
      <c r="BFJ852" s="219"/>
      <c r="BFK852" s="219"/>
      <c r="BFL852" s="219"/>
      <c r="BFM852" s="219"/>
      <c r="BFN852" s="219"/>
      <c r="BFO852" s="219"/>
      <c r="BFP852" s="219"/>
      <c r="BFQ852" s="219"/>
      <c r="BFR852" s="219"/>
      <c r="BFS852" s="219"/>
      <c r="BFT852" s="219"/>
      <c r="BFU852" s="219"/>
      <c r="BFV852" s="219"/>
      <c r="BFW852" s="219"/>
      <c r="BFX852" s="219"/>
      <c r="BFY852" s="219"/>
      <c r="BFZ852" s="219"/>
      <c r="BGA852" s="219"/>
      <c r="BGB852" s="219"/>
      <c r="BGC852" s="219"/>
      <c r="BGD852" s="219"/>
      <c r="BGE852" s="219"/>
      <c r="BGF852" s="219"/>
      <c r="BGG852" s="219"/>
      <c r="BGH852" s="219"/>
      <c r="BGI852" s="219"/>
      <c r="BGJ852" s="219"/>
      <c r="BGK852" s="219"/>
      <c r="BGL852" s="219"/>
      <c r="BGM852" s="219"/>
      <c r="BGN852" s="219"/>
      <c r="BGO852" s="219"/>
      <c r="BGP852" s="219"/>
      <c r="BGQ852" s="219"/>
      <c r="BGR852" s="219"/>
      <c r="BGS852" s="219"/>
      <c r="BGT852" s="219"/>
      <c r="BGU852" s="219"/>
      <c r="BGV852" s="219"/>
      <c r="BGW852" s="219"/>
      <c r="BGX852" s="219"/>
      <c r="BGY852" s="219"/>
      <c r="BGZ852" s="219"/>
      <c r="BHA852" s="219"/>
      <c r="BHB852" s="219"/>
      <c r="BHC852" s="219"/>
      <c r="BHD852" s="219"/>
      <c r="BHE852" s="219"/>
      <c r="BHF852" s="219"/>
      <c r="BHG852" s="219"/>
      <c r="BHH852" s="219"/>
      <c r="BHI852" s="219"/>
      <c r="BHJ852" s="219"/>
      <c r="BHK852" s="219"/>
      <c r="BHL852" s="219"/>
      <c r="BHM852" s="219"/>
      <c r="BHN852" s="219"/>
      <c r="BHO852" s="219"/>
      <c r="BHP852" s="219"/>
      <c r="BHQ852" s="219"/>
      <c r="BHR852" s="219"/>
      <c r="BHS852" s="219"/>
      <c r="BHT852" s="219"/>
      <c r="BHU852" s="219"/>
      <c r="BHV852" s="219"/>
      <c r="BHW852" s="219"/>
      <c r="BHX852" s="219"/>
      <c r="BHY852" s="219"/>
      <c r="BHZ852" s="219"/>
      <c r="BIA852" s="219"/>
      <c r="BIB852" s="219"/>
      <c r="BIC852" s="219"/>
      <c r="BID852" s="219"/>
      <c r="BIE852" s="219"/>
      <c r="BIF852" s="219"/>
      <c r="BIG852" s="219"/>
      <c r="BIH852" s="219"/>
      <c r="BII852" s="219"/>
      <c r="BIJ852" s="219"/>
      <c r="BIK852" s="219"/>
      <c r="BIL852" s="219"/>
      <c r="BIM852" s="219"/>
      <c r="BIN852" s="219"/>
      <c r="BIO852" s="219"/>
      <c r="BIP852" s="219"/>
      <c r="BIQ852" s="219"/>
      <c r="BIR852" s="219"/>
      <c r="BIS852" s="219"/>
      <c r="BIT852" s="219"/>
      <c r="BIU852" s="219"/>
      <c r="BIV852" s="219"/>
      <c r="BIW852" s="219"/>
      <c r="BIX852" s="219"/>
      <c r="BIY852" s="219"/>
      <c r="BIZ852" s="219"/>
      <c r="BJA852" s="219"/>
      <c r="BJB852" s="219"/>
      <c r="BJC852" s="219"/>
      <c r="BJD852" s="219"/>
      <c r="BJE852" s="219"/>
      <c r="BJF852" s="219"/>
      <c r="BJG852" s="219"/>
      <c r="BJH852" s="219"/>
      <c r="BJI852" s="219"/>
      <c r="BJJ852" s="219"/>
      <c r="BJK852" s="219"/>
      <c r="BJL852" s="219"/>
      <c r="BJM852" s="219"/>
      <c r="BJN852" s="219"/>
      <c r="BJO852" s="219"/>
      <c r="BJP852" s="219"/>
      <c r="BJQ852" s="219"/>
      <c r="BJR852" s="219"/>
      <c r="BJS852" s="219"/>
      <c r="BJT852" s="219"/>
      <c r="BJU852" s="219"/>
      <c r="BJV852" s="219"/>
      <c r="BJW852" s="219"/>
      <c r="BJX852" s="219"/>
      <c r="BJY852" s="219"/>
      <c r="BJZ852" s="219"/>
      <c r="BKA852" s="219"/>
      <c r="BKB852" s="219"/>
      <c r="BKC852" s="219"/>
      <c r="BKD852" s="219"/>
      <c r="BKE852" s="219"/>
      <c r="BKF852" s="219"/>
      <c r="BKG852" s="219"/>
      <c r="BKH852" s="219"/>
      <c r="BKI852" s="219"/>
      <c r="BKJ852" s="219"/>
      <c r="BKK852" s="219"/>
      <c r="BKL852" s="219"/>
      <c r="BKM852" s="219"/>
      <c r="BKN852" s="219"/>
      <c r="BKO852" s="219"/>
      <c r="BKP852" s="219"/>
      <c r="BKQ852" s="219"/>
      <c r="BKR852" s="219"/>
      <c r="BKS852" s="219"/>
      <c r="BKT852" s="219"/>
      <c r="BKU852" s="219"/>
      <c r="BKV852" s="219"/>
      <c r="BKW852" s="219"/>
      <c r="BKX852" s="219"/>
      <c r="BKY852" s="219"/>
      <c r="BKZ852" s="219"/>
      <c r="BLA852" s="219"/>
      <c r="BLB852" s="219"/>
      <c r="BLC852" s="219"/>
      <c r="BLD852" s="219"/>
      <c r="BLE852" s="219"/>
      <c r="BLF852" s="219"/>
      <c r="BLG852" s="219"/>
      <c r="BLH852" s="219"/>
      <c r="BLI852" s="219"/>
      <c r="BLJ852" s="219"/>
      <c r="BLK852" s="219"/>
      <c r="BLL852" s="219"/>
      <c r="BLM852" s="219"/>
      <c r="BLN852" s="219"/>
      <c r="BLO852" s="219"/>
      <c r="BLP852" s="219"/>
      <c r="BLQ852" s="219"/>
      <c r="BLR852" s="219"/>
      <c r="BLS852" s="219"/>
      <c r="BLT852" s="219"/>
      <c r="BLU852" s="219"/>
      <c r="BLV852" s="219"/>
      <c r="BLW852" s="219"/>
      <c r="BLX852" s="219"/>
      <c r="BLY852" s="219"/>
      <c r="BLZ852" s="219"/>
      <c r="BMA852" s="219"/>
      <c r="BMB852" s="219"/>
      <c r="BMC852" s="219"/>
      <c r="BMD852" s="219"/>
      <c r="BME852" s="219"/>
      <c r="BMF852" s="219"/>
      <c r="BMG852" s="219"/>
      <c r="BMH852" s="219"/>
      <c r="BMI852" s="219"/>
      <c r="BMJ852" s="219"/>
      <c r="BMK852" s="219"/>
      <c r="BML852" s="219"/>
      <c r="BMM852" s="219"/>
      <c r="BMN852" s="219"/>
      <c r="BMO852" s="219"/>
      <c r="BMP852" s="219"/>
      <c r="BMQ852" s="219"/>
      <c r="BMR852" s="219"/>
      <c r="BMS852" s="219"/>
      <c r="BMT852" s="219"/>
      <c r="BMU852" s="219"/>
      <c r="BMV852" s="219"/>
      <c r="BMW852" s="219"/>
      <c r="BMX852" s="219"/>
      <c r="BMY852" s="219"/>
      <c r="BMZ852" s="219"/>
      <c r="BNA852" s="219"/>
      <c r="BNB852" s="219"/>
      <c r="BNC852" s="219"/>
      <c r="BND852" s="219"/>
      <c r="BNE852" s="219"/>
      <c r="BNF852" s="219"/>
      <c r="BNG852" s="219"/>
      <c r="BNH852" s="219"/>
      <c r="BNI852" s="219"/>
      <c r="BNJ852" s="219"/>
      <c r="BNK852" s="219"/>
      <c r="BNL852" s="219"/>
      <c r="BNM852" s="219"/>
      <c r="BNN852" s="219"/>
      <c r="BNO852" s="219"/>
      <c r="BNP852" s="219"/>
      <c r="BNQ852" s="219"/>
      <c r="BNR852" s="219"/>
      <c r="BNS852" s="219"/>
      <c r="BNT852" s="219"/>
      <c r="BNU852" s="219"/>
      <c r="BNV852" s="219"/>
      <c r="BNW852" s="219"/>
      <c r="BNX852" s="219"/>
      <c r="BNY852" s="219"/>
      <c r="BNZ852" s="219"/>
      <c r="BOA852" s="219"/>
      <c r="BOB852" s="219"/>
      <c r="BOC852" s="219"/>
      <c r="BOD852" s="219"/>
      <c r="BOE852" s="219"/>
      <c r="BOF852" s="219"/>
      <c r="BOG852" s="219"/>
      <c r="BOH852" s="219"/>
      <c r="BOI852" s="219"/>
      <c r="BOJ852" s="219"/>
      <c r="BOK852" s="219"/>
      <c r="BOL852" s="219"/>
      <c r="BOM852" s="219"/>
      <c r="BON852" s="219"/>
      <c r="BOO852" s="219"/>
      <c r="BOP852" s="219"/>
      <c r="BOQ852" s="219"/>
      <c r="BOR852" s="219"/>
      <c r="BOS852" s="219"/>
      <c r="BOT852" s="219"/>
      <c r="BOU852" s="219"/>
      <c r="BOV852" s="219"/>
      <c r="BOW852" s="219"/>
      <c r="BOX852" s="219"/>
      <c r="BOY852" s="219"/>
      <c r="BOZ852" s="219"/>
      <c r="BPA852" s="219"/>
      <c r="BPB852" s="219"/>
      <c r="BPC852" s="219"/>
      <c r="BPD852" s="219"/>
      <c r="BPE852" s="219"/>
      <c r="BPF852" s="219"/>
      <c r="BPG852" s="219"/>
      <c r="BPH852" s="219"/>
      <c r="BPI852" s="219"/>
      <c r="BPJ852" s="219"/>
      <c r="BPK852" s="219"/>
      <c r="BPL852" s="219"/>
      <c r="BPM852" s="219"/>
      <c r="BPN852" s="219"/>
      <c r="BPO852" s="219"/>
      <c r="BPP852" s="219"/>
      <c r="BPQ852" s="219"/>
      <c r="BPR852" s="219"/>
      <c r="BPS852" s="219"/>
      <c r="BPT852" s="219"/>
      <c r="BPU852" s="219"/>
      <c r="BPV852" s="219"/>
      <c r="BPW852" s="219"/>
      <c r="BPX852" s="219"/>
      <c r="BPY852" s="219"/>
      <c r="BPZ852" s="219"/>
      <c r="BQA852" s="219"/>
      <c r="BQB852" s="219"/>
      <c r="BQC852" s="219"/>
      <c r="BQD852" s="219"/>
      <c r="BQE852" s="219"/>
      <c r="BQF852" s="219"/>
      <c r="BQG852" s="219"/>
      <c r="BQH852" s="219"/>
      <c r="BQI852" s="219"/>
      <c r="BQJ852" s="219"/>
      <c r="BQK852" s="219"/>
      <c r="BQL852" s="219"/>
      <c r="BQM852" s="219"/>
      <c r="BQN852" s="219"/>
      <c r="BQO852" s="219"/>
      <c r="BQP852" s="219"/>
      <c r="BQQ852" s="219"/>
      <c r="BQR852" s="219"/>
      <c r="BQS852" s="219"/>
      <c r="BQT852" s="219"/>
      <c r="BQU852" s="219"/>
      <c r="BQV852" s="219"/>
      <c r="BQW852" s="219"/>
      <c r="BQX852" s="219"/>
      <c r="BQY852" s="219"/>
      <c r="BQZ852" s="219"/>
      <c r="BRA852" s="219"/>
      <c r="BRB852" s="219"/>
      <c r="BRC852" s="219"/>
      <c r="BRD852" s="219"/>
      <c r="BRE852" s="219"/>
      <c r="BRF852" s="219"/>
      <c r="BRG852" s="219"/>
      <c r="BRH852" s="219"/>
      <c r="BRI852" s="219"/>
      <c r="BRJ852" s="219"/>
      <c r="BRK852" s="219"/>
      <c r="BRL852" s="219"/>
      <c r="BRM852" s="219"/>
      <c r="BRN852" s="219"/>
      <c r="BRO852" s="219"/>
      <c r="BRP852" s="219"/>
      <c r="BRQ852" s="219"/>
      <c r="BRR852" s="219"/>
      <c r="BRS852" s="219"/>
      <c r="BRT852" s="219"/>
      <c r="BRU852" s="219"/>
      <c r="BRV852" s="219"/>
      <c r="BRW852" s="219"/>
      <c r="BRX852" s="219"/>
      <c r="BRY852" s="219"/>
      <c r="BRZ852" s="219"/>
      <c r="BSA852" s="219"/>
      <c r="BSB852" s="219"/>
      <c r="BSC852" s="219"/>
      <c r="BSD852" s="219"/>
      <c r="BSE852" s="219"/>
      <c r="BSF852" s="219"/>
      <c r="BSG852" s="219"/>
      <c r="BSH852" s="219"/>
      <c r="BSI852" s="219"/>
      <c r="BSJ852" s="219"/>
      <c r="BSK852" s="219"/>
      <c r="BSL852" s="219"/>
      <c r="BSM852" s="219"/>
      <c r="BSN852" s="219"/>
      <c r="BSO852" s="219"/>
      <c r="BSP852" s="219"/>
      <c r="BSQ852" s="219"/>
      <c r="BSR852" s="219"/>
      <c r="BSS852" s="219"/>
      <c r="BST852" s="219"/>
      <c r="BSU852" s="219"/>
      <c r="BSV852" s="219"/>
      <c r="BSW852" s="219"/>
      <c r="BSX852" s="219"/>
      <c r="BSY852" s="219"/>
      <c r="BSZ852" s="219"/>
      <c r="BTA852" s="219"/>
      <c r="BTB852" s="219"/>
      <c r="BTC852" s="219"/>
      <c r="BTD852" s="219"/>
      <c r="BTE852" s="219"/>
      <c r="BTF852" s="219"/>
      <c r="BTG852" s="219"/>
      <c r="BTH852" s="219"/>
      <c r="BTI852" s="219"/>
      <c r="BTJ852" s="219"/>
      <c r="BTK852" s="219"/>
      <c r="BTL852" s="219"/>
      <c r="BTM852" s="219"/>
      <c r="BTN852" s="219"/>
      <c r="BTO852" s="219"/>
      <c r="BTP852" s="219"/>
      <c r="BTQ852" s="219"/>
      <c r="BTR852" s="219"/>
      <c r="BTS852" s="219"/>
      <c r="BTT852" s="219"/>
      <c r="BTU852" s="219"/>
      <c r="BTV852" s="219"/>
      <c r="BTW852" s="219"/>
      <c r="BTX852" s="219"/>
      <c r="BTY852" s="219"/>
      <c r="BTZ852" s="219"/>
      <c r="BUA852" s="219"/>
      <c r="BUB852" s="219"/>
      <c r="BUC852" s="219"/>
      <c r="BUD852" s="219"/>
      <c r="BUE852" s="219"/>
      <c r="BUF852" s="219"/>
      <c r="BUG852" s="219"/>
      <c r="BUH852" s="219"/>
      <c r="BUI852" s="219"/>
      <c r="BUJ852" s="219"/>
      <c r="BUK852" s="219"/>
      <c r="BUL852" s="219"/>
      <c r="BUM852" s="219"/>
      <c r="BUN852" s="219"/>
      <c r="BUO852" s="219"/>
      <c r="BUP852" s="219"/>
      <c r="BUQ852" s="219"/>
      <c r="BUR852" s="219"/>
      <c r="BUS852" s="219"/>
      <c r="BUT852" s="219"/>
      <c r="BUU852" s="219"/>
      <c r="BUV852" s="219"/>
      <c r="BUW852" s="219"/>
      <c r="BUX852" s="219"/>
      <c r="BUY852" s="219"/>
      <c r="BUZ852" s="219"/>
      <c r="BVA852" s="219"/>
      <c r="BVB852" s="219"/>
      <c r="BVC852" s="219"/>
      <c r="BVD852" s="219"/>
      <c r="BVE852" s="219"/>
      <c r="BVF852" s="219"/>
      <c r="BVG852" s="219"/>
      <c r="BVH852" s="219"/>
      <c r="BVI852" s="219"/>
      <c r="BVJ852" s="219"/>
      <c r="BVK852" s="219"/>
      <c r="BVL852" s="219"/>
      <c r="BVM852" s="219"/>
      <c r="BVN852" s="219"/>
      <c r="BVO852" s="219"/>
      <c r="BVP852" s="219"/>
      <c r="BVQ852" s="219"/>
      <c r="BVR852" s="219"/>
      <c r="BVS852" s="219"/>
      <c r="BVT852" s="219"/>
      <c r="BVU852" s="219"/>
      <c r="BVV852" s="219"/>
      <c r="BVW852" s="219"/>
      <c r="BVX852" s="219"/>
      <c r="BVY852" s="219"/>
      <c r="BVZ852" s="219"/>
      <c r="BWA852" s="219"/>
      <c r="BWB852" s="219"/>
      <c r="BWC852" s="219"/>
      <c r="BWD852" s="219"/>
      <c r="BWE852" s="219"/>
      <c r="BWF852" s="219"/>
      <c r="BWG852" s="219"/>
      <c r="BWH852" s="219"/>
      <c r="BWI852" s="219"/>
      <c r="BWJ852" s="219"/>
      <c r="BWK852" s="219"/>
      <c r="BWL852" s="219"/>
      <c r="BWM852" s="219"/>
      <c r="BWN852" s="219"/>
      <c r="BWO852" s="219"/>
      <c r="BWP852" s="219"/>
      <c r="BWQ852" s="219"/>
      <c r="BWR852" s="219"/>
      <c r="BWS852" s="219"/>
      <c r="BWT852" s="219"/>
      <c r="BWU852" s="219"/>
      <c r="BWV852" s="219"/>
      <c r="BWW852" s="219"/>
      <c r="BWX852" s="219"/>
      <c r="BWY852" s="219"/>
      <c r="BWZ852" s="219"/>
      <c r="BXA852" s="219"/>
      <c r="BXB852" s="219"/>
      <c r="BXC852" s="219"/>
      <c r="BXD852" s="219"/>
      <c r="BXE852" s="219"/>
      <c r="BXF852" s="219"/>
      <c r="BXG852" s="219"/>
      <c r="BXH852" s="219"/>
      <c r="BXI852" s="219"/>
      <c r="BXJ852" s="219"/>
      <c r="BXK852" s="219"/>
      <c r="BXL852" s="219"/>
      <c r="BXM852" s="219"/>
      <c r="BXN852" s="219"/>
      <c r="BXO852" s="219"/>
      <c r="BXP852" s="219"/>
      <c r="BXQ852" s="219"/>
      <c r="BXR852" s="219"/>
      <c r="BXS852" s="219"/>
      <c r="BXT852" s="219"/>
      <c r="BXU852" s="219"/>
      <c r="BXV852" s="219"/>
      <c r="BXW852" s="219"/>
      <c r="BXX852" s="219"/>
      <c r="BXY852" s="219"/>
      <c r="BXZ852" s="219"/>
      <c r="BYA852" s="219"/>
      <c r="BYB852" s="219"/>
      <c r="BYC852" s="219"/>
      <c r="BYD852" s="219"/>
      <c r="BYE852" s="219"/>
      <c r="BYF852" s="219"/>
      <c r="BYG852" s="219"/>
      <c r="BYH852" s="219"/>
      <c r="BYI852" s="219"/>
      <c r="BYJ852" s="219"/>
      <c r="BYK852" s="219"/>
      <c r="BYL852" s="219"/>
      <c r="BYM852" s="219"/>
      <c r="BYN852" s="219"/>
      <c r="BYO852" s="219"/>
      <c r="BYP852" s="219"/>
      <c r="BYQ852" s="219"/>
      <c r="BYR852" s="219"/>
      <c r="BYS852" s="219"/>
      <c r="BYT852" s="219"/>
      <c r="BYU852" s="219"/>
      <c r="BYV852" s="219"/>
      <c r="BYW852" s="219"/>
      <c r="BYX852" s="219"/>
      <c r="BYY852" s="219"/>
      <c r="BYZ852" s="219"/>
      <c r="BZA852" s="219"/>
      <c r="BZB852" s="219"/>
      <c r="BZC852" s="219"/>
      <c r="BZD852" s="219"/>
      <c r="BZE852" s="219"/>
      <c r="BZF852" s="219"/>
      <c r="BZG852" s="219"/>
      <c r="BZH852" s="219"/>
      <c r="BZI852" s="219"/>
      <c r="BZJ852" s="219"/>
      <c r="BZK852" s="219"/>
      <c r="BZL852" s="219"/>
      <c r="BZM852" s="219"/>
      <c r="BZN852" s="219"/>
      <c r="BZO852" s="219"/>
      <c r="BZP852" s="219"/>
      <c r="BZQ852" s="219"/>
      <c r="BZR852" s="219"/>
      <c r="BZS852" s="219"/>
      <c r="BZT852" s="219"/>
      <c r="BZU852" s="219"/>
      <c r="BZV852" s="219"/>
      <c r="BZW852" s="219"/>
      <c r="BZX852" s="219"/>
      <c r="BZY852" s="219"/>
      <c r="BZZ852" s="219"/>
      <c r="CAA852" s="219"/>
      <c r="CAB852" s="219"/>
      <c r="CAC852" s="219"/>
      <c r="CAD852" s="219"/>
      <c r="CAE852" s="219"/>
      <c r="CAF852" s="219"/>
      <c r="CAG852" s="219"/>
      <c r="CAH852" s="219"/>
      <c r="CAI852" s="219"/>
      <c r="CAJ852" s="219"/>
      <c r="CAK852" s="219"/>
      <c r="CAL852" s="219"/>
      <c r="CAM852" s="219"/>
      <c r="CAN852" s="219"/>
      <c r="CAO852" s="219"/>
      <c r="CAP852" s="219"/>
      <c r="CAQ852" s="219"/>
      <c r="CAR852" s="219"/>
      <c r="CAS852" s="219"/>
      <c r="CAT852" s="219"/>
      <c r="CAU852" s="219"/>
      <c r="CAV852" s="219"/>
      <c r="CAW852" s="219"/>
      <c r="CAX852" s="219"/>
      <c r="CAY852" s="219"/>
      <c r="CAZ852" s="219"/>
      <c r="CBA852" s="219"/>
      <c r="CBB852" s="219"/>
      <c r="CBC852" s="219"/>
      <c r="CBD852" s="219"/>
      <c r="CBE852" s="219"/>
      <c r="CBF852" s="219"/>
      <c r="CBG852" s="219"/>
      <c r="CBH852" s="219"/>
      <c r="CBI852" s="219"/>
      <c r="CBJ852" s="219"/>
      <c r="CBK852" s="219"/>
      <c r="CBL852" s="219"/>
      <c r="CBM852" s="219"/>
      <c r="CBN852" s="219"/>
      <c r="CBO852" s="219"/>
      <c r="CBP852" s="219"/>
      <c r="CBQ852" s="219"/>
      <c r="CBR852" s="219"/>
      <c r="CBS852" s="219"/>
      <c r="CBT852" s="219"/>
      <c r="CBU852" s="219"/>
      <c r="CBV852" s="219"/>
      <c r="CBW852" s="219"/>
      <c r="CBX852" s="219"/>
      <c r="CBY852" s="219"/>
      <c r="CBZ852" s="219"/>
      <c r="CCA852" s="219"/>
      <c r="CCB852" s="219"/>
      <c r="CCC852" s="219"/>
      <c r="CCD852" s="219"/>
      <c r="CCE852" s="219"/>
      <c r="CCF852" s="219"/>
      <c r="CCG852" s="219"/>
      <c r="CCH852" s="219"/>
      <c r="CCI852" s="219"/>
      <c r="CCJ852" s="219"/>
      <c r="CCK852" s="219"/>
      <c r="CCL852" s="219"/>
      <c r="CCM852" s="219"/>
      <c r="CCN852" s="219"/>
      <c r="CCO852" s="219"/>
      <c r="CCP852" s="219"/>
      <c r="CCQ852" s="219"/>
      <c r="CCR852" s="219"/>
      <c r="CCS852" s="219"/>
      <c r="CCT852" s="219"/>
      <c r="CCU852" s="219"/>
      <c r="CCV852" s="219"/>
      <c r="CCW852" s="219"/>
      <c r="CCX852" s="219"/>
      <c r="CCY852" s="219"/>
      <c r="CCZ852" s="219"/>
      <c r="CDA852" s="219"/>
      <c r="CDB852" s="219"/>
      <c r="CDC852" s="219"/>
      <c r="CDD852" s="219"/>
      <c r="CDE852" s="219"/>
      <c r="CDF852" s="219"/>
      <c r="CDG852" s="219"/>
      <c r="CDH852" s="219"/>
      <c r="CDI852" s="219"/>
      <c r="CDJ852" s="219"/>
      <c r="CDK852" s="219"/>
      <c r="CDL852" s="219"/>
      <c r="CDM852" s="219"/>
      <c r="CDN852" s="219"/>
      <c r="CDO852" s="219"/>
      <c r="CDP852" s="219"/>
      <c r="CDQ852" s="219"/>
      <c r="CDR852" s="219"/>
      <c r="CDS852" s="219"/>
      <c r="CDT852" s="219"/>
      <c r="CDU852" s="219"/>
      <c r="CDV852" s="219"/>
      <c r="CDW852" s="219"/>
      <c r="CDX852" s="219"/>
      <c r="CDY852" s="219"/>
      <c r="CDZ852" s="219"/>
      <c r="CEA852" s="219"/>
      <c r="CEB852" s="219"/>
      <c r="CEC852" s="219"/>
      <c r="CED852" s="219"/>
      <c r="CEE852" s="219"/>
      <c r="CEF852" s="219"/>
      <c r="CEG852" s="219"/>
      <c r="CEH852" s="219"/>
      <c r="CEI852" s="219"/>
      <c r="CEJ852" s="219"/>
      <c r="CEK852" s="219"/>
      <c r="CEL852" s="219"/>
      <c r="CEM852" s="219"/>
      <c r="CEN852" s="219"/>
      <c r="CEO852" s="219"/>
      <c r="CEP852" s="219"/>
      <c r="CEQ852" s="219"/>
      <c r="CER852" s="219"/>
      <c r="CES852" s="219"/>
      <c r="CET852" s="219"/>
      <c r="CEU852" s="219"/>
      <c r="CEV852" s="219"/>
      <c r="CEW852" s="219"/>
      <c r="CEX852" s="219"/>
      <c r="CEY852" s="219"/>
      <c r="CEZ852" s="219"/>
      <c r="CFA852" s="219"/>
      <c r="CFB852" s="219"/>
      <c r="CFC852" s="219"/>
      <c r="CFD852" s="219"/>
      <c r="CFE852" s="219"/>
      <c r="CFF852" s="219"/>
      <c r="CFG852" s="219"/>
      <c r="CFH852" s="219"/>
      <c r="CFI852" s="219"/>
      <c r="CFJ852" s="219"/>
      <c r="CFK852" s="219"/>
      <c r="CFL852" s="219"/>
      <c r="CFM852" s="219"/>
      <c r="CFN852" s="219"/>
      <c r="CFO852" s="219"/>
      <c r="CFP852" s="219"/>
      <c r="CFQ852" s="219"/>
      <c r="CFR852" s="219"/>
      <c r="CFS852" s="219"/>
      <c r="CFT852" s="219"/>
      <c r="CFU852" s="219"/>
      <c r="CFV852" s="219"/>
      <c r="CFW852" s="219"/>
      <c r="CFX852" s="219"/>
      <c r="CFY852" s="219"/>
      <c r="CFZ852" s="219"/>
      <c r="CGA852" s="219"/>
      <c r="CGB852" s="219"/>
      <c r="CGC852" s="219"/>
      <c r="CGD852" s="219"/>
      <c r="CGE852" s="219"/>
      <c r="CGF852" s="219"/>
      <c r="CGG852" s="219"/>
      <c r="CGH852" s="219"/>
      <c r="CGI852" s="219"/>
      <c r="CGJ852" s="219"/>
      <c r="CGK852" s="219"/>
      <c r="CGL852" s="219"/>
      <c r="CGM852" s="219"/>
      <c r="CGN852" s="219"/>
      <c r="CGO852" s="219"/>
      <c r="CGP852" s="219"/>
      <c r="CGQ852" s="219"/>
      <c r="CGR852" s="219"/>
      <c r="CGS852" s="219"/>
      <c r="CGT852" s="219"/>
      <c r="CGU852" s="219"/>
      <c r="CGV852" s="219"/>
      <c r="CGW852" s="219"/>
      <c r="CGX852" s="219"/>
      <c r="CGY852" s="219"/>
      <c r="CGZ852" s="219"/>
      <c r="CHA852" s="219"/>
      <c r="CHB852" s="219"/>
      <c r="CHC852" s="219"/>
      <c r="CHD852" s="219"/>
      <c r="CHE852" s="219"/>
      <c r="CHF852" s="219"/>
      <c r="CHG852" s="219"/>
      <c r="CHH852" s="219"/>
      <c r="CHI852" s="219"/>
      <c r="CHJ852" s="219"/>
      <c r="CHK852" s="219"/>
      <c r="CHL852" s="219"/>
      <c r="CHM852" s="219"/>
      <c r="CHN852" s="219"/>
      <c r="CHO852" s="219"/>
      <c r="CHP852" s="219"/>
      <c r="CHQ852" s="219"/>
      <c r="CHR852" s="219"/>
      <c r="CHS852" s="219"/>
      <c r="CHT852" s="219"/>
      <c r="CHU852" s="219"/>
      <c r="CHV852" s="219"/>
      <c r="CHW852" s="219"/>
      <c r="CHX852" s="219"/>
      <c r="CHY852" s="219"/>
      <c r="CHZ852" s="219"/>
      <c r="CIA852" s="219"/>
      <c r="CIB852" s="219"/>
      <c r="CIC852" s="219"/>
      <c r="CID852" s="219"/>
      <c r="CIE852" s="219"/>
      <c r="CIF852" s="219"/>
      <c r="CIG852" s="219"/>
      <c r="CIH852" s="219"/>
      <c r="CII852" s="219"/>
      <c r="CIJ852" s="219"/>
      <c r="CIK852" s="219"/>
      <c r="CIL852" s="219"/>
      <c r="CIM852" s="219"/>
      <c r="CIN852" s="219"/>
      <c r="CIO852" s="219"/>
      <c r="CIP852" s="219"/>
      <c r="CIQ852" s="219"/>
      <c r="CIR852" s="219"/>
      <c r="CIS852" s="219"/>
      <c r="CIT852" s="219"/>
      <c r="CIU852" s="219"/>
      <c r="CIV852" s="219"/>
      <c r="CIW852" s="219"/>
      <c r="CIX852" s="219"/>
      <c r="CIY852" s="219"/>
      <c r="CIZ852" s="219"/>
      <c r="CJA852" s="219"/>
      <c r="CJB852" s="219"/>
      <c r="CJC852" s="219"/>
      <c r="CJD852" s="219"/>
      <c r="CJE852" s="219"/>
      <c r="CJF852" s="219"/>
      <c r="CJG852" s="219"/>
      <c r="CJH852" s="219"/>
      <c r="CJI852" s="219"/>
      <c r="CJJ852" s="219"/>
      <c r="CJK852" s="219"/>
      <c r="CJL852" s="219"/>
      <c r="CJM852" s="219"/>
      <c r="CJN852" s="219"/>
      <c r="CJO852" s="219"/>
      <c r="CJP852" s="219"/>
      <c r="CJQ852" s="219"/>
      <c r="CJR852" s="219"/>
      <c r="CJS852" s="219"/>
      <c r="CJT852" s="219"/>
      <c r="CJU852" s="219"/>
      <c r="CJV852" s="219"/>
      <c r="CJW852" s="219"/>
      <c r="CJX852" s="219"/>
      <c r="CJY852" s="219"/>
      <c r="CJZ852" s="219"/>
      <c r="CKA852" s="219"/>
      <c r="CKB852" s="219"/>
      <c r="CKC852" s="219"/>
      <c r="CKD852" s="219"/>
      <c r="CKE852" s="219"/>
      <c r="CKF852" s="219"/>
      <c r="CKG852" s="219"/>
      <c r="CKH852" s="219"/>
      <c r="CKI852" s="219"/>
      <c r="CKJ852" s="219"/>
      <c r="CKK852" s="219"/>
      <c r="CKL852" s="219"/>
      <c r="CKM852" s="219"/>
      <c r="CKN852" s="219"/>
      <c r="CKO852" s="219"/>
      <c r="CKP852" s="219"/>
      <c r="CKQ852" s="219"/>
      <c r="CKR852" s="219"/>
      <c r="CKS852" s="219"/>
      <c r="CKT852" s="219"/>
      <c r="CKU852" s="219"/>
      <c r="CKV852" s="219"/>
      <c r="CKW852" s="219"/>
      <c r="CKX852" s="219"/>
      <c r="CKY852" s="219"/>
      <c r="CKZ852" s="219"/>
      <c r="CLA852" s="219"/>
      <c r="CLB852" s="219"/>
      <c r="CLC852" s="219"/>
      <c r="CLD852" s="219"/>
      <c r="CLE852" s="219"/>
      <c r="CLF852" s="219"/>
      <c r="CLG852" s="219"/>
      <c r="CLH852" s="219"/>
      <c r="CLI852" s="219"/>
      <c r="CLJ852" s="219"/>
      <c r="CLK852" s="219"/>
      <c r="CLL852" s="219"/>
      <c r="CLM852" s="219"/>
      <c r="CLN852" s="219"/>
      <c r="CLO852" s="219"/>
      <c r="CLP852" s="219"/>
      <c r="CLQ852" s="219"/>
      <c r="CLR852" s="219"/>
      <c r="CLS852" s="219"/>
      <c r="CLT852" s="219"/>
      <c r="CLU852" s="219"/>
      <c r="CLV852" s="219"/>
      <c r="CLW852" s="219"/>
      <c r="CLX852" s="219"/>
      <c r="CLY852" s="219"/>
      <c r="CLZ852" s="219"/>
      <c r="CMA852" s="219"/>
      <c r="CMB852" s="219"/>
      <c r="CMC852" s="219"/>
      <c r="CMD852" s="219"/>
      <c r="CME852" s="219"/>
      <c r="CMF852" s="219"/>
      <c r="CMG852" s="219"/>
      <c r="CMH852" s="219"/>
      <c r="CMI852" s="219"/>
      <c r="CMJ852" s="219"/>
      <c r="CMK852" s="219"/>
      <c r="CML852" s="219"/>
      <c r="CMM852" s="219"/>
      <c r="CMN852" s="219"/>
      <c r="CMO852" s="219"/>
      <c r="CMP852" s="219"/>
      <c r="CMQ852" s="219"/>
      <c r="CMR852" s="219"/>
      <c r="CMS852" s="219"/>
      <c r="CMT852" s="219"/>
      <c r="CMU852" s="219"/>
      <c r="CMV852" s="219"/>
      <c r="CMW852" s="219"/>
      <c r="CMX852" s="219"/>
      <c r="CMY852" s="219"/>
      <c r="CMZ852" s="219"/>
      <c r="CNA852" s="219"/>
      <c r="CNB852" s="219"/>
      <c r="CNC852" s="219"/>
      <c r="CND852" s="219"/>
      <c r="CNE852" s="219"/>
      <c r="CNF852" s="219"/>
      <c r="CNG852" s="219"/>
      <c r="CNH852" s="219"/>
      <c r="CNI852" s="219"/>
      <c r="CNJ852" s="219"/>
      <c r="CNK852" s="219"/>
      <c r="CNL852" s="219"/>
      <c r="CNM852" s="219"/>
      <c r="CNN852" s="219"/>
      <c r="CNO852" s="219"/>
      <c r="CNP852" s="219"/>
      <c r="CNQ852" s="219"/>
      <c r="CNR852" s="219"/>
      <c r="CNS852" s="219"/>
      <c r="CNT852" s="219"/>
      <c r="CNU852" s="219"/>
      <c r="CNV852" s="219"/>
      <c r="CNW852" s="219"/>
      <c r="CNX852" s="219"/>
      <c r="CNY852" s="219"/>
      <c r="CNZ852" s="219"/>
      <c r="COA852" s="219"/>
      <c r="COB852" s="219"/>
      <c r="COC852" s="219"/>
      <c r="COD852" s="219"/>
      <c r="COE852" s="219"/>
      <c r="COF852" s="219"/>
      <c r="COG852" s="219"/>
      <c r="COH852" s="219"/>
      <c r="COI852" s="219"/>
      <c r="COJ852" s="219"/>
      <c r="COK852" s="219"/>
      <c r="COL852" s="219"/>
      <c r="COM852" s="219"/>
      <c r="CON852" s="219"/>
      <c r="COO852" s="219"/>
      <c r="COP852" s="219"/>
      <c r="COQ852" s="219"/>
      <c r="COR852" s="219"/>
      <c r="COS852" s="219"/>
      <c r="COT852" s="219"/>
      <c r="COU852" s="219"/>
      <c r="COV852" s="219"/>
      <c r="COW852" s="219"/>
      <c r="COX852" s="219"/>
      <c r="COY852" s="219"/>
      <c r="COZ852" s="219"/>
      <c r="CPA852" s="219"/>
      <c r="CPB852" s="219"/>
      <c r="CPC852" s="219"/>
      <c r="CPD852" s="219"/>
      <c r="CPE852" s="219"/>
      <c r="CPF852" s="219"/>
      <c r="CPG852" s="219"/>
      <c r="CPH852" s="219"/>
      <c r="CPI852" s="219"/>
      <c r="CPJ852" s="219"/>
      <c r="CPK852" s="219"/>
      <c r="CPL852" s="219"/>
      <c r="CPM852" s="219"/>
      <c r="CPN852" s="219"/>
      <c r="CPO852" s="219"/>
      <c r="CPP852" s="219"/>
      <c r="CPQ852" s="219"/>
      <c r="CPR852" s="219"/>
      <c r="CPS852" s="219"/>
      <c r="CPT852" s="219"/>
      <c r="CPU852" s="219"/>
      <c r="CPV852" s="219"/>
      <c r="CPW852" s="219"/>
      <c r="CPX852" s="219"/>
      <c r="CPY852" s="219"/>
      <c r="CPZ852" s="219"/>
      <c r="CQA852" s="219"/>
      <c r="CQB852" s="219"/>
      <c r="CQC852" s="219"/>
      <c r="CQD852" s="219"/>
      <c r="CQE852" s="219"/>
      <c r="CQF852" s="219"/>
      <c r="CQG852" s="219"/>
      <c r="CQH852" s="219"/>
      <c r="CQI852" s="219"/>
      <c r="CQJ852" s="219"/>
      <c r="CQK852" s="219"/>
      <c r="CQL852" s="219"/>
      <c r="CQM852" s="219"/>
      <c r="CQN852" s="219"/>
      <c r="CQO852" s="219"/>
      <c r="CQP852" s="219"/>
      <c r="CQQ852" s="219"/>
      <c r="CQR852" s="219"/>
      <c r="CQS852" s="219"/>
      <c r="CQT852" s="219"/>
      <c r="CQU852" s="219"/>
      <c r="CQV852" s="219"/>
      <c r="CQW852" s="219"/>
      <c r="CQX852" s="219"/>
      <c r="CQY852" s="219"/>
      <c r="CQZ852" s="219"/>
      <c r="CRA852" s="219"/>
      <c r="CRB852" s="219"/>
      <c r="CRC852" s="219"/>
      <c r="CRD852" s="219"/>
      <c r="CRE852" s="219"/>
      <c r="CRF852" s="219"/>
      <c r="CRG852" s="219"/>
      <c r="CRH852" s="219"/>
      <c r="CRI852" s="219"/>
      <c r="CRJ852" s="219"/>
      <c r="CRK852" s="219"/>
      <c r="CRL852" s="219"/>
      <c r="CRM852" s="219"/>
      <c r="CRN852" s="219"/>
      <c r="CRO852" s="219"/>
      <c r="CRP852" s="219"/>
      <c r="CRQ852" s="219"/>
      <c r="CRR852" s="219"/>
      <c r="CRS852" s="219"/>
      <c r="CRT852" s="219"/>
      <c r="CRU852" s="219"/>
      <c r="CRV852" s="219"/>
      <c r="CRW852" s="219"/>
      <c r="CRX852" s="219"/>
      <c r="CRY852" s="219"/>
      <c r="CRZ852" s="219"/>
      <c r="CSA852" s="219"/>
      <c r="CSB852" s="219"/>
      <c r="CSC852" s="219"/>
      <c r="CSD852" s="219"/>
      <c r="CSE852" s="219"/>
      <c r="CSF852" s="219"/>
      <c r="CSG852" s="219"/>
      <c r="CSH852" s="219"/>
      <c r="CSI852" s="219"/>
      <c r="CSJ852" s="219"/>
      <c r="CSK852" s="219"/>
      <c r="CSL852" s="219"/>
      <c r="CSM852" s="219"/>
      <c r="CSN852" s="219"/>
      <c r="CSO852" s="219"/>
      <c r="CSP852" s="219"/>
      <c r="CSQ852" s="219"/>
      <c r="CSR852" s="219"/>
      <c r="CSS852" s="219"/>
      <c r="CST852" s="219"/>
      <c r="CSU852" s="219"/>
      <c r="CSV852" s="219"/>
      <c r="CSW852" s="219"/>
      <c r="CSX852" s="219"/>
      <c r="CSY852" s="219"/>
      <c r="CSZ852" s="219"/>
      <c r="CTA852" s="219"/>
      <c r="CTB852" s="219"/>
      <c r="CTC852" s="219"/>
      <c r="CTD852" s="219"/>
      <c r="CTE852" s="219"/>
      <c r="CTF852" s="219"/>
      <c r="CTG852" s="219"/>
      <c r="CTH852" s="219"/>
      <c r="CTI852" s="219"/>
      <c r="CTJ852" s="219"/>
      <c r="CTK852" s="219"/>
      <c r="CTL852" s="219"/>
      <c r="CTM852" s="219"/>
      <c r="CTN852" s="219"/>
      <c r="CTO852" s="219"/>
      <c r="CTP852" s="219"/>
      <c r="CTQ852" s="219"/>
      <c r="CTR852" s="219"/>
      <c r="CTS852" s="219"/>
      <c r="CTT852" s="219"/>
      <c r="CTU852" s="219"/>
      <c r="CTV852" s="219"/>
      <c r="CTW852" s="219"/>
      <c r="CTX852" s="219"/>
      <c r="CTY852" s="219"/>
      <c r="CTZ852" s="219"/>
      <c r="CUA852" s="219"/>
      <c r="CUB852" s="219"/>
      <c r="CUC852" s="219"/>
      <c r="CUD852" s="219"/>
      <c r="CUE852" s="219"/>
      <c r="CUF852" s="219"/>
      <c r="CUG852" s="219"/>
      <c r="CUH852" s="219"/>
      <c r="CUI852" s="219"/>
      <c r="CUJ852" s="219"/>
      <c r="CUK852" s="219"/>
      <c r="CUL852" s="219"/>
      <c r="CUM852" s="219"/>
      <c r="CUN852" s="219"/>
      <c r="CUO852" s="219"/>
      <c r="CUP852" s="219"/>
      <c r="CUQ852" s="219"/>
      <c r="CUR852" s="219"/>
      <c r="CUS852" s="219"/>
      <c r="CUT852" s="219"/>
      <c r="CUU852" s="219"/>
      <c r="CUV852" s="219"/>
      <c r="CUW852" s="219"/>
      <c r="CUX852" s="219"/>
      <c r="CUY852" s="219"/>
      <c r="CUZ852" s="219"/>
      <c r="CVA852" s="219"/>
      <c r="CVB852" s="219"/>
      <c r="CVC852" s="219"/>
      <c r="CVD852" s="219"/>
      <c r="CVE852" s="219"/>
      <c r="CVF852" s="219"/>
      <c r="CVG852" s="219"/>
      <c r="CVH852" s="219"/>
      <c r="CVI852" s="219"/>
      <c r="CVJ852" s="219"/>
      <c r="CVK852" s="219"/>
      <c r="CVL852" s="219"/>
      <c r="CVM852" s="219"/>
      <c r="CVN852" s="219"/>
      <c r="CVO852" s="219"/>
      <c r="CVP852" s="219"/>
      <c r="CVQ852" s="219"/>
      <c r="CVR852" s="219"/>
      <c r="CVS852" s="219"/>
      <c r="CVT852" s="219"/>
      <c r="CVU852" s="219"/>
      <c r="CVV852" s="219"/>
      <c r="CVW852" s="219"/>
      <c r="CVX852" s="219"/>
      <c r="CVY852" s="219"/>
      <c r="CVZ852" s="219"/>
      <c r="CWA852" s="219"/>
      <c r="CWB852" s="219"/>
      <c r="CWC852" s="219"/>
      <c r="CWD852" s="219"/>
      <c r="CWE852" s="219"/>
      <c r="CWF852" s="219"/>
      <c r="CWG852" s="219"/>
      <c r="CWH852" s="219"/>
      <c r="CWI852" s="219"/>
      <c r="CWJ852" s="219"/>
      <c r="CWK852" s="219"/>
      <c r="CWL852" s="219"/>
      <c r="CWM852" s="219"/>
      <c r="CWN852" s="219"/>
      <c r="CWO852" s="219"/>
      <c r="CWP852" s="219"/>
      <c r="CWQ852" s="219"/>
      <c r="CWR852" s="219"/>
      <c r="CWS852" s="219"/>
      <c r="CWT852" s="219"/>
      <c r="CWU852" s="219"/>
      <c r="CWV852" s="219"/>
      <c r="CWW852" s="219"/>
      <c r="CWX852" s="219"/>
      <c r="CWY852" s="219"/>
      <c r="CWZ852" s="219"/>
      <c r="CXA852" s="219"/>
      <c r="CXB852" s="219"/>
      <c r="CXC852" s="219"/>
      <c r="CXD852" s="219"/>
      <c r="CXE852" s="219"/>
      <c r="CXF852" s="219"/>
      <c r="CXG852" s="219"/>
      <c r="CXH852" s="219"/>
      <c r="CXI852" s="219"/>
      <c r="CXJ852" s="219"/>
      <c r="CXK852" s="219"/>
      <c r="CXL852" s="219"/>
      <c r="CXM852" s="219"/>
      <c r="CXN852" s="219"/>
      <c r="CXO852" s="219"/>
      <c r="CXP852" s="219"/>
      <c r="CXQ852" s="219"/>
      <c r="CXR852" s="219"/>
      <c r="CXS852" s="219"/>
      <c r="CXT852" s="219"/>
      <c r="CXU852" s="219"/>
      <c r="CXV852" s="219"/>
      <c r="CXW852" s="219"/>
      <c r="CXX852" s="219"/>
      <c r="CXY852" s="219"/>
      <c r="CXZ852" s="219"/>
      <c r="CYA852" s="219"/>
      <c r="CYB852" s="219"/>
      <c r="CYC852" s="219"/>
      <c r="CYD852" s="219"/>
      <c r="CYE852" s="219"/>
      <c r="CYF852" s="219"/>
      <c r="CYG852" s="219"/>
      <c r="CYH852" s="219"/>
      <c r="CYI852" s="219"/>
      <c r="CYJ852" s="219"/>
      <c r="CYK852" s="219"/>
      <c r="CYL852" s="219"/>
      <c r="CYM852" s="219"/>
      <c r="CYN852" s="219"/>
      <c r="CYO852" s="219"/>
      <c r="CYP852" s="219"/>
      <c r="CYQ852" s="219"/>
      <c r="CYR852" s="219"/>
      <c r="CYS852" s="219"/>
      <c r="CYT852" s="219"/>
      <c r="CYU852" s="219"/>
      <c r="CYV852" s="219"/>
      <c r="CYW852" s="219"/>
      <c r="CYX852" s="219"/>
      <c r="CYY852" s="219"/>
      <c r="CYZ852" s="219"/>
      <c r="CZA852" s="219"/>
      <c r="CZB852" s="219"/>
      <c r="CZC852" s="219"/>
      <c r="CZD852" s="219"/>
      <c r="CZE852" s="219"/>
      <c r="CZF852" s="219"/>
      <c r="CZG852" s="219"/>
      <c r="CZH852" s="219"/>
      <c r="CZI852" s="219"/>
      <c r="CZJ852" s="219"/>
      <c r="CZK852" s="219"/>
      <c r="CZL852" s="219"/>
      <c r="CZM852" s="219"/>
      <c r="CZN852" s="219"/>
      <c r="CZO852" s="219"/>
      <c r="CZP852" s="219"/>
      <c r="CZQ852" s="219"/>
      <c r="CZR852" s="219"/>
      <c r="CZS852" s="219"/>
      <c r="CZT852" s="219"/>
      <c r="CZU852" s="219"/>
      <c r="CZV852" s="219"/>
      <c r="CZW852" s="219"/>
      <c r="CZX852" s="219"/>
      <c r="CZY852" s="219"/>
      <c r="CZZ852" s="219"/>
      <c r="DAA852" s="219"/>
      <c r="DAB852" s="219"/>
      <c r="DAC852" s="219"/>
      <c r="DAD852" s="219"/>
      <c r="DAE852" s="219"/>
      <c r="DAF852" s="219"/>
      <c r="DAG852" s="219"/>
      <c r="DAH852" s="219"/>
      <c r="DAI852" s="219"/>
      <c r="DAJ852" s="219"/>
      <c r="DAK852" s="219"/>
      <c r="DAL852" s="219"/>
      <c r="DAM852" s="219"/>
      <c r="DAN852" s="219"/>
      <c r="DAO852" s="219"/>
      <c r="DAP852" s="219"/>
      <c r="DAQ852" s="219"/>
      <c r="DAR852" s="219"/>
      <c r="DAS852" s="219"/>
      <c r="DAT852" s="219"/>
      <c r="DAU852" s="219"/>
      <c r="DAV852" s="219"/>
      <c r="DAW852" s="219"/>
      <c r="DAX852" s="219"/>
      <c r="DAY852" s="219"/>
      <c r="DAZ852" s="219"/>
      <c r="DBA852" s="219"/>
      <c r="DBB852" s="219"/>
      <c r="DBC852" s="219"/>
      <c r="DBD852" s="219"/>
      <c r="DBE852" s="219"/>
      <c r="DBF852" s="219"/>
      <c r="DBG852" s="219"/>
      <c r="DBH852" s="219"/>
      <c r="DBI852" s="219"/>
      <c r="DBJ852" s="219"/>
      <c r="DBK852" s="219"/>
      <c r="DBL852" s="219"/>
      <c r="DBM852" s="219"/>
      <c r="DBN852" s="219"/>
      <c r="DBO852" s="219"/>
      <c r="DBP852" s="219"/>
      <c r="DBQ852" s="219"/>
      <c r="DBR852" s="219"/>
      <c r="DBS852" s="219"/>
      <c r="DBT852" s="219"/>
      <c r="DBU852" s="219"/>
      <c r="DBV852" s="219"/>
      <c r="DBW852" s="219"/>
      <c r="DBX852" s="219"/>
      <c r="DBY852" s="219"/>
      <c r="DBZ852" s="219"/>
      <c r="DCA852" s="219"/>
      <c r="DCB852" s="219"/>
      <c r="DCC852" s="219"/>
      <c r="DCD852" s="219"/>
      <c r="DCE852" s="219"/>
      <c r="DCF852" s="219"/>
      <c r="DCG852" s="219"/>
      <c r="DCH852" s="219"/>
      <c r="DCI852" s="219"/>
      <c r="DCJ852" s="219"/>
      <c r="DCK852" s="219"/>
      <c r="DCL852" s="219"/>
      <c r="DCM852" s="219"/>
      <c r="DCN852" s="219"/>
      <c r="DCO852" s="219"/>
      <c r="DCP852" s="219"/>
      <c r="DCQ852" s="219"/>
      <c r="DCR852" s="219"/>
      <c r="DCS852" s="219"/>
      <c r="DCT852" s="219"/>
      <c r="DCU852" s="219"/>
      <c r="DCV852" s="219"/>
      <c r="DCW852" s="219"/>
      <c r="DCX852" s="219"/>
      <c r="DCY852" s="219"/>
      <c r="DCZ852" s="219"/>
      <c r="DDA852" s="219"/>
      <c r="DDB852" s="219"/>
      <c r="DDC852" s="219"/>
      <c r="DDD852" s="219"/>
      <c r="DDE852" s="219"/>
      <c r="DDF852" s="219"/>
      <c r="DDG852" s="219"/>
      <c r="DDH852" s="219"/>
      <c r="DDI852" s="219"/>
      <c r="DDJ852" s="219"/>
      <c r="DDK852" s="219"/>
      <c r="DDL852" s="219"/>
      <c r="DDM852" s="219"/>
      <c r="DDN852" s="219"/>
      <c r="DDO852" s="219"/>
      <c r="DDP852" s="219"/>
      <c r="DDQ852" s="219"/>
      <c r="DDR852" s="219"/>
      <c r="DDS852" s="219"/>
      <c r="DDT852" s="219"/>
      <c r="DDU852" s="219"/>
      <c r="DDV852" s="219"/>
      <c r="DDW852" s="219"/>
      <c r="DDX852" s="219"/>
      <c r="DDY852" s="219"/>
      <c r="DDZ852" s="219"/>
      <c r="DEA852" s="219"/>
      <c r="DEB852" s="219"/>
      <c r="DEC852" s="219"/>
      <c r="DED852" s="219"/>
      <c r="DEE852" s="219"/>
      <c r="DEF852" s="219"/>
      <c r="DEG852" s="219"/>
      <c r="DEH852" s="219"/>
      <c r="DEI852" s="219"/>
      <c r="DEJ852" s="219"/>
      <c r="DEK852" s="219"/>
      <c r="DEL852" s="219"/>
      <c r="DEM852" s="219"/>
      <c r="DEN852" s="219"/>
      <c r="DEO852" s="219"/>
      <c r="DEP852" s="219"/>
      <c r="DEQ852" s="219"/>
      <c r="DER852" s="219"/>
      <c r="DES852" s="219"/>
      <c r="DET852" s="219"/>
      <c r="DEU852" s="219"/>
      <c r="DEV852" s="219"/>
      <c r="DEW852" s="219"/>
      <c r="DEX852" s="219"/>
      <c r="DEY852" s="219"/>
      <c r="DEZ852" s="219"/>
      <c r="DFA852" s="219"/>
      <c r="DFB852" s="219"/>
      <c r="DFC852" s="219"/>
      <c r="DFD852" s="219"/>
      <c r="DFE852" s="219"/>
      <c r="DFF852" s="219"/>
      <c r="DFG852" s="219"/>
      <c r="DFH852" s="219"/>
      <c r="DFI852" s="219"/>
      <c r="DFJ852" s="219"/>
      <c r="DFK852" s="219"/>
      <c r="DFL852" s="219"/>
      <c r="DFM852" s="219"/>
      <c r="DFN852" s="219"/>
      <c r="DFO852" s="219"/>
      <c r="DFP852" s="219"/>
      <c r="DFQ852" s="219"/>
      <c r="DFR852" s="219"/>
      <c r="DFS852" s="219"/>
      <c r="DFT852" s="219"/>
      <c r="DFU852" s="219"/>
      <c r="DFV852" s="219"/>
      <c r="DFW852" s="219"/>
      <c r="DFX852" s="219"/>
      <c r="DFY852" s="219"/>
      <c r="DFZ852" s="219"/>
      <c r="DGA852" s="219"/>
      <c r="DGB852" s="219"/>
      <c r="DGC852" s="219"/>
      <c r="DGD852" s="219"/>
      <c r="DGE852" s="219"/>
      <c r="DGF852" s="219"/>
      <c r="DGG852" s="219"/>
      <c r="DGH852" s="219"/>
      <c r="DGI852" s="219"/>
      <c r="DGJ852" s="219"/>
      <c r="DGK852" s="219"/>
      <c r="DGL852" s="219"/>
      <c r="DGM852" s="219"/>
      <c r="DGN852" s="219"/>
      <c r="DGO852" s="219"/>
      <c r="DGP852" s="219"/>
      <c r="DGQ852" s="219"/>
      <c r="DGR852" s="219"/>
      <c r="DGS852" s="219"/>
      <c r="DGT852" s="219"/>
      <c r="DGU852" s="219"/>
      <c r="DGV852" s="219"/>
      <c r="DGW852" s="219"/>
      <c r="DGX852" s="219"/>
      <c r="DGY852" s="219"/>
      <c r="DGZ852" s="219"/>
      <c r="DHA852" s="219"/>
      <c r="DHB852" s="219"/>
      <c r="DHC852" s="219"/>
      <c r="DHD852" s="219"/>
      <c r="DHE852" s="219"/>
      <c r="DHF852" s="219"/>
      <c r="DHG852" s="219"/>
      <c r="DHH852" s="219"/>
      <c r="DHI852" s="219"/>
      <c r="DHJ852" s="219"/>
      <c r="DHK852" s="219"/>
      <c r="DHL852" s="219"/>
      <c r="DHM852" s="219"/>
      <c r="DHN852" s="219"/>
      <c r="DHO852" s="219"/>
      <c r="DHP852" s="219"/>
      <c r="DHQ852" s="219"/>
      <c r="DHR852" s="219"/>
      <c r="DHS852" s="219"/>
      <c r="DHT852" s="219"/>
      <c r="DHU852" s="219"/>
      <c r="DHV852" s="219"/>
      <c r="DHW852" s="219"/>
      <c r="DHX852" s="219"/>
      <c r="DHY852" s="219"/>
      <c r="DHZ852" s="219"/>
      <c r="DIA852" s="219"/>
      <c r="DIB852" s="219"/>
      <c r="DIC852" s="219"/>
      <c r="DID852" s="219"/>
      <c r="DIE852" s="219"/>
      <c r="DIF852" s="219"/>
      <c r="DIG852" s="219"/>
      <c r="DIH852" s="219"/>
      <c r="DII852" s="219"/>
      <c r="DIJ852" s="219"/>
      <c r="DIK852" s="219"/>
      <c r="DIL852" s="219"/>
      <c r="DIM852" s="219"/>
      <c r="DIN852" s="219"/>
      <c r="DIO852" s="219"/>
      <c r="DIP852" s="219"/>
      <c r="DIQ852" s="219"/>
      <c r="DIR852" s="219"/>
      <c r="DIS852" s="219"/>
      <c r="DIT852" s="219"/>
      <c r="DIU852" s="219"/>
      <c r="DIV852" s="219"/>
      <c r="DIW852" s="219"/>
      <c r="DIX852" s="219"/>
      <c r="DIY852" s="219"/>
      <c r="DIZ852" s="219"/>
      <c r="DJA852" s="219"/>
      <c r="DJB852" s="219"/>
      <c r="DJC852" s="219"/>
      <c r="DJD852" s="219"/>
      <c r="DJE852" s="219"/>
      <c r="DJF852" s="219"/>
      <c r="DJG852" s="219"/>
      <c r="DJH852" s="219"/>
      <c r="DJI852" s="219"/>
      <c r="DJJ852" s="219"/>
      <c r="DJK852" s="219"/>
      <c r="DJL852" s="219"/>
      <c r="DJM852" s="219"/>
      <c r="DJN852" s="219"/>
      <c r="DJO852" s="219"/>
      <c r="DJP852" s="219"/>
      <c r="DJQ852" s="219"/>
      <c r="DJR852" s="219"/>
      <c r="DJS852" s="219"/>
      <c r="DJT852" s="219"/>
      <c r="DJU852" s="219"/>
      <c r="DJV852" s="219"/>
      <c r="DJW852" s="219"/>
      <c r="DJX852" s="219"/>
      <c r="DJY852" s="219"/>
      <c r="DJZ852" s="219"/>
      <c r="DKA852" s="219"/>
      <c r="DKB852" s="219"/>
      <c r="DKC852" s="219"/>
      <c r="DKD852" s="219"/>
      <c r="DKE852" s="219"/>
      <c r="DKF852" s="219"/>
      <c r="DKG852" s="219"/>
      <c r="DKH852" s="219"/>
      <c r="DKI852" s="219"/>
      <c r="DKJ852" s="219"/>
      <c r="DKK852" s="219"/>
      <c r="DKL852" s="219"/>
      <c r="DKM852" s="219"/>
      <c r="DKN852" s="219"/>
      <c r="DKO852" s="219"/>
      <c r="DKP852" s="219"/>
      <c r="DKQ852" s="219"/>
      <c r="DKR852" s="219"/>
      <c r="DKS852" s="219"/>
      <c r="DKT852" s="219"/>
      <c r="DKU852" s="219"/>
      <c r="DKV852" s="219"/>
      <c r="DKW852" s="219"/>
      <c r="DKX852" s="219"/>
      <c r="DKY852" s="219"/>
      <c r="DKZ852" s="219"/>
      <c r="DLA852" s="219"/>
      <c r="DLB852" s="219"/>
      <c r="DLC852" s="219"/>
      <c r="DLD852" s="219"/>
      <c r="DLE852" s="219"/>
      <c r="DLF852" s="219"/>
      <c r="DLG852" s="219"/>
      <c r="DLH852" s="219"/>
      <c r="DLI852" s="219"/>
      <c r="DLJ852" s="219"/>
      <c r="DLK852" s="219"/>
      <c r="DLL852" s="219"/>
      <c r="DLM852" s="219"/>
      <c r="DLN852" s="219"/>
      <c r="DLO852" s="219"/>
      <c r="DLP852" s="219"/>
      <c r="DLQ852" s="219"/>
      <c r="DLR852" s="219"/>
      <c r="DLS852" s="219"/>
      <c r="DLT852" s="219"/>
      <c r="DLU852" s="219"/>
      <c r="DLV852" s="219"/>
      <c r="DLW852" s="219"/>
      <c r="DLX852" s="219"/>
      <c r="DLY852" s="219"/>
      <c r="DLZ852" s="219"/>
      <c r="DMA852" s="219"/>
      <c r="DMB852" s="219"/>
      <c r="DMC852" s="219"/>
      <c r="DMD852" s="219"/>
      <c r="DME852" s="219"/>
      <c r="DMF852" s="219"/>
      <c r="DMG852" s="219"/>
      <c r="DMH852" s="219"/>
      <c r="DMI852" s="219"/>
      <c r="DMJ852" s="219"/>
      <c r="DMK852" s="219"/>
      <c r="DML852" s="219"/>
      <c r="DMM852" s="219"/>
      <c r="DMN852" s="219"/>
      <c r="DMO852" s="219"/>
      <c r="DMP852" s="219"/>
      <c r="DMQ852" s="219"/>
      <c r="DMR852" s="219"/>
      <c r="DMS852" s="219"/>
      <c r="DMT852" s="219"/>
      <c r="DMU852" s="219"/>
      <c r="DMV852" s="219"/>
      <c r="DMW852" s="219"/>
      <c r="DMX852" s="219"/>
      <c r="DMY852" s="219"/>
      <c r="DMZ852" s="219"/>
      <c r="DNA852" s="219"/>
      <c r="DNB852" s="219"/>
      <c r="DNC852" s="219"/>
      <c r="DND852" s="219"/>
      <c r="DNE852" s="219"/>
      <c r="DNF852" s="219"/>
      <c r="DNG852" s="219"/>
      <c r="DNH852" s="219"/>
      <c r="DNI852" s="219"/>
      <c r="DNJ852" s="219"/>
      <c r="DNK852" s="219"/>
      <c r="DNL852" s="219"/>
      <c r="DNM852" s="219"/>
      <c r="DNN852" s="219"/>
      <c r="DNO852" s="219"/>
      <c r="DNP852" s="219"/>
      <c r="DNQ852" s="219"/>
      <c r="DNR852" s="219"/>
      <c r="DNS852" s="219"/>
      <c r="DNT852" s="219"/>
      <c r="DNU852" s="219"/>
      <c r="DNV852" s="219"/>
      <c r="DNW852" s="219"/>
      <c r="DNX852" s="219"/>
      <c r="DNY852" s="219"/>
      <c r="DNZ852" s="219"/>
      <c r="DOA852" s="219"/>
      <c r="DOB852" s="219"/>
      <c r="DOC852" s="219"/>
      <c r="DOD852" s="219"/>
      <c r="DOE852" s="219"/>
      <c r="DOF852" s="219"/>
      <c r="DOG852" s="219"/>
      <c r="DOH852" s="219"/>
      <c r="DOI852" s="219"/>
      <c r="DOJ852" s="219"/>
      <c r="DOK852" s="219"/>
      <c r="DOL852" s="219"/>
      <c r="DOM852" s="219"/>
      <c r="DON852" s="219"/>
      <c r="DOO852" s="219"/>
      <c r="DOP852" s="219"/>
      <c r="DOQ852" s="219"/>
      <c r="DOR852" s="219"/>
      <c r="DOS852" s="219"/>
      <c r="DOT852" s="219"/>
      <c r="DOU852" s="219"/>
      <c r="DOV852" s="219"/>
      <c r="DOW852" s="219"/>
      <c r="DOX852" s="219"/>
      <c r="DOY852" s="219"/>
      <c r="DOZ852" s="219"/>
      <c r="DPA852" s="219"/>
      <c r="DPB852" s="219"/>
      <c r="DPC852" s="219"/>
      <c r="DPD852" s="219"/>
      <c r="DPE852" s="219"/>
      <c r="DPF852" s="219"/>
      <c r="DPG852" s="219"/>
      <c r="DPH852" s="219"/>
      <c r="DPI852" s="219"/>
      <c r="DPJ852" s="219"/>
      <c r="DPK852" s="219"/>
      <c r="DPL852" s="219"/>
      <c r="DPM852" s="219"/>
      <c r="DPN852" s="219"/>
      <c r="DPO852" s="219"/>
      <c r="DPP852" s="219"/>
      <c r="DPQ852" s="219"/>
      <c r="DPR852" s="219"/>
      <c r="DPS852" s="219"/>
      <c r="DPT852" s="219"/>
      <c r="DPU852" s="219"/>
      <c r="DPV852" s="219"/>
      <c r="DPW852" s="219"/>
      <c r="DPX852" s="219"/>
      <c r="DPY852" s="219"/>
      <c r="DPZ852" s="219"/>
      <c r="DQA852" s="219"/>
      <c r="DQB852" s="219"/>
      <c r="DQC852" s="219"/>
      <c r="DQD852" s="219"/>
      <c r="DQE852" s="219"/>
      <c r="DQF852" s="219"/>
      <c r="DQG852" s="219"/>
      <c r="DQH852" s="219"/>
      <c r="DQI852" s="219"/>
      <c r="DQJ852" s="219"/>
      <c r="DQK852" s="219"/>
      <c r="DQL852" s="219"/>
      <c r="DQM852" s="219"/>
      <c r="DQN852" s="219"/>
      <c r="DQO852" s="219"/>
      <c r="DQP852" s="219"/>
      <c r="DQQ852" s="219"/>
      <c r="DQR852" s="219"/>
      <c r="DQS852" s="219"/>
      <c r="DQT852" s="219"/>
      <c r="DQU852" s="219"/>
      <c r="DQV852" s="219"/>
      <c r="DQW852" s="219"/>
      <c r="DQX852" s="219"/>
      <c r="DQY852" s="219"/>
      <c r="DQZ852" s="219"/>
      <c r="DRA852" s="219"/>
      <c r="DRB852" s="219"/>
      <c r="DRC852" s="219"/>
      <c r="DRD852" s="219"/>
      <c r="DRE852" s="219"/>
      <c r="DRF852" s="219"/>
      <c r="DRG852" s="219"/>
      <c r="DRH852" s="219"/>
      <c r="DRI852" s="219"/>
      <c r="DRJ852" s="219"/>
      <c r="DRK852" s="219"/>
      <c r="DRL852" s="219"/>
      <c r="DRM852" s="219"/>
      <c r="DRN852" s="219"/>
      <c r="DRO852" s="219"/>
      <c r="DRP852" s="219"/>
      <c r="DRQ852" s="219"/>
      <c r="DRR852" s="219"/>
      <c r="DRS852" s="219"/>
      <c r="DRT852" s="219"/>
      <c r="DRU852" s="219"/>
      <c r="DRV852" s="219"/>
      <c r="DRW852" s="219"/>
      <c r="DRX852" s="219"/>
      <c r="DRY852" s="219"/>
      <c r="DRZ852" s="219"/>
      <c r="DSA852" s="219"/>
      <c r="DSB852" s="219"/>
      <c r="DSC852" s="219"/>
      <c r="DSD852" s="219"/>
      <c r="DSE852" s="219"/>
      <c r="DSF852" s="219"/>
      <c r="DSG852" s="219"/>
      <c r="DSH852" s="219"/>
      <c r="DSI852" s="219"/>
      <c r="DSJ852" s="219"/>
      <c r="DSK852" s="219"/>
      <c r="DSL852" s="219"/>
      <c r="DSM852" s="219"/>
      <c r="DSN852" s="219"/>
      <c r="DSO852" s="219"/>
      <c r="DSP852" s="219"/>
      <c r="DSQ852" s="219"/>
      <c r="DSR852" s="219"/>
      <c r="DSS852" s="219"/>
      <c r="DST852" s="219"/>
      <c r="DSU852" s="219"/>
      <c r="DSV852" s="219"/>
      <c r="DSW852" s="219"/>
      <c r="DSX852" s="219"/>
      <c r="DSY852" s="219"/>
      <c r="DSZ852" s="219"/>
      <c r="DTA852" s="219"/>
      <c r="DTB852" s="219"/>
      <c r="DTC852" s="219"/>
      <c r="DTD852" s="219"/>
      <c r="DTE852" s="219"/>
      <c r="DTF852" s="219"/>
      <c r="DTG852" s="219"/>
      <c r="DTH852" s="219"/>
      <c r="DTI852" s="219"/>
      <c r="DTJ852" s="219"/>
      <c r="DTK852" s="219"/>
      <c r="DTL852" s="219"/>
      <c r="DTM852" s="219"/>
      <c r="DTN852" s="219"/>
      <c r="DTO852" s="219"/>
      <c r="DTP852" s="219"/>
      <c r="DTQ852" s="219"/>
      <c r="DTR852" s="219"/>
      <c r="DTS852" s="219"/>
      <c r="DTT852" s="219"/>
      <c r="DTU852" s="219"/>
      <c r="DTV852" s="219"/>
      <c r="DTW852" s="219"/>
      <c r="DTX852" s="219"/>
      <c r="DTY852" s="219"/>
      <c r="DTZ852" s="219"/>
      <c r="DUA852" s="219"/>
      <c r="DUB852" s="219"/>
      <c r="DUC852" s="219"/>
      <c r="DUD852" s="219"/>
      <c r="DUE852" s="219"/>
      <c r="DUF852" s="219"/>
      <c r="DUG852" s="219"/>
      <c r="DUH852" s="219"/>
      <c r="DUI852" s="219"/>
      <c r="DUJ852" s="219"/>
      <c r="DUK852" s="219"/>
      <c r="DUL852" s="219"/>
      <c r="DUM852" s="219"/>
      <c r="DUN852" s="219"/>
      <c r="DUO852" s="219"/>
      <c r="DUP852" s="219"/>
      <c r="DUQ852" s="219"/>
      <c r="DUR852" s="219"/>
      <c r="DUS852" s="219"/>
      <c r="DUT852" s="219"/>
      <c r="DUU852" s="219"/>
      <c r="DUV852" s="219"/>
      <c r="DUW852" s="219"/>
      <c r="DUX852" s="219"/>
      <c r="DUY852" s="219"/>
      <c r="DUZ852" s="219"/>
      <c r="DVA852" s="219"/>
      <c r="DVB852" s="219"/>
      <c r="DVC852" s="219"/>
      <c r="DVD852" s="219"/>
      <c r="DVE852" s="219"/>
      <c r="DVF852" s="219"/>
      <c r="DVG852" s="219"/>
      <c r="DVH852" s="219"/>
      <c r="DVI852" s="219"/>
      <c r="DVJ852" s="219"/>
      <c r="DVK852" s="219"/>
      <c r="DVL852" s="219"/>
      <c r="DVM852" s="219"/>
      <c r="DVN852" s="219"/>
      <c r="DVO852" s="219"/>
      <c r="DVP852" s="219"/>
      <c r="DVQ852" s="219"/>
      <c r="DVR852" s="219"/>
      <c r="DVS852" s="219"/>
      <c r="DVT852" s="219"/>
      <c r="DVU852" s="219"/>
      <c r="DVV852" s="219"/>
      <c r="DVW852" s="219"/>
      <c r="DVX852" s="219"/>
      <c r="DVY852" s="219"/>
      <c r="DVZ852" s="219"/>
      <c r="DWA852" s="219"/>
      <c r="DWB852" s="219"/>
      <c r="DWC852" s="219"/>
      <c r="DWD852" s="219"/>
      <c r="DWE852" s="219"/>
      <c r="DWF852" s="219"/>
      <c r="DWG852" s="219"/>
      <c r="DWH852" s="219"/>
      <c r="DWI852" s="219"/>
      <c r="DWJ852" s="219"/>
      <c r="DWK852" s="219"/>
      <c r="DWL852" s="219"/>
      <c r="DWM852" s="219"/>
      <c r="DWN852" s="219"/>
      <c r="DWO852" s="219"/>
      <c r="DWP852" s="219"/>
      <c r="DWQ852" s="219"/>
      <c r="DWR852" s="219"/>
      <c r="DWS852" s="219"/>
      <c r="DWT852" s="219"/>
      <c r="DWU852" s="219"/>
      <c r="DWV852" s="219"/>
      <c r="DWW852" s="219"/>
      <c r="DWX852" s="219"/>
      <c r="DWY852" s="219"/>
      <c r="DWZ852" s="219"/>
      <c r="DXA852" s="219"/>
      <c r="DXB852" s="219"/>
      <c r="DXC852" s="219"/>
      <c r="DXD852" s="219"/>
      <c r="DXE852" s="219"/>
      <c r="DXF852" s="219"/>
      <c r="DXG852" s="219"/>
      <c r="DXH852" s="219"/>
      <c r="DXI852" s="219"/>
      <c r="DXJ852" s="219"/>
      <c r="DXK852" s="219"/>
      <c r="DXL852" s="219"/>
      <c r="DXM852" s="219"/>
      <c r="DXN852" s="219"/>
      <c r="DXO852" s="219"/>
      <c r="DXP852" s="219"/>
      <c r="DXQ852" s="219"/>
      <c r="DXR852" s="219"/>
      <c r="DXS852" s="219"/>
      <c r="DXT852" s="219"/>
      <c r="DXU852" s="219"/>
      <c r="DXV852" s="219"/>
      <c r="DXW852" s="219"/>
      <c r="DXX852" s="219"/>
      <c r="DXY852" s="219"/>
      <c r="DXZ852" s="219"/>
      <c r="DYA852" s="219"/>
      <c r="DYB852" s="219"/>
      <c r="DYC852" s="219"/>
      <c r="DYD852" s="219"/>
      <c r="DYE852" s="219"/>
      <c r="DYF852" s="219"/>
      <c r="DYG852" s="219"/>
      <c r="DYH852" s="219"/>
      <c r="DYI852" s="219"/>
      <c r="DYJ852" s="219"/>
      <c r="DYK852" s="219"/>
      <c r="DYL852" s="219"/>
      <c r="DYM852" s="219"/>
      <c r="DYN852" s="219"/>
      <c r="DYO852" s="219"/>
      <c r="DYP852" s="219"/>
      <c r="DYQ852" s="219"/>
      <c r="DYR852" s="219"/>
      <c r="DYS852" s="219"/>
      <c r="DYT852" s="219"/>
      <c r="DYU852" s="219"/>
      <c r="DYV852" s="219"/>
      <c r="DYW852" s="219"/>
      <c r="DYX852" s="219"/>
      <c r="DYY852" s="219"/>
      <c r="DYZ852" s="219"/>
      <c r="DZA852" s="219"/>
      <c r="DZB852" s="219"/>
      <c r="DZC852" s="219"/>
      <c r="DZD852" s="219"/>
      <c r="DZE852" s="219"/>
      <c r="DZF852" s="219"/>
      <c r="DZG852" s="219"/>
      <c r="DZH852" s="219"/>
      <c r="DZI852" s="219"/>
      <c r="DZJ852" s="219"/>
      <c r="DZK852" s="219"/>
      <c r="DZL852" s="219"/>
      <c r="DZM852" s="219"/>
      <c r="DZN852" s="219"/>
      <c r="DZO852" s="219"/>
      <c r="DZP852" s="219"/>
      <c r="DZQ852" s="219"/>
      <c r="DZR852" s="219"/>
      <c r="DZS852" s="219"/>
      <c r="DZT852" s="219"/>
      <c r="DZU852" s="219"/>
      <c r="DZV852" s="219"/>
      <c r="DZW852" s="219"/>
      <c r="DZX852" s="219"/>
      <c r="DZY852" s="219"/>
      <c r="DZZ852" s="219"/>
      <c r="EAA852" s="219"/>
      <c r="EAB852" s="219"/>
      <c r="EAC852" s="219"/>
      <c r="EAD852" s="219"/>
      <c r="EAE852" s="219"/>
      <c r="EAF852" s="219"/>
      <c r="EAG852" s="219"/>
      <c r="EAH852" s="219"/>
      <c r="EAI852" s="219"/>
      <c r="EAJ852" s="219"/>
      <c r="EAK852" s="219"/>
      <c r="EAL852" s="219"/>
      <c r="EAM852" s="219"/>
      <c r="EAN852" s="219"/>
      <c r="EAO852" s="219"/>
      <c r="EAP852" s="219"/>
      <c r="EAQ852" s="219"/>
      <c r="EAR852" s="219"/>
      <c r="EAS852" s="219"/>
      <c r="EAT852" s="219"/>
      <c r="EAU852" s="219"/>
      <c r="EAV852" s="219"/>
      <c r="EAW852" s="219"/>
      <c r="EAX852" s="219"/>
      <c r="EAY852" s="219"/>
      <c r="EAZ852" s="219"/>
      <c r="EBA852" s="219"/>
      <c r="EBB852" s="219"/>
      <c r="EBC852" s="219"/>
      <c r="EBD852" s="219"/>
      <c r="EBE852" s="219"/>
      <c r="EBF852" s="219"/>
      <c r="EBG852" s="219"/>
      <c r="EBH852" s="219"/>
      <c r="EBI852" s="219"/>
      <c r="EBJ852" s="219"/>
      <c r="EBK852" s="219"/>
      <c r="EBL852" s="219"/>
      <c r="EBM852" s="219"/>
      <c r="EBN852" s="219"/>
      <c r="EBO852" s="219"/>
      <c r="EBP852" s="219"/>
      <c r="EBQ852" s="219"/>
      <c r="EBR852" s="219"/>
      <c r="EBS852" s="219"/>
      <c r="EBT852" s="219"/>
      <c r="EBU852" s="219"/>
      <c r="EBV852" s="219"/>
      <c r="EBW852" s="219"/>
      <c r="EBX852" s="219"/>
      <c r="EBY852" s="219"/>
      <c r="EBZ852" s="219"/>
      <c r="ECA852" s="219"/>
      <c r="ECB852" s="219"/>
      <c r="ECC852" s="219"/>
      <c r="ECD852" s="219"/>
      <c r="ECE852" s="219"/>
      <c r="ECF852" s="219"/>
      <c r="ECG852" s="219"/>
      <c r="ECH852" s="219"/>
      <c r="ECI852" s="219"/>
      <c r="ECJ852" s="219"/>
      <c r="ECK852" s="219"/>
      <c r="ECL852" s="219"/>
      <c r="ECM852" s="219"/>
      <c r="ECN852" s="219"/>
      <c r="ECO852" s="219"/>
      <c r="ECP852" s="219"/>
      <c r="ECQ852" s="219"/>
      <c r="ECR852" s="219"/>
      <c r="ECS852" s="219"/>
      <c r="ECT852" s="219"/>
      <c r="ECU852" s="219"/>
      <c r="ECV852" s="219"/>
      <c r="ECW852" s="219"/>
      <c r="ECX852" s="219"/>
      <c r="ECY852" s="219"/>
      <c r="ECZ852" s="219"/>
      <c r="EDA852" s="219"/>
      <c r="EDB852" s="219"/>
      <c r="EDC852" s="219"/>
      <c r="EDD852" s="219"/>
      <c r="EDE852" s="219"/>
      <c r="EDF852" s="219"/>
      <c r="EDG852" s="219"/>
      <c r="EDH852" s="219"/>
      <c r="EDI852" s="219"/>
      <c r="EDJ852" s="219"/>
      <c r="EDK852" s="219"/>
      <c r="EDL852" s="219"/>
      <c r="EDM852" s="219"/>
      <c r="EDN852" s="219"/>
      <c r="EDO852" s="219"/>
      <c r="EDP852" s="219"/>
      <c r="EDQ852" s="219"/>
      <c r="EDR852" s="219"/>
      <c r="EDS852" s="219"/>
      <c r="EDT852" s="219"/>
      <c r="EDU852" s="219"/>
      <c r="EDV852" s="219"/>
      <c r="EDW852" s="219"/>
      <c r="EDX852" s="219"/>
      <c r="EDY852" s="219"/>
      <c r="EDZ852" s="219"/>
      <c r="EEA852" s="219"/>
      <c r="EEB852" s="219"/>
      <c r="EEC852" s="219"/>
      <c r="EED852" s="219"/>
      <c r="EEE852" s="219"/>
      <c r="EEF852" s="219"/>
      <c r="EEG852" s="219"/>
      <c r="EEH852" s="219"/>
      <c r="EEI852" s="219"/>
      <c r="EEJ852" s="219"/>
      <c r="EEK852" s="219"/>
      <c r="EEL852" s="219"/>
      <c r="EEM852" s="219"/>
      <c r="EEN852" s="219"/>
      <c r="EEO852" s="219"/>
      <c r="EEP852" s="219"/>
      <c r="EEQ852" s="219"/>
      <c r="EER852" s="219"/>
      <c r="EES852" s="219"/>
      <c r="EET852" s="219"/>
      <c r="EEU852" s="219"/>
      <c r="EEV852" s="219"/>
      <c r="EEW852" s="219"/>
      <c r="EEX852" s="219"/>
      <c r="EEY852" s="219"/>
      <c r="EEZ852" s="219"/>
      <c r="EFA852" s="219"/>
      <c r="EFB852" s="219"/>
      <c r="EFC852" s="219"/>
      <c r="EFD852" s="219"/>
      <c r="EFE852" s="219"/>
      <c r="EFF852" s="219"/>
      <c r="EFG852" s="219"/>
      <c r="EFH852" s="219"/>
      <c r="EFI852" s="219"/>
      <c r="EFJ852" s="219"/>
      <c r="EFK852" s="219"/>
      <c r="EFL852" s="219"/>
      <c r="EFM852" s="219"/>
      <c r="EFN852" s="219"/>
      <c r="EFO852" s="219"/>
      <c r="EFP852" s="219"/>
      <c r="EFQ852" s="219"/>
      <c r="EFR852" s="219"/>
      <c r="EFS852" s="219"/>
      <c r="EFT852" s="219"/>
      <c r="EFU852" s="219"/>
      <c r="EFV852" s="219"/>
      <c r="EFW852" s="219"/>
      <c r="EFX852" s="219"/>
      <c r="EFY852" s="219"/>
      <c r="EFZ852" s="219"/>
      <c r="EGA852" s="219"/>
      <c r="EGB852" s="219"/>
      <c r="EGC852" s="219"/>
      <c r="EGD852" s="219"/>
      <c r="EGE852" s="219"/>
      <c r="EGF852" s="219"/>
      <c r="EGG852" s="219"/>
      <c r="EGH852" s="219"/>
      <c r="EGI852" s="219"/>
      <c r="EGJ852" s="219"/>
      <c r="EGK852" s="219"/>
      <c r="EGL852" s="219"/>
      <c r="EGM852" s="219"/>
      <c r="EGN852" s="219"/>
      <c r="EGO852" s="219"/>
      <c r="EGP852" s="219"/>
      <c r="EGQ852" s="219"/>
      <c r="EGR852" s="219"/>
      <c r="EGS852" s="219"/>
      <c r="EGT852" s="219"/>
      <c r="EGU852" s="219"/>
      <c r="EGV852" s="219"/>
      <c r="EGW852" s="219"/>
      <c r="EGX852" s="219"/>
      <c r="EGY852" s="219"/>
      <c r="EGZ852" s="219"/>
      <c r="EHA852" s="219"/>
      <c r="EHB852" s="219"/>
      <c r="EHC852" s="219"/>
      <c r="EHD852" s="219"/>
      <c r="EHE852" s="219"/>
      <c r="EHF852" s="219"/>
      <c r="EHG852" s="219"/>
      <c r="EHH852" s="219"/>
      <c r="EHI852" s="219"/>
      <c r="EHJ852" s="219"/>
      <c r="EHK852" s="219"/>
      <c r="EHL852" s="219"/>
      <c r="EHM852" s="219"/>
      <c r="EHN852" s="219"/>
      <c r="EHO852" s="219"/>
      <c r="EHP852" s="219"/>
      <c r="EHQ852" s="219"/>
      <c r="EHR852" s="219"/>
      <c r="EHS852" s="219"/>
      <c r="EHT852" s="219"/>
      <c r="EHU852" s="219"/>
      <c r="EHV852" s="219"/>
      <c r="EHW852" s="219"/>
      <c r="EHX852" s="219"/>
      <c r="EHY852" s="219"/>
      <c r="EHZ852" s="219"/>
      <c r="EIA852" s="219"/>
      <c r="EIB852" s="219"/>
      <c r="EIC852" s="219"/>
      <c r="EID852" s="219"/>
      <c r="EIE852" s="219"/>
      <c r="EIF852" s="219"/>
      <c r="EIG852" s="219"/>
      <c r="EIH852" s="219"/>
      <c r="EII852" s="219"/>
      <c r="EIJ852" s="219"/>
      <c r="EIK852" s="219"/>
      <c r="EIL852" s="219"/>
      <c r="EIM852" s="219"/>
      <c r="EIN852" s="219"/>
      <c r="EIO852" s="219"/>
      <c r="EIP852" s="219"/>
      <c r="EIQ852" s="219"/>
      <c r="EIR852" s="219"/>
      <c r="EIS852" s="219"/>
      <c r="EIT852" s="219"/>
      <c r="EIU852" s="219"/>
      <c r="EIV852" s="219"/>
      <c r="EIW852" s="219"/>
      <c r="EIX852" s="219"/>
      <c r="EIY852" s="219"/>
      <c r="EIZ852" s="219"/>
      <c r="EJA852" s="219"/>
      <c r="EJB852" s="219"/>
      <c r="EJC852" s="219"/>
      <c r="EJD852" s="219"/>
      <c r="EJE852" s="219"/>
      <c r="EJF852" s="219"/>
      <c r="EJG852" s="219"/>
      <c r="EJH852" s="219"/>
      <c r="EJI852" s="219"/>
      <c r="EJJ852" s="219"/>
      <c r="EJK852" s="219"/>
      <c r="EJL852" s="219"/>
      <c r="EJM852" s="219"/>
      <c r="EJN852" s="219"/>
      <c r="EJO852" s="219"/>
      <c r="EJP852" s="219"/>
      <c r="EJQ852" s="219"/>
      <c r="EJR852" s="219"/>
      <c r="EJS852" s="219"/>
      <c r="EJT852" s="219"/>
      <c r="EJU852" s="219"/>
      <c r="EJV852" s="219"/>
      <c r="EJW852" s="219"/>
      <c r="EJX852" s="219"/>
      <c r="EJY852" s="219"/>
      <c r="EJZ852" s="219"/>
      <c r="EKA852" s="219"/>
      <c r="EKB852" s="219"/>
      <c r="EKC852" s="219"/>
      <c r="EKD852" s="219"/>
      <c r="EKE852" s="219"/>
      <c r="EKF852" s="219"/>
      <c r="EKG852" s="219"/>
      <c r="EKH852" s="219"/>
      <c r="EKI852" s="219"/>
      <c r="EKJ852" s="219"/>
      <c r="EKK852" s="219"/>
      <c r="EKL852" s="219"/>
      <c r="EKM852" s="219"/>
      <c r="EKN852" s="219"/>
      <c r="EKO852" s="219"/>
      <c r="EKP852" s="219"/>
      <c r="EKQ852" s="219"/>
      <c r="EKR852" s="219"/>
      <c r="EKS852" s="219"/>
      <c r="EKT852" s="219"/>
      <c r="EKU852" s="219"/>
      <c r="EKV852" s="219"/>
      <c r="EKW852" s="219"/>
      <c r="EKX852" s="219"/>
      <c r="EKY852" s="219"/>
      <c r="EKZ852" s="219"/>
      <c r="ELA852" s="219"/>
      <c r="ELB852" s="219"/>
      <c r="ELC852" s="219"/>
      <c r="ELD852" s="219"/>
      <c r="ELE852" s="219"/>
      <c r="ELF852" s="219"/>
      <c r="ELG852" s="219"/>
      <c r="ELH852" s="219"/>
      <c r="ELI852" s="219"/>
      <c r="ELJ852" s="219"/>
      <c r="ELK852" s="219"/>
      <c r="ELL852" s="219"/>
      <c r="ELM852" s="219"/>
      <c r="ELN852" s="219"/>
      <c r="ELO852" s="219"/>
      <c r="ELP852" s="219"/>
      <c r="ELQ852" s="219"/>
      <c r="ELR852" s="219"/>
      <c r="ELS852" s="219"/>
      <c r="ELT852" s="219"/>
      <c r="ELU852" s="219"/>
      <c r="ELV852" s="219"/>
      <c r="ELW852" s="219"/>
      <c r="ELX852" s="219"/>
      <c r="ELY852" s="219"/>
      <c r="ELZ852" s="219"/>
      <c r="EMA852" s="219"/>
      <c r="EMB852" s="219"/>
      <c r="EMC852" s="219"/>
      <c r="EMD852" s="219"/>
      <c r="EME852" s="219"/>
      <c r="EMF852" s="219"/>
      <c r="EMG852" s="219"/>
      <c r="EMH852" s="219"/>
      <c r="EMI852" s="219"/>
      <c r="EMJ852" s="219"/>
      <c r="EMK852" s="219"/>
      <c r="EML852" s="219"/>
      <c r="EMM852" s="219"/>
      <c r="EMN852" s="219"/>
      <c r="EMO852" s="219"/>
      <c r="EMP852" s="219"/>
      <c r="EMQ852" s="219"/>
      <c r="EMR852" s="219"/>
      <c r="EMS852" s="219"/>
      <c r="EMT852" s="219"/>
      <c r="EMU852" s="219"/>
      <c r="EMV852" s="219"/>
      <c r="EMW852" s="219"/>
      <c r="EMX852" s="219"/>
      <c r="EMY852" s="219"/>
      <c r="EMZ852" s="219"/>
      <c r="ENA852" s="219"/>
      <c r="ENB852" s="219"/>
      <c r="ENC852" s="219"/>
      <c r="END852" s="219"/>
      <c r="ENE852" s="219"/>
      <c r="ENF852" s="219"/>
      <c r="ENG852" s="219"/>
      <c r="ENH852" s="219"/>
      <c r="ENI852" s="219"/>
      <c r="ENJ852" s="219"/>
      <c r="ENK852" s="219"/>
      <c r="ENL852" s="219"/>
      <c r="ENM852" s="219"/>
      <c r="ENN852" s="219"/>
      <c r="ENO852" s="219"/>
      <c r="ENP852" s="219"/>
      <c r="ENQ852" s="219"/>
      <c r="ENR852" s="219"/>
      <c r="ENS852" s="219"/>
      <c r="ENT852" s="219"/>
      <c r="ENU852" s="219"/>
      <c r="ENV852" s="219"/>
      <c r="ENW852" s="219"/>
      <c r="ENX852" s="219"/>
      <c r="ENY852" s="219"/>
      <c r="ENZ852" s="219"/>
      <c r="EOA852" s="219"/>
      <c r="EOB852" s="219"/>
      <c r="EOC852" s="219"/>
      <c r="EOD852" s="219"/>
      <c r="EOE852" s="219"/>
      <c r="EOF852" s="219"/>
      <c r="EOG852" s="219"/>
      <c r="EOH852" s="219"/>
      <c r="EOI852" s="219"/>
      <c r="EOJ852" s="219"/>
      <c r="EOK852" s="219"/>
      <c r="EOL852" s="219"/>
      <c r="EOM852" s="219"/>
      <c r="EON852" s="219"/>
      <c r="EOO852" s="219"/>
      <c r="EOP852" s="219"/>
      <c r="EOQ852" s="219"/>
      <c r="EOR852" s="219"/>
      <c r="EOS852" s="219"/>
      <c r="EOT852" s="219"/>
      <c r="EOU852" s="219"/>
      <c r="EOV852" s="219"/>
      <c r="EOW852" s="219"/>
      <c r="EOX852" s="219"/>
      <c r="EOY852" s="219"/>
      <c r="EOZ852" s="219"/>
      <c r="EPA852" s="219"/>
      <c r="EPB852" s="219"/>
      <c r="EPC852" s="219"/>
      <c r="EPD852" s="219"/>
      <c r="EPE852" s="219"/>
      <c r="EPF852" s="219"/>
      <c r="EPG852" s="219"/>
      <c r="EPH852" s="219"/>
      <c r="EPI852" s="219"/>
      <c r="EPJ852" s="219"/>
      <c r="EPK852" s="219"/>
      <c r="EPL852" s="219"/>
      <c r="EPM852" s="219"/>
      <c r="EPN852" s="219"/>
      <c r="EPO852" s="219"/>
      <c r="EPP852" s="219"/>
      <c r="EPQ852" s="219"/>
      <c r="EPR852" s="219"/>
      <c r="EPS852" s="219"/>
      <c r="EPT852" s="219"/>
      <c r="EPU852" s="219"/>
      <c r="EPV852" s="219"/>
      <c r="EPW852" s="219"/>
      <c r="EPX852" s="219"/>
      <c r="EPY852" s="219"/>
      <c r="EPZ852" s="219"/>
      <c r="EQA852" s="219"/>
      <c r="EQB852" s="219"/>
      <c r="EQC852" s="219"/>
      <c r="EQD852" s="219"/>
      <c r="EQE852" s="219"/>
      <c r="EQF852" s="219"/>
      <c r="EQG852" s="219"/>
      <c r="EQH852" s="219"/>
      <c r="EQI852" s="219"/>
      <c r="EQJ852" s="219"/>
      <c r="EQK852" s="219"/>
      <c r="EQL852" s="219"/>
      <c r="EQM852" s="219"/>
      <c r="EQN852" s="219"/>
      <c r="EQO852" s="219"/>
      <c r="EQP852" s="219"/>
      <c r="EQQ852" s="219"/>
      <c r="EQR852" s="219"/>
      <c r="EQS852" s="219"/>
      <c r="EQT852" s="219"/>
      <c r="EQU852" s="219"/>
      <c r="EQV852" s="219"/>
      <c r="EQW852" s="219"/>
      <c r="EQX852" s="219"/>
      <c r="EQY852" s="219"/>
      <c r="EQZ852" s="219"/>
      <c r="ERA852" s="219"/>
      <c r="ERB852" s="219"/>
      <c r="ERC852" s="219"/>
      <c r="ERD852" s="219"/>
      <c r="ERE852" s="219"/>
      <c r="ERF852" s="219"/>
      <c r="ERG852" s="219"/>
      <c r="ERH852" s="219"/>
      <c r="ERI852" s="219"/>
      <c r="ERJ852" s="219"/>
      <c r="ERK852" s="219"/>
      <c r="ERL852" s="219"/>
      <c r="ERM852" s="219"/>
      <c r="ERN852" s="219"/>
      <c r="ERO852" s="219"/>
      <c r="ERP852" s="219"/>
      <c r="ERQ852" s="219"/>
      <c r="ERR852" s="219"/>
      <c r="ERS852" s="219"/>
      <c r="ERT852" s="219"/>
      <c r="ERU852" s="219"/>
      <c r="ERV852" s="219"/>
      <c r="ERW852" s="219"/>
      <c r="ERX852" s="219"/>
      <c r="ERY852" s="219"/>
      <c r="ERZ852" s="219"/>
      <c r="ESA852" s="219"/>
      <c r="ESB852" s="219"/>
      <c r="ESC852" s="219"/>
      <c r="ESD852" s="219"/>
      <c r="ESE852" s="219"/>
      <c r="ESF852" s="219"/>
      <c r="ESG852" s="219"/>
      <c r="ESH852" s="219"/>
      <c r="ESI852" s="219"/>
      <c r="ESJ852" s="219"/>
      <c r="ESK852" s="219"/>
      <c r="ESL852" s="219"/>
      <c r="ESM852" s="219"/>
      <c r="ESN852" s="219"/>
      <c r="ESO852" s="219"/>
      <c r="ESP852" s="219"/>
      <c r="ESQ852" s="219"/>
      <c r="ESR852" s="219"/>
      <c r="ESS852" s="219"/>
      <c r="EST852" s="219"/>
      <c r="ESU852" s="219"/>
      <c r="ESV852" s="219"/>
      <c r="ESW852" s="219"/>
      <c r="ESX852" s="219"/>
      <c r="ESY852" s="219"/>
      <c r="ESZ852" s="219"/>
      <c r="ETA852" s="219"/>
      <c r="ETB852" s="219"/>
      <c r="ETC852" s="219"/>
      <c r="ETD852" s="219"/>
      <c r="ETE852" s="219"/>
      <c r="ETF852" s="219"/>
      <c r="ETG852" s="219"/>
      <c r="ETH852" s="219"/>
      <c r="ETI852" s="219"/>
      <c r="ETJ852" s="219"/>
      <c r="ETK852" s="219"/>
      <c r="ETL852" s="219"/>
      <c r="ETM852" s="219"/>
      <c r="ETN852" s="219"/>
      <c r="ETO852" s="219"/>
      <c r="ETP852" s="219"/>
      <c r="ETQ852" s="219"/>
      <c r="ETR852" s="219"/>
      <c r="ETS852" s="219"/>
      <c r="ETT852" s="219"/>
      <c r="ETU852" s="219"/>
      <c r="ETV852" s="219"/>
      <c r="ETW852" s="219"/>
      <c r="ETX852" s="219"/>
      <c r="ETY852" s="219"/>
      <c r="ETZ852" s="219"/>
      <c r="EUA852" s="219"/>
      <c r="EUB852" s="219"/>
      <c r="EUC852" s="219"/>
      <c r="EUD852" s="219"/>
      <c r="EUE852" s="219"/>
      <c r="EUF852" s="219"/>
      <c r="EUG852" s="219"/>
      <c r="EUH852" s="219"/>
      <c r="EUI852" s="219"/>
      <c r="EUJ852" s="219"/>
      <c r="EUK852" s="219"/>
      <c r="EUL852" s="219"/>
      <c r="EUM852" s="219"/>
      <c r="EUN852" s="219"/>
      <c r="EUO852" s="219"/>
      <c r="EUP852" s="219"/>
      <c r="EUQ852" s="219"/>
      <c r="EUR852" s="219"/>
      <c r="EUS852" s="219"/>
      <c r="EUT852" s="219"/>
      <c r="EUU852" s="219"/>
      <c r="EUV852" s="219"/>
      <c r="EUW852" s="219"/>
      <c r="EUX852" s="219"/>
      <c r="EUY852" s="219"/>
      <c r="EUZ852" s="219"/>
      <c r="EVA852" s="219"/>
      <c r="EVB852" s="219"/>
      <c r="EVC852" s="219"/>
      <c r="EVD852" s="219"/>
      <c r="EVE852" s="219"/>
      <c r="EVF852" s="219"/>
      <c r="EVG852" s="219"/>
      <c r="EVH852" s="219"/>
      <c r="EVI852" s="219"/>
      <c r="EVJ852" s="219"/>
      <c r="EVK852" s="219"/>
      <c r="EVL852" s="219"/>
      <c r="EVM852" s="219"/>
      <c r="EVN852" s="219"/>
      <c r="EVO852" s="219"/>
      <c r="EVP852" s="219"/>
      <c r="EVQ852" s="219"/>
      <c r="EVR852" s="219"/>
      <c r="EVS852" s="219"/>
      <c r="EVT852" s="219"/>
      <c r="EVU852" s="219"/>
      <c r="EVV852" s="219"/>
      <c r="EVW852" s="219"/>
      <c r="EVX852" s="219"/>
      <c r="EVY852" s="219"/>
      <c r="EVZ852" s="219"/>
      <c r="EWA852" s="219"/>
      <c r="EWB852" s="219"/>
      <c r="EWC852" s="219"/>
      <c r="EWD852" s="219"/>
      <c r="EWE852" s="219"/>
      <c r="EWF852" s="219"/>
      <c r="EWG852" s="219"/>
      <c r="EWH852" s="219"/>
      <c r="EWI852" s="219"/>
      <c r="EWJ852" s="219"/>
      <c r="EWK852" s="219"/>
      <c r="EWL852" s="219"/>
      <c r="EWM852" s="219"/>
      <c r="EWN852" s="219"/>
      <c r="EWO852" s="219"/>
      <c r="EWP852" s="219"/>
      <c r="EWQ852" s="219"/>
      <c r="EWR852" s="219"/>
      <c r="EWS852" s="219"/>
      <c r="EWT852" s="219"/>
      <c r="EWU852" s="219"/>
      <c r="EWV852" s="219"/>
      <c r="EWW852" s="219"/>
      <c r="EWX852" s="219"/>
      <c r="EWY852" s="219"/>
      <c r="EWZ852" s="219"/>
      <c r="EXA852" s="219"/>
      <c r="EXB852" s="219"/>
      <c r="EXC852" s="219"/>
      <c r="EXD852" s="219"/>
      <c r="EXE852" s="219"/>
      <c r="EXF852" s="219"/>
      <c r="EXG852" s="219"/>
      <c r="EXH852" s="219"/>
      <c r="EXI852" s="219"/>
      <c r="EXJ852" s="219"/>
      <c r="EXK852" s="219"/>
      <c r="EXL852" s="219"/>
      <c r="EXM852" s="219"/>
      <c r="EXN852" s="219"/>
      <c r="EXO852" s="219"/>
      <c r="EXP852" s="219"/>
      <c r="EXQ852" s="219"/>
      <c r="EXR852" s="219"/>
      <c r="EXS852" s="219"/>
      <c r="EXT852" s="219"/>
      <c r="EXU852" s="219"/>
      <c r="EXV852" s="219"/>
      <c r="EXW852" s="219"/>
      <c r="EXX852" s="219"/>
      <c r="EXY852" s="219"/>
      <c r="EXZ852" s="219"/>
      <c r="EYA852" s="219"/>
      <c r="EYB852" s="219"/>
      <c r="EYC852" s="219"/>
      <c r="EYD852" s="219"/>
      <c r="EYE852" s="219"/>
      <c r="EYF852" s="219"/>
      <c r="EYG852" s="219"/>
      <c r="EYH852" s="219"/>
      <c r="EYI852" s="219"/>
      <c r="EYJ852" s="219"/>
      <c r="EYK852" s="219"/>
      <c r="EYL852" s="219"/>
      <c r="EYM852" s="219"/>
      <c r="EYN852" s="219"/>
      <c r="EYO852" s="219"/>
      <c r="EYP852" s="219"/>
      <c r="EYQ852" s="219"/>
      <c r="EYR852" s="219"/>
      <c r="EYS852" s="219"/>
      <c r="EYT852" s="219"/>
      <c r="EYU852" s="219"/>
      <c r="EYV852" s="219"/>
      <c r="EYW852" s="219"/>
      <c r="EYX852" s="219"/>
      <c r="EYY852" s="219"/>
      <c r="EYZ852" s="219"/>
      <c r="EZA852" s="219"/>
      <c r="EZB852" s="219"/>
      <c r="EZC852" s="219"/>
      <c r="EZD852" s="219"/>
      <c r="EZE852" s="219"/>
      <c r="EZF852" s="219"/>
      <c r="EZG852" s="219"/>
      <c r="EZH852" s="219"/>
      <c r="EZI852" s="219"/>
      <c r="EZJ852" s="219"/>
      <c r="EZK852" s="219"/>
      <c r="EZL852" s="219"/>
      <c r="EZM852" s="219"/>
      <c r="EZN852" s="219"/>
      <c r="EZO852" s="219"/>
      <c r="EZP852" s="219"/>
      <c r="EZQ852" s="219"/>
      <c r="EZR852" s="219"/>
      <c r="EZS852" s="219"/>
      <c r="EZT852" s="219"/>
      <c r="EZU852" s="219"/>
      <c r="EZV852" s="219"/>
      <c r="EZW852" s="219"/>
      <c r="EZX852" s="219"/>
      <c r="EZY852" s="219"/>
      <c r="EZZ852" s="219"/>
      <c r="FAA852" s="219"/>
      <c r="FAB852" s="219"/>
      <c r="FAC852" s="219"/>
      <c r="FAD852" s="219"/>
      <c r="FAE852" s="219"/>
      <c r="FAF852" s="219"/>
      <c r="FAG852" s="219"/>
      <c r="FAH852" s="219"/>
      <c r="FAI852" s="219"/>
      <c r="FAJ852" s="219"/>
      <c r="FAK852" s="219"/>
      <c r="FAL852" s="219"/>
      <c r="FAM852" s="219"/>
      <c r="FAN852" s="219"/>
      <c r="FAO852" s="219"/>
      <c r="FAP852" s="219"/>
      <c r="FAQ852" s="219"/>
      <c r="FAR852" s="219"/>
      <c r="FAS852" s="219"/>
      <c r="FAT852" s="219"/>
      <c r="FAU852" s="219"/>
      <c r="FAV852" s="219"/>
      <c r="FAW852" s="219"/>
      <c r="FAX852" s="219"/>
      <c r="FAY852" s="219"/>
      <c r="FAZ852" s="219"/>
      <c r="FBA852" s="219"/>
      <c r="FBB852" s="219"/>
      <c r="FBC852" s="219"/>
      <c r="FBD852" s="219"/>
      <c r="FBE852" s="219"/>
      <c r="FBF852" s="219"/>
      <c r="FBG852" s="219"/>
      <c r="FBH852" s="219"/>
      <c r="FBI852" s="219"/>
      <c r="FBJ852" s="219"/>
      <c r="FBK852" s="219"/>
      <c r="FBL852" s="219"/>
      <c r="FBM852" s="219"/>
      <c r="FBN852" s="219"/>
      <c r="FBO852" s="219"/>
      <c r="FBP852" s="219"/>
      <c r="FBQ852" s="219"/>
      <c r="FBR852" s="219"/>
      <c r="FBS852" s="219"/>
      <c r="FBT852" s="219"/>
      <c r="FBU852" s="219"/>
      <c r="FBV852" s="219"/>
      <c r="FBW852" s="219"/>
      <c r="FBX852" s="219"/>
      <c r="FBY852" s="219"/>
      <c r="FBZ852" s="219"/>
      <c r="FCA852" s="219"/>
      <c r="FCB852" s="219"/>
      <c r="FCC852" s="219"/>
      <c r="FCD852" s="219"/>
      <c r="FCE852" s="219"/>
      <c r="FCF852" s="219"/>
      <c r="FCG852" s="219"/>
      <c r="FCH852" s="219"/>
      <c r="FCI852" s="219"/>
      <c r="FCJ852" s="219"/>
      <c r="FCK852" s="219"/>
      <c r="FCL852" s="219"/>
      <c r="FCM852" s="219"/>
      <c r="FCN852" s="219"/>
      <c r="FCO852" s="219"/>
      <c r="FCP852" s="219"/>
      <c r="FCQ852" s="219"/>
      <c r="FCR852" s="219"/>
      <c r="FCS852" s="219"/>
      <c r="FCT852" s="219"/>
      <c r="FCU852" s="219"/>
      <c r="FCV852" s="219"/>
      <c r="FCW852" s="219"/>
      <c r="FCX852" s="219"/>
      <c r="FCY852" s="219"/>
      <c r="FCZ852" s="219"/>
      <c r="FDA852" s="219"/>
      <c r="FDB852" s="219"/>
      <c r="FDC852" s="219"/>
      <c r="FDD852" s="219"/>
      <c r="FDE852" s="219"/>
      <c r="FDF852" s="219"/>
      <c r="FDG852" s="219"/>
      <c r="FDH852" s="219"/>
      <c r="FDI852" s="219"/>
      <c r="FDJ852" s="219"/>
      <c r="FDK852" s="219"/>
      <c r="FDL852" s="219"/>
      <c r="FDM852" s="219"/>
      <c r="FDN852" s="219"/>
      <c r="FDO852" s="219"/>
      <c r="FDP852" s="219"/>
      <c r="FDQ852" s="219"/>
      <c r="FDR852" s="219"/>
      <c r="FDS852" s="219"/>
      <c r="FDT852" s="219"/>
      <c r="FDU852" s="219"/>
      <c r="FDV852" s="219"/>
      <c r="FDW852" s="219"/>
      <c r="FDX852" s="219"/>
      <c r="FDY852" s="219"/>
      <c r="FDZ852" s="219"/>
      <c r="FEA852" s="219"/>
      <c r="FEB852" s="219"/>
      <c r="FEC852" s="219"/>
      <c r="FED852" s="219"/>
      <c r="FEE852" s="219"/>
      <c r="FEF852" s="219"/>
      <c r="FEG852" s="219"/>
      <c r="FEH852" s="219"/>
      <c r="FEI852" s="219"/>
      <c r="FEJ852" s="219"/>
      <c r="FEK852" s="219"/>
      <c r="FEL852" s="219"/>
      <c r="FEM852" s="219"/>
      <c r="FEN852" s="219"/>
      <c r="FEO852" s="219"/>
      <c r="FEP852" s="219"/>
      <c r="FEQ852" s="219"/>
      <c r="FER852" s="219"/>
      <c r="FES852" s="219"/>
      <c r="FET852" s="219"/>
      <c r="FEU852" s="219"/>
      <c r="FEV852" s="219"/>
      <c r="FEW852" s="219"/>
      <c r="FEX852" s="219"/>
      <c r="FEY852" s="219"/>
      <c r="FEZ852" s="219"/>
      <c r="FFA852" s="219"/>
      <c r="FFB852" s="219"/>
      <c r="FFC852" s="219"/>
      <c r="FFD852" s="219"/>
      <c r="FFE852" s="219"/>
      <c r="FFF852" s="219"/>
      <c r="FFG852" s="219"/>
      <c r="FFH852" s="219"/>
      <c r="FFI852" s="219"/>
      <c r="FFJ852" s="219"/>
      <c r="FFK852" s="219"/>
      <c r="FFL852" s="219"/>
      <c r="FFM852" s="219"/>
      <c r="FFN852" s="219"/>
      <c r="FFO852" s="219"/>
      <c r="FFP852" s="219"/>
      <c r="FFQ852" s="219"/>
      <c r="FFR852" s="219"/>
      <c r="FFS852" s="219"/>
      <c r="FFT852" s="219"/>
      <c r="FFU852" s="219"/>
      <c r="FFV852" s="219"/>
      <c r="FFW852" s="219"/>
      <c r="FFX852" s="219"/>
      <c r="FFY852" s="219"/>
      <c r="FFZ852" s="219"/>
      <c r="FGA852" s="219"/>
      <c r="FGB852" s="219"/>
      <c r="FGC852" s="219"/>
      <c r="FGD852" s="219"/>
      <c r="FGE852" s="219"/>
      <c r="FGF852" s="219"/>
      <c r="FGG852" s="219"/>
      <c r="FGH852" s="219"/>
      <c r="FGI852" s="219"/>
      <c r="FGJ852" s="219"/>
      <c r="FGK852" s="219"/>
      <c r="FGL852" s="219"/>
      <c r="FGM852" s="219"/>
      <c r="FGN852" s="219"/>
      <c r="FGO852" s="219"/>
      <c r="FGP852" s="219"/>
      <c r="FGQ852" s="219"/>
      <c r="FGR852" s="219"/>
      <c r="FGS852" s="219"/>
      <c r="FGT852" s="219"/>
      <c r="FGU852" s="219"/>
      <c r="FGV852" s="219"/>
      <c r="FGW852" s="219"/>
      <c r="FGX852" s="219"/>
      <c r="FGY852" s="219"/>
      <c r="FGZ852" s="219"/>
      <c r="FHA852" s="219"/>
      <c r="FHB852" s="219"/>
      <c r="FHC852" s="219"/>
      <c r="FHD852" s="219"/>
      <c r="FHE852" s="219"/>
      <c r="FHF852" s="219"/>
      <c r="FHG852" s="219"/>
      <c r="FHH852" s="219"/>
      <c r="FHI852" s="219"/>
      <c r="FHJ852" s="219"/>
      <c r="FHK852" s="219"/>
      <c r="FHL852" s="219"/>
      <c r="FHM852" s="219"/>
      <c r="FHN852" s="219"/>
      <c r="FHO852" s="219"/>
      <c r="FHP852" s="219"/>
      <c r="FHQ852" s="219"/>
      <c r="FHR852" s="219"/>
      <c r="FHS852" s="219"/>
      <c r="FHT852" s="219"/>
      <c r="FHU852" s="219"/>
      <c r="FHV852" s="219"/>
      <c r="FHW852" s="219"/>
      <c r="FHX852" s="219"/>
      <c r="FHY852" s="219"/>
      <c r="FHZ852" s="219"/>
      <c r="FIA852" s="219"/>
      <c r="FIB852" s="219"/>
      <c r="FIC852" s="219"/>
      <c r="FID852" s="219"/>
      <c r="FIE852" s="219"/>
      <c r="FIF852" s="219"/>
      <c r="FIG852" s="219"/>
      <c r="FIH852" s="219"/>
      <c r="FII852" s="219"/>
      <c r="FIJ852" s="219"/>
      <c r="FIK852" s="219"/>
      <c r="FIL852" s="219"/>
      <c r="FIM852" s="219"/>
      <c r="FIN852" s="219"/>
      <c r="FIO852" s="219"/>
      <c r="FIP852" s="219"/>
      <c r="FIQ852" s="219"/>
      <c r="FIR852" s="219"/>
      <c r="FIS852" s="219"/>
      <c r="FIT852" s="219"/>
      <c r="FIU852" s="219"/>
      <c r="FIV852" s="219"/>
      <c r="FIW852" s="219"/>
      <c r="FIX852" s="219"/>
      <c r="FIY852" s="219"/>
      <c r="FIZ852" s="219"/>
      <c r="FJA852" s="219"/>
      <c r="FJB852" s="219"/>
      <c r="FJC852" s="219"/>
      <c r="FJD852" s="219"/>
      <c r="FJE852" s="219"/>
      <c r="FJF852" s="219"/>
      <c r="FJG852" s="219"/>
      <c r="FJH852" s="219"/>
      <c r="FJI852" s="219"/>
      <c r="FJJ852" s="219"/>
      <c r="FJK852" s="219"/>
      <c r="FJL852" s="219"/>
      <c r="FJM852" s="219"/>
      <c r="FJN852" s="219"/>
      <c r="FJO852" s="219"/>
      <c r="FJP852" s="219"/>
      <c r="FJQ852" s="219"/>
      <c r="FJR852" s="219"/>
      <c r="FJS852" s="219"/>
      <c r="FJT852" s="219"/>
      <c r="FJU852" s="219"/>
      <c r="FJV852" s="219"/>
      <c r="FJW852" s="219"/>
      <c r="FJX852" s="219"/>
      <c r="FJY852" s="219"/>
      <c r="FJZ852" s="219"/>
      <c r="FKA852" s="219"/>
      <c r="FKB852" s="219"/>
      <c r="FKC852" s="219"/>
      <c r="FKD852" s="219"/>
      <c r="FKE852" s="219"/>
      <c r="FKF852" s="219"/>
      <c r="FKG852" s="219"/>
      <c r="FKH852" s="219"/>
      <c r="FKI852" s="219"/>
      <c r="FKJ852" s="219"/>
      <c r="FKK852" s="219"/>
      <c r="FKL852" s="219"/>
      <c r="FKM852" s="219"/>
      <c r="FKN852" s="219"/>
      <c r="FKO852" s="219"/>
      <c r="FKP852" s="219"/>
      <c r="FKQ852" s="219"/>
      <c r="FKR852" s="219"/>
      <c r="FKS852" s="219"/>
      <c r="FKT852" s="219"/>
      <c r="FKU852" s="219"/>
      <c r="FKV852" s="219"/>
      <c r="FKW852" s="219"/>
      <c r="FKX852" s="219"/>
      <c r="FKY852" s="219"/>
      <c r="FKZ852" s="219"/>
      <c r="FLA852" s="219"/>
      <c r="FLB852" s="219"/>
      <c r="FLC852" s="219"/>
      <c r="FLD852" s="219"/>
      <c r="FLE852" s="219"/>
      <c r="FLF852" s="219"/>
      <c r="FLG852" s="219"/>
      <c r="FLH852" s="219"/>
      <c r="FLI852" s="219"/>
      <c r="FLJ852" s="219"/>
      <c r="FLK852" s="219"/>
      <c r="FLL852" s="219"/>
      <c r="FLM852" s="219"/>
      <c r="FLN852" s="219"/>
      <c r="FLO852" s="219"/>
      <c r="FLP852" s="219"/>
      <c r="FLQ852" s="219"/>
      <c r="FLR852" s="219"/>
      <c r="FLS852" s="219"/>
      <c r="FLT852" s="219"/>
      <c r="FLU852" s="219"/>
      <c r="FLV852" s="219"/>
      <c r="FLW852" s="219"/>
      <c r="FLX852" s="219"/>
      <c r="FLY852" s="219"/>
      <c r="FLZ852" s="219"/>
      <c r="FMA852" s="219"/>
      <c r="FMB852" s="219"/>
      <c r="FMC852" s="219"/>
      <c r="FMD852" s="219"/>
      <c r="FME852" s="219"/>
      <c r="FMF852" s="219"/>
      <c r="FMG852" s="219"/>
      <c r="FMH852" s="219"/>
      <c r="FMI852" s="219"/>
      <c r="FMJ852" s="219"/>
      <c r="FMK852" s="219"/>
      <c r="FML852" s="219"/>
      <c r="FMM852" s="219"/>
      <c r="FMN852" s="219"/>
      <c r="FMO852" s="219"/>
      <c r="FMP852" s="219"/>
      <c r="FMQ852" s="219"/>
      <c r="FMR852" s="219"/>
      <c r="FMS852" s="219"/>
      <c r="FMT852" s="219"/>
      <c r="FMU852" s="219"/>
      <c r="FMV852" s="219"/>
      <c r="FMW852" s="219"/>
      <c r="FMX852" s="219"/>
      <c r="FMY852" s="219"/>
      <c r="FMZ852" s="219"/>
      <c r="FNA852" s="219"/>
      <c r="FNB852" s="219"/>
      <c r="FNC852" s="219"/>
      <c r="FND852" s="219"/>
      <c r="FNE852" s="219"/>
      <c r="FNF852" s="219"/>
      <c r="FNG852" s="219"/>
      <c r="FNH852" s="219"/>
      <c r="FNI852" s="219"/>
      <c r="FNJ852" s="219"/>
      <c r="FNK852" s="219"/>
      <c r="FNL852" s="219"/>
      <c r="FNM852" s="219"/>
      <c r="FNN852" s="219"/>
      <c r="FNO852" s="219"/>
      <c r="FNP852" s="219"/>
      <c r="FNQ852" s="219"/>
      <c r="FNR852" s="219"/>
      <c r="FNS852" s="219"/>
      <c r="FNT852" s="219"/>
      <c r="FNU852" s="219"/>
      <c r="FNV852" s="219"/>
      <c r="FNW852" s="219"/>
      <c r="FNX852" s="219"/>
      <c r="FNY852" s="219"/>
      <c r="FNZ852" s="219"/>
      <c r="FOA852" s="219"/>
      <c r="FOB852" s="219"/>
      <c r="FOC852" s="219"/>
      <c r="FOD852" s="219"/>
      <c r="FOE852" s="219"/>
      <c r="FOF852" s="219"/>
      <c r="FOG852" s="219"/>
      <c r="FOH852" s="219"/>
      <c r="FOI852" s="219"/>
      <c r="FOJ852" s="219"/>
      <c r="FOK852" s="219"/>
      <c r="FOL852" s="219"/>
      <c r="FOM852" s="219"/>
      <c r="FON852" s="219"/>
      <c r="FOO852" s="219"/>
      <c r="FOP852" s="219"/>
      <c r="FOQ852" s="219"/>
      <c r="FOR852" s="219"/>
      <c r="FOS852" s="219"/>
      <c r="FOT852" s="219"/>
      <c r="FOU852" s="219"/>
      <c r="FOV852" s="219"/>
      <c r="FOW852" s="219"/>
      <c r="FOX852" s="219"/>
      <c r="FOY852" s="219"/>
      <c r="FOZ852" s="219"/>
      <c r="FPA852" s="219"/>
      <c r="FPB852" s="219"/>
      <c r="FPC852" s="219"/>
      <c r="FPD852" s="219"/>
      <c r="FPE852" s="219"/>
      <c r="FPF852" s="219"/>
      <c r="FPG852" s="219"/>
      <c r="FPH852" s="219"/>
      <c r="FPI852" s="219"/>
      <c r="FPJ852" s="219"/>
      <c r="FPK852" s="219"/>
      <c r="FPL852" s="219"/>
      <c r="FPM852" s="219"/>
      <c r="FPN852" s="219"/>
      <c r="FPO852" s="219"/>
      <c r="FPP852" s="219"/>
      <c r="FPQ852" s="219"/>
      <c r="FPR852" s="219"/>
      <c r="FPS852" s="219"/>
      <c r="FPT852" s="219"/>
      <c r="FPU852" s="219"/>
      <c r="FPV852" s="219"/>
      <c r="FPW852" s="219"/>
      <c r="FPX852" s="219"/>
      <c r="FPY852" s="219"/>
      <c r="FPZ852" s="219"/>
      <c r="FQA852" s="219"/>
      <c r="FQB852" s="219"/>
      <c r="FQC852" s="219"/>
      <c r="FQD852" s="219"/>
      <c r="FQE852" s="219"/>
      <c r="FQF852" s="219"/>
      <c r="FQG852" s="219"/>
      <c r="FQH852" s="219"/>
      <c r="FQI852" s="219"/>
      <c r="FQJ852" s="219"/>
      <c r="FQK852" s="219"/>
      <c r="FQL852" s="219"/>
      <c r="FQM852" s="219"/>
      <c r="FQN852" s="219"/>
      <c r="FQO852" s="219"/>
      <c r="FQP852" s="219"/>
      <c r="FQQ852" s="219"/>
      <c r="FQR852" s="219"/>
      <c r="FQS852" s="219"/>
      <c r="FQT852" s="219"/>
      <c r="FQU852" s="219"/>
      <c r="FQV852" s="219"/>
      <c r="FQW852" s="219"/>
      <c r="FQX852" s="219"/>
      <c r="FQY852" s="219"/>
      <c r="FQZ852" s="219"/>
      <c r="FRA852" s="219"/>
      <c r="FRB852" s="219"/>
      <c r="FRC852" s="219"/>
      <c r="FRD852" s="219"/>
      <c r="FRE852" s="219"/>
      <c r="FRF852" s="219"/>
      <c r="FRG852" s="219"/>
      <c r="FRH852" s="219"/>
      <c r="FRI852" s="219"/>
      <c r="FRJ852" s="219"/>
      <c r="FRK852" s="219"/>
      <c r="FRL852" s="219"/>
      <c r="FRM852" s="219"/>
      <c r="FRN852" s="219"/>
      <c r="FRO852" s="219"/>
      <c r="FRP852" s="219"/>
      <c r="FRQ852" s="219"/>
      <c r="FRR852" s="219"/>
      <c r="FRS852" s="219"/>
      <c r="FRT852" s="219"/>
      <c r="FRU852" s="219"/>
      <c r="FRV852" s="219"/>
      <c r="FRW852" s="219"/>
      <c r="FRX852" s="219"/>
      <c r="FRY852" s="219"/>
      <c r="FRZ852" s="219"/>
      <c r="FSA852" s="219"/>
      <c r="FSB852" s="219"/>
      <c r="FSC852" s="219"/>
      <c r="FSD852" s="219"/>
      <c r="FSE852" s="219"/>
      <c r="FSF852" s="219"/>
      <c r="FSG852" s="219"/>
      <c r="FSH852" s="219"/>
      <c r="FSI852" s="219"/>
      <c r="FSJ852" s="219"/>
      <c r="FSK852" s="219"/>
      <c r="FSL852" s="219"/>
      <c r="FSM852" s="219"/>
      <c r="FSN852" s="219"/>
      <c r="FSO852" s="219"/>
      <c r="FSP852" s="219"/>
      <c r="FSQ852" s="219"/>
      <c r="FSR852" s="219"/>
      <c r="FSS852" s="219"/>
      <c r="FST852" s="219"/>
      <c r="FSU852" s="219"/>
      <c r="FSV852" s="219"/>
      <c r="FSW852" s="219"/>
      <c r="FSX852" s="219"/>
      <c r="FSY852" s="219"/>
      <c r="FSZ852" s="219"/>
      <c r="FTA852" s="219"/>
      <c r="FTB852" s="219"/>
      <c r="FTC852" s="219"/>
      <c r="FTD852" s="219"/>
      <c r="FTE852" s="219"/>
      <c r="FTF852" s="219"/>
      <c r="FTG852" s="219"/>
      <c r="FTH852" s="219"/>
      <c r="FTI852" s="219"/>
      <c r="FTJ852" s="219"/>
      <c r="FTK852" s="219"/>
      <c r="FTL852" s="219"/>
      <c r="FTM852" s="219"/>
      <c r="FTN852" s="219"/>
      <c r="FTO852" s="219"/>
      <c r="FTP852" s="219"/>
      <c r="FTQ852" s="219"/>
      <c r="FTR852" s="219"/>
      <c r="FTS852" s="219"/>
      <c r="FTT852" s="219"/>
      <c r="FTU852" s="219"/>
      <c r="FTV852" s="219"/>
      <c r="FTW852" s="219"/>
      <c r="FTX852" s="219"/>
      <c r="FTY852" s="219"/>
      <c r="FTZ852" s="219"/>
      <c r="FUA852" s="219"/>
      <c r="FUB852" s="219"/>
      <c r="FUC852" s="219"/>
      <c r="FUD852" s="219"/>
      <c r="FUE852" s="219"/>
      <c r="FUF852" s="219"/>
      <c r="FUG852" s="219"/>
      <c r="FUH852" s="219"/>
      <c r="FUI852" s="219"/>
      <c r="FUJ852" s="219"/>
      <c r="FUK852" s="219"/>
      <c r="FUL852" s="219"/>
      <c r="FUM852" s="219"/>
      <c r="FUN852" s="219"/>
      <c r="FUO852" s="219"/>
      <c r="FUP852" s="219"/>
      <c r="FUQ852" s="219"/>
      <c r="FUR852" s="219"/>
      <c r="FUS852" s="219"/>
      <c r="FUT852" s="219"/>
      <c r="FUU852" s="219"/>
      <c r="FUV852" s="219"/>
      <c r="FUW852" s="219"/>
      <c r="FUX852" s="219"/>
      <c r="FUY852" s="219"/>
      <c r="FUZ852" s="219"/>
      <c r="FVA852" s="219"/>
      <c r="FVB852" s="219"/>
      <c r="FVC852" s="219"/>
      <c r="FVD852" s="219"/>
      <c r="FVE852" s="219"/>
      <c r="FVF852" s="219"/>
      <c r="FVG852" s="219"/>
      <c r="FVH852" s="219"/>
      <c r="FVI852" s="219"/>
      <c r="FVJ852" s="219"/>
      <c r="FVK852" s="219"/>
      <c r="FVL852" s="219"/>
      <c r="FVM852" s="219"/>
      <c r="FVN852" s="219"/>
      <c r="FVO852" s="219"/>
      <c r="FVP852" s="219"/>
      <c r="FVQ852" s="219"/>
      <c r="FVR852" s="219"/>
      <c r="FVS852" s="219"/>
      <c r="FVT852" s="219"/>
      <c r="FVU852" s="219"/>
      <c r="FVV852" s="219"/>
      <c r="FVW852" s="219"/>
      <c r="FVX852" s="219"/>
      <c r="FVY852" s="219"/>
      <c r="FVZ852" s="219"/>
      <c r="FWA852" s="219"/>
      <c r="FWB852" s="219"/>
      <c r="FWC852" s="219"/>
      <c r="FWD852" s="219"/>
      <c r="FWE852" s="219"/>
      <c r="FWF852" s="219"/>
      <c r="FWG852" s="219"/>
      <c r="FWH852" s="219"/>
      <c r="FWI852" s="219"/>
      <c r="FWJ852" s="219"/>
      <c r="FWK852" s="219"/>
      <c r="FWL852" s="219"/>
      <c r="FWM852" s="219"/>
      <c r="FWN852" s="219"/>
      <c r="FWO852" s="219"/>
      <c r="FWP852" s="219"/>
      <c r="FWQ852" s="219"/>
      <c r="FWR852" s="219"/>
      <c r="FWS852" s="219"/>
      <c r="FWT852" s="219"/>
      <c r="FWU852" s="219"/>
      <c r="FWV852" s="219"/>
      <c r="FWW852" s="219"/>
      <c r="FWX852" s="219"/>
      <c r="FWY852" s="219"/>
      <c r="FWZ852" s="219"/>
      <c r="FXA852" s="219"/>
      <c r="FXB852" s="219"/>
      <c r="FXC852" s="219"/>
      <c r="FXD852" s="219"/>
      <c r="FXE852" s="219"/>
      <c r="FXF852" s="219"/>
      <c r="FXG852" s="219"/>
      <c r="FXH852" s="219"/>
      <c r="FXI852" s="219"/>
      <c r="FXJ852" s="219"/>
      <c r="FXK852" s="219"/>
      <c r="FXL852" s="219"/>
      <c r="FXM852" s="219"/>
      <c r="FXN852" s="219"/>
      <c r="FXO852" s="219"/>
      <c r="FXP852" s="219"/>
      <c r="FXQ852" s="219"/>
      <c r="FXR852" s="219"/>
      <c r="FXS852" s="219"/>
      <c r="FXT852" s="219"/>
      <c r="FXU852" s="219"/>
      <c r="FXV852" s="219"/>
      <c r="FXW852" s="219"/>
      <c r="FXX852" s="219"/>
      <c r="FXY852" s="219"/>
      <c r="FXZ852" s="219"/>
      <c r="FYA852" s="219"/>
      <c r="FYB852" s="219"/>
      <c r="FYC852" s="219"/>
      <c r="FYD852" s="219"/>
      <c r="FYE852" s="219"/>
      <c r="FYF852" s="219"/>
      <c r="FYG852" s="219"/>
      <c r="FYH852" s="219"/>
      <c r="FYI852" s="219"/>
      <c r="FYJ852" s="219"/>
      <c r="FYK852" s="219"/>
      <c r="FYL852" s="219"/>
      <c r="FYM852" s="219"/>
      <c r="FYN852" s="219"/>
      <c r="FYO852" s="219"/>
      <c r="FYP852" s="219"/>
      <c r="FYQ852" s="219"/>
      <c r="FYR852" s="219"/>
      <c r="FYS852" s="219"/>
      <c r="FYT852" s="219"/>
      <c r="FYU852" s="219"/>
      <c r="FYV852" s="219"/>
      <c r="FYW852" s="219"/>
      <c r="FYX852" s="219"/>
      <c r="FYY852" s="219"/>
      <c r="FYZ852" s="219"/>
      <c r="FZA852" s="219"/>
      <c r="FZB852" s="219"/>
      <c r="FZC852" s="219"/>
      <c r="FZD852" s="219"/>
      <c r="FZE852" s="219"/>
      <c r="FZF852" s="219"/>
      <c r="FZG852" s="219"/>
      <c r="FZH852" s="219"/>
      <c r="FZI852" s="219"/>
      <c r="FZJ852" s="219"/>
      <c r="FZK852" s="219"/>
      <c r="FZL852" s="219"/>
      <c r="FZM852" s="219"/>
      <c r="FZN852" s="219"/>
      <c r="FZO852" s="219"/>
      <c r="FZP852" s="219"/>
      <c r="FZQ852" s="219"/>
      <c r="FZR852" s="219"/>
      <c r="FZS852" s="219"/>
      <c r="FZT852" s="219"/>
      <c r="FZU852" s="219"/>
      <c r="FZV852" s="219"/>
      <c r="FZW852" s="219"/>
      <c r="FZX852" s="219"/>
      <c r="FZY852" s="219"/>
      <c r="FZZ852" s="219"/>
      <c r="GAA852" s="219"/>
      <c r="GAB852" s="219"/>
      <c r="GAC852" s="219"/>
      <c r="GAD852" s="219"/>
      <c r="GAE852" s="219"/>
      <c r="GAF852" s="219"/>
      <c r="GAG852" s="219"/>
      <c r="GAH852" s="219"/>
      <c r="GAI852" s="219"/>
      <c r="GAJ852" s="219"/>
      <c r="GAK852" s="219"/>
      <c r="GAL852" s="219"/>
      <c r="GAM852" s="219"/>
      <c r="GAN852" s="219"/>
      <c r="GAO852" s="219"/>
      <c r="GAP852" s="219"/>
      <c r="GAQ852" s="219"/>
      <c r="GAR852" s="219"/>
      <c r="GAS852" s="219"/>
      <c r="GAT852" s="219"/>
      <c r="GAU852" s="219"/>
      <c r="GAV852" s="219"/>
      <c r="GAW852" s="219"/>
      <c r="GAX852" s="219"/>
      <c r="GAY852" s="219"/>
      <c r="GAZ852" s="219"/>
      <c r="GBA852" s="219"/>
      <c r="GBB852" s="219"/>
      <c r="GBC852" s="219"/>
      <c r="GBD852" s="219"/>
      <c r="GBE852" s="219"/>
      <c r="GBF852" s="219"/>
      <c r="GBG852" s="219"/>
      <c r="GBH852" s="219"/>
      <c r="GBI852" s="219"/>
      <c r="GBJ852" s="219"/>
      <c r="GBK852" s="219"/>
      <c r="GBL852" s="219"/>
      <c r="GBM852" s="219"/>
      <c r="GBN852" s="219"/>
      <c r="GBO852" s="219"/>
      <c r="GBP852" s="219"/>
      <c r="GBQ852" s="219"/>
      <c r="GBR852" s="219"/>
      <c r="GBS852" s="219"/>
      <c r="GBT852" s="219"/>
      <c r="GBU852" s="219"/>
      <c r="GBV852" s="219"/>
      <c r="GBW852" s="219"/>
      <c r="GBX852" s="219"/>
      <c r="GBY852" s="219"/>
      <c r="GBZ852" s="219"/>
      <c r="GCA852" s="219"/>
      <c r="GCB852" s="219"/>
      <c r="GCC852" s="219"/>
      <c r="GCD852" s="219"/>
      <c r="GCE852" s="219"/>
      <c r="GCF852" s="219"/>
      <c r="GCG852" s="219"/>
      <c r="GCH852" s="219"/>
      <c r="GCI852" s="219"/>
      <c r="GCJ852" s="219"/>
      <c r="GCK852" s="219"/>
      <c r="GCL852" s="219"/>
      <c r="GCM852" s="219"/>
      <c r="GCN852" s="219"/>
      <c r="GCO852" s="219"/>
      <c r="GCP852" s="219"/>
      <c r="GCQ852" s="219"/>
      <c r="GCR852" s="219"/>
      <c r="GCS852" s="219"/>
      <c r="GCT852" s="219"/>
      <c r="GCU852" s="219"/>
      <c r="GCV852" s="219"/>
      <c r="GCW852" s="219"/>
      <c r="GCX852" s="219"/>
      <c r="GCY852" s="219"/>
      <c r="GCZ852" s="219"/>
      <c r="GDA852" s="219"/>
      <c r="GDB852" s="219"/>
      <c r="GDC852" s="219"/>
      <c r="GDD852" s="219"/>
      <c r="GDE852" s="219"/>
      <c r="GDF852" s="219"/>
      <c r="GDG852" s="219"/>
      <c r="GDH852" s="219"/>
      <c r="GDI852" s="219"/>
      <c r="GDJ852" s="219"/>
      <c r="GDK852" s="219"/>
      <c r="GDL852" s="219"/>
      <c r="GDM852" s="219"/>
      <c r="GDN852" s="219"/>
      <c r="GDO852" s="219"/>
      <c r="GDP852" s="219"/>
      <c r="GDQ852" s="219"/>
      <c r="GDR852" s="219"/>
      <c r="GDS852" s="219"/>
      <c r="GDT852" s="219"/>
      <c r="GDU852" s="219"/>
      <c r="GDV852" s="219"/>
      <c r="GDW852" s="219"/>
      <c r="GDX852" s="219"/>
      <c r="GDY852" s="219"/>
      <c r="GDZ852" s="219"/>
      <c r="GEA852" s="219"/>
      <c r="GEB852" s="219"/>
      <c r="GEC852" s="219"/>
      <c r="GED852" s="219"/>
      <c r="GEE852" s="219"/>
      <c r="GEF852" s="219"/>
      <c r="GEG852" s="219"/>
      <c r="GEH852" s="219"/>
      <c r="GEI852" s="219"/>
      <c r="GEJ852" s="219"/>
      <c r="GEK852" s="219"/>
      <c r="GEL852" s="219"/>
      <c r="GEM852" s="219"/>
      <c r="GEN852" s="219"/>
      <c r="GEO852" s="219"/>
      <c r="GEP852" s="219"/>
      <c r="GEQ852" s="219"/>
      <c r="GER852" s="219"/>
      <c r="GES852" s="219"/>
      <c r="GET852" s="219"/>
      <c r="GEU852" s="219"/>
      <c r="GEV852" s="219"/>
      <c r="GEW852" s="219"/>
      <c r="GEX852" s="219"/>
      <c r="GEY852" s="219"/>
      <c r="GEZ852" s="219"/>
      <c r="GFA852" s="219"/>
      <c r="GFB852" s="219"/>
      <c r="GFC852" s="219"/>
      <c r="GFD852" s="219"/>
      <c r="GFE852" s="219"/>
      <c r="GFF852" s="219"/>
      <c r="GFG852" s="219"/>
      <c r="GFH852" s="219"/>
      <c r="GFI852" s="219"/>
      <c r="GFJ852" s="219"/>
      <c r="GFK852" s="219"/>
      <c r="GFL852" s="219"/>
      <c r="GFM852" s="219"/>
      <c r="GFN852" s="219"/>
      <c r="GFO852" s="219"/>
      <c r="GFP852" s="219"/>
      <c r="GFQ852" s="219"/>
      <c r="GFR852" s="219"/>
      <c r="GFS852" s="219"/>
      <c r="GFT852" s="219"/>
      <c r="GFU852" s="219"/>
      <c r="GFV852" s="219"/>
      <c r="GFW852" s="219"/>
      <c r="GFX852" s="219"/>
      <c r="GFY852" s="219"/>
      <c r="GFZ852" s="219"/>
      <c r="GGA852" s="219"/>
      <c r="GGB852" s="219"/>
      <c r="GGC852" s="219"/>
      <c r="GGD852" s="219"/>
      <c r="GGE852" s="219"/>
      <c r="GGF852" s="219"/>
      <c r="GGG852" s="219"/>
      <c r="GGH852" s="219"/>
      <c r="GGI852" s="219"/>
      <c r="GGJ852" s="219"/>
      <c r="GGK852" s="219"/>
      <c r="GGL852" s="219"/>
      <c r="GGM852" s="219"/>
      <c r="GGN852" s="219"/>
      <c r="GGO852" s="219"/>
      <c r="GGP852" s="219"/>
      <c r="GGQ852" s="219"/>
      <c r="GGR852" s="219"/>
      <c r="GGS852" s="219"/>
      <c r="GGT852" s="219"/>
      <c r="GGU852" s="219"/>
      <c r="GGV852" s="219"/>
      <c r="GGW852" s="219"/>
      <c r="GGX852" s="219"/>
      <c r="GGY852" s="219"/>
      <c r="GGZ852" s="219"/>
      <c r="GHA852" s="219"/>
      <c r="GHB852" s="219"/>
      <c r="GHC852" s="219"/>
      <c r="GHD852" s="219"/>
      <c r="GHE852" s="219"/>
      <c r="GHF852" s="219"/>
      <c r="GHG852" s="219"/>
      <c r="GHH852" s="219"/>
      <c r="GHI852" s="219"/>
      <c r="GHJ852" s="219"/>
      <c r="GHK852" s="219"/>
      <c r="GHL852" s="219"/>
      <c r="GHM852" s="219"/>
      <c r="GHN852" s="219"/>
      <c r="GHO852" s="219"/>
      <c r="GHP852" s="219"/>
      <c r="GHQ852" s="219"/>
      <c r="GHR852" s="219"/>
      <c r="GHS852" s="219"/>
      <c r="GHT852" s="219"/>
      <c r="GHU852" s="219"/>
      <c r="GHV852" s="219"/>
      <c r="GHW852" s="219"/>
      <c r="GHX852" s="219"/>
      <c r="GHY852" s="219"/>
      <c r="GHZ852" s="219"/>
      <c r="GIA852" s="219"/>
      <c r="GIB852" s="219"/>
      <c r="GIC852" s="219"/>
      <c r="GID852" s="219"/>
      <c r="GIE852" s="219"/>
      <c r="GIF852" s="219"/>
      <c r="GIG852" s="219"/>
      <c r="GIH852" s="219"/>
      <c r="GII852" s="219"/>
      <c r="GIJ852" s="219"/>
      <c r="GIK852" s="219"/>
      <c r="GIL852" s="219"/>
      <c r="GIM852" s="219"/>
      <c r="GIN852" s="219"/>
      <c r="GIO852" s="219"/>
      <c r="GIP852" s="219"/>
      <c r="GIQ852" s="219"/>
      <c r="GIR852" s="219"/>
      <c r="GIS852" s="219"/>
      <c r="GIT852" s="219"/>
      <c r="GIU852" s="219"/>
      <c r="GIV852" s="219"/>
      <c r="GIW852" s="219"/>
      <c r="GIX852" s="219"/>
      <c r="GIY852" s="219"/>
      <c r="GIZ852" s="219"/>
      <c r="GJA852" s="219"/>
      <c r="GJB852" s="219"/>
      <c r="GJC852" s="219"/>
      <c r="GJD852" s="219"/>
      <c r="GJE852" s="219"/>
      <c r="GJF852" s="219"/>
      <c r="GJG852" s="219"/>
      <c r="GJH852" s="219"/>
      <c r="GJI852" s="219"/>
      <c r="GJJ852" s="219"/>
      <c r="GJK852" s="219"/>
      <c r="GJL852" s="219"/>
      <c r="GJM852" s="219"/>
      <c r="GJN852" s="219"/>
      <c r="GJO852" s="219"/>
      <c r="GJP852" s="219"/>
      <c r="GJQ852" s="219"/>
      <c r="GJR852" s="219"/>
      <c r="GJS852" s="219"/>
      <c r="GJT852" s="219"/>
      <c r="GJU852" s="219"/>
      <c r="GJV852" s="219"/>
      <c r="GJW852" s="219"/>
      <c r="GJX852" s="219"/>
      <c r="GJY852" s="219"/>
      <c r="GJZ852" s="219"/>
      <c r="GKA852" s="219"/>
      <c r="GKB852" s="219"/>
      <c r="GKC852" s="219"/>
      <c r="GKD852" s="219"/>
      <c r="GKE852" s="219"/>
      <c r="GKF852" s="219"/>
      <c r="GKG852" s="219"/>
      <c r="GKH852" s="219"/>
      <c r="GKI852" s="219"/>
      <c r="GKJ852" s="219"/>
      <c r="GKK852" s="219"/>
      <c r="GKL852" s="219"/>
      <c r="GKM852" s="219"/>
      <c r="GKN852" s="219"/>
      <c r="GKO852" s="219"/>
      <c r="GKP852" s="219"/>
      <c r="GKQ852" s="219"/>
      <c r="GKR852" s="219"/>
      <c r="GKS852" s="219"/>
      <c r="GKT852" s="219"/>
      <c r="GKU852" s="219"/>
      <c r="GKV852" s="219"/>
      <c r="GKW852" s="219"/>
      <c r="GKX852" s="219"/>
      <c r="GKY852" s="219"/>
      <c r="GKZ852" s="219"/>
      <c r="GLA852" s="219"/>
      <c r="GLB852" s="219"/>
      <c r="GLC852" s="219"/>
      <c r="GLD852" s="219"/>
      <c r="GLE852" s="219"/>
      <c r="GLF852" s="219"/>
      <c r="GLG852" s="219"/>
      <c r="GLH852" s="219"/>
      <c r="GLI852" s="219"/>
      <c r="GLJ852" s="219"/>
      <c r="GLK852" s="219"/>
      <c r="GLL852" s="219"/>
      <c r="GLM852" s="219"/>
      <c r="GLN852" s="219"/>
      <c r="GLO852" s="219"/>
      <c r="GLP852" s="219"/>
      <c r="GLQ852" s="219"/>
      <c r="GLR852" s="219"/>
      <c r="GLS852" s="219"/>
      <c r="GLT852" s="219"/>
      <c r="GLU852" s="219"/>
      <c r="GLV852" s="219"/>
      <c r="GLW852" s="219"/>
      <c r="GLX852" s="219"/>
      <c r="GLY852" s="219"/>
      <c r="GLZ852" s="219"/>
      <c r="GMA852" s="219"/>
      <c r="GMB852" s="219"/>
      <c r="GMC852" s="219"/>
      <c r="GMD852" s="219"/>
      <c r="GME852" s="219"/>
      <c r="GMF852" s="219"/>
      <c r="GMG852" s="219"/>
      <c r="GMH852" s="219"/>
      <c r="GMI852" s="219"/>
      <c r="GMJ852" s="219"/>
      <c r="GMK852" s="219"/>
      <c r="GML852" s="219"/>
      <c r="GMM852" s="219"/>
      <c r="GMN852" s="219"/>
      <c r="GMO852" s="219"/>
      <c r="GMP852" s="219"/>
      <c r="GMQ852" s="219"/>
      <c r="GMR852" s="219"/>
      <c r="GMS852" s="219"/>
      <c r="GMT852" s="219"/>
      <c r="GMU852" s="219"/>
      <c r="GMV852" s="219"/>
      <c r="GMW852" s="219"/>
      <c r="GMX852" s="219"/>
      <c r="GMY852" s="219"/>
      <c r="GMZ852" s="219"/>
      <c r="GNA852" s="219"/>
      <c r="GNB852" s="219"/>
      <c r="GNC852" s="219"/>
      <c r="GND852" s="219"/>
      <c r="GNE852" s="219"/>
      <c r="GNF852" s="219"/>
      <c r="GNG852" s="219"/>
      <c r="GNH852" s="219"/>
      <c r="GNI852" s="219"/>
      <c r="GNJ852" s="219"/>
      <c r="GNK852" s="219"/>
      <c r="GNL852" s="219"/>
      <c r="GNM852" s="219"/>
      <c r="GNN852" s="219"/>
      <c r="GNO852" s="219"/>
      <c r="GNP852" s="219"/>
      <c r="GNQ852" s="219"/>
      <c r="GNR852" s="219"/>
      <c r="GNS852" s="219"/>
      <c r="GNT852" s="219"/>
      <c r="GNU852" s="219"/>
      <c r="GNV852" s="219"/>
      <c r="GNW852" s="219"/>
      <c r="GNX852" s="219"/>
      <c r="GNY852" s="219"/>
      <c r="GNZ852" s="219"/>
      <c r="GOA852" s="219"/>
      <c r="GOB852" s="219"/>
      <c r="GOC852" s="219"/>
      <c r="GOD852" s="219"/>
      <c r="GOE852" s="219"/>
      <c r="GOF852" s="219"/>
      <c r="GOG852" s="219"/>
      <c r="GOH852" s="219"/>
      <c r="GOI852" s="219"/>
      <c r="GOJ852" s="219"/>
      <c r="GOK852" s="219"/>
      <c r="GOL852" s="219"/>
      <c r="GOM852" s="219"/>
      <c r="GON852" s="219"/>
      <c r="GOO852" s="219"/>
      <c r="GOP852" s="219"/>
      <c r="GOQ852" s="219"/>
      <c r="GOR852" s="219"/>
      <c r="GOS852" s="219"/>
      <c r="GOT852" s="219"/>
      <c r="GOU852" s="219"/>
      <c r="GOV852" s="219"/>
      <c r="GOW852" s="219"/>
      <c r="GOX852" s="219"/>
      <c r="GOY852" s="219"/>
      <c r="GOZ852" s="219"/>
      <c r="GPA852" s="219"/>
      <c r="GPB852" s="219"/>
      <c r="GPC852" s="219"/>
      <c r="GPD852" s="219"/>
      <c r="GPE852" s="219"/>
      <c r="GPF852" s="219"/>
      <c r="GPG852" s="219"/>
      <c r="GPH852" s="219"/>
      <c r="GPI852" s="219"/>
      <c r="GPJ852" s="219"/>
      <c r="GPK852" s="219"/>
      <c r="GPL852" s="219"/>
      <c r="GPM852" s="219"/>
      <c r="GPN852" s="219"/>
      <c r="GPO852" s="219"/>
      <c r="GPP852" s="219"/>
      <c r="GPQ852" s="219"/>
      <c r="GPR852" s="219"/>
      <c r="GPS852" s="219"/>
      <c r="GPT852" s="219"/>
      <c r="GPU852" s="219"/>
      <c r="GPV852" s="219"/>
      <c r="GPW852" s="219"/>
      <c r="GPX852" s="219"/>
      <c r="GPY852" s="219"/>
      <c r="GPZ852" s="219"/>
      <c r="GQA852" s="219"/>
      <c r="GQB852" s="219"/>
      <c r="GQC852" s="219"/>
      <c r="GQD852" s="219"/>
      <c r="GQE852" s="219"/>
      <c r="GQF852" s="219"/>
      <c r="GQG852" s="219"/>
      <c r="GQH852" s="219"/>
      <c r="GQI852" s="219"/>
      <c r="GQJ852" s="219"/>
      <c r="GQK852" s="219"/>
      <c r="GQL852" s="219"/>
      <c r="GQM852" s="219"/>
      <c r="GQN852" s="219"/>
      <c r="GQO852" s="219"/>
      <c r="GQP852" s="219"/>
      <c r="GQQ852" s="219"/>
      <c r="GQR852" s="219"/>
      <c r="GQS852" s="219"/>
      <c r="GQT852" s="219"/>
      <c r="GQU852" s="219"/>
      <c r="GQV852" s="219"/>
      <c r="GQW852" s="219"/>
      <c r="GQX852" s="219"/>
      <c r="GQY852" s="219"/>
      <c r="GQZ852" s="219"/>
      <c r="GRA852" s="219"/>
      <c r="GRB852" s="219"/>
      <c r="GRC852" s="219"/>
      <c r="GRD852" s="219"/>
      <c r="GRE852" s="219"/>
      <c r="GRF852" s="219"/>
      <c r="GRG852" s="219"/>
      <c r="GRH852" s="219"/>
      <c r="GRI852" s="219"/>
      <c r="GRJ852" s="219"/>
      <c r="GRK852" s="219"/>
      <c r="GRL852" s="219"/>
      <c r="GRM852" s="219"/>
      <c r="GRN852" s="219"/>
      <c r="GRO852" s="219"/>
      <c r="GRP852" s="219"/>
      <c r="GRQ852" s="219"/>
      <c r="GRR852" s="219"/>
      <c r="GRS852" s="219"/>
      <c r="GRT852" s="219"/>
      <c r="GRU852" s="219"/>
      <c r="GRV852" s="219"/>
      <c r="GRW852" s="219"/>
      <c r="GRX852" s="219"/>
      <c r="GRY852" s="219"/>
      <c r="GRZ852" s="219"/>
      <c r="GSA852" s="219"/>
      <c r="GSB852" s="219"/>
      <c r="GSC852" s="219"/>
      <c r="GSD852" s="219"/>
      <c r="GSE852" s="219"/>
      <c r="GSF852" s="219"/>
      <c r="GSG852" s="219"/>
      <c r="GSH852" s="219"/>
      <c r="GSI852" s="219"/>
      <c r="GSJ852" s="219"/>
      <c r="GSK852" s="219"/>
      <c r="GSL852" s="219"/>
      <c r="GSM852" s="219"/>
      <c r="GSN852" s="219"/>
      <c r="GSO852" s="219"/>
      <c r="GSP852" s="219"/>
      <c r="GSQ852" s="219"/>
      <c r="GSR852" s="219"/>
      <c r="GSS852" s="219"/>
      <c r="GST852" s="219"/>
      <c r="GSU852" s="219"/>
      <c r="GSV852" s="219"/>
      <c r="GSW852" s="219"/>
      <c r="GSX852" s="219"/>
      <c r="GSY852" s="219"/>
      <c r="GSZ852" s="219"/>
      <c r="GTA852" s="219"/>
      <c r="GTB852" s="219"/>
      <c r="GTC852" s="219"/>
      <c r="GTD852" s="219"/>
      <c r="GTE852" s="219"/>
      <c r="GTF852" s="219"/>
      <c r="GTG852" s="219"/>
      <c r="GTH852" s="219"/>
      <c r="GTI852" s="219"/>
      <c r="GTJ852" s="219"/>
      <c r="GTK852" s="219"/>
      <c r="GTL852" s="219"/>
      <c r="GTM852" s="219"/>
      <c r="GTN852" s="219"/>
      <c r="GTO852" s="219"/>
      <c r="GTP852" s="219"/>
      <c r="GTQ852" s="219"/>
      <c r="GTR852" s="219"/>
      <c r="GTS852" s="219"/>
      <c r="GTT852" s="219"/>
      <c r="GTU852" s="219"/>
      <c r="GTV852" s="219"/>
      <c r="GTW852" s="219"/>
      <c r="GTX852" s="219"/>
      <c r="GTY852" s="219"/>
      <c r="GTZ852" s="219"/>
      <c r="GUA852" s="219"/>
      <c r="GUB852" s="219"/>
      <c r="GUC852" s="219"/>
      <c r="GUD852" s="219"/>
      <c r="GUE852" s="219"/>
      <c r="GUF852" s="219"/>
      <c r="GUG852" s="219"/>
      <c r="GUH852" s="219"/>
      <c r="GUI852" s="219"/>
      <c r="GUJ852" s="219"/>
      <c r="GUK852" s="219"/>
      <c r="GUL852" s="219"/>
      <c r="GUM852" s="219"/>
      <c r="GUN852" s="219"/>
      <c r="GUO852" s="219"/>
      <c r="GUP852" s="219"/>
      <c r="GUQ852" s="219"/>
      <c r="GUR852" s="219"/>
      <c r="GUS852" s="219"/>
      <c r="GUT852" s="219"/>
      <c r="GUU852" s="219"/>
      <c r="GUV852" s="219"/>
      <c r="GUW852" s="219"/>
      <c r="GUX852" s="219"/>
      <c r="GUY852" s="219"/>
      <c r="GUZ852" s="219"/>
      <c r="GVA852" s="219"/>
      <c r="GVB852" s="219"/>
      <c r="GVC852" s="219"/>
      <c r="GVD852" s="219"/>
      <c r="GVE852" s="219"/>
      <c r="GVF852" s="219"/>
      <c r="GVG852" s="219"/>
      <c r="GVH852" s="219"/>
      <c r="GVI852" s="219"/>
      <c r="GVJ852" s="219"/>
      <c r="GVK852" s="219"/>
      <c r="GVL852" s="219"/>
      <c r="GVM852" s="219"/>
      <c r="GVN852" s="219"/>
      <c r="GVO852" s="219"/>
      <c r="GVP852" s="219"/>
      <c r="GVQ852" s="219"/>
      <c r="GVR852" s="219"/>
      <c r="GVS852" s="219"/>
      <c r="GVT852" s="219"/>
      <c r="GVU852" s="219"/>
      <c r="GVV852" s="219"/>
      <c r="GVW852" s="219"/>
      <c r="GVX852" s="219"/>
      <c r="GVY852" s="219"/>
      <c r="GVZ852" s="219"/>
      <c r="GWA852" s="219"/>
      <c r="GWB852" s="219"/>
      <c r="GWC852" s="219"/>
      <c r="GWD852" s="219"/>
      <c r="GWE852" s="219"/>
      <c r="GWF852" s="219"/>
      <c r="GWG852" s="219"/>
      <c r="GWH852" s="219"/>
      <c r="GWI852" s="219"/>
      <c r="GWJ852" s="219"/>
      <c r="GWK852" s="219"/>
      <c r="GWL852" s="219"/>
      <c r="GWM852" s="219"/>
      <c r="GWN852" s="219"/>
      <c r="GWO852" s="219"/>
      <c r="GWP852" s="219"/>
      <c r="GWQ852" s="219"/>
      <c r="GWR852" s="219"/>
      <c r="GWS852" s="219"/>
      <c r="GWT852" s="219"/>
      <c r="GWU852" s="219"/>
      <c r="GWV852" s="219"/>
      <c r="GWW852" s="219"/>
      <c r="GWX852" s="219"/>
      <c r="GWY852" s="219"/>
      <c r="GWZ852" s="219"/>
      <c r="GXA852" s="219"/>
      <c r="GXB852" s="219"/>
      <c r="GXC852" s="219"/>
      <c r="GXD852" s="219"/>
      <c r="GXE852" s="219"/>
      <c r="GXF852" s="219"/>
      <c r="GXG852" s="219"/>
      <c r="GXH852" s="219"/>
      <c r="GXI852" s="219"/>
      <c r="GXJ852" s="219"/>
      <c r="GXK852" s="219"/>
      <c r="GXL852" s="219"/>
      <c r="GXM852" s="219"/>
      <c r="GXN852" s="219"/>
      <c r="GXO852" s="219"/>
      <c r="GXP852" s="219"/>
      <c r="GXQ852" s="219"/>
      <c r="GXR852" s="219"/>
      <c r="GXS852" s="219"/>
      <c r="GXT852" s="219"/>
      <c r="GXU852" s="219"/>
      <c r="GXV852" s="219"/>
      <c r="GXW852" s="219"/>
      <c r="GXX852" s="219"/>
      <c r="GXY852" s="219"/>
      <c r="GXZ852" s="219"/>
      <c r="GYA852" s="219"/>
      <c r="GYB852" s="219"/>
      <c r="GYC852" s="219"/>
      <c r="GYD852" s="219"/>
      <c r="GYE852" s="219"/>
      <c r="GYF852" s="219"/>
      <c r="GYG852" s="219"/>
      <c r="GYH852" s="219"/>
      <c r="GYI852" s="219"/>
      <c r="GYJ852" s="219"/>
      <c r="GYK852" s="219"/>
      <c r="GYL852" s="219"/>
      <c r="GYM852" s="219"/>
      <c r="GYN852" s="219"/>
      <c r="GYO852" s="219"/>
      <c r="GYP852" s="219"/>
      <c r="GYQ852" s="219"/>
      <c r="GYR852" s="219"/>
      <c r="GYS852" s="219"/>
      <c r="GYT852" s="219"/>
      <c r="GYU852" s="219"/>
      <c r="GYV852" s="219"/>
      <c r="GYW852" s="219"/>
      <c r="GYX852" s="219"/>
      <c r="GYY852" s="219"/>
      <c r="GYZ852" s="219"/>
      <c r="GZA852" s="219"/>
      <c r="GZB852" s="219"/>
      <c r="GZC852" s="219"/>
      <c r="GZD852" s="219"/>
      <c r="GZE852" s="219"/>
      <c r="GZF852" s="219"/>
      <c r="GZG852" s="219"/>
      <c r="GZH852" s="219"/>
      <c r="GZI852" s="219"/>
      <c r="GZJ852" s="219"/>
      <c r="GZK852" s="219"/>
      <c r="GZL852" s="219"/>
      <c r="GZM852" s="219"/>
      <c r="GZN852" s="219"/>
      <c r="GZO852" s="219"/>
      <c r="GZP852" s="219"/>
      <c r="GZQ852" s="219"/>
      <c r="GZR852" s="219"/>
      <c r="GZS852" s="219"/>
      <c r="GZT852" s="219"/>
      <c r="GZU852" s="219"/>
      <c r="GZV852" s="219"/>
      <c r="GZW852" s="219"/>
      <c r="GZX852" s="219"/>
      <c r="GZY852" s="219"/>
      <c r="GZZ852" s="219"/>
      <c r="HAA852" s="219"/>
      <c r="HAB852" s="219"/>
      <c r="HAC852" s="219"/>
      <c r="HAD852" s="219"/>
      <c r="HAE852" s="219"/>
      <c r="HAF852" s="219"/>
      <c r="HAG852" s="219"/>
      <c r="HAH852" s="219"/>
      <c r="HAI852" s="219"/>
      <c r="HAJ852" s="219"/>
      <c r="HAK852" s="219"/>
      <c r="HAL852" s="219"/>
      <c r="HAM852" s="219"/>
      <c r="HAN852" s="219"/>
      <c r="HAO852" s="219"/>
      <c r="HAP852" s="219"/>
      <c r="HAQ852" s="219"/>
      <c r="HAR852" s="219"/>
      <c r="HAS852" s="219"/>
      <c r="HAT852" s="219"/>
      <c r="HAU852" s="219"/>
      <c r="HAV852" s="219"/>
      <c r="HAW852" s="219"/>
      <c r="HAX852" s="219"/>
      <c r="HAY852" s="219"/>
      <c r="HAZ852" s="219"/>
      <c r="HBA852" s="219"/>
      <c r="HBB852" s="219"/>
      <c r="HBC852" s="219"/>
      <c r="HBD852" s="219"/>
      <c r="HBE852" s="219"/>
      <c r="HBF852" s="219"/>
      <c r="HBG852" s="219"/>
      <c r="HBH852" s="219"/>
      <c r="HBI852" s="219"/>
      <c r="HBJ852" s="219"/>
      <c r="HBK852" s="219"/>
      <c r="HBL852" s="219"/>
      <c r="HBM852" s="219"/>
      <c r="HBN852" s="219"/>
      <c r="HBO852" s="219"/>
      <c r="HBP852" s="219"/>
      <c r="HBQ852" s="219"/>
      <c r="HBR852" s="219"/>
      <c r="HBS852" s="219"/>
      <c r="HBT852" s="219"/>
      <c r="HBU852" s="219"/>
      <c r="HBV852" s="219"/>
      <c r="HBW852" s="219"/>
      <c r="HBX852" s="219"/>
      <c r="HBY852" s="219"/>
      <c r="HBZ852" s="219"/>
      <c r="HCA852" s="219"/>
      <c r="HCB852" s="219"/>
      <c r="HCC852" s="219"/>
      <c r="HCD852" s="219"/>
      <c r="HCE852" s="219"/>
      <c r="HCF852" s="219"/>
      <c r="HCG852" s="219"/>
      <c r="HCH852" s="219"/>
      <c r="HCI852" s="219"/>
      <c r="HCJ852" s="219"/>
      <c r="HCK852" s="219"/>
      <c r="HCL852" s="219"/>
      <c r="HCM852" s="219"/>
      <c r="HCN852" s="219"/>
      <c r="HCO852" s="219"/>
      <c r="HCP852" s="219"/>
      <c r="HCQ852" s="219"/>
      <c r="HCR852" s="219"/>
      <c r="HCS852" s="219"/>
      <c r="HCT852" s="219"/>
      <c r="HCU852" s="219"/>
      <c r="HCV852" s="219"/>
      <c r="HCW852" s="219"/>
      <c r="HCX852" s="219"/>
      <c r="HCY852" s="219"/>
      <c r="HCZ852" s="219"/>
      <c r="HDA852" s="219"/>
      <c r="HDB852" s="219"/>
      <c r="HDC852" s="219"/>
      <c r="HDD852" s="219"/>
      <c r="HDE852" s="219"/>
      <c r="HDF852" s="219"/>
      <c r="HDG852" s="219"/>
      <c r="HDH852" s="219"/>
      <c r="HDI852" s="219"/>
      <c r="HDJ852" s="219"/>
      <c r="HDK852" s="219"/>
      <c r="HDL852" s="219"/>
      <c r="HDM852" s="219"/>
      <c r="HDN852" s="219"/>
      <c r="HDO852" s="219"/>
      <c r="HDP852" s="219"/>
      <c r="HDQ852" s="219"/>
      <c r="HDR852" s="219"/>
      <c r="HDS852" s="219"/>
      <c r="HDT852" s="219"/>
      <c r="HDU852" s="219"/>
      <c r="HDV852" s="219"/>
      <c r="HDW852" s="219"/>
      <c r="HDX852" s="219"/>
      <c r="HDY852" s="219"/>
      <c r="HDZ852" s="219"/>
      <c r="HEA852" s="219"/>
      <c r="HEB852" s="219"/>
      <c r="HEC852" s="219"/>
      <c r="HED852" s="219"/>
      <c r="HEE852" s="219"/>
      <c r="HEF852" s="219"/>
      <c r="HEG852" s="219"/>
      <c r="HEH852" s="219"/>
      <c r="HEI852" s="219"/>
      <c r="HEJ852" s="219"/>
      <c r="HEK852" s="219"/>
      <c r="HEL852" s="219"/>
      <c r="HEM852" s="219"/>
      <c r="HEN852" s="219"/>
      <c r="HEO852" s="219"/>
      <c r="HEP852" s="219"/>
      <c r="HEQ852" s="219"/>
      <c r="HER852" s="219"/>
      <c r="HES852" s="219"/>
      <c r="HET852" s="219"/>
      <c r="HEU852" s="219"/>
      <c r="HEV852" s="219"/>
      <c r="HEW852" s="219"/>
      <c r="HEX852" s="219"/>
      <c r="HEY852" s="219"/>
      <c r="HEZ852" s="219"/>
      <c r="HFA852" s="219"/>
      <c r="HFB852" s="219"/>
      <c r="HFC852" s="219"/>
      <c r="HFD852" s="219"/>
      <c r="HFE852" s="219"/>
      <c r="HFF852" s="219"/>
      <c r="HFG852" s="219"/>
      <c r="HFH852" s="219"/>
      <c r="HFI852" s="219"/>
      <c r="HFJ852" s="219"/>
      <c r="HFK852" s="219"/>
      <c r="HFL852" s="219"/>
      <c r="HFM852" s="219"/>
      <c r="HFN852" s="219"/>
      <c r="HFO852" s="219"/>
      <c r="HFP852" s="219"/>
      <c r="HFQ852" s="219"/>
      <c r="HFR852" s="219"/>
      <c r="HFS852" s="219"/>
      <c r="HFT852" s="219"/>
      <c r="HFU852" s="219"/>
      <c r="HFV852" s="219"/>
      <c r="HFW852" s="219"/>
      <c r="HFX852" s="219"/>
      <c r="HFY852" s="219"/>
      <c r="HFZ852" s="219"/>
      <c r="HGA852" s="219"/>
      <c r="HGB852" s="219"/>
      <c r="HGC852" s="219"/>
      <c r="HGD852" s="219"/>
      <c r="HGE852" s="219"/>
      <c r="HGF852" s="219"/>
      <c r="HGG852" s="219"/>
      <c r="HGH852" s="219"/>
      <c r="HGI852" s="219"/>
      <c r="HGJ852" s="219"/>
      <c r="HGK852" s="219"/>
      <c r="HGL852" s="219"/>
      <c r="HGM852" s="219"/>
      <c r="HGN852" s="219"/>
      <c r="HGO852" s="219"/>
      <c r="HGP852" s="219"/>
      <c r="HGQ852" s="219"/>
      <c r="HGR852" s="219"/>
      <c r="HGS852" s="219"/>
      <c r="HGT852" s="219"/>
      <c r="HGU852" s="219"/>
      <c r="HGV852" s="219"/>
      <c r="HGW852" s="219"/>
      <c r="HGX852" s="219"/>
      <c r="HGY852" s="219"/>
      <c r="HGZ852" s="219"/>
      <c r="HHA852" s="219"/>
      <c r="HHB852" s="219"/>
      <c r="HHC852" s="219"/>
      <c r="HHD852" s="219"/>
      <c r="HHE852" s="219"/>
      <c r="HHF852" s="219"/>
      <c r="HHG852" s="219"/>
      <c r="HHH852" s="219"/>
      <c r="HHI852" s="219"/>
      <c r="HHJ852" s="219"/>
      <c r="HHK852" s="219"/>
      <c r="HHL852" s="219"/>
      <c r="HHM852" s="219"/>
      <c r="HHN852" s="219"/>
      <c r="HHO852" s="219"/>
      <c r="HHP852" s="219"/>
      <c r="HHQ852" s="219"/>
      <c r="HHR852" s="219"/>
      <c r="HHS852" s="219"/>
      <c r="HHT852" s="219"/>
      <c r="HHU852" s="219"/>
      <c r="HHV852" s="219"/>
      <c r="HHW852" s="219"/>
      <c r="HHX852" s="219"/>
      <c r="HHY852" s="219"/>
      <c r="HHZ852" s="219"/>
      <c r="HIA852" s="219"/>
      <c r="HIB852" s="219"/>
      <c r="HIC852" s="219"/>
      <c r="HID852" s="219"/>
      <c r="HIE852" s="219"/>
      <c r="HIF852" s="219"/>
      <c r="HIG852" s="219"/>
      <c r="HIH852" s="219"/>
      <c r="HII852" s="219"/>
      <c r="HIJ852" s="219"/>
      <c r="HIK852" s="219"/>
      <c r="HIL852" s="219"/>
      <c r="HIM852" s="219"/>
      <c r="HIN852" s="219"/>
      <c r="HIO852" s="219"/>
      <c r="HIP852" s="219"/>
      <c r="HIQ852" s="219"/>
      <c r="HIR852" s="219"/>
      <c r="HIS852" s="219"/>
      <c r="HIT852" s="219"/>
      <c r="HIU852" s="219"/>
      <c r="HIV852" s="219"/>
      <c r="HIW852" s="219"/>
      <c r="HIX852" s="219"/>
      <c r="HIY852" s="219"/>
      <c r="HIZ852" s="219"/>
      <c r="HJA852" s="219"/>
      <c r="HJB852" s="219"/>
      <c r="HJC852" s="219"/>
      <c r="HJD852" s="219"/>
      <c r="HJE852" s="219"/>
      <c r="HJF852" s="219"/>
      <c r="HJG852" s="219"/>
      <c r="HJH852" s="219"/>
      <c r="HJI852" s="219"/>
      <c r="HJJ852" s="219"/>
      <c r="HJK852" s="219"/>
      <c r="HJL852" s="219"/>
      <c r="HJM852" s="219"/>
      <c r="HJN852" s="219"/>
      <c r="HJO852" s="219"/>
      <c r="HJP852" s="219"/>
      <c r="HJQ852" s="219"/>
      <c r="HJR852" s="219"/>
      <c r="HJS852" s="219"/>
      <c r="HJT852" s="219"/>
      <c r="HJU852" s="219"/>
      <c r="HJV852" s="219"/>
      <c r="HJW852" s="219"/>
      <c r="HJX852" s="219"/>
      <c r="HJY852" s="219"/>
      <c r="HJZ852" s="219"/>
      <c r="HKA852" s="219"/>
      <c r="HKB852" s="219"/>
      <c r="HKC852" s="219"/>
      <c r="HKD852" s="219"/>
      <c r="HKE852" s="219"/>
      <c r="HKF852" s="219"/>
      <c r="HKG852" s="219"/>
      <c r="HKH852" s="219"/>
      <c r="HKI852" s="219"/>
      <c r="HKJ852" s="219"/>
      <c r="HKK852" s="219"/>
      <c r="HKL852" s="219"/>
      <c r="HKM852" s="219"/>
      <c r="HKN852" s="219"/>
      <c r="HKO852" s="219"/>
      <c r="HKP852" s="219"/>
      <c r="HKQ852" s="219"/>
      <c r="HKR852" s="219"/>
      <c r="HKS852" s="219"/>
      <c r="HKT852" s="219"/>
      <c r="HKU852" s="219"/>
      <c r="HKV852" s="219"/>
      <c r="HKW852" s="219"/>
      <c r="HKX852" s="219"/>
      <c r="HKY852" s="219"/>
      <c r="HKZ852" s="219"/>
      <c r="HLA852" s="219"/>
      <c r="HLB852" s="219"/>
      <c r="HLC852" s="219"/>
      <c r="HLD852" s="219"/>
      <c r="HLE852" s="219"/>
      <c r="HLF852" s="219"/>
      <c r="HLG852" s="219"/>
      <c r="HLH852" s="219"/>
      <c r="HLI852" s="219"/>
      <c r="HLJ852" s="219"/>
      <c r="HLK852" s="219"/>
      <c r="HLL852" s="219"/>
      <c r="HLM852" s="219"/>
      <c r="HLN852" s="219"/>
      <c r="HLO852" s="219"/>
      <c r="HLP852" s="219"/>
      <c r="HLQ852" s="219"/>
      <c r="HLR852" s="219"/>
      <c r="HLS852" s="219"/>
      <c r="HLT852" s="219"/>
      <c r="HLU852" s="219"/>
      <c r="HLV852" s="219"/>
      <c r="HLW852" s="219"/>
      <c r="HLX852" s="219"/>
      <c r="HLY852" s="219"/>
      <c r="HLZ852" s="219"/>
      <c r="HMA852" s="219"/>
      <c r="HMB852" s="219"/>
      <c r="HMC852" s="219"/>
      <c r="HMD852" s="219"/>
      <c r="HME852" s="219"/>
      <c r="HMF852" s="219"/>
      <c r="HMG852" s="219"/>
      <c r="HMH852" s="219"/>
      <c r="HMI852" s="219"/>
      <c r="HMJ852" s="219"/>
      <c r="HMK852" s="219"/>
      <c r="HML852" s="219"/>
      <c r="HMM852" s="219"/>
      <c r="HMN852" s="219"/>
      <c r="HMO852" s="219"/>
      <c r="HMP852" s="219"/>
      <c r="HMQ852" s="219"/>
      <c r="HMR852" s="219"/>
      <c r="HMS852" s="219"/>
      <c r="HMT852" s="219"/>
      <c r="HMU852" s="219"/>
      <c r="HMV852" s="219"/>
      <c r="HMW852" s="219"/>
      <c r="HMX852" s="219"/>
      <c r="HMY852" s="219"/>
      <c r="HMZ852" s="219"/>
      <c r="HNA852" s="219"/>
      <c r="HNB852" s="219"/>
      <c r="HNC852" s="219"/>
      <c r="HND852" s="219"/>
      <c r="HNE852" s="219"/>
      <c r="HNF852" s="219"/>
      <c r="HNG852" s="219"/>
      <c r="HNH852" s="219"/>
      <c r="HNI852" s="219"/>
      <c r="HNJ852" s="219"/>
      <c r="HNK852" s="219"/>
      <c r="HNL852" s="219"/>
      <c r="HNM852" s="219"/>
      <c r="HNN852" s="219"/>
      <c r="HNO852" s="219"/>
      <c r="HNP852" s="219"/>
      <c r="HNQ852" s="219"/>
      <c r="HNR852" s="219"/>
      <c r="HNS852" s="219"/>
      <c r="HNT852" s="219"/>
      <c r="HNU852" s="219"/>
      <c r="HNV852" s="219"/>
      <c r="HNW852" s="219"/>
      <c r="HNX852" s="219"/>
      <c r="HNY852" s="219"/>
      <c r="HNZ852" s="219"/>
      <c r="HOA852" s="219"/>
      <c r="HOB852" s="219"/>
      <c r="HOC852" s="219"/>
      <c r="HOD852" s="219"/>
      <c r="HOE852" s="219"/>
      <c r="HOF852" s="219"/>
      <c r="HOG852" s="219"/>
      <c r="HOH852" s="219"/>
      <c r="HOI852" s="219"/>
      <c r="HOJ852" s="219"/>
      <c r="HOK852" s="219"/>
      <c r="HOL852" s="219"/>
      <c r="HOM852" s="219"/>
      <c r="HON852" s="219"/>
      <c r="HOO852" s="219"/>
      <c r="HOP852" s="219"/>
      <c r="HOQ852" s="219"/>
      <c r="HOR852" s="219"/>
      <c r="HOS852" s="219"/>
      <c r="HOT852" s="219"/>
      <c r="HOU852" s="219"/>
      <c r="HOV852" s="219"/>
      <c r="HOW852" s="219"/>
      <c r="HOX852" s="219"/>
      <c r="HOY852" s="219"/>
      <c r="HOZ852" s="219"/>
      <c r="HPA852" s="219"/>
      <c r="HPB852" s="219"/>
      <c r="HPC852" s="219"/>
      <c r="HPD852" s="219"/>
      <c r="HPE852" s="219"/>
      <c r="HPF852" s="219"/>
      <c r="HPG852" s="219"/>
      <c r="HPH852" s="219"/>
      <c r="HPI852" s="219"/>
      <c r="HPJ852" s="219"/>
      <c r="HPK852" s="219"/>
      <c r="HPL852" s="219"/>
      <c r="HPM852" s="219"/>
      <c r="HPN852" s="219"/>
      <c r="HPO852" s="219"/>
      <c r="HPP852" s="219"/>
      <c r="HPQ852" s="219"/>
      <c r="HPR852" s="219"/>
      <c r="HPS852" s="219"/>
      <c r="HPT852" s="219"/>
      <c r="HPU852" s="219"/>
      <c r="HPV852" s="219"/>
      <c r="HPW852" s="219"/>
      <c r="HPX852" s="219"/>
      <c r="HPY852" s="219"/>
      <c r="HPZ852" s="219"/>
      <c r="HQA852" s="219"/>
      <c r="HQB852" s="219"/>
      <c r="HQC852" s="219"/>
      <c r="HQD852" s="219"/>
      <c r="HQE852" s="219"/>
      <c r="HQF852" s="219"/>
      <c r="HQG852" s="219"/>
      <c r="HQH852" s="219"/>
      <c r="HQI852" s="219"/>
      <c r="HQJ852" s="219"/>
      <c r="HQK852" s="219"/>
      <c r="HQL852" s="219"/>
      <c r="HQM852" s="219"/>
      <c r="HQN852" s="219"/>
      <c r="HQO852" s="219"/>
      <c r="HQP852" s="219"/>
      <c r="HQQ852" s="219"/>
      <c r="HQR852" s="219"/>
      <c r="HQS852" s="219"/>
      <c r="HQT852" s="219"/>
      <c r="HQU852" s="219"/>
      <c r="HQV852" s="219"/>
      <c r="HQW852" s="219"/>
      <c r="HQX852" s="219"/>
      <c r="HQY852" s="219"/>
      <c r="HQZ852" s="219"/>
      <c r="HRA852" s="219"/>
      <c r="HRB852" s="219"/>
      <c r="HRC852" s="219"/>
      <c r="HRD852" s="219"/>
      <c r="HRE852" s="219"/>
      <c r="HRF852" s="219"/>
      <c r="HRG852" s="219"/>
      <c r="HRH852" s="219"/>
      <c r="HRI852" s="219"/>
      <c r="HRJ852" s="219"/>
      <c r="HRK852" s="219"/>
      <c r="HRL852" s="219"/>
      <c r="HRM852" s="219"/>
      <c r="HRN852" s="219"/>
      <c r="HRO852" s="219"/>
      <c r="HRP852" s="219"/>
      <c r="HRQ852" s="219"/>
      <c r="HRR852" s="219"/>
      <c r="HRS852" s="219"/>
      <c r="HRT852" s="219"/>
      <c r="HRU852" s="219"/>
      <c r="HRV852" s="219"/>
      <c r="HRW852" s="219"/>
      <c r="HRX852" s="219"/>
      <c r="HRY852" s="219"/>
      <c r="HRZ852" s="219"/>
      <c r="HSA852" s="219"/>
      <c r="HSB852" s="219"/>
      <c r="HSC852" s="219"/>
      <c r="HSD852" s="219"/>
      <c r="HSE852" s="219"/>
      <c r="HSF852" s="219"/>
      <c r="HSG852" s="219"/>
      <c r="HSH852" s="219"/>
      <c r="HSI852" s="219"/>
      <c r="HSJ852" s="219"/>
      <c r="HSK852" s="219"/>
      <c r="HSL852" s="219"/>
      <c r="HSM852" s="219"/>
      <c r="HSN852" s="219"/>
      <c r="HSO852" s="219"/>
      <c r="HSP852" s="219"/>
      <c r="HSQ852" s="219"/>
      <c r="HSR852" s="219"/>
      <c r="HSS852" s="219"/>
      <c r="HST852" s="219"/>
      <c r="HSU852" s="219"/>
      <c r="HSV852" s="219"/>
      <c r="HSW852" s="219"/>
      <c r="HSX852" s="219"/>
      <c r="HSY852" s="219"/>
      <c r="HSZ852" s="219"/>
      <c r="HTA852" s="219"/>
      <c r="HTB852" s="219"/>
      <c r="HTC852" s="219"/>
      <c r="HTD852" s="219"/>
      <c r="HTE852" s="219"/>
      <c r="HTF852" s="219"/>
      <c r="HTG852" s="219"/>
      <c r="HTH852" s="219"/>
      <c r="HTI852" s="219"/>
      <c r="HTJ852" s="219"/>
      <c r="HTK852" s="219"/>
      <c r="HTL852" s="219"/>
      <c r="HTM852" s="219"/>
      <c r="HTN852" s="219"/>
      <c r="HTO852" s="219"/>
      <c r="HTP852" s="219"/>
      <c r="HTQ852" s="219"/>
      <c r="HTR852" s="219"/>
      <c r="HTS852" s="219"/>
      <c r="HTT852" s="219"/>
      <c r="HTU852" s="219"/>
      <c r="HTV852" s="219"/>
      <c r="HTW852" s="219"/>
      <c r="HTX852" s="219"/>
      <c r="HTY852" s="219"/>
      <c r="HTZ852" s="219"/>
      <c r="HUA852" s="219"/>
      <c r="HUB852" s="219"/>
      <c r="HUC852" s="219"/>
      <c r="HUD852" s="219"/>
      <c r="HUE852" s="219"/>
      <c r="HUF852" s="219"/>
      <c r="HUG852" s="219"/>
      <c r="HUH852" s="219"/>
      <c r="HUI852" s="219"/>
      <c r="HUJ852" s="219"/>
      <c r="HUK852" s="219"/>
      <c r="HUL852" s="219"/>
      <c r="HUM852" s="219"/>
      <c r="HUN852" s="219"/>
      <c r="HUO852" s="219"/>
      <c r="HUP852" s="219"/>
      <c r="HUQ852" s="219"/>
      <c r="HUR852" s="219"/>
      <c r="HUS852" s="219"/>
      <c r="HUT852" s="219"/>
      <c r="HUU852" s="219"/>
      <c r="HUV852" s="219"/>
      <c r="HUW852" s="219"/>
      <c r="HUX852" s="219"/>
      <c r="HUY852" s="219"/>
      <c r="HUZ852" s="219"/>
      <c r="HVA852" s="219"/>
      <c r="HVB852" s="219"/>
      <c r="HVC852" s="219"/>
      <c r="HVD852" s="219"/>
      <c r="HVE852" s="219"/>
      <c r="HVF852" s="219"/>
      <c r="HVG852" s="219"/>
      <c r="HVH852" s="219"/>
      <c r="HVI852" s="219"/>
      <c r="HVJ852" s="219"/>
      <c r="HVK852" s="219"/>
      <c r="HVL852" s="219"/>
      <c r="HVM852" s="219"/>
      <c r="HVN852" s="219"/>
      <c r="HVO852" s="219"/>
      <c r="HVP852" s="219"/>
      <c r="HVQ852" s="219"/>
      <c r="HVR852" s="219"/>
      <c r="HVS852" s="219"/>
      <c r="HVT852" s="219"/>
      <c r="HVU852" s="219"/>
      <c r="HVV852" s="219"/>
      <c r="HVW852" s="219"/>
      <c r="HVX852" s="219"/>
      <c r="HVY852" s="219"/>
      <c r="HVZ852" s="219"/>
      <c r="HWA852" s="219"/>
      <c r="HWB852" s="219"/>
      <c r="HWC852" s="219"/>
      <c r="HWD852" s="219"/>
      <c r="HWE852" s="219"/>
      <c r="HWF852" s="219"/>
      <c r="HWG852" s="219"/>
      <c r="HWH852" s="219"/>
      <c r="HWI852" s="219"/>
      <c r="HWJ852" s="219"/>
      <c r="HWK852" s="219"/>
      <c r="HWL852" s="219"/>
      <c r="HWM852" s="219"/>
      <c r="HWN852" s="219"/>
      <c r="HWO852" s="219"/>
      <c r="HWP852" s="219"/>
      <c r="HWQ852" s="219"/>
      <c r="HWR852" s="219"/>
      <c r="HWS852" s="219"/>
      <c r="HWT852" s="219"/>
      <c r="HWU852" s="219"/>
      <c r="HWV852" s="219"/>
      <c r="HWW852" s="219"/>
      <c r="HWX852" s="219"/>
      <c r="HWY852" s="219"/>
      <c r="HWZ852" s="219"/>
      <c r="HXA852" s="219"/>
      <c r="HXB852" s="219"/>
      <c r="HXC852" s="219"/>
      <c r="HXD852" s="219"/>
      <c r="HXE852" s="219"/>
      <c r="HXF852" s="219"/>
      <c r="HXG852" s="219"/>
      <c r="HXH852" s="219"/>
      <c r="HXI852" s="219"/>
      <c r="HXJ852" s="219"/>
      <c r="HXK852" s="219"/>
      <c r="HXL852" s="219"/>
      <c r="HXM852" s="219"/>
      <c r="HXN852" s="219"/>
      <c r="HXO852" s="219"/>
      <c r="HXP852" s="219"/>
      <c r="HXQ852" s="219"/>
      <c r="HXR852" s="219"/>
      <c r="HXS852" s="219"/>
      <c r="HXT852" s="219"/>
      <c r="HXU852" s="219"/>
      <c r="HXV852" s="219"/>
      <c r="HXW852" s="219"/>
      <c r="HXX852" s="219"/>
      <c r="HXY852" s="219"/>
      <c r="HXZ852" s="219"/>
      <c r="HYA852" s="219"/>
      <c r="HYB852" s="219"/>
      <c r="HYC852" s="219"/>
      <c r="HYD852" s="219"/>
      <c r="HYE852" s="219"/>
      <c r="HYF852" s="219"/>
      <c r="HYG852" s="219"/>
      <c r="HYH852" s="219"/>
      <c r="HYI852" s="219"/>
      <c r="HYJ852" s="219"/>
      <c r="HYK852" s="219"/>
      <c r="HYL852" s="219"/>
      <c r="HYM852" s="219"/>
      <c r="HYN852" s="219"/>
      <c r="HYO852" s="219"/>
      <c r="HYP852" s="219"/>
      <c r="HYQ852" s="219"/>
      <c r="HYR852" s="219"/>
      <c r="HYS852" s="219"/>
      <c r="HYT852" s="219"/>
      <c r="HYU852" s="219"/>
      <c r="HYV852" s="219"/>
      <c r="HYW852" s="219"/>
      <c r="HYX852" s="219"/>
      <c r="HYY852" s="219"/>
      <c r="HYZ852" s="219"/>
      <c r="HZA852" s="219"/>
      <c r="HZB852" s="219"/>
      <c r="HZC852" s="219"/>
      <c r="HZD852" s="219"/>
      <c r="HZE852" s="219"/>
      <c r="HZF852" s="219"/>
      <c r="HZG852" s="219"/>
      <c r="HZH852" s="219"/>
      <c r="HZI852" s="219"/>
      <c r="HZJ852" s="219"/>
      <c r="HZK852" s="219"/>
      <c r="HZL852" s="219"/>
      <c r="HZM852" s="219"/>
      <c r="HZN852" s="219"/>
      <c r="HZO852" s="219"/>
      <c r="HZP852" s="219"/>
      <c r="HZQ852" s="219"/>
      <c r="HZR852" s="219"/>
      <c r="HZS852" s="219"/>
      <c r="HZT852" s="219"/>
      <c r="HZU852" s="219"/>
      <c r="HZV852" s="219"/>
      <c r="HZW852" s="219"/>
      <c r="HZX852" s="219"/>
      <c r="HZY852" s="219"/>
      <c r="HZZ852" s="219"/>
      <c r="IAA852" s="219"/>
      <c r="IAB852" s="219"/>
      <c r="IAC852" s="219"/>
      <c r="IAD852" s="219"/>
      <c r="IAE852" s="219"/>
      <c r="IAF852" s="219"/>
      <c r="IAG852" s="219"/>
      <c r="IAH852" s="219"/>
      <c r="IAI852" s="219"/>
      <c r="IAJ852" s="219"/>
      <c r="IAK852" s="219"/>
      <c r="IAL852" s="219"/>
      <c r="IAM852" s="219"/>
      <c r="IAN852" s="219"/>
      <c r="IAO852" s="219"/>
      <c r="IAP852" s="219"/>
      <c r="IAQ852" s="219"/>
      <c r="IAR852" s="219"/>
      <c r="IAS852" s="219"/>
      <c r="IAT852" s="219"/>
      <c r="IAU852" s="219"/>
      <c r="IAV852" s="219"/>
      <c r="IAW852" s="219"/>
      <c r="IAX852" s="219"/>
      <c r="IAY852" s="219"/>
      <c r="IAZ852" s="219"/>
      <c r="IBA852" s="219"/>
      <c r="IBB852" s="219"/>
      <c r="IBC852" s="219"/>
      <c r="IBD852" s="219"/>
      <c r="IBE852" s="219"/>
      <c r="IBF852" s="219"/>
      <c r="IBG852" s="219"/>
      <c r="IBH852" s="219"/>
      <c r="IBI852" s="219"/>
      <c r="IBJ852" s="219"/>
      <c r="IBK852" s="219"/>
      <c r="IBL852" s="219"/>
      <c r="IBM852" s="219"/>
      <c r="IBN852" s="219"/>
      <c r="IBO852" s="219"/>
      <c r="IBP852" s="219"/>
      <c r="IBQ852" s="219"/>
      <c r="IBR852" s="219"/>
      <c r="IBS852" s="219"/>
      <c r="IBT852" s="219"/>
      <c r="IBU852" s="219"/>
      <c r="IBV852" s="219"/>
      <c r="IBW852" s="219"/>
      <c r="IBX852" s="219"/>
      <c r="IBY852" s="219"/>
      <c r="IBZ852" s="219"/>
      <c r="ICA852" s="219"/>
      <c r="ICB852" s="219"/>
      <c r="ICC852" s="219"/>
      <c r="ICD852" s="219"/>
      <c r="ICE852" s="219"/>
      <c r="ICF852" s="219"/>
      <c r="ICG852" s="219"/>
      <c r="ICH852" s="219"/>
      <c r="ICI852" s="219"/>
      <c r="ICJ852" s="219"/>
      <c r="ICK852" s="219"/>
      <c r="ICL852" s="219"/>
      <c r="ICM852" s="219"/>
      <c r="ICN852" s="219"/>
      <c r="ICO852" s="219"/>
      <c r="ICP852" s="219"/>
      <c r="ICQ852" s="219"/>
      <c r="ICR852" s="219"/>
      <c r="ICS852" s="219"/>
      <c r="ICT852" s="219"/>
      <c r="ICU852" s="219"/>
      <c r="ICV852" s="219"/>
      <c r="ICW852" s="219"/>
      <c r="ICX852" s="219"/>
      <c r="ICY852" s="219"/>
      <c r="ICZ852" s="219"/>
      <c r="IDA852" s="219"/>
      <c r="IDB852" s="219"/>
      <c r="IDC852" s="219"/>
      <c r="IDD852" s="219"/>
      <c r="IDE852" s="219"/>
      <c r="IDF852" s="219"/>
      <c r="IDG852" s="219"/>
      <c r="IDH852" s="219"/>
      <c r="IDI852" s="219"/>
      <c r="IDJ852" s="219"/>
      <c r="IDK852" s="219"/>
      <c r="IDL852" s="219"/>
      <c r="IDM852" s="219"/>
      <c r="IDN852" s="219"/>
      <c r="IDO852" s="219"/>
      <c r="IDP852" s="219"/>
      <c r="IDQ852" s="219"/>
      <c r="IDR852" s="219"/>
      <c r="IDS852" s="219"/>
      <c r="IDT852" s="219"/>
      <c r="IDU852" s="219"/>
      <c r="IDV852" s="219"/>
      <c r="IDW852" s="219"/>
      <c r="IDX852" s="219"/>
      <c r="IDY852" s="219"/>
      <c r="IDZ852" s="219"/>
      <c r="IEA852" s="219"/>
      <c r="IEB852" s="219"/>
      <c r="IEC852" s="219"/>
      <c r="IED852" s="219"/>
      <c r="IEE852" s="219"/>
      <c r="IEF852" s="219"/>
      <c r="IEG852" s="219"/>
      <c r="IEH852" s="219"/>
      <c r="IEI852" s="219"/>
      <c r="IEJ852" s="219"/>
      <c r="IEK852" s="219"/>
      <c r="IEL852" s="219"/>
      <c r="IEM852" s="219"/>
      <c r="IEN852" s="219"/>
      <c r="IEO852" s="219"/>
      <c r="IEP852" s="219"/>
      <c r="IEQ852" s="219"/>
      <c r="IER852" s="219"/>
      <c r="IES852" s="219"/>
      <c r="IET852" s="219"/>
      <c r="IEU852" s="219"/>
      <c r="IEV852" s="219"/>
      <c r="IEW852" s="219"/>
      <c r="IEX852" s="219"/>
      <c r="IEY852" s="219"/>
      <c r="IEZ852" s="219"/>
      <c r="IFA852" s="219"/>
      <c r="IFB852" s="219"/>
      <c r="IFC852" s="219"/>
      <c r="IFD852" s="219"/>
      <c r="IFE852" s="219"/>
      <c r="IFF852" s="219"/>
      <c r="IFG852" s="219"/>
      <c r="IFH852" s="219"/>
      <c r="IFI852" s="219"/>
      <c r="IFJ852" s="219"/>
      <c r="IFK852" s="219"/>
      <c r="IFL852" s="219"/>
      <c r="IFM852" s="219"/>
      <c r="IFN852" s="219"/>
      <c r="IFO852" s="219"/>
      <c r="IFP852" s="219"/>
      <c r="IFQ852" s="219"/>
      <c r="IFR852" s="219"/>
      <c r="IFS852" s="219"/>
      <c r="IFT852" s="219"/>
      <c r="IFU852" s="219"/>
      <c r="IFV852" s="219"/>
      <c r="IFW852" s="219"/>
      <c r="IFX852" s="219"/>
      <c r="IFY852" s="219"/>
      <c r="IFZ852" s="219"/>
      <c r="IGA852" s="219"/>
      <c r="IGB852" s="219"/>
      <c r="IGC852" s="219"/>
      <c r="IGD852" s="219"/>
      <c r="IGE852" s="219"/>
      <c r="IGF852" s="219"/>
      <c r="IGG852" s="219"/>
      <c r="IGH852" s="219"/>
      <c r="IGI852" s="219"/>
      <c r="IGJ852" s="219"/>
      <c r="IGK852" s="219"/>
      <c r="IGL852" s="219"/>
      <c r="IGM852" s="219"/>
      <c r="IGN852" s="219"/>
      <c r="IGO852" s="219"/>
      <c r="IGP852" s="219"/>
      <c r="IGQ852" s="219"/>
      <c r="IGR852" s="219"/>
      <c r="IGS852" s="219"/>
      <c r="IGT852" s="219"/>
      <c r="IGU852" s="219"/>
      <c r="IGV852" s="219"/>
      <c r="IGW852" s="219"/>
      <c r="IGX852" s="219"/>
      <c r="IGY852" s="219"/>
      <c r="IGZ852" s="219"/>
      <c r="IHA852" s="219"/>
      <c r="IHB852" s="219"/>
      <c r="IHC852" s="219"/>
      <c r="IHD852" s="219"/>
      <c r="IHE852" s="219"/>
      <c r="IHF852" s="219"/>
      <c r="IHG852" s="219"/>
      <c r="IHH852" s="219"/>
      <c r="IHI852" s="219"/>
      <c r="IHJ852" s="219"/>
      <c r="IHK852" s="219"/>
      <c r="IHL852" s="219"/>
      <c r="IHM852" s="219"/>
      <c r="IHN852" s="219"/>
      <c r="IHO852" s="219"/>
      <c r="IHP852" s="219"/>
      <c r="IHQ852" s="219"/>
      <c r="IHR852" s="219"/>
      <c r="IHS852" s="219"/>
      <c r="IHT852" s="219"/>
      <c r="IHU852" s="219"/>
      <c r="IHV852" s="219"/>
      <c r="IHW852" s="219"/>
      <c r="IHX852" s="219"/>
      <c r="IHY852" s="219"/>
      <c r="IHZ852" s="219"/>
      <c r="IIA852" s="219"/>
      <c r="IIB852" s="219"/>
      <c r="IIC852" s="219"/>
      <c r="IID852" s="219"/>
      <c r="IIE852" s="219"/>
      <c r="IIF852" s="219"/>
      <c r="IIG852" s="219"/>
      <c r="IIH852" s="219"/>
      <c r="III852" s="219"/>
      <c r="IIJ852" s="219"/>
      <c r="IIK852" s="219"/>
      <c r="IIL852" s="219"/>
      <c r="IIM852" s="219"/>
      <c r="IIN852" s="219"/>
      <c r="IIO852" s="219"/>
      <c r="IIP852" s="219"/>
      <c r="IIQ852" s="219"/>
      <c r="IIR852" s="219"/>
      <c r="IIS852" s="219"/>
      <c r="IIT852" s="219"/>
      <c r="IIU852" s="219"/>
      <c r="IIV852" s="219"/>
      <c r="IIW852" s="219"/>
      <c r="IIX852" s="219"/>
      <c r="IIY852" s="219"/>
      <c r="IIZ852" s="219"/>
      <c r="IJA852" s="219"/>
      <c r="IJB852" s="219"/>
      <c r="IJC852" s="219"/>
      <c r="IJD852" s="219"/>
      <c r="IJE852" s="219"/>
      <c r="IJF852" s="219"/>
      <c r="IJG852" s="219"/>
      <c r="IJH852" s="219"/>
      <c r="IJI852" s="219"/>
      <c r="IJJ852" s="219"/>
      <c r="IJK852" s="219"/>
      <c r="IJL852" s="219"/>
      <c r="IJM852" s="219"/>
      <c r="IJN852" s="219"/>
      <c r="IJO852" s="219"/>
      <c r="IJP852" s="219"/>
      <c r="IJQ852" s="219"/>
      <c r="IJR852" s="219"/>
      <c r="IJS852" s="219"/>
      <c r="IJT852" s="219"/>
      <c r="IJU852" s="219"/>
      <c r="IJV852" s="219"/>
      <c r="IJW852" s="219"/>
      <c r="IJX852" s="219"/>
      <c r="IJY852" s="219"/>
      <c r="IJZ852" s="219"/>
      <c r="IKA852" s="219"/>
      <c r="IKB852" s="219"/>
      <c r="IKC852" s="219"/>
      <c r="IKD852" s="219"/>
      <c r="IKE852" s="219"/>
      <c r="IKF852" s="219"/>
      <c r="IKG852" s="219"/>
      <c r="IKH852" s="219"/>
      <c r="IKI852" s="219"/>
      <c r="IKJ852" s="219"/>
      <c r="IKK852" s="219"/>
      <c r="IKL852" s="219"/>
      <c r="IKM852" s="219"/>
      <c r="IKN852" s="219"/>
      <c r="IKO852" s="219"/>
      <c r="IKP852" s="219"/>
      <c r="IKQ852" s="219"/>
      <c r="IKR852" s="219"/>
      <c r="IKS852" s="219"/>
      <c r="IKT852" s="219"/>
      <c r="IKU852" s="219"/>
      <c r="IKV852" s="219"/>
      <c r="IKW852" s="219"/>
      <c r="IKX852" s="219"/>
      <c r="IKY852" s="219"/>
      <c r="IKZ852" s="219"/>
      <c r="ILA852" s="219"/>
      <c r="ILB852" s="219"/>
      <c r="ILC852" s="219"/>
      <c r="ILD852" s="219"/>
      <c r="ILE852" s="219"/>
      <c r="ILF852" s="219"/>
      <c r="ILG852" s="219"/>
      <c r="ILH852" s="219"/>
      <c r="ILI852" s="219"/>
      <c r="ILJ852" s="219"/>
      <c r="ILK852" s="219"/>
      <c r="ILL852" s="219"/>
      <c r="ILM852" s="219"/>
      <c r="ILN852" s="219"/>
      <c r="ILO852" s="219"/>
      <c r="ILP852" s="219"/>
      <c r="ILQ852" s="219"/>
      <c r="ILR852" s="219"/>
      <c r="ILS852" s="219"/>
      <c r="ILT852" s="219"/>
      <c r="ILU852" s="219"/>
      <c r="ILV852" s="219"/>
      <c r="ILW852" s="219"/>
      <c r="ILX852" s="219"/>
      <c r="ILY852" s="219"/>
      <c r="ILZ852" s="219"/>
      <c r="IMA852" s="219"/>
      <c r="IMB852" s="219"/>
      <c r="IMC852" s="219"/>
      <c r="IMD852" s="219"/>
      <c r="IME852" s="219"/>
      <c r="IMF852" s="219"/>
      <c r="IMG852" s="219"/>
      <c r="IMH852" s="219"/>
      <c r="IMI852" s="219"/>
      <c r="IMJ852" s="219"/>
      <c r="IMK852" s="219"/>
      <c r="IML852" s="219"/>
      <c r="IMM852" s="219"/>
      <c r="IMN852" s="219"/>
      <c r="IMO852" s="219"/>
      <c r="IMP852" s="219"/>
      <c r="IMQ852" s="219"/>
      <c r="IMR852" s="219"/>
      <c r="IMS852" s="219"/>
      <c r="IMT852" s="219"/>
      <c r="IMU852" s="219"/>
      <c r="IMV852" s="219"/>
      <c r="IMW852" s="219"/>
      <c r="IMX852" s="219"/>
      <c r="IMY852" s="219"/>
      <c r="IMZ852" s="219"/>
      <c r="INA852" s="219"/>
      <c r="INB852" s="219"/>
      <c r="INC852" s="219"/>
      <c r="IND852" s="219"/>
      <c r="INE852" s="219"/>
      <c r="INF852" s="219"/>
      <c r="ING852" s="219"/>
      <c r="INH852" s="219"/>
      <c r="INI852" s="219"/>
      <c r="INJ852" s="219"/>
      <c r="INK852" s="219"/>
      <c r="INL852" s="219"/>
      <c r="INM852" s="219"/>
      <c r="INN852" s="219"/>
      <c r="INO852" s="219"/>
      <c r="INP852" s="219"/>
      <c r="INQ852" s="219"/>
      <c r="INR852" s="219"/>
      <c r="INS852" s="219"/>
      <c r="INT852" s="219"/>
      <c r="INU852" s="219"/>
      <c r="INV852" s="219"/>
      <c r="INW852" s="219"/>
      <c r="INX852" s="219"/>
      <c r="INY852" s="219"/>
      <c r="INZ852" s="219"/>
      <c r="IOA852" s="219"/>
      <c r="IOB852" s="219"/>
      <c r="IOC852" s="219"/>
      <c r="IOD852" s="219"/>
      <c r="IOE852" s="219"/>
      <c r="IOF852" s="219"/>
      <c r="IOG852" s="219"/>
      <c r="IOH852" s="219"/>
      <c r="IOI852" s="219"/>
      <c r="IOJ852" s="219"/>
      <c r="IOK852" s="219"/>
      <c r="IOL852" s="219"/>
      <c r="IOM852" s="219"/>
      <c r="ION852" s="219"/>
      <c r="IOO852" s="219"/>
      <c r="IOP852" s="219"/>
      <c r="IOQ852" s="219"/>
      <c r="IOR852" s="219"/>
      <c r="IOS852" s="219"/>
      <c r="IOT852" s="219"/>
      <c r="IOU852" s="219"/>
      <c r="IOV852" s="219"/>
      <c r="IOW852" s="219"/>
      <c r="IOX852" s="219"/>
      <c r="IOY852" s="219"/>
      <c r="IOZ852" s="219"/>
      <c r="IPA852" s="219"/>
      <c r="IPB852" s="219"/>
      <c r="IPC852" s="219"/>
      <c r="IPD852" s="219"/>
      <c r="IPE852" s="219"/>
      <c r="IPF852" s="219"/>
      <c r="IPG852" s="219"/>
      <c r="IPH852" s="219"/>
      <c r="IPI852" s="219"/>
      <c r="IPJ852" s="219"/>
      <c r="IPK852" s="219"/>
      <c r="IPL852" s="219"/>
      <c r="IPM852" s="219"/>
      <c r="IPN852" s="219"/>
      <c r="IPO852" s="219"/>
      <c r="IPP852" s="219"/>
      <c r="IPQ852" s="219"/>
      <c r="IPR852" s="219"/>
      <c r="IPS852" s="219"/>
      <c r="IPT852" s="219"/>
      <c r="IPU852" s="219"/>
      <c r="IPV852" s="219"/>
      <c r="IPW852" s="219"/>
      <c r="IPX852" s="219"/>
      <c r="IPY852" s="219"/>
      <c r="IPZ852" s="219"/>
      <c r="IQA852" s="219"/>
      <c r="IQB852" s="219"/>
      <c r="IQC852" s="219"/>
      <c r="IQD852" s="219"/>
      <c r="IQE852" s="219"/>
      <c r="IQF852" s="219"/>
      <c r="IQG852" s="219"/>
      <c r="IQH852" s="219"/>
      <c r="IQI852" s="219"/>
      <c r="IQJ852" s="219"/>
      <c r="IQK852" s="219"/>
      <c r="IQL852" s="219"/>
      <c r="IQM852" s="219"/>
      <c r="IQN852" s="219"/>
      <c r="IQO852" s="219"/>
      <c r="IQP852" s="219"/>
      <c r="IQQ852" s="219"/>
      <c r="IQR852" s="219"/>
      <c r="IQS852" s="219"/>
      <c r="IQT852" s="219"/>
      <c r="IQU852" s="219"/>
      <c r="IQV852" s="219"/>
      <c r="IQW852" s="219"/>
      <c r="IQX852" s="219"/>
      <c r="IQY852" s="219"/>
      <c r="IQZ852" s="219"/>
      <c r="IRA852" s="219"/>
      <c r="IRB852" s="219"/>
      <c r="IRC852" s="219"/>
      <c r="IRD852" s="219"/>
      <c r="IRE852" s="219"/>
      <c r="IRF852" s="219"/>
      <c r="IRG852" s="219"/>
      <c r="IRH852" s="219"/>
      <c r="IRI852" s="219"/>
      <c r="IRJ852" s="219"/>
      <c r="IRK852" s="219"/>
      <c r="IRL852" s="219"/>
      <c r="IRM852" s="219"/>
      <c r="IRN852" s="219"/>
      <c r="IRO852" s="219"/>
      <c r="IRP852" s="219"/>
      <c r="IRQ852" s="219"/>
      <c r="IRR852" s="219"/>
      <c r="IRS852" s="219"/>
      <c r="IRT852" s="219"/>
      <c r="IRU852" s="219"/>
      <c r="IRV852" s="219"/>
      <c r="IRW852" s="219"/>
      <c r="IRX852" s="219"/>
      <c r="IRY852" s="219"/>
      <c r="IRZ852" s="219"/>
      <c r="ISA852" s="219"/>
      <c r="ISB852" s="219"/>
      <c r="ISC852" s="219"/>
      <c r="ISD852" s="219"/>
      <c r="ISE852" s="219"/>
      <c r="ISF852" s="219"/>
      <c r="ISG852" s="219"/>
      <c r="ISH852" s="219"/>
      <c r="ISI852" s="219"/>
      <c r="ISJ852" s="219"/>
      <c r="ISK852" s="219"/>
      <c r="ISL852" s="219"/>
      <c r="ISM852" s="219"/>
      <c r="ISN852" s="219"/>
      <c r="ISO852" s="219"/>
      <c r="ISP852" s="219"/>
      <c r="ISQ852" s="219"/>
      <c r="ISR852" s="219"/>
      <c r="ISS852" s="219"/>
      <c r="IST852" s="219"/>
      <c r="ISU852" s="219"/>
      <c r="ISV852" s="219"/>
      <c r="ISW852" s="219"/>
      <c r="ISX852" s="219"/>
      <c r="ISY852" s="219"/>
      <c r="ISZ852" s="219"/>
      <c r="ITA852" s="219"/>
      <c r="ITB852" s="219"/>
      <c r="ITC852" s="219"/>
      <c r="ITD852" s="219"/>
      <c r="ITE852" s="219"/>
      <c r="ITF852" s="219"/>
      <c r="ITG852" s="219"/>
      <c r="ITH852" s="219"/>
      <c r="ITI852" s="219"/>
      <c r="ITJ852" s="219"/>
      <c r="ITK852" s="219"/>
      <c r="ITL852" s="219"/>
      <c r="ITM852" s="219"/>
      <c r="ITN852" s="219"/>
      <c r="ITO852" s="219"/>
      <c r="ITP852" s="219"/>
      <c r="ITQ852" s="219"/>
      <c r="ITR852" s="219"/>
      <c r="ITS852" s="219"/>
      <c r="ITT852" s="219"/>
      <c r="ITU852" s="219"/>
      <c r="ITV852" s="219"/>
      <c r="ITW852" s="219"/>
      <c r="ITX852" s="219"/>
      <c r="ITY852" s="219"/>
      <c r="ITZ852" s="219"/>
      <c r="IUA852" s="219"/>
      <c r="IUB852" s="219"/>
      <c r="IUC852" s="219"/>
      <c r="IUD852" s="219"/>
      <c r="IUE852" s="219"/>
      <c r="IUF852" s="219"/>
      <c r="IUG852" s="219"/>
      <c r="IUH852" s="219"/>
      <c r="IUI852" s="219"/>
      <c r="IUJ852" s="219"/>
      <c r="IUK852" s="219"/>
      <c r="IUL852" s="219"/>
      <c r="IUM852" s="219"/>
      <c r="IUN852" s="219"/>
      <c r="IUO852" s="219"/>
      <c r="IUP852" s="219"/>
      <c r="IUQ852" s="219"/>
      <c r="IUR852" s="219"/>
      <c r="IUS852" s="219"/>
      <c r="IUT852" s="219"/>
      <c r="IUU852" s="219"/>
      <c r="IUV852" s="219"/>
      <c r="IUW852" s="219"/>
      <c r="IUX852" s="219"/>
      <c r="IUY852" s="219"/>
      <c r="IUZ852" s="219"/>
      <c r="IVA852" s="219"/>
      <c r="IVB852" s="219"/>
      <c r="IVC852" s="219"/>
      <c r="IVD852" s="219"/>
      <c r="IVE852" s="219"/>
      <c r="IVF852" s="219"/>
      <c r="IVG852" s="219"/>
      <c r="IVH852" s="219"/>
      <c r="IVI852" s="219"/>
      <c r="IVJ852" s="219"/>
      <c r="IVK852" s="219"/>
      <c r="IVL852" s="219"/>
      <c r="IVM852" s="219"/>
      <c r="IVN852" s="219"/>
      <c r="IVO852" s="219"/>
      <c r="IVP852" s="219"/>
      <c r="IVQ852" s="219"/>
      <c r="IVR852" s="219"/>
      <c r="IVS852" s="219"/>
      <c r="IVT852" s="219"/>
      <c r="IVU852" s="219"/>
      <c r="IVV852" s="219"/>
      <c r="IVW852" s="219"/>
      <c r="IVX852" s="219"/>
      <c r="IVY852" s="219"/>
      <c r="IVZ852" s="219"/>
      <c r="IWA852" s="219"/>
      <c r="IWB852" s="219"/>
      <c r="IWC852" s="219"/>
      <c r="IWD852" s="219"/>
      <c r="IWE852" s="219"/>
      <c r="IWF852" s="219"/>
      <c r="IWG852" s="219"/>
      <c r="IWH852" s="219"/>
      <c r="IWI852" s="219"/>
      <c r="IWJ852" s="219"/>
      <c r="IWK852" s="219"/>
      <c r="IWL852" s="219"/>
      <c r="IWM852" s="219"/>
      <c r="IWN852" s="219"/>
      <c r="IWO852" s="219"/>
      <c r="IWP852" s="219"/>
      <c r="IWQ852" s="219"/>
      <c r="IWR852" s="219"/>
      <c r="IWS852" s="219"/>
      <c r="IWT852" s="219"/>
      <c r="IWU852" s="219"/>
      <c r="IWV852" s="219"/>
      <c r="IWW852" s="219"/>
      <c r="IWX852" s="219"/>
      <c r="IWY852" s="219"/>
      <c r="IWZ852" s="219"/>
      <c r="IXA852" s="219"/>
      <c r="IXB852" s="219"/>
      <c r="IXC852" s="219"/>
      <c r="IXD852" s="219"/>
      <c r="IXE852" s="219"/>
      <c r="IXF852" s="219"/>
      <c r="IXG852" s="219"/>
      <c r="IXH852" s="219"/>
      <c r="IXI852" s="219"/>
      <c r="IXJ852" s="219"/>
      <c r="IXK852" s="219"/>
      <c r="IXL852" s="219"/>
      <c r="IXM852" s="219"/>
      <c r="IXN852" s="219"/>
      <c r="IXO852" s="219"/>
      <c r="IXP852" s="219"/>
      <c r="IXQ852" s="219"/>
      <c r="IXR852" s="219"/>
      <c r="IXS852" s="219"/>
      <c r="IXT852" s="219"/>
      <c r="IXU852" s="219"/>
      <c r="IXV852" s="219"/>
      <c r="IXW852" s="219"/>
      <c r="IXX852" s="219"/>
      <c r="IXY852" s="219"/>
      <c r="IXZ852" s="219"/>
      <c r="IYA852" s="219"/>
      <c r="IYB852" s="219"/>
      <c r="IYC852" s="219"/>
      <c r="IYD852" s="219"/>
      <c r="IYE852" s="219"/>
      <c r="IYF852" s="219"/>
      <c r="IYG852" s="219"/>
      <c r="IYH852" s="219"/>
      <c r="IYI852" s="219"/>
      <c r="IYJ852" s="219"/>
      <c r="IYK852" s="219"/>
      <c r="IYL852" s="219"/>
      <c r="IYM852" s="219"/>
      <c r="IYN852" s="219"/>
      <c r="IYO852" s="219"/>
      <c r="IYP852" s="219"/>
      <c r="IYQ852" s="219"/>
      <c r="IYR852" s="219"/>
      <c r="IYS852" s="219"/>
      <c r="IYT852" s="219"/>
      <c r="IYU852" s="219"/>
      <c r="IYV852" s="219"/>
      <c r="IYW852" s="219"/>
      <c r="IYX852" s="219"/>
      <c r="IYY852" s="219"/>
      <c r="IYZ852" s="219"/>
      <c r="IZA852" s="219"/>
      <c r="IZB852" s="219"/>
      <c r="IZC852" s="219"/>
      <c r="IZD852" s="219"/>
      <c r="IZE852" s="219"/>
      <c r="IZF852" s="219"/>
      <c r="IZG852" s="219"/>
      <c r="IZH852" s="219"/>
      <c r="IZI852" s="219"/>
      <c r="IZJ852" s="219"/>
      <c r="IZK852" s="219"/>
      <c r="IZL852" s="219"/>
      <c r="IZM852" s="219"/>
      <c r="IZN852" s="219"/>
      <c r="IZO852" s="219"/>
      <c r="IZP852" s="219"/>
      <c r="IZQ852" s="219"/>
      <c r="IZR852" s="219"/>
      <c r="IZS852" s="219"/>
      <c r="IZT852" s="219"/>
      <c r="IZU852" s="219"/>
      <c r="IZV852" s="219"/>
      <c r="IZW852" s="219"/>
      <c r="IZX852" s="219"/>
      <c r="IZY852" s="219"/>
      <c r="IZZ852" s="219"/>
      <c r="JAA852" s="219"/>
      <c r="JAB852" s="219"/>
      <c r="JAC852" s="219"/>
      <c r="JAD852" s="219"/>
      <c r="JAE852" s="219"/>
      <c r="JAF852" s="219"/>
      <c r="JAG852" s="219"/>
      <c r="JAH852" s="219"/>
      <c r="JAI852" s="219"/>
      <c r="JAJ852" s="219"/>
      <c r="JAK852" s="219"/>
      <c r="JAL852" s="219"/>
      <c r="JAM852" s="219"/>
      <c r="JAN852" s="219"/>
      <c r="JAO852" s="219"/>
      <c r="JAP852" s="219"/>
      <c r="JAQ852" s="219"/>
      <c r="JAR852" s="219"/>
      <c r="JAS852" s="219"/>
      <c r="JAT852" s="219"/>
      <c r="JAU852" s="219"/>
      <c r="JAV852" s="219"/>
      <c r="JAW852" s="219"/>
      <c r="JAX852" s="219"/>
      <c r="JAY852" s="219"/>
      <c r="JAZ852" s="219"/>
      <c r="JBA852" s="219"/>
      <c r="JBB852" s="219"/>
      <c r="JBC852" s="219"/>
      <c r="JBD852" s="219"/>
      <c r="JBE852" s="219"/>
      <c r="JBF852" s="219"/>
      <c r="JBG852" s="219"/>
      <c r="JBH852" s="219"/>
      <c r="JBI852" s="219"/>
      <c r="JBJ852" s="219"/>
      <c r="JBK852" s="219"/>
      <c r="JBL852" s="219"/>
      <c r="JBM852" s="219"/>
      <c r="JBN852" s="219"/>
      <c r="JBO852" s="219"/>
      <c r="JBP852" s="219"/>
      <c r="JBQ852" s="219"/>
      <c r="JBR852" s="219"/>
      <c r="JBS852" s="219"/>
      <c r="JBT852" s="219"/>
      <c r="JBU852" s="219"/>
      <c r="JBV852" s="219"/>
      <c r="JBW852" s="219"/>
      <c r="JBX852" s="219"/>
      <c r="JBY852" s="219"/>
      <c r="JBZ852" s="219"/>
      <c r="JCA852" s="219"/>
      <c r="JCB852" s="219"/>
      <c r="JCC852" s="219"/>
      <c r="JCD852" s="219"/>
      <c r="JCE852" s="219"/>
      <c r="JCF852" s="219"/>
      <c r="JCG852" s="219"/>
      <c r="JCH852" s="219"/>
      <c r="JCI852" s="219"/>
      <c r="JCJ852" s="219"/>
      <c r="JCK852" s="219"/>
      <c r="JCL852" s="219"/>
      <c r="JCM852" s="219"/>
      <c r="JCN852" s="219"/>
      <c r="JCO852" s="219"/>
      <c r="JCP852" s="219"/>
      <c r="JCQ852" s="219"/>
      <c r="JCR852" s="219"/>
      <c r="JCS852" s="219"/>
      <c r="JCT852" s="219"/>
      <c r="JCU852" s="219"/>
      <c r="JCV852" s="219"/>
      <c r="JCW852" s="219"/>
      <c r="JCX852" s="219"/>
      <c r="JCY852" s="219"/>
      <c r="JCZ852" s="219"/>
      <c r="JDA852" s="219"/>
      <c r="JDB852" s="219"/>
      <c r="JDC852" s="219"/>
      <c r="JDD852" s="219"/>
      <c r="JDE852" s="219"/>
      <c r="JDF852" s="219"/>
      <c r="JDG852" s="219"/>
      <c r="JDH852" s="219"/>
      <c r="JDI852" s="219"/>
      <c r="JDJ852" s="219"/>
      <c r="JDK852" s="219"/>
      <c r="JDL852" s="219"/>
      <c r="JDM852" s="219"/>
      <c r="JDN852" s="219"/>
      <c r="JDO852" s="219"/>
      <c r="JDP852" s="219"/>
      <c r="JDQ852" s="219"/>
      <c r="JDR852" s="219"/>
      <c r="JDS852" s="219"/>
      <c r="JDT852" s="219"/>
      <c r="JDU852" s="219"/>
      <c r="JDV852" s="219"/>
      <c r="JDW852" s="219"/>
      <c r="JDX852" s="219"/>
      <c r="JDY852" s="219"/>
      <c r="JDZ852" s="219"/>
      <c r="JEA852" s="219"/>
      <c r="JEB852" s="219"/>
      <c r="JEC852" s="219"/>
      <c r="JED852" s="219"/>
      <c r="JEE852" s="219"/>
      <c r="JEF852" s="219"/>
      <c r="JEG852" s="219"/>
      <c r="JEH852" s="219"/>
      <c r="JEI852" s="219"/>
      <c r="JEJ852" s="219"/>
      <c r="JEK852" s="219"/>
      <c r="JEL852" s="219"/>
      <c r="JEM852" s="219"/>
      <c r="JEN852" s="219"/>
      <c r="JEO852" s="219"/>
      <c r="JEP852" s="219"/>
      <c r="JEQ852" s="219"/>
      <c r="JER852" s="219"/>
      <c r="JES852" s="219"/>
      <c r="JET852" s="219"/>
      <c r="JEU852" s="219"/>
      <c r="JEV852" s="219"/>
      <c r="JEW852" s="219"/>
      <c r="JEX852" s="219"/>
      <c r="JEY852" s="219"/>
      <c r="JEZ852" s="219"/>
      <c r="JFA852" s="219"/>
      <c r="JFB852" s="219"/>
      <c r="JFC852" s="219"/>
      <c r="JFD852" s="219"/>
      <c r="JFE852" s="219"/>
      <c r="JFF852" s="219"/>
      <c r="JFG852" s="219"/>
      <c r="JFH852" s="219"/>
      <c r="JFI852" s="219"/>
      <c r="JFJ852" s="219"/>
      <c r="JFK852" s="219"/>
      <c r="JFL852" s="219"/>
      <c r="JFM852" s="219"/>
      <c r="JFN852" s="219"/>
      <c r="JFO852" s="219"/>
      <c r="JFP852" s="219"/>
      <c r="JFQ852" s="219"/>
      <c r="JFR852" s="219"/>
      <c r="JFS852" s="219"/>
      <c r="JFT852" s="219"/>
      <c r="JFU852" s="219"/>
      <c r="JFV852" s="219"/>
      <c r="JFW852" s="219"/>
      <c r="JFX852" s="219"/>
      <c r="JFY852" s="219"/>
      <c r="JFZ852" s="219"/>
      <c r="JGA852" s="219"/>
      <c r="JGB852" s="219"/>
      <c r="JGC852" s="219"/>
      <c r="JGD852" s="219"/>
      <c r="JGE852" s="219"/>
      <c r="JGF852" s="219"/>
      <c r="JGG852" s="219"/>
      <c r="JGH852" s="219"/>
      <c r="JGI852" s="219"/>
      <c r="JGJ852" s="219"/>
      <c r="JGK852" s="219"/>
      <c r="JGL852" s="219"/>
      <c r="JGM852" s="219"/>
      <c r="JGN852" s="219"/>
      <c r="JGO852" s="219"/>
      <c r="JGP852" s="219"/>
      <c r="JGQ852" s="219"/>
      <c r="JGR852" s="219"/>
      <c r="JGS852" s="219"/>
      <c r="JGT852" s="219"/>
      <c r="JGU852" s="219"/>
      <c r="JGV852" s="219"/>
      <c r="JGW852" s="219"/>
      <c r="JGX852" s="219"/>
      <c r="JGY852" s="219"/>
      <c r="JGZ852" s="219"/>
      <c r="JHA852" s="219"/>
      <c r="JHB852" s="219"/>
      <c r="JHC852" s="219"/>
      <c r="JHD852" s="219"/>
      <c r="JHE852" s="219"/>
      <c r="JHF852" s="219"/>
      <c r="JHG852" s="219"/>
      <c r="JHH852" s="219"/>
      <c r="JHI852" s="219"/>
      <c r="JHJ852" s="219"/>
      <c r="JHK852" s="219"/>
      <c r="JHL852" s="219"/>
      <c r="JHM852" s="219"/>
      <c r="JHN852" s="219"/>
      <c r="JHO852" s="219"/>
      <c r="JHP852" s="219"/>
      <c r="JHQ852" s="219"/>
      <c r="JHR852" s="219"/>
      <c r="JHS852" s="219"/>
      <c r="JHT852" s="219"/>
      <c r="JHU852" s="219"/>
      <c r="JHV852" s="219"/>
      <c r="JHW852" s="219"/>
      <c r="JHX852" s="219"/>
      <c r="JHY852" s="219"/>
      <c r="JHZ852" s="219"/>
      <c r="JIA852" s="219"/>
      <c r="JIB852" s="219"/>
      <c r="JIC852" s="219"/>
      <c r="JID852" s="219"/>
      <c r="JIE852" s="219"/>
      <c r="JIF852" s="219"/>
      <c r="JIG852" s="219"/>
      <c r="JIH852" s="219"/>
      <c r="JII852" s="219"/>
      <c r="JIJ852" s="219"/>
      <c r="JIK852" s="219"/>
      <c r="JIL852" s="219"/>
      <c r="JIM852" s="219"/>
      <c r="JIN852" s="219"/>
      <c r="JIO852" s="219"/>
      <c r="JIP852" s="219"/>
      <c r="JIQ852" s="219"/>
      <c r="JIR852" s="219"/>
      <c r="JIS852" s="219"/>
      <c r="JIT852" s="219"/>
      <c r="JIU852" s="219"/>
      <c r="JIV852" s="219"/>
      <c r="JIW852" s="219"/>
      <c r="JIX852" s="219"/>
      <c r="JIY852" s="219"/>
      <c r="JIZ852" s="219"/>
      <c r="JJA852" s="219"/>
      <c r="JJB852" s="219"/>
      <c r="JJC852" s="219"/>
      <c r="JJD852" s="219"/>
      <c r="JJE852" s="219"/>
      <c r="JJF852" s="219"/>
      <c r="JJG852" s="219"/>
      <c r="JJH852" s="219"/>
      <c r="JJI852" s="219"/>
      <c r="JJJ852" s="219"/>
      <c r="JJK852" s="219"/>
      <c r="JJL852" s="219"/>
      <c r="JJM852" s="219"/>
      <c r="JJN852" s="219"/>
      <c r="JJO852" s="219"/>
      <c r="JJP852" s="219"/>
      <c r="JJQ852" s="219"/>
      <c r="JJR852" s="219"/>
      <c r="JJS852" s="219"/>
      <c r="JJT852" s="219"/>
      <c r="JJU852" s="219"/>
      <c r="JJV852" s="219"/>
      <c r="JJW852" s="219"/>
      <c r="JJX852" s="219"/>
      <c r="JJY852" s="219"/>
      <c r="JJZ852" s="219"/>
      <c r="JKA852" s="219"/>
      <c r="JKB852" s="219"/>
      <c r="JKC852" s="219"/>
      <c r="JKD852" s="219"/>
      <c r="JKE852" s="219"/>
      <c r="JKF852" s="219"/>
      <c r="JKG852" s="219"/>
      <c r="JKH852" s="219"/>
      <c r="JKI852" s="219"/>
      <c r="JKJ852" s="219"/>
      <c r="JKK852" s="219"/>
      <c r="JKL852" s="219"/>
      <c r="JKM852" s="219"/>
      <c r="JKN852" s="219"/>
      <c r="JKO852" s="219"/>
      <c r="JKP852" s="219"/>
      <c r="JKQ852" s="219"/>
      <c r="JKR852" s="219"/>
      <c r="JKS852" s="219"/>
      <c r="JKT852" s="219"/>
      <c r="JKU852" s="219"/>
      <c r="JKV852" s="219"/>
      <c r="JKW852" s="219"/>
      <c r="JKX852" s="219"/>
      <c r="JKY852" s="219"/>
      <c r="JKZ852" s="219"/>
      <c r="JLA852" s="219"/>
      <c r="JLB852" s="219"/>
      <c r="JLC852" s="219"/>
      <c r="JLD852" s="219"/>
      <c r="JLE852" s="219"/>
      <c r="JLF852" s="219"/>
      <c r="JLG852" s="219"/>
      <c r="JLH852" s="219"/>
      <c r="JLI852" s="219"/>
      <c r="JLJ852" s="219"/>
      <c r="JLK852" s="219"/>
      <c r="JLL852" s="219"/>
      <c r="JLM852" s="219"/>
      <c r="JLN852" s="219"/>
      <c r="JLO852" s="219"/>
      <c r="JLP852" s="219"/>
      <c r="JLQ852" s="219"/>
      <c r="JLR852" s="219"/>
      <c r="JLS852" s="219"/>
      <c r="JLT852" s="219"/>
      <c r="JLU852" s="219"/>
      <c r="JLV852" s="219"/>
      <c r="JLW852" s="219"/>
      <c r="JLX852" s="219"/>
      <c r="JLY852" s="219"/>
      <c r="JLZ852" s="219"/>
      <c r="JMA852" s="219"/>
      <c r="JMB852" s="219"/>
      <c r="JMC852" s="219"/>
      <c r="JMD852" s="219"/>
      <c r="JME852" s="219"/>
      <c r="JMF852" s="219"/>
      <c r="JMG852" s="219"/>
      <c r="JMH852" s="219"/>
      <c r="JMI852" s="219"/>
      <c r="JMJ852" s="219"/>
      <c r="JMK852" s="219"/>
      <c r="JML852" s="219"/>
      <c r="JMM852" s="219"/>
      <c r="JMN852" s="219"/>
      <c r="JMO852" s="219"/>
      <c r="JMP852" s="219"/>
      <c r="JMQ852" s="219"/>
      <c r="JMR852" s="219"/>
      <c r="JMS852" s="219"/>
      <c r="JMT852" s="219"/>
      <c r="JMU852" s="219"/>
      <c r="JMV852" s="219"/>
      <c r="JMW852" s="219"/>
      <c r="JMX852" s="219"/>
      <c r="JMY852" s="219"/>
      <c r="JMZ852" s="219"/>
      <c r="JNA852" s="219"/>
      <c r="JNB852" s="219"/>
      <c r="JNC852" s="219"/>
      <c r="JND852" s="219"/>
      <c r="JNE852" s="219"/>
      <c r="JNF852" s="219"/>
      <c r="JNG852" s="219"/>
      <c r="JNH852" s="219"/>
      <c r="JNI852" s="219"/>
      <c r="JNJ852" s="219"/>
      <c r="JNK852" s="219"/>
      <c r="JNL852" s="219"/>
      <c r="JNM852" s="219"/>
      <c r="JNN852" s="219"/>
      <c r="JNO852" s="219"/>
      <c r="JNP852" s="219"/>
      <c r="JNQ852" s="219"/>
      <c r="JNR852" s="219"/>
      <c r="JNS852" s="219"/>
      <c r="JNT852" s="219"/>
      <c r="JNU852" s="219"/>
      <c r="JNV852" s="219"/>
      <c r="JNW852" s="219"/>
      <c r="JNX852" s="219"/>
      <c r="JNY852" s="219"/>
      <c r="JNZ852" s="219"/>
      <c r="JOA852" s="219"/>
      <c r="JOB852" s="219"/>
      <c r="JOC852" s="219"/>
      <c r="JOD852" s="219"/>
      <c r="JOE852" s="219"/>
      <c r="JOF852" s="219"/>
      <c r="JOG852" s="219"/>
      <c r="JOH852" s="219"/>
      <c r="JOI852" s="219"/>
      <c r="JOJ852" s="219"/>
      <c r="JOK852" s="219"/>
      <c r="JOL852" s="219"/>
      <c r="JOM852" s="219"/>
      <c r="JON852" s="219"/>
      <c r="JOO852" s="219"/>
      <c r="JOP852" s="219"/>
      <c r="JOQ852" s="219"/>
      <c r="JOR852" s="219"/>
      <c r="JOS852" s="219"/>
      <c r="JOT852" s="219"/>
      <c r="JOU852" s="219"/>
      <c r="JOV852" s="219"/>
      <c r="JOW852" s="219"/>
      <c r="JOX852" s="219"/>
      <c r="JOY852" s="219"/>
      <c r="JOZ852" s="219"/>
      <c r="JPA852" s="219"/>
      <c r="JPB852" s="219"/>
      <c r="JPC852" s="219"/>
      <c r="JPD852" s="219"/>
      <c r="JPE852" s="219"/>
      <c r="JPF852" s="219"/>
      <c r="JPG852" s="219"/>
      <c r="JPH852" s="219"/>
      <c r="JPI852" s="219"/>
      <c r="JPJ852" s="219"/>
      <c r="JPK852" s="219"/>
      <c r="JPL852" s="219"/>
      <c r="JPM852" s="219"/>
      <c r="JPN852" s="219"/>
      <c r="JPO852" s="219"/>
      <c r="JPP852" s="219"/>
      <c r="JPQ852" s="219"/>
      <c r="JPR852" s="219"/>
      <c r="JPS852" s="219"/>
      <c r="JPT852" s="219"/>
      <c r="JPU852" s="219"/>
      <c r="JPV852" s="219"/>
      <c r="JPW852" s="219"/>
      <c r="JPX852" s="219"/>
      <c r="JPY852" s="219"/>
      <c r="JPZ852" s="219"/>
      <c r="JQA852" s="219"/>
      <c r="JQB852" s="219"/>
      <c r="JQC852" s="219"/>
      <c r="JQD852" s="219"/>
      <c r="JQE852" s="219"/>
      <c r="JQF852" s="219"/>
      <c r="JQG852" s="219"/>
      <c r="JQH852" s="219"/>
      <c r="JQI852" s="219"/>
      <c r="JQJ852" s="219"/>
      <c r="JQK852" s="219"/>
      <c r="JQL852" s="219"/>
      <c r="JQM852" s="219"/>
      <c r="JQN852" s="219"/>
      <c r="JQO852" s="219"/>
      <c r="JQP852" s="219"/>
      <c r="JQQ852" s="219"/>
      <c r="JQR852" s="219"/>
      <c r="JQS852" s="219"/>
      <c r="JQT852" s="219"/>
      <c r="JQU852" s="219"/>
      <c r="JQV852" s="219"/>
      <c r="JQW852" s="219"/>
      <c r="JQX852" s="219"/>
      <c r="JQY852" s="219"/>
      <c r="JQZ852" s="219"/>
      <c r="JRA852" s="219"/>
      <c r="JRB852" s="219"/>
      <c r="JRC852" s="219"/>
      <c r="JRD852" s="219"/>
      <c r="JRE852" s="219"/>
      <c r="JRF852" s="219"/>
      <c r="JRG852" s="219"/>
      <c r="JRH852" s="219"/>
      <c r="JRI852" s="219"/>
      <c r="JRJ852" s="219"/>
      <c r="JRK852" s="219"/>
      <c r="JRL852" s="219"/>
      <c r="JRM852" s="219"/>
      <c r="JRN852" s="219"/>
      <c r="JRO852" s="219"/>
      <c r="JRP852" s="219"/>
      <c r="JRQ852" s="219"/>
      <c r="JRR852" s="219"/>
      <c r="JRS852" s="219"/>
      <c r="JRT852" s="219"/>
      <c r="JRU852" s="219"/>
      <c r="JRV852" s="219"/>
      <c r="JRW852" s="219"/>
      <c r="JRX852" s="219"/>
      <c r="JRY852" s="219"/>
      <c r="JRZ852" s="219"/>
      <c r="JSA852" s="219"/>
      <c r="JSB852" s="219"/>
      <c r="JSC852" s="219"/>
      <c r="JSD852" s="219"/>
      <c r="JSE852" s="219"/>
      <c r="JSF852" s="219"/>
      <c r="JSG852" s="219"/>
      <c r="JSH852" s="219"/>
      <c r="JSI852" s="219"/>
      <c r="JSJ852" s="219"/>
      <c r="JSK852" s="219"/>
      <c r="JSL852" s="219"/>
      <c r="JSM852" s="219"/>
      <c r="JSN852" s="219"/>
      <c r="JSO852" s="219"/>
      <c r="JSP852" s="219"/>
      <c r="JSQ852" s="219"/>
      <c r="JSR852" s="219"/>
      <c r="JSS852" s="219"/>
      <c r="JST852" s="219"/>
      <c r="JSU852" s="219"/>
      <c r="JSV852" s="219"/>
      <c r="JSW852" s="219"/>
      <c r="JSX852" s="219"/>
      <c r="JSY852" s="219"/>
      <c r="JSZ852" s="219"/>
      <c r="JTA852" s="219"/>
      <c r="JTB852" s="219"/>
      <c r="JTC852" s="219"/>
      <c r="JTD852" s="219"/>
      <c r="JTE852" s="219"/>
      <c r="JTF852" s="219"/>
      <c r="JTG852" s="219"/>
      <c r="JTH852" s="219"/>
      <c r="JTI852" s="219"/>
      <c r="JTJ852" s="219"/>
      <c r="JTK852" s="219"/>
      <c r="JTL852" s="219"/>
      <c r="JTM852" s="219"/>
      <c r="JTN852" s="219"/>
      <c r="JTO852" s="219"/>
      <c r="JTP852" s="219"/>
      <c r="JTQ852" s="219"/>
      <c r="JTR852" s="219"/>
      <c r="JTS852" s="219"/>
      <c r="JTT852" s="219"/>
      <c r="JTU852" s="219"/>
      <c r="JTV852" s="219"/>
      <c r="JTW852" s="219"/>
      <c r="JTX852" s="219"/>
      <c r="JTY852" s="219"/>
      <c r="JTZ852" s="219"/>
      <c r="JUA852" s="219"/>
      <c r="JUB852" s="219"/>
      <c r="JUC852" s="219"/>
      <c r="JUD852" s="219"/>
      <c r="JUE852" s="219"/>
      <c r="JUF852" s="219"/>
      <c r="JUG852" s="219"/>
      <c r="JUH852" s="219"/>
      <c r="JUI852" s="219"/>
      <c r="JUJ852" s="219"/>
      <c r="JUK852" s="219"/>
      <c r="JUL852" s="219"/>
      <c r="JUM852" s="219"/>
      <c r="JUN852" s="219"/>
      <c r="JUO852" s="219"/>
      <c r="JUP852" s="219"/>
      <c r="JUQ852" s="219"/>
      <c r="JUR852" s="219"/>
      <c r="JUS852" s="219"/>
      <c r="JUT852" s="219"/>
      <c r="JUU852" s="219"/>
      <c r="JUV852" s="219"/>
      <c r="JUW852" s="219"/>
      <c r="JUX852" s="219"/>
      <c r="JUY852" s="219"/>
      <c r="JUZ852" s="219"/>
      <c r="JVA852" s="219"/>
      <c r="JVB852" s="219"/>
      <c r="JVC852" s="219"/>
      <c r="JVD852" s="219"/>
      <c r="JVE852" s="219"/>
      <c r="JVF852" s="219"/>
      <c r="JVG852" s="219"/>
      <c r="JVH852" s="219"/>
      <c r="JVI852" s="219"/>
      <c r="JVJ852" s="219"/>
      <c r="JVK852" s="219"/>
      <c r="JVL852" s="219"/>
      <c r="JVM852" s="219"/>
      <c r="JVN852" s="219"/>
      <c r="JVO852" s="219"/>
      <c r="JVP852" s="219"/>
      <c r="JVQ852" s="219"/>
      <c r="JVR852" s="219"/>
      <c r="JVS852" s="219"/>
      <c r="JVT852" s="219"/>
      <c r="JVU852" s="219"/>
      <c r="JVV852" s="219"/>
      <c r="JVW852" s="219"/>
      <c r="JVX852" s="219"/>
      <c r="JVY852" s="219"/>
      <c r="JVZ852" s="219"/>
      <c r="JWA852" s="219"/>
      <c r="JWB852" s="219"/>
      <c r="JWC852" s="219"/>
      <c r="JWD852" s="219"/>
      <c r="JWE852" s="219"/>
      <c r="JWF852" s="219"/>
      <c r="JWG852" s="219"/>
      <c r="JWH852" s="219"/>
      <c r="JWI852" s="219"/>
      <c r="JWJ852" s="219"/>
      <c r="JWK852" s="219"/>
      <c r="JWL852" s="219"/>
      <c r="JWM852" s="219"/>
      <c r="JWN852" s="219"/>
      <c r="JWO852" s="219"/>
      <c r="JWP852" s="219"/>
      <c r="JWQ852" s="219"/>
      <c r="JWR852" s="219"/>
      <c r="JWS852" s="219"/>
      <c r="JWT852" s="219"/>
      <c r="JWU852" s="219"/>
      <c r="JWV852" s="219"/>
      <c r="JWW852" s="219"/>
      <c r="JWX852" s="219"/>
      <c r="JWY852" s="219"/>
      <c r="JWZ852" s="219"/>
      <c r="JXA852" s="219"/>
      <c r="JXB852" s="219"/>
      <c r="JXC852" s="219"/>
      <c r="JXD852" s="219"/>
      <c r="JXE852" s="219"/>
      <c r="JXF852" s="219"/>
      <c r="JXG852" s="219"/>
      <c r="JXH852" s="219"/>
      <c r="JXI852" s="219"/>
      <c r="JXJ852" s="219"/>
      <c r="JXK852" s="219"/>
      <c r="JXL852" s="219"/>
      <c r="JXM852" s="219"/>
      <c r="JXN852" s="219"/>
      <c r="JXO852" s="219"/>
      <c r="JXP852" s="219"/>
      <c r="JXQ852" s="219"/>
      <c r="JXR852" s="219"/>
      <c r="JXS852" s="219"/>
      <c r="JXT852" s="219"/>
      <c r="JXU852" s="219"/>
      <c r="JXV852" s="219"/>
      <c r="JXW852" s="219"/>
      <c r="JXX852" s="219"/>
      <c r="JXY852" s="219"/>
      <c r="JXZ852" s="219"/>
      <c r="JYA852" s="219"/>
      <c r="JYB852" s="219"/>
      <c r="JYC852" s="219"/>
      <c r="JYD852" s="219"/>
      <c r="JYE852" s="219"/>
      <c r="JYF852" s="219"/>
      <c r="JYG852" s="219"/>
      <c r="JYH852" s="219"/>
      <c r="JYI852" s="219"/>
      <c r="JYJ852" s="219"/>
      <c r="JYK852" s="219"/>
      <c r="JYL852" s="219"/>
      <c r="JYM852" s="219"/>
      <c r="JYN852" s="219"/>
      <c r="JYO852" s="219"/>
      <c r="JYP852" s="219"/>
      <c r="JYQ852" s="219"/>
      <c r="JYR852" s="219"/>
      <c r="JYS852" s="219"/>
      <c r="JYT852" s="219"/>
      <c r="JYU852" s="219"/>
      <c r="JYV852" s="219"/>
      <c r="JYW852" s="219"/>
      <c r="JYX852" s="219"/>
      <c r="JYY852" s="219"/>
      <c r="JYZ852" s="219"/>
      <c r="JZA852" s="219"/>
      <c r="JZB852" s="219"/>
      <c r="JZC852" s="219"/>
      <c r="JZD852" s="219"/>
      <c r="JZE852" s="219"/>
      <c r="JZF852" s="219"/>
      <c r="JZG852" s="219"/>
      <c r="JZH852" s="219"/>
      <c r="JZI852" s="219"/>
      <c r="JZJ852" s="219"/>
      <c r="JZK852" s="219"/>
      <c r="JZL852" s="219"/>
      <c r="JZM852" s="219"/>
      <c r="JZN852" s="219"/>
      <c r="JZO852" s="219"/>
      <c r="JZP852" s="219"/>
      <c r="JZQ852" s="219"/>
      <c r="JZR852" s="219"/>
      <c r="JZS852" s="219"/>
      <c r="JZT852" s="219"/>
      <c r="JZU852" s="219"/>
      <c r="JZV852" s="219"/>
      <c r="JZW852" s="219"/>
      <c r="JZX852" s="219"/>
      <c r="JZY852" s="219"/>
      <c r="JZZ852" s="219"/>
      <c r="KAA852" s="219"/>
      <c r="KAB852" s="219"/>
      <c r="KAC852" s="219"/>
      <c r="KAD852" s="219"/>
      <c r="KAE852" s="219"/>
      <c r="KAF852" s="219"/>
      <c r="KAG852" s="219"/>
      <c r="KAH852" s="219"/>
      <c r="KAI852" s="219"/>
      <c r="KAJ852" s="219"/>
      <c r="KAK852" s="219"/>
      <c r="KAL852" s="219"/>
      <c r="KAM852" s="219"/>
      <c r="KAN852" s="219"/>
      <c r="KAO852" s="219"/>
      <c r="KAP852" s="219"/>
      <c r="KAQ852" s="219"/>
      <c r="KAR852" s="219"/>
      <c r="KAS852" s="219"/>
      <c r="KAT852" s="219"/>
      <c r="KAU852" s="219"/>
      <c r="KAV852" s="219"/>
      <c r="KAW852" s="219"/>
      <c r="KAX852" s="219"/>
      <c r="KAY852" s="219"/>
      <c r="KAZ852" s="219"/>
      <c r="KBA852" s="219"/>
      <c r="KBB852" s="219"/>
      <c r="KBC852" s="219"/>
      <c r="KBD852" s="219"/>
      <c r="KBE852" s="219"/>
      <c r="KBF852" s="219"/>
      <c r="KBG852" s="219"/>
      <c r="KBH852" s="219"/>
      <c r="KBI852" s="219"/>
      <c r="KBJ852" s="219"/>
      <c r="KBK852" s="219"/>
      <c r="KBL852" s="219"/>
      <c r="KBM852" s="219"/>
      <c r="KBN852" s="219"/>
      <c r="KBO852" s="219"/>
      <c r="KBP852" s="219"/>
      <c r="KBQ852" s="219"/>
      <c r="KBR852" s="219"/>
      <c r="KBS852" s="219"/>
      <c r="KBT852" s="219"/>
      <c r="KBU852" s="219"/>
      <c r="KBV852" s="219"/>
      <c r="KBW852" s="219"/>
      <c r="KBX852" s="219"/>
      <c r="KBY852" s="219"/>
      <c r="KBZ852" s="219"/>
      <c r="KCA852" s="219"/>
      <c r="KCB852" s="219"/>
      <c r="KCC852" s="219"/>
      <c r="KCD852" s="219"/>
      <c r="KCE852" s="219"/>
      <c r="KCF852" s="219"/>
      <c r="KCG852" s="219"/>
      <c r="KCH852" s="219"/>
      <c r="KCI852" s="219"/>
      <c r="KCJ852" s="219"/>
      <c r="KCK852" s="219"/>
      <c r="KCL852" s="219"/>
      <c r="KCM852" s="219"/>
      <c r="KCN852" s="219"/>
      <c r="KCO852" s="219"/>
      <c r="KCP852" s="219"/>
      <c r="KCQ852" s="219"/>
      <c r="KCR852" s="219"/>
      <c r="KCS852" s="219"/>
      <c r="KCT852" s="219"/>
      <c r="KCU852" s="219"/>
      <c r="KCV852" s="219"/>
      <c r="KCW852" s="219"/>
      <c r="KCX852" s="219"/>
      <c r="KCY852" s="219"/>
      <c r="KCZ852" s="219"/>
      <c r="KDA852" s="219"/>
      <c r="KDB852" s="219"/>
      <c r="KDC852" s="219"/>
      <c r="KDD852" s="219"/>
      <c r="KDE852" s="219"/>
      <c r="KDF852" s="219"/>
      <c r="KDG852" s="219"/>
      <c r="KDH852" s="219"/>
      <c r="KDI852" s="219"/>
      <c r="KDJ852" s="219"/>
      <c r="KDK852" s="219"/>
      <c r="KDL852" s="219"/>
      <c r="KDM852" s="219"/>
      <c r="KDN852" s="219"/>
      <c r="KDO852" s="219"/>
      <c r="KDP852" s="219"/>
      <c r="KDQ852" s="219"/>
      <c r="KDR852" s="219"/>
      <c r="KDS852" s="219"/>
      <c r="KDT852" s="219"/>
      <c r="KDU852" s="219"/>
      <c r="KDV852" s="219"/>
      <c r="KDW852" s="219"/>
      <c r="KDX852" s="219"/>
      <c r="KDY852" s="219"/>
      <c r="KDZ852" s="219"/>
      <c r="KEA852" s="219"/>
      <c r="KEB852" s="219"/>
      <c r="KEC852" s="219"/>
      <c r="KED852" s="219"/>
      <c r="KEE852" s="219"/>
      <c r="KEF852" s="219"/>
      <c r="KEG852" s="219"/>
      <c r="KEH852" s="219"/>
      <c r="KEI852" s="219"/>
      <c r="KEJ852" s="219"/>
      <c r="KEK852" s="219"/>
      <c r="KEL852" s="219"/>
      <c r="KEM852" s="219"/>
      <c r="KEN852" s="219"/>
      <c r="KEO852" s="219"/>
      <c r="KEP852" s="219"/>
      <c r="KEQ852" s="219"/>
      <c r="KER852" s="219"/>
      <c r="KES852" s="219"/>
      <c r="KET852" s="219"/>
      <c r="KEU852" s="219"/>
      <c r="KEV852" s="219"/>
      <c r="KEW852" s="219"/>
      <c r="KEX852" s="219"/>
      <c r="KEY852" s="219"/>
      <c r="KEZ852" s="219"/>
      <c r="KFA852" s="219"/>
      <c r="KFB852" s="219"/>
      <c r="KFC852" s="219"/>
      <c r="KFD852" s="219"/>
      <c r="KFE852" s="219"/>
      <c r="KFF852" s="219"/>
      <c r="KFG852" s="219"/>
      <c r="KFH852" s="219"/>
      <c r="KFI852" s="219"/>
      <c r="KFJ852" s="219"/>
      <c r="KFK852" s="219"/>
      <c r="KFL852" s="219"/>
      <c r="KFM852" s="219"/>
      <c r="KFN852" s="219"/>
      <c r="KFO852" s="219"/>
      <c r="KFP852" s="219"/>
      <c r="KFQ852" s="219"/>
      <c r="KFR852" s="219"/>
      <c r="KFS852" s="219"/>
      <c r="KFT852" s="219"/>
      <c r="KFU852" s="219"/>
      <c r="KFV852" s="219"/>
      <c r="KFW852" s="219"/>
      <c r="KFX852" s="219"/>
      <c r="KFY852" s="219"/>
      <c r="KFZ852" s="219"/>
      <c r="KGA852" s="219"/>
      <c r="KGB852" s="219"/>
      <c r="KGC852" s="219"/>
      <c r="KGD852" s="219"/>
      <c r="KGE852" s="219"/>
      <c r="KGF852" s="219"/>
      <c r="KGG852" s="219"/>
      <c r="KGH852" s="219"/>
      <c r="KGI852" s="219"/>
      <c r="KGJ852" s="219"/>
      <c r="KGK852" s="219"/>
      <c r="KGL852" s="219"/>
      <c r="KGM852" s="219"/>
      <c r="KGN852" s="219"/>
      <c r="KGO852" s="219"/>
      <c r="KGP852" s="219"/>
      <c r="KGQ852" s="219"/>
      <c r="KGR852" s="219"/>
      <c r="KGS852" s="219"/>
      <c r="KGT852" s="219"/>
      <c r="KGU852" s="219"/>
      <c r="KGV852" s="219"/>
      <c r="KGW852" s="219"/>
      <c r="KGX852" s="219"/>
      <c r="KGY852" s="219"/>
      <c r="KGZ852" s="219"/>
      <c r="KHA852" s="219"/>
      <c r="KHB852" s="219"/>
      <c r="KHC852" s="219"/>
      <c r="KHD852" s="219"/>
      <c r="KHE852" s="219"/>
      <c r="KHF852" s="219"/>
      <c r="KHG852" s="219"/>
      <c r="KHH852" s="219"/>
      <c r="KHI852" s="219"/>
      <c r="KHJ852" s="219"/>
      <c r="KHK852" s="219"/>
      <c r="KHL852" s="219"/>
      <c r="KHM852" s="219"/>
      <c r="KHN852" s="219"/>
      <c r="KHO852" s="219"/>
      <c r="KHP852" s="219"/>
      <c r="KHQ852" s="219"/>
      <c r="KHR852" s="219"/>
      <c r="KHS852" s="219"/>
      <c r="KHT852" s="219"/>
      <c r="KHU852" s="219"/>
      <c r="KHV852" s="219"/>
      <c r="KHW852" s="219"/>
      <c r="KHX852" s="219"/>
      <c r="KHY852" s="219"/>
      <c r="KHZ852" s="219"/>
      <c r="KIA852" s="219"/>
      <c r="KIB852" s="219"/>
      <c r="KIC852" s="219"/>
      <c r="KID852" s="219"/>
      <c r="KIE852" s="219"/>
      <c r="KIF852" s="219"/>
      <c r="KIG852" s="219"/>
      <c r="KIH852" s="219"/>
      <c r="KII852" s="219"/>
      <c r="KIJ852" s="219"/>
      <c r="KIK852" s="219"/>
      <c r="KIL852" s="219"/>
      <c r="KIM852" s="219"/>
      <c r="KIN852" s="219"/>
      <c r="KIO852" s="219"/>
      <c r="KIP852" s="219"/>
      <c r="KIQ852" s="219"/>
      <c r="KIR852" s="219"/>
      <c r="KIS852" s="219"/>
      <c r="KIT852" s="219"/>
      <c r="KIU852" s="219"/>
      <c r="KIV852" s="219"/>
      <c r="KIW852" s="219"/>
      <c r="KIX852" s="219"/>
      <c r="KIY852" s="219"/>
      <c r="KIZ852" s="219"/>
      <c r="KJA852" s="219"/>
      <c r="KJB852" s="219"/>
      <c r="KJC852" s="219"/>
      <c r="KJD852" s="219"/>
      <c r="KJE852" s="219"/>
      <c r="KJF852" s="219"/>
      <c r="KJG852" s="219"/>
      <c r="KJH852" s="219"/>
      <c r="KJI852" s="219"/>
      <c r="KJJ852" s="219"/>
      <c r="KJK852" s="219"/>
      <c r="KJL852" s="219"/>
      <c r="KJM852" s="219"/>
      <c r="KJN852" s="219"/>
      <c r="KJO852" s="219"/>
      <c r="KJP852" s="219"/>
      <c r="KJQ852" s="219"/>
      <c r="KJR852" s="219"/>
      <c r="KJS852" s="219"/>
      <c r="KJT852" s="219"/>
      <c r="KJU852" s="219"/>
      <c r="KJV852" s="219"/>
      <c r="KJW852" s="219"/>
      <c r="KJX852" s="219"/>
      <c r="KJY852" s="219"/>
      <c r="KJZ852" s="219"/>
      <c r="KKA852" s="219"/>
      <c r="KKB852" s="219"/>
      <c r="KKC852" s="219"/>
      <c r="KKD852" s="219"/>
      <c r="KKE852" s="219"/>
      <c r="KKF852" s="219"/>
      <c r="KKG852" s="219"/>
      <c r="KKH852" s="219"/>
      <c r="KKI852" s="219"/>
      <c r="KKJ852" s="219"/>
      <c r="KKK852" s="219"/>
      <c r="KKL852" s="219"/>
      <c r="KKM852" s="219"/>
      <c r="KKN852" s="219"/>
      <c r="KKO852" s="219"/>
      <c r="KKP852" s="219"/>
      <c r="KKQ852" s="219"/>
      <c r="KKR852" s="219"/>
      <c r="KKS852" s="219"/>
      <c r="KKT852" s="219"/>
      <c r="KKU852" s="219"/>
      <c r="KKV852" s="219"/>
      <c r="KKW852" s="219"/>
      <c r="KKX852" s="219"/>
      <c r="KKY852" s="219"/>
      <c r="KKZ852" s="219"/>
      <c r="KLA852" s="219"/>
      <c r="KLB852" s="219"/>
      <c r="KLC852" s="219"/>
      <c r="KLD852" s="219"/>
      <c r="KLE852" s="219"/>
      <c r="KLF852" s="219"/>
      <c r="KLG852" s="219"/>
      <c r="KLH852" s="219"/>
      <c r="KLI852" s="219"/>
      <c r="KLJ852" s="219"/>
      <c r="KLK852" s="219"/>
      <c r="KLL852" s="219"/>
      <c r="KLM852" s="219"/>
      <c r="KLN852" s="219"/>
      <c r="KLO852" s="219"/>
      <c r="KLP852" s="219"/>
      <c r="KLQ852" s="219"/>
      <c r="KLR852" s="219"/>
      <c r="KLS852" s="219"/>
      <c r="KLT852" s="219"/>
      <c r="KLU852" s="219"/>
      <c r="KLV852" s="219"/>
      <c r="KLW852" s="219"/>
      <c r="KLX852" s="219"/>
      <c r="KLY852" s="219"/>
      <c r="KLZ852" s="219"/>
      <c r="KMA852" s="219"/>
      <c r="KMB852" s="219"/>
      <c r="KMC852" s="219"/>
      <c r="KMD852" s="219"/>
      <c r="KME852" s="219"/>
      <c r="KMF852" s="219"/>
      <c r="KMG852" s="219"/>
      <c r="KMH852" s="219"/>
      <c r="KMI852" s="219"/>
      <c r="KMJ852" s="219"/>
      <c r="KMK852" s="219"/>
      <c r="KML852" s="219"/>
      <c r="KMM852" s="219"/>
      <c r="KMN852" s="219"/>
      <c r="KMO852" s="219"/>
      <c r="KMP852" s="219"/>
      <c r="KMQ852" s="219"/>
      <c r="KMR852" s="219"/>
      <c r="KMS852" s="219"/>
      <c r="KMT852" s="219"/>
      <c r="KMU852" s="219"/>
      <c r="KMV852" s="219"/>
      <c r="KMW852" s="219"/>
      <c r="KMX852" s="219"/>
      <c r="KMY852" s="219"/>
      <c r="KMZ852" s="219"/>
      <c r="KNA852" s="219"/>
      <c r="KNB852" s="219"/>
      <c r="KNC852" s="219"/>
      <c r="KND852" s="219"/>
      <c r="KNE852" s="219"/>
      <c r="KNF852" s="219"/>
      <c r="KNG852" s="219"/>
      <c r="KNH852" s="219"/>
      <c r="KNI852" s="219"/>
      <c r="KNJ852" s="219"/>
      <c r="KNK852" s="219"/>
      <c r="KNL852" s="219"/>
      <c r="KNM852" s="219"/>
      <c r="KNN852" s="219"/>
      <c r="KNO852" s="219"/>
      <c r="KNP852" s="219"/>
      <c r="KNQ852" s="219"/>
      <c r="KNR852" s="219"/>
      <c r="KNS852" s="219"/>
      <c r="KNT852" s="219"/>
      <c r="KNU852" s="219"/>
      <c r="KNV852" s="219"/>
      <c r="KNW852" s="219"/>
      <c r="KNX852" s="219"/>
      <c r="KNY852" s="219"/>
      <c r="KNZ852" s="219"/>
      <c r="KOA852" s="219"/>
      <c r="KOB852" s="219"/>
      <c r="KOC852" s="219"/>
      <c r="KOD852" s="219"/>
      <c r="KOE852" s="219"/>
      <c r="KOF852" s="219"/>
      <c r="KOG852" s="219"/>
      <c r="KOH852" s="219"/>
      <c r="KOI852" s="219"/>
      <c r="KOJ852" s="219"/>
      <c r="KOK852" s="219"/>
      <c r="KOL852" s="219"/>
      <c r="KOM852" s="219"/>
      <c r="KON852" s="219"/>
      <c r="KOO852" s="219"/>
      <c r="KOP852" s="219"/>
      <c r="KOQ852" s="219"/>
      <c r="KOR852" s="219"/>
      <c r="KOS852" s="219"/>
      <c r="KOT852" s="219"/>
      <c r="KOU852" s="219"/>
      <c r="KOV852" s="219"/>
      <c r="KOW852" s="219"/>
      <c r="KOX852" s="219"/>
      <c r="KOY852" s="219"/>
      <c r="KOZ852" s="219"/>
      <c r="KPA852" s="219"/>
      <c r="KPB852" s="219"/>
      <c r="KPC852" s="219"/>
      <c r="KPD852" s="219"/>
      <c r="KPE852" s="219"/>
      <c r="KPF852" s="219"/>
      <c r="KPG852" s="219"/>
      <c r="KPH852" s="219"/>
      <c r="KPI852" s="219"/>
      <c r="KPJ852" s="219"/>
      <c r="KPK852" s="219"/>
      <c r="KPL852" s="219"/>
      <c r="KPM852" s="219"/>
      <c r="KPN852" s="219"/>
      <c r="KPO852" s="219"/>
      <c r="KPP852" s="219"/>
      <c r="KPQ852" s="219"/>
      <c r="KPR852" s="219"/>
      <c r="KPS852" s="219"/>
      <c r="KPT852" s="219"/>
      <c r="KPU852" s="219"/>
      <c r="KPV852" s="219"/>
      <c r="KPW852" s="219"/>
      <c r="KPX852" s="219"/>
      <c r="KPY852" s="219"/>
      <c r="KPZ852" s="219"/>
      <c r="KQA852" s="219"/>
      <c r="KQB852" s="219"/>
      <c r="KQC852" s="219"/>
      <c r="KQD852" s="219"/>
      <c r="KQE852" s="219"/>
      <c r="KQF852" s="219"/>
      <c r="KQG852" s="219"/>
      <c r="KQH852" s="219"/>
      <c r="KQI852" s="219"/>
      <c r="KQJ852" s="219"/>
      <c r="KQK852" s="219"/>
      <c r="KQL852" s="219"/>
      <c r="KQM852" s="219"/>
      <c r="KQN852" s="219"/>
      <c r="KQO852" s="219"/>
      <c r="KQP852" s="219"/>
      <c r="KQQ852" s="219"/>
      <c r="KQR852" s="219"/>
      <c r="KQS852" s="219"/>
      <c r="KQT852" s="219"/>
      <c r="KQU852" s="219"/>
      <c r="KQV852" s="219"/>
      <c r="KQW852" s="219"/>
      <c r="KQX852" s="219"/>
      <c r="KQY852" s="219"/>
      <c r="KQZ852" s="219"/>
      <c r="KRA852" s="219"/>
      <c r="KRB852" s="219"/>
      <c r="KRC852" s="219"/>
      <c r="KRD852" s="219"/>
      <c r="KRE852" s="219"/>
      <c r="KRF852" s="219"/>
      <c r="KRG852" s="219"/>
      <c r="KRH852" s="219"/>
      <c r="KRI852" s="219"/>
      <c r="KRJ852" s="219"/>
      <c r="KRK852" s="219"/>
      <c r="KRL852" s="219"/>
      <c r="KRM852" s="219"/>
      <c r="KRN852" s="219"/>
      <c r="KRO852" s="219"/>
      <c r="KRP852" s="219"/>
      <c r="KRQ852" s="219"/>
      <c r="KRR852" s="219"/>
      <c r="KRS852" s="219"/>
      <c r="KRT852" s="219"/>
      <c r="KRU852" s="219"/>
      <c r="KRV852" s="219"/>
      <c r="KRW852" s="219"/>
      <c r="KRX852" s="219"/>
      <c r="KRY852" s="219"/>
      <c r="KRZ852" s="219"/>
      <c r="KSA852" s="219"/>
      <c r="KSB852" s="219"/>
      <c r="KSC852" s="219"/>
      <c r="KSD852" s="219"/>
      <c r="KSE852" s="219"/>
      <c r="KSF852" s="219"/>
      <c r="KSG852" s="219"/>
      <c r="KSH852" s="219"/>
      <c r="KSI852" s="219"/>
      <c r="KSJ852" s="219"/>
      <c r="KSK852" s="219"/>
      <c r="KSL852" s="219"/>
      <c r="KSM852" s="219"/>
      <c r="KSN852" s="219"/>
      <c r="KSO852" s="219"/>
      <c r="KSP852" s="219"/>
      <c r="KSQ852" s="219"/>
      <c r="KSR852" s="219"/>
      <c r="KSS852" s="219"/>
      <c r="KST852" s="219"/>
      <c r="KSU852" s="219"/>
      <c r="KSV852" s="219"/>
      <c r="KSW852" s="219"/>
      <c r="KSX852" s="219"/>
      <c r="KSY852" s="219"/>
      <c r="KSZ852" s="219"/>
      <c r="KTA852" s="219"/>
      <c r="KTB852" s="219"/>
      <c r="KTC852" s="219"/>
      <c r="KTD852" s="219"/>
      <c r="KTE852" s="219"/>
      <c r="KTF852" s="219"/>
      <c r="KTG852" s="219"/>
      <c r="KTH852" s="219"/>
      <c r="KTI852" s="219"/>
      <c r="KTJ852" s="219"/>
      <c r="KTK852" s="219"/>
      <c r="KTL852" s="219"/>
      <c r="KTM852" s="219"/>
      <c r="KTN852" s="219"/>
      <c r="KTO852" s="219"/>
      <c r="KTP852" s="219"/>
      <c r="KTQ852" s="219"/>
      <c r="KTR852" s="219"/>
      <c r="KTS852" s="219"/>
      <c r="KTT852" s="219"/>
      <c r="KTU852" s="219"/>
      <c r="KTV852" s="219"/>
      <c r="KTW852" s="219"/>
      <c r="KTX852" s="219"/>
      <c r="KTY852" s="219"/>
      <c r="KTZ852" s="219"/>
      <c r="KUA852" s="219"/>
      <c r="KUB852" s="219"/>
      <c r="KUC852" s="219"/>
      <c r="KUD852" s="219"/>
      <c r="KUE852" s="219"/>
      <c r="KUF852" s="219"/>
      <c r="KUG852" s="219"/>
      <c r="KUH852" s="219"/>
      <c r="KUI852" s="219"/>
      <c r="KUJ852" s="219"/>
      <c r="KUK852" s="219"/>
      <c r="KUL852" s="219"/>
      <c r="KUM852" s="219"/>
      <c r="KUN852" s="219"/>
      <c r="KUO852" s="219"/>
      <c r="KUP852" s="219"/>
      <c r="KUQ852" s="219"/>
      <c r="KUR852" s="219"/>
      <c r="KUS852" s="219"/>
      <c r="KUT852" s="219"/>
      <c r="KUU852" s="219"/>
      <c r="KUV852" s="219"/>
      <c r="KUW852" s="219"/>
      <c r="KUX852" s="219"/>
      <c r="KUY852" s="219"/>
      <c r="KUZ852" s="219"/>
      <c r="KVA852" s="219"/>
      <c r="KVB852" s="219"/>
      <c r="KVC852" s="219"/>
      <c r="KVD852" s="219"/>
      <c r="KVE852" s="219"/>
      <c r="KVF852" s="219"/>
      <c r="KVG852" s="219"/>
      <c r="KVH852" s="219"/>
      <c r="KVI852" s="219"/>
      <c r="KVJ852" s="219"/>
      <c r="KVK852" s="219"/>
      <c r="KVL852" s="219"/>
      <c r="KVM852" s="219"/>
      <c r="KVN852" s="219"/>
      <c r="KVO852" s="219"/>
      <c r="KVP852" s="219"/>
      <c r="KVQ852" s="219"/>
      <c r="KVR852" s="219"/>
      <c r="KVS852" s="219"/>
      <c r="KVT852" s="219"/>
      <c r="KVU852" s="219"/>
      <c r="KVV852" s="219"/>
      <c r="KVW852" s="219"/>
      <c r="KVX852" s="219"/>
      <c r="KVY852" s="219"/>
      <c r="KVZ852" s="219"/>
      <c r="KWA852" s="219"/>
      <c r="KWB852" s="219"/>
      <c r="KWC852" s="219"/>
      <c r="KWD852" s="219"/>
      <c r="KWE852" s="219"/>
      <c r="KWF852" s="219"/>
      <c r="KWG852" s="219"/>
      <c r="KWH852" s="219"/>
      <c r="KWI852" s="219"/>
      <c r="KWJ852" s="219"/>
      <c r="KWK852" s="219"/>
      <c r="KWL852" s="219"/>
      <c r="KWM852" s="219"/>
      <c r="KWN852" s="219"/>
      <c r="KWO852" s="219"/>
      <c r="KWP852" s="219"/>
      <c r="KWQ852" s="219"/>
      <c r="KWR852" s="219"/>
      <c r="KWS852" s="219"/>
      <c r="KWT852" s="219"/>
      <c r="KWU852" s="219"/>
      <c r="KWV852" s="219"/>
      <c r="KWW852" s="219"/>
      <c r="KWX852" s="219"/>
      <c r="KWY852" s="219"/>
      <c r="KWZ852" s="219"/>
      <c r="KXA852" s="219"/>
      <c r="KXB852" s="219"/>
      <c r="KXC852" s="219"/>
      <c r="KXD852" s="219"/>
      <c r="KXE852" s="219"/>
      <c r="KXF852" s="219"/>
      <c r="KXG852" s="219"/>
      <c r="KXH852" s="219"/>
      <c r="KXI852" s="219"/>
      <c r="KXJ852" s="219"/>
      <c r="KXK852" s="219"/>
      <c r="KXL852" s="219"/>
      <c r="KXM852" s="219"/>
      <c r="KXN852" s="219"/>
      <c r="KXO852" s="219"/>
      <c r="KXP852" s="219"/>
      <c r="KXQ852" s="219"/>
      <c r="KXR852" s="219"/>
      <c r="KXS852" s="219"/>
      <c r="KXT852" s="219"/>
      <c r="KXU852" s="219"/>
      <c r="KXV852" s="219"/>
      <c r="KXW852" s="219"/>
      <c r="KXX852" s="219"/>
      <c r="KXY852" s="219"/>
      <c r="KXZ852" s="219"/>
      <c r="KYA852" s="219"/>
      <c r="KYB852" s="219"/>
      <c r="KYC852" s="219"/>
      <c r="KYD852" s="219"/>
      <c r="KYE852" s="219"/>
      <c r="KYF852" s="219"/>
      <c r="KYG852" s="219"/>
      <c r="KYH852" s="219"/>
      <c r="KYI852" s="219"/>
      <c r="KYJ852" s="219"/>
      <c r="KYK852" s="219"/>
      <c r="KYL852" s="219"/>
      <c r="KYM852" s="219"/>
      <c r="KYN852" s="219"/>
      <c r="KYO852" s="219"/>
      <c r="KYP852" s="219"/>
      <c r="KYQ852" s="219"/>
      <c r="KYR852" s="219"/>
      <c r="KYS852" s="219"/>
      <c r="KYT852" s="219"/>
      <c r="KYU852" s="219"/>
      <c r="KYV852" s="219"/>
      <c r="KYW852" s="219"/>
      <c r="KYX852" s="219"/>
      <c r="KYY852" s="219"/>
      <c r="KYZ852" s="219"/>
      <c r="KZA852" s="219"/>
      <c r="KZB852" s="219"/>
      <c r="KZC852" s="219"/>
      <c r="KZD852" s="219"/>
      <c r="KZE852" s="219"/>
      <c r="KZF852" s="219"/>
      <c r="KZG852" s="219"/>
      <c r="KZH852" s="219"/>
      <c r="KZI852" s="219"/>
      <c r="KZJ852" s="219"/>
      <c r="KZK852" s="219"/>
      <c r="KZL852" s="219"/>
      <c r="KZM852" s="219"/>
      <c r="KZN852" s="219"/>
      <c r="KZO852" s="219"/>
      <c r="KZP852" s="219"/>
      <c r="KZQ852" s="219"/>
      <c r="KZR852" s="219"/>
      <c r="KZS852" s="219"/>
      <c r="KZT852" s="219"/>
      <c r="KZU852" s="219"/>
      <c r="KZV852" s="219"/>
      <c r="KZW852" s="219"/>
      <c r="KZX852" s="219"/>
      <c r="KZY852" s="219"/>
      <c r="KZZ852" s="219"/>
      <c r="LAA852" s="219"/>
      <c r="LAB852" s="219"/>
      <c r="LAC852" s="219"/>
      <c r="LAD852" s="219"/>
      <c r="LAE852" s="219"/>
      <c r="LAF852" s="219"/>
      <c r="LAG852" s="219"/>
      <c r="LAH852" s="219"/>
      <c r="LAI852" s="219"/>
      <c r="LAJ852" s="219"/>
      <c r="LAK852" s="219"/>
      <c r="LAL852" s="219"/>
      <c r="LAM852" s="219"/>
      <c r="LAN852" s="219"/>
      <c r="LAO852" s="219"/>
      <c r="LAP852" s="219"/>
      <c r="LAQ852" s="219"/>
      <c r="LAR852" s="219"/>
      <c r="LAS852" s="219"/>
      <c r="LAT852" s="219"/>
      <c r="LAU852" s="219"/>
      <c r="LAV852" s="219"/>
      <c r="LAW852" s="219"/>
      <c r="LAX852" s="219"/>
      <c r="LAY852" s="219"/>
      <c r="LAZ852" s="219"/>
      <c r="LBA852" s="219"/>
      <c r="LBB852" s="219"/>
      <c r="LBC852" s="219"/>
      <c r="LBD852" s="219"/>
      <c r="LBE852" s="219"/>
      <c r="LBF852" s="219"/>
      <c r="LBG852" s="219"/>
      <c r="LBH852" s="219"/>
      <c r="LBI852" s="219"/>
      <c r="LBJ852" s="219"/>
      <c r="LBK852" s="219"/>
      <c r="LBL852" s="219"/>
      <c r="LBM852" s="219"/>
      <c r="LBN852" s="219"/>
      <c r="LBO852" s="219"/>
      <c r="LBP852" s="219"/>
      <c r="LBQ852" s="219"/>
      <c r="LBR852" s="219"/>
      <c r="LBS852" s="219"/>
      <c r="LBT852" s="219"/>
      <c r="LBU852" s="219"/>
      <c r="LBV852" s="219"/>
      <c r="LBW852" s="219"/>
      <c r="LBX852" s="219"/>
      <c r="LBY852" s="219"/>
      <c r="LBZ852" s="219"/>
      <c r="LCA852" s="219"/>
      <c r="LCB852" s="219"/>
      <c r="LCC852" s="219"/>
      <c r="LCD852" s="219"/>
      <c r="LCE852" s="219"/>
      <c r="LCF852" s="219"/>
      <c r="LCG852" s="219"/>
      <c r="LCH852" s="219"/>
      <c r="LCI852" s="219"/>
      <c r="LCJ852" s="219"/>
      <c r="LCK852" s="219"/>
      <c r="LCL852" s="219"/>
      <c r="LCM852" s="219"/>
      <c r="LCN852" s="219"/>
      <c r="LCO852" s="219"/>
      <c r="LCP852" s="219"/>
      <c r="LCQ852" s="219"/>
      <c r="LCR852" s="219"/>
      <c r="LCS852" s="219"/>
      <c r="LCT852" s="219"/>
      <c r="LCU852" s="219"/>
      <c r="LCV852" s="219"/>
      <c r="LCW852" s="219"/>
      <c r="LCX852" s="219"/>
      <c r="LCY852" s="219"/>
      <c r="LCZ852" s="219"/>
      <c r="LDA852" s="219"/>
      <c r="LDB852" s="219"/>
      <c r="LDC852" s="219"/>
      <c r="LDD852" s="219"/>
      <c r="LDE852" s="219"/>
      <c r="LDF852" s="219"/>
      <c r="LDG852" s="219"/>
      <c r="LDH852" s="219"/>
      <c r="LDI852" s="219"/>
      <c r="LDJ852" s="219"/>
      <c r="LDK852" s="219"/>
      <c r="LDL852" s="219"/>
      <c r="LDM852" s="219"/>
      <c r="LDN852" s="219"/>
      <c r="LDO852" s="219"/>
      <c r="LDP852" s="219"/>
      <c r="LDQ852" s="219"/>
      <c r="LDR852" s="219"/>
      <c r="LDS852" s="219"/>
      <c r="LDT852" s="219"/>
      <c r="LDU852" s="219"/>
      <c r="LDV852" s="219"/>
      <c r="LDW852" s="219"/>
      <c r="LDX852" s="219"/>
      <c r="LDY852" s="219"/>
      <c r="LDZ852" s="219"/>
      <c r="LEA852" s="219"/>
      <c r="LEB852" s="219"/>
      <c r="LEC852" s="219"/>
      <c r="LED852" s="219"/>
      <c r="LEE852" s="219"/>
      <c r="LEF852" s="219"/>
      <c r="LEG852" s="219"/>
      <c r="LEH852" s="219"/>
      <c r="LEI852" s="219"/>
      <c r="LEJ852" s="219"/>
      <c r="LEK852" s="219"/>
      <c r="LEL852" s="219"/>
      <c r="LEM852" s="219"/>
      <c r="LEN852" s="219"/>
      <c r="LEO852" s="219"/>
      <c r="LEP852" s="219"/>
      <c r="LEQ852" s="219"/>
      <c r="LER852" s="219"/>
      <c r="LES852" s="219"/>
      <c r="LET852" s="219"/>
      <c r="LEU852" s="219"/>
      <c r="LEV852" s="219"/>
      <c r="LEW852" s="219"/>
      <c r="LEX852" s="219"/>
      <c r="LEY852" s="219"/>
      <c r="LEZ852" s="219"/>
      <c r="LFA852" s="219"/>
      <c r="LFB852" s="219"/>
      <c r="LFC852" s="219"/>
      <c r="LFD852" s="219"/>
      <c r="LFE852" s="219"/>
      <c r="LFF852" s="219"/>
      <c r="LFG852" s="219"/>
      <c r="LFH852" s="219"/>
      <c r="LFI852" s="219"/>
      <c r="LFJ852" s="219"/>
      <c r="LFK852" s="219"/>
      <c r="LFL852" s="219"/>
      <c r="LFM852" s="219"/>
      <c r="LFN852" s="219"/>
      <c r="LFO852" s="219"/>
      <c r="LFP852" s="219"/>
      <c r="LFQ852" s="219"/>
      <c r="LFR852" s="219"/>
      <c r="LFS852" s="219"/>
      <c r="LFT852" s="219"/>
      <c r="LFU852" s="219"/>
      <c r="LFV852" s="219"/>
      <c r="LFW852" s="219"/>
      <c r="LFX852" s="219"/>
      <c r="LFY852" s="219"/>
      <c r="LFZ852" s="219"/>
      <c r="LGA852" s="219"/>
      <c r="LGB852" s="219"/>
      <c r="LGC852" s="219"/>
      <c r="LGD852" s="219"/>
      <c r="LGE852" s="219"/>
      <c r="LGF852" s="219"/>
      <c r="LGG852" s="219"/>
      <c r="LGH852" s="219"/>
      <c r="LGI852" s="219"/>
      <c r="LGJ852" s="219"/>
      <c r="LGK852" s="219"/>
      <c r="LGL852" s="219"/>
      <c r="LGM852" s="219"/>
      <c r="LGN852" s="219"/>
      <c r="LGO852" s="219"/>
      <c r="LGP852" s="219"/>
      <c r="LGQ852" s="219"/>
      <c r="LGR852" s="219"/>
      <c r="LGS852" s="219"/>
      <c r="LGT852" s="219"/>
      <c r="LGU852" s="219"/>
      <c r="LGV852" s="219"/>
      <c r="LGW852" s="219"/>
      <c r="LGX852" s="219"/>
      <c r="LGY852" s="219"/>
      <c r="LGZ852" s="219"/>
      <c r="LHA852" s="219"/>
      <c r="LHB852" s="219"/>
      <c r="LHC852" s="219"/>
      <c r="LHD852" s="219"/>
      <c r="LHE852" s="219"/>
      <c r="LHF852" s="219"/>
      <c r="LHG852" s="219"/>
      <c r="LHH852" s="219"/>
      <c r="LHI852" s="219"/>
      <c r="LHJ852" s="219"/>
      <c r="LHK852" s="219"/>
      <c r="LHL852" s="219"/>
      <c r="LHM852" s="219"/>
      <c r="LHN852" s="219"/>
      <c r="LHO852" s="219"/>
      <c r="LHP852" s="219"/>
      <c r="LHQ852" s="219"/>
      <c r="LHR852" s="219"/>
      <c r="LHS852" s="219"/>
      <c r="LHT852" s="219"/>
      <c r="LHU852" s="219"/>
      <c r="LHV852" s="219"/>
      <c r="LHW852" s="219"/>
      <c r="LHX852" s="219"/>
      <c r="LHY852" s="219"/>
      <c r="LHZ852" s="219"/>
      <c r="LIA852" s="219"/>
      <c r="LIB852" s="219"/>
      <c r="LIC852" s="219"/>
      <c r="LID852" s="219"/>
      <c r="LIE852" s="219"/>
      <c r="LIF852" s="219"/>
      <c r="LIG852" s="219"/>
      <c r="LIH852" s="219"/>
      <c r="LII852" s="219"/>
      <c r="LIJ852" s="219"/>
      <c r="LIK852" s="219"/>
      <c r="LIL852" s="219"/>
      <c r="LIM852" s="219"/>
      <c r="LIN852" s="219"/>
      <c r="LIO852" s="219"/>
      <c r="LIP852" s="219"/>
      <c r="LIQ852" s="219"/>
      <c r="LIR852" s="219"/>
      <c r="LIS852" s="219"/>
      <c r="LIT852" s="219"/>
      <c r="LIU852" s="219"/>
      <c r="LIV852" s="219"/>
      <c r="LIW852" s="219"/>
      <c r="LIX852" s="219"/>
      <c r="LIY852" s="219"/>
      <c r="LIZ852" s="219"/>
      <c r="LJA852" s="219"/>
      <c r="LJB852" s="219"/>
      <c r="LJC852" s="219"/>
      <c r="LJD852" s="219"/>
      <c r="LJE852" s="219"/>
      <c r="LJF852" s="219"/>
      <c r="LJG852" s="219"/>
      <c r="LJH852" s="219"/>
      <c r="LJI852" s="219"/>
      <c r="LJJ852" s="219"/>
      <c r="LJK852" s="219"/>
      <c r="LJL852" s="219"/>
      <c r="LJM852" s="219"/>
      <c r="LJN852" s="219"/>
      <c r="LJO852" s="219"/>
      <c r="LJP852" s="219"/>
      <c r="LJQ852" s="219"/>
      <c r="LJR852" s="219"/>
      <c r="LJS852" s="219"/>
      <c r="LJT852" s="219"/>
      <c r="LJU852" s="219"/>
      <c r="LJV852" s="219"/>
      <c r="LJW852" s="219"/>
      <c r="LJX852" s="219"/>
      <c r="LJY852" s="219"/>
      <c r="LJZ852" s="219"/>
      <c r="LKA852" s="219"/>
      <c r="LKB852" s="219"/>
      <c r="LKC852" s="219"/>
      <c r="LKD852" s="219"/>
      <c r="LKE852" s="219"/>
      <c r="LKF852" s="219"/>
      <c r="LKG852" s="219"/>
      <c r="LKH852" s="219"/>
      <c r="LKI852" s="219"/>
      <c r="LKJ852" s="219"/>
      <c r="LKK852" s="219"/>
      <c r="LKL852" s="219"/>
      <c r="LKM852" s="219"/>
      <c r="LKN852" s="219"/>
      <c r="LKO852" s="219"/>
      <c r="LKP852" s="219"/>
      <c r="LKQ852" s="219"/>
      <c r="LKR852" s="219"/>
      <c r="LKS852" s="219"/>
      <c r="LKT852" s="219"/>
      <c r="LKU852" s="219"/>
      <c r="LKV852" s="219"/>
      <c r="LKW852" s="219"/>
      <c r="LKX852" s="219"/>
      <c r="LKY852" s="219"/>
      <c r="LKZ852" s="219"/>
      <c r="LLA852" s="219"/>
      <c r="LLB852" s="219"/>
      <c r="LLC852" s="219"/>
      <c r="LLD852" s="219"/>
      <c r="LLE852" s="219"/>
      <c r="LLF852" s="219"/>
      <c r="LLG852" s="219"/>
      <c r="LLH852" s="219"/>
      <c r="LLI852" s="219"/>
      <c r="LLJ852" s="219"/>
      <c r="LLK852" s="219"/>
      <c r="LLL852" s="219"/>
      <c r="LLM852" s="219"/>
      <c r="LLN852" s="219"/>
      <c r="LLO852" s="219"/>
      <c r="LLP852" s="219"/>
      <c r="LLQ852" s="219"/>
      <c r="LLR852" s="219"/>
      <c r="LLS852" s="219"/>
      <c r="LLT852" s="219"/>
      <c r="LLU852" s="219"/>
      <c r="LLV852" s="219"/>
      <c r="LLW852" s="219"/>
      <c r="LLX852" s="219"/>
      <c r="LLY852" s="219"/>
      <c r="LLZ852" s="219"/>
      <c r="LMA852" s="219"/>
      <c r="LMB852" s="219"/>
      <c r="LMC852" s="219"/>
      <c r="LMD852" s="219"/>
      <c r="LME852" s="219"/>
      <c r="LMF852" s="219"/>
      <c r="LMG852" s="219"/>
      <c r="LMH852" s="219"/>
      <c r="LMI852" s="219"/>
      <c r="LMJ852" s="219"/>
      <c r="LMK852" s="219"/>
      <c r="LML852" s="219"/>
      <c r="LMM852" s="219"/>
      <c r="LMN852" s="219"/>
      <c r="LMO852" s="219"/>
      <c r="LMP852" s="219"/>
      <c r="LMQ852" s="219"/>
      <c r="LMR852" s="219"/>
      <c r="LMS852" s="219"/>
      <c r="LMT852" s="219"/>
      <c r="LMU852" s="219"/>
      <c r="LMV852" s="219"/>
      <c r="LMW852" s="219"/>
      <c r="LMX852" s="219"/>
      <c r="LMY852" s="219"/>
      <c r="LMZ852" s="219"/>
      <c r="LNA852" s="219"/>
      <c r="LNB852" s="219"/>
      <c r="LNC852" s="219"/>
      <c r="LND852" s="219"/>
      <c r="LNE852" s="219"/>
      <c r="LNF852" s="219"/>
      <c r="LNG852" s="219"/>
      <c r="LNH852" s="219"/>
      <c r="LNI852" s="219"/>
      <c r="LNJ852" s="219"/>
      <c r="LNK852" s="219"/>
      <c r="LNL852" s="219"/>
      <c r="LNM852" s="219"/>
      <c r="LNN852" s="219"/>
      <c r="LNO852" s="219"/>
      <c r="LNP852" s="219"/>
      <c r="LNQ852" s="219"/>
      <c r="LNR852" s="219"/>
      <c r="LNS852" s="219"/>
      <c r="LNT852" s="219"/>
      <c r="LNU852" s="219"/>
      <c r="LNV852" s="219"/>
      <c r="LNW852" s="219"/>
      <c r="LNX852" s="219"/>
      <c r="LNY852" s="219"/>
      <c r="LNZ852" s="219"/>
      <c r="LOA852" s="219"/>
      <c r="LOB852" s="219"/>
      <c r="LOC852" s="219"/>
      <c r="LOD852" s="219"/>
      <c r="LOE852" s="219"/>
      <c r="LOF852" s="219"/>
      <c r="LOG852" s="219"/>
      <c r="LOH852" s="219"/>
      <c r="LOI852" s="219"/>
      <c r="LOJ852" s="219"/>
      <c r="LOK852" s="219"/>
      <c r="LOL852" s="219"/>
      <c r="LOM852" s="219"/>
      <c r="LON852" s="219"/>
      <c r="LOO852" s="219"/>
      <c r="LOP852" s="219"/>
      <c r="LOQ852" s="219"/>
      <c r="LOR852" s="219"/>
      <c r="LOS852" s="219"/>
      <c r="LOT852" s="219"/>
      <c r="LOU852" s="219"/>
      <c r="LOV852" s="219"/>
      <c r="LOW852" s="219"/>
      <c r="LOX852" s="219"/>
      <c r="LOY852" s="219"/>
      <c r="LOZ852" s="219"/>
      <c r="LPA852" s="219"/>
      <c r="LPB852" s="219"/>
      <c r="LPC852" s="219"/>
      <c r="LPD852" s="219"/>
      <c r="LPE852" s="219"/>
      <c r="LPF852" s="219"/>
      <c r="LPG852" s="219"/>
      <c r="LPH852" s="219"/>
      <c r="LPI852" s="219"/>
      <c r="LPJ852" s="219"/>
      <c r="LPK852" s="219"/>
      <c r="LPL852" s="219"/>
      <c r="LPM852" s="219"/>
      <c r="LPN852" s="219"/>
      <c r="LPO852" s="219"/>
      <c r="LPP852" s="219"/>
      <c r="LPQ852" s="219"/>
      <c r="LPR852" s="219"/>
      <c r="LPS852" s="219"/>
      <c r="LPT852" s="219"/>
      <c r="LPU852" s="219"/>
      <c r="LPV852" s="219"/>
      <c r="LPW852" s="219"/>
      <c r="LPX852" s="219"/>
      <c r="LPY852" s="219"/>
      <c r="LPZ852" s="219"/>
      <c r="LQA852" s="219"/>
      <c r="LQB852" s="219"/>
      <c r="LQC852" s="219"/>
      <c r="LQD852" s="219"/>
      <c r="LQE852" s="219"/>
      <c r="LQF852" s="219"/>
      <c r="LQG852" s="219"/>
      <c r="LQH852" s="219"/>
      <c r="LQI852" s="219"/>
      <c r="LQJ852" s="219"/>
      <c r="LQK852" s="219"/>
      <c r="LQL852" s="219"/>
      <c r="LQM852" s="219"/>
      <c r="LQN852" s="219"/>
      <c r="LQO852" s="219"/>
      <c r="LQP852" s="219"/>
      <c r="LQQ852" s="219"/>
      <c r="LQR852" s="219"/>
      <c r="LQS852" s="219"/>
      <c r="LQT852" s="219"/>
      <c r="LQU852" s="219"/>
      <c r="LQV852" s="219"/>
      <c r="LQW852" s="219"/>
      <c r="LQX852" s="219"/>
      <c r="LQY852" s="219"/>
      <c r="LQZ852" s="219"/>
      <c r="LRA852" s="219"/>
      <c r="LRB852" s="219"/>
      <c r="LRC852" s="219"/>
      <c r="LRD852" s="219"/>
      <c r="LRE852" s="219"/>
      <c r="LRF852" s="219"/>
      <c r="LRG852" s="219"/>
      <c r="LRH852" s="219"/>
      <c r="LRI852" s="219"/>
      <c r="LRJ852" s="219"/>
      <c r="LRK852" s="219"/>
      <c r="LRL852" s="219"/>
      <c r="LRM852" s="219"/>
      <c r="LRN852" s="219"/>
      <c r="LRO852" s="219"/>
      <c r="LRP852" s="219"/>
      <c r="LRQ852" s="219"/>
      <c r="LRR852" s="219"/>
      <c r="LRS852" s="219"/>
      <c r="LRT852" s="219"/>
      <c r="LRU852" s="219"/>
      <c r="LRV852" s="219"/>
      <c r="LRW852" s="219"/>
      <c r="LRX852" s="219"/>
      <c r="LRY852" s="219"/>
      <c r="LRZ852" s="219"/>
      <c r="LSA852" s="219"/>
      <c r="LSB852" s="219"/>
      <c r="LSC852" s="219"/>
      <c r="LSD852" s="219"/>
      <c r="LSE852" s="219"/>
      <c r="LSF852" s="219"/>
      <c r="LSG852" s="219"/>
      <c r="LSH852" s="219"/>
      <c r="LSI852" s="219"/>
      <c r="LSJ852" s="219"/>
      <c r="LSK852" s="219"/>
      <c r="LSL852" s="219"/>
      <c r="LSM852" s="219"/>
      <c r="LSN852" s="219"/>
      <c r="LSO852" s="219"/>
      <c r="LSP852" s="219"/>
      <c r="LSQ852" s="219"/>
      <c r="LSR852" s="219"/>
      <c r="LSS852" s="219"/>
      <c r="LST852" s="219"/>
      <c r="LSU852" s="219"/>
      <c r="LSV852" s="219"/>
      <c r="LSW852" s="219"/>
      <c r="LSX852" s="219"/>
      <c r="LSY852" s="219"/>
      <c r="LSZ852" s="219"/>
      <c r="LTA852" s="219"/>
      <c r="LTB852" s="219"/>
      <c r="LTC852" s="219"/>
      <c r="LTD852" s="219"/>
      <c r="LTE852" s="219"/>
      <c r="LTF852" s="219"/>
      <c r="LTG852" s="219"/>
      <c r="LTH852" s="219"/>
      <c r="LTI852" s="219"/>
      <c r="LTJ852" s="219"/>
      <c r="LTK852" s="219"/>
      <c r="LTL852" s="219"/>
      <c r="LTM852" s="219"/>
      <c r="LTN852" s="219"/>
      <c r="LTO852" s="219"/>
      <c r="LTP852" s="219"/>
      <c r="LTQ852" s="219"/>
      <c r="LTR852" s="219"/>
      <c r="LTS852" s="219"/>
      <c r="LTT852" s="219"/>
      <c r="LTU852" s="219"/>
      <c r="LTV852" s="219"/>
      <c r="LTW852" s="219"/>
      <c r="LTX852" s="219"/>
      <c r="LTY852" s="219"/>
      <c r="LTZ852" s="219"/>
      <c r="LUA852" s="219"/>
      <c r="LUB852" s="219"/>
      <c r="LUC852" s="219"/>
      <c r="LUD852" s="219"/>
      <c r="LUE852" s="219"/>
      <c r="LUF852" s="219"/>
      <c r="LUG852" s="219"/>
      <c r="LUH852" s="219"/>
      <c r="LUI852" s="219"/>
      <c r="LUJ852" s="219"/>
      <c r="LUK852" s="219"/>
      <c r="LUL852" s="219"/>
      <c r="LUM852" s="219"/>
      <c r="LUN852" s="219"/>
      <c r="LUO852" s="219"/>
      <c r="LUP852" s="219"/>
      <c r="LUQ852" s="219"/>
      <c r="LUR852" s="219"/>
      <c r="LUS852" s="219"/>
      <c r="LUT852" s="219"/>
      <c r="LUU852" s="219"/>
      <c r="LUV852" s="219"/>
      <c r="LUW852" s="219"/>
      <c r="LUX852" s="219"/>
      <c r="LUY852" s="219"/>
      <c r="LUZ852" s="219"/>
      <c r="LVA852" s="219"/>
      <c r="LVB852" s="219"/>
      <c r="LVC852" s="219"/>
      <c r="LVD852" s="219"/>
      <c r="LVE852" s="219"/>
      <c r="LVF852" s="219"/>
      <c r="LVG852" s="219"/>
      <c r="LVH852" s="219"/>
      <c r="LVI852" s="219"/>
      <c r="LVJ852" s="219"/>
      <c r="LVK852" s="219"/>
      <c r="LVL852" s="219"/>
      <c r="LVM852" s="219"/>
      <c r="LVN852" s="219"/>
      <c r="LVO852" s="219"/>
      <c r="LVP852" s="219"/>
      <c r="LVQ852" s="219"/>
      <c r="LVR852" s="219"/>
      <c r="LVS852" s="219"/>
      <c r="LVT852" s="219"/>
      <c r="LVU852" s="219"/>
      <c r="LVV852" s="219"/>
      <c r="LVW852" s="219"/>
      <c r="LVX852" s="219"/>
      <c r="LVY852" s="219"/>
      <c r="LVZ852" s="219"/>
      <c r="LWA852" s="219"/>
      <c r="LWB852" s="219"/>
      <c r="LWC852" s="219"/>
      <c r="LWD852" s="219"/>
      <c r="LWE852" s="219"/>
      <c r="LWF852" s="219"/>
      <c r="LWG852" s="219"/>
      <c r="LWH852" s="219"/>
      <c r="LWI852" s="219"/>
      <c r="LWJ852" s="219"/>
      <c r="LWK852" s="219"/>
      <c r="LWL852" s="219"/>
      <c r="LWM852" s="219"/>
      <c r="LWN852" s="219"/>
      <c r="LWO852" s="219"/>
      <c r="LWP852" s="219"/>
      <c r="LWQ852" s="219"/>
      <c r="LWR852" s="219"/>
      <c r="LWS852" s="219"/>
      <c r="LWT852" s="219"/>
      <c r="LWU852" s="219"/>
      <c r="LWV852" s="219"/>
      <c r="LWW852" s="219"/>
      <c r="LWX852" s="219"/>
      <c r="LWY852" s="219"/>
      <c r="LWZ852" s="219"/>
      <c r="LXA852" s="219"/>
      <c r="LXB852" s="219"/>
      <c r="LXC852" s="219"/>
      <c r="LXD852" s="219"/>
      <c r="LXE852" s="219"/>
      <c r="LXF852" s="219"/>
      <c r="LXG852" s="219"/>
      <c r="LXH852" s="219"/>
      <c r="LXI852" s="219"/>
      <c r="LXJ852" s="219"/>
      <c r="LXK852" s="219"/>
      <c r="LXL852" s="219"/>
      <c r="LXM852" s="219"/>
      <c r="LXN852" s="219"/>
      <c r="LXO852" s="219"/>
      <c r="LXP852" s="219"/>
      <c r="LXQ852" s="219"/>
      <c r="LXR852" s="219"/>
      <c r="LXS852" s="219"/>
      <c r="LXT852" s="219"/>
      <c r="LXU852" s="219"/>
      <c r="LXV852" s="219"/>
      <c r="LXW852" s="219"/>
      <c r="LXX852" s="219"/>
      <c r="LXY852" s="219"/>
      <c r="LXZ852" s="219"/>
      <c r="LYA852" s="219"/>
      <c r="LYB852" s="219"/>
      <c r="LYC852" s="219"/>
      <c r="LYD852" s="219"/>
      <c r="LYE852" s="219"/>
      <c r="LYF852" s="219"/>
      <c r="LYG852" s="219"/>
      <c r="LYH852" s="219"/>
      <c r="LYI852" s="219"/>
      <c r="LYJ852" s="219"/>
      <c r="LYK852" s="219"/>
      <c r="LYL852" s="219"/>
      <c r="LYM852" s="219"/>
      <c r="LYN852" s="219"/>
      <c r="LYO852" s="219"/>
      <c r="LYP852" s="219"/>
      <c r="LYQ852" s="219"/>
      <c r="LYR852" s="219"/>
      <c r="LYS852" s="219"/>
      <c r="LYT852" s="219"/>
      <c r="LYU852" s="219"/>
      <c r="LYV852" s="219"/>
      <c r="LYW852" s="219"/>
      <c r="LYX852" s="219"/>
      <c r="LYY852" s="219"/>
      <c r="LYZ852" s="219"/>
      <c r="LZA852" s="219"/>
      <c r="LZB852" s="219"/>
      <c r="LZC852" s="219"/>
      <c r="LZD852" s="219"/>
      <c r="LZE852" s="219"/>
      <c r="LZF852" s="219"/>
      <c r="LZG852" s="219"/>
      <c r="LZH852" s="219"/>
      <c r="LZI852" s="219"/>
      <c r="LZJ852" s="219"/>
      <c r="LZK852" s="219"/>
      <c r="LZL852" s="219"/>
      <c r="LZM852" s="219"/>
      <c r="LZN852" s="219"/>
      <c r="LZO852" s="219"/>
      <c r="LZP852" s="219"/>
      <c r="LZQ852" s="219"/>
      <c r="LZR852" s="219"/>
      <c r="LZS852" s="219"/>
      <c r="LZT852" s="219"/>
      <c r="LZU852" s="219"/>
      <c r="LZV852" s="219"/>
      <c r="LZW852" s="219"/>
      <c r="LZX852" s="219"/>
      <c r="LZY852" s="219"/>
      <c r="LZZ852" s="219"/>
      <c r="MAA852" s="219"/>
      <c r="MAB852" s="219"/>
      <c r="MAC852" s="219"/>
      <c r="MAD852" s="219"/>
      <c r="MAE852" s="219"/>
      <c r="MAF852" s="219"/>
      <c r="MAG852" s="219"/>
      <c r="MAH852" s="219"/>
      <c r="MAI852" s="219"/>
      <c r="MAJ852" s="219"/>
      <c r="MAK852" s="219"/>
      <c r="MAL852" s="219"/>
      <c r="MAM852" s="219"/>
      <c r="MAN852" s="219"/>
      <c r="MAO852" s="219"/>
      <c r="MAP852" s="219"/>
      <c r="MAQ852" s="219"/>
      <c r="MAR852" s="219"/>
      <c r="MAS852" s="219"/>
      <c r="MAT852" s="219"/>
      <c r="MAU852" s="219"/>
      <c r="MAV852" s="219"/>
      <c r="MAW852" s="219"/>
      <c r="MAX852" s="219"/>
      <c r="MAY852" s="219"/>
      <c r="MAZ852" s="219"/>
      <c r="MBA852" s="219"/>
      <c r="MBB852" s="219"/>
      <c r="MBC852" s="219"/>
      <c r="MBD852" s="219"/>
      <c r="MBE852" s="219"/>
      <c r="MBF852" s="219"/>
      <c r="MBG852" s="219"/>
      <c r="MBH852" s="219"/>
      <c r="MBI852" s="219"/>
      <c r="MBJ852" s="219"/>
      <c r="MBK852" s="219"/>
      <c r="MBL852" s="219"/>
      <c r="MBM852" s="219"/>
      <c r="MBN852" s="219"/>
      <c r="MBO852" s="219"/>
      <c r="MBP852" s="219"/>
      <c r="MBQ852" s="219"/>
      <c r="MBR852" s="219"/>
      <c r="MBS852" s="219"/>
      <c r="MBT852" s="219"/>
      <c r="MBU852" s="219"/>
      <c r="MBV852" s="219"/>
      <c r="MBW852" s="219"/>
      <c r="MBX852" s="219"/>
      <c r="MBY852" s="219"/>
      <c r="MBZ852" s="219"/>
      <c r="MCA852" s="219"/>
      <c r="MCB852" s="219"/>
      <c r="MCC852" s="219"/>
      <c r="MCD852" s="219"/>
      <c r="MCE852" s="219"/>
      <c r="MCF852" s="219"/>
      <c r="MCG852" s="219"/>
      <c r="MCH852" s="219"/>
      <c r="MCI852" s="219"/>
      <c r="MCJ852" s="219"/>
      <c r="MCK852" s="219"/>
      <c r="MCL852" s="219"/>
      <c r="MCM852" s="219"/>
      <c r="MCN852" s="219"/>
      <c r="MCO852" s="219"/>
      <c r="MCP852" s="219"/>
      <c r="MCQ852" s="219"/>
      <c r="MCR852" s="219"/>
      <c r="MCS852" s="219"/>
      <c r="MCT852" s="219"/>
      <c r="MCU852" s="219"/>
      <c r="MCV852" s="219"/>
      <c r="MCW852" s="219"/>
      <c r="MCX852" s="219"/>
      <c r="MCY852" s="219"/>
      <c r="MCZ852" s="219"/>
      <c r="MDA852" s="219"/>
      <c r="MDB852" s="219"/>
      <c r="MDC852" s="219"/>
      <c r="MDD852" s="219"/>
      <c r="MDE852" s="219"/>
      <c r="MDF852" s="219"/>
      <c r="MDG852" s="219"/>
      <c r="MDH852" s="219"/>
      <c r="MDI852" s="219"/>
      <c r="MDJ852" s="219"/>
      <c r="MDK852" s="219"/>
      <c r="MDL852" s="219"/>
      <c r="MDM852" s="219"/>
      <c r="MDN852" s="219"/>
      <c r="MDO852" s="219"/>
      <c r="MDP852" s="219"/>
      <c r="MDQ852" s="219"/>
      <c r="MDR852" s="219"/>
      <c r="MDS852" s="219"/>
      <c r="MDT852" s="219"/>
      <c r="MDU852" s="219"/>
      <c r="MDV852" s="219"/>
      <c r="MDW852" s="219"/>
      <c r="MDX852" s="219"/>
      <c r="MDY852" s="219"/>
      <c r="MDZ852" s="219"/>
      <c r="MEA852" s="219"/>
      <c r="MEB852" s="219"/>
      <c r="MEC852" s="219"/>
      <c r="MED852" s="219"/>
      <c r="MEE852" s="219"/>
      <c r="MEF852" s="219"/>
      <c r="MEG852" s="219"/>
      <c r="MEH852" s="219"/>
      <c r="MEI852" s="219"/>
      <c r="MEJ852" s="219"/>
      <c r="MEK852" s="219"/>
      <c r="MEL852" s="219"/>
      <c r="MEM852" s="219"/>
      <c r="MEN852" s="219"/>
      <c r="MEO852" s="219"/>
      <c r="MEP852" s="219"/>
      <c r="MEQ852" s="219"/>
      <c r="MER852" s="219"/>
      <c r="MES852" s="219"/>
      <c r="MET852" s="219"/>
      <c r="MEU852" s="219"/>
      <c r="MEV852" s="219"/>
      <c r="MEW852" s="219"/>
      <c r="MEX852" s="219"/>
      <c r="MEY852" s="219"/>
      <c r="MEZ852" s="219"/>
      <c r="MFA852" s="219"/>
      <c r="MFB852" s="219"/>
      <c r="MFC852" s="219"/>
      <c r="MFD852" s="219"/>
      <c r="MFE852" s="219"/>
      <c r="MFF852" s="219"/>
      <c r="MFG852" s="219"/>
      <c r="MFH852" s="219"/>
      <c r="MFI852" s="219"/>
      <c r="MFJ852" s="219"/>
      <c r="MFK852" s="219"/>
      <c r="MFL852" s="219"/>
      <c r="MFM852" s="219"/>
      <c r="MFN852" s="219"/>
      <c r="MFO852" s="219"/>
      <c r="MFP852" s="219"/>
      <c r="MFQ852" s="219"/>
      <c r="MFR852" s="219"/>
      <c r="MFS852" s="219"/>
      <c r="MFT852" s="219"/>
      <c r="MFU852" s="219"/>
      <c r="MFV852" s="219"/>
      <c r="MFW852" s="219"/>
      <c r="MFX852" s="219"/>
      <c r="MFY852" s="219"/>
      <c r="MFZ852" s="219"/>
      <c r="MGA852" s="219"/>
      <c r="MGB852" s="219"/>
      <c r="MGC852" s="219"/>
      <c r="MGD852" s="219"/>
      <c r="MGE852" s="219"/>
      <c r="MGF852" s="219"/>
      <c r="MGG852" s="219"/>
      <c r="MGH852" s="219"/>
      <c r="MGI852" s="219"/>
      <c r="MGJ852" s="219"/>
      <c r="MGK852" s="219"/>
      <c r="MGL852" s="219"/>
      <c r="MGM852" s="219"/>
      <c r="MGN852" s="219"/>
      <c r="MGO852" s="219"/>
      <c r="MGP852" s="219"/>
      <c r="MGQ852" s="219"/>
      <c r="MGR852" s="219"/>
      <c r="MGS852" s="219"/>
      <c r="MGT852" s="219"/>
      <c r="MGU852" s="219"/>
      <c r="MGV852" s="219"/>
      <c r="MGW852" s="219"/>
      <c r="MGX852" s="219"/>
      <c r="MGY852" s="219"/>
      <c r="MGZ852" s="219"/>
      <c r="MHA852" s="219"/>
      <c r="MHB852" s="219"/>
      <c r="MHC852" s="219"/>
      <c r="MHD852" s="219"/>
      <c r="MHE852" s="219"/>
      <c r="MHF852" s="219"/>
      <c r="MHG852" s="219"/>
      <c r="MHH852" s="219"/>
      <c r="MHI852" s="219"/>
      <c r="MHJ852" s="219"/>
      <c r="MHK852" s="219"/>
      <c r="MHL852" s="219"/>
      <c r="MHM852" s="219"/>
      <c r="MHN852" s="219"/>
      <c r="MHO852" s="219"/>
      <c r="MHP852" s="219"/>
      <c r="MHQ852" s="219"/>
      <c r="MHR852" s="219"/>
      <c r="MHS852" s="219"/>
      <c r="MHT852" s="219"/>
      <c r="MHU852" s="219"/>
      <c r="MHV852" s="219"/>
      <c r="MHW852" s="219"/>
      <c r="MHX852" s="219"/>
      <c r="MHY852" s="219"/>
      <c r="MHZ852" s="219"/>
      <c r="MIA852" s="219"/>
      <c r="MIB852" s="219"/>
      <c r="MIC852" s="219"/>
      <c r="MID852" s="219"/>
      <c r="MIE852" s="219"/>
      <c r="MIF852" s="219"/>
      <c r="MIG852" s="219"/>
      <c r="MIH852" s="219"/>
      <c r="MII852" s="219"/>
      <c r="MIJ852" s="219"/>
      <c r="MIK852" s="219"/>
      <c r="MIL852" s="219"/>
      <c r="MIM852" s="219"/>
      <c r="MIN852" s="219"/>
      <c r="MIO852" s="219"/>
      <c r="MIP852" s="219"/>
      <c r="MIQ852" s="219"/>
      <c r="MIR852" s="219"/>
      <c r="MIS852" s="219"/>
      <c r="MIT852" s="219"/>
      <c r="MIU852" s="219"/>
      <c r="MIV852" s="219"/>
      <c r="MIW852" s="219"/>
      <c r="MIX852" s="219"/>
      <c r="MIY852" s="219"/>
      <c r="MIZ852" s="219"/>
      <c r="MJA852" s="219"/>
      <c r="MJB852" s="219"/>
      <c r="MJC852" s="219"/>
      <c r="MJD852" s="219"/>
      <c r="MJE852" s="219"/>
      <c r="MJF852" s="219"/>
      <c r="MJG852" s="219"/>
      <c r="MJH852" s="219"/>
      <c r="MJI852" s="219"/>
      <c r="MJJ852" s="219"/>
      <c r="MJK852" s="219"/>
      <c r="MJL852" s="219"/>
      <c r="MJM852" s="219"/>
      <c r="MJN852" s="219"/>
      <c r="MJO852" s="219"/>
      <c r="MJP852" s="219"/>
      <c r="MJQ852" s="219"/>
      <c r="MJR852" s="219"/>
      <c r="MJS852" s="219"/>
      <c r="MJT852" s="219"/>
      <c r="MJU852" s="219"/>
      <c r="MJV852" s="219"/>
      <c r="MJW852" s="219"/>
      <c r="MJX852" s="219"/>
      <c r="MJY852" s="219"/>
      <c r="MJZ852" s="219"/>
      <c r="MKA852" s="219"/>
      <c r="MKB852" s="219"/>
      <c r="MKC852" s="219"/>
      <c r="MKD852" s="219"/>
      <c r="MKE852" s="219"/>
      <c r="MKF852" s="219"/>
      <c r="MKG852" s="219"/>
      <c r="MKH852" s="219"/>
      <c r="MKI852" s="219"/>
      <c r="MKJ852" s="219"/>
      <c r="MKK852" s="219"/>
      <c r="MKL852" s="219"/>
      <c r="MKM852" s="219"/>
      <c r="MKN852" s="219"/>
      <c r="MKO852" s="219"/>
      <c r="MKP852" s="219"/>
      <c r="MKQ852" s="219"/>
      <c r="MKR852" s="219"/>
      <c r="MKS852" s="219"/>
      <c r="MKT852" s="219"/>
      <c r="MKU852" s="219"/>
      <c r="MKV852" s="219"/>
      <c r="MKW852" s="219"/>
      <c r="MKX852" s="219"/>
      <c r="MKY852" s="219"/>
      <c r="MKZ852" s="219"/>
      <c r="MLA852" s="219"/>
      <c r="MLB852" s="219"/>
      <c r="MLC852" s="219"/>
      <c r="MLD852" s="219"/>
      <c r="MLE852" s="219"/>
      <c r="MLF852" s="219"/>
      <c r="MLG852" s="219"/>
      <c r="MLH852" s="219"/>
      <c r="MLI852" s="219"/>
      <c r="MLJ852" s="219"/>
      <c r="MLK852" s="219"/>
      <c r="MLL852" s="219"/>
      <c r="MLM852" s="219"/>
      <c r="MLN852" s="219"/>
      <c r="MLO852" s="219"/>
      <c r="MLP852" s="219"/>
      <c r="MLQ852" s="219"/>
      <c r="MLR852" s="219"/>
      <c r="MLS852" s="219"/>
      <c r="MLT852" s="219"/>
      <c r="MLU852" s="219"/>
      <c r="MLV852" s="219"/>
      <c r="MLW852" s="219"/>
      <c r="MLX852" s="219"/>
      <c r="MLY852" s="219"/>
      <c r="MLZ852" s="219"/>
      <c r="MMA852" s="219"/>
      <c r="MMB852" s="219"/>
      <c r="MMC852" s="219"/>
      <c r="MMD852" s="219"/>
      <c r="MME852" s="219"/>
      <c r="MMF852" s="219"/>
      <c r="MMG852" s="219"/>
      <c r="MMH852" s="219"/>
      <c r="MMI852" s="219"/>
      <c r="MMJ852" s="219"/>
      <c r="MMK852" s="219"/>
      <c r="MML852" s="219"/>
      <c r="MMM852" s="219"/>
      <c r="MMN852" s="219"/>
      <c r="MMO852" s="219"/>
      <c r="MMP852" s="219"/>
      <c r="MMQ852" s="219"/>
      <c r="MMR852" s="219"/>
      <c r="MMS852" s="219"/>
      <c r="MMT852" s="219"/>
      <c r="MMU852" s="219"/>
      <c r="MMV852" s="219"/>
      <c r="MMW852" s="219"/>
      <c r="MMX852" s="219"/>
      <c r="MMY852" s="219"/>
      <c r="MMZ852" s="219"/>
      <c r="MNA852" s="219"/>
      <c r="MNB852" s="219"/>
      <c r="MNC852" s="219"/>
      <c r="MND852" s="219"/>
      <c r="MNE852" s="219"/>
      <c r="MNF852" s="219"/>
      <c r="MNG852" s="219"/>
      <c r="MNH852" s="219"/>
      <c r="MNI852" s="219"/>
      <c r="MNJ852" s="219"/>
      <c r="MNK852" s="219"/>
      <c r="MNL852" s="219"/>
      <c r="MNM852" s="219"/>
      <c r="MNN852" s="219"/>
      <c r="MNO852" s="219"/>
      <c r="MNP852" s="219"/>
      <c r="MNQ852" s="219"/>
      <c r="MNR852" s="219"/>
      <c r="MNS852" s="219"/>
      <c r="MNT852" s="219"/>
      <c r="MNU852" s="219"/>
      <c r="MNV852" s="219"/>
      <c r="MNW852" s="219"/>
      <c r="MNX852" s="219"/>
      <c r="MNY852" s="219"/>
      <c r="MNZ852" s="219"/>
      <c r="MOA852" s="219"/>
      <c r="MOB852" s="219"/>
      <c r="MOC852" s="219"/>
      <c r="MOD852" s="219"/>
      <c r="MOE852" s="219"/>
      <c r="MOF852" s="219"/>
      <c r="MOG852" s="219"/>
      <c r="MOH852" s="219"/>
      <c r="MOI852" s="219"/>
      <c r="MOJ852" s="219"/>
      <c r="MOK852" s="219"/>
      <c r="MOL852" s="219"/>
      <c r="MOM852" s="219"/>
      <c r="MON852" s="219"/>
      <c r="MOO852" s="219"/>
      <c r="MOP852" s="219"/>
      <c r="MOQ852" s="219"/>
      <c r="MOR852" s="219"/>
      <c r="MOS852" s="219"/>
      <c r="MOT852" s="219"/>
      <c r="MOU852" s="219"/>
      <c r="MOV852" s="219"/>
      <c r="MOW852" s="219"/>
      <c r="MOX852" s="219"/>
      <c r="MOY852" s="219"/>
      <c r="MOZ852" s="219"/>
      <c r="MPA852" s="219"/>
      <c r="MPB852" s="219"/>
      <c r="MPC852" s="219"/>
      <c r="MPD852" s="219"/>
      <c r="MPE852" s="219"/>
      <c r="MPF852" s="219"/>
      <c r="MPG852" s="219"/>
      <c r="MPH852" s="219"/>
      <c r="MPI852" s="219"/>
      <c r="MPJ852" s="219"/>
      <c r="MPK852" s="219"/>
      <c r="MPL852" s="219"/>
      <c r="MPM852" s="219"/>
      <c r="MPN852" s="219"/>
      <c r="MPO852" s="219"/>
      <c r="MPP852" s="219"/>
      <c r="MPQ852" s="219"/>
      <c r="MPR852" s="219"/>
      <c r="MPS852" s="219"/>
      <c r="MPT852" s="219"/>
      <c r="MPU852" s="219"/>
      <c r="MPV852" s="219"/>
      <c r="MPW852" s="219"/>
      <c r="MPX852" s="219"/>
      <c r="MPY852" s="219"/>
      <c r="MPZ852" s="219"/>
      <c r="MQA852" s="219"/>
      <c r="MQB852" s="219"/>
      <c r="MQC852" s="219"/>
      <c r="MQD852" s="219"/>
      <c r="MQE852" s="219"/>
      <c r="MQF852" s="219"/>
      <c r="MQG852" s="219"/>
      <c r="MQH852" s="219"/>
      <c r="MQI852" s="219"/>
      <c r="MQJ852" s="219"/>
      <c r="MQK852" s="219"/>
      <c r="MQL852" s="219"/>
      <c r="MQM852" s="219"/>
      <c r="MQN852" s="219"/>
      <c r="MQO852" s="219"/>
      <c r="MQP852" s="219"/>
      <c r="MQQ852" s="219"/>
      <c r="MQR852" s="219"/>
      <c r="MQS852" s="219"/>
      <c r="MQT852" s="219"/>
      <c r="MQU852" s="219"/>
      <c r="MQV852" s="219"/>
      <c r="MQW852" s="219"/>
      <c r="MQX852" s="219"/>
      <c r="MQY852" s="219"/>
      <c r="MQZ852" s="219"/>
      <c r="MRA852" s="219"/>
      <c r="MRB852" s="219"/>
      <c r="MRC852" s="219"/>
      <c r="MRD852" s="219"/>
      <c r="MRE852" s="219"/>
      <c r="MRF852" s="219"/>
      <c r="MRG852" s="219"/>
      <c r="MRH852" s="219"/>
      <c r="MRI852" s="219"/>
      <c r="MRJ852" s="219"/>
      <c r="MRK852" s="219"/>
      <c r="MRL852" s="219"/>
      <c r="MRM852" s="219"/>
      <c r="MRN852" s="219"/>
      <c r="MRO852" s="219"/>
      <c r="MRP852" s="219"/>
      <c r="MRQ852" s="219"/>
      <c r="MRR852" s="219"/>
      <c r="MRS852" s="219"/>
      <c r="MRT852" s="219"/>
      <c r="MRU852" s="219"/>
      <c r="MRV852" s="219"/>
      <c r="MRW852" s="219"/>
      <c r="MRX852" s="219"/>
      <c r="MRY852" s="219"/>
      <c r="MRZ852" s="219"/>
      <c r="MSA852" s="219"/>
      <c r="MSB852" s="219"/>
      <c r="MSC852" s="219"/>
      <c r="MSD852" s="219"/>
      <c r="MSE852" s="219"/>
      <c r="MSF852" s="219"/>
      <c r="MSG852" s="219"/>
      <c r="MSH852" s="219"/>
      <c r="MSI852" s="219"/>
      <c r="MSJ852" s="219"/>
      <c r="MSK852" s="219"/>
      <c r="MSL852" s="219"/>
      <c r="MSM852" s="219"/>
      <c r="MSN852" s="219"/>
      <c r="MSO852" s="219"/>
      <c r="MSP852" s="219"/>
      <c r="MSQ852" s="219"/>
      <c r="MSR852" s="219"/>
      <c r="MSS852" s="219"/>
      <c r="MST852" s="219"/>
      <c r="MSU852" s="219"/>
      <c r="MSV852" s="219"/>
      <c r="MSW852" s="219"/>
      <c r="MSX852" s="219"/>
      <c r="MSY852" s="219"/>
      <c r="MSZ852" s="219"/>
      <c r="MTA852" s="219"/>
      <c r="MTB852" s="219"/>
      <c r="MTC852" s="219"/>
      <c r="MTD852" s="219"/>
      <c r="MTE852" s="219"/>
      <c r="MTF852" s="219"/>
      <c r="MTG852" s="219"/>
      <c r="MTH852" s="219"/>
      <c r="MTI852" s="219"/>
      <c r="MTJ852" s="219"/>
      <c r="MTK852" s="219"/>
      <c r="MTL852" s="219"/>
      <c r="MTM852" s="219"/>
      <c r="MTN852" s="219"/>
      <c r="MTO852" s="219"/>
      <c r="MTP852" s="219"/>
      <c r="MTQ852" s="219"/>
      <c r="MTR852" s="219"/>
      <c r="MTS852" s="219"/>
      <c r="MTT852" s="219"/>
      <c r="MTU852" s="219"/>
      <c r="MTV852" s="219"/>
      <c r="MTW852" s="219"/>
      <c r="MTX852" s="219"/>
      <c r="MTY852" s="219"/>
      <c r="MTZ852" s="219"/>
      <c r="MUA852" s="219"/>
      <c r="MUB852" s="219"/>
      <c r="MUC852" s="219"/>
      <c r="MUD852" s="219"/>
      <c r="MUE852" s="219"/>
      <c r="MUF852" s="219"/>
      <c r="MUG852" s="219"/>
      <c r="MUH852" s="219"/>
      <c r="MUI852" s="219"/>
      <c r="MUJ852" s="219"/>
      <c r="MUK852" s="219"/>
      <c r="MUL852" s="219"/>
      <c r="MUM852" s="219"/>
      <c r="MUN852" s="219"/>
      <c r="MUO852" s="219"/>
      <c r="MUP852" s="219"/>
      <c r="MUQ852" s="219"/>
      <c r="MUR852" s="219"/>
      <c r="MUS852" s="219"/>
      <c r="MUT852" s="219"/>
      <c r="MUU852" s="219"/>
      <c r="MUV852" s="219"/>
      <c r="MUW852" s="219"/>
      <c r="MUX852" s="219"/>
      <c r="MUY852" s="219"/>
      <c r="MUZ852" s="219"/>
      <c r="MVA852" s="219"/>
      <c r="MVB852" s="219"/>
      <c r="MVC852" s="219"/>
      <c r="MVD852" s="219"/>
      <c r="MVE852" s="219"/>
      <c r="MVF852" s="219"/>
      <c r="MVG852" s="219"/>
      <c r="MVH852" s="219"/>
      <c r="MVI852" s="219"/>
      <c r="MVJ852" s="219"/>
      <c r="MVK852" s="219"/>
      <c r="MVL852" s="219"/>
      <c r="MVM852" s="219"/>
      <c r="MVN852" s="219"/>
      <c r="MVO852" s="219"/>
      <c r="MVP852" s="219"/>
      <c r="MVQ852" s="219"/>
      <c r="MVR852" s="219"/>
      <c r="MVS852" s="219"/>
      <c r="MVT852" s="219"/>
      <c r="MVU852" s="219"/>
      <c r="MVV852" s="219"/>
      <c r="MVW852" s="219"/>
      <c r="MVX852" s="219"/>
      <c r="MVY852" s="219"/>
      <c r="MVZ852" s="219"/>
      <c r="MWA852" s="219"/>
      <c r="MWB852" s="219"/>
      <c r="MWC852" s="219"/>
      <c r="MWD852" s="219"/>
      <c r="MWE852" s="219"/>
      <c r="MWF852" s="219"/>
      <c r="MWG852" s="219"/>
      <c r="MWH852" s="219"/>
      <c r="MWI852" s="219"/>
      <c r="MWJ852" s="219"/>
      <c r="MWK852" s="219"/>
      <c r="MWL852" s="219"/>
      <c r="MWM852" s="219"/>
      <c r="MWN852" s="219"/>
      <c r="MWO852" s="219"/>
      <c r="MWP852" s="219"/>
      <c r="MWQ852" s="219"/>
      <c r="MWR852" s="219"/>
      <c r="MWS852" s="219"/>
      <c r="MWT852" s="219"/>
      <c r="MWU852" s="219"/>
      <c r="MWV852" s="219"/>
      <c r="MWW852" s="219"/>
      <c r="MWX852" s="219"/>
      <c r="MWY852" s="219"/>
      <c r="MWZ852" s="219"/>
      <c r="MXA852" s="219"/>
      <c r="MXB852" s="219"/>
      <c r="MXC852" s="219"/>
      <c r="MXD852" s="219"/>
      <c r="MXE852" s="219"/>
      <c r="MXF852" s="219"/>
      <c r="MXG852" s="219"/>
      <c r="MXH852" s="219"/>
      <c r="MXI852" s="219"/>
      <c r="MXJ852" s="219"/>
      <c r="MXK852" s="219"/>
      <c r="MXL852" s="219"/>
      <c r="MXM852" s="219"/>
      <c r="MXN852" s="219"/>
      <c r="MXO852" s="219"/>
      <c r="MXP852" s="219"/>
      <c r="MXQ852" s="219"/>
      <c r="MXR852" s="219"/>
      <c r="MXS852" s="219"/>
      <c r="MXT852" s="219"/>
      <c r="MXU852" s="219"/>
      <c r="MXV852" s="219"/>
      <c r="MXW852" s="219"/>
      <c r="MXX852" s="219"/>
      <c r="MXY852" s="219"/>
      <c r="MXZ852" s="219"/>
      <c r="MYA852" s="219"/>
      <c r="MYB852" s="219"/>
      <c r="MYC852" s="219"/>
      <c r="MYD852" s="219"/>
      <c r="MYE852" s="219"/>
      <c r="MYF852" s="219"/>
      <c r="MYG852" s="219"/>
      <c r="MYH852" s="219"/>
      <c r="MYI852" s="219"/>
      <c r="MYJ852" s="219"/>
      <c r="MYK852" s="219"/>
      <c r="MYL852" s="219"/>
      <c r="MYM852" s="219"/>
      <c r="MYN852" s="219"/>
      <c r="MYO852" s="219"/>
      <c r="MYP852" s="219"/>
      <c r="MYQ852" s="219"/>
      <c r="MYR852" s="219"/>
      <c r="MYS852" s="219"/>
      <c r="MYT852" s="219"/>
      <c r="MYU852" s="219"/>
      <c r="MYV852" s="219"/>
      <c r="MYW852" s="219"/>
      <c r="MYX852" s="219"/>
      <c r="MYY852" s="219"/>
      <c r="MYZ852" s="219"/>
      <c r="MZA852" s="219"/>
      <c r="MZB852" s="219"/>
      <c r="MZC852" s="219"/>
      <c r="MZD852" s="219"/>
      <c r="MZE852" s="219"/>
      <c r="MZF852" s="219"/>
      <c r="MZG852" s="219"/>
      <c r="MZH852" s="219"/>
      <c r="MZI852" s="219"/>
      <c r="MZJ852" s="219"/>
      <c r="MZK852" s="219"/>
      <c r="MZL852" s="219"/>
      <c r="MZM852" s="219"/>
      <c r="MZN852" s="219"/>
      <c r="MZO852" s="219"/>
      <c r="MZP852" s="219"/>
      <c r="MZQ852" s="219"/>
      <c r="MZR852" s="219"/>
      <c r="MZS852" s="219"/>
      <c r="MZT852" s="219"/>
      <c r="MZU852" s="219"/>
      <c r="MZV852" s="219"/>
      <c r="MZW852" s="219"/>
      <c r="MZX852" s="219"/>
      <c r="MZY852" s="219"/>
      <c r="MZZ852" s="219"/>
      <c r="NAA852" s="219"/>
      <c r="NAB852" s="219"/>
      <c r="NAC852" s="219"/>
      <c r="NAD852" s="219"/>
      <c r="NAE852" s="219"/>
      <c r="NAF852" s="219"/>
      <c r="NAG852" s="219"/>
      <c r="NAH852" s="219"/>
      <c r="NAI852" s="219"/>
      <c r="NAJ852" s="219"/>
      <c r="NAK852" s="219"/>
      <c r="NAL852" s="219"/>
      <c r="NAM852" s="219"/>
      <c r="NAN852" s="219"/>
      <c r="NAO852" s="219"/>
      <c r="NAP852" s="219"/>
      <c r="NAQ852" s="219"/>
      <c r="NAR852" s="219"/>
      <c r="NAS852" s="219"/>
      <c r="NAT852" s="219"/>
      <c r="NAU852" s="219"/>
      <c r="NAV852" s="219"/>
      <c r="NAW852" s="219"/>
      <c r="NAX852" s="219"/>
      <c r="NAY852" s="219"/>
      <c r="NAZ852" s="219"/>
      <c r="NBA852" s="219"/>
      <c r="NBB852" s="219"/>
      <c r="NBC852" s="219"/>
      <c r="NBD852" s="219"/>
      <c r="NBE852" s="219"/>
      <c r="NBF852" s="219"/>
      <c r="NBG852" s="219"/>
      <c r="NBH852" s="219"/>
      <c r="NBI852" s="219"/>
      <c r="NBJ852" s="219"/>
      <c r="NBK852" s="219"/>
      <c r="NBL852" s="219"/>
      <c r="NBM852" s="219"/>
      <c r="NBN852" s="219"/>
      <c r="NBO852" s="219"/>
      <c r="NBP852" s="219"/>
      <c r="NBQ852" s="219"/>
      <c r="NBR852" s="219"/>
      <c r="NBS852" s="219"/>
      <c r="NBT852" s="219"/>
      <c r="NBU852" s="219"/>
      <c r="NBV852" s="219"/>
      <c r="NBW852" s="219"/>
      <c r="NBX852" s="219"/>
      <c r="NBY852" s="219"/>
      <c r="NBZ852" s="219"/>
      <c r="NCA852" s="219"/>
      <c r="NCB852" s="219"/>
      <c r="NCC852" s="219"/>
      <c r="NCD852" s="219"/>
      <c r="NCE852" s="219"/>
      <c r="NCF852" s="219"/>
      <c r="NCG852" s="219"/>
      <c r="NCH852" s="219"/>
      <c r="NCI852" s="219"/>
      <c r="NCJ852" s="219"/>
      <c r="NCK852" s="219"/>
      <c r="NCL852" s="219"/>
      <c r="NCM852" s="219"/>
      <c r="NCN852" s="219"/>
      <c r="NCO852" s="219"/>
      <c r="NCP852" s="219"/>
      <c r="NCQ852" s="219"/>
      <c r="NCR852" s="219"/>
      <c r="NCS852" s="219"/>
      <c r="NCT852" s="219"/>
      <c r="NCU852" s="219"/>
      <c r="NCV852" s="219"/>
      <c r="NCW852" s="219"/>
      <c r="NCX852" s="219"/>
      <c r="NCY852" s="219"/>
      <c r="NCZ852" s="219"/>
      <c r="NDA852" s="219"/>
      <c r="NDB852" s="219"/>
      <c r="NDC852" s="219"/>
      <c r="NDD852" s="219"/>
      <c r="NDE852" s="219"/>
      <c r="NDF852" s="219"/>
      <c r="NDG852" s="219"/>
      <c r="NDH852" s="219"/>
      <c r="NDI852" s="219"/>
      <c r="NDJ852" s="219"/>
      <c r="NDK852" s="219"/>
      <c r="NDL852" s="219"/>
      <c r="NDM852" s="219"/>
      <c r="NDN852" s="219"/>
      <c r="NDO852" s="219"/>
      <c r="NDP852" s="219"/>
      <c r="NDQ852" s="219"/>
      <c r="NDR852" s="219"/>
      <c r="NDS852" s="219"/>
      <c r="NDT852" s="219"/>
      <c r="NDU852" s="219"/>
      <c r="NDV852" s="219"/>
      <c r="NDW852" s="219"/>
      <c r="NDX852" s="219"/>
      <c r="NDY852" s="219"/>
      <c r="NDZ852" s="219"/>
      <c r="NEA852" s="219"/>
      <c r="NEB852" s="219"/>
      <c r="NEC852" s="219"/>
      <c r="NED852" s="219"/>
      <c r="NEE852" s="219"/>
      <c r="NEF852" s="219"/>
      <c r="NEG852" s="219"/>
      <c r="NEH852" s="219"/>
      <c r="NEI852" s="219"/>
      <c r="NEJ852" s="219"/>
      <c r="NEK852" s="219"/>
      <c r="NEL852" s="219"/>
      <c r="NEM852" s="219"/>
      <c r="NEN852" s="219"/>
      <c r="NEO852" s="219"/>
      <c r="NEP852" s="219"/>
      <c r="NEQ852" s="219"/>
      <c r="NER852" s="219"/>
      <c r="NES852" s="219"/>
      <c r="NET852" s="219"/>
      <c r="NEU852" s="219"/>
      <c r="NEV852" s="219"/>
      <c r="NEW852" s="219"/>
      <c r="NEX852" s="219"/>
      <c r="NEY852" s="219"/>
      <c r="NEZ852" s="219"/>
      <c r="NFA852" s="219"/>
      <c r="NFB852" s="219"/>
      <c r="NFC852" s="219"/>
      <c r="NFD852" s="219"/>
      <c r="NFE852" s="219"/>
      <c r="NFF852" s="219"/>
      <c r="NFG852" s="219"/>
      <c r="NFH852" s="219"/>
      <c r="NFI852" s="219"/>
      <c r="NFJ852" s="219"/>
      <c r="NFK852" s="219"/>
      <c r="NFL852" s="219"/>
      <c r="NFM852" s="219"/>
      <c r="NFN852" s="219"/>
      <c r="NFO852" s="219"/>
      <c r="NFP852" s="219"/>
      <c r="NFQ852" s="219"/>
      <c r="NFR852" s="219"/>
      <c r="NFS852" s="219"/>
      <c r="NFT852" s="219"/>
      <c r="NFU852" s="219"/>
      <c r="NFV852" s="219"/>
      <c r="NFW852" s="219"/>
      <c r="NFX852" s="219"/>
      <c r="NFY852" s="219"/>
      <c r="NFZ852" s="219"/>
      <c r="NGA852" s="219"/>
      <c r="NGB852" s="219"/>
      <c r="NGC852" s="219"/>
      <c r="NGD852" s="219"/>
      <c r="NGE852" s="219"/>
      <c r="NGF852" s="219"/>
      <c r="NGG852" s="219"/>
      <c r="NGH852" s="219"/>
      <c r="NGI852" s="219"/>
      <c r="NGJ852" s="219"/>
      <c r="NGK852" s="219"/>
      <c r="NGL852" s="219"/>
      <c r="NGM852" s="219"/>
      <c r="NGN852" s="219"/>
      <c r="NGO852" s="219"/>
      <c r="NGP852" s="219"/>
      <c r="NGQ852" s="219"/>
      <c r="NGR852" s="219"/>
      <c r="NGS852" s="219"/>
      <c r="NGT852" s="219"/>
      <c r="NGU852" s="219"/>
      <c r="NGV852" s="219"/>
      <c r="NGW852" s="219"/>
      <c r="NGX852" s="219"/>
      <c r="NGY852" s="219"/>
      <c r="NGZ852" s="219"/>
      <c r="NHA852" s="219"/>
      <c r="NHB852" s="219"/>
      <c r="NHC852" s="219"/>
      <c r="NHD852" s="219"/>
      <c r="NHE852" s="219"/>
      <c r="NHF852" s="219"/>
      <c r="NHG852" s="219"/>
      <c r="NHH852" s="219"/>
      <c r="NHI852" s="219"/>
      <c r="NHJ852" s="219"/>
      <c r="NHK852" s="219"/>
      <c r="NHL852" s="219"/>
      <c r="NHM852" s="219"/>
      <c r="NHN852" s="219"/>
      <c r="NHO852" s="219"/>
      <c r="NHP852" s="219"/>
      <c r="NHQ852" s="219"/>
      <c r="NHR852" s="219"/>
      <c r="NHS852" s="219"/>
      <c r="NHT852" s="219"/>
      <c r="NHU852" s="219"/>
      <c r="NHV852" s="219"/>
      <c r="NHW852" s="219"/>
      <c r="NHX852" s="219"/>
      <c r="NHY852" s="219"/>
      <c r="NHZ852" s="219"/>
      <c r="NIA852" s="219"/>
      <c r="NIB852" s="219"/>
      <c r="NIC852" s="219"/>
      <c r="NID852" s="219"/>
      <c r="NIE852" s="219"/>
      <c r="NIF852" s="219"/>
      <c r="NIG852" s="219"/>
      <c r="NIH852" s="219"/>
      <c r="NII852" s="219"/>
      <c r="NIJ852" s="219"/>
      <c r="NIK852" s="219"/>
      <c r="NIL852" s="219"/>
      <c r="NIM852" s="219"/>
      <c r="NIN852" s="219"/>
      <c r="NIO852" s="219"/>
      <c r="NIP852" s="219"/>
      <c r="NIQ852" s="219"/>
      <c r="NIR852" s="219"/>
      <c r="NIS852" s="219"/>
      <c r="NIT852" s="219"/>
      <c r="NIU852" s="219"/>
      <c r="NIV852" s="219"/>
      <c r="NIW852" s="219"/>
      <c r="NIX852" s="219"/>
      <c r="NIY852" s="219"/>
      <c r="NIZ852" s="219"/>
      <c r="NJA852" s="219"/>
      <c r="NJB852" s="219"/>
      <c r="NJC852" s="219"/>
      <c r="NJD852" s="219"/>
      <c r="NJE852" s="219"/>
      <c r="NJF852" s="219"/>
      <c r="NJG852" s="219"/>
      <c r="NJH852" s="219"/>
      <c r="NJI852" s="219"/>
      <c r="NJJ852" s="219"/>
      <c r="NJK852" s="219"/>
      <c r="NJL852" s="219"/>
      <c r="NJM852" s="219"/>
      <c r="NJN852" s="219"/>
      <c r="NJO852" s="219"/>
      <c r="NJP852" s="219"/>
      <c r="NJQ852" s="219"/>
      <c r="NJR852" s="219"/>
      <c r="NJS852" s="219"/>
      <c r="NJT852" s="219"/>
      <c r="NJU852" s="219"/>
      <c r="NJV852" s="219"/>
      <c r="NJW852" s="219"/>
      <c r="NJX852" s="219"/>
      <c r="NJY852" s="219"/>
      <c r="NJZ852" s="219"/>
      <c r="NKA852" s="219"/>
      <c r="NKB852" s="219"/>
      <c r="NKC852" s="219"/>
      <c r="NKD852" s="219"/>
      <c r="NKE852" s="219"/>
      <c r="NKF852" s="219"/>
      <c r="NKG852" s="219"/>
      <c r="NKH852" s="219"/>
      <c r="NKI852" s="219"/>
      <c r="NKJ852" s="219"/>
      <c r="NKK852" s="219"/>
      <c r="NKL852" s="219"/>
      <c r="NKM852" s="219"/>
      <c r="NKN852" s="219"/>
      <c r="NKO852" s="219"/>
      <c r="NKP852" s="219"/>
      <c r="NKQ852" s="219"/>
      <c r="NKR852" s="219"/>
      <c r="NKS852" s="219"/>
      <c r="NKT852" s="219"/>
      <c r="NKU852" s="219"/>
      <c r="NKV852" s="219"/>
      <c r="NKW852" s="219"/>
      <c r="NKX852" s="219"/>
      <c r="NKY852" s="219"/>
      <c r="NKZ852" s="219"/>
      <c r="NLA852" s="219"/>
      <c r="NLB852" s="219"/>
      <c r="NLC852" s="219"/>
      <c r="NLD852" s="219"/>
      <c r="NLE852" s="219"/>
      <c r="NLF852" s="219"/>
      <c r="NLG852" s="219"/>
      <c r="NLH852" s="219"/>
      <c r="NLI852" s="219"/>
      <c r="NLJ852" s="219"/>
      <c r="NLK852" s="219"/>
      <c r="NLL852" s="219"/>
      <c r="NLM852" s="219"/>
      <c r="NLN852" s="219"/>
      <c r="NLO852" s="219"/>
      <c r="NLP852" s="219"/>
      <c r="NLQ852" s="219"/>
      <c r="NLR852" s="219"/>
      <c r="NLS852" s="219"/>
      <c r="NLT852" s="219"/>
      <c r="NLU852" s="219"/>
      <c r="NLV852" s="219"/>
      <c r="NLW852" s="219"/>
      <c r="NLX852" s="219"/>
      <c r="NLY852" s="219"/>
      <c r="NLZ852" s="219"/>
      <c r="NMA852" s="219"/>
      <c r="NMB852" s="219"/>
      <c r="NMC852" s="219"/>
      <c r="NMD852" s="219"/>
      <c r="NME852" s="219"/>
      <c r="NMF852" s="219"/>
      <c r="NMG852" s="219"/>
      <c r="NMH852" s="219"/>
      <c r="NMI852" s="219"/>
      <c r="NMJ852" s="219"/>
      <c r="NMK852" s="219"/>
      <c r="NML852" s="219"/>
      <c r="NMM852" s="219"/>
      <c r="NMN852" s="219"/>
      <c r="NMO852" s="219"/>
      <c r="NMP852" s="219"/>
      <c r="NMQ852" s="219"/>
      <c r="NMR852" s="219"/>
      <c r="NMS852" s="219"/>
      <c r="NMT852" s="219"/>
      <c r="NMU852" s="219"/>
      <c r="NMV852" s="219"/>
      <c r="NMW852" s="219"/>
      <c r="NMX852" s="219"/>
      <c r="NMY852" s="219"/>
      <c r="NMZ852" s="219"/>
      <c r="NNA852" s="219"/>
      <c r="NNB852" s="219"/>
      <c r="NNC852" s="219"/>
      <c r="NND852" s="219"/>
      <c r="NNE852" s="219"/>
      <c r="NNF852" s="219"/>
      <c r="NNG852" s="219"/>
      <c r="NNH852" s="219"/>
      <c r="NNI852" s="219"/>
      <c r="NNJ852" s="219"/>
      <c r="NNK852" s="219"/>
      <c r="NNL852" s="219"/>
      <c r="NNM852" s="219"/>
      <c r="NNN852" s="219"/>
      <c r="NNO852" s="219"/>
      <c r="NNP852" s="219"/>
      <c r="NNQ852" s="219"/>
      <c r="NNR852" s="219"/>
      <c r="NNS852" s="219"/>
      <c r="NNT852" s="219"/>
      <c r="NNU852" s="219"/>
      <c r="NNV852" s="219"/>
      <c r="NNW852" s="219"/>
      <c r="NNX852" s="219"/>
      <c r="NNY852" s="219"/>
      <c r="NNZ852" s="219"/>
      <c r="NOA852" s="219"/>
      <c r="NOB852" s="219"/>
      <c r="NOC852" s="219"/>
      <c r="NOD852" s="219"/>
      <c r="NOE852" s="219"/>
      <c r="NOF852" s="219"/>
      <c r="NOG852" s="219"/>
      <c r="NOH852" s="219"/>
      <c r="NOI852" s="219"/>
      <c r="NOJ852" s="219"/>
      <c r="NOK852" s="219"/>
      <c r="NOL852" s="219"/>
      <c r="NOM852" s="219"/>
      <c r="NON852" s="219"/>
      <c r="NOO852" s="219"/>
      <c r="NOP852" s="219"/>
      <c r="NOQ852" s="219"/>
      <c r="NOR852" s="219"/>
      <c r="NOS852" s="219"/>
      <c r="NOT852" s="219"/>
      <c r="NOU852" s="219"/>
      <c r="NOV852" s="219"/>
      <c r="NOW852" s="219"/>
      <c r="NOX852" s="219"/>
      <c r="NOY852" s="219"/>
      <c r="NOZ852" s="219"/>
      <c r="NPA852" s="219"/>
      <c r="NPB852" s="219"/>
      <c r="NPC852" s="219"/>
      <c r="NPD852" s="219"/>
      <c r="NPE852" s="219"/>
      <c r="NPF852" s="219"/>
      <c r="NPG852" s="219"/>
      <c r="NPH852" s="219"/>
      <c r="NPI852" s="219"/>
      <c r="NPJ852" s="219"/>
      <c r="NPK852" s="219"/>
      <c r="NPL852" s="219"/>
      <c r="NPM852" s="219"/>
      <c r="NPN852" s="219"/>
      <c r="NPO852" s="219"/>
      <c r="NPP852" s="219"/>
      <c r="NPQ852" s="219"/>
      <c r="NPR852" s="219"/>
      <c r="NPS852" s="219"/>
      <c r="NPT852" s="219"/>
      <c r="NPU852" s="219"/>
      <c r="NPV852" s="219"/>
      <c r="NPW852" s="219"/>
      <c r="NPX852" s="219"/>
      <c r="NPY852" s="219"/>
      <c r="NPZ852" s="219"/>
      <c r="NQA852" s="219"/>
      <c r="NQB852" s="219"/>
      <c r="NQC852" s="219"/>
      <c r="NQD852" s="219"/>
      <c r="NQE852" s="219"/>
      <c r="NQF852" s="219"/>
      <c r="NQG852" s="219"/>
      <c r="NQH852" s="219"/>
      <c r="NQI852" s="219"/>
      <c r="NQJ852" s="219"/>
      <c r="NQK852" s="219"/>
      <c r="NQL852" s="219"/>
      <c r="NQM852" s="219"/>
      <c r="NQN852" s="219"/>
      <c r="NQO852" s="219"/>
      <c r="NQP852" s="219"/>
      <c r="NQQ852" s="219"/>
      <c r="NQR852" s="219"/>
      <c r="NQS852" s="219"/>
      <c r="NQT852" s="219"/>
      <c r="NQU852" s="219"/>
      <c r="NQV852" s="219"/>
      <c r="NQW852" s="219"/>
      <c r="NQX852" s="219"/>
      <c r="NQY852" s="219"/>
      <c r="NQZ852" s="219"/>
      <c r="NRA852" s="219"/>
      <c r="NRB852" s="219"/>
      <c r="NRC852" s="219"/>
      <c r="NRD852" s="219"/>
      <c r="NRE852" s="219"/>
      <c r="NRF852" s="219"/>
      <c r="NRG852" s="219"/>
      <c r="NRH852" s="219"/>
      <c r="NRI852" s="219"/>
      <c r="NRJ852" s="219"/>
      <c r="NRK852" s="219"/>
      <c r="NRL852" s="219"/>
      <c r="NRM852" s="219"/>
      <c r="NRN852" s="219"/>
      <c r="NRO852" s="219"/>
      <c r="NRP852" s="219"/>
      <c r="NRQ852" s="219"/>
      <c r="NRR852" s="219"/>
      <c r="NRS852" s="219"/>
      <c r="NRT852" s="219"/>
      <c r="NRU852" s="219"/>
      <c r="NRV852" s="219"/>
      <c r="NRW852" s="219"/>
      <c r="NRX852" s="219"/>
      <c r="NRY852" s="219"/>
      <c r="NRZ852" s="219"/>
      <c r="NSA852" s="219"/>
      <c r="NSB852" s="219"/>
      <c r="NSC852" s="219"/>
      <c r="NSD852" s="219"/>
      <c r="NSE852" s="219"/>
      <c r="NSF852" s="219"/>
      <c r="NSG852" s="219"/>
      <c r="NSH852" s="219"/>
      <c r="NSI852" s="219"/>
      <c r="NSJ852" s="219"/>
      <c r="NSK852" s="219"/>
      <c r="NSL852" s="219"/>
      <c r="NSM852" s="219"/>
      <c r="NSN852" s="219"/>
      <c r="NSO852" s="219"/>
      <c r="NSP852" s="219"/>
      <c r="NSQ852" s="219"/>
      <c r="NSR852" s="219"/>
      <c r="NSS852" s="219"/>
      <c r="NST852" s="219"/>
      <c r="NSU852" s="219"/>
      <c r="NSV852" s="219"/>
      <c r="NSW852" s="219"/>
      <c r="NSX852" s="219"/>
      <c r="NSY852" s="219"/>
      <c r="NSZ852" s="219"/>
      <c r="NTA852" s="219"/>
      <c r="NTB852" s="219"/>
      <c r="NTC852" s="219"/>
      <c r="NTD852" s="219"/>
      <c r="NTE852" s="219"/>
      <c r="NTF852" s="219"/>
      <c r="NTG852" s="219"/>
      <c r="NTH852" s="219"/>
      <c r="NTI852" s="219"/>
      <c r="NTJ852" s="219"/>
      <c r="NTK852" s="219"/>
      <c r="NTL852" s="219"/>
      <c r="NTM852" s="219"/>
      <c r="NTN852" s="219"/>
      <c r="NTO852" s="219"/>
      <c r="NTP852" s="219"/>
      <c r="NTQ852" s="219"/>
      <c r="NTR852" s="219"/>
      <c r="NTS852" s="219"/>
      <c r="NTT852" s="219"/>
      <c r="NTU852" s="219"/>
      <c r="NTV852" s="219"/>
      <c r="NTW852" s="219"/>
      <c r="NTX852" s="219"/>
      <c r="NTY852" s="219"/>
      <c r="NTZ852" s="219"/>
      <c r="NUA852" s="219"/>
      <c r="NUB852" s="219"/>
      <c r="NUC852" s="219"/>
      <c r="NUD852" s="219"/>
      <c r="NUE852" s="219"/>
      <c r="NUF852" s="219"/>
      <c r="NUG852" s="219"/>
      <c r="NUH852" s="219"/>
      <c r="NUI852" s="219"/>
      <c r="NUJ852" s="219"/>
      <c r="NUK852" s="219"/>
      <c r="NUL852" s="219"/>
      <c r="NUM852" s="219"/>
      <c r="NUN852" s="219"/>
      <c r="NUO852" s="219"/>
      <c r="NUP852" s="219"/>
      <c r="NUQ852" s="219"/>
      <c r="NUR852" s="219"/>
      <c r="NUS852" s="219"/>
      <c r="NUT852" s="219"/>
      <c r="NUU852" s="219"/>
      <c r="NUV852" s="219"/>
      <c r="NUW852" s="219"/>
      <c r="NUX852" s="219"/>
      <c r="NUY852" s="219"/>
      <c r="NUZ852" s="219"/>
      <c r="NVA852" s="219"/>
      <c r="NVB852" s="219"/>
      <c r="NVC852" s="219"/>
      <c r="NVD852" s="219"/>
      <c r="NVE852" s="219"/>
      <c r="NVF852" s="219"/>
      <c r="NVG852" s="219"/>
      <c r="NVH852" s="219"/>
      <c r="NVI852" s="219"/>
      <c r="NVJ852" s="219"/>
      <c r="NVK852" s="219"/>
      <c r="NVL852" s="219"/>
      <c r="NVM852" s="219"/>
      <c r="NVN852" s="219"/>
      <c r="NVO852" s="219"/>
      <c r="NVP852" s="219"/>
      <c r="NVQ852" s="219"/>
      <c r="NVR852" s="219"/>
      <c r="NVS852" s="219"/>
      <c r="NVT852" s="219"/>
      <c r="NVU852" s="219"/>
      <c r="NVV852" s="219"/>
      <c r="NVW852" s="219"/>
      <c r="NVX852" s="219"/>
      <c r="NVY852" s="219"/>
      <c r="NVZ852" s="219"/>
      <c r="NWA852" s="219"/>
      <c r="NWB852" s="219"/>
      <c r="NWC852" s="219"/>
      <c r="NWD852" s="219"/>
      <c r="NWE852" s="219"/>
      <c r="NWF852" s="219"/>
      <c r="NWG852" s="219"/>
      <c r="NWH852" s="219"/>
      <c r="NWI852" s="219"/>
      <c r="NWJ852" s="219"/>
      <c r="NWK852" s="219"/>
      <c r="NWL852" s="219"/>
      <c r="NWM852" s="219"/>
      <c r="NWN852" s="219"/>
      <c r="NWO852" s="219"/>
      <c r="NWP852" s="219"/>
      <c r="NWQ852" s="219"/>
      <c r="NWR852" s="219"/>
      <c r="NWS852" s="219"/>
      <c r="NWT852" s="219"/>
      <c r="NWU852" s="219"/>
      <c r="NWV852" s="219"/>
      <c r="NWW852" s="219"/>
      <c r="NWX852" s="219"/>
      <c r="NWY852" s="219"/>
      <c r="NWZ852" s="219"/>
      <c r="NXA852" s="219"/>
      <c r="NXB852" s="219"/>
      <c r="NXC852" s="219"/>
      <c r="NXD852" s="219"/>
      <c r="NXE852" s="219"/>
      <c r="NXF852" s="219"/>
      <c r="NXG852" s="219"/>
      <c r="NXH852" s="219"/>
      <c r="NXI852" s="219"/>
      <c r="NXJ852" s="219"/>
      <c r="NXK852" s="219"/>
      <c r="NXL852" s="219"/>
      <c r="NXM852" s="219"/>
      <c r="NXN852" s="219"/>
      <c r="NXO852" s="219"/>
      <c r="NXP852" s="219"/>
      <c r="NXQ852" s="219"/>
      <c r="NXR852" s="219"/>
      <c r="NXS852" s="219"/>
      <c r="NXT852" s="219"/>
      <c r="NXU852" s="219"/>
      <c r="NXV852" s="219"/>
      <c r="NXW852" s="219"/>
      <c r="NXX852" s="219"/>
      <c r="NXY852" s="219"/>
      <c r="NXZ852" s="219"/>
      <c r="NYA852" s="219"/>
      <c r="NYB852" s="219"/>
      <c r="NYC852" s="219"/>
      <c r="NYD852" s="219"/>
      <c r="NYE852" s="219"/>
      <c r="NYF852" s="219"/>
      <c r="NYG852" s="219"/>
      <c r="NYH852" s="219"/>
      <c r="NYI852" s="219"/>
      <c r="NYJ852" s="219"/>
      <c r="NYK852" s="219"/>
      <c r="NYL852" s="219"/>
      <c r="NYM852" s="219"/>
      <c r="NYN852" s="219"/>
      <c r="NYO852" s="219"/>
      <c r="NYP852" s="219"/>
      <c r="NYQ852" s="219"/>
      <c r="NYR852" s="219"/>
      <c r="NYS852" s="219"/>
      <c r="NYT852" s="219"/>
      <c r="NYU852" s="219"/>
      <c r="NYV852" s="219"/>
      <c r="NYW852" s="219"/>
      <c r="NYX852" s="219"/>
      <c r="NYY852" s="219"/>
      <c r="NYZ852" s="219"/>
      <c r="NZA852" s="219"/>
      <c r="NZB852" s="219"/>
      <c r="NZC852" s="219"/>
      <c r="NZD852" s="219"/>
      <c r="NZE852" s="219"/>
      <c r="NZF852" s="219"/>
      <c r="NZG852" s="219"/>
      <c r="NZH852" s="219"/>
      <c r="NZI852" s="219"/>
      <c r="NZJ852" s="219"/>
      <c r="NZK852" s="219"/>
      <c r="NZL852" s="219"/>
      <c r="NZM852" s="219"/>
      <c r="NZN852" s="219"/>
      <c r="NZO852" s="219"/>
      <c r="NZP852" s="219"/>
      <c r="NZQ852" s="219"/>
      <c r="NZR852" s="219"/>
      <c r="NZS852" s="219"/>
      <c r="NZT852" s="219"/>
      <c r="NZU852" s="219"/>
      <c r="NZV852" s="219"/>
      <c r="NZW852" s="219"/>
      <c r="NZX852" s="219"/>
      <c r="NZY852" s="219"/>
      <c r="NZZ852" s="219"/>
      <c r="OAA852" s="219"/>
      <c r="OAB852" s="219"/>
      <c r="OAC852" s="219"/>
      <c r="OAD852" s="219"/>
      <c r="OAE852" s="219"/>
      <c r="OAF852" s="219"/>
      <c r="OAG852" s="219"/>
      <c r="OAH852" s="219"/>
      <c r="OAI852" s="219"/>
      <c r="OAJ852" s="219"/>
      <c r="OAK852" s="219"/>
      <c r="OAL852" s="219"/>
      <c r="OAM852" s="219"/>
      <c r="OAN852" s="219"/>
      <c r="OAO852" s="219"/>
      <c r="OAP852" s="219"/>
      <c r="OAQ852" s="219"/>
      <c r="OAR852" s="219"/>
      <c r="OAS852" s="219"/>
      <c r="OAT852" s="219"/>
      <c r="OAU852" s="219"/>
      <c r="OAV852" s="219"/>
      <c r="OAW852" s="219"/>
      <c r="OAX852" s="219"/>
      <c r="OAY852" s="219"/>
      <c r="OAZ852" s="219"/>
      <c r="OBA852" s="219"/>
      <c r="OBB852" s="219"/>
      <c r="OBC852" s="219"/>
      <c r="OBD852" s="219"/>
      <c r="OBE852" s="219"/>
      <c r="OBF852" s="219"/>
      <c r="OBG852" s="219"/>
      <c r="OBH852" s="219"/>
      <c r="OBI852" s="219"/>
      <c r="OBJ852" s="219"/>
      <c r="OBK852" s="219"/>
      <c r="OBL852" s="219"/>
      <c r="OBM852" s="219"/>
      <c r="OBN852" s="219"/>
      <c r="OBO852" s="219"/>
      <c r="OBP852" s="219"/>
      <c r="OBQ852" s="219"/>
      <c r="OBR852" s="219"/>
      <c r="OBS852" s="219"/>
      <c r="OBT852" s="219"/>
      <c r="OBU852" s="219"/>
      <c r="OBV852" s="219"/>
      <c r="OBW852" s="219"/>
      <c r="OBX852" s="219"/>
      <c r="OBY852" s="219"/>
      <c r="OBZ852" s="219"/>
      <c r="OCA852" s="219"/>
      <c r="OCB852" s="219"/>
      <c r="OCC852" s="219"/>
      <c r="OCD852" s="219"/>
      <c r="OCE852" s="219"/>
      <c r="OCF852" s="219"/>
      <c r="OCG852" s="219"/>
      <c r="OCH852" s="219"/>
      <c r="OCI852" s="219"/>
      <c r="OCJ852" s="219"/>
      <c r="OCK852" s="219"/>
      <c r="OCL852" s="219"/>
      <c r="OCM852" s="219"/>
      <c r="OCN852" s="219"/>
      <c r="OCO852" s="219"/>
      <c r="OCP852" s="219"/>
      <c r="OCQ852" s="219"/>
      <c r="OCR852" s="219"/>
      <c r="OCS852" s="219"/>
      <c r="OCT852" s="219"/>
      <c r="OCU852" s="219"/>
      <c r="OCV852" s="219"/>
      <c r="OCW852" s="219"/>
      <c r="OCX852" s="219"/>
      <c r="OCY852" s="219"/>
      <c r="OCZ852" s="219"/>
      <c r="ODA852" s="219"/>
      <c r="ODB852" s="219"/>
      <c r="ODC852" s="219"/>
      <c r="ODD852" s="219"/>
      <c r="ODE852" s="219"/>
      <c r="ODF852" s="219"/>
      <c r="ODG852" s="219"/>
      <c r="ODH852" s="219"/>
      <c r="ODI852" s="219"/>
      <c r="ODJ852" s="219"/>
      <c r="ODK852" s="219"/>
      <c r="ODL852" s="219"/>
      <c r="ODM852" s="219"/>
      <c r="ODN852" s="219"/>
      <c r="ODO852" s="219"/>
      <c r="ODP852" s="219"/>
      <c r="ODQ852" s="219"/>
      <c r="ODR852" s="219"/>
      <c r="ODS852" s="219"/>
      <c r="ODT852" s="219"/>
      <c r="ODU852" s="219"/>
      <c r="ODV852" s="219"/>
      <c r="ODW852" s="219"/>
      <c r="ODX852" s="219"/>
      <c r="ODY852" s="219"/>
      <c r="ODZ852" s="219"/>
      <c r="OEA852" s="219"/>
      <c r="OEB852" s="219"/>
      <c r="OEC852" s="219"/>
      <c r="OED852" s="219"/>
      <c r="OEE852" s="219"/>
      <c r="OEF852" s="219"/>
      <c r="OEG852" s="219"/>
      <c r="OEH852" s="219"/>
      <c r="OEI852" s="219"/>
      <c r="OEJ852" s="219"/>
      <c r="OEK852" s="219"/>
      <c r="OEL852" s="219"/>
      <c r="OEM852" s="219"/>
      <c r="OEN852" s="219"/>
      <c r="OEO852" s="219"/>
      <c r="OEP852" s="219"/>
      <c r="OEQ852" s="219"/>
      <c r="OER852" s="219"/>
      <c r="OES852" s="219"/>
      <c r="OET852" s="219"/>
      <c r="OEU852" s="219"/>
      <c r="OEV852" s="219"/>
      <c r="OEW852" s="219"/>
      <c r="OEX852" s="219"/>
      <c r="OEY852" s="219"/>
      <c r="OEZ852" s="219"/>
      <c r="OFA852" s="219"/>
      <c r="OFB852" s="219"/>
      <c r="OFC852" s="219"/>
      <c r="OFD852" s="219"/>
      <c r="OFE852" s="219"/>
      <c r="OFF852" s="219"/>
      <c r="OFG852" s="219"/>
      <c r="OFH852" s="219"/>
      <c r="OFI852" s="219"/>
      <c r="OFJ852" s="219"/>
      <c r="OFK852" s="219"/>
      <c r="OFL852" s="219"/>
      <c r="OFM852" s="219"/>
      <c r="OFN852" s="219"/>
      <c r="OFO852" s="219"/>
      <c r="OFP852" s="219"/>
      <c r="OFQ852" s="219"/>
      <c r="OFR852" s="219"/>
      <c r="OFS852" s="219"/>
      <c r="OFT852" s="219"/>
      <c r="OFU852" s="219"/>
      <c r="OFV852" s="219"/>
      <c r="OFW852" s="219"/>
      <c r="OFX852" s="219"/>
      <c r="OFY852" s="219"/>
      <c r="OFZ852" s="219"/>
      <c r="OGA852" s="219"/>
      <c r="OGB852" s="219"/>
      <c r="OGC852" s="219"/>
      <c r="OGD852" s="219"/>
      <c r="OGE852" s="219"/>
      <c r="OGF852" s="219"/>
      <c r="OGG852" s="219"/>
      <c r="OGH852" s="219"/>
      <c r="OGI852" s="219"/>
      <c r="OGJ852" s="219"/>
      <c r="OGK852" s="219"/>
      <c r="OGL852" s="219"/>
      <c r="OGM852" s="219"/>
      <c r="OGN852" s="219"/>
      <c r="OGO852" s="219"/>
      <c r="OGP852" s="219"/>
      <c r="OGQ852" s="219"/>
      <c r="OGR852" s="219"/>
      <c r="OGS852" s="219"/>
      <c r="OGT852" s="219"/>
      <c r="OGU852" s="219"/>
      <c r="OGV852" s="219"/>
      <c r="OGW852" s="219"/>
      <c r="OGX852" s="219"/>
      <c r="OGY852" s="219"/>
      <c r="OGZ852" s="219"/>
      <c r="OHA852" s="219"/>
      <c r="OHB852" s="219"/>
      <c r="OHC852" s="219"/>
      <c r="OHD852" s="219"/>
      <c r="OHE852" s="219"/>
      <c r="OHF852" s="219"/>
      <c r="OHG852" s="219"/>
      <c r="OHH852" s="219"/>
      <c r="OHI852" s="219"/>
      <c r="OHJ852" s="219"/>
      <c r="OHK852" s="219"/>
      <c r="OHL852" s="219"/>
      <c r="OHM852" s="219"/>
      <c r="OHN852" s="219"/>
      <c r="OHO852" s="219"/>
      <c r="OHP852" s="219"/>
      <c r="OHQ852" s="219"/>
      <c r="OHR852" s="219"/>
      <c r="OHS852" s="219"/>
      <c r="OHT852" s="219"/>
      <c r="OHU852" s="219"/>
      <c r="OHV852" s="219"/>
      <c r="OHW852" s="219"/>
      <c r="OHX852" s="219"/>
      <c r="OHY852" s="219"/>
      <c r="OHZ852" s="219"/>
      <c r="OIA852" s="219"/>
      <c r="OIB852" s="219"/>
      <c r="OIC852" s="219"/>
      <c r="OID852" s="219"/>
      <c r="OIE852" s="219"/>
      <c r="OIF852" s="219"/>
      <c r="OIG852" s="219"/>
      <c r="OIH852" s="219"/>
      <c r="OII852" s="219"/>
      <c r="OIJ852" s="219"/>
      <c r="OIK852" s="219"/>
      <c r="OIL852" s="219"/>
      <c r="OIM852" s="219"/>
      <c r="OIN852" s="219"/>
      <c r="OIO852" s="219"/>
      <c r="OIP852" s="219"/>
      <c r="OIQ852" s="219"/>
      <c r="OIR852" s="219"/>
      <c r="OIS852" s="219"/>
      <c r="OIT852" s="219"/>
      <c r="OIU852" s="219"/>
      <c r="OIV852" s="219"/>
      <c r="OIW852" s="219"/>
      <c r="OIX852" s="219"/>
      <c r="OIY852" s="219"/>
      <c r="OIZ852" s="219"/>
      <c r="OJA852" s="219"/>
      <c r="OJB852" s="219"/>
      <c r="OJC852" s="219"/>
      <c r="OJD852" s="219"/>
      <c r="OJE852" s="219"/>
      <c r="OJF852" s="219"/>
      <c r="OJG852" s="219"/>
      <c r="OJH852" s="219"/>
      <c r="OJI852" s="219"/>
      <c r="OJJ852" s="219"/>
      <c r="OJK852" s="219"/>
      <c r="OJL852" s="219"/>
      <c r="OJM852" s="219"/>
      <c r="OJN852" s="219"/>
      <c r="OJO852" s="219"/>
      <c r="OJP852" s="219"/>
      <c r="OJQ852" s="219"/>
      <c r="OJR852" s="219"/>
      <c r="OJS852" s="219"/>
      <c r="OJT852" s="219"/>
      <c r="OJU852" s="219"/>
      <c r="OJV852" s="219"/>
      <c r="OJW852" s="219"/>
      <c r="OJX852" s="219"/>
      <c r="OJY852" s="219"/>
      <c r="OJZ852" s="219"/>
      <c r="OKA852" s="219"/>
      <c r="OKB852" s="219"/>
      <c r="OKC852" s="219"/>
      <c r="OKD852" s="219"/>
      <c r="OKE852" s="219"/>
      <c r="OKF852" s="219"/>
      <c r="OKG852" s="219"/>
      <c r="OKH852" s="219"/>
      <c r="OKI852" s="219"/>
      <c r="OKJ852" s="219"/>
      <c r="OKK852" s="219"/>
      <c r="OKL852" s="219"/>
      <c r="OKM852" s="219"/>
      <c r="OKN852" s="219"/>
      <c r="OKO852" s="219"/>
      <c r="OKP852" s="219"/>
      <c r="OKQ852" s="219"/>
      <c r="OKR852" s="219"/>
      <c r="OKS852" s="219"/>
      <c r="OKT852" s="219"/>
      <c r="OKU852" s="219"/>
      <c r="OKV852" s="219"/>
      <c r="OKW852" s="219"/>
      <c r="OKX852" s="219"/>
      <c r="OKY852" s="219"/>
      <c r="OKZ852" s="219"/>
      <c r="OLA852" s="219"/>
      <c r="OLB852" s="219"/>
      <c r="OLC852" s="219"/>
      <c r="OLD852" s="219"/>
      <c r="OLE852" s="219"/>
      <c r="OLF852" s="219"/>
      <c r="OLG852" s="219"/>
      <c r="OLH852" s="219"/>
      <c r="OLI852" s="219"/>
      <c r="OLJ852" s="219"/>
      <c r="OLK852" s="219"/>
      <c r="OLL852" s="219"/>
      <c r="OLM852" s="219"/>
      <c r="OLN852" s="219"/>
      <c r="OLO852" s="219"/>
      <c r="OLP852" s="219"/>
      <c r="OLQ852" s="219"/>
      <c r="OLR852" s="219"/>
      <c r="OLS852" s="219"/>
      <c r="OLT852" s="219"/>
      <c r="OLU852" s="219"/>
      <c r="OLV852" s="219"/>
      <c r="OLW852" s="219"/>
      <c r="OLX852" s="219"/>
      <c r="OLY852" s="219"/>
      <c r="OLZ852" s="219"/>
      <c r="OMA852" s="219"/>
      <c r="OMB852" s="219"/>
      <c r="OMC852" s="219"/>
      <c r="OMD852" s="219"/>
      <c r="OME852" s="219"/>
      <c r="OMF852" s="219"/>
      <c r="OMG852" s="219"/>
      <c r="OMH852" s="219"/>
      <c r="OMI852" s="219"/>
      <c r="OMJ852" s="219"/>
      <c r="OMK852" s="219"/>
      <c r="OML852" s="219"/>
      <c r="OMM852" s="219"/>
      <c r="OMN852" s="219"/>
      <c r="OMO852" s="219"/>
      <c r="OMP852" s="219"/>
      <c r="OMQ852" s="219"/>
      <c r="OMR852" s="219"/>
      <c r="OMS852" s="219"/>
      <c r="OMT852" s="219"/>
      <c r="OMU852" s="219"/>
      <c r="OMV852" s="219"/>
      <c r="OMW852" s="219"/>
      <c r="OMX852" s="219"/>
      <c r="OMY852" s="219"/>
      <c r="OMZ852" s="219"/>
      <c r="ONA852" s="219"/>
      <c r="ONB852" s="219"/>
      <c r="ONC852" s="219"/>
      <c r="OND852" s="219"/>
      <c r="ONE852" s="219"/>
      <c r="ONF852" s="219"/>
      <c r="ONG852" s="219"/>
      <c r="ONH852" s="219"/>
      <c r="ONI852" s="219"/>
      <c r="ONJ852" s="219"/>
      <c r="ONK852" s="219"/>
      <c r="ONL852" s="219"/>
      <c r="ONM852" s="219"/>
      <c r="ONN852" s="219"/>
      <c r="ONO852" s="219"/>
      <c r="ONP852" s="219"/>
      <c r="ONQ852" s="219"/>
      <c r="ONR852" s="219"/>
      <c r="ONS852" s="219"/>
      <c r="ONT852" s="219"/>
      <c r="ONU852" s="219"/>
      <c r="ONV852" s="219"/>
      <c r="ONW852" s="219"/>
      <c r="ONX852" s="219"/>
      <c r="ONY852" s="219"/>
      <c r="ONZ852" s="219"/>
      <c r="OOA852" s="219"/>
      <c r="OOB852" s="219"/>
      <c r="OOC852" s="219"/>
      <c r="OOD852" s="219"/>
      <c r="OOE852" s="219"/>
      <c r="OOF852" s="219"/>
      <c r="OOG852" s="219"/>
      <c r="OOH852" s="219"/>
      <c r="OOI852" s="219"/>
      <c r="OOJ852" s="219"/>
      <c r="OOK852" s="219"/>
      <c r="OOL852" s="219"/>
      <c r="OOM852" s="219"/>
      <c r="OON852" s="219"/>
      <c r="OOO852" s="219"/>
      <c r="OOP852" s="219"/>
      <c r="OOQ852" s="219"/>
      <c r="OOR852" s="219"/>
      <c r="OOS852" s="219"/>
      <c r="OOT852" s="219"/>
      <c r="OOU852" s="219"/>
      <c r="OOV852" s="219"/>
      <c r="OOW852" s="219"/>
      <c r="OOX852" s="219"/>
      <c r="OOY852" s="219"/>
      <c r="OOZ852" s="219"/>
      <c r="OPA852" s="219"/>
      <c r="OPB852" s="219"/>
      <c r="OPC852" s="219"/>
      <c r="OPD852" s="219"/>
      <c r="OPE852" s="219"/>
      <c r="OPF852" s="219"/>
      <c r="OPG852" s="219"/>
      <c r="OPH852" s="219"/>
      <c r="OPI852" s="219"/>
      <c r="OPJ852" s="219"/>
      <c r="OPK852" s="219"/>
      <c r="OPL852" s="219"/>
      <c r="OPM852" s="219"/>
      <c r="OPN852" s="219"/>
      <c r="OPO852" s="219"/>
      <c r="OPP852" s="219"/>
      <c r="OPQ852" s="219"/>
      <c r="OPR852" s="219"/>
      <c r="OPS852" s="219"/>
      <c r="OPT852" s="219"/>
      <c r="OPU852" s="219"/>
      <c r="OPV852" s="219"/>
      <c r="OPW852" s="219"/>
      <c r="OPX852" s="219"/>
      <c r="OPY852" s="219"/>
      <c r="OPZ852" s="219"/>
      <c r="OQA852" s="219"/>
      <c r="OQB852" s="219"/>
      <c r="OQC852" s="219"/>
      <c r="OQD852" s="219"/>
      <c r="OQE852" s="219"/>
      <c r="OQF852" s="219"/>
      <c r="OQG852" s="219"/>
      <c r="OQH852" s="219"/>
      <c r="OQI852" s="219"/>
      <c r="OQJ852" s="219"/>
      <c r="OQK852" s="219"/>
      <c r="OQL852" s="219"/>
      <c r="OQM852" s="219"/>
      <c r="OQN852" s="219"/>
      <c r="OQO852" s="219"/>
      <c r="OQP852" s="219"/>
      <c r="OQQ852" s="219"/>
      <c r="OQR852" s="219"/>
      <c r="OQS852" s="219"/>
      <c r="OQT852" s="219"/>
      <c r="OQU852" s="219"/>
      <c r="OQV852" s="219"/>
      <c r="OQW852" s="219"/>
      <c r="OQX852" s="219"/>
      <c r="OQY852" s="219"/>
      <c r="OQZ852" s="219"/>
      <c r="ORA852" s="219"/>
      <c r="ORB852" s="219"/>
      <c r="ORC852" s="219"/>
      <c r="ORD852" s="219"/>
      <c r="ORE852" s="219"/>
      <c r="ORF852" s="219"/>
      <c r="ORG852" s="219"/>
      <c r="ORH852" s="219"/>
      <c r="ORI852" s="219"/>
      <c r="ORJ852" s="219"/>
      <c r="ORK852" s="219"/>
      <c r="ORL852" s="219"/>
      <c r="ORM852" s="219"/>
      <c r="ORN852" s="219"/>
      <c r="ORO852" s="219"/>
      <c r="ORP852" s="219"/>
      <c r="ORQ852" s="219"/>
      <c r="ORR852" s="219"/>
      <c r="ORS852" s="219"/>
      <c r="ORT852" s="219"/>
      <c r="ORU852" s="219"/>
      <c r="ORV852" s="219"/>
      <c r="ORW852" s="219"/>
      <c r="ORX852" s="219"/>
      <c r="ORY852" s="219"/>
      <c r="ORZ852" s="219"/>
      <c r="OSA852" s="219"/>
      <c r="OSB852" s="219"/>
      <c r="OSC852" s="219"/>
      <c r="OSD852" s="219"/>
      <c r="OSE852" s="219"/>
      <c r="OSF852" s="219"/>
      <c r="OSG852" s="219"/>
      <c r="OSH852" s="219"/>
      <c r="OSI852" s="219"/>
      <c r="OSJ852" s="219"/>
      <c r="OSK852" s="219"/>
      <c r="OSL852" s="219"/>
      <c r="OSM852" s="219"/>
      <c r="OSN852" s="219"/>
      <c r="OSO852" s="219"/>
      <c r="OSP852" s="219"/>
      <c r="OSQ852" s="219"/>
      <c r="OSR852" s="219"/>
      <c r="OSS852" s="219"/>
      <c r="OST852" s="219"/>
      <c r="OSU852" s="219"/>
      <c r="OSV852" s="219"/>
      <c r="OSW852" s="219"/>
      <c r="OSX852" s="219"/>
      <c r="OSY852" s="219"/>
      <c r="OSZ852" s="219"/>
      <c r="OTA852" s="219"/>
      <c r="OTB852" s="219"/>
      <c r="OTC852" s="219"/>
      <c r="OTD852" s="219"/>
      <c r="OTE852" s="219"/>
      <c r="OTF852" s="219"/>
      <c r="OTG852" s="219"/>
      <c r="OTH852" s="219"/>
      <c r="OTI852" s="219"/>
      <c r="OTJ852" s="219"/>
      <c r="OTK852" s="219"/>
      <c r="OTL852" s="219"/>
      <c r="OTM852" s="219"/>
      <c r="OTN852" s="219"/>
      <c r="OTO852" s="219"/>
      <c r="OTP852" s="219"/>
      <c r="OTQ852" s="219"/>
      <c r="OTR852" s="219"/>
      <c r="OTS852" s="219"/>
      <c r="OTT852" s="219"/>
      <c r="OTU852" s="219"/>
      <c r="OTV852" s="219"/>
      <c r="OTW852" s="219"/>
      <c r="OTX852" s="219"/>
      <c r="OTY852" s="219"/>
      <c r="OTZ852" s="219"/>
      <c r="OUA852" s="219"/>
      <c r="OUB852" s="219"/>
      <c r="OUC852" s="219"/>
      <c r="OUD852" s="219"/>
      <c r="OUE852" s="219"/>
      <c r="OUF852" s="219"/>
      <c r="OUG852" s="219"/>
      <c r="OUH852" s="219"/>
      <c r="OUI852" s="219"/>
      <c r="OUJ852" s="219"/>
      <c r="OUK852" s="219"/>
      <c r="OUL852" s="219"/>
      <c r="OUM852" s="219"/>
      <c r="OUN852" s="219"/>
      <c r="OUO852" s="219"/>
      <c r="OUP852" s="219"/>
      <c r="OUQ852" s="219"/>
      <c r="OUR852" s="219"/>
      <c r="OUS852" s="219"/>
      <c r="OUT852" s="219"/>
      <c r="OUU852" s="219"/>
      <c r="OUV852" s="219"/>
      <c r="OUW852" s="219"/>
      <c r="OUX852" s="219"/>
      <c r="OUY852" s="219"/>
      <c r="OUZ852" s="219"/>
      <c r="OVA852" s="219"/>
      <c r="OVB852" s="219"/>
      <c r="OVC852" s="219"/>
      <c r="OVD852" s="219"/>
      <c r="OVE852" s="219"/>
      <c r="OVF852" s="219"/>
      <c r="OVG852" s="219"/>
      <c r="OVH852" s="219"/>
      <c r="OVI852" s="219"/>
      <c r="OVJ852" s="219"/>
      <c r="OVK852" s="219"/>
      <c r="OVL852" s="219"/>
      <c r="OVM852" s="219"/>
      <c r="OVN852" s="219"/>
      <c r="OVO852" s="219"/>
      <c r="OVP852" s="219"/>
      <c r="OVQ852" s="219"/>
      <c r="OVR852" s="219"/>
      <c r="OVS852" s="219"/>
      <c r="OVT852" s="219"/>
      <c r="OVU852" s="219"/>
      <c r="OVV852" s="219"/>
      <c r="OVW852" s="219"/>
      <c r="OVX852" s="219"/>
      <c r="OVY852" s="219"/>
      <c r="OVZ852" s="219"/>
      <c r="OWA852" s="219"/>
      <c r="OWB852" s="219"/>
      <c r="OWC852" s="219"/>
      <c r="OWD852" s="219"/>
      <c r="OWE852" s="219"/>
      <c r="OWF852" s="219"/>
      <c r="OWG852" s="219"/>
      <c r="OWH852" s="219"/>
      <c r="OWI852" s="219"/>
      <c r="OWJ852" s="219"/>
      <c r="OWK852" s="219"/>
      <c r="OWL852" s="219"/>
      <c r="OWM852" s="219"/>
      <c r="OWN852" s="219"/>
      <c r="OWO852" s="219"/>
      <c r="OWP852" s="219"/>
      <c r="OWQ852" s="219"/>
      <c r="OWR852" s="219"/>
      <c r="OWS852" s="219"/>
      <c r="OWT852" s="219"/>
      <c r="OWU852" s="219"/>
      <c r="OWV852" s="219"/>
      <c r="OWW852" s="219"/>
      <c r="OWX852" s="219"/>
      <c r="OWY852" s="219"/>
      <c r="OWZ852" s="219"/>
      <c r="OXA852" s="219"/>
      <c r="OXB852" s="219"/>
      <c r="OXC852" s="219"/>
      <c r="OXD852" s="219"/>
      <c r="OXE852" s="219"/>
      <c r="OXF852" s="219"/>
      <c r="OXG852" s="219"/>
      <c r="OXH852" s="219"/>
      <c r="OXI852" s="219"/>
      <c r="OXJ852" s="219"/>
      <c r="OXK852" s="219"/>
      <c r="OXL852" s="219"/>
      <c r="OXM852" s="219"/>
      <c r="OXN852" s="219"/>
      <c r="OXO852" s="219"/>
      <c r="OXP852" s="219"/>
      <c r="OXQ852" s="219"/>
      <c r="OXR852" s="219"/>
      <c r="OXS852" s="219"/>
      <c r="OXT852" s="219"/>
      <c r="OXU852" s="219"/>
      <c r="OXV852" s="219"/>
      <c r="OXW852" s="219"/>
      <c r="OXX852" s="219"/>
      <c r="OXY852" s="219"/>
      <c r="OXZ852" s="219"/>
      <c r="OYA852" s="219"/>
      <c r="OYB852" s="219"/>
      <c r="OYC852" s="219"/>
      <c r="OYD852" s="219"/>
      <c r="OYE852" s="219"/>
      <c r="OYF852" s="219"/>
      <c r="OYG852" s="219"/>
      <c r="OYH852" s="219"/>
      <c r="OYI852" s="219"/>
      <c r="OYJ852" s="219"/>
      <c r="OYK852" s="219"/>
      <c r="OYL852" s="219"/>
      <c r="OYM852" s="219"/>
      <c r="OYN852" s="219"/>
      <c r="OYO852" s="219"/>
      <c r="OYP852" s="219"/>
      <c r="OYQ852" s="219"/>
      <c r="OYR852" s="219"/>
      <c r="OYS852" s="219"/>
      <c r="OYT852" s="219"/>
      <c r="OYU852" s="219"/>
      <c r="OYV852" s="219"/>
      <c r="OYW852" s="219"/>
      <c r="OYX852" s="219"/>
      <c r="OYY852" s="219"/>
      <c r="OYZ852" s="219"/>
      <c r="OZA852" s="219"/>
      <c r="OZB852" s="219"/>
      <c r="OZC852" s="219"/>
      <c r="OZD852" s="219"/>
      <c r="OZE852" s="219"/>
      <c r="OZF852" s="219"/>
      <c r="OZG852" s="219"/>
      <c r="OZH852" s="219"/>
      <c r="OZI852" s="219"/>
      <c r="OZJ852" s="219"/>
      <c r="OZK852" s="219"/>
      <c r="OZL852" s="219"/>
      <c r="OZM852" s="219"/>
      <c r="OZN852" s="219"/>
      <c r="OZO852" s="219"/>
      <c r="OZP852" s="219"/>
      <c r="OZQ852" s="219"/>
      <c r="OZR852" s="219"/>
      <c r="OZS852" s="219"/>
      <c r="OZT852" s="219"/>
      <c r="OZU852" s="219"/>
      <c r="OZV852" s="219"/>
      <c r="OZW852" s="219"/>
      <c r="OZX852" s="219"/>
      <c r="OZY852" s="219"/>
      <c r="OZZ852" s="219"/>
      <c r="PAA852" s="219"/>
      <c r="PAB852" s="219"/>
      <c r="PAC852" s="219"/>
      <c r="PAD852" s="219"/>
      <c r="PAE852" s="219"/>
      <c r="PAF852" s="219"/>
      <c r="PAG852" s="219"/>
      <c r="PAH852" s="219"/>
      <c r="PAI852" s="219"/>
      <c r="PAJ852" s="219"/>
      <c r="PAK852" s="219"/>
      <c r="PAL852" s="219"/>
      <c r="PAM852" s="219"/>
      <c r="PAN852" s="219"/>
      <c r="PAO852" s="219"/>
      <c r="PAP852" s="219"/>
      <c r="PAQ852" s="219"/>
      <c r="PAR852" s="219"/>
      <c r="PAS852" s="219"/>
      <c r="PAT852" s="219"/>
      <c r="PAU852" s="219"/>
      <c r="PAV852" s="219"/>
      <c r="PAW852" s="219"/>
      <c r="PAX852" s="219"/>
      <c r="PAY852" s="219"/>
      <c r="PAZ852" s="219"/>
      <c r="PBA852" s="219"/>
      <c r="PBB852" s="219"/>
      <c r="PBC852" s="219"/>
      <c r="PBD852" s="219"/>
      <c r="PBE852" s="219"/>
      <c r="PBF852" s="219"/>
      <c r="PBG852" s="219"/>
      <c r="PBH852" s="219"/>
      <c r="PBI852" s="219"/>
      <c r="PBJ852" s="219"/>
      <c r="PBK852" s="219"/>
      <c r="PBL852" s="219"/>
      <c r="PBM852" s="219"/>
      <c r="PBN852" s="219"/>
      <c r="PBO852" s="219"/>
      <c r="PBP852" s="219"/>
      <c r="PBQ852" s="219"/>
      <c r="PBR852" s="219"/>
      <c r="PBS852" s="219"/>
      <c r="PBT852" s="219"/>
      <c r="PBU852" s="219"/>
      <c r="PBV852" s="219"/>
      <c r="PBW852" s="219"/>
      <c r="PBX852" s="219"/>
      <c r="PBY852" s="219"/>
      <c r="PBZ852" s="219"/>
      <c r="PCA852" s="219"/>
      <c r="PCB852" s="219"/>
      <c r="PCC852" s="219"/>
      <c r="PCD852" s="219"/>
      <c r="PCE852" s="219"/>
      <c r="PCF852" s="219"/>
      <c r="PCG852" s="219"/>
      <c r="PCH852" s="219"/>
      <c r="PCI852" s="219"/>
      <c r="PCJ852" s="219"/>
      <c r="PCK852" s="219"/>
      <c r="PCL852" s="219"/>
      <c r="PCM852" s="219"/>
      <c r="PCN852" s="219"/>
      <c r="PCO852" s="219"/>
      <c r="PCP852" s="219"/>
      <c r="PCQ852" s="219"/>
      <c r="PCR852" s="219"/>
      <c r="PCS852" s="219"/>
      <c r="PCT852" s="219"/>
      <c r="PCU852" s="219"/>
      <c r="PCV852" s="219"/>
      <c r="PCW852" s="219"/>
      <c r="PCX852" s="219"/>
      <c r="PCY852" s="219"/>
      <c r="PCZ852" s="219"/>
      <c r="PDA852" s="219"/>
      <c r="PDB852" s="219"/>
      <c r="PDC852" s="219"/>
      <c r="PDD852" s="219"/>
      <c r="PDE852" s="219"/>
      <c r="PDF852" s="219"/>
      <c r="PDG852" s="219"/>
      <c r="PDH852" s="219"/>
      <c r="PDI852" s="219"/>
      <c r="PDJ852" s="219"/>
      <c r="PDK852" s="219"/>
      <c r="PDL852" s="219"/>
      <c r="PDM852" s="219"/>
      <c r="PDN852" s="219"/>
      <c r="PDO852" s="219"/>
      <c r="PDP852" s="219"/>
      <c r="PDQ852" s="219"/>
      <c r="PDR852" s="219"/>
      <c r="PDS852" s="219"/>
      <c r="PDT852" s="219"/>
      <c r="PDU852" s="219"/>
      <c r="PDV852" s="219"/>
      <c r="PDW852" s="219"/>
      <c r="PDX852" s="219"/>
      <c r="PDY852" s="219"/>
      <c r="PDZ852" s="219"/>
      <c r="PEA852" s="219"/>
      <c r="PEB852" s="219"/>
      <c r="PEC852" s="219"/>
      <c r="PED852" s="219"/>
      <c r="PEE852" s="219"/>
      <c r="PEF852" s="219"/>
      <c r="PEG852" s="219"/>
      <c r="PEH852" s="219"/>
      <c r="PEI852" s="219"/>
      <c r="PEJ852" s="219"/>
      <c r="PEK852" s="219"/>
      <c r="PEL852" s="219"/>
      <c r="PEM852" s="219"/>
      <c r="PEN852" s="219"/>
      <c r="PEO852" s="219"/>
      <c r="PEP852" s="219"/>
      <c r="PEQ852" s="219"/>
      <c r="PER852" s="219"/>
      <c r="PES852" s="219"/>
      <c r="PET852" s="219"/>
      <c r="PEU852" s="219"/>
      <c r="PEV852" s="219"/>
      <c r="PEW852" s="219"/>
      <c r="PEX852" s="219"/>
      <c r="PEY852" s="219"/>
      <c r="PEZ852" s="219"/>
      <c r="PFA852" s="219"/>
      <c r="PFB852" s="219"/>
      <c r="PFC852" s="219"/>
      <c r="PFD852" s="219"/>
      <c r="PFE852" s="219"/>
      <c r="PFF852" s="219"/>
      <c r="PFG852" s="219"/>
      <c r="PFH852" s="219"/>
      <c r="PFI852" s="219"/>
      <c r="PFJ852" s="219"/>
      <c r="PFK852" s="219"/>
      <c r="PFL852" s="219"/>
      <c r="PFM852" s="219"/>
      <c r="PFN852" s="219"/>
      <c r="PFO852" s="219"/>
      <c r="PFP852" s="219"/>
      <c r="PFQ852" s="219"/>
      <c r="PFR852" s="219"/>
      <c r="PFS852" s="219"/>
      <c r="PFT852" s="219"/>
      <c r="PFU852" s="219"/>
      <c r="PFV852" s="219"/>
      <c r="PFW852" s="219"/>
      <c r="PFX852" s="219"/>
      <c r="PFY852" s="219"/>
      <c r="PFZ852" s="219"/>
      <c r="PGA852" s="219"/>
      <c r="PGB852" s="219"/>
      <c r="PGC852" s="219"/>
      <c r="PGD852" s="219"/>
      <c r="PGE852" s="219"/>
      <c r="PGF852" s="219"/>
      <c r="PGG852" s="219"/>
      <c r="PGH852" s="219"/>
      <c r="PGI852" s="219"/>
      <c r="PGJ852" s="219"/>
      <c r="PGK852" s="219"/>
      <c r="PGL852" s="219"/>
      <c r="PGM852" s="219"/>
      <c r="PGN852" s="219"/>
      <c r="PGO852" s="219"/>
      <c r="PGP852" s="219"/>
      <c r="PGQ852" s="219"/>
      <c r="PGR852" s="219"/>
      <c r="PGS852" s="219"/>
      <c r="PGT852" s="219"/>
      <c r="PGU852" s="219"/>
      <c r="PGV852" s="219"/>
      <c r="PGW852" s="219"/>
      <c r="PGX852" s="219"/>
      <c r="PGY852" s="219"/>
      <c r="PGZ852" s="219"/>
      <c r="PHA852" s="219"/>
      <c r="PHB852" s="219"/>
      <c r="PHC852" s="219"/>
      <c r="PHD852" s="219"/>
      <c r="PHE852" s="219"/>
      <c r="PHF852" s="219"/>
      <c r="PHG852" s="219"/>
      <c r="PHH852" s="219"/>
      <c r="PHI852" s="219"/>
      <c r="PHJ852" s="219"/>
      <c r="PHK852" s="219"/>
      <c r="PHL852" s="219"/>
      <c r="PHM852" s="219"/>
      <c r="PHN852" s="219"/>
      <c r="PHO852" s="219"/>
      <c r="PHP852" s="219"/>
      <c r="PHQ852" s="219"/>
      <c r="PHR852" s="219"/>
      <c r="PHS852" s="219"/>
      <c r="PHT852" s="219"/>
      <c r="PHU852" s="219"/>
      <c r="PHV852" s="219"/>
      <c r="PHW852" s="219"/>
      <c r="PHX852" s="219"/>
      <c r="PHY852" s="219"/>
      <c r="PHZ852" s="219"/>
      <c r="PIA852" s="219"/>
      <c r="PIB852" s="219"/>
      <c r="PIC852" s="219"/>
      <c r="PID852" s="219"/>
      <c r="PIE852" s="219"/>
      <c r="PIF852" s="219"/>
      <c r="PIG852" s="219"/>
      <c r="PIH852" s="219"/>
      <c r="PII852" s="219"/>
      <c r="PIJ852" s="219"/>
      <c r="PIK852" s="219"/>
      <c r="PIL852" s="219"/>
      <c r="PIM852" s="219"/>
      <c r="PIN852" s="219"/>
      <c r="PIO852" s="219"/>
      <c r="PIP852" s="219"/>
      <c r="PIQ852" s="219"/>
      <c r="PIR852" s="219"/>
      <c r="PIS852" s="219"/>
      <c r="PIT852" s="219"/>
      <c r="PIU852" s="219"/>
      <c r="PIV852" s="219"/>
      <c r="PIW852" s="219"/>
      <c r="PIX852" s="219"/>
      <c r="PIY852" s="219"/>
      <c r="PIZ852" s="219"/>
      <c r="PJA852" s="219"/>
      <c r="PJB852" s="219"/>
      <c r="PJC852" s="219"/>
      <c r="PJD852" s="219"/>
      <c r="PJE852" s="219"/>
      <c r="PJF852" s="219"/>
      <c r="PJG852" s="219"/>
      <c r="PJH852" s="219"/>
      <c r="PJI852" s="219"/>
      <c r="PJJ852" s="219"/>
      <c r="PJK852" s="219"/>
      <c r="PJL852" s="219"/>
      <c r="PJM852" s="219"/>
      <c r="PJN852" s="219"/>
      <c r="PJO852" s="219"/>
      <c r="PJP852" s="219"/>
      <c r="PJQ852" s="219"/>
      <c r="PJR852" s="219"/>
      <c r="PJS852" s="219"/>
      <c r="PJT852" s="219"/>
      <c r="PJU852" s="219"/>
      <c r="PJV852" s="219"/>
      <c r="PJW852" s="219"/>
      <c r="PJX852" s="219"/>
      <c r="PJY852" s="219"/>
      <c r="PJZ852" s="219"/>
      <c r="PKA852" s="219"/>
      <c r="PKB852" s="219"/>
      <c r="PKC852" s="219"/>
      <c r="PKD852" s="219"/>
      <c r="PKE852" s="219"/>
      <c r="PKF852" s="219"/>
      <c r="PKG852" s="219"/>
      <c r="PKH852" s="219"/>
      <c r="PKI852" s="219"/>
      <c r="PKJ852" s="219"/>
      <c r="PKK852" s="219"/>
      <c r="PKL852" s="219"/>
      <c r="PKM852" s="219"/>
      <c r="PKN852" s="219"/>
      <c r="PKO852" s="219"/>
      <c r="PKP852" s="219"/>
      <c r="PKQ852" s="219"/>
      <c r="PKR852" s="219"/>
      <c r="PKS852" s="219"/>
      <c r="PKT852" s="219"/>
      <c r="PKU852" s="219"/>
      <c r="PKV852" s="219"/>
      <c r="PKW852" s="219"/>
      <c r="PKX852" s="219"/>
      <c r="PKY852" s="219"/>
      <c r="PKZ852" s="219"/>
      <c r="PLA852" s="219"/>
      <c r="PLB852" s="219"/>
      <c r="PLC852" s="219"/>
      <c r="PLD852" s="219"/>
      <c r="PLE852" s="219"/>
      <c r="PLF852" s="219"/>
      <c r="PLG852" s="219"/>
      <c r="PLH852" s="219"/>
      <c r="PLI852" s="219"/>
      <c r="PLJ852" s="219"/>
      <c r="PLK852" s="219"/>
      <c r="PLL852" s="219"/>
      <c r="PLM852" s="219"/>
      <c r="PLN852" s="219"/>
      <c r="PLO852" s="219"/>
      <c r="PLP852" s="219"/>
      <c r="PLQ852" s="219"/>
      <c r="PLR852" s="219"/>
      <c r="PLS852" s="219"/>
      <c r="PLT852" s="219"/>
      <c r="PLU852" s="219"/>
      <c r="PLV852" s="219"/>
      <c r="PLW852" s="219"/>
      <c r="PLX852" s="219"/>
      <c r="PLY852" s="219"/>
      <c r="PLZ852" s="219"/>
      <c r="PMA852" s="219"/>
      <c r="PMB852" s="219"/>
      <c r="PMC852" s="219"/>
      <c r="PMD852" s="219"/>
      <c r="PME852" s="219"/>
      <c r="PMF852" s="219"/>
      <c r="PMG852" s="219"/>
      <c r="PMH852" s="219"/>
      <c r="PMI852" s="219"/>
      <c r="PMJ852" s="219"/>
      <c r="PMK852" s="219"/>
      <c r="PML852" s="219"/>
      <c r="PMM852" s="219"/>
      <c r="PMN852" s="219"/>
      <c r="PMO852" s="219"/>
      <c r="PMP852" s="219"/>
      <c r="PMQ852" s="219"/>
      <c r="PMR852" s="219"/>
      <c r="PMS852" s="219"/>
      <c r="PMT852" s="219"/>
      <c r="PMU852" s="219"/>
      <c r="PMV852" s="219"/>
      <c r="PMW852" s="219"/>
      <c r="PMX852" s="219"/>
      <c r="PMY852" s="219"/>
      <c r="PMZ852" s="219"/>
      <c r="PNA852" s="219"/>
      <c r="PNB852" s="219"/>
      <c r="PNC852" s="219"/>
      <c r="PND852" s="219"/>
      <c r="PNE852" s="219"/>
      <c r="PNF852" s="219"/>
      <c r="PNG852" s="219"/>
      <c r="PNH852" s="219"/>
      <c r="PNI852" s="219"/>
      <c r="PNJ852" s="219"/>
      <c r="PNK852" s="219"/>
      <c r="PNL852" s="219"/>
      <c r="PNM852" s="219"/>
      <c r="PNN852" s="219"/>
      <c r="PNO852" s="219"/>
      <c r="PNP852" s="219"/>
      <c r="PNQ852" s="219"/>
      <c r="PNR852" s="219"/>
      <c r="PNS852" s="219"/>
      <c r="PNT852" s="219"/>
      <c r="PNU852" s="219"/>
      <c r="PNV852" s="219"/>
      <c r="PNW852" s="219"/>
      <c r="PNX852" s="219"/>
      <c r="PNY852" s="219"/>
      <c r="PNZ852" s="219"/>
      <c r="POA852" s="219"/>
      <c r="POB852" s="219"/>
      <c r="POC852" s="219"/>
      <c r="POD852" s="219"/>
      <c r="POE852" s="219"/>
      <c r="POF852" s="219"/>
      <c r="POG852" s="219"/>
      <c r="POH852" s="219"/>
      <c r="POI852" s="219"/>
      <c r="POJ852" s="219"/>
      <c r="POK852" s="219"/>
      <c r="POL852" s="219"/>
      <c r="POM852" s="219"/>
      <c r="PON852" s="219"/>
      <c r="POO852" s="219"/>
      <c r="POP852" s="219"/>
      <c r="POQ852" s="219"/>
      <c r="POR852" s="219"/>
      <c r="POS852" s="219"/>
      <c r="POT852" s="219"/>
      <c r="POU852" s="219"/>
      <c r="POV852" s="219"/>
      <c r="POW852" s="219"/>
      <c r="POX852" s="219"/>
      <c r="POY852" s="219"/>
      <c r="POZ852" s="219"/>
      <c r="PPA852" s="219"/>
      <c r="PPB852" s="219"/>
      <c r="PPC852" s="219"/>
      <c r="PPD852" s="219"/>
      <c r="PPE852" s="219"/>
      <c r="PPF852" s="219"/>
      <c r="PPG852" s="219"/>
      <c r="PPH852" s="219"/>
      <c r="PPI852" s="219"/>
      <c r="PPJ852" s="219"/>
      <c r="PPK852" s="219"/>
      <c r="PPL852" s="219"/>
      <c r="PPM852" s="219"/>
      <c r="PPN852" s="219"/>
      <c r="PPO852" s="219"/>
      <c r="PPP852" s="219"/>
      <c r="PPQ852" s="219"/>
      <c r="PPR852" s="219"/>
      <c r="PPS852" s="219"/>
      <c r="PPT852" s="219"/>
      <c r="PPU852" s="219"/>
      <c r="PPV852" s="219"/>
      <c r="PPW852" s="219"/>
      <c r="PPX852" s="219"/>
      <c r="PPY852" s="219"/>
      <c r="PPZ852" s="219"/>
      <c r="PQA852" s="219"/>
      <c r="PQB852" s="219"/>
      <c r="PQC852" s="219"/>
      <c r="PQD852" s="219"/>
      <c r="PQE852" s="219"/>
      <c r="PQF852" s="219"/>
      <c r="PQG852" s="219"/>
      <c r="PQH852" s="219"/>
      <c r="PQI852" s="219"/>
      <c r="PQJ852" s="219"/>
      <c r="PQK852" s="219"/>
      <c r="PQL852" s="219"/>
      <c r="PQM852" s="219"/>
      <c r="PQN852" s="219"/>
      <c r="PQO852" s="219"/>
      <c r="PQP852" s="219"/>
      <c r="PQQ852" s="219"/>
      <c r="PQR852" s="219"/>
      <c r="PQS852" s="219"/>
      <c r="PQT852" s="219"/>
      <c r="PQU852" s="219"/>
      <c r="PQV852" s="219"/>
      <c r="PQW852" s="219"/>
      <c r="PQX852" s="219"/>
      <c r="PQY852" s="219"/>
      <c r="PQZ852" s="219"/>
      <c r="PRA852" s="219"/>
      <c r="PRB852" s="219"/>
      <c r="PRC852" s="219"/>
      <c r="PRD852" s="219"/>
      <c r="PRE852" s="219"/>
      <c r="PRF852" s="219"/>
      <c r="PRG852" s="219"/>
      <c r="PRH852" s="219"/>
      <c r="PRI852" s="219"/>
      <c r="PRJ852" s="219"/>
      <c r="PRK852" s="219"/>
      <c r="PRL852" s="219"/>
      <c r="PRM852" s="219"/>
      <c r="PRN852" s="219"/>
      <c r="PRO852" s="219"/>
      <c r="PRP852" s="219"/>
      <c r="PRQ852" s="219"/>
      <c r="PRR852" s="219"/>
      <c r="PRS852" s="219"/>
      <c r="PRT852" s="219"/>
      <c r="PRU852" s="219"/>
      <c r="PRV852" s="219"/>
      <c r="PRW852" s="219"/>
      <c r="PRX852" s="219"/>
      <c r="PRY852" s="219"/>
      <c r="PRZ852" s="219"/>
      <c r="PSA852" s="219"/>
      <c r="PSB852" s="219"/>
      <c r="PSC852" s="219"/>
      <c r="PSD852" s="219"/>
      <c r="PSE852" s="219"/>
      <c r="PSF852" s="219"/>
      <c r="PSG852" s="219"/>
      <c r="PSH852" s="219"/>
      <c r="PSI852" s="219"/>
      <c r="PSJ852" s="219"/>
      <c r="PSK852" s="219"/>
      <c r="PSL852" s="219"/>
      <c r="PSM852" s="219"/>
      <c r="PSN852" s="219"/>
      <c r="PSO852" s="219"/>
      <c r="PSP852" s="219"/>
      <c r="PSQ852" s="219"/>
      <c r="PSR852" s="219"/>
      <c r="PSS852" s="219"/>
      <c r="PST852" s="219"/>
      <c r="PSU852" s="219"/>
      <c r="PSV852" s="219"/>
      <c r="PSW852" s="219"/>
      <c r="PSX852" s="219"/>
      <c r="PSY852" s="219"/>
      <c r="PSZ852" s="219"/>
      <c r="PTA852" s="219"/>
      <c r="PTB852" s="219"/>
      <c r="PTC852" s="219"/>
      <c r="PTD852" s="219"/>
      <c r="PTE852" s="219"/>
      <c r="PTF852" s="219"/>
      <c r="PTG852" s="219"/>
      <c r="PTH852" s="219"/>
      <c r="PTI852" s="219"/>
      <c r="PTJ852" s="219"/>
      <c r="PTK852" s="219"/>
      <c r="PTL852" s="219"/>
      <c r="PTM852" s="219"/>
      <c r="PTN852" s="219"/>
      <c r="PTO852" s="219"/>
      <c r="PTP852" s="219"/>
      <c r="PTQ852" s="219"/>
      <c r="PTR852" s="219"/>
      <c r="PTS852" s="219"/>
      <c r="PTT852" s="219"/>
      <c r="PTU852" s="219"/>
      <c r="PTV852" s="219"/>
      <c r="PTW852" s="219"/>
      <c r="PTX852" s="219"/>
      <c r="PTY852" s="219"/>
      <c r="PTZ852" s="219"/>
      <c r="PUA852" s="219"/>
      <c r="PUB852" s="219"/>
      <c r="PUC852" s="219"/>
      <c r="PUD852" s="219"/>
      <c r="PUE852" s="219"/>
      <c r="PUF852" s="219"/>
      <c r="PUG852" s="219"/>
      <c r="PUH852" s="219"/>
      <c r="PUI852" s="219"/>
      <c r="PUJ852" s="219"/>
      <c r="PUK852" s="219"/>
      <c r="PUL852" s="219"/>
      <c r="PUM852" s="219"/>
      <c r="PUN852" s="219"/>
      <c r="PUO852" s="219"/>
      <c r="PUP852" s="219"/>
      <c r="PUQ852" s="219"/>
      <c r="PUR852" s="219"/>
      <c r="PUS852" s="219"/>
      <c r="PUT852" s="219"/>
      <c r="PUU852" s="219"/>
      <c r="PUV852" s="219"/>
      <c r="PUW852" s="219"/>
      <c r="PUX852" s="219"/>
      <c r="PUY852" s="219"/>
      <c r="PUZ852" s="219"/>
      <c r="PVA852" s="219"/>
      <c r="PVB852" s="219"/>
      <c r="PVC852" s="219"/>
      <c r="PVD852" s="219"/>
      <c r="PVE852" s="219"/>
      <c r="PVF852" s="219"/>
      <c r="PVG852" s="219"/>
      <c r="PVH852" s="219"/>
      <c r="PVI852" s="219"/>
      <c r="PVJ852" s="219"/>
      <c r="PVK852" s="219"/>
      <c r="PVL852" s="219"/>
      <c r="PVM852" s="219"/>
      <c r="PVN852" s="219"/>
      <c r="PVO852" s="219"/>
      <c r="PVP852" s="219"/>
      <c r="PVQ852" s="219"/>
      <c r="PVR852" s="219"/>
      <c r="PVS852" s="219"/>
      <c r="PVT852" s="219"/>
      <c r="PVU852" s="219"/>
      <c r="PVV852" s="219"/>
      <c r="PVW852" s="219"/>
      <c r="PVX852" s="219"/>
      <c r="PVY852" s="219"/>
      <c r="PVZ852" s="219"/>
      <c r="PWA852" s="219"/>
      <c r="PWB852" s="219"/>
      <c r="PWC852" s="219"/>
      <c r="PWD852" s="219"/>
      <c r="PWE852" s="219"/>
      <c r="PWF852" s="219"/>
      <c r="PWG852" s="219"/>
      <c r="PWH852" s="219"/>
      <c r="PWI852" s="219"/>
      <c r="PWJ852" s="219"/>
      <c r="PWK852" s="219"/>
      <c r="PWL852" s="219"/>
      <c r="PWM852" s="219"/>
      <c r="PWN852" s="219"/>
      <c r="PWO852" s="219"/>
      <c r="PWP852" s="219"/>
      <c r="PWQ852" s="219"/>
      <c r="PWR852" s="219"/>
      <c r="PWS852" s="219"/>
      <c r="PWT852" s="219"/>
      <c r="PWU852" s="219"/>
      <c r="PWV852" s="219"/>
      <c r="PWW852" s="219"/>
      <c r="PWX852" s="219"/>
      <c r="PWY852" s="219"/>
      <c r="PWZ852" s="219"/>
      <c r="PXA852" s="219"/>
      <c r="PXB852" s="219"/>
      <c r="PXC852" s="219"/>
      <c r="PXD852" s="219"/>
      <c r="PXE852" s="219"/>
      <c r="PXF852" s="219"/>
      <c r="PXG852" s="219"/>
      <c r="PXH852" s="219"/>
      <c r="PXI852" s="219"/>
      <c r="PXJ852" s="219"/>
      <c r="PXK852" s="219"/>
      <c r="PXL852" s="219"/>
      <c r="PXM852" s="219"/>
      <c r="PXN852" s="219"/>
      <c r="PXO852" s="219"/>
      <c r="PXP852" s="219"/>
      <c r="PXQ852" s="219"/>
      <c r="PXR852" s="219"/>
      <c r="PXS852" s="219"/>
      <c r="PXT852" s="219"/>
      <c r="PXU852" s="219"/>
      <c r="PXV852" s="219"/>
      <c r="PXW852" s="219"/>
      <c r="PXX852" s="219"/>
      <c r="PXY852" s="219"/>
      <c r="PXZ852" s="219"/>
      <c r="PYA852" s="219"/>
      <c r="PYB852" s="219"/>
      <c r="PYC852" s="219"/>
      <c r="PYD852" s="219"/>
      <c r="PYE852" s="219"/>
      <c r="PYF852" s="219"/>
      <c r="PYG852" s="219"/>
      <c r="PYH852" s="219"/>
      <c r="PYI852" s="219"/>
      <c r="PYJ852" s="219"/>
      <c r="PYK852" s="219"/>
      <c r="PYL852" s="219"/>
      <c r="PYM852" s="219"/>
      <c r="PYN852" s="219"/>
      <c r="PYO852" s="219"/>
      <c r="PYP852" s="219"/>
      <c r="PYQ852" s="219"/>
      <c r="PYR852" s="219"/>
      <c r="PYS852" s="219"/>
      <c r="PYT852" s="219"/>
      <c r="PYU852" s="219"/>
      <c r="PYV852" s="219"/>
      <c r="PYW852" s="219"/>
      <c r="PYX852" s="219"/>
      <c r="PYY852" s="219"/>
      <c r="PYZ852" s="219"/>
      <c r="PZA852" s="219"/>
      <c r="PZB852" s="219"/>
      <c r="PZC852" s="219"/>
      <c r="PZD852" s="219"/>
      <c r="PZE852" s="219"/>
      <c r="PZF852" s="219"/>
      <c r="PZG852" s="219"/>
      <c r="PZH852" s="219"/>
      <c r="PZI852" s="219"/>
      <c r="PZJ852" s="219"/>
      <c r="PZK852" s="219"/>
      <c r="PZL852" s="219"/>
      <c r="PZM852" s="219"/>
      <c r="PZN852" s="219"/>
      <c r="PZO852" s="219"/>
      <c r="PZP852" s="219"/>
      <c r="PZQ852" s="219"/>
      <c r="PZR852" s="219"/>
      <c r="PZS852" s="219"/>
      <c r="PZT852" s="219"/>
      <c r="PZU852" s="219"/>
      <c r="PZV852" s="219"/>
      <c r="PZW852" s="219"/>
      <c r="PZX852" s="219"/>
      <c r="PZY852" s="219"/>
      <c r="PZZ852" s="219"/>
      <c r="QAA852" s="219"/>
      <c r="QAB852" s="219"/>
      <c r="QAC852" s="219"/>
      <c r="QAD852" s="219"/>
      <c r="QAE852" s="219"/>
      <c r="QAF852" s="219"/>
      <c r="QAG852" s="219"/>
      <c r="QAH852" s="219"/>
      <c r="QAI852" s="219"/>
      <c r="QAJ852" s="219"/>
      <c r="QAK852" s="219"/>
      <c r="QAL852" s="219"/>
      <c r="QAM852" s="219"/>
      <c r="QAN852" s="219"/>
      <c r="QAO852" s="219"/>
      <c r="QAP852" s="219"/>
      <c r="QAQ852" s="219"/>
      <c r="QAR852" s="219"/>
      <c r="QAS852" s="219"/>
      <c r="QAT852" s="219"/>
      <c r="QAU852" s="219"/>
      <c r="QAV852" s="219"/>
      <c r="QAW852" s="219"/>
      <c r="QAX852" s="219"/>
      <c r="QAY852" s="219"/>
      <c r="QAZ852" s="219"/>
      <c r="QBA852" s="219"/>
      <c r="QBB852" s="219"/>
      <c r="QBC852" s="219"/>
      <c r="QBD852" s="219"/>
      <c r="QBE852" s="219"/>
      <c r="QBF852" s="219"/>
      <c r="QBG852" s="219"/>
      <c r="QBH852" s="219"/>
      <c r="QBI852" s="219"/>
      <c r="QBJ852" s="219"/>
      <c r="QBK852" s="219"/>
      <c r="QBL852" s="219"/>
      <c r="QBM852" s="219"/>
      <c r="QBN852" s="219"/>
      <c r="QBO852" s="219"/>
      <c r="QBP852" s="219"/>
      <c r="QBQ852" s="219"/>
      <c r="QBR852" s="219"/>
      <c r="QBS852" s="219"/>
      <c r="QBT852" s="219"/>
      <c r="QBU852" s="219"/>
      <c r="QBV852" s="219"/>
      <c r="QBW852" s="219"/>
      <c r="QBX852" s="219"/>
      <c r="QBY852" s="219"/>
      <c r="QBZ852" s="219"/>
      <c r="QCA852" s="219"/>
      <c r="QCB852" s="219"/>
      <c r="QCC852" s="219"/>
      <c r="QCD852" s="219"/>
      <c r="QCE852" s="219"/>
      <c r="QCF852" s="219"/>
      <c r="QCG852" s="219"/>
      <c r="QCH852" s="219"/>
      <c r="QCI852" s="219"/>
      <c r="QCJ852" s="219"/>
      <c r="QCK852" s="219"/>
      <c r="QCL852" s="219"/>
      <c r="QCM852" s="219"/>
      <c r="QCN852" s="219"/>
      <c r="QCO852" s="219"/>
      <c r="QCP852" s="219"/>
      <c r="QCQ852" s="219"/>
      <c r="QCR852" s="219"/>
      <c r="QCS852" s="219"/>
      <c r="QCT852" s="219"/>
      <c r="QCU852" s="219"/>
      <c r="QCV852" s="219"/>
      <c r="QCW852" s="219"/>
      <c r="QCX852" s="219"/>
      <c r="QCY852" s="219"/>
      <c r="QCZ852" s="219"/>
      <c r="QDA852" s="219"/>
      <c r="QDB852" s="219"/>
      <c r="QDC852" s="219"/>
      <c r="QDD852" s="219"/>
      <c r="QDE852" s="219"/>
      <c r="QDF852" s="219"/>
      <c r="QDG852" s="219"/>
      <c r="QDH852" s="219"/>
      <c r="QDI852" s="219"/>
      <c r="QDJ852" s="219"/>
      <c r="QDK852" s="219"/>
      <c r="QDL852" s="219"/>
      <c r="QDM852" s="219"/>
      <c r="QDN852" s="219"/>
      <c r="QDO852" s="219"/>
      <c r="QDP852" s="219"/>
      <c r="QDQ852" s="219"/>
      <c r="QDR852" s="219"/>
      <c r="QDS852" s="219"/>
      <c r="QDT852" s="219"/>
      <c r="QDU852" s="219"/>
      <c r="QDV852" s="219"/>
      <c r="QDW852" s="219"/>
      <c r="QDX852" s="219"/>
      <c r="QDY852" s="219"/>
      <c r="QDZ852" s="219"/>
      <c r="QEA852" s="219"/>
      <c r="QEB852" s="219"/>
      <c r="QEC852" s="219"/>
      <c r="QED852" s="219"/>
      <c r="QEE852" s="219"/>
      <c r="QEF852" s="219"/>
      <c r="QEG852" s="219"/>
      <c r="QEH852" s="219"/>
      <c r="QEI852" s="219"/>
      <c r="QEJ852" s="219"/>
      <c r="QEK852" s="219"/>
      <c r="QEL852" s="219"/>
      <c r="QEM852" s="219"/>
      <c r="QEN852" s="219"/>
      <c r="QEO852" s="219"/>
      <c r="QEP852" s="219"/>
      <c r="QEQ852" s="219"/>
      <c r="QER852" s="219"/>
      <c r="QES852" s="219"/>
      <c r="QET852" s="219"/>
      <c r="QEU852" s="219"/>
      <c r="QEV852" s="219"/>
      <c r="QEW852" s="219"/>
      <c r="QEX852" s="219"/>
      <c r="QEY852" s="219"/>
      <c r="QEZ852" s="219"/>
      <c r="QFA852" s="219"/>
      <c r="QFB852" s="219"/>
      <c r="QFC852" s="219"/>
      <c r="QFD852" s="219"/>
      <c r="QFE852" s="219"/>
      <c r="QFF852" s="219"/>
      <c r="QFG852" s="219"/>
      <c r="QFH852" s="219"/>
      <c r="QFI852" s="219"/>
      <c r="QFJ852" s="219"/>
      <c r="QFK852" s="219"/>
      <c r="QFL852" s="219"/>
      <c r="QFM852" s="219"/>
      <c r="QFN852" s="219"/>
      <c r="QFO852" s="219"/>
      <c r="QFP852" s="219"/>
      <c r="QFQ852" s="219"/>
      <c r="QFR852" s="219"/>
      <c r="QFS852" s="219"/>
      <c r="QFT852" s="219"/>
      <c r="QFU852" s="219"/>
      <c r="QFV852" s="219"/>
      <c r="QFW852" s="219"/>
      <c r="QFX852" s="219"/>
      <c r="QFY852" s="219"/>
      <c r="QFZ852" s="219"/>
      <c r="QGA852" s="219"/>
      <c r="QGB852" s="219"/>
      <c r="QGC852" s="219"/>
      <c r="QGD852" s="219"/>
      <c r="QGE852" s="219"/>
      <c r="QGF852" s="219"/>
      <c r="QGG852" s="219"/>
      <c r="QGH852" s="219"/>
      <c r="QGI852" s="219"/>
      <c r="QGJ852" s="219"/>
      <c r="QGK852" s="219"/>
      <c r="QGL852" s="219"/>
      <c r="QGM852" s="219"/>
      <c r="QGN852" s="219"/>
      <c r="QGO852" s="219"/>
      <c r="QGP852" s="219"/>
      <c r="QGQ852" s="219"/>
      <c r="QGR852" s="219"/>
      <c r="QGS852" s="219"/>
      <c r="QGT852" s="219"/>
      <c r="QGU852" s="219"/>
      <c r="QGV852" s="219"/>
      <c r="QGW852" s="219"/>
      <c r="QGX852" s="219"/>
      <c r="QGY852" s="219"/>
      <c r="QGZ852" s="219"/>
      <c r="QHA852" s="219"/>
      <c r="QHB852" s="219"/>
      <c r="QHC852" s="219"/>
      <c r="QHD852" s="219"/>
      <c r="QHE852" s="219"/>
      <c r="QHF852" s="219"/>
      <c r="QHG852" s="219"/>
      <c r="QHH852" s="219"/>
      <c r="QHI852" s="219"/>
      <c r="QHJ852" s="219"/>
      <c r="QHK852" s="219"/>
      <c r="QHL852" s="219"/>
      <c r="QHM852" s="219"/>
      <c r="QHN852" s="219"/>
      <c r="QHO852" s="219"/>
      <c r="QHP852" s="219"/>
      <c r="QHQ852" s="219"/>
      <c r="QHR852" s="219"/>
      <c r="QHS852" s="219"/>
      <c r="QHT852" s="219"/>
      <c r="QHU852" s="219"/>
      <c r="QHV852" s="219"/>
      <c r="QHW852" s="219"/>
      <c r="QHX852" s="219"/>
      <c r="QHY852" s="219"/>
      <c r="QHZ852" s="219"/>
      <c r="QIA852" s="219"/>
      <c r="QIB852" s="219"/>
      <c r="QIC852" s="219"/>
      <c r="QID852" s="219"/>
      <c r="QIE852" s="219"/>
      <c r="QIF852" s="219"/>
      <c r="QIG852" s="219"/>
      <c r="QIH852" s="219"/>
      <c r="QII852" s="219"/>
      <c r="QIJ852" s="219"/>
      <c r="QIK852" s="219"/>
      <c r="QIL852" s="219"/>
      <c r="QIM852" s="219"/>
      <c r="QIN852" s="219"/>
      <c r="QIO852" s="219"/>
      <c r="QIP852" s="219"/>
      <c r="QIQ852" s="219"/>
      <c r="QIR852" s="219"/>
      <c r="QIS852" s="219"/>
      <c r="QIT852" s="219"/>
      <c r="QIU852" s="219"/>
      <c r="QIV852" s="219"/>
      <c r="QIW852" s="219"/>
      <c r="QIX852" s="219"/>
      <c r="QIY852" s="219"/>
      <c r="QIZ852" s="219"/>
      <c r="QJA852" s="219"/>
      <c r="QJB852" s="219"/>
      <c r="QJC852" s="219"/>
      <c r="QJD852" s="219"/>
      <c r="QJE852" s="219"/>
      <c r="QJF852" s="219"/>
      <c r="QJG852" s="219"/>
      <c r="QJH852" s="219"/>
      <c r="QJI852" s="219"/>
      <c r="QJJ852" s="219"/>
      <c r="QJK852" s="219"/>
      <c r="QJL852" s="219"/>
      <c r="QJM852" s="219"/>
      <c r="QJN852" s="219"/>
      <c r="QJO852" s="219"/>
      <c r="QJP852" s="219"/>
      <c r="QJQ852" s="219"/>
      <c r="QJR852" s="219"/>
      <c r="QJS852" s="219"/>
      <c r="QJT852" s="219"/>
      <c r="QJU852" s="219"/>
      <c r="QJV852" s="219"/>
      <c r="QJW852" s="219"/>
      <c r="QJX852" s="219"/>
      <c r="QJY852" s="219"/>
      <c r="QJZ852" s="219"/>
      <c r="QKA852" s="219"/>
      <c r="QKB852" s="219"/>
      <c r="QKC852" s="219"/>
      <c r="QKD852" s="219"/>
      <c r="QKE852" s="219"/>
      <c r="QKF852" s="219"/>
      <c r="QKG852" s="219"/>
      <c r="QKH852" s="219"/>
      <c r="QKI852" s="219"/>
      <c r="QKJ852" s="219"/>
      <c r="QKK852" s="219"/>
      <c r="QKL852" s="219"/>
      <c r="QKM852" s="219"/>
      <c r="QKN852" s="219"/>
      <c r="QKO852" s="219"/>
      <c r="QKP852" s="219"/>
      <c r="QKQ852" s="219"/>
      <c r="QKR852" s="219"/>
      <c r="QKS852" s="219"/>
      <c r="QKT852" s="219"/>
      <c r="QKU852" s="219"/>
      <c r="QKV852" s="219"/>
      <c r="QKW852" s="219"/>
      <c r="QKX852" s="219"/>
      <c r="QKY852" s="219"/>
      <c r="QKZ852" s="219"/>
      <c r="QLA852" s="219"/>
      <c r="QLB852" s="219"/>
      <c r="QLC852" s="219"/>
      <c r="QLD852" s="219"/>
      <c r="QLE852" s="219"/>
      <c r="QLF852" s="219"/>
      <c r="QLG852" s="219"/>
      <c r="QLH852" s="219"/>
      <c r="QLI852" s="219"/>
      <c r="QLJ852" s="219"/>
      <c r="QLK852" s="219"/>
      <c r="QLL852" s="219"/>
      <c r="QLM852" s="219"/>
      <c r="QLN852" s="219"/>
      <c r="QLO852" s="219"/>
      <c r="QLP852" s="219"/>
      <c r="QLQ852" s="219"/>
      <c r="QLR852" s="219"/>
      <c r="QLS852" s="219"/>
      <c r="QLT852" s="219"/>
      <c r="QLU852" s="219"/>
      <c r="QLV852" s="219"/>
      <c r="QLW852" s="219"/>
      <c r="QLX852" s="219"/>
      <c r="QLY852" s="219"/>
      <c r="QLZ852" s="219"/>
      <c r="QMA852" s="219"/>
      <c r="QMB852" s="219"/>
      <c r="QMC852" s="219"/>
      <c r="QMD852" s="219"/>
      <c r="QME852" s="219"/>
      <c r="QMF852" s="219"/>
      <c r="QMG852" s="219"/>
      <c r="QMH852" s="219"/>
      <c r="QMI852" s="219"/>
      <c r="QMJ852" s="219"/>
      <c r="QMK852" s="219"/>
      <c r="QML852" s="219"/>
      <c r="QMM852" s="219"/>
      <c r="QMN852" s="219"/>
      <c r="QMO852" s="219"/>
      <c r="QMP852" s="219"/>
      <c r="QMQ852" s="219"/>
      <c r="QMR852" s="219"/>
      <c r="QMS852" s="219"/>
      <c r="QMT852" s="219"/>
      <c r="QMU852" s="219"/>
      <c r="QMV852" s="219"/>
      <c r="QMW852" s="219"/>
      <c r="QMX852" s="219"/>
      <c r="QMY852" s="219"/>
      <c r="QMZ852" s="219"/>
      <c r="QNA852" s="219"/>
      <c r="QNB852" s="219"/>
      <c r="QNC852" s="219"/>
      <c r="QND852" s="219"/>
      <c r="QNE852" s="219"/>
      <c r="QNF852" s="219"/>
      <c r="QNG852" s="219"/>
      <c r="QNH852" s="219"/>
      <c r="QNI852" s="219"/>
      <c r="QNJ852" s="219"/>
      <c r="QNK852" s="219"/>
      <c r="QNL852" s="219"/>
      <c r="QNM852" s="219"/>
      <c r="QNN852" s="219"/>
      <c r="QNO852" s="219"/>
      <c r="QNP852" s="219"/>
      <c r="QNQ852" s="219"/>
      <c r="QNR852" s="219"/>
      <c r="QNS852" s="219"/>
      <c r="QNT852" s="219"/>
      <c r="QNU852" s="219"/>
      <c r="QNV852" s="219"/>
      <c r="QNW852" s="219"/>
      <c r="QNX852" s="219"/>
      <c r="QNY852" s="219"/>
      <c r="QNZ852" s="219"/>
      <c r="QOA852" s="219"/>
      <c r="QOB852" s="219"/>
      <c r="QOC852" s="219"/>
      <c r="QOD852" s="219"/>
      <c r="QOE852" s="219"/>
      <c r="QOF852" s="219"/>
      <c r="QOG852" s="219"/>
      <c r="QOH852" s="219"/>
      <c r="QOI852" s="219"/>
      <c r="QOJ852" s="219"/>
      <c r="QOK852" s="219"/>
      <c r="QOL852" s="219"/>
      <c r="QOM852" s="219"/>
      <c r="QON852" s="219"/>
      <c r="QOO852" s="219"/>
      <c r="QOP852" s="219"/>
      <c r="QOQ852" s="219"/>
      <c r="QOR852" s="219"/>
      <c r="QOS852" s="219"/>
      <c r="QOT852" s="219"/>
      <c r="QOU852" s="219"/>
      <c r="QOV852" s="219"/>
      <c r="QOW852" s="219"/>
      <c r="QOX852" s="219"/>
      <c r="QOY852" s="219"/>
      <c r="QOZ852" s="219"/>
      <c r="QPA852" s="219"/>
      <c r="QPB852" s="219"/>
      <c r="QPC852" s="219"/>
      <c r="QPD852" s="219"/>
      <c r="QPE852" s="219"/>
      <c r="QPF852" s="219"/>
      <c r="QPG852" s="219"/>
      <c r="QPH852" s="219"/>
      <c r="QPI852" s="219"/>
      <c r="QPJ852" s="219"/>
      <c r="QPK852" s="219"/>
      <c r="QPL852" s="219"/>
      <c r="QPM852" s="219"/>
      <c r="QPN852" s="219"/>
      <c r="QPO852" s="219"/>
      <c r="QPP852" s="219"/>
      <c r="QPQ852" s="219"/>
      <c r="QPR852" s="219"/>
      <c r="QPS852" s="219"/>
      <c r="QPT852" s="219"/>
      <c r="QPU852" s="219"/>
      <c r="QPV852" s="219"/>
      <c r="QPW852" s="219"/>
      <c r="QPX852" s="219"/>
      <c r="QPY852" s="219"/>
      <c r="QPZ852" s="219"/>
      <c r="QQA852" s="219"/>
      <c r="QQB852" s="219"/>
      <c r="QQC852" s="219"/>
      <c r="QQD852" s="219"/>
      <c r="QQE852" s="219"/>
      <c r="QQF852" s="219"/>
      <c r="QQG852" s="219"/>
      <c r="QQH852" s="219"/>
      <c r="QQI852" s="219"/>
      <c r="QQJ852" s="219"/>
      <c r="QQK852" s="219"/>
      <c r="QQL852" s="219"/>
      <c r="QQM852" s="219"/>
      <c r="QQN852" s="219"/>
      <c r="QQO852" s="219"/>
      <c r="QQP852" s="219"/>
      <c r="QQQ852" s="219"/>
      <c r="QQR852" s="219"/>
      <c r="QQS852" s="219"/>
      <c r="QQT852" s="219"/>
      <c r="QQU852" s="219"/>
      <c r="QQV852" s="219"/>
      <c r="QQW852" s="219"/>
      <c r="QQX852" s="219"/>
      <c r="QQY852" s="219"/>
      <c r="QQZ852" s="219"/>
      <c r="QRA852" s="219"/>
      <c r="QRB852" s="219"/>
      <c r="QRC852" s="219"/>
      <c r="QRD852" s="219"/>
      <c r="QRE852" s="219"/>
      <c r="QRF852" s="219"/>
      <c r="QRG852" s="219"/>
      <c r="QRH852" s="219"/>
      <c r="QRI852" s="219"/>
      <c r="QRJ852" s="219"/>
      <c r="QRK852" s="219"/>
      <c r="QRL852" s="219"/>
      <c r="QRM852" s="219"/>
      <c r="QRN852" s="219"/>
      <c r="QRO852" s="219"/>
      <c r="QRP852" s="219"/>
      <c r="QRQ852" s="219"/>
      <c r="QRR852" s="219"/>
      <c r="QRS852" s="219"/>
      <c r="QRT852" s="219"/>
      <c r="QRU852" s="219"/>
      <c r="QRV852" s="219"/>
      <c r="QRW852" s="219"/>
      <c r="QRX852" s="219"/>
      <c r="QRY852" s="219"/>
      <c r="QRZ852" s="219"/>
      <c r="QSA852" s="219"/>
      <c r="QSB852" s="219"/>
      <c r="QSC852" s="219"/>
      <c r="QSD852" s="219"/>
      <c r="QSE852" s="219"/>
      <c r="QSF852" s="219"/>
      <c r="QSG852" s="219"/>
      <c r="QSH852" s="219"/>
      <c r="QSI852" s="219"/>
      <c r="QSJ852" s="219"/>
      <c r="QSK852" s="219"/>
      <c r="QSL852" s="219"/>
      <c r="QSM852" s="219"/>
      <c r="QSN852" s="219"/>
      <c r="QSO852" s="219"/>
      <c r="QSP852" s="219"/>
      <c r="QSQ852" s="219"/>
      <c r="QSR852" s="219"/>
      <c r="QSS852" s="219"/>
      <c r="QST852" s="219"/>
      <c r="QSU852" s="219"/>
      <c r="QSV852" s="219"/>
      <c r="QSW852" s="219"/>
      <c r="QSX852" s="219"/>
      <c r="QSY852" s="219"/>
      <c r="QSZ852" s="219"/>
      <c r="QTA852" s="219"/>
      <c r="QTB852" s="219"/>
      <c r="QTC852" s="219"/>
      <c r="QTD852" s="219"/>
      <c r="QTE852" s="219"/>
      <c r="QTF852" s="219"/>
      <c r="QTG852" s="219"/>
      <c r="QTH852" s="219"/>
      <c r="QTI852" s="219"/>
      <c r="QTJ852" s="219"/>
      <c r="QTK852" s="219"/>
      <c r="QTL852" s="219"/>
      <c r="QTM852" s="219"/>
      <c r="QTN852" s="219"/>
      <c r="QTO852" s="219"/>
      <c r="QTP852" s="219"/>
      <c r="QTQ852" s="219"/>
      <c r="QTR852" s="219"/>
      <c r="QTS852" s="219"/>
      <c r="QTT852" s="219"/>
      <c r="QTU852" s="219"/>
      <c r="QTV852" s="219"/>
      <c r="QTW852" s="219"/>
      <c r="QTX852" s="219"/>
      <c r="QTY852" s="219"/>
      <c r="QTZ852" s="219"/>
      <c r="QUA852" s="219"/>
      <c r="QUB852" s="219"/>
      <c r="QUC852" s="219"/>
      <c r="QUD852" s="219"/>
      <c r="QUE852" s="219"/>
      <c r="QUF852" s="219"/>
      <c r="QUG852" s="219"/>
      <c r="QUH852" s="219"/>
      <c r="QUI852" s="219"/>
      <c r="QUJ852" s="219"/>
      <c r="QUK852" s="219"/>
      <c r="QUL852" s="219"/>
      <c r="QUM852" s="219"/>
      <c r="QUN852" s="219"/>
      <c r="QUO852" s="219"/>
      <c r="QUP852" s="219"/>
      <c r="QUQ852" s="219"/>
      <c r="QUR852" s="219"/>
      <c r="QUS852" s="219"/>
      <c r="QUT852" s="219"/>
      <c r="QUU852" s="219"/>
      <c r="QUV852" s="219"/>
      <c r="QUW852" s="219"/>
      <c r="QUX852" s="219"/>
      <c r="QUY852" s="219"/>
      <c r="QUZ852" s="219"/>
      <c r="QVA852" s="219"/>
      <c r="QVB852" s="219"/>
      <c r="QVC852" s="219"/>
      <c r="QVD852" s="219"/>
      <c r="QVE852" s="219"/>
      <c r="QVF852" s="219"/>
      <c r="QVG852" s="219"/>
      <c r="QVH852" s="219"/>
      <c r="QVI852" s="219"/>
      <c r="QVJ852" s="219"/>
      <c r="QVK852" s="219"/>
      <c r="QVL852" s="219"/>
      <c r="QVM852" s="219"/>
      <c r="QVN852" s="219"/>
      <c r="QVO852" s="219"/>
      <c r="QVP852" s="219"/>
      <c r="QVQ852" s="219"/>
      <c r="QVR852" s="219"/>
      <c r="QVS852" s="219"/>
      <c r="QVT852" s="219"/>
      <c r="QVU852" s="219"/>
      <c r="QVV852" s="219"/>
      <c r="QVW852" s="219"/>
      <c r="QVX852" s="219"/>
      <c r="QVY852" s="219"/>
      <c r="QVZ852" s="219"/>
      <c r="QWA852" s="219"/>
      <c r="QWB852" s="219"/>
      <c r="QWC852" s="219"/>
      <c r="QWD852" s="219"/>
      <c r="QWE852" s="219"/>
      <c r="QWF852" s="219"/>
      <c r="QWG852" s="219"/>
      <c r="QWH852" s="219"/>
      <c r="QWI852" s="219"/>
      <c r="QWJ852" s="219"/>
      <c r="QWK852" s="219"/>
      <c r="QWL852" s="219"/>
      <c r="QWM852" s="219"/>
      <c r="QWN852" s="219"/>
      <c r="QWO852" s="219"/>
      <c r="QWP852" s="219"/>
      <c r="QWQ852" s="219"/>
      <c r="QWR852" s="219"/>
      <c r="QWS852" s="219"/>
      <c r="QWT852" s="219"/>
      <c r="QWU852" s="219"/>
      <c r="QWV852" s="219"/>
      <c r="QWW852" s="219"/>
      <c r="QWX852" s="219"/>
      <c r="QWY852" s="219"/>
      <c r="QWZ852" s="219"/>
      <c r="QXA852" s="219"/>
      <c r="QXB852" s="219"/>
      <c r="QXC852" s="219"/>
      <c r="QXD852" s="219"/>
      <c r="QXE852" s="219"/>
      <c r="QXF852" s="219"/>
      <c r="QXG852" s="219"/>
      <c r="QXH852" s="219"/>
      <c r="QXI852" s="219"/>
      <c r="QXJ852" s="219"/>
      <c r="QXK852" s="219"/>
      <c r="QXL852" s="219"/>
      <c r="QXM852" s="219"/>
      <c r="QXN852" s="219"/>
      <c r="QXO852" s="219"/>
      <c r="QXP852" s="219"/>
      <c r="QXQ852" s="219"/>
      <c r="QXR852" s="219"/>
      <c r="QXS852" s="219"/>
      <c r="QXT852" s="219"/>
      <c r="QXU852" s="219"/>
      <c r="QXV852" s="219"/>
      <c r="QXW852" s="219"/>
      <c r="QXX852" s="219"/>
      <c r="QXY852" s="219"/>
      <c r="QXZ852" s="219"/>
      <c r="QYA852" s="219"/>
      <c r="QYB852" s="219"/>
      <c r="QYC852" s="219"/>
      <c r="QYD852" s="219"/>
      <c r="QYE852" s="219"/>
      <c r="QYF852" s="219"/>
      <c r="QYG852" s="219"/>
      <c r="QYH852" s="219"/>
      <c r="QYI852" s="219"/>
      <c r="QYJ852" s="219"/>
      <c r="QYK852" s="219"/>
      <c r="QYL852" s="219"/>
      <c r="QYM852" s="219"/>
      <c r="QYN852" s="219"/>
      <c r="QYO852" s="219"/>
      <c r="QYP852" s="219"/>
      <c r="QYQ852" s="219"/>
      <c r="QYR852" s="219"/>
      <c r="QYS852" s="219"/>
      <c r="QYT852" s="219"/>
      <c r="QYU852" s="219"/>
      <c r="QYV852" s="219"/>
      <c r="QYW852" s="219"/>
      <c r="QYX852" s="219"/>
      <c r="QYY852" s="219"/>
      <c r="QYZ852" s="219"/>
      <c r="QZA852" s="219"/>
      <c r="QZB852" s="219"/>
      <c r="QZC852" s="219"/>
      <c r="QZD852" s="219"/>
      <c r="QZE852" s="219"/>
      <c r="QZF852" s="219"/>
      <c r="QZG852" s="219"/>
      <c r="QZH852" s="219"/>
      <c r="QZI852" s="219"/>
      <c r="QZJ852" s="219"/>
      <c r="QZK852" s="219"/>
      <c r="QZL852" s="219"/>
      <c r="QZM852" s="219"/>
      <c r="QZN852" s="219"/>
      <c r="QZO852" s="219"/>
      <c r="QZP852" s="219"/>
      <c r="QZQ852" s="219"/>
      <c r="QZR852" s="219"/>
      <c r="QZS852" s="219"/>
      <c r="QZT852" s="219"/>
      <c r="QZU852" s="219"/>
      <c r="QZV852" s="219"/>
      <c r="QZW852" s="219"/>
      <c r="QZX852" s="219"/>
      <c r="QZY852" s="219"/>
      <c r="QZZ852" s="219"/>
      <c r="RAA852" s="219"/>
      <c r="RAB852" s="219"/>
      <c r="RAC852" s="219"/>
      <c r="RAD852" s="219"/>
      <c r="RAE852" s="219"/>
      <c r="RAF852" s="219"/>
      <c r="RAG852" s="219"/>
      <c r="RAH852" s="219"/>
      <c r="RAI852" s="219"/>
      <c r="RAJ852" s="219"/>
      <c r="RAK852" s="219"/>
      <c r="RAL852" s="219"/>
      <c r="RAM852" s="219"/>
      <c r="RAN852" s="219"/>
      <c r="RAO852" s="219"/>
      <c r="RAP852" s="219"/>
      <c r="RAQ852" s="219"/>
      <c r="RAR852" s="219"/>
      <c r="RAS852" s="219"/>
      <c r="RAT852" s="219"/>
      <c r="RAU852" s="219"/>
      <c r="RAV852" s="219"/>
      <c r="RAW852" s="219"/>
      <c r="RAX852" s="219"/>
      <c r="RAY852" s="219"/>
      <c r="RAZ852" s="219"/>
      <c r="RBA852" s="219"/>
      <c r="RBB852" s="219"/>
      <c r="RBC852" s="219"/>
      <c r="RBD852" s="219"/>
      <c r="RBE852" s="219"/>
      <c r="RBF852" s="219"/>
      <c r="RBG852" s="219"/>
      <c r="RBH852" s="219"/>
      <c r="RBI852" s="219"/>
      <c r="RBJ852" s="219"/>
      <c r="RBK852" s="219"/>
      <c r="RBL852" s="219"/>
      <c r="RBM852" s="219"/>
      <c r="RBN852" s="219"/>
      <c r="RBO852" s="219"/>
      <c r="RBP852" s="219"/>
      <c r="RBQ852" s="219"/>
      <c r="RBR852" s="219"/>
      <c r="RBS852" s="219"/>
      <c r="RBT852" s="219"/>
      <c r="RBU852" s="219"/>
      <c r="RBV852" s="219"/>
      <c r="RBW852" s="219"/>
      <c r="RBX852" s="219"/>
      <c r="RBY852" s="219"/>
      <c r="RBZ852" s="219"/>
      <c r="RCA852" s="219"/>
      <c r="RCB852" s="219"/>
      <c r="RCC852" s="219"/>
      <c r="RCD852" s="219"/>
      <c r="RCE852" s="219"/>
      <c r="RCF852" s="219"/>
      <c r="RCG852" s="219"/>
      <c r="RCH852" s="219"/>
      <c r="RCI852" s="219"/>
      <c r="RCJ852" s="219"/>
      <c r="RCK852" s="219"/>
      <c r="RCL852" s="219"/>
      <c r="RCM852" s="219"/>
      <c r="RCN852" s="219"/>
      <c r="RCO852" s="219"/>
      <c r="RCP852" s="219"/>
      <c r="RCQ852" s="219"/>
      <c r="RCR852" s="219"/>
      <c r="RCS852" s="219"/>
      <c r="RCT852" s="219"/>
      <c r="RCU852" s="219"/>
      <c r="RCV852" s="219"/>
      <c r="RCW852" s="219"/>
      <c r="RCX852" s="219"/>
      <c r="RCY852" s="219"/>
      <c r="RCZ852" s="219"/>
      <c r="RDA852" s="219"/>
      <c r="RDB852" s="219"/>
      <c r="RDC852" s="219"/>
      <c r="RDD852" s="219"/>
      <c r="RDE852" s="219"/>
      <c r="RDF852" s="219"/>
      <c r="RDG852" s="219"/>
      <c r="RDH852" s="219"/>
      <c r="RDI852" s="219"/>
      <c r="RDJ852" s="219"/>
      <c r="RDK852" s="219"/>
      <c r="RDL852" s="219"/>
      <c r="RDM852" s="219"/>
      <c r="RDN852" s="219"/>
      <c r="RDO852" s="219"/>
      <c r="RDP852" s="219"/>
      <c r="RDQ852" s="219"/>
      <c r="RDR852" s="219"/>
      <c r="RDS852" s="219"/>
      <c r="RDT852" s="219"/>
      <c r="RDU852" s="219"/>
      <c r="RDV852" s="219"/>
      <c r="RDW852" s="219"/>
      <c r="RDX852" s="219"/>
      <c r="RDY852" s="219"/>
      <c r="RDZ852" s="219"/>
      <c r="REA852" s="219"/>
      <c r="REB852" s="219"/>
      <c r="REC852" s="219"/>
      <c r="RED852" s="219"/>
      <c r="REE852" s="219"/>
      <c r="REF852" s="219"/>
      <c r="REG852" s="219"/>
      <c r="REH852" s="219"/>
      <c r="REI852" s="219"/>
      <c r="REJ852" s="219"/>
      <c r="REK852" s="219"/>
      <c r="REL852" s="219"/>
      <c r="REM852" s="219"/>
      <c r="REN852" s="219"/>
      <c r="REO852" s="219"/>
      <c r="REP852" s="219"/>
      <c r="REQ852" s="219"/>
      <c r="RER852" s="219"/>
      <c r="RES852" s="219"/>
      <c r="RET852" s="219"/>
      <c r="REU852" s="219"/>
      <c r="REV852" s="219"/>
      <c r="REW852" s="219"/>
      <c r="REX852" s="219"/>
      <c r="REY852" s="219"/>
      <c r="REZ852" s="219"/>
      <c r="RFA852" s="219"/>
      <c r="RFB852" s="219"/>
      <c r="RFC852" s="219"/>
      <c r="RFD852" s="219"/>
      <c r="RFE852" s="219"/>
      <c r="RFF852" s="219"/>
      <c r="RFG852" s="219"/>
      <c r="RFH852" s="219"/>
      <c r="RFI852" s="219"/>
      <c r="RFJ852" s="219"/>
      <c r="RFK852" s="219"/>
      <c r="RFL852" s="219"/>
      <c r="RFM852" s="219"/>
      <c r="RFN852" s="219"/>
      <c r="RFO852" s="219"/>
      <c r="RFP852" s="219"/>
      <c r="RFQ852" s="219"/>
      <c r="RFR852" s="219"/>
      <c r="RFS852" s="219"/>
      <c r="RFT852" s="219"/>
      <c r="RFU852" s="219"/>
      <c r="RFV852" s="219"/>
      <c r="RFW852" s="219"/>
      <c r="RFX852" s="219"/>
      <c r="RFY852" s="219"/>
      <c r="RFZ852" s="219"/>
      <c r="RGA852" s="219"/>
      <c r="RGB852" s="219"/>
      <c r="RGC852" s="219"/>
      <c r="RGD852" s="219"/>
      <c r="RGE852" s="219"/>
      <c r="RGF852" s="219"/>
      <c r="RGG852" s="219"/>
      <c r="RGH852" s="219"/>
      <c r="RGI852" s="219"/>
      <c r="RGJ852" s="219"/>
      <c r="RGK852" s="219"/>
      <c r="RGL852" s="219"/>
      <c r="RGM852" s="219"/>
      <c r="RGN852" s="219"/>
      <c r="RGO852" s="219"/>
      <c r="RGP852" s="219"/>
      <c r="RGQ852" s="219"/>
      <c r="RGR852" s="219"/>
      <c r="RGS852" s="219"/>
      <c r="RGT852" s="219"/>
      <c r="RGU852" s="219"/>
      <c r="RGV852" s="219"/>
      <c r="RGW852" s="219"/>
      <c r="RGX852" s="219"/>
      <c r="RGY852" s="219"/>
      <c r="RGZ852" s="219"/>
      <c r="RHA852" s="219"/>
      <c r="RHB852" s="219"/>
      <c r="RHC852" s="219"/>
      <c r="RHD852" s="219"/>
      <c r="RHE852" s="219"/>
      <c r="RHF852" s="219"/>
      <c r="RHG852" s="219"/>
      <c r="RHH852" s="219"/>
      <c r="RHI852" s="219"/>
      <c r="RHJ852" s="219"/>
      <c r="RHK852" s="219"/>
      <c r="RHL852" s="219"/>
      <c r="RHM852" s="219"/>
      <c r="RHN852" s="219"/>
      <c r="RHO852" s="219"/>
      <c r="RHP852" s="219"/>
      <c r="RHQ852" s="219"/>
      <c r="RHR852" s="219"/>
      <c r="RHS852" s="219"/>
      <c r="RHT852" s="219"/>
      <c r="RHU852" s="219"/>
      <c r="RHV852" s="219"/>
      <c r="RHW852" s="219"/>
      <c r="RHX852" s="219"/>
      <c r="RHY852" s="219"/>
      <c r="RHZ852" s="219"/>
      <c r="RIA852" s="219"/>
      <c r="RIB852" s="219"/>
      <c r="RIC852" s="219"/>
      <c r="RID852" s="219"/>
      <c r="RIE852" s="219"/>
      <c r="RIF852" s="219"/>
      <c r="RIG852" s="219"/>
      <c r="RIH852" s="219"/>
      <c r="RII852" s="219"/>
      <c r="RIJ852" s="219"/>
      <c r="RIK852" s="219"/>
      <c r="RIL852" s="219"/>
      <c r="RIM852" s="219"/>
      <c r="RIN852" s="219"/>
      <c r="RIO852" s="219"/>
      <c r="RIP852" s="219"/>
      <c r="RIQ852" s="219"/>
      <c r="RIR852" s="219"/>
      <c r="RIS852" s="219"/>
      <c r="RIT852" s="219"/>
      <c r="RIU852" s="219"/>
      <c r="RIV852" s="219"/>
      <c r="RIW852" s="219"/>
      <c r="RIX852" s="219"/>
      <c r="RIY852" s="219"/>
      <c r="RIZ852" s="219"/>
      <c r="RJA852" s="219"/>
      <c r="RJB852" s="219"/>
      <c r="RJC852" s="219"/>
      <c r="RJD852" s="219"/>
      <c r="RJE852" s="219"/>
      <c r="RJF852" s="219"/>
      <c r="RJG852" s="219"/>
      <c r="RJH852" s="219"/>
      <c r="RJI852" s="219"/>
      <c r="RJJ852" s="219"/>
      <c r="RJK852" s="219"/>
      <c r="RJL852" s="219"/>
      <c r="RJM852" s="219"/>
      <c r="RJN852" s="219"/>
      <c r="RJO852" s="219"/>
      <c r="RJP852" s="219"/>
      <c r="RJQ852" s="219"/>
      <c r="RJR852" s="219"/>
      <c r="RJS852" s="219"/>
      <c r="RJT852" s="219"/>
      <c r="RJU852" s="219"/>
      <c r="RJV852" s="219"/>
      <c r="RJW852" s="219"/>
      <c r="RJX852" s="219"/>
      <c r="RJY852" s="219"/>
      <c r="RJZ852" s="219"/>
      <c r="RKA852" s="219"/>
      <c r="RKB852" s="219"/>
      <c r="RKC852" s="219"/>
      <c r="RKD852" s="219"/>
      <c r="RKE852" s="219"/>
      <c r="RKF852" s="219"/>
      <c r="RKG852" s="219"/>
      <c r="RKH852" s="219"/>
      <c r="RKI852" s="219"/>
      <c r="RKJ852" s="219"/>
      <c r="RKK852" s="219"/>
      <c r="RKL852" s="219"/>
      <c r="RKM852" s="219"/>
      <c r="RKN852" s="219"/>
      <c r="RKO852" s="219"/>
      <c r="RKP852" s="219"/>
      <c r="RKQ852" s="219"/>
      <c r="RKR852" s="219"/>
      <c r="RKS852" s="219"/>
      <c r="RKT852" s="219"/>
      <c r="RKU852" s="219"/>
      <c r="RKV852" s="219"/>
      <c r="RKW852" s="219"/>
      <c r="RKX852" s="219"/>
      <c r="RKY852" s="219"/>
      <c r="RKZ852" s="219"/>
      <c r="RLA852" s="219"/>
      <c r="RLB852" s="219"/>
      <c r="RLC852" s="219"/>
      <c r="RLD852" s="219"/>
      <c r="RLE852" s="219"/>
      <c r="RLF852" s="219"/>
      <c r="RLG852" s="219"/>
      <c r="RLH852" s="219"/>
      <c r="RLI852" s="219"/>
      <c r="RLJ852" s="219"/>
      <c r="RLK852" s="219"/>
      <c r="RLL852" s="219"/>
      <c r="RLM852" s="219"/>
      <c r="RLN852" s="219"/>
      <c r="RLO852" s="219"/>
      <c r="RLP852" s="219"/>
      <c r="RLQ852" s="219"/>
      <c r="RLR852" s="219"/>
      <c r="RLS852" s="219"/>
      <c r="RLT852" s="219"/>
      <c r="RLU852" s="219"/>
      <c r="RLV852" s="219"/>
      <c r="RLW852" s="219"/>
      <c r="RLX852" s="219"/>
      <c r="RLY852" s="219"/>
      <c r="RLZ852" s="219"/>
      <c r="RMA852" s="219"/>
      <c r="RMB852" s="219"/>
      <c r="RMC852" s="219"/>
      <c r="RMD852" s="219"/>
      <c r="RME852" s="219"/>
      <c r="RMF852" s="219"/>
      <c r="RMG852" s="219"/>
      <c r="RMH852" s="219"/>
      <c r="RMI852" s="219"/>
      <c r="RMJ852" s="219"/>
      <c r="RMK852" s="219"/>
      <c r="RML852" s="219"/>
      <c r="RMM852" s="219"/>
      <c r="RMN852" s="219"/>
      <c r="RMO852" s="219"/>
      <c r="RMP852" s="219"/>
      <c r="RMQ852" s="219"/>
      <c r="RMR852" s="219"/>
      <c r="RMS852" s="219"/>
      <c r="RMT852" s="219"/>
      <c r="RMU852" s="219"/>
      <c r="RMV852" s="219"/>
      <c r="RMW852" s="219"/>
      <c r="RMX852" s="219"/>
      <c r="RMY852" s="219"/>
      <c r="RMZ852" s="219"/>
      <c r="RNA852" s="219"/>
      <c r="RNB852" s="219"/>
      <c r="RNC852" s="219"/>
      <c r="RND852" s="219"/>
      <c r="RNE852" s="219"/>
      <c r="RNF852" s="219"/>
      <c r="RNG852" s="219"/>
      <c r="RNH852" s="219"/>
      <c r="RNI852" s="219"/>
      <c r="RNJ852" s="219"/>
      <c r="RNK852" s="219"/>
      <c r="RNL852" s="219"/>
      <c r="RNM852" s="219"/>
      <c r="RNN852" s="219"/>
      <c r="RNO852" s="219"/>
      <c r="RNP852" s="219"/>
      <c r="RNQ852" s="219"/>
      <c r="RNR852" s="219"/>
      <c r="RNS852" s="219"/>
      <c r="RNT852" s="219"/>
      <c r="RNU852" s="219"/>
      <c r="RNV852" s="219"/>
      <c r="RNW852" s="219"/>
      <c r="RNX852" s="219"/>
      <c r="RNY852" s="219"/>
      <c r="RNZ852" s="219"/>
      <c r="ROA852" s="219"/>
      <c r="ROB852" s="219"/>
      <c r="ROC852" s="219"/>
      <c r="ROD852" s="219"/>
      <c r="ROE852" s="219"/>
      <c r="ROF852" s="219"/>
      <c r="ROG852" s="219"/>
      <c r="ROH852" s="219"/>
      <c r="ROI852" s="219"/>
      <c r="ROJ852" s="219"/>
      <c r="ROK852" s="219"/>
      <c r="ROL852" s="219"/>
      <c r="ROM852" s="219"/>
      <c r="RON852" s="219"/>
      <c r="ROO852" s="219"/>
      <c r="ROP852" s="219"/>
      <c r="ROQ852" s="219"/>
      <c r="ROR852" s="219"/>
      <c r="ROS852" s="219"/>
      <c r="ROT852" s="219"/>
      <c r="ROU852" s="219"/>
      <c r="ROV852" s="219"/>
      <c r="ROW852" s="219"/>
      <c r="ROX852" s="219"/>
      <c r="ROY852" s="219"/>
      <c r="ROZ852" s="219"/>
      <c r="RPA852" s="219"/>
      <c r="RPB852" s="219"/>
      <c r="RPC852" s="219"/>
      <c r="RPD852" s="219"/>
      <c r="RPE852" s="219"/>
      <c r="RPF852" s="219"/>
      <c r="RPG852" s="219"/>
      <c r="RPH852" s="219"/>
      <c r="RPI852" s="219"/>
      <c r="RPJ852" s="219"/>
      <c r="RPK852" s="219"/>
      <c r="RPL852" s="219"/>
      <c r="RPM852" s="219"/>
      <c r="RPN852" s="219"/>
      <c r="RPO852" s="219"/>
      <c r="RPP852" s="219"/>
      <c r="RPQ852" s="219"/>
      <c r="RPR852" s="219"/>
      <c r="RPS852" s="219"/>
      <c r="RPT852" s="219"/>
      <c r="RPU852" s="219"/>
      <c r="RPV852" s="219"/>
      <c r="RPW852" s="219"/>
      <c r="RPX852" s="219"/>
      <c r="RPY852" s="219"/>
      <c r="RPZ852" s="219"/>
      <c r="RQA852" s="219"/>
      <c r="RQB852" s="219"/>
      <c r="RQC852" s="219"/>
      <c r="RQD852" s="219"/>
      <c r="RQE852" s="219"/>
      <c r="RQF852" s="219"/>
      <c r="RQG852" s="219"/>
      <c r="RQH852" s="219"/>
      <c r="RQI852" s="219"/>
      <c r="RQJ852" s="219"/>
      <c r="RQK852" s="219"/>
      <c r="RQL852" s="219"/>
      <c r="RQM852" s="219"/>
      <c r="RQN852" s="219"/>
      <c r="RQO852" s="219"/>
      <c r="RQP852" s="219"/>
      <c r="RQQ852" s="219"/>
      <c r="RQR852" s="219"/>
      <c r="RQS852" s="219"/>
      <c r="RQT852" s="219"/>
      <c r="RQU852" s="219"/>
      <c r="RQV852" s="219"/>
      <c r="RQW852" s="219"/>
      <c r="RQX852" s="219"/>
      <c r="RQY852" s="219"/>
      <c r="RQZ852" s="219"/>
      <c r="RRA852" s="219"/>
      <c r="RRB852" s="219"/>
      <c r="RRC852" s="219"/>
      <c r="RRD852" s="219"/>
      <c r="RRE852" s="219"/>
      <c r="RRF852" s="219"/>
      <c r="RRG852" s="219"/>
      <c r="RRH852" s="219"/>
      <c r="RRI852" s="219"/>
      <c r="RRJ852" s="219"/>
      <c r="RRK852" s="219"/>
      <c r="RRL852" s="219"/>
      <c r="RRM852" s="219"/>
      <c r="RRN852" s="219"/>
      <c r="RRO852" s="219"/>
      <c r="RRP852" s="219"/>
      <c r="RRQ852" s="219"/>
      <c r="RRR852" s="219"/>
      <c r="RRS852" s="219"/>
      <c r="RRT852" s="219"/>
      <c r="RRU852" s="219"/>
      <c r="RRV852" s="219"/>
      <c r="RRW852" s="219"/>
      <c r="RRX852" s="219"/>
      <c r="RRY852" s="219"/>
      <c r="RRZ852" s="219"/>
      <c r="RSA852" s="219"/>
      <c r="RSB852" s="219"/>
      <c r="RSC852" s="219"/>
      <c r="RSD852" s="219"/>
      <c r="RSE852" s="219"/>
      <c r="RSF852" s="219"/>
      <c r="RSG852" s="219"/>
      <c r="RSH852" s="219"/>
      <c r="RSI852" s="219"/>
      <c r="RSJ852" s="219"/>
      <c r="RSK852" s="219"/>
      <c r="RSL852" s="219"/>
      <c r="RSM852" s="219"/>
      <c r="RSN852" s="219"/>
      <c r="RSO852" s="219"/>
      <c r="RSP852" s="219"/>
      <c r="RSQ852" s="219"/>
      <c r="RSR852" s="219"/>
      <c r="RSS852" s="219"/>
      <c r="RST852" s="219"/>
      <c r="RSU852" s="219"/>
      <c r="RSV852" s="219"/>
      <c r="RSW852" s="219"/>
      <c r="RSX852" s="219"/>
      <c r="RSY852" s="219"/>
      <c r="RSZ852" s="219"/>
      <c r="RTA852" s="219"/>
      <c r="RTB852" s="219"/>
      <c r="RTC852" s="219"/>
      <c r="RTD852" s="219"/>
      <c r="RTE852" s="219"/>
      <c r="RTF852" s="219"/>
      <c r="RTG852" s="219"/>
      <c r="RTH852" s="219"/>
      <c r="RTI852" s="219"/>
      <c r="RTJ852" s="219"/>
      <c r="RTK852" s="219"/>
      <c r="RTL852" s="219"/>
      <c r="RTM852" s="219"/>
      <c r="RTN852" s="219"/>
      <c r="RTO852" s="219"/>
      <c r="RTP852" s="219"/>
      <c r="RTQ852" s="219"/>
      <c r="RTR852" s="219"/>
      <c r="RTS852" s="219"/>
      <c r="RTT852" s="219"/>
      <c r="RTU852" s="219"/>
      <c r="RTV852" s="219"/>
      <c r="RTW852" s="219"/>
      <c r="RTX852" s="219"/>
      <c r="RTY852" s="219"/>
      <c r="RTZ852" s="219"/>
      <c r="RUA852" s="219"/>
      <c r="RUB852" s="219"/>
      <c r="RUC852" s="219"/>
      <c r="RUD852" s="219"/>
      <c r="RUE852" s="219"/>
      <c r="RUF852" s="219"/>
      <c r="RUG852" s="219"/>
      <c r="RUH852" s="219"/>
      <c r="RUI852" s="219"/>
      <c r="RUJ852" s="219"/>
      <c r="RUK852" s="219"/>
      <c r="RUL852" s="219"/>
      <c r="RUM852" s="219"/>
      <c r="RUN852" s="219"/>
      <c r="RUO852" s="219"/>
      <c r="RUP852" s="219"/>
      <c r="RUQ852" s="219"/>
      <c r="RUR852" s="219"/>
      <c r="RUS852" s="219"/>
      <c r="RUT852" s="219"/>
      <c r="RUU852" s="219"/>
      <c r="RUV852" s="219"/>
      <c r="RUW852" s="219"/>
      <c r="RUX852" s="219"/>
      <c r="RUY852" s="219"/>
      <c r="RUZ852" s="219"/>
      <c r="RVA852" s="219"/>
      <c r="RVB852" s="219"/>
      <c r="RVC852" s="219"/>
      <c r="RVD852" s="219"/>
      <c r="RVE852" s="219"/>
      <c r="RVF852" s="219"/>
      <c r="RVG852" s="219"/>
      <c r="RVH852" s="219"/>
      <c r="RVI852" s="219"/>
      <c r="RVJ852" s="219"/>
      <c r="RVK852" s="219"/>
      <c r="RVL852" s="219"/>
      <c r="RVM852" s="219"/>
      <c r="RVN852" s="219"/>
      <c r="RVO852" s="219"/>
      <c r="RVP852" s="219"/>
      <c r="RVQ852" s="219"/>
      <c r="RVR852" s="219"/>
      <c r="RVS852" s="219"/>
      <c r="RVT852" s="219"/>
      <c r="RVU852" s="219"/>
      <c r="RVV852" s="219"/>
      <c r="RVW852" s="219"/>
      <c r="RVX852" s="219"/>
      <c r="RVY852" s="219"/>
      <c r="RVZ852" s="219"/>
      <c r="RWA852" s="219"/>
      <c r="RWB852" s="219"/>
      <c r="RWC852" s="219"/>
      <c r="RWD852" s="219"/>
      <c r="RWE852" s="219"/>
      <c r="RWF852" s="219"/>
      <c r="RWG852" s="219"/>
      <c r="RWH852" s="219"/>
      <c r="RWI852" s="219"/>
      <c r="RWJ852" s="219"/>
      <c r="RWK852" s="219"/>
      <c r="RWL852" s="219"/>
      <c r="RWM852" s="219"/>
      <c r="RWN852" s="219"/>
      <c r="RWO852" s="219"/>
      <c r="RWP852" s="219"/>
      <c r="RWQ852" s="219"/>
      <c r="RWR852" s="219"/>
      <c r="RWS852" s="219"/>
      <c r="RWT852" s="219"/>
      <c r="RWU852" s="219"/>
      <c r="RWV852" s="219"/>
      <c r="RWW852" s="219"/>
      <c r="RWX852" s="219"/>
      <c r="RWY852" s="219"/>
      <c r="RWZ852" s="219"/>
      <c r="RXA852" s="219"/>
      <c r="RXB852" s="219"/>
      <c r="RXC852" s="219"/>
      <c r="RXD852" s="219"/>
      <c r="RXE852" s="219"/>
      <c r="RXF852" s="219"/>
      <c r="RXG852" s="219"/>
      <c r="RXH852" s="219"/>
      <c r="RXI852" s="219"/>
      <c r="RXJ852" s="219"/>
      <c r="RXK852" s="219"/>
      <c r="RXL852" s="219"/>
      <c r="RXM852" s="219"/>
      <c r="RXN852" s="219"/>
      <c r="RXO852" s="219"/>
      <c r="RXP852" s="219"/>
      <c r="RXQ852" s="219"/>
      <c r="RXR852" s="219"/>
      <c r="RXS852" s="219"/>
      <c r="RXT852" s="219"/>
      <c r="RXU852" s="219"/>
      <c r="RXV852" s="219"/>
      <c r="RXW852" s="219"/>
      <c r="RXX852" s="219"/>
      <c r="RXY852" s="219"/>
      <c r="RXZ852" s="219"/>
      <c r="RYA852" s="219"/>
      <c r="RYB852" s="219"/>
      <c r="RYC852" s="219"/>
      <c r="RYD852" s="219"/>
      <c r="RYE852" s="219"/>
      <c r="RYF852" s="219"/>
      <c r="RYG852" s="219"/>
      <c r="RYH852" s="219"/>
      <c r="RYI852" s="219"/>
      <c r="RYJ852" s="219"/>
      <c r="RYK852" s="219"/>
      <c r="RYL852" s="219"/>
      <c r="RYM852" s="219"/>
      <c r="RYN852" s="219"/>
      <c r="RYO852" s="219"/>
      <c r="RYP852" s="219"/>
      <c r="RYQ852" s="219"/>
      <c r="RYR852" s="219"/>
      <c r="RYS852" s="219"/>
      <c r="RYT852" s="219"/>
      <c r="RYU852" s="219"/>
      <c r="RYV852" s="219"/>
      <c r="RYW852" s="219"/>
      <c r="RYX852" s="219"/>
      <c r="RYY852" s="219"/>
      <c r="RYZ852" s="219"/>
      <c r="RZA852" s="219"/>
      <c r="RZB852" s="219"/>
      <c r="RZC852" s="219"/>
      <c r="RZD852" s="219"/>
      <c r="RZE852" s="219"/>
      <c r="RZF852" s="219"/>
      <c r="RZG852" s="219"/>
      <c r="RZH852" s="219"/>
      <c r="RZI852" s="219"/>
      <c r="RZJ852" s="219"/>
      <c r="RZK852" s="219"/>
      <c r="RZL852" s="219"/>
      <c r="RZM852" s="219"/>
      <c r="RZN852" s="219"/>
      <c r="RZO852" s="219"/>
      <c r="RZP852" s="219"/>
      <c r="RZQ852" s="219"/>
      <c r="RZR852" s="219"/>
      <c r="RZS852" s="219"/>
      <c r="RZT852" s="219"/>
      <c r="RZU852" s="219"/>
      <c r="RZV852" s="219"/>
      <c r="RZW852" s="219"/>
      <c r="RZX852" s="219"/>
      <c r="RZY852" s="219"/>
      <c r="RZZ852" s="219"/>
      <c r="SAA852" s="219"/>
      <c r="SAB852" s="219"/>
      <c r="SAC852" s="219"/>
      <c r="SAD852" s="219"/>
      <c r="SAE852" s="219"/>
      <c r="SAF852" s="219"/>
      <c r="SAG852" s="219"/>
      <c r="SAH852" s="219"/>
      <c r="SAI852" s="219"/>
      <c r="SAJ852" s="219"/>
      <c r="SAK852" s="219"/>
      <c r="SAL852" s="219"/>
      <c r="SAM852" s="219"/>
      <c r="SAN852" s="219"/>
      <c r="SAO852" s="219"/>
      <c r="SAP852" s="219"/>
      <c r="SAQ852" s="219"/>
      <c r="SAR852" s="219"/>
      <c r="SAS852" s="219"/>
      <c r="SAT852" s="219"/>
      <c r="SAU852" s="219"/>
      <c r="SAV852" s="219"/>
      <c r="SAW852" s="219"/>
      <c r="SAX852" s="219"/>
      <c r="SAY852" s="219"/>
      <c r="SAZ852" s="219"/>
      <c r="SBA852" s="219"/>
      <c r="SBB852" s="219"/>
      <c r="SBC852" s="219"/>
      <c r="SBD852" s="219"/>
      <c r="SBE852" s="219"/>
      <c r="SBF852" s="219"/>
      <c r="SBG852" s="219"/>
      <c r="SBH852" s="219"/>
      <c r="SBI852" s="219"/>
      <c r="SBJ852" s="219"/>
      <c r="SBK852" s="219"/>
      <c r="SBL852" s="219"/>
      <c r="SBM852" s="219"/>
      <c r="SBN852" s="219"/>
      <c r="SBO852" s="219"/>
      <c r="SBP852" s="219"/>
      <c r="SBQ852" s="219"/>
      <c r="SBR852" s="219"/>
      <c r="SBS852" s="219"/>
      <c r="SBT852" s="219"/>
      <c r="SBU852" s="219"/>
      <c r="SBV852" s="219"/>
      <c r="SBW852" s="219"/>
      <c r="SBX852" s="219"/>
      <c r="SBY852" s="219"/>
      <c r="SBZ852" s="219"/>
      <c r="SCA852" s="219"/>
      <c r="SCB852" s="219"/>
      <c r="SCC852" s="219"/>
      <c r="SCD852" s="219"/>
      <c r="SCE852" s="219"/>
      <c r="SCF852" s="219"/>
      <c r="SCG852" s="219"/>
      <c r="SCH852" s="219"/>
      <c r="SCI852" s="219"/>
      <c r="SCJ852" s="219"/>
      <c r="SCK852" s="219"/>
      <c r="SCL852" s="219"/>
      <c r="SCM852" s="219"/>
      <c r="SCN852" s="219"/>
      <c r="SCO852" s="219"/>
      <c r="SCP852" s="219"/>
      <c r="SCQ852" s="219"/>
      <c r="SCR852" s="219"/>
      <c r="SCS852" s="219"/>
      <c r="SCT852" s="219"/>
      <c r="SCU852" s="219"/>
      <c r="SCV852" s="219"/>
      <c r="SCW852" s="219"/>
      <c r="SCX852" s="219"/>
      <c r="SCY852" s="219"/>
      <c r="SCZ852" s="219"/>
      <c r="SDA852" s="219"/>
      <c r="SDB852" s="219"/>
      <c r="SDC852" s="219"/>
      <c r="SDD852" s="219"/>
      <c r="SDE852" s="219"/>
      <c r="SDF852" s="219"/>
      <c r="SDG852" s="219"/>
      <c r="SDH852" s="219"/>
      <c r="SDI852" s="219"/>
      <c r="SDJ852" s="219"/>
      <c r="SDK852" s="219"/>
      <c r="SDL852" s="219"/>
      <c r="SDM852" s="219"/>
      <c r="SDN852" s="219"/>
      <c r="SDO852" s="219"/>
      <c r="SDP852" s="219"/>
      <c r="SDQ852" s="219"/>
      <c r="SDR852" s="219"/>
      <c r="SDS852" s="219"/>
      <c r="SDT852" s="219"/>
      <c r="SDU852" s="219"/>
      <c r="SDV852" s="219"/>
      <c r="SDW852" s="219"/>
      <c r="SDX852" s="219"/>
      <c r="SDY852" s="219"/>
      <c r="SDZ852" s="219"/>
      <c r="SEA852" s="219"/>
      <c r="SEB852" s="219"/>
      <c r="SEC852" s="219"/>
      <c r="SED852" s="219"/>
      <c r="SEE852" s="219"/>
      <c r="SEF852" s="219"/>
      <c r="SEG852" s="219"/>
      <c r="SEH852" s="219"/>
      <c r="SEI852" s="219"/>
      <c r="SEJ852" s="219"/>
      <c r="SEK852" s="219"/>
      <c r="SEL852" s="219"/>
      <c r="SEM852" s="219"/>
      <c r="SEN852" s="219"/>
      <c r="SEO852" s="219"/>
      <c r="SEP852" s="219"/>
      <c r="SEQ852" s="219"/>
      <c r="SER852" s="219"/>
      <c r="SES852" s="219"/>
      <c r="SET852" s="219"/>
      <c r="SEU852" s="219"/>
      <c r="SEV852" s="219"/>
      <c r="SEW852" s="219"/>
      <c r="SEX852" s="219"/>
      <c r="SEY852" s="219"/>
      <c r="SEZ852" s="219"/>
      <c r="SFA852" s="219"/>
      <c r="SFB852" s="219"/>
      <c r="SFC852" s="219"/>
      <c r="SFD852" s="219"/>
      <c r="SFE852" s="219"/>
      <c r="SFF852" s="219"/>
      <c r="SFG852" s="219"/>
      <c r="SFH852" s="219"/>
      <c r="SFI852" s="219"/>
      <c r="SFJ852" s="219"/>
      <c r="SFK852" s="219"/>
      <c r="SFL852" s="219"/>
      <c r="SFM852" s="219"/>
      <c r="SFN852" s="219"/>
      <c r="SFO852" s="219"/>
      <c r="SFP852" s="219"/>
      <c r="SFQ852" s="219"/>
      <c r="SFR852" s="219"/>
      <c r="SFS852" s="219"/>
      <c r="SFT852" s="219"/>
      <c r="SFU852" s="219"/>
      <c r="SFV852" s="219"/>
      <c r="SFW852" s="219"/>
      <c r="SFX852" s="219"/>
      <c r="SFY852" s="219"/>
      <c r="SFZ852" s="219"/>
      <c r="SGA852" s="219"/>
      <c r="SGB852" s="219"/>
      <c r="SGC852" s="219"/>
      <c r="SGD852" s="219"/>
      <c r="SGE852" s="219"/>
      <c r="SGF852" s="219"/>
      <c r="SGG852" s="219"/>
      <c r="SGH852" s="219"/>
      <c r="SGI852" s="219"/>
      <c r="SGJ852" s="219"/>
      <c r="SGK852" s="219"/>
      <c r="SGL852" s="219"/>
      <c r="SGM852" s="219"/>
      <c r="SGN852" s="219"/>
      <c r="SGO852" s="219"/>
      <c r="SGP852" s="219"/>
      <c r="SGQ852" s="219"/>
      <c r="SGR852" s="219"/>
      <c r="SGS852" s="219"/>
      <c r="SGT852" s="219"/>
      <c r="SGU852" s="219"/>
      <c r="SGV852" s="219"/>
      <c r="SGW852" s="219"/>
      <c r="SGX852" s="219"/>
      <c r="SGY852" s="219"/>
      <c r="SGZ852" s="219"/>
      <c r="SHA852" s="219"/>
      <c r="SHB852" s="219"/>
      <c r="SHC852" s="219"/>
      <c r="SHD852" s="219"/>
      <c r="SHE852" s="219"/>
      <c r="SHF852" s="219"/>
      <c r="SHG852" s="219"/>
      <c r="SHH852" s="219"/>
      <c r="SHI852" s="219"/>
      <c r="SHJ852" s="219"/>
      <c r="SHK852" s="219"/>
      <c r="SHL852" s="219"/>
      <c r="SHM852" s="219"/>
      <c r="SHN852" s="219"/>
      <c r="SHO852" s="219"/>
      <c r="SHP852" s="219"/>
      <c r="SHQ852" s="219"/>
      <c r="SHR852" s="219"/>
      <c r="SHS852" s="219"/>
      <c r="SHT852" s="219"/>
      <c r="SHU852" s="219"/>
      <c r="SHV852" s="219"/>
      <c r="SHW852" s="219"/>
      <c r="SHX852" s="219"/>
      <c r="SHY852" s="219"/>
      <c r="SHZ852" s="219"/>
      <c r="SIA852" s="219"/>
      <c r="SIB852" s="219"/>
      <c r="SIC852" s="219"/>
      <c r="SID852" s="219"/>
      <c r="SIE852" s="219"/>
      <c r="SIF852" s="219"/>
      <c r="SIG852" s="219"/>
      <c r="SIH852" s="219"/>
      <c r="SII852" s="219"/>
      <c r="SIJ852" s="219"/>
      <c r="SIK852" s="219"/>
      <c r="SIL852" s="219"/>
      <c r="SIM852" s="219"/>
      <c r="SIN852" s="219"/>
      <c r="SIO852" s="219"/>
      <c r="SIP852" s="219"/>
      <c r="SIQ852" s="219"/>
      <c r="SIR852" s="219"/>
      <c r="SIS852" s="219"/>
      <c r="SIT852" s="219"/>
      <c r="SIU852" s="219"/>
      <c r="SIV852" s="219"/>
      <c r="SIW852" s="219"/>
      <c r="SIX852" s="219"/>
      <c r="SIY852" s="219"/>
      <c r="SIZ852" s="219"/>
      <c r="SJA852" s="219"/>
      <c r="SJB852" s="219"/>
      <c r="SJC852" s="219"/>
      <c r="SJD852" s="219"/>
      <c r="SJE852" s="219"/>
      <c r="SJF852" s="219"/>
      <c r="SJG852" s="219"/>
      <c r="SJH852" s="219"/>
      <c r="SJI852" s="219"/>
      <c r="SJJ852" s="219"/>
      <c r="SJK852" s="219"/>
      <c r="SJL852" s="219"/>
      <c r="SJM852" s="219"/>
      <c r="SJN852" s="219"/>
      <c r="SJO852" s="219"/>
      <c r="SJP852" s="219"/>
      <c r="SJQ852" s="219"/>
      <c r="SJR852" s="219"/>
      <c r="SJS852" s="219"/>
      <c r="SJT852" s="219"/>
      <c r="SJU852" s="219"/>
      <c r="SJV852" s="219"/>
      <c r="SJW852" s="219"/>
      <c r="SJX852" s="219"/>
      <c r="SJY852" s="219"/>
      <c r="SJZ852" s="219"/>
      <c r="SKA852" s="219"/>
      <c r="SKB852" s="219"/>
      <c r="SKC852" s="219"/>
      <c r="SKD852" s="219"/>
      <c r="SKE852" s="219"/>
      <c r="SKF852" s="219"/>
      <c r="SKG852" s="219"/>
      <c r="SKH852" s="219"/>
      <c r="SKI852" s="219"/>
      <c r="SKJ852" s="219"/>
      <c r="SKK852" s="219"/>
      <c r="SKL852" s="219"/>
      <c r="SKM852" s="219"/>
      <c r="SKN852" s="219"/>
      <c r="SKO852" s="219"/>
      <c r="SKP852" s="219"/>
      <c r="SKQ852" s="219"/>
      <c r="SKR852" s="219"/>
      <c r="SKS852" s="219"/>
      <c r="SKT852" s="219"/>
      <c r="SKU852" s="219"/>
      <c r="SKV852" s="219"/>
      <c r="SKW852" s="219"/>
      <c r="SKX852" s="219"/>
      <c r="SKY852" s="219"/>
      <c r="SKZ852" s="219"/>
      <c r="SLA852" s="219"/>
      <c r="SLB852" s="219"/>
      <c r="SLC852" s="219"/>
      <c r="SLD852" s="219"/>
      <c r="SLE852" s="219"/>
      <c r="SLF852" s="219"/>
      <c r="SLG852" s="219"/>
      <c r="SLH852" s="219"/>
      <c r="SLI852" s="219"/>
      <c r="SLJ852" s="219"/>
      <c r="SLK852" s="219"/>
      <c r="SLL852" s="219"/>
      <c r="SLM852" s="219"/>
      <c r="SLN852" s="219"/>
      <c r="SLO852" s="219"/>
      <c r="SLP852" s="219"/>
      <c r="SLQ852" s="219"/>
      <c r="SLR852" s="219"/>
      <c r="SLS852" s="219"/>
      <c r="SLT852" s="219"/>
      <c r="SLU852" s="219"/>
      <c r="SLV852" s="219"/>
      <c r="SLW852" s="219"/>
      <c r="SLX852" s="219"/>
      <c r="SLY852" s="219"/>
      <c r="SLZ852" s="219"/>
      <c r="SMA852" s="219"/>
      <c r="SMB852" s="219"/>
      <c r="SMC852" s="219"/>
      <c r="SMD852" s="219"/>
      <c r="SME852" s="219"/>
      <c r="SMF852" s="219"/>
      <c r="SMG852" s="219"/>
      <c r="SMH852" s="219"/>
      <c r="SMI852" s="219"/>
      <c r="SMJ852" s="219"/>
      <c r="SMK852" s="219"/>
      <c r="SML852" s="219"/>
      <c r="SMM852" s="219"/>
      <c r="SMN852" s="219"/>
      <c r="SMO852" s="219"/>
      <c r="SMP852" s="219"/>
      <c r="SMQ852" s="219"/>
      <c r="SMR852" s="219"/>
      <c r="SMS852" s="219"/>
      <c r="SMT852" s="219"/>
      <c r="SMU852" s="219"/>
      <c r="SMV852" s="219"/>
      <c r="SMW852" s="219"/>
      <c r="SMX852" s="219"/>
      <c r="SMY852" s="219"/>
      <c r="SMZ852" s="219"/>
      <c r="SNA852" s="219"/>
      <c r="SNB852" s="219"/>
      <c r="SNC852" s="219"/>
      <c r="SND852" s="219"/>
      <c r="SNE852" s="219"/>
      <c r="SNF852" s="219"/>
      <c r="SNG852" s="219"/>
      <c r="SNH852" s="219"/>
      <c r="SNI852" s="219"/>
      <c r="SNJ852" s="219"/>
      <c r="SNK852" s="219"/>
      <c r="SNL852" s="219"/>
      <c r="SNM852" s="219"/>
      <c r="SNN852" s="219"/>
      <c r="SNO852" s="219"/>
      <c r="SNP852" s="219"/>
      <c r="SNQ852" s="219"/>
      <c r="SNR852" s="219"/>
      <c r="SNS852" s="219"/>
      <c r="SNT852" s="219"/>
      <c r="SNU852" s="219"/>
      <c r="SNV852" s="219"/>
      <c r="SNW852" s="219"/>
      <c r="SNX852" s="219"/>
      <c r="SNY852" s="219"/>
      <c r="SNZ852" s="219"/>
      <c r="SOA852" s="219"/>
      <c r="SOB852" s="219"/>
      <c r="SOC852" s="219"/>
      <c r="SOD852" s="219"/>
      <c r="SOE852" s="219"/>
      <c r="SOF852" s="219"/>
      <c r="SOG852" s="219"/>
      <c r="SOH852" s="219"/>
      <c r="SOI852" s="219"/>
      <c r="SOJ852" s="219"/>
      <c r="SOK852" s="219"/>
      <c r="SOL852" s="219"/>
      <c r="SOM852" s="219"/>
      <c r="SON852" s="219"/>
      <c r="SOO852" s="219"/>
      <c r="SOP852" s="219"/>
      <c r="SOQ852" s="219"/>
      <c r="SOR852" s="219"/>
      <c r="SOS852" s="219"/>
      <c r="SOT852" s="219"/>
      <c r="SOU852" s="219"/>
      <c r="SOV852" s="219"/>
      <c r="SOW852" s="219"/>
      <c r="SOX852" s="219"/>
      <c r="SOY852" s="219"/>
      <c r="SOZ852" s="219"/>
      <c r="SPA852" s="219"/>
      <c r="SPB852" s="219"/>
      <c r="SPC852" s="219"/>
      <c r="SPD852" s="219"/>
      <c r="SPE852" s="219"/>
      <c r="SPF852" s="219"/>
      <c r="SPG852" s="219"/>
      <c r="SPH852" s="219"/>
      <c r="SPI852" s="219"/>
      <c r="SPJ852" s="219"/>
      <c r="SPK852" s="219"/>
      <c r="SPL852" s="219"/>
      <c r="SPM852" s="219"/>
      <c r="SPN852" s="219"/>
      <c r="SPO852" s="219"/>
      <c r="SPP852" s="219"/>
      <c r="SPQ852" s="219"/>
      <c r="SPR852" s="219"/>
      <c r="SPS852" s="219"/>
      <c r="SPT852" s="219"/>
      <c r="SPU852" s="219"/>
      <c r="SPV852" s="219"/>
      <c r="SPW852" s="219"/>
      <c r="SPX852" s="219"/>
      <c r="SPY852" s="219"/>
      <c r="SPZ852" s="219"/>
      <c r="SQA852" s="219"/>
      <c r="SQB852" s="219"/>
      <c r="SQC852" s="219"/>
      <c r="SQD852" s="219"/>
      <c r="SQE852" s="219"/>
      <c r="SQF852" s="219"/>
      <c r="SQG852" s="219"/>
      <c r="SQH852" s="219"/>
      <c r="SQI852" s="219"/>
      <c r="SQJ852" s="219"/>
      <c r="SQK852" s="219"/>
      <c r="SQL852" s="219"/>
      <c r="SQM852" s="219"/>
      <c r="SQN852" s="219"/>
      <c r="SQO852" s="219"/>
      <c r="SQP852" s="219"/>
      <c r="SQQ852" s="219"/>
      <c r="SQR852" s="219"/>
      <c r="SQS852" s="219"/>
      <c r="SQT852" s="219"/>
      <c r="SQU852" s="219"/>
      <c r="SQV852" s="219"/>
      <c r="SQW852" s="219"/>
      <c r="SQX852" s="219"/>
      <c r="SQY852" s="219"/>
      <c r="SQZ852" s="219"/>
      <c r="SRA852" s="219"/>
      <c r="SRB852" s="219"/>
      <c r="SRC852" s="219"/>
      <c r="SRD852" s="219"/>
      <c r="SRE852" s="219"/>
      <c r="SRF852" s="219"/>
      <c r="SRG852" s="219"/>
      <c r="SRH852" s="219"/>
      <c r="SRI852" s="219"/>
      <c r="SRJ852" s="219"/>
      <c r="SRK852" s="219"/>
      <c r="SRL852" s="219"/>
      <c r="SRM852" s="219"/>
      <c r="SRN852" s="219"/>
      <c r="SRO852" s="219"/>
      <c r="SRP852" s="219"/>
      <c r="SRQ852" s="219"/>
      <c r="SRR852" s="219"/>
      <c r="SRS852" s="219"/>
      <c r="SRT852" s="219"/>
      <c r="SRU852" s="219"/>
      <c r="SRV852" s="219"/>
      <c r="SRW852" s="219"/>
      <c r="SRX852" s="219"/>
      <c r="SRY852" s="219"/>
      <c r="SRZ852" s="219"/>
      <c r="SSA852" s="219"/>
      <c r="SSB852" s="219"/>
      <c r="SSC852" s="219"/>
      <c r="SSD852" s="219"/>
      <c r="SSE852" s="219"/>
      <c r="SSF852" s="219"/>
      <c r="SSG852" s="219"/>
      <c r="SSH852" s="219"/>
      <c r="SSI852" s="219"/>
      <c r="SSJ852" s="219"/>
      <c r="SSK852" s="219"/>
      <c r="SSL852" s="219"/>
      <c r="SSM852" s="219"/>
      <c r="SSN852" s="219"/>
      <c r="SSO852" s="219"/>
      <c r="SSP852" s="219"/>
      <c r="SSQ852" s="219"/>
      <c r="SSR852" s="219"/>
      <c r="SSS852" s="219"/>
      <c r="SST852" s="219"/>
      <c r="SSU852" s="219"/>
      <c r="SSV852" s="219"/>
      <c r="SSW852" s="219"/>
      <c r="SSX852" s="219"/>
      <c r="SSY852" s="219"/>
      <c r="SSZ852" s="219"/>
      <c r="STA852" s="219"/>
      <c r="STB852" s="219"/>
      <c r="STC852" s="219"/>
      <c r="STD852" s="219"/>
      <c r="STE852" s="219"/>
      <c r="STF852" s="219"/>
      <c r="STG852" s="219"/>
      <c r="STH852" s="219"/>
      <c r="STI852" s="219"/>
      <c r="STJ852" s="219"/>
      <c r="STK852" s="219"/>
      <c r="STL852" s="219"/>
      <c r="STM852" s="219"/>
      <c r="STN852" s="219"/>
      <c r="STO852" s="219"/>
      <c r="STP852" s="219"/>
      <c r="STQ852" s="219"/>
      <c r="STR852" s="219"/>
      <c r="STS852" s="219"/>
      <c r="STT852" s="219"/>
      <c r="STU852" s="219"/>
      <c r="STV852" s="219"/>
      <c r="STW852" s="219"/>
      <c r="STX852" s="219"/>
      <c r="STY852" s="219"/>
      <c r="STZ852" s="219"/>
      <c r="SUA852" s="219"/>
      <c r="SUB852" s="219"/>
      <c r="SUC852" s="219"/>
      <c r="SUD852" s="219"/>
      <c r="SUE852" s="219"/>
      <c r="SUF852" s="219"/>
      <c r="SUG852" s="219"/>
      <c r="SUH852" s="219"/>
      <c r="SUI852" s="219"/>
      <c r="SUJ852" s="219"/>
      <c r="SUK852" s="219"/>
      <c r="SUL852" s="219"/>
      <c r="SUM852" s="219"/>
      <c r="SUN852" s="219"/>
      <c r="SUO852" s="219"/>
      <c r="SUP852" s="219"/>
      <c r="SUQ852" s="219"/>
      <c r="SUR852" s="219"/>
      <c r="SUS852" s="219"/>
      <c r="SUT852" s="219"/>
      <c r="SUU852" s="219"/>
      <c r="SUV852" s="219"/>
      <c r="SUW852" s="219"/>
      <c r="SUX852" s="219"/>
      <c r="SUY852" s="219"/>
      <c r="SUZ852" s="219"/>
      <c r="SVA852" s="219"/>
      <c r="SVB852" s="219"/>
      <c r="SVC852" s="219"/>
      <c r="SVD852" s="219"/>
      <c r="SVE852" s="219"/>
      <c r="SVF852" s="219"/>
      <c r="SVG852" s="219"/>
      <c r="SVH852" s="219"/>
      <c r="SVI852" s="219"/>
      <c r="SVJ852" s="219"/>
      <c r="SVK852" s="219"/>
      <c r="SVL852" s="219"/>
      <c r="SVM852" s="219"/>
      <c r="SVN852" s="219"/>
      <c r="SVO852" s="219"/>
      <c r="SVP852" s="219"/>
      <c r="SVQ852" s="219"/>
      <c r="SVR852" s="219"/>
      <c r="SVS852" s="219"/>
      <c r="SVT852" s="219"/>
      <c r="SVU852" s="219"/>
      <c r="SVV852" s="219"/>
      <c r="SVW852" s="219"/>
      <c r="SVX852" s="219"/>
      <c r="SVY852" s="219"/>
      <c r="SVZ852" s="219"/>
      <c r="SWA852" s="219"/>
      <c r="SWB852" s="219"/>
      <c r="SWC852" s="219"/>
      <c r="SWD852" s="219"/>
      <c r="SWE852" s="219"/>
      <c r="SWF852" s="219"/>
      <c r="SWG852" s="219"/>
      <c r="SWH852" s="219"/>
      <c r="SWI852" s="219"/>
      <c r="SWJ852" s="219"/>
      <c r="SWK852" s="219"/>
      <c r="SWL852" s="219"/>
      <c r="SWM852" s="219"/>
      <c r="SWN852" s="219"/>
      <c r="SWO852" s="219"/>
      <c r="SWP852" s="219"/>
      <c r="SWQ852" s="219"/>
      <c r="SWR852" s="219"/>
      <c r="SWS852" s="219"/>
      <c r="SWT852" s="219"/>
      <c r="SWU852" s="219"/>
      <c r="SWV852" s="219"/>
      <c r="SWW852" s="219"/>
      <c r="SWX852" s="219"/>
      <c r="SWY852" s="219"/>
      <c r="SWZ852" s="219"/>
      <c r="SXA852" s="219"/>
      <c r="SXB852" s="219"/>
      <c r="SXC852" s="219"/>
      <c r="SXD852" s="219"/>
      <c r="SXE852" s="219"/>
      <c r="SXF852" s="219"/>
      <c r="SXG852" s="219"/>
      <c r="SXH852" s="219"/>
      <c r="SXI852" s="219"/>
      <c r="SXJ852" s="219"/>
      <c r="SXK852" s="219"/>
      <c r="SXL852" s="219"/>
      <c r="SXM852" s="219"/>
      <c r="SXN852" s="219"/>
      <c r="SXO852" s="219"/>
      <c r="SXP852" s="219"/>
      <c r="SXQ852" s="219"/>
      <c r="SXR852" s="219"/>
      <c r="SXS852" s="219"/>
      <c r="SXT852" s="219"/>
      <c r="SXU852" s="219"/>
      <c r="SXV852" s="219"/>
      <c r="SXW852" s="219"/>
      <c r="SXX852" s="219"/>
      <c r="SXY852" s="219"/>
      <c r="SXZ852" s="219"/>
      <c r="SYA852" s="219"/>
      <c r="SYB852" s="219"/>
      <c r="SYC852" s="219"/>
      <c r="SYD852" s="219"/>
      <c r="SYE852" s="219"/>
      <c r="SYF852" s="219"/>
      <c r="SYG852" s="219"/>
      <c r="SYH852" s="219"/>
      <c r="SYI852" s="219"/>
      <c r="SYJ852" s="219"/>
      <c r="SYK852" s="219"/>
      <c r="SYL852" s="219"/>
      <c r="SYM852" s="219"/>
      <c r="SYN852" s="219"/>
      <c r="SYO852" s="219"/>
      <c r="SYP852" s="219"/>
      <c r="SYQ852" s="219"/>
      <c r="SYR852" s="219"/>
      <c r="SYS852" s="219"/>
      <c r="SYT852" s="219"/>
      <c r="SYU852" s="219"/>
      <c r="SYV852" s="219"/>
      <c r="SYW852" s="219"/>
      <c r="SYX852" s="219"/>
      <c r="SYY852" s="219"/>
      <c r="SYZ852" s="219"/>
      <c r="SZA852" s="219"/>
      <c r="SZB852" s="219"/>
      <c r="SZC852" s="219"/>
      <c r="SZD852" s="219"/>
      <c r="SZE852" s="219"/>
      <c r="SZF852" s="219"/>
      <c r="SZG852" s="219"/>
      <c r="SZH852" s="219"/>
      <c r="SZI852" s="219"/>
      <c r="SZJ852" s="219"/>
      <c r="SZK852" s="219"/>
      <c r="SZL852" s="219"/>
      <c r="SZM852" s="219"/>
      <c r="SZN852" s="219"/>
      <c r="SZO852" s="219"/>
      <c r="SZP852" s="219"/>
      <c r="SZQ852" s="219"/>
      <c r="SZR852" s="219"/>
      <c r="SZS852" s="219"/>
      <c r="SZT852" s="219"/>
      <c r="SZU852" s="219"/>
      <c r="SZV852" s="219"/>
      <c r="SZW852" s="219"/>
      <c r="SZX852" s="219"/>
      <c r="SZY852" s="219"/>
      <c r="SZZ852" s="219"/>
      <c r="TAA852" s="219"/>
      <c r="TAB852" s="219"/>
      <c r="TAC852" s="219"/>
      <c r="TAD852" s="219"/>
      <c r="TAE852" s="219"/>
      <c r="TAF852" s="219"/>
      <c r="TAG852" s="219"/>
      <c r="TAH852" s="219"/>
      <c r="TAI852" s="219"/>
      <c r="TAJ852" s="219"/>
      <c r="TAK852" s="219"/>
      <c r="TAL852" s="219"/>
      <c r="TAM852" s="219"/>
      <c r="TAN852" s="219"/>
      <c r="TAO852" s="219"/>
      <c r="TAP852" s="219"/>
      <c r="TAQ852" s="219"/>
      <c r="TAR852" s="219"/>
      <c r="TAS852" s="219"/>
      <c r="TAT852" s="219"/>
      <c r="TAU852" s="219"/>
      <c r="TAV852" s="219"/>
      <c r="TAW852" s="219"/>
      <c r="TAX852" s="219"/>
      <c r="TAY852" s="219"/>
      <c r="TAZ852" s="219"/>
      <c r="TBA852" s="219"/>
      <c r="TBB852" s="219"/>
      <c r="TBC852" s="219"/>
      <c r="TBD852" s="219"/>
      <c r="TBE852" s="219"/>
      <c r="TBF852" s="219"/>
      <c r="TBG852" s="219"/>
      <c r="TBH852" s="219"/>
      <c r="TBI852" s="219"/>
      <c r="TBJ852" s="219"/>
      <c r="TBK852" s="219"/>
      <c r="TBL852" s="219"/>
      <c r="TBM852" s="219"/>
      <c r="TBN852" s="219"/>
      <c r="TBO852" s="219"/>
      <c r="TBP852" s="219"/>
      <c r="TBQ852" s="219"/>
      <c r="TBR852" s="219"/>
      <c r="TBS852" s="219"/>
      <c r="TBT852" s="219"/>
      <c r="TBU852" s="219"/>
      <c r="TBV852" s="219"/>
      <c r="TBW852" s="219"/>
      <c r="TBX852" s="219"/>
      <c r="TBY852" s="219"/>
      <c r="TBZ852" s="219"/>
      <c r="TCA852" s="219"/>
      <c r="TCB852" s="219"/>
      <c r="TCC852" s="219"/>
      <c r="TCD852" s="219"/>
      <c r="TCE852" s="219"/>
      <c r="TCF852" s="219"/>
      <c r="TCG852" s="219"/>
      <c r="TCH852" s="219"/>
      <c r="TCI852" s="219"/>
      <c r="TCJ852" s="219"/>
      <c r="TCK852" s="219"/>
      <c r="TCL852" s="219"/>
      <c r="TCM852" s="219"/>
      <c r="TCN852" s="219"/>
      <c r="TCO852" s="219"/>
      <c r="TCP852" s="219"/>
      <c r="TCQ852" s="219"/>
      <c r="TCR852" s="219"/>
      <c r="TCS852" s="219"/>
      <c r="TCT852" s="219"/>
      <c r="TCU852" s="219"/>
      <c r="TCV852" s="219"/>
      <c r="TCW852" s="219"/>
      <c r="TCX852" s="219"/>
      <c r="TCY852" s="219"/>
      <c r="TCZ852" s="219"/>
      <c r="TDA852" s="219"/>
      <c r="TDB852" s="219"/>
      <c r="TDC852" s="219"/>
      <c r="TDD852" s="219"/>
      <c r="TDE852" s="219"/>
      <c r="TDF852" s="219"/>
      <c r="TDG852" s="219"/>
      <c r="TDH852" s="219"/>
      <c r="TDI852" s="219"/>
      <c r="TDJ852" s="219"/>
      <c r="TDK852" s="219"/>
      <c r="TDL852" s="219"/>
      <c r="TDM852" s="219"/>
      <c r="TDN852" s="219"/>
      <c r="TDO852" s="219"/>
      <c r="TDP852" s="219"/>
      <c r="TDQ852" s="219"/>
      <c r="TDR852" s="219"/>
      <c r="TDS852" s="219"/>
      <c r="TDT852" s="219"/>
      <c r="TDU852" s="219"/>
      <c r="TDV852" s="219"/>
      <c r="TDW852" s="219"/>
      <c r="TDX852" s="219"/>
      <c r="TDY852" s="219"/>
      <c r="TDZ852" s="219"/>
      <c r="TEA852" s="219"/>
      <c r="TEB852" s="219"/>
      <c r="TEC852" s="219"/>
      <c r="TED852" s="219"/>
      <c r="TEE852" s="219"/>
      <c r="TEF852" s="219"/>
      <c r="TEG852" s="219"/>
      <c r="TEH852" s="219"/>
      <c r="TEI852" s="219"/>
      <c r="TEJ852" s="219"/>
      <c r="TEK852" s="219"/>
      <c r="TEL852" s="219"/>
      <c r="TEM852" s="219"/>
      <c r="TEN852" s="219"/>
      <c r="TEO852" s="219"/>
      <c r="TEP852" s="219"/>
      <c r="TEQ852" s="219"/>
      <c r="TER852" s="219"/>
      <c r="TES852" s="219"/>
      <c r="TET852" s="219"/>
      <c r="TEU852" s="219"/>
      <c r="TEV852" s="219"/>
      <c r="TEW852" s="219"/>
      <c r="TEX852" s="219"/>
      <c r="TEY852" s="219"/>
      <c r="TEZ852" s="219"/>
      <c r="TFA852" s="219"/>
      <c r="TFB852" s="219"/>
      <c r="TFC852" s="219"/>
      <c r="TFD852" s="219"/>
      <c r="TFE852" s="219"/>
      <c r="TFF852" s="219"/>
      <c r="TFG852" s="219"/>
      <c r="TFH852" s="219"/>
      <c r="TFI852" s="219"/>
      <c r="TFJ852" s="219"/>
      <c r="TFK852" s="219"/>
      <c r="TFL852" s="219"/>
      <c r="TFM852" s="219"/>
      <c r="TFN852" s="219"/>
      <c r="TFO852" s="219"/>
      <c r="TFP852" s="219"/>
      <c r="TFQ852" s="219"/>
      <c r="TFR852" s="219"/>
      <c r="TFS852" s="219"/>
      <c r="TFT852" s="219"/>
      <c r="TFU852" s="219"/>
      <c r="TFV852" s="219"/>
      <c r="TFW852" s="219"/>
      <c r="TFX852" s="219"/>
      <c r="TFY852" s="219"/>
      <c r="TFZ852" s="219"/>
      <c r="TGA852" s="219"/>
      <c r="TGB852" s="219"/>
      <c r="TGC852" s="219"/>
      <c r="TGD852" s="219"/>
      <c r="TGE852" s="219"/>
      <c r="TGF852" s="219"/>
      <c r="TGG852" s="219"/>
      <c r="TGH852" s="219"/>
      <c r="TGI852" s="219"/>
      <c r="TGJ852" s="219"/>
      <c r="TGK852" s="219"/>
      <c r="TGL852" s="219"/>
      <c r="TGM852" s="219"/>
      <c r="TGN852" s="219"/>
      <c r="TGO852" s="219"/>
      <c r="TGP852" s="219"/>
      <c r="TGQ852" s="219"/>
      <c r="TGR852" s="219"/>
      <c r="TGS852" s="219"/>
      <c r="TGT852" s="219"/>
      <c r="TGU852" s="219"/>
      <c r="TGV852" s="219"/>
      <c r="TGW852" s="219"/>
      <c r="TGX852" s="219"/>
      <c r="TGY852" s="219"/>
      <c r="TGZ852" s="219"/>
      <c r="THA852" s="219"/>
      <c r="THB852" s="219"/>
      <c r="THC852" s="219"/>
      <c r="THD852" s="219"/>
      <c r="THE852" s="219"/>
      <c r="THF852" s="219"/>
      <c r="THG852" s="219"/>
      <c r="THH852" s="219"/>
      <c r="THI852" s="219"/>
      <c r="THJ852" s="219"/>
      <c r="THK852" s="219"/>
      <c r="THL852" s="219"/>
      <c r="THM852" s="219"/>
      <c r="THN852" s="219"/>
      <c r="THO852" s="219"/>
      <c r="THP852" s="219"/>
      <c r="THQ852" s="219"/>
      <c r="THR852" s="219"/>
      <c r="THS852" s="219"/>
      <c r="THT852" s="219"/>
      <c r="THU852" s="219"/>
      <c r="THV852" s="219"/>
      <c r="THW852" s="219"/>
      <c r="THX852" s="219"/>
      <c r="THY852" s="219"/>
      <c r="THZ852" s="219"/>
      <c r="TIA852" s="219"/>
      <c r="TIB852" s="219"/>
      <c r="TIC852" s="219"/>
      <c r="TID852" s="219"/>
      <c r="TIE852" s="219"/>
      <c r="TIF852" s="219"/>
      <c r="TIG852" s="219"/>
      <c r="TIH852" s="219"/>
      <c r="TII852" s="219"/>
      <c r="TIJ852" s="219"/>
      <c r="TIK852" s="219"/>
      <c r="TIL852" s="219"/>
      <c r="TIM852" s="219"/>
      <c r="TIN852" s="219"/>
      <c r="TIO852" s="219"/>
      <c r="TIP852" s="219"/>
      <c r="TIQ852" s="219"/>
      <c r="TIR852" s="219"/>
      <c r="TIS852" s="219"/>
      <c r="TIT852" s="219"/>
      <c r="TIU852" s="219"/>
      <c r="TIV852" s="219"/>
      <c r="TIW852" s="219"/>
      <c r="TIX852" s="219"/>
      <c r="TIY852" s="219"/>
      <c r="TIZ852" s="219"/>
      <c r="TJA852" s="219"/>
      <c r="TJB852" s="219"/>
      <c r="TJC852" s="219"/>
      <c r="TJD852" s="219"/>
      <c r="TJE852" s="219"/>
      <c r="TJF852" s="219"/>
      <c r="TJG852" s="219"/>
      <c r="TJH852" s="219"/>
      <c r="TJI852" s="219"/>
      <c r="TJJ852" s="219"/>
      <c r="TJK852" s="219"/>
      <c r="TJL852" s="219"/>
      <c r="TJM852" s="219"/>
      <c r="TJN852" s="219"/>
      <c r="TJO852" s="219"/>
      <c r="TJP852" s="219"/>
      <c r="TJQ852" s="219"/>
      <c r="TJR852" s="219"/>
      <c r="TJS852" s="219"/>
      <c r="TJT852" s="219"/>
      <c r="TJU852" s="219"/>
      <c r="TJV852" s="219"/>
      <c r="TJW852" s="219"/>
      <c r="TJX852" s="219"/>
      <c r="TJY852" s="219"/>
      <c r="TJZ852" s="219"/>
      <c r="TKA852" s="219"/>
      <c r="TKB852" s="219"/>
      <c r="TKC852" s="219"/>
      <c r="TKD852" s="219"/>
      <c r="TKE852" s="219"/>
      <c r="TKF852" s="219"/>
      <c r="TKG852" s="219"/>
      <c r="TKH852" s="219"/>
      <c r="TKI852" s="219"/>
      <c r="TKJ852" s="219"/>
      <c r="TKK852" s="219"/>
      <c r="TKL852" s="219"/>
      <c r="TKM852" s="219"/>
      <c r="TKN852" s="219"/>
      <c r="TKO852" s="219"/>
      <c r="TKP852" s="219"/>
      <c r="TKQ852" s="219"/>
      <c r="TKR852" s="219"/>
      <c r="TKS852" s="219"/>
      <c r="TKT852" s="219"/>
      <c r="TKU852" s="219"/>
      <c r="TKV852" s="219"/>
      <c r="TKW852" s="219"/>
      <c r="TKX852" s="219"/>
      <c r="TKY852" s="219"/>
      <c r="TKZ852" s="219"/>
      <c r="TLA852" s="219"/>
      <c r="TLB852" s="219"/>
      <c r="TLC852" s="219"/>
      <c r="TLD852" s="219"/>
      <c r="TLE852" s="219"/>
      <c r="TLF852" s="219"/>
      <c r="TLG852" s="219"/>
      <c r="TLH852" s="219"/>
      <c r="TLI852" s="219"/>
      <c r="TLJ852" s="219"/>
      <c r="TLK852" s="219"/>
      <c r="TLL852" s="219"/>
      <c r="TLM852" s="219"/>
      <c r="TLN852" s="219"/>
      <c r="TLO852" s="219"/>
      <c r="TLP852" s="219"/>
      <c r="TLQ852" s="219"/>
      <c r="TLR852" s="219"/>
      <c r="TLS852" s="219"/>
      <c r="TLT852" s="219"/>
      <c r="TLU852" s="219"/>
      <c r="TLV852" s="219"/>
      <c r="TLW852" s="219"/>
      <c r="TLX852" s="219"/>
      <c r="TLY852" s="219"/>
      <c r="TLZ852" s="219"/>
      <c r="TMA852" s="219"/>
      <c r="TMB852" s="219"/>
      <c r="TMC852" s="219"/>
      <c r="TMD852" s="219"/>
      <c r="TME852" s="219"/>
      <c r="TMF852" s="219"/>
      <c r="TMG852" s="219"/>
      <c r="TMH852" s="219"/>
      <c r="TMI852" s="219"/>
      <c r="TMJ852" s="219"/>
      <c r="TMK852" s="219"/>
      <c r="TML852" s="219"/>
      <c r="TMM852" s="219"/>
      <c r="TMN852" s="219"/>
      <c r="TMO852" s="219"/>
      <c r="TMP852" s="219"/>
      <c r="TMQ852" s="219"/>
      <c r="TMR852" s="219"/>
      <c r="TMS852" s="219"/>
      <c r="TMT852" s="219"/>
      <c r="TMU852" s="219"/>
      <c r="TMV852" s="219"/>
      <c r="TMW852" s="219"/>
      <c r="TMX852" s="219"/>
      <c r="TMY852" s="219"/>
      <c r="TMZ852" s="219"/>
      <c r="TNA852" s="219"/>
      <c r="TNB852" s="219"/>
      <c r="TNC852" s="219"/>
      <c r="TND852" s="219"/>
      <c r="TNE852" s="219"/>
      <c r="TNF852" s="219"/>
      <c r="TNG852" s="219"/>
      <c r="TNH852" s="219"/>
      <c r="TNI852" s="219"/>
      <c r="TNJ852" s="219"/>
      <c r="TNK852" s="219"/>
      <c r="TNL852" s="219"/>
      <c r="TNM852" s="219"/>
      <c r="TNN852" s="219"/>
      <c r="TNO852" s="219"/>
      <c r="TNP852" s="219"/>
      <c r="TNQ852" s="219"/>
      <c r="TNR852" s="219"/>
      <c r="TNS852" s="219"/>
      <c r="TNT852" s="219"/>
      <c r="TNU852" s="219"/>
      <c r="TNV852" s="219"/>
      <c r="TNW852" s="219"/>
      <c r="TNX852" s="219"/>
      <c r="TNY852" s="219"/>
      <c r="TNZ852" s="219"/>
      <c r="TOA852" s="219"/>
      <c r="TOB852" s="219"/>
      <c r="TOC852" s="219"/>
      <c r="TOD852" s="219"/>
      <c r="TOE852" s="219"/>
      <c r="TOF852" s="219"/>
      <c r="TOG852" s="219"/>
      <c r="TOH852" s="219"/>
      <c r="TOI852" s="219"/>
      <c r="TOJ852" s="219"/>
      <c r="TOK852" s="219"/>
      <c r="TOL852" s="219"/>
      <c r="TOM852" s="219"/>
      <c r="TON852" s="219"/>
      <c r="TOO852" s="219"/>
      <c r="TOP852" s="219"/>
      <c r="TOQ852" s="219"/>
      <c r="TOR852" s="219"/>
      <c r="TOS852" s="219"/>
      <c r="TOT852" s="219"/>
      <c r="TOU852" s="219"/>
      <c r="TOV852" s="219"/>
      <c r="TOW852" s="219"/>
      <c r="TOX852" s="219"/>
      <c r="TOY852" s="219"/>
      <c r="TOZ852" s="219"/>
      <c r="TPA852" s="219"/>
      <c r="TPB852" s="219"/>
      <c r="TPC852" s="219"/>
      <c r="TPD852" s="219"/>
      <c r="TPE852" s="219"/>
      <c r="TPF852" s="219"/>
      <c r="TPG852" s="219"/>
      <c r="TPH852" s="219"/>
      <c r="TPI852" s="219"/>
      <c r="TPJ852" s="219"/>
      <c r="TPK852" s="219"/>
      <c r="TPL852" s="219"/>
      <c r="TPM852" s="219"/>
      <c r="TPN852" s="219"/>
      <c r="TPO852" s="219"/>
      <c r="TPP852" s="219"/>
      <c r="TPQ852" s="219"/>
      <c r="TPR852" s="219"/>
      <c r="TPS852" s="219"/>
      <c r="TPT852" s="219"/>
      <c r="TPU852" s="219"/>
      <c r="TPV852" s="219"/>
      <c r="TPW852" s="219"/>
      <c r="TPX852" s="219"/>
      <c r="TPY852" s="219"/>
      <c r="TPZ852" s="219"/>
      <c r="TQA852" s="219"/>
      <c r="TQB852" s="219"/>
      <c r="TQC852" s="219"/>
      <c r="TQD852" s="219"/>
      <c r="TQE852" s="219"/>
      <c r="TQF852" s="219"/>
      <c r="TQG852" s="219"/>
      <c r="TQH852" s="219"/>
      <c r="TQI852" s="219"/>
      <c r="TQJ852" s="219"/>
      <c r="TQK852" s="219"/>
      <c r="TQL852" s="219"/>
      <c r="TQM852" s="219"/>
      <c r="TQN852" s="219"/>
      <c r="TQO852" s="219"/>
      <c r="TQP852" s="219"/>
      <c r="TQQ852" s="219"/>
      <c r="TQR852" s="219"/>
      <c r="TQS852" s="219"/>
      <c r="TQT852" s="219"/>
      <c r="TQU852" s="219"/>
      <c r="TQV852" s="219"/>
      <c r="TQW852" s="219"/>
      <c r="TQX852" s="219"/>
      <c r="TQY852" s="219"/>
      <c r="TQZ852" s="219"/>
      <c r="TRA852" s="219"/>
      <c r="TRB852" s="219"/>
      <c r="TRC852" s="219"/>
      <c r="TRD852" s="219"/>
      <c r="TRE852" s="219"/>
      <c r="TRF852" s="219"/>
      <c r="TRG852" s="219"/>
      <c r="TRH852" s="219"/>
      <c r="TRI852" s="219"/>
      <c r="TRJ852" s="219"/>
      <c r="TRK852" s="219"/>
      <c r="TRL852" s="219"/>
      <c r="TRM852" s="219"/>
      <c r="TRN852" s="219"/>
      <c r="TRO852" s="219"/>
      <c r="TRP852" s="219"/>
      <c r="TRQ852" s="219"/>
      <c r="TRR852" s="219"/>
      <c r="TRS852" s="219"/>
      <c r="TRT852" s="219"/>
      <c r="TRU852" s="219"/>
      <c r="TRV852" s="219"/>
      <c r="TRW852" s="219"/>
      <c r="TRX852" s="219"/>
      <c r="TRY852" s="219"/>
      <c r="TRZ852" s="219"/>
      <c r="TSA852" s="219"/>
      <c r="TSB852" s="219"/>
      <c r="TSC852" s="219"/>
      <c r="TSD852" s="219"/>
      <c r="TSE852" s="219"/>
      <c r="TSF852" s="219"/>
      <c r="TSG852" s="219"/>
      <c r="TSH852" s="219"/>
      <c r="TSI852" s="219"/>
      <c r="TSJ852" s="219"/>
      <c r="TSK852" s="219"/>
      <c r="TSL852" s="219"/>
      <c r="TSM852" s="219"/>
      <c r="TSN852" s="219"/>
      <c r="TSO852" s="219"/>
      <c r="TSP852" s="219"/>
      <c r="TSQ852" s="219"/>
      <c r="TSR852" s="219"/>
      <c r="TSS852" s="219"/>
      <c r="TST852" s="219"/>
      <c r="TSU852" s="219"/>
      <c r="TSV852" s="219"/>
      <c r="TSW852" s="219"/>
      <c r="TSX852" s="219"/>
      <c r="TSY852" s="219"/>
      <c r="TSZ852" s="219"/>
      <c r="TTA852" s="219"/>
      <c r="TTB852" s="219"/>
      <c r="TTC852" s="219"/>
      <c r="TTD852" s="219"/>
      <c r="TTE852" s="219"/>
      <c r="TTF852" s="219"/>
      <c r="TTG852" s="219"/>
      <c r="TTH852" s="219"/>
      <c r="TTI852" s="219"/>
      <c r="TTJ852" s="219"/>
      <c r="TTK852" s="219"/>
      <c r="TTL852" s="219"/>
      <c r="TTM852" s="219"/>
      <c r="TTN852" s="219"/>
      <c r="TTO852" s="219"/>
      <c r="TTP852" s="219"/>
      <c r="TTQ852" s="219"/>
      <c r="TTR852" s="219"/>
      <c r="TTS852" s="219"/>
      <c r="TTT852" s="219"/>
      <c r="TTU852" s="219"/>
      <c r="TTV852" s="219"/>
      <c r="TTW852" s="219"/>
      <c r="TTX852" s="219"/>
      <c r="TTY852" s="219"/>
      <c r="TTZ852" s="219"/>
      <c r="TUA852" s="219"/>
      <c r="TUB852" s="219"/>
      <c r="TUC852" s="219"/>
      <c r="TUD852" s="219"/>
      <c r="TUE852" s="219"/>
      <c r="TUF852" s="219"/>
      <c r="TUG852" s="219"/>
      <c r="TUH852" s="219"/>
      <c r="TUI852" s="219"/>
      <c r="TUJ852" s="219"/>
      <c r="TUK852" s="219"/>
      <c r="TUL852" s="219"/>
      <c r="TUM852" s="219"/>
      <c r="TUN852" s="219"/>
      <c r="TUO852" s="219"/>
      <c r="TUP852" s="219"/>
      <c r="TUQ852" s="219"/>
      <c r="TUR852" s="219"/>
      <c r="TUS852" s="219"/>
      <c r="TUT852" s="219"/>
      <c r="TUU852" s="219"/>
      <c r="TUV852" s="219"/>
      <c r="TUW852" s="219"/>
      <c r="TUX852" s="219"/>
      <c r="TUY852" s="219"/>
      <c r="TUZ852" s="219"/>
      <c r="TVA852" s="219"/>
      <c r="TVB852" s="219"/>
      <c r="TVC852" s="219"/>
      <c r="TVD852" s="219"/>
      <c r="TVE852" s="219"/>
      <c r="TVF852" s="219"/>
      <c r="TVG852" s="219"/>
      <c r="TVH852" s="219"/>
      <c r="TVI852" s="219"/>
      <c r="TVJ852" s="219"/>
      <c r="TVK852" s="219"/>
      <c r="TVL852" s="219"/>
      <c r="TVM852" s="219"/>
      <c r="TVN852" s="219"/>
      <c r="TVO852" s="219"/>
      <c r="TVP852" s="219"/>
      <c r="TVQ852" s="219"/>
      <c r="TVR852" s="219"/>
      <c r="TVS852" s="219"/>
      <c r="TVT852" s="219"/>
      <c r="TVU852" s="219"/>
      <c r="TVV852" s="219"/>
      <c r="TVW852" s="219"/>
      <c r="TVX852" s="219"/>
      <c r="TVY852" s="219"/>
      <c r="TVZ852" s="219"/>
      <c r="TWA852" s="219"/>
      <c r="TWB852" s="219"/>
      <c r="TWC852" s="219"/>
      <c r="TWD852" s="219"/>
      <c r="TWE852" s="219"/>
      <c r="TWF852" s="219"/>
      <c r="TWG852" s="219"/>
      <c r="TWH852" s="219"/>
      <c r="TWI852" s="219"/>
      <c r="TWJ852" s="219"/>
      <c r="TWK852" s="219"/>
      <c r="TWL852" s="219"/>
      <c r="TWM852" s="219"/>
      <c r="TWN852" s="219"/>
      <c r="TWO852" s="219"/>
      <c r="TWP852" s="219"/>
      <c r="TWQ852" s="219"/>
      <c r="TWR852" s="219"/>
      <c r="TWS852" s="219"/>
      <c r="TWT852" s="219"/>
      <c r="TWU852" s="219"/>
      <c r="TWV852" s="219"/>
      <c r="TWW852" s="219"/>
      <c r="TWX852" s="219"/>
      <c r="TWY852" s="219"/>
      <c r="TWZ852" s="219"/>
      <c r="TXA852" s="219"/>
      <c r="TXB852" s="219"/>
      <c r="TXC852" s="219"/>
      <c r="TXD852" s="219"/>
      <c r="TXE852" s="219"/>
      <c r="TXF852" s="219"/>
      <c r="TXG852" s="219"/>
      <c r="TXH852" s="219"/>
      <c r="TXI852" s="219"/>
      <c r="TXJ852" s="219"/>
      <c r="TXK852" s="219"/>
      <c r="TXL852" s="219"/>
      <c r="TXM852" s="219"/>
      <c r="TXN852" s="219"/>
      <c r="TXO852" s="219"/>
      <c r="TXP852" s="219"/>
      <c r="TXQ852" s="219"/>
      <c r="TXR852" s="219"/>
      <c r="TXS852" s="219"/>
      <c r="TXT852" s="219"/>
      <c r="TXU852" s="219"/>
      <c r="TXV852" s="219"/>
      <c r="TXW852" s="219"/>
      <c r="TXX852" s="219"/>
      <c r="TXY852" s="219"/>
      <c r="TXZ852" s="219"/>
      <c r="TYA852" s="219"/>
      <c r="TYB852" s="219"/>
      <c r="TYC852" s="219"/>
      <c r="TYD852" s="219"/>
      <c r="TYE852" s="219"/>
      <c r="TYF852" s="219"/>
      <c r="TYG852" s="219"/>
      <c r="TYH852" s="219"/>
      <c r="TYI852" s="219"/>
      <c r="TYJ852" s="219"/>
      <c r="TYK852" s="219"/>
      <c r="TYL852" s="219"/>
      <c r="TYM852" s="219"/>
      <c r="TYN852" s="219"/>
      <c r="TYO852" s="219"/>
      <c r="TYP852" s="219"/>
      <c r="TYQ852" s="219"/>
      <c r="TYR852" s="219"/>
      <c r="TYS852" s="219"/>
      <c r="TYT852" s="219"/>
      <c r="TYU852" s="219"/>
      <c r="TYV852" s="219"/>
      <c r="TYW852" s="219"/>
      <c r="TYX852" s="219"/>
      <c r="TYY852" s="219"/>
      <c r="TYZ852" s="219"/>
      <c r="TZA852" s="219"/>
      <c r="TZB852" s="219"/>
      <c r="TZC852" s="219"/>
      <c r="TZD852" s="219"/>
      <c r="TZE852" s="219"/>
      <c r="TZF852" s="219"/>
      <c r="TZG852" s="219"/>
      <c r="TZH852" s="219"/>
      <c r="TZI852" s="219"/>
      <c r="TZJ852" s="219"/>
      <c r="TZK852" s="219"/>
      <c r="TZL852" s="219"/>
      <c r="TZM852" s="219"/>
      <c r="TZN852" s="219"/>
      <c r="TZO852" s="219"/>
      <c r="TZP852" s="219"/>
      <c r="TZQ852" s="219"/>
      <c r="TZR852" s="219"/>
      <c r="TZS852" s="219"/>
      <c r="TZT852" s="219"/>
      <c r="TZU852" s="219"/>
      <c r="TZV852" s="219"/>
      <c r="TZW852" s="219"/>
      <c r="TZX852" s="219"/>
      <c r="TZY852" s="219"/>
      <c r="TZZ852" s="219"/>
      <c r="UAA852" s="219"/>
      <c r="UAB852" s="219"/>
      <c r="UAC852" s="219"/>
      <c r="UAD852" s="219"/>
      <c r="UAE852" s="219"/>
      <c r="UAF852" s="219"/>
      <c r="UAG852" s="219"/>
      <c r="UAH852" s="219"/>
      <c r="UAI852" s="219"/>
      <c r="UAJ852" s="219"/>
      <c r="UAK852" s="219"/>
      <c r="UAL852" s="219"/>
      <c r="UAM852" s="219"/>
      <c r="UAN852" s="219"/>
      <c r="UAO852" s="219"/>
      <c r="UAP852" s="219"/>
      <c r="UAQ852" s="219"/>
      <c r="UAR852" s="219"/>
      <c r="UAS852" s="219"/>
      <c r="UAT852" s="219"/>
      <c r="UAU852" s="219"/>
      <c r="UAV852" s="219"/>
      <c r="UAW852" s="219"/>
      <c r="UAX852" s="219"/>
      <c r="UAY852" s="219"/>
      <c r="UAZ852" s="219"/>
      <c r="UBA852" s="219"/>
      <c r="UBB852" s="219"/>
      <c r="UBC852" s="219"/>
      <c r="UBD852" s="219"/>
      <c r="UBE852" s="219"/>
      <c r="UBF852" s="219"/>
      <c r="UBG852" s="219"/>
      <c r="UBH852" s="219"/>
      <c r="UBI852" s="219"/>
      <c r="UBJ852" s="219"/>
      <c r="UBK852" s="219"/>
      <c r="UBL852" s="219"/>
      <c r="UBM852" s="219"/>
      <c r="UBN852" s="219"/>
      <c r="UBO852" s="219"/>
      <c r="UBP852" s="219"/>
      <c r="UBQ852" s="219"/>
      <c r="UBR852" s="219"/>
      <c r="UBS852" s="219"/>
      <c r="UBT852" s="219"/>
      <c r="UBU852" s="219"/>
      <c r="UBV852" s="219"/>
      <c r="UBW852" s="219"/>
      <c r="UBX852" s="219"/>
      <c r="UBY852" s="219"/>
      <c r="UBZ852" s="219"/>
      <c r="UCA852" s="219"/>
      <c r="UCB852" s="219"/>
      <c r="UCC852" s="219"/>
      <c r="UCD852" s="219"/>
      <c r="UCE852" s="219"/>
      <c r="UCF852" s="219"/>
      <c r="UCG852" s="219"/>
      <c r="UCH852" s="219"/>
      <c r="UCI852" s="219"/>
      <c r="UCJ852" s="219"/>
      <c r="UCK852" s="219"/>
      <c r="UCL852" s="219"/>
      <c r="UCM852" s="219"/>
      <c r="UCN852" s="219"/>
      <c r="UCO852" s="219"/>
      <c r="UCP852" s="219"/>
      <c r="UCQ852" s="219"/>
      <c r="UCR852" s="219"/>
      <c r="UCS852" s="219"/>
      <c r="UCT852" s="219"/>
      <c r="UCU852" s="219"/>
      <c r="UCV852" s="219"/>
      <c r="UCW852" s="219"/>
      <c r="UCX852" s="219"/>
      <c r="UCY852" s="219"/>
      <c r="UCZ852" s="219"/>
      <c r="UDA852" s="219"/>
      <c r="UDB852" s="219"/>
      <c r="UDC852" s="219"/>
      <c r="UDD852" s="219"/>
      <c r="UDE852" s="219"/>
      <c r="UDF852" s="219"/>
      <c r="UDG852" s="219"/>
      <c r="UDH852" s="219"/>
      <c r="UDI852" s="219"/>
      <c r="UDJ852" s="219"/>
      <c r="UDK852" s="219"/>
      <c r="UDL852" s="219"/>
      <c r="UDM852" s="219"/>
      <c r="UDN852" s="219"/>
      <c r="UDO852" s="219"/>
      <c r="UDP852" s="219"/>
      <c r="UDQ852" s="219"/>
      <c r="UDR852" s="219"/>
      <c r="UDS852" s="219"/>
      <c r="UDT852" s="219"/>
      <c r="UDU852" s="219"/>
      <c r="UDV852" s="219"/>
      <c r="UDW852" s="219"/>
      <c r="UDX852" s="219"/>
      <c r="UDY852" s="219"/>
      <c r="UDZ852" s="219"/>
      <c r="UEA852" s="219"/>
      <c r="UEB852" s="219"/>
      <c r="UEC852" s="219"/>
      <c r="UED852" s="219"/>
      <c r="UEE852" s="219"/>
      <c r="UEF852" s="219"/>
      <c r="UEG852" s="219"/>
      <c r="UEH852" s="219"/>
      <c r="UEI852" s="219"/>
      <c r="UEJ852" s="219"/>
      <c r="UEK852" s="219"/>
      <c r="UEL852" s="219"/>
      <c r="UEM852" s="219"/>
      <c r="UEN852" s="219"/>
      <c r="UEO852" s="219"/>
      <c r="UEP852" s="219"/>
      <c r="UEQ852" s="219"/>
      <c r="UER852" s="219"/>
      <c r="UES852" s="219"/>
      <c r="UET852" s="219"/>
      <c r="UEU852" s="219"/>
      <c r="UEV852" s="219"/>
      <c r="UEW852" s="219"/>
      <c r="UEX852" s="219"/>
      <c r="UEY852" s="219"/>
      <c r="UEZ852" s="219"/>
      <c r="UFA852" s="219"/>
      <c r="UFB852" s="219"/>
      <c r="UFC852" s="219"/>
      <c r="UFD852" s="219"/>
      <c r="UFE852" s="219"/>
      <c r="UFF852" s="219"/>
      <c r="UFG852" s="219"/>
      <c r="UFH852" s="219"/>
      <c r="UFI852" s="219"/>
      <c r="UFJ852" s="219"/>
      <c r="UFK852" s="219"/>
      <c r="UFL852" s="219"/>
      <c r="UFM852" s="219"/>
      <c r="UFN852" s="219"/>
      <c r="UFO852" s="219"/>
      <c r="UFP852" s="219"/>
      <c r="UFQ852" s="219"/>
      <c r="UFR852" s="219"/>
      <c r="UFS852" s="219"/>
      <c r="UFT852" s="219"/>
      <c r="UFU852" s="219"/>
      <c r="UFV852" s="219"/>
      <c r="UFW852" s="219"/>
      <c r="UFX852" s="219"/>
      <c r="UFY852" s="219"/>
      <c r="UFZ852" s="219"/>
      <c r="UGA852" s="219"/>
      <c r="UGB852" s="219"/>
      <c r="UGC852" s="219"/>
      <c r="UGD852" s="219"/>
      <c r="UGE852" s="219"/>
      <c r="UGF852" s="219"/>
      <c r="UGG852" s="219"/>
      <c r="UGH852" s="219"/>
      <c r="UGI852" s="219"/>
      <c r="UGJ852" s="219"/>
      <c r="UGK852" s="219"/>
      <c r="UGL852" s="219"/>
      <c r="UGM852" s="219"/>
      <c r="UGN852" s="219"/>
      <c r="UGO852" s="219"/>
      <c r="UGP852" s="219"/>
      <c r="UGQ852" s="219"/>
      <c r="UGR852" s="219"/>
      <c r="UGS852" s="219"/>
      <c r="UGT852" s="219"/>
      <c r="UGU852" s="219"/>
      <c r="UGV852" s="219"/>
      <c r="UGW852" s="219"/>
      <c r="UGX852" s="219"/>
      <c r="UGY852" s="219"/>
      <c r="UGZ852" s="219"/>
      <c r="UHA852" s="219"/>
      <c r="UHB852" s="219"/>
      <c r="UHC852" s="219"/>
      <c r="UHD852" s="219"/>
      <c r="UHE852" s="219"/>
      <c r="UHF852" s="219"/>
      <c r="UHG852" s="219"/>
      <c r="UHH852" s="219"/>
      <c r="UHI852" s="219"/>
      <c r="UHJ852" s="219"/>
      <c r="UHK852" s="219"/>
      <c r="UHL852" s="219"/>
      <c r="UHM852" s="219"/>
      <c r="UHN852" s="219"/>
      <c r="UHO852" s="219"/>
      <c r="UHP852" s="219"/>
      <c r="UHQ852" s="219"/>
      <c r="UHR852" s="219"/>
      <c r="UHS852" s="219"/>
      <c r="UHT852" s="219"/>
      <c r="UHU852" s="219"/>
      <c r="UHV852" s="219"/>
      <c r="UHW852" s="219"/>
      <c r="UHX852" s="219"/>
      <c r="UHY852" s="219"/>
      <c r="UHZ852" s="219"/>
      <c r="UIA852" s="219"/>
      <c r="UIB852" s="219"/>
      <c r="UIC852" s="219"/>
      <c r="UID852" s="219"/>
      <c r="UIE852" s="219"/>
      <c r="UIF852" s="219"/>
      <c r="UIG852" s="219"/>
      <c r="UIH852" s="219"/>
      <c r="UII852" s="219"/>
      <c r="UIJ852" s="219"/>
      <c r="UIK852" s="219"/>
      <c r="UIL852" s="219"/>
      <c r="UIM852" s="219"/>
      <c r="UIN852" s="219"/>
      <c r="UIO852" s="219"/>
      <c r="UIP852" s="219"/>
      <c r="UIQ852" s="219"/>
      <c r="UIR852" s="219"/>
      <c r="UIS852" s="219"/>
      <c r="UIT852" s="219"/>
      <c r="UIU852" s="219"/>
      <c r="UIV852" s="219"/>
      <c r="UIW852" s="219"/>
      <c r="UIX852" s="219"/>
      <c r="UIY852" s="219"/>
      <c r="UIZ852" s="219"/>
      <c r="UJA852" s="219"/>
      <c r="UJB852" s="219"/>
      <c r="UJC852" s="219"/>
      <c r="UJD852" s="219"/>
      <c r="UJE852" s="219"/>
      <c r="UJF852" s="219"/>
      <c r="UJG852" s="219"/>
      <c r="UJH852" s="219"/>
      <c r="UJI852" s="219"/>
      <c r="UJJ852" s="219"/>
      <c r="UJK852" s="219"/>
      <c r="UJL852" s="219"/>
      <c r="UJM852" s="219"/>
      <c r="UJN852" s="219"/>
      <c r="UJO852" s="219"/>
      <c r="UJP852" s="219"/>
      <c r="UJQ852" s="219"/>
      <c r="UJR852" s="219"/>
      <c r="UJS852" s="219"/>
      <c r="UJT852" s="219"/>
      <c r="UJU852" s="219"/>
      <c r="UJV852" s="219"/>
      <c r="UJW852" s="219"/>
      <c r="UJX852" s="219"/>
      <c r="UJY852" s="219"/>
      <c r="UJZ852" s="219"/>
      <c r="UKA852" s="219"/>
      <c r="UKB852" s="219"/>
      <c r="UKC852" s="219"/>
      <c r="UKD852" s="219"/>
      <c r="UKE852" s="219"/>
      <c r="UKF852" s="219"/>
      <c r="UKG852" s="219"/>
      <c r="UKH852" s="219"/>
      <c r="UKI852" s="219"/>
      <c r="UKJ852" s="219"/>
      <c r="UKK852" s="219"/>
      <c r="UKL852" s="219"/>
      <c r="UKM852" s="219"/>
      <c r="UKN852" s="219"/>
      <c r="UKO852" s="219"/>
      <c r="UKP852" s="219"/>
      <c r="UKQ852" s="219"/>
      <c r="UKR852" s="219"/>
      <c r="UKS852" s="219"/>
      <c r="UKT852" s="219"/>
      <c r="UKU852" s="219"/>
      <c r="UKV852" s="219"/>
      <c r="UKW852" s="219"/>
      <c r="UKX852" s="219"/>
      <c r="UKY852" s="219"/>
      <c r="UKZ852" s="219"/>
      <c r="ULA852" s="219"/>
      <c r="ULB852" s="219"/>
      <c r="ULC852" s="219"/>
      <c r="ULD852" s="219"/>
      <c r="ULE852" s="219"/>
      <c r="ULF852" s="219"/>
      <c r="ULG852" s="219"/>
      <c r="ULH852" s="219"/>
      <c r="ULI852" s="219"/>
      <c r="ULJ852" s="219"/>
      <c r="ULK852" s="219"/>
      <c r="ULL852" s="219"/>
      <c r="ULM852" s="219"/>
      <c r="ULN852" s="219"/>
      <c r="ULO852" s="219"/>
      <c r="ULP852" s="219"/>
      <c r="ULQ852" s="219"/>
      <c r="ULR852" s="219"/>
      <c r="ULS852" s="219"/>
      <c r="ULT852" s="219"/>
      <c r="ULU852" s="219"/>
      <c r="ULV852" s="219"/>
      <c r="ULW852" s="219"/>
      <c r="ULX852" s="219"/>
      <c r="ULY852" s="219"/>
      <c r="ULZ852" s="219"/>
      <c r="UMA852" s="219"/>
      <c r="UMB852" s="219"/>
      <c r="UMC852" s="219"/>
      <c r="UMD852" s="219"/>
      <c r="UME852" s="219"/>
      <c r="UMF852" s="219"/>
      <c r="UMG852" s="219"/>
      <c r="UMH852" s="219"/>
      <c r="UMI852" s="219"/>
      <c r="UMJ852" s="219"/>
      <c r="UMK852" s="219"/>
      <c r="UML852" s="219"/>
      <c r="UMM852" s="219"/>
      <c r="UMN852" s="219"/>
      <c r="UMO852" s="219"/>
      <c r="UMP852" s="219"/>
      <c r="UMQ852" s="219"/>
      <c r="UMR852" s="219"/>
      <c r="UMS852" s="219"/>
      <c r="UMT852" s="219"/>
      <c r="UMU852" s="219"/>
      <c r="UMV852" s="219"/>
      <c r="UMW852" s="219"/>
      <c r="UMX852" s="219"/>
      <c r="UMY852" s="219"/>
      <c r="UMZ852" s="219"/>
      <c r="UNA852" s="219"/>
      <c r="UNB852" s="219"/>
      <c r="UNC852" s="219"/>
      <c r="UND852" s="219"/>
      <c r="UNE852" s="219"/>
      <c r="UNF852" s="219"/>
      <c r="UNG852" s="219"/>
      <c r="UNH852" s="219"/>
      <c r="UNI852" s="219"/>
      <c r="UNJ852" s="219"/>
      <c r="UNK852" s="219"/>
      <c r="UNL852" s="219"/>
      <c r="UNM852" s="219"/>
      <c r="UNN852" s="219"/>
      <c r="UNO852" s="219"/>
      <c r="UNP852" s="219"/>
      <c r="UNQ852" s="219"/>
      <c r="UNR852" s="219"/>
      <c r="UNS852" s="219"/>
      <c r="UNT852" s="219"/>
      <c r="UNU852" s="219"/>
      <c r="UNV852" s="219"/>
      <c r="UNW852" s="219"/>
      <c r="UNX852" s="219"/>
      <c r="UNY852" s="219"/>
      <c r="UNZ852" s="219"/>
      <c r="UOA852" s="219"/>
      <c r="UOB852" s="219"/>
      <c r="UOC852" s="219"/>
      <c r="UOD852" s="219"/>
      <c r="UOE852" s="219"/>
      <c r="UOF852" s="219"/>
      <c r="UOG852" s="219"/>
      <c r="UOH852" s="219"/>
      <c r="UOI852" s="219"/>
      <c r="UOJ852" s="219"/>
      <c r="UOK852" s="219"/>
      <c r="UOL852" s="219"/>
      <c r="UOM852" s="219"/>
      <c r="UON852" s="219"/>
      <c r="UOO852" s="219"/>
      <c r="UOP852" s="219"/>
      <c r="UOQ852" s="219"/>
      <c r="UOR852" s="219"/>
      <c r="UOS852" s="219"/>
      <c r="UOT852" s="219"/>
      <c r="UOU852" s="219"/>
      <c r="UOV852" s="219"/>
      <c r="UOW852" s="219"/>
      <c r="UOX852" s="219"/>
      <c r="UOY852" s="219"/>
      <c r="UOZ852" s="219"/>
      <c r="UPA852" s="219"/>
      <c r="UPB852" s="219"/>
      <c r="UPC852" s="219"/>
      <c r="UPD852" s="219"/>
      <c r="UPE852" s="219"/>
      <c r="UPF852" s="219"/>
      <c r="UPG852" s="219"/>
      <c r="UPH852" s="219"/>
      <c r="UPI852" s="219"/>
      <c r="UPJ852" s="219"/>
      <c r="UPK852" s="219"/>
      <c r="UPL852" s="219"/>
      <c r="UPM852" s="219"/>
      <c r="UPN852" s="219"/>
      <c r="UPO852" s="219"/>
      <c r="UPP852" s="219"/>
      <c r="UPQ852" s="219"/>
      <c r="UPR852" s="219"/>
      <c r="UPS852" s="219"/>
      <c r="UPT852" s="219"/>
      <c r="UPU852" s="219"/>
      <c r="UPV852" s="219"/>
      <c r="UPW852" s="219"/>
      <c r="UPX852" s="219"/>
      <c r="UPY852" s="219"/>
      <c r="UPZ852" s="219"/>
      <c r="UQA852" s="219"/>
      <c r="UQB852" s="219"/>
      <c r="UQC852" s="219"/>
      <c r="UQD852" s="219"/>
      <c r="UQE852" s="219"/>
      <c r="UQF852" s="219"/>
      <c r="UQG852" s="219"/>
      <c r="UQH852" s="219"/>
      <c r="UQI852" s="219"/>
      <c r="UQJ852" s="219"/>
      <c r="UQK852" s="219"/>
      <c r="UQL852" s="219"/>
      <c r="UQM852" s="219"/>
      <c r="UQN852" s="219"/>
      <c r="UQO852" s="219"/>
      <c r="UQP852" s="219"/>
      <c r="UQQ852" s="219"/>
      <c r="UQR852" s="219"/>
      <c r="UQS852" s="219"/>
      <c r="UQT852" s="219"/>
      <c r="UQU852" s="219"/>
      <c r="UQV852" s="219"/>
      <c r="UQW852" s="219"/>
      <c r="UQX852" s="219"/>
      <c r="UQY852" s="219"/>
      <c r="UQZ852" s="219"/>
      <c r="URA852" s="219"/>
      <c r="URB852" s="219"/>
      <c r="URC852" s="219"/>
      <c r="URD852" s="219"/>
      <c r="URE852" s="219"/>
      <c r="URF852" s="219"/>
      <c r="URG852" s="219"/>
      <c r="URH852" s="219"/>
      <c r="URI852" s="219"/>
      <c r="URJ852" s="219"/>
      <c r="URK852" s="219"/>
      <c r="URL852" s="219"/>
      <c r="URM852" s="219"/>
      <c r="URN852" s="219"/>
      <c r="URO852" s="219"/>
      <c r="URP852" s="219"/>
      <c r="URQ852" s="219"/>
      <c r="URR852" s="219"/>
      <c r="URS852" s="219"/>
      <c r="URT852" s="219"/>
      <c r="URU852" s="219"/>
      <c r="URV852" s="219"/>
      <c r="URW852" s="219"/>
      <c r="URX852" s="219"/>
      <c r="URY852" s="219"/>
      <c r="URZ852" s="219"/>
      <c r="USA852" s="219"/>
      <c r="USB852" s="219"/>
      <c r="USC852" s="219"/>
      <c r="USD852" s="219"/>
      <c r="USE852" s="219"/>
      <c r="USF852" s="219"/>
      <c r="USG852" s="219"/>
      <c r="USH852" s="219"/>
      <c r="USI852" s="219"/>
      <c r="USJ852" s="219"/>
      <c r="USK852" s="219"/>
      <c r="USL852" s="219"/>
      <c r="USM852" s="219"/>
      <c r="USN852" s="219"/>
      <c r="USO852" s="219"/>
      <c r="USP852" s="219"/>
      <c r="USQ852" s="219"/>
      <c r="USR852" s="219"/>
      <c r="USS852" s="219"/>
      <c r="UST852" s="219"/>
      <c r="USU852" s="219"/>
      <c r="USV852" s="219"/>
      <c r="USW852" s="219"/>
      <c r="USX852" s="219"/>
      <c r="USY852" s="219"/>
      <c r="USZ852" s="219"/>
      <c r="UTA852" s="219"/>
      <c r="UTB852" s="219"/>
      <c r="UTC852" s="219"/>
      <c r="UTD852" s="219"/>
      <c r="UTE852" s="219"/>
      <c r="UTF852" s="219"/>
      <c r="UTG852" s="219"/>
      <c r="UTH852" s="219"/>
      <c r="UTI852" s="219"/>
      <c r="UTJ852" s="219"/>
      <c r="UTK852" s="219"/>
      <c r="UTL852" s="219"/>
      <c r="UTM852" s="219"/>
      <c r="UTN852" s="219"/>
      <c r="UTO852" s="219"/>
      <c r="UTP852" s="219"/>
      <c r="UTQ852" s="219"/>
      <c r="UTR852" s="219"/>
      <c r="UTS852" s="219"/>
      <c r="UTT852" s="219"/>
      <c r="UTU852" s="219"/>
      <c r="UTV852" s="219"/>
      <c r="UTW852" s="219"/>
      <c r="UTX852" s="219"/>
      <c r="UTY852" s="219"/>
      <c r="UTZ852" s="219"/>
      <c r="UUA852" s="219"/>
      <c r="UUB852" s="219"/>
      <c r="UUC852" s="219"/>
      <c r="UUD852" s="219"/>
      <c r="UUE852" s="219"/>
      <c r="UUF852" s="219"/>
      <c r="UUG852" s="219"/>
      <c r="UUH852" s="219"/>
      <c r="UUI852" s="219"/>
      <c r="UUJ852" s="219"/>
      <c r="UUK852" s="219"/>
      <c r="UUL852" s="219"/>
      <c r="UUM852" s="219"/>
      <c r="UUN852" s="219"/>
      <c r="UUO852" s="219"/>
      <c r="UUP852" s="219"/>
      <c r="UUQ852" s="219"/>
      <c r="UUR852" s="219"/>
      <c r="UUS852" s="219"/>
      <c r="UUT852" s="219"/>
      <c r="UUU852" s="219"/>
      <c r="UUV852" s="219"/>
      <c r="UUW852" s="219"/>
      <c r="UUX852" s="219"/>
      <c r="UUY852" s="219"/>
      <c r="UUZ852" s="219"/>
      <c r="UVA852" s="219"/>
      <c r="UVB852" s="219"/>
      <c r="UVC852" s="219"/>
      <c r="UVD852" s="219"/>
      <c r="UVE852" s="219"/>
      <c r="UVF852" s="219"/>
      <c r="UVG852" s="219"/>
      <c r="UVH852" s="219"/>
      <c r="UVI852" s="219"/>
      <c r="UVJ852" s="219"/>
      <c r="UVK852" s="219"/>
      <c r="UVL852" s="219"/>
      <c r="UVM852" s="219"/>
      <c r="UVN852" s="219"/>
      <c r="UVO852" s="219"/>
      <c r="UVP852" s="219"/>
      <c r="UVQ852" s="219"/>
      <c r="UVR852" s="219"/>
      <c r="UVS852" s="219"/>
      <c r="UVT852" s="219"/>
      <c r="UVU852" s="219"/>
      <c r="UVV852" s="219"/>
      <c r="UVW852" s="219"/>
      <c r="UVX852" s="219"/>
      <c r="UVY852" s="219"/>
      <c r="UVZ852" s="219"/>
      <c r="UWA852" s="219"/>
      <c r="UWB852" s="219"/>
      <c r="UWC852" s="219"/>
      <c r="UWD852" s="219"/>
      <c r="UWE852" s="219"/>
      <c r="UWF852" s="219"/>
      <c r="UWG852" s="219"/>
      <c r="UWH852" s="219"/>
      <c r="UWI852" s="219"/>
      <c r="UWJ852" s="219"/>
      <c r="UWK852" s="219"/>
      <c r="UWL852" s="219"/>
      <c r="UWM852" s="219"/>
      <c r="UWN852" s="219"/>
      <c r="UWO852" s="219"/>
      <c r="UWP852" s="219"/>
      <c r="UWQ852" s="219"/>
      <c r="UWR852" s="219"/>
      <c r="UWS852" s="219"/>
      <c r="UWT852" s="219"/>
      <c r="UWU852" s="219"/>
      <c r="UWV852" s="219"/>
      <c r="UWW852" s="219"/>
      <c r="UWX852" s="219"/>
      <c r="UWY852" s="219"/>
      <c r="UWZ852" s="219"/>
      <c r="UXA852" s="219"/>
      <c r="UXB852" s="219"/>
      <c r="UXC852" s="219"/>
      <c r="UXD852" s="219"/>
      <c r="UXE852" s="219"/>
      <c r="UXF852" s="219"/>
      <c r="UXG852" s="219"/>
      <c r="UXH852" s="219"/>
      <c r="UXI852" s="219"/>
      <c r="UXJ852" s="219"/>
      <c r="UXK852" s="219"/>
      <c r="UXL852" s="219"/>
      <c r="UXM852" s="219"/>
      <c r="UXN852" s="219"/>
      <c r="UXO852" s="219"/>
      <c r="UXP852" s="219"/>
      <c r="UXQ852" s="219"/>
      <c r="UXR852" s="219"/>
      <c r="UXS852" s="219"/>
      <c r="UXT852" s="219"/>
      <c r="UXU852" s="219"/>
      <c r="UXV852" s="219"/>
      <c r="UXW852" s="219"/>
      <c r="UXX852" s="219"/>
      <c r="UXY852" s="219"/>
      <c r="UXZ852" s="219"/>
      <c r="UYA852" s="219"/>
      <c r="UYB852" s="219"/>
      <c r="UYC852" s="219"/>
      <c r="UYD852" s="219"/>
      <c r="UYE852" s="219"/>
      <c r="UYF852" s="219"/>
      <c r="UYG852" s="219"/>
      <c r="UYH852" s="219"/>
      <c r="UYI852" s="219"/>
      <c r="UYJ852" s="219"/>
      <c r="UYK852" s="219"/>
      <c r="UYL852" s="219"/>
      <c r="UYM852" s="219"/>
      <c r="UYN852" s="219"/>
      <c r="UYO852" s="219"/>
      <c r="UYP852" s="219"/>
      <c r="UYQ852" s="219"/>
      <c r="UYR852" s="219"/>
      <c r="UYS852" s="219"/>
      <c r="UYT852" s="219"/>
      <c r="UYU852" s="219"/>
      <c r="UYV852" s="219"/>
      <c r="UYW852" s="219"/>
      <c r="UYX852" s="219"/>
      <c r="UYY852" s="219"/>
      <c r="UYZ852" s="219"/>
      <c r="UZA852" s="219"/>
      <c r="UZB852" s="219"/>
      <c r="UZC852" s="219"/>
      <c r="UZD852" s="219"/>
      <c r="UZE852" s="219"/>
      <c r="UZF852" s="219"/>
      <c r="UZG852" s="219"/>
      <c r="UZH852" s="219"/>
      <c r="UZI852" s="219"/>
      <c r="UZJ852" s="219"/>
      <c r="UZK852" s="219"/>
      <c r="UZL852" s="219"/>
      <c r="UZM852" s="219"/>
      <c r="UZN852" s="219"/>
      <c r="UZO852" s="219"/>
      <c r="UZP852" s="219"/>
      <c r="UZQ852" s="219"/>
      <c r="UZR852" s="219"/>
      <c r="UZS852" s="219"/>
      <c r="UZT852" s="219"/>
      <c r="UZU852" s="219"/>
      <c r="UZV852" s="219"/>
      <c r="UZW852" s="219"/>
      <c r="UZX852" s="219"/>
      <c r="UZY852" s="219"/>
      <c r="UZZ852" s="219"/>
      <c r="VAA852" s="219"/>
      <c r="VAB852" s="219"/>
      <c r="VAC852" s="219"/>
      <c r="VAD852" s="219"/>
      <c r="VAE852" s="219"/>
      <c r="VAF852" s="219"/>
      <c r="VAG852" s="219"/>
      <c r="VAH852" s="219"/>
      <c r="VAI852" s="219"/>
      <c r="VAJ852" s="219"/>
      <c r="VAK852" s="219"/>
      <c r="VAL852" s="219"/>
      <c r="VAM852" s="219"/>
      <c r="VAN852" s="219"/>
      <c r="VAO852" s="219"/>
      <c r="VAP852" s="219"/>
      <c r="VAQ852" s="219"/>
      <c r="VAR852" s="219"/>
      <c r="VAS852" s="219"/>
      <c r="VAT852" s="219"/>
      <c r="VAU852" s="219"/>
      <c r="VAV852" s="219"/>
      <c r="VAW852" s="219"/>
      <c r="VAX852" s="219"/>
      <c r="VAY852" s="219"/>
      <c r="VAZ852" s="219"/>
      <c r="VBA852" s="219"/>
      <c r="VBB852" s="219"/>
      <c r="VBC852" s="219"/>
      <c r="VBD852" s="219"/>
      <c r="VBE852" s="219"/>
      <c r="VBF852" s="219"/>
      <c r="VBG852" s="219"/>
      <c r="VBH852" s="219"/>
      <c r="VBI852" s="219"/>
      <c r="VBJ852" s="219"/>
      <c r="VBK852" s="219"/>
      <c r="VBL852" s="219"/>
      <c r="VBM852" s="219"/>
      <c r="VBN852" s="219"/>
      <c r="VBO852" s="219"/>
      <c r="VBP852" s="219"/>
      <c r="VBQ852" s="219"/>
      <c r="VBR852" s="219"/>
      <c r="VBS852" s="219"/>
      <c r="VBT852" s="219"/>
      <c r="VBU852" s="219"/>
      <c r="VBV852" s="219"/>
      <c r="VBW852" s="219"/>
      <c r="VBX852" s="219"/>
      <c r="VBY852" s="219"/>
      <c r="VBZ852" s="219"/>
      <c r="VCA852" s="219"/>
      <c r="VCB852" s="219"/>
      <c r="VCC852" s="219"/>
      <c r="VCD852" s="219"/>
      <c r="VCE852" s="219"/>
      <c r="VCF852" s="219"/>
      <c r="VCG852" s="219"/>
      <c r="VCH852" s="219"/>
      <c r="VCI852" s="219"/>
      <c r="VCJ852" s="219"/>
      <c r="VCK852" s="219"/>
      <c r="VCL852" s="219"/>
      <c r="VCM852" s="219"/>
      <c r="VCN852" s="219"/>
      <c r="VCO852" s="219"/>
      <c r="VCP852" s="219"/>
      <c r="VCQ852" s="219"/>
      <c r="VCR852" s="219"/>
      <c r="VCS852" s="219"/>
      <c r="VCT852" s="219"/>
      <c r="VCU852" s="219"/>
      <c r="VCV852" s="219"/>
      <c r="VCW852" s="219"/>
      <c r="VCX852" s="219"/>
      <c r="VCY852" s="219"/>
      <c r="VCZ852" s="219"/>
      <c r="VDA852" s="219"/>
      <c r="VDB852" s="219"/>
      <c r="VDC852" s="219"/>
      <c r="VDD852" s="219"/>
      <c r="VDE852" s="219"/>
      <c r="VDF852" s="219"/>
      <c r="VDG852" s="219"/>
      <c r="VDH852" s="219"/>
      <c r="VDI852" s="219"/>
      <c r="VDJ852" s="219"/>
      <c r="VDK852" s="219"/>
      <c r="VDL852" s="219"/>
      <c r="VDM852" s="219"/>
      <c r="VDN852" s="219"/>
      <c r="VDO852" s="219"/>
      <c r="VDP852" s="219"/>
      <c r="VDQ852" s="219"/>
      <c r="VDR852" s="219"/>
      <c r="VDS852" s="219"/>
      <c r="VDT852" s="219"/>
      <c r="VDU852" s="219"/>
      <c r="VDV852" s="219"/>
      <c r="VDW852" s="219"/>
      <c r="VDX852" s="219"/>
      <c r="VDY852" s="219"/>
      <c r="VDZ852" s="219"/>
      <c r="VEA852" s="219"/>
      <c r="VEB852" s="219"/>
      <c r="VEC852" s="219"/>
      <c r="VED852" s="219"/>
      <c r="VEE852" s="219"/>
      <c r="VEF852" s="219"/>
      <c r="VEG852" s="219"/>
      <c r="VEH852" s="219"/>
      <c r="VEI852" s="219"/>
      <c r="VEJ852" s="219"/>
      <c r="VEK852" s="219"/>
      <c r="VEL852" s="219"/>
      <c r="VEM852" s="219"/>
      <c r="VEN852" s="219"/>
      <c r="VEO852" s="219"/>
      <c r="VEP852" s="219"/>
      <c r="VEQ852" s="219"/>
      <c r="VER852" s="219"/>
      <c r="VES852" s="219"/>
      <c r="VET852" s="219"/>
      <c r="VEU852" s="219"/>
      <c r="VEV852" s="219"/>
      <c r="VEW852" s="219"/>
      <c r="VEX852" s="219"/>
      <c r="VEY852" s="219"/>
      <c r="VEZ852" s="219"/>
      <c r="VFA852" s="219"/>
      <c r="VFB852" s="219"/>
      <c r="VFC852" s="219"/>
      <c r="VFD852" s="219"/>
      <c r="VFE852" s="219"/>
      <c r="VFF852" s="219"/>
      <c r="VFG852" s="219"/>
      <c r="VFH852" s="219"/>
      <c r="VFI852" s="219"/>
      <c r="VFJ852" s="219"/>
      <c r="VFK852" s="219"/>
      <c r="VFL852" s="219"/>
      <c r="VFM852" s="219"/>
      <c r="VFN852" s="219"/>
      <c r="VFO852" s="219"/>
      <c r="VFP852" s="219"/>
      <c r="VFQ852" s="219"/>
      <c r="VFR852" s="219"/>
      <c r="VFS852" s="219"/>
      <c r="VFT852" s="219"/>
      <c r="VFU852" s="219"/>
      <c r="VFV852" s="219"/>
      <c r="VFW852" s="219"/>
      <c r="VFX852" s="219"/>
      <c r="VFY852" s="219"/>
      <c r="VFZ852" s="219"/>
      <c r="VGA852" s="219"/>
      <c r="VGB852" s="219"/>
      <c r="VGC852" s="219"/>
      <c r="VGD852" s="219"/>
      <c r="VGE852" s="219"/>
      <c r="VGF852" s="219"/>
      <c r="VGG852" s="219"/>
      <c r="VGH852" s="219"/>
      <c r="VGI852" s="219"/>
      <c r="VGJ852" s="219"/>
      <c r="VGK852" s="219"/>
      <c r="VGL852" s="219"/>
      <c r="VGM852" s="219"/>
      <c r="VGN852" s="219"/>
      <c r="VGO852" s="219"/>
      <c r="VGP852" s="219"/>
      <c r="VGQ852" s="219"/>
      <c r="VGR852" s="219"/>
      <c r="VGS852" s="219"/>
      <c r="VGT852" s="219"/>
      <c r="VGU852" s="219"/>
      <c r="VGV852" s="219"/>
      <c r="VGW852" s="219"/>
      <c r="VGX852" s="219"/>
      <c r="VGY852" s="219"/>
      <c r="VGZ852" s="219"/>
      <c r="VHA852" s="219"/>
      <c r="VHB852" s="219"/>
      <c r="VHC852" s="219"/>
      <c r="VHD852" s="219"/>
      <c r="VHE852" s="219"/>
      <c r="VHF852" s="219"/>
      <c r="VHG852" s="219"/>
      <c r="VHH852" s="219"/>
      <c r="VHI852" s="219"/>
      <c r="VHJ852" s="219"/>
      <c r="VHK852" s="219"/>
      <c r="VHL852" s="219"/>
      <c r="VHM852" s="219"/>
      <c r="VHN852" s="219"/>
      <c r="VHO852" s="219"/>
      <c r="VHP852" s="219"/>
      <c r="VHQ852" s="219"/>
      <c r="VHR852" s="219"/>
      <c r="VHS852" s="219"/>
      <c r="VHT852" s="219"/>
      <c r="VHU852" s="219"/>
      <c r="VHV852" s="219"/>
      <c r="VHW852" s="219"/>
      <c r="VHX852" s="219"/>
      <c r="VHY852" s="219"/>
      <c r="VHZ852" s="219"/>
      <c r="VIA852" s="219"/>
      <c r="VIB852" s="219"/>
      <c r="VIC852" s="219"/>
      <c r="VID852" s="219"/>
      <c r="VIE852" s="219"/>
      <c r="VIF852" s="219"/>
      <c r="VIG852" s="219"/>
      <c r="VIH852" s="219"/>
      <c r="VII852" s="219"/>
      <c r="VIJ852" s="219"/>
      <c r="VIK852" s="219"/>
      <c r="VIL852" s="219"/>
      <c r="VIM852" s="219"/>
      <c r="VIN852" s="219"/>
      <c r="VIO852" s="219"/>
      <c r="VIP852" s="219"/>
      <c r="VIQ852" s="219"/>
      <c r="VIR852" s="219"/>
      <c r="VIS852" s="219"/>
      <c r="VIT852" s="219"/>
      <c r="VIU852" s="219"/>
      <c r="VIV852" s="219"/>
      <c r="VIW852" s="219"/>
      <c r="VIX852" s="219"/>
      <c r="VIY852" s="219"/>
      <c r="VIZ852" s="219"/>
      <c r="VJA852" s="219"/>
      <c r="VJB852" s="219"/>
      <c r="VJC852" s="219"/>
      <c r="VJD852" s="219"/>
      <c r="VJE852" s="219"/>
      <c r="VJF852" s="219"/>
      <c r="VJG852" s="219"/>
      <c r="VJH852" s="219"/>
      <c r="VJI852" s="219"/>
      <c r="VJJ852" s="219"/>
      <c r="VJK852" s="219"/>
      <c r="VJL852" s="219"/>
      <c r="VJM852" s="219"/>
      <c r="VJN852" s="219"/>
      <c r="VJO852" s="219"/>
      <c r="VJP852" s="219"/>
      <c r="VJQ852" s="219"/>
      <c r="VJR852" s="219"/>
      <c r="VJS852" s="219"/>
      <c r="VJT852" s="219"/>
      <c r="VJU852" s="219"/>
      <c r="VJV852" s="219"/>
      <c r="VJW852" s="219"/>
      <c r="VJX852" s="219"/>
      <c r="VJY852" s="219"/>
      <c r="VJZ852" s="219"/>
      <c r="VKA852" s="219"/>
      <c r="VKB852" s="219"/>
      <c r="VKC852" s="219"/>
      <c r="VKD852" s="219"/>
      <c r="VKE852" s="219"/>
      <c r="VKF852" s="219"/>
      <c r="VKG852" s="219"/>
      <c r="VKH852" s="219"/>
      <c r="VKI852" s="219"/>
      <c r="VKJ852" s="219"/>
      <c r="VKK852" s="219"/>
      <c r="VKL852" s="219"/>
      <c r="VKM852" s="219"/>
      <c r="VKN852" s="219"/>
      <c r="VKO852" s="219"/>
      <c r="VKP852" s="219"/>
      <c r="VKQ852" s="219"/>
      <c r="VKR852" s="219"/>
      <c r="VKS852" s="219"/>
      <c r="VKT852" s="219"/>
      <c r="VKU852" s="219"/>
      <c r="VKV852" s="219"/>
      <c r="VKW852" s="219"/>
      <c r="VKX852" s="219"/>
      <c r="VKY852" s="219"/>
      <c r="VKZ852" s="219"/>
      <c r="VLA852" s="219"/>
      <c r="VLB852" s="219"/>
      <c r="VLC852" s="219"/>
      <c r="VLD852" s="219"/>
      <c r="VLE852" s="219"/>
      <c r="VLF852" s="219"/>
      <c r="VLG852" s="219"/>
      <c r="VLH852" s="219"/>
      <c r="VLI852" s="219"/>
      <c r="VLJ852" s="219"/>
      <c r="VLK852" s="219"/>
      <c r="VLL852" s="219"/>
      <c r="VLM852" s="219"/>
      <c r="VLN852" s="219"/>
      <c r="VLO852" s="219"/>
      <c r="VLP852" s="219"/>
      <c r="VLQ852" s="219"/>
      <c r="VLR852" s="219"/>
      <c r="VLS852" s="219"/>
      <c r="VLT852" s="219"/>
      <c r="VLU852" s="219"/>
      <c r="VLV852" s="219"/>
      <c r="VLW852" s="219"/>
      <c r="VLX852" s="219"/>
      <c r="VLY852" s="219"/>
      <c r="VLZ852" s="219"/>
      <c r="VMA852" s="219"/>
      <c r="VMB852" s="219"/>
      <c r="VMC852" s="219"/>
      <c r="VMD852" s="219"/>
      <c r="VME852" s="219"/>
      <c r="VMF852" s="219"/>
      <c r="VMG852" s="219"/>
      <c r="VMH852" s="219"/>
      <c r="VMI852" s="219"/>
      <c r="VMJ852" s="219"/>
      <c r="VMK852" s="219"/>
      <c r="VML852" s="219"/>
      <c r="VMM852" s="219"/>
      <c r="VMN852" s="219"/>
      <c r="VMO852" s="219"/>
      <c r="VMP852" s="219"/>
      <c r="VMQ852" s="219"/>
      <c r="VMR852" s="219"/>
      <c r="VMS852" s="219"/>
      <c r="VMT852" s="219"/>
      <c r="VMU852" s="219"/>
      <c r="VMV852" s="219"/>
      <c r="VMW852" s="219"/>
      <c r="VMX852" s="219"/>
      <c r="VMY852" s="219"/>
      <c r="VMZ852" s="219"/>
      <c r="VNA852" s="219"/>
      <c r="VNB852" s="219"/>
      <c r="VNC852" s="219"/>
      <c r="VND852" s="219"/>
      <c r="VNE852" s="219"/>
      <c r="VNF852" s="219"/>
      <c r="VNG852" s="219"/>
      <c r="VNH852" s="219"/>
      <c r="VNI852" s="219"/>
      <c r="VNJ852" s="219"/>
      <c r="VNK852" s="219"/>
      <c r="VNL852" s="219"/>
      <c r="VNM852" s="219"/>
      <c r="VNN852" s="219"/>
      <c r="VNO852" s="219"/>
      <c r="VNP852" s="219"/>
      <c r="VNQ852" s="219"/>
      <c r="VNR852" s="219"/>
      <c r="VNS852" s="219"/>
      <c r="VNT852" s="219"/>
      <c r="VNU852" s="219"/>
      <c r="VNV852" s="219"/>
      <c r="VNW852" s="219"/>
      <c r="VNX852" s="219"/>
      <c r="VNY852" s="219"/>
      <c r="VNZ852" s="219"/>
      <c r="VOA852" s="219"/>
      <c r="VOB852" s="219"/>
      <c r="VOC852" s="219"/>
      <c r="VOD852" s="219"/>
      <c r="VOE852" s="219"/>
      <c r="VOF852" s="219"/>
      <c r="VOG852" s="219"/>
      <c r="VOH852" s="219"/>
      <c r="VOI852" s="219"/>
      <c r="VOJ852" s="219"/>
      <c r="VOK852" s="219"/>
      <c r="VOL852" s="219"/>
      <c r="VOM852" s="219"/>
      <c r="VON852" s="219"/>
      <c r="VOO852" s="219"/>
      <c r="VOP852" s="219"/>
      <c r="VOQ852" s="219"/>
      <c r="VOR852" s="219"/>
      <c r="VOS852" s="219"/>
      <c r="VOT852" s="219"/>
      <c r="VOU852" s="219"/>
      <c r="VOV852" s="219"/>
      <c r="VOW852" s="219"/>
      <c r="VOX852" s="219"/>
      <c r="VOY852" s="219"/>
      <c r="VOZ852" s="219"/>
      <c r="VPA852" s="219"/>
      <c r="VPB852" s="219"/>
      <c r="VPC852" s="219"/>
      <c r="VPD852" s="219"/>
      <c r="VPE852" s="219"/>
      <c r="VPF852" s="219"/>
      <c r="VPG852" s="219"/>
      <c r="VPH852" s="219"/>
      <c r="VPI852" s="219"/>
      <c r="VPJ852" s="219"/>
      <c r="VPK852" s="219"/>
      <c r="VPL852" s="219"/>
      <c r="VPM852" s="219"/>
      <c r="VPN852" s="219"/>
      <c r="VPO852" s="219"/>
      <c r="VPP852" s="219"/>
      <c r="VPQ852" s="219"/>
      <c r="VPR852" s="219"/>
      <c r="VPS852" s="219"/>
      <c r="VPT852" s="219"/>
      <c r="VPU852" s="219"/>
      <c r="VPV852" s="219"/>
      <c r="VPW852" s="219"/>
      <c r="VPX852" s="219"/>
      <c r="VPY852" s="219"/>
      <c r="VPZ852" s="219"/>
      <c r="VQA852" s="219"/>
      <c r="VQB852" s="219"/>
      <c r="VQC852" s="219"/>
      <c r="VQD852" s="219"/>
      <c r="VQE852" s="219"/>
      <c r="VQF852" s="219"/>
      <c r="VQG852" s="219"/>
      <c r="VQH852" s="219"/>
      <c r="VQI852" s="219"/>
      <c r="VQJ852" s="219"/>
      <c r="VQK852" s="219"/>
      <c r="VQL852" s="219"/>
      <c r="VQM852" s="219"/>
      <c r="VQN852" s="219"/>
      <c r="VQO852" s="219"/>
      <c r="VQP852" s="219"/>
      <c r="VQQ852" s="219"/>
      <c r="VQR852" s="219"/>
      <c r="VQS852" s="219"/>
      <c r="VQT852" s="219"/>
      <c r="VQU852" s="219"/>
      <c r="VQV852" s="219"/>
      <c r="VQW852" s="219"/>
      <c r="VQX852" s="219"/>
      <c r="VQY852" s="219"/>
      <c r="VQZ852" s="219"/>
      <c r="VRA852" s="219"/>
      <c r="VRB852" s="219"/>
      <c r="VRC852" s="219"/>
      <c r="VRD852" s="219"/>
      <c r="VRE852" s="219"/>
      <c r="VRF852" s="219"/>
      <c r="VRG852" s="219"/>
      <c r="VRH852" s="219"/>
      <c r="VRI852" s="219"/>
      <c r="VRJ852" s="219"/>
      <c r="VRK852" s="219"/>
      <c r="VRL852" s="219"/>
      <c r="VRM852" s="219"/>
      <c r="VRN852" s="219"/>
      <c r="VRO852" s="219"/>
      <c r="VRP852" s="219"/>
      <c r="VRQ852" s="219"/>
      <c r="VRR852" s="219"/>
      <c r="VRS852" s="219"/>
      <c r="VRT852" s="219"/>
      <c r="VRU852" s="219"/>
      <c r="VRV852" s="219"/>
      <c r="VRW852" s="219"/>
      <c r="VRX852" s="219"/>
      <c r="VRY852" s="219"/>
      <c r="VRZ852" s="219"/>
      <c r="VSA852" s="219"/>
      <c r="VSB852" s="219"/>
      <c r="VSC852" s="219"/>
      <c r="VSD852" s="219"/>
      <c r="VSE852" s="219"/>
      <c r="VSF852" s="219"/>
      <c r="VSG852" s="219"/>
      <c r="VSH852" s="219"/>
      <c r="VSI852" s="219"/>
      <c r="VSJ852" s="219"/>
      <c r="VSK852" s="219"/>
      <c r="VSL852" s="219"/>
      <c r="VSM852" s="219"/>
      <c r="VSN852" s="219"/>
      <c r="VSO852" s="219"/>
      <c r="VSP852" s="219"/>
      <c r="VSQ852" s="219"/>
      <c r="VSR852" s="219"/>
      <c r="VSS852" s="219"/>
      <c r="VST852" s="219"/>
      <c r="VSU852" s="219"/>
      <c r="VSV852" s="219"/>
      <c r="VSW852" s="219"/>
      <c r="VSX852" s="219"/>
      <c r="VSY852" s="219"/>
      <c r="VSZ852" s="219"/>
      <c r="VTA852" s="219"/>
      <c r="VTB852" s="219"/>
      <c r="VTC852" s="219"/>
      <c r="VTD852" s="219"/>
      <c r="VTE852" s="219"/>
      <c r="VTF852" s="219"/>
      <c r="VTG852" s="219"/>
      <c r="VTH852" s="219"/>
      <c r="VTI852" s="219"/>
      <c r="VTJ852" s="219"/>
      <c r="VTK852" s="219"/>
      <c r="VTL852" s="219"/>
      <c r="VTM852" s="219"/>
      <c r="VTN852" s="219"/>
      <c r="VTO852" s="219"/>
      <c r="VTP852" s="219"/>
      <c r="VTQ852" s="219"/>
      <c r="VTR852" s="219"/>
      <c r="VTS852" s="219"/>
      <c r="VTT852" s="219"/>
      <c r="VTU852" s="219"/>
      <c r="VTV852" s="219"/>
      <c r="VTW852" s="219"/>
      <c r="VTX852" s="219"/>
      <c r="VTY852" s="219"/>
      <c r="VTZ852" s="219"/>
      <c r="VUA852" s="219"/>
      <c r="VUB852" s="219"/>
      <c r="VUC852" s="219"/>
      <c r="VUD852" s="219"/>
      <c r="VUE852" s="219"/>
      <c r="VUF852" s="219"/>
      <c r="VUG852" s="219"/>
      <c r="VUH852" s="219"/>
      <c r="VUI852" s="219"/>
      <c r="VUJ852" s="219"/>
      <c r="VUK852" s="219"/>
      <c r="VUL852" s="219"/>
      <c r="VUM852" s="219"/>
      <c r="VUN852" s="219"/>
      <c r="VUO852" s="219"/>
      <c r="VUP852" s="219"/>
      <c r="VUQ852" s="219"/>
      <c r="VUR852" s="219"/>
      <c r="VUS852" s="219"/>
      <c r="VUT852" s="219"/>
      <c r="VUU852" s="219"/>
      <c r="VUV852" s="219"/>
      <c r="VUW852" s="219"/>
      <c r="VUX852" s="219"/>
      <c r="VUY852" s="219"/>
      <c r="VUZ852" s="219"/>
      <c r="VVA852" s="219"/>
      <c r="VVB852" s="219"/>
      <c r="VVC852" s="219"/>
      <c r="VVD852" s="219"/>
      <c r="VVE852" s="219"/>
      <c r="VVF852" s="219"/>
      <c r="VVG852" s="219"/>
      <c r="VVH852" s="219"/>
      <c r="VVI852" s="219"/>
      <c r="VVJ852" s="219"/>
      <c r="VVK852" s="219"/>
      <c r="VVL852" s="219"/>
      <c r="VVM852" s="219"/>
      <c r="VVN852" s="219"/>
      <c r="VVO852" s="219"/>
      <c r="VVP852" s="219"/>
      <c r="VVQ852" s="219"/>
      <c r="VVR852" s="219"/>
      <c r="VVS852" s="219"/>
      <c r="VVT852" s="219"/>
      <c r="VVU852" s="219"/>
      <c r="VVV852" s="219"/>
      <c r="VVW852" s="219"/>
      <c r="VVX852" s="219"/>
      <c r="VVY852" s="219"/>
      <c r="VVZ852" s="219"/>
      <c r="VWA852" s="219"/>
      <c r="VWB852" s="219"/>
      <c r="VWC852" s="219"/>
      <c r="VWD852" s="219"/>
      <c r="VWE852" s="219"/>
      <c r="VWF852" s="219"/>
      <c r="VWG852" s="219"/>
      <c r="VWH852" s="219"/>
      <c r="VWI852" s="219"/>
      <c r="VWJ852" s="219"/>
      <c r="VWK852" s="219"/>
      <c r="VWL852" s="219"/>
      <c r="VWM852" s="219"/>
      <c r="VWN852" s="219"/>
      <c r="VWO852" s="219"/>
      <c r="VWP852" s="219"/>
      <c r="VWQ852" s="219"/>
      <c r="VWR852" s="219"/>
      <c r="VWS852" s="219"/>
      <c r="VWT852" s="219"/>
      <c r="VWU852" s="219"/>
      <c r="VWV852" s="219"/>
      <c r="VWW852" s="219"/>
      <c r="VWX852" s="219"/>
      <c r="VWY852" s="219"/>
      <c r="VWZ852" s="219"/>
      <c r="VXA852" s="219"/>
      <c r="VXB852" s="219"/>
      <c r="VXC852" s="219"/>
      <c r="VXD852" s="219"/>
      <c r="VXE852" s="219"/>
      <c r="VXF852" s="219"/>
      <c r="VXG852" s="219"/>
      <c r="VXH852" s="219"/>
      <c r="VXI852" s="219"/>
      <c r="VXJ852" s="219"/>
      <c r="VXK852" s="219"/>
      <c r="VXL852" s="219"/>
      <c r="VXM852" s="219"/>
      <c r="VXN852" s="219"/>
      <c r="VXO852" s="219"/>
      <c r="VXP852" s="219"/>
      <c r="VXQ852" s="219"/>
      <c r="VXR852" s="219"/>
      <c r="VXS852" s="219"/>
      <c r="VXT852" s="219"/>
      <c r="VXU852" s="219"/>
      <c r="VXV852" s="219"/>
      <c r="VXW852" s="219"/>
      <c r="VXX852" s="219"/>
      <c r="VXY852" s="219"/>
      <c r="VXZ852" s="219"/>
      <c r="VYA852" s="219"/>
      <c r="VYB852" s="219"/>
      <c r="VYC852" s="219"/>
      <c r="VYD852" s="219"/>
      <c r="VYE852" s="219"/>
      <c r="VYF852" s="219"/>
      <c r="VYG852" s="219"/>
      <c r="VYH852" s="219"/>
      <c r="VYI852" s="219"/>
      <c r="VYJ852" s="219"/>
      <c r="VYK852" s="219"/>
      <c r="VYL852" s="219"/>
      <c r="VYM852" s="219"/>
      <c r="VYN852" s="219"/>
      <c r="VYO852" s="219"/>
      <c r="VYP852" s="219"/>
      <c r="VYQ852" s="219"/>
      <c r="VYR852" s="219"/>
      <c r="VYS852" s="219"/>
      <c r="VYT852" s="219"/>
      <c r="VYU852" s="219"/>
      <c r="VYV852" s="219"/>
      <c r="VYW852" s="219"/>
      <c r="VYX852" s="219"/>
      <c r="VYY852" s="219"/>
      <c r="VYZ852" s="219"/>
      <c r="VZA852" s="219"/>
      <c r="VZB852" s="219"/>
      <c r="VZC852" s="219"/>
      <c r="VZD852" s="219"/>
      <c r="VZE852" s="219"/>
      <c r="VZF852" s="219"/>
      <c r="VZG852" s="219"/>
      <c r="VZH852" s="219"/>
      <c r="VZI852" s="219"/>
      <c r="VZJ852" s="219"/>
      <c r="VZK852" s="219"/>
      <c r="VZL852" s="219"/>
      <c r="VZM852" s="219"/>
      <c r="VZN852" s="219"/>
      <c r="VZO852" s="219"/>
      <c r="VZP852" s="219"/>
      <c r="VZQ852" s="219"/>
      <c r="VZR852" s="219"/>
      <c r="VZS852" s="219"/>
      <c r="VZT852" s="219"/>
      <c r="VZU852" s="219"/>
      <c r="VZV852" s="219"/>
      <c r="VZW852" s="219"/>
      <c r="VZX852" s="219"/>
      <c r="VZY852" s="219"/>
      <c r="VZZ852" s="219"/>
      <c r="WAA852" s="219"/>
      <c r="WAB852" s="219"/>
      <c r="WAC852" s="219"/>
      <c r="WAD852" s="219"/>
      <c r="WAE852" s="219"/>
      <c r="WAF852" s="219"/>
      <c r="WAG852" s="219"/>
      <c r="WAH852" s="219"/>
      <c r="WAI852" s="219"/>
      <c r="WAJ852" s="219"/>
      <c r="WAK852" s="219"/>
      <c r="WAL852" s="219"/>
      <c r="WAM852" s="219"/>
      <c r="WAN852" s="219"/>
      <c r="WAO852" s="219"/>
      <c r="WAP852" s="219"/>
      <c r="WAQ852" s="219"/>
      <c r="WAR852" s="219"/>
      <c r="WAS852" s="219"/>
      <c r="WAT852" s="219"/>
      <c r="WAU852" s="219"/>
      <c r="WAV852" s="219"/>
      <c r="WAW852" s="219"/>
      <c r="WAX852" s="219"/>
      <c r="WAY852" s="219"/>
      <c r="WAZ852" s="219"/>
      <c r="WBA852" s="219"/>
      <c r="WBB852" s="219"/>
      <c r="WBC852" s="219"/>
      <c r="WBD852" s="219"/>
      <c r="WBE852" s="219"/>
      <c r="WBF852" s="219"/>
      <c r="WBG852" s="219"/>
      <c r="WBH852" s="219"/>
      <c r="WBI852" s="219"/>
      <c r="WBJ852" s="219"/>
      <c r="WBK852" s="219"/>
      <c r="WBL852" s="219"/>
      <c r="WBM852" s="219"/>
      <c r="WBN852" s="219"/>
      <c r="WBO852" s="219"/>
      <c r="WBP852" s="219"/>
      <c r="WBQ852" s="219"/>
      <c r="WBR852" s="219"/>
      <c r="WBS852" s="219"/>
      <c r="WBT852" s="219"/>
      <c r="WBU852" s="219"/>
      <c r="WBV852" s="219"/>
      <c r="WBW852" s="219"/>
      <c r="WBX852" s="219"/>
      <c r="WBY852" s="219"/>
      <c r="WBZ852" s="219"/>
      <c r="WCA852" s="219"/>
      <c r="WCB852" s="219"/>
      <c r="WCC852" s="219"/>
      <c r="WCD852" s="219"/>
      <c r="WCE852" s="219"/>
      <c r="WCF852" s="219"/>
      <c r="WCG852" s="219"/>
      <c r="WCH852" s="219"/>
      <c r="WCI852" s="219"/>
      <c r="WCJ852" s="219"/>
      <c r="WCK852" s="219"/>
      <c r="WCL852" s="219"/>
      <c r="WCM852" s="219"/>
      <c r="WCN852" s="219"/>
      <c r="WCO852" s="219"/>
      <c r="WCP852" s="219"/>
      <c r="WCQ852" s="219"/>
      <c r="WCR852" s="219"/>
      <c r="WCS852" s="219"/>
      <c r="WCT852" s="219"/>
      <c r="WCU852" s="219"/>
      <c r="WCV852" s="219"/>
      <c r="WCW852" s="219"/>
      <c r="WCX852" s="219"/>
      <c r="WCY852" s="219"/>
      <c r="WCZ852" s="219"/>
      <c r="WDA852" s="219"/>
      <c r="WDB852" s="219"/>
      <c r="WDC852" s="219"/>
      <c r="WDD852" s="219"/>
      <c r="WDE852" s="219"/>
      <c r="WDF852" s="219"/>
      <c r="WDG852" s="219"/>
      <c r="WDH852" s="219"/>
      <c r="WDI852" s="219"/>
      <c r="WDJ852" s="219"/>
      <c r="WDK852" s="219"/>
      <c r="WDL852" s="219"/>
      <c r="WDM852" s="219"/>
      <c r="WDN852" s="219"/>
      <c r="WDO852" s="219"/>
      <c r="WDP852" s="219"/>
      <c r="WDQ852" s="219"/>
      <c r="WDR852" s="219"/>
      <c r="WDS852" s="219"/>
      <c r="WDT852" s="219"/>
      <c r="WDU852" s="219"/>
      <c r="WDV852" s="219"/>
      <c r="WDW852" s="219"/>
      <c r="WDX852" s="219"/>
      <c r="WDY852" s="219"/>
      <c r="WDZ852" s="219"/>
      <c r="WEA852" s="219"/>
      <c r="WEB852" s="219"/>
      <c r="WEC852" s="219"/>
      <c r="WED852" s="219"/>
      <c r="WEE852" s="219"/>
      <c r="WEF852" s="219"/>
      <c r="WEG852" s="219"/>
      <c r="WEH852" s="219"/>
      <c r="WEI852" s="219"/>
      <c r="WEJ852" s="219"/>
      <c r="WEK852" s="219"/>
      <c r="WEL852" s="219"/>
      <c r="WEM852" s="219"/>
      <c r="WEN852" s="219"/>
      <c r="WEO852" s="219"/>
      <c r="WEP852" s="219"/>
      <c r="WEQ852" s="219"/>
      <c r="WER852" s="219"/>
      <c r="WES852" s="219"/>
      <c r="WET852" s="219"/>
      <c r="WEU852" s="219"/>
      <c r="WEV852" s="219"/>
      <c r="WEW852" s="219"/>
      <c r="WEX852" s="219"/>
      <c r="WEY852" s="219"/>
      <c r="WEZ852" s="219"/>
      <c r="WFA852" s="219"/>
      <c r="WFB852" s="219"/>
      <c r="WFC852" s="219"/>
      <c r="WFD852" s="219"/>
      <c r="WFE852" s="219"/>
      <c r="WFF852" s="219"/>
      <c r="WFG852" s="219"/>
      <c r="WFH852" s="219"/>
      <c r="WFI852" s="219"/>
      <c r="WFJ852" s="219"/>
      <c r="WFK852" s="219"/>
      <c r="WFL852" s="219"/>
      <c r="WFM852" s="219"/>
      <c r="WFN852" s="219"/>
      <c r="WFO852" s="219"/>
      <c r="WFP852" s="219"/>
      <c r="WFQ852" s="219"/>
      <c r="WFR852" s="219"/>
      <c r="WFS852" s="219"/>
      <c r="WFT852" s="219"/>
      <c r="WFU852" s="219"/>
      <c r="WFV852" s="219"/>
      <c r="WFW852" s="219"/>
      <c r="WFX852" s="219"/>
      <c r="WFY852" s="219"/>
      <c r="WFZ852" s="219"/>
      <c r="WGA852" s="219"/>
      <c r="WGB852" s="219"/>
      <c r="WGC852" s="219"/>
      <c r="WGD852" s="219"/>
      <c r="WGE852" s="219"/>
      <c r="WGF852" s="219"/>
      <c r="WGG852" s="219"/>
      <c r="WGH852" s="219"/>
      <c r="WGI852" s="219"/>
      <c r="WGJ852" s="219"/>
      <c r="WGK852" s="219"/>
      <c r="WGL852" s="219"/>
      <c r="WGM852" s="219"/>
      <c r="WGN852" s="219"/>
      <c r="WGO852" s="219"/>
      <c r="WGP852" s="219"/>
      <c r="WGQ852" s="219"/>
      <c r="WGR852" s="219"/>
      <c r="WGS852" s="219"/>
      <c r="WGT852" s="219"/>
      <c r="WGU852" s="219"/>
      <c r="WGV852" s="219"/>
      <c r="WGW852" s="219"/>
      <c r="WGX852" s="219"/>
      <c r="WGY852" s="219"/>
      <c r="WGZ852" s="219"/>
      <c r="WHA852" s="219"/>
      <c r="WHB852" s="219"/>
      <c r="WHC852" s="219"/>
      <c r="WHD852" s="219"/>
      <c r="WHE852" s="219"/>
      <c r="WHF852" s="219"/>
      <c r="WHG852" s="219"/>
      <c r="WHH852" s="219"/>
      <c r="WHI852" s="219"/>
      <c r="WHJ852" s="219"/>
      <c r="WHK852" s="219"/>
      <c r="WHL852" s="219"/>
      <c r="WHM852" s="219"/>
      <c r="WHN852" s="219"/>
      <c r="WHO852" s="219"/>
      <c r="WHP852" s="219"/>
      <c r="WHQ852" s="219"/>
      <c r="WHR852" s="219"/>
      <c r="WHS852" s="219"/>
      <c r="WHT852" s="219"/>
      <c r="WHU852" s="219"/>
      <c r="WHV852" s="219"/>
      <c r="WHW852" s="219"/>
      <c r="WHX852" s="219"/>
      <c r="WHY852" s="219"/>
      <c r="WHZ852" s="219"/>
      <c r="WIA852" s="219"/>
      <c r="WIB852" s="219"/>
      <c r="WIC852" s="219"/>
      <c r="WID852" s="219"/>
      <c r="WIE852" s="219"/>
      <c r="WIF852" s="219"/>
      <c r="WIG852" s="219"/>
      <c r="WIH852" s="219"/>
      <c r="WII852" s="219"/>
      <c r="WIJ852" s="219"/>
      <c r="WIK852" s="219"/>
      <c r="WIL852" s="219"/>
      <c r="WIM852" s="219"/>
      <c r="WIN852" s="219"/>
      <c r="WIO852" s="219"/>
      <c r="WIP852" s="219"/>
      <c r="WIQ852" s="219"/>
      <c r="WIR852" s="219"/>
      <c r="WIS852" s="219"/>
      <c r="WIT852" s="219"/>
      <c r="WIU852" s="219"/>
      <c r="WIV852" s="219"/>
      <c r="WIW852" s="219"/>
      <c r="WIX852" s="219"/>
      <c r="WIY852" s="219"/>
      <c r="WIZ852" s="219"/>
      <c r="WJA852" s="219"/>
      <c r="WJB852" s="219"/>
      <c r="WJC852" s="219"/>
      <c r="WJD852" s="219"/>
      <c r="WJE852" s="219"/>
      <c r="WJF852" s="219"/>
      <c r="WJG852" s="219"/>
      <c r="WJH852" s="219"/>
      <c r="WJI852" s="219"/>
      <c r="WJJ852" s="219"/>
      <c r="WJK852" s="219"/>
      <c r="WJL852" s="219"/>
      <c r="WJM852" s="219"/>
      <c r="WJN852" s="219"/>
      <c r="WJO852" s="219"/>
      <c r="WJP852" s="219"/>
      <c r="WJQ852" s="219"/>
      <c r="WJR852" s="219"/>
      <c r="WJS852" s="219"/>
      <c r="WJT852" s="219"/>
      <c r="WJU852" s="219"/>
      <c r="WJV852" s="219"/>
      <c r="WJW852" s="219"/>
      <c r="WJX852" s="219"/>
      <c r="WJY852" s="219"/>
      <c r="WJZ852" s="219"/>
      <c r="WKA852" s="219"/>
      <c r="WKB852" s="219"/>
      <c r="WKC852" s="219"/>
      <c r="WKD852" s="219"/>
      <c r="WKE852" s="219"/>
      <c r="WKF852" s="219"/>
      <c r="WKG852" s="219"/>
      <c r="WKH852" s="219"/>
      <c r="WKI852" s="219"/>
      <c r="WKJ852" s="219"/>
      <c r="WKK852" s="219"/>
      <c r="WKL852" s="219"/>
      <c r="WKM852" s="219"/>
      <c r="WKN852" s="219"/>
      <c r="WKO852" s="219"/>
      <c r="WKP852" s="219"/>
      <c r="WKQ852" s="219"/>
      <c r="WKR852" s="219"/>
      <c r="WKS852" s="219"/>
      <c r="WKT852" s="219"/>
      <c r="WKU852" s="219"/>
      <c r="WKV852" s="219"/>
      <c r="WKW852" s="219"/>
      <c r="WKX852" s="219"/>
      <c r="WKY852" s="219"/>
      <c r="WKZ852" s="219"/>
      <c r="WLA852" s="219"/>
      <c r="WLB852" s="219"/>
      <c r="WLC852" s="219"/>
      <c r="WLD852" s="219"/>
      <c r="WLE852" s="219"/>
      <c r="WLF852" s="219"/>
      <c r="WLG852" s="219"/>
      <c r="WLH852" s="219"/>
      <c r="WLI852" s="219"/>
      <c r="WLJ852" s="219"/>
      <c r="WLK852" s="219"/>
      <c r="WLL852" s="219"/>
      <c r="WLM852" s="219"/>
      <c r="WLN852" s="219"/>
      <c r="WLO852" s="219"/>
      <c r="WLP852" s="219"/>
      <c r="WLQ852" s="219"/>
      <c r="WLR852" s="219"/>
      <c r="WLS852" s="219"/>
      <c r="WLT852" s="219"/>
      <c r="WLU852" s="219"/>
      <c r="WLV852" s="219"/>
      <c r="WLW852" s="219"/>
      <c r="WLX852" s="219"/>
      <c r="WLY852" s="219"/>
      <c r="WLZ852" s="219"/>
      <c r="WMA852" s="219"/>
      <c r="WMB852" s="219"/>
      <c r="WMC852" s="219"/>
      <c r="WMD852" s="219"/>
      <c r="WME852" s="219"/>
      <c r="WMF852" s="219"/>
      <c r="WMG852" s="219"/>
      <c r="WMH852" s="219"/>
      <c r="WMI852" s="219"/>
      <c r="WMJ852" s="219"/>
      <c r="WMK852" s="219"/>
      <c r="WML852" s="219"/>
      <c r="WMM852" s="219"/>
      <c r="WMN852" s="219"/>
      <c r="WMO852" s="219"/>
      <c r="WMP852" s="219"/>
      <c r="WMQ852" s="219"/>
      <c r="WMR852" s="219"/>
      <c r="WMS852" s="219"/>
      <c r="WMT852" s="219"/>
      <c r="WMU852" s="219"/>
      <c r="WMV852" s="219"/>
      <c r="WMW852" s="219"/>
      <c r="WMX852" s="219"/>
      <c r="WMY852" s="219"/>
      <c r="WMZ852" s="219"/>
      <c r="WNA852" s="219"/>
      <c r="WNB852" s="219"/>
      <c r="WNC852" s="219"/>
      <c r="WND852" s="219"/>
      <c r="WNE852" s="219"/>
      <c r="WNF852" s="219"/>
      <c r="WNG852" s="219"/>
      <c r="WNH852" s="219"/>
      <c r="WNI852" s="219"/>
      <c r="WNJ852" s="219"/>
      <c r="WNK852" s="219"/>
      <c r="WNL852" s="219"/>
      <c r="WNM852" s="219"/>
      <c r="WNN852" s="219"/>
      <c r="WNO852" s="219"/>
      <c r="WNP852" s="219"/>
      <c r="WNQ852" s="219"/>
      <c r="WNR852" s="219"/>
      <c r="WNS852" s="219"/>
      <c r="WNT852" s="219"/>
      <c r="WNU852" s="219"/>
      <c r="WNV852" s="219"/>
      <c r="WNW852" s="219"/>
      <c r="WNX852" s="219"/>
      <c r="WNY852" s="219"/>
      <c r="WNZ852" s="219"/>
      <c r="WOA852" s="219"/>
      <c r="WOB852" s="219"/>
      <c r="WOC852" s="219"/>
      <c r="WOD852" s="219"/>
      <c r="WOE852" s="219"/>
      <c r="WOF852" s="219"/>
      <c r="WOG852" s="219"/>
      <c r="WOH852" s="219"/>
      <c r="WOI852" s="219"/>
      <c r="WOJ852" s="219"/>
      <c r="WOK852" s="219"/>
      <c r="WOL852" s="219"/>
      <c r="WOM852" s="219"/>
      <c r="WON852" s="219"/>
      <c r="WOO852" s="219"/>
      <c r="WOP852" s="219"/>
      <c r="WOQ852" s="219"/>
      <c r="WOR852" s="219"/>
      <c r="WOS852" s="219"/>
      <c r="WOT852" s="219"/>
      <c r="WOU852" s="219"/>
      <c r="WOV852" s="219"/>
      <c r="WOW852" s="219"/>
      <c r="WOX852" s="219"/>
      <c r="WOY852" s="219"/>
      <c r="WOZ852" s="219"/>
      <c r="WPA852" s="219"/>
      <c r="WPB852" s="219"/>
      <c r="WPC852" s="219"/>
      <c r="WPD852" s="219"/>
      <c r="WPE852" s="219"/>
      <c r="WPF852" s="219"/>
      <c r="WPG852" s="219"/>
      <c r="WPH852" s="219"/>
      <c r="WPI852" s="219"/>
      <c r="WPJ852" s="219"/>
      <c r="WPK852" s="219"/>
      <c r="WPL852" s="219"/>
      <c r="WPM852" s="219"/>
      <c r="WPN852" s="219"/>
      <c r="WPO852" s="219"/>
      <c r="WPP852" s="219"/>
      <c r="WPQ852" s="219"/>
      <c r="WPR852" s="219"/>
      <c r="WPS852" s="219"/>
      <c r="WPT852" s="219"/>
      <c r="WPU852" s="219"/>
      <c r="WPV852" s="219"/>
      <c r="WPW852" s="219"/>
      <c r="WPX852" s="219"/>
      <c r="WPY852" s="219"/>
      <c r="WPZ852" s="219"/>
      <c r="WQA852" s="219"/>
      <c r="WQB852" s="219"/>
      <c r="WQC852" s="219"/>
      <c r="WQD852" s="219"/>
      <c r="WQE852" s="219"/>
      <c r="WQF852" s="219"/>
      <c r="WQG852" s="219"/>
      <c r="WQH852" s="219"/>
      <c r="WQI852" s="219"/>
      <c r="WQJ852" s="219"/>
      <c r="WQK852" s="219"/>
      <c r="WQL852" s="219"/>
      <c r="WQM852" s="219"/>
      <c r="WQN852" s="219"/>
      <c r="WQO852" s="219"/>
      <c r="WQP852" s="219"/>
      <c r="WQQ852" s="219"/>
      <c r="WQR852" s="219"/>
      <c r="WQS852" s="219"/>
      <c r="WQT852" s="219"/>
      <c r="WQU852" s="219"/>
      <c r="WQV852" s="219"/>
      <c r="WQW852" s="219"/>
      <c r="WQX852" s="219"/>
      <c r="WQY852" s="219"/>
      <c r="WQZ852" s="219"/>
      <c r="WRA852" s="219"/>
      <c r="WRB852" s="219"/>
      <c r="WRC852" s="219"/>
      <c r="WRD852" s="219"/>
      <c r="WRE852" s="219"/>
      <c r="WRF852" s="219"/>
      <c r="WRG852" s="219"/>
      <c r="WRH852" s="219"/>
      <c r="WRI852" s="219"/>
      <c r="WRJ852" s="219"/>
      <c r="WRK852" s="219"/>
      <c r="WRL852" s="219"/>
      <c r="WRM852" s="219"/>
      <c r="WRN852" s="219"/>
      <c r="WRO852" s="219"/>
      <c r="WRP852" s="219"/>
      <c r="WRQ852" s="219"/>
      <c r="WRR852" s="219"/>
      <c r="WRS852" s="219"/>
      <c r="WRT852" s="219"/>
      <c r="WRU852" s="219"/>
      <c r="WRV852" s="219"/>
      <c r="WRW852" s="219"/>
      <c r="WRX852" s="219"/>
      <c r="WRY852" s="219"/>
      <c r="WRZ852" s="219"/>
      <c r="WSA852" s="219"/>
      <c r="WSB852" s="219"/>
      <c r="WSC852" s="219"/>
      <c r="WSD852" s="219"/>
      <c r="WSE852" s="219"/>
      <c r="WSF852" s="219"/>
      <c r="WSG852" s="219"/>
      <c r="WSH852" s="219"/>
      <c r="WSI852" s="219"/>
      <c r="WSJ852" s="219"/>
      <c r="WSK852" s="219"/>
      <c r="WSL852" s="219"/>
      <c r="WSM852" s="219"/>
      <c r="WSN852" s="219"/>
      <c r="WSO852" s="219"/>
      <c r="WSP852" s="219"/>
      <c r="WSQ852" s="219"/>
      <c r="WSR852" s="219"/>
      <c r="WSS852" s="219"/>
      <c r="WST852" s="219"/>
      <c r="WSU852" s="219"/>
      <c r="WSV852" s="219"/>
      <c r="WSW852" s="219"/>
      <c r="WSX852" s="219"/>
      <c r="WSY852" s="219"/>
      <c r="WSZ852" s="219"/>
      <c r="WTA852" s="219"/>
      <c r="WTB852" s="219"/>
      <c r="WTC852" s="219"/>
      <c r="WTD852" s="219"/>
      <c r="WTE852" s="219"/>
      <c r="WTF852" s="219"/>
      <c r="WTG852" s="219"/>
      <c r="WTH852" s="219"/>
      <c r="WTI852" s="219"/>
      <c r="WTJ852" s="219"/>
      <c r="WTK852" s="219"/>
      <c r="WTL852" s="219"/>
      <c r="WTM852" s="219"/>
      <c r="WTN852" s="219"/>
      <c r="WTO852" s="219"/>
      <c r="WTP852" s="219"/>
      <c r="WTQ852" s="219"/>
      <c r="WTR852" s="219"/>
      <c r="WTS852" s="219"/>
      <c r="WTT852" s="219"/>
      <c r="WTU852" s="219"/>
      <c r="WTV852" s="219"/>
      <c r="WTW852" s="219"/>
      <c r="WTX852" s="219"/>
      <c r="WTY852" s="219"/>
      <c r="WTZ852" s="219"/>
      <c r="WUA852" s="219"/>
      <c r="WUB852" s="219"/>
      <c r="WUC852" s="219"/>
      <c r="WUD852" s="219"/>
      <c r="WUE852" s="219"/>
      <c r="WUF852" s="219"/>
      <c r="WUG852" s="219"/>
      <c r="WUH852" s="219"/>
      <c r="WUI852" s="219"/>
      <c r="WUJ852" s="219"/>
      <c r="WUK852" s="219"/>
      <c r="WUL852" s="219"/>
      <c r="WUM852" s="219"/>
      <c r="WUN852" s="219"/>
      <c r="WUO852" s="219"/>
      <c r="WUP852" s="219"/>
      <c r="WUQ852" s="219"/>
      <c r="WUR852" s="219"/>
      <c r="WUS852" s="219"/>
      <c r="WUT852" s="219"/>
      <c r="WUU852" s="219"/>
      <c r="WUV852" s="219"/>
      <c r="WUW852" s="219"/>
      <c r="WUX852" s="219"/>
      <c r="WUY852" s="219"/>
      <c r="WUZ852" s="219"/>
      <c r="WVA852" s="219"/>
      <c r="WVB852" s="219"/>
      <c r="WVC852" s="219"/>
      <c r="WVD852" s="219"/>
      <c r="WVE852" s="219"/>
      <c r="WVF852" s="219"/>
      <c r="WVG852" s="219"/>
      <c r="WVH852" s="219"/>
      <c r="WVI852" s="219"/>
      <c r="WVJ852" s="219"/>
      <c r="WVK852" s="219"/>
      <c r="WVL852" s="219"/>
      <c r="WVM852" s="219"/>
      <c r="WVN852" s="219"/>
      <c r="WVO852" s="219"/>
      <c r="WVP852" s="219"/>
      <c r="WVQ852" s="219"/>
      <c r="WVR852" s="219"/>
      <c r="WVS852" s="219"/>
      <c r="WVT852" s="219"/>
      <c r="WVU852" s="219"/>
      <c r="WVV852" s="219"/>
      <c r="WVW852" s="219"/>
      <c r="WVX852" s="219"/>
      <c r="WVY852" s="219"/>
      <c r="WVZ852" s="219"/>
      <c r="WWA852" s="219"/>
      <c r="WWB852" s="219"/>
      <c r="WWC852" s="219"/>
      <c r="WWD852" s="219"/>
      <c r="WWE852" s="219"/>
      <c r="WWF852" s="219"/>
      <c r="WWG852" s="219"/>
      <c r="WWH852" s="219"/>
      <c r="WWI852" s="219"/>
      <c r="WWJ852" s="219"/>
      <c r="WWK852" s="219"/>
      <c r="WWL852" s="219"/>
      <c r="WWM852" s="219"/>
      <c r="WWN852" s="219"/>
      <c r="WWO852" s="219"/>
      <c r="WWP852" s="219"/>
      <c r="WWQ852" s="219"/>
      <c r="WWR852" s="219"/>
      <c r="WWS852" s="219"/>
      <c r="WWT852" s="219"/>
      <c r="WWU852" s="219"/>
      <c r="WWV852" s="219"/>
      <c r="WWW852" s="219"/>
      <c r="WWX852" s="219"/>
      <c r="WWY852" s="219"/>
      <c r="WWZ852" s="219"/>
      <c r="WXA852" s="219"/>
      <c r="WXB852" s="219"/>
      <c r="WXC852" s="219"/>
      <c r="WXD852" s="219"/>
      <c r="WXE852" s="219"/>
      <c r="WXF852" s="219"/>
      <c r="WXG852" s="219"/>
      <c r="WXH852" s="219"/>
      <c r="WXI852" s="219"/>
      <c r="WXJ852" s="219"/>
      <c r="WXK852" s="219"/>
      <c r="WXL852" s="219"/>
      <c r="WXM852" s="219"/>
      <c r="WXN852" s="219"/>
      <c r="WXO852" s="219"/>
      <c r="WXP852" s="219"/>
      <c r="WXQ852" s="219"/>
      <c r="WXR852" s="219"/>
      <c r="WXS852" s="219"/>
      <c r="WXT852" s="219"/>
      <c r="WXU852" s="219"/>
      <c r="WXV852" s="219"/>
      <c r="WXW852" s="219"/>
      <c r="WXX852" s="219"/>
      <c r="WXY852" s="219"/>
      <c r="WXZ852" s="219"/>
      <c r="WYA852" s="219"/>
      <c r="WYB852" s="219"/>
      <c r="WYC852" s="219"/>
      <c r="WYD852" s="219"/>
      <c r="WYE852" s="219"/>
      <c r="WYF852" s="219"/>
      <c r="WYG852" s="219"/>
      <c r="WYH852" s="219"/>
      <c r="WYI852" s="219"/>
      <c r="WYJ852" s="219"/>
      <c r="WYK852" s="219"/>
      <c r="WYL852" s="219"/>
      <c r="WYM852" s="219"/>
      <c r="WYN852" s="219"/>
      <c r="WYO852" s="219"/>
      <c r="WYP852" s="219"/>
      <c r="WYQ852" s="219"/>
      <c r="WYR852" s="219"/>
      <c r="WYS852" s="219"/>
      <c r="WYT852" s="219"/>
      <c r="WYU852" s="219"/>
      <c r="WYV852" s="219"/>
      <c r="WYW852" s="219"/>
      <c r="WYX852" s="219"/>
      <c r="WYY852" s="219"/>
      <c r="WYZ852" s="219"/>
      <c r="WZA852" s="219"/>
      <c r="WZB852" s="219"/>
      <c r="WZC852" s="219"/>
      <c r="WZD852" s="219"/>
      <c r="WZE852" s="219"/>
      <c r="WZF852" s="219"/>
      <c r="WZG852" s="219"/>
      <c r="WZH852" s="219"/>
      <c r="WZI852" s="219"/>
      <c r="WZJ852" s="219"/>
      <c r="WZK852" s="219"/>
      <c r="WZL852" s="219"/>
      <c r="WZM852" s="219"/>
      <c r="WZN852" s="219"/>
      <c r="WZO852" s="219"/>
      <c r="WZP852" s="219"/>
      <c r="WZQ852" s="219"/>
      <c r="WZR852" s="219"/>
      <c r="WZS852" s="219"/>
      <c r="WZT852" s="219"/>
      <c r="WZU852" s="219"/>
      <c r="WZV852" s="219"/>
      <c r="WZW852" s="219"/>
      <c r="WZX852" s="219"/>
      <c r="WZY852" s="219"/>
      <c r="WZZ852" s="219"/>
      <c r="XAA852" s="219"/>
      <c r="XAB852" s="219"/>
      <c r="XAC852" s="219"/>
      <c r="XAD852" s="219"/>
      <c r="XAE852" s="219"/>
      <c r="XAF852" s="219"/>
      <c r="XAG852" s="219"/>
      <c r="XAH852" s="219"/>
      <c r="XAI852" s="219"/>
      <c r="XAJ852" s="219"/>
      <c r="XAK852" s="219"/>
      <c r="XAL852" s="219"/>
      <c r="XAM852" s="219"/>
      <c r="XAN852" s="219"/>
      <c r="XAO852" s="219"/>
      <c r="XAP852" s="219"/>
      <c r="XAQ852" s="219"/>
      <c r="XAR852" s="219"/>
      <c r="XAS852" s="219"/>
      <c r="XAT852" s="219"/>
      <c r="XAU852" s="219"/>
      <c r="XAV852" s="219"/>
      <c r="XAW852" s="219"/>
      <c r="XAX852" s="219"/>
      <c r="XAY852" s="219"/>
      <c r="XAZ852" s="219"/>
      <c r="XBA852" s="219"/>
      <c r="XBB852" s="219"/>
      <c r="XBC852" s="219"/>
      <c r="XBD852" s="219"/>
      <c r="XBE852" s="219"/>
      <c r="XBF852" s="219"/>
      <c r="XBG852" s="219"/>
      <c r="XBH852" s="219"/>
      <c r="XBI852" s="219"/>
      <c r="XBJ852" s="219"/>
      <c r="XBK852" s="219"/>
      <c r="XBL852" s="219"/>
      <c r="XBM852" s="219"/>
      <c r="XBN852" s="219"/>
      <c r="XBO852" s="219"/>
      <c r="XBP852" s="219"/>
      <c r="XBQ852" s="219"/>
      <c r="XBR852" s="219"/>
      <c r="XBS852" s="219"/>
      <c r="XBT852" s="219"/>
      <c r="XBU852" s="219"/>
      <c r="XBV852" s="219"/>
      <c r="XBW852" s="219"/>
      <c r="XBX852" s="219"/>
      <c r="XBY852" s="219"/>
      <c r="XBZ852" s="219"/>
      <c r="XCA852" s="219"/>
      <c r="XCB852" s="219"/>
      <c r="XCC852" s="219"/>
      <c r="XCD852" s="219"/>
      <c r="XCE852" s="219"/>
      <c r="XCF852" s="219"/>
      <c r="XCG852" s="219"/>
      <c r="XCH852" s="219"/>
      <c r="XCI852" s="219"/>
      <c r="XCJ852" s="219"/>
      <c r="XCK852" s="219"/>
      <c r="XCL852" s="219"/>
      <c r="XCM852" s="219"/>
      <c r="XCN852" s="219"/>
      <c r="XCO852" s="219"/>
      <c r="XCP852" s="219"/>
      <c r="XCQ852" s="219"/>
      <c r="XCR852" s="219"/>
      <c r="XCS852" s="219"/>
      <c r="XCT852" s="219"/>
      <c r="XCU852" s="219"/>
      <c r="XCV852" s="219"/>
      <c r="XCW852" s="219"/>
      <c r="XCX852" s="219"/>
      <c r="XCY852" s="219"/>
      <c r="XCZ852" s="219"/>
      <c r="XDA852" s="219"/>
      <c r="XDB852" s="219"/>
      <c r="XDC852" s="219"/>
      <c r="XDD852" s="219"/>
      <c r="XDE852" s="219"/>
      <c r="XDF852" s="219"/>
      <c r="XDG852" s="219"/>
      <c r="XDH852" s="219"/>
      <c r="XDI852" s="219"/>
      <c r="XDJ852" s="219"/>
      <c r="XDK852" s="219"/>
      <c r="XDL852" s="219"/>
      <c r="XDM852" s="219"/>
      <c r="XDN852" s="219"/>
      <c r="XDO852" s="219"/>
      <c r="XDP852" s="219"/>
      <c r="XDQ852" s="219"/>
      <c r="XDR852" s="219"/>
      <c r="XDS852" s="219"/>
      <c r="XDT852" s="219"/>
      <c r="XDU852" s="219"/>
      <c r="XDV852" s="219"/>
      <c r="XDW852" s="219"/>
      <c r="XDX852" s="219"/>
      <c r="XDY852" s="219"/>
      <c r="XDZ852" s="219"/>
      <c r="XEA852" s="219"/>
      <c r="XEB852" s="219"/>
      <c r="XEC852" s="219"/>
      <c r="XED852" s="219"/>
      <c r="XEE852" s="219"/>
      <c r="XEF852" s="219"/>
      <c r="XEG852" s="219"/>
      <c r="XEH852" s="219"/>
      <c r="XEI852" s="219"/>
      <c r="XEJ852" s="219"/>
      <c r="XEK852" s="219"/>
      <c r="XEL852" s="219"/>
      <c r="XEM852" s="219"/>
      <c r="XEN852" s="219"/>
      <c r="XEO852" s="219"/>
      <c r="XEP852" s="219"/>
      <c r="XEQ852" s="219"/>
      <c r="XER852" s="219"/>
      <c r="XES852" s="219"/>
      <c r="XET852" s="219"/>
      <c r="XEU852" s="219"/>
      <c r="XEV852" s="219"/>
      <c r="XEW852" s="219"/>
      <c r="XEX852" s="219"/>
      <c r="XEY852" s="219"/>
      <c r="XEZ852" s="219"/>
      <c r="XFA852" s="219"/>
      <c r="XFB852" s="219"/>
      <c r="XFC852" s="219"/>
      <c r="XFD852" s="219"/>
    </row>
    <row r="855" spans="1:16384" x14ac:dyDescent="0.35">
      <c r="B855" s="216" t="str">
        <f>'Techs-Fuels Updated'!D69</f>
        <v>MEPHYDMHI0</v>
      </c>
      <c r="E855" s="216">
        <f>'Techs-Fuels Updated'!Q69</f>
        <v>0.34599999999999997</v>
      </c>
    </row>
    <row r="856" spans="1:16384" x14ac:dyDescent="0.35">
      <c r="A856" s="210"/>
      <c r="B856" s="210">
        <v>2020</v>
      </c>
      <c r="C856" s="210">
        <v>2021</v>
      </c>
      <c r="D856" s="210">
        <v>2022</v>
      </c>
      <c r="E856" s="210">
        <v>2023</v>
      </c>
      <c r="F856" s="210">
        <v>2024</v>
      </c>
      <c r="G856" s="210">
        <v>2025</v>
      </c>
      <c r="H856" s="210">
        <v>2026</v>
      </c>
      <c r="I856" s="210">
        <v>2027</v>
      </c>
      <c r="J856" s="214">
        <v>2028</v>
      </c>
      <c r="K856" s="214">
        <v>2029</v>
      </c>
      <c r="L856" s="214">
        <v>2030</v>
      </c>
      <c r="M856" s="214">
        <v>2031</v>
      </c>
      <c r="N856" s="214">
        <v>2032</v>
      </c>
      <c r="O856" s="214">
        <v>2033</v>
      </c>
      <c r="P856" s="214">
        <v>2034</v>
      </c>
      <c r="Q856" s="214">
        <v>2035</v>
      </c>
      <c r="R856" s="214">
        <v>2036</v>
      </c>
      <c r="S856" s="214">
        <v>2037</v>
      </c>
      <c r="T856" s="214">
        <v>2038</v>
      </c>
      <c r="U856" s="214">
        <v>2039</v>
      </c>
      <c r="V856" s="214">
        <v>2040</v>
      </c>
      <c r="W856" s="214">
        <v>2041</v>
      </c>
      <c r="X856" s="214">
        <v>2042</v>
      </c>
      <c r="Y856" s="214">
        <v>2043</v>
      </c>
      <c r="Z856" s="214">
        <v>2044</v>
      </c>
      <c r="AA856" s="214">
        <v>2045</v>
      </c>
      <c r="AB856" s="214">
        <v>2046</v>
      </c>
      <c r="AC856" s="214">
        <v>2047</v>
      </c>
      <c r="AD856" s="214">
        <v>2048</v>
      </c>
      <c r="AE856" s="214">
        <v>2049</v>
      </c>
      <c r="AF856" s="214">
        <v>2050</v>
      </c>
      <c r="AG856" s="214">
        <v>2051</v>
      </c>
      <c r="AH856" s="214">
        <v>2052</v>
      </c>
      <c r="AI856" s="214">
        <v>2053</v>
      </c>
      <c r="AJ856" s="214">
        <v>2054</v>
      </c>
      <c r="AK856" s="214" t="s">
        <v>1418</v>
      </c>
    </row>
    <row r="857" spans="1:16384" x14ac:dyDescent="0.35">
      <c r="A857" s="211">
        <v>1</v>
      </c>
      <c r="B857" s="212">
        <f>E855</f>
        <v>0.34599999999999997</v>
      </c>
      <c r="C857" s="212">
        <f>B857</f>
        <v>0.34599999999999997</v>
      </c>
      <c r="D857" s="212">
        <f t="shared" ref="D857:AA857" si="992">C857</f>
        <v>0.34599999999999997</v>
      </c>
      <c r="E857" s="212">
        <f t="shared" si="992"/>
        <v>0.34599999999999997</v>
      </c>
      <c r="F857" s="212">
        <f t="shared" si="992"/>
        <v>0.34599999999999997</v>
      </c>
      <c r="G857" s="212">
        <f t="shared" si="992"/>
        <v>0.34599999999999997</v>
      </c>
      <c r="H857" s="212">
        <f t="shared" si="992"/>
        <v>0.34599999999999997</v>
      </c>
      <c r="I857" s="212">
        <f t="shared" si="992"/>
        <v>0.34599999999999997</v>
      </c>
      <c r="J857" s="212">
        <f t="shared" si="992"/>
        <v>0.34599999999999997</v>
      </c>
      <c r="K857" s="212">
        <f t="shared" si="992"/>
        <v>0.34599999999999997</v>
      </c>
      <c r="L857" s="212">
        <f t="shared" si="992"/>
        <v>0.34599999999999997</v>
      </c>
      <c r="M857" s="212">
        <f t="shared" si="992"/>
        <v>0.34599999999999997</v>
      </c>
      <c r="N857" s="212">
        <f t="shared" si="992"/>
        <v>0.34599999999999997</v>
      </c>
      <c r="O857" s="212">
        <f t="shared" si="992"/>
        <v>0.34599999999999997</v>
      </c>
      <c r="P857" s="212">
        <f t="shared" si="992"/>
        <v>0.34599999999999997</v>
      </c>
      <c r="Q857" s="212">
        <f t="shared" si="992"/>
        <v>0.34599999999999997</v>
      </c>
      <c r="R857" s="212">
        <f t="shared" si="992"/>
        <v>0.34599999999999997</v>
      </c>
      <c r="S857" s="212">
        <f t="shared" si="992"/>
        <v>0.34599999999999997</v>
      </c>
      <c r="T857" s="212">
        <f t="shared" si="992"/>
        <v>0.34599999999999997</v>
      </c>
      <c r="U857" s="212">
        <f t="shared" si="992"/>
        <v>0.34599999999999997</v>
      </c>
      <c r="V857" s="212">
        <f t="shared" si="992"/>
        <v>0.34599999999999997</v>
      </c>
      <c r="W857" s="212">
        <f t="shared" si="992"/>
        <v>0.34599999999999997</v>
      </c>
      <c r="X857" s="212">
        <f t="shared" si="992"/>
        <v>0.34599999999999997</v>
      </c>
      <c r="Y857" s="212">
        <f t="shared" si="992"/>
        <v>0.34599999999999997</v>
      </c>
      <c r="Z857" s="212">
        <f t="shared" si="992"/>
        <v>0.34599999999999997</v>
      </c>
      <c r="AA857" s="212">
        <f t="shared" si="992"/>
        <v>0.34599999999999997</v>
      </c>
      <c r="AB857" s="212">
        <f t="shared" ref="AB857:AK892" si="993">AA857</f>
        <v>0.34599999999999997</v>
      </c>
      <c r="AC857" s="212">
        <f t="shared" ref="AC857:AC891" si="994">AB857</f>
        <v>0.34599999999999997</v>
      </c>
      <c r="AD857" s="212">
        <f t="shared" ref="AD857:AD891" si="995">AC857</f>
        <v>0.34599999999999997</v>
      </c>
      <c r="AE857" s="212">
        <f t="shared" ref="AE857:AE891" si="996">AD857</f>
        <v>0.34599999999999997</v>
      </c>
      <c r="AF857" s="212">
        <f t="shared" ref="AF857:AF891" si="997">AE857</f>
        <v>0.34599999999999997</v>
      </c>
      <c r="AG857" s="212">
        <f t="shared" ref="AG857:AG891" si="998">AF857</f>
        <v>0.34599999999999997</v>
      </c>
      <c r="AH857" s="212">
        <f t="shared" ref="AH857:AH891" si="999">AG857</f>
        <v>0.34599999999999997</v>
      </c>
      <c r="AI857" s="212">
        <f t="shared" ref="AI857:AI891" si="1000">AH857</f>
        <v>0.34599999999999997</v>
      </c>
      <c r="AJ857" s="212">
        <f t="shared" ref="AJ857:AJ891" si="1001">AI857</f>
        <v>0.34599999999999997</v>
      </c>
      <c r="AK857" s="212">
        <f t="shared" ref="AK857:AK891" si="1002">AJ857</f>
        <v>0.34599999999999997</v>
      </c>
    </row>
    <row r="858" spans="1:16384" x14ac:dyDescent="0.35">
      <c r="A858" s="211">
        <v>2</v>
      </c>
      <c r="B858" s="212">
        <f>B857</f>
        <v>0.34599999999999997</v>
      </c>
      <c r="C858" s="212">
        <f>B858</f>
        <v>0.34599999999999997</v>
      </c>
      <c r="D858" s="212">
        <f t="shared" ref="D858:AA858" si="1003">C858</f>
        <v>0.34599999999999997</v>
      </c>
      <c r="E858" s="212">
        <f t="shared" si="1003"/>
        <v>0.34599999999999997</v>
      </c>
      <c r="F858" s="212">
        <f t="shared" si="1003"/>
        <v>0.34599999999999997</v>
      </c>
      <c r="G858" s="212">
        <f t="shared" si="1003"/>
        <v>0.34599999999999997</v>
      </c>
      <c r="H858" s="212">
        <f t="shared" si="1003"/>
        <v>0.34599999999999997</v>
      </c>
      <c r="I858" s="212">
        <f t="shared" si="1003"/>
        <v>0.34599999999999997</v>
      </c>
      <c r="J858" s="212">
        <f t="shared" si="1003"/>
        <v>0.34599999999999997</v>
      </c>
      <c r="K858" s="212">
        <f t="shared" si="1003"/>
        <v>0.34599999999999997</v>
      </c>
      <c r="L858" s="212">
        <f t="shared" si="1003"/>
        <v>0.34599999999999997</v>
      </c>
      <c r="M858" s="212">
        <f t="shared" si="1003"/>
        <v>0.34599999999999997</v>
      </c>
      <c r="N858" s="212">
        <f t="shared" si="1003"/>
        <v>0.34599999999999997</v>
      </c>
      <c r="O858" s="212">
        <f t="shared" si="1003"/>
        <v>0.34599999999999997</v>
      </c>
      <c r="P858" s="212">
        <f t="shared" si="1003"/>
        <v>0.34599999999999997</v>
      </c>
      <c r="Q858" s="212">
        <f t="shared" si="1003"/>
        <v>0.34599999999999997</v>
      </c>
      <c r="R858" s="212">
        <f t="shared" si="1003"/>
        <v>0.34599999999999997</v>
      </c>
      <c r="S858" s="212">
        <f t="shared" si="1003"/>
        <v>0.34599999999999997</v>
      </c>
      <c r="T858" s="212">
        <f t="shared" si="1003"/>
        <v>0.34599999999999997</v>
      </c>
      <c r="U858" s="212">
        <f t="shared" si="1003"/>
        <v>0.34599999999999997</v>
      </c>
      <c r="V858" s="212">
        <f t="shared" si="1003"/>
        <v>0.34599999999999997</v>
      </c>
      <c r="W858" s="212">
        <f t="shared" si="1003"/>
        <v>0.34599999999999997</v>
      </c>
      <c r="X858" s="212">
        <f t="shared" si="1003"/>
        <v>0.34599999999999997</v>
      </c>
      <c r="Y858" s="212">
        <f t="shared" si="1003"/>
        <v>0.34599999999999997</v>
      </c>
      <c r="Z858" s="212">
        <f t="shared" si="1003"/>
        <v>0.34599999999999997</v>
      </c>
      <c r="AA858" s="212">
        <f t="shared" si="1003"/>
        <v>0.34599999999999997</v>
      </c>
      <c r="AB858" s="212">
        <f t="shared" si="993"/>
        <v>0.34599999999999997</v>
      </c>
      <c r="AC858" s="212">
        <f t="shared" si="994"/>
        <v>0.34599999999999997</v>
      </c>
      <c r="AD858" s="212">
        <f t="shared" si="995"/>
        <v>0.34599999999999997</v>
      </c>
      <c r="AE858" s="212">
        <f t="shared" si="996"/>
        <v>0.34599999999999997</v>
      </c>
      <c r="AF858" s="212">
        <f t="shared" si="997"/>
        <v>0.34599999999999997</v>
      </c>
      <c r="AG858" s="212">
        <f t="shared" si="998"/>
        <v>0.34599999999999997</v>
      </c>
      <c r="AH858" s="212">
        <f t="shared" si="999"/>
        <v>0.34599999999999997</v>
      </c>
      <c r="AI858" s="212">
        <f t="shared" si="1000"/>
        <v>0.34599999999999997</v>
      </c>
      <c r="AJ858" s="212">
        <f t="shared" si="1001"/>
        <v>0.34599999999999997</v>
      </c>
      <c r="AK858" s="212">
        <f t="shared" si="1002"/>
        <v>0.34599999999999997</v>
      </c>
    </row>
    <row r="859" spans="1:16384" x14ac:dyDescent="0.35">
      <c r="A859" s="211">
        <v>3</v>
      </c>
      <c r="B859" s="212">
        <f t="shared" ref="B859:B908" si="1004">B858</f>
        <v>0.34599999999999997</v>
      </c>
      <c r="C859" s="212">
        <f t="shared" ref="C859:AA859" si="1005">B859</f>
        <v>0.34599999999999997</v>
      </c>
      <c r="D859" s="212">
        <f t="shared" si="1005"/>
        <v>0.34599999999999997</v>
      </c>
      <c r="E859" s="212">
        <f t="shared" si="1005"/>
        <v>0.34599999999999997</v>
      </c>
      <c r="F859" s="212">
        <f t="shared" si="1005"/>
        <v>0.34599999999999997</v>
      </c>
      <c r="G859" s="212">
        <f t="shared" si="1005"/>
        <v>0.34599999999999997</v>
      </c>
      <c r="H859" s="212">
        <f t="shared" si="1005"/>
        <v>0.34599999999999997</v>
      </c>
      <c r="I859" s="212">
        <f t="shared" si="1005"/>
        <v>0.34599999999999997</v>
      </c>
      <c r="J859" s="212">
        <f t="shared" si="1005"/>
        <v>0.34599999999999997</v>
      </c>
      <c r="K859" s="212">
        <f t="shared" si="1005"/>
        <v>0.34599999999999997</v>
      </c>
      <c r="L859" s="212">
        <f t="shared" si="1005"/>
        <v>0.34599999999999997</v>
      </c>
      <c r="M859" s="212">
        <f t="shared" si="1005"/>
        <v>0.34599999999999997</v>
      </c>
      <c r="N859" s="212">
        <f t="shared" si="1005"/>
        <v>0.34599999999999997</v>
      </c>
      <c r="O859" s="212">
        <f t="shared" si="1005"/>
        <v>0.34599999999999997</v>
      </c>
      <c r="P859" s="212">
        <f t="shared" si="1005"/>
        <v>0.34599999999999997</v>
      </c>
      <c r="Q859" s="212">
        <f t="shared" si="1005"/>
        <v>0.34599999999999997</v>
      </c>
      <c r="R859" s="212">
        <f t="shared" si="1005"/>
        <v>0.34599999999999997</v>
      </c>
      <c r="S859" s="212">
        <f t="shared" si="1005"/>
        <v>0.34599999999999997</v>
      </c>
      <c r="T859" s="212">
        <f t="shared" si="1005"/>
        <v>0.34599999999999997</v>
      </c>
      <c r="U859" s="212">
        <f t="shared" si="1005"/>
        <v>0.34599999999999997</v>
      </c>
      <c r="V859" s="212">
        <f t="shared" si="1005"/>
        <v>0.34599999999999997</v>
      </c>
      <c r="W859" s="212">
        <f t="shared" si="1005"/>
        <v>0.34599999999999997</v>
      </c>
      <c r="X859" s="212">
        <f t="shared" si="1005"/>
        <v>0.34599999999999997</v>
      </c>
      <c r="Y859" s="212">
        <f t="shared" si="1005"/>
        <v>0.34599999999999997</v>
      </c>
      <c r="Z859" s="212">
        <f t="shared" si="1005"/>
        <v>0.34599999999999997</v>
      </c>
      <c r="AA859" s="212">
        <f t="shared" si="1005"/>
        <v>0.34599999999999997</v>
      </c>
      <c r="AB859" s="212">
        <f t="shared" si="993"/>
        <v>0.34599999999999997</v>
      </c>
      <c r="AC859" s="212">
        <f t="shared" si="994"/>
        <v>0.34599999999999997</v>
      </c>
      <c r="AD859" s="212">
        <f t="shared" si="995"/>
        <v>0.34599999999999997</v>
      </c>
      <c r="AE859" s="212">
        <f t="shared" si="996"/>
        <v>0.34599999999999997</v>
      </c>
      <c r="AF859" s="212">
        <f t="shared" si="997"/>
        <v>0.34599999999999997</v>
      </c>
      <c r="AG859" s="212">
        <f t="shared" si="998"/>
        <v>0.34599999999999997</v>
      </c>
      <c r="AH859" s="212">
        <f t="shared" si="999"/>
        <v>0.34599999999999997</v>
      </c>
      <c r="AI859" s="212">
        <f t="shared" si="1000"/>
        <v>0.34599999999999997</v>
      </c>
      <c r="AJ859" s="212">
        <f t="shared" si="1001"/>
        <v>0.34599999999999997</v>
      </c>
      <c r="AK859" s="212">
        <f t="shared" si="1002"/>
        <v>0.34599999999999997</v>
      </c>
    </row>
    <row r="860" spans="1:16384" x14ac:dyDescent="0.35">
      <c r="A860" s="211">
        <v>4</v>
      </c>
      <c r="B860" s="212">
        <f t="shared" si="1004"/>
        <v>0.34599999999999997</v>
      </c>
      <c r="C860" s="212">
        <f t="shared" ref="C860:AA860" si="1006">B860</f>
        <v>0.34599999999999997</v>
      </c>
      <c r="D860" s="212">
        <f t="shared" si="1006"/>
        <v>0.34599999999999997</v>
      </c>
      <c r="E860" s="212">
        <f t="shared" si="1006"/>
        <v>0.34599999999999997</v>
      </c>
      <c r="F860" s="212">
        <f t="shared" si="1006"/>
        <v>0.34599999999999997</v>
      </c>
      <c r="G860" s="212">
        <f t="shared" si="1006"/>
        <v>0.34599999999999997</v>
      </c>
      <c r="H860" s="212">
        <f t="shared" si="1006"/>
        <v>0.34599999999999997</v>
      </c>
      <c r="I860" s="212">
        <f t="shared" si="1006"/>
        <v>0.34599999999999997</v>
      </c>
      <c r="J860" s="212">
        <f t="shared" si="1006"/>
        <v>0.34599999999999997</v>
      </c>
      <c r="K860" s="212">
        <f t="shared" si="1006"/>
        <v>0.34599999999999997</v>
      </c>
      <c r="L860" s="212">
        <f t="shared" si="1006"/>
        <v>0.34599999999999997</v>
      </c>
      <c r="M860" s="212">
        <f t="shared" si="1006"/>
        <v>0.34599999999999997</v>
      </c>
      <c r="N860" s="212">
        <f t="shared" si="1006"/>
        <v>0.34599999999999997</v>
      </c>
      <c r="O860" s="212">
        <f t="shared" si="1006"/>
        <v>0.34599999999999997</v>
      </c>
      <c r="P860" s="212">
        <f t="shared" si="1006"/>
        <v>0.34599999999999997</v>
      </c>
      <c r="Q860" s="212">
        <f t="shared" si="1006"/>
        <v>0.34599999999999997</v>
      </c>
      <c r="R860" s="212">
        <f t="shared" si="1006"/>
        <v>0.34599999999999997</v>
      </c>
      <c r="S860" s="212">
        <f t="shared" si="1006"/>
        <v>0.34599999999999997</v>
      </c>
      <c r="T860" s="212">
        <f t="shared" si="1006"/>
        <v>0.34599999999999997</v>
      </c>
      <c r="U860" s="212">
        <f t="shared" si="1006"/>
        <v>0.34599999999999997</v>
      </c>
      <c r="V860" s="212">
        <f t="shared" si="1006"/>
        <v>0.34599999999999997</v>
      </c>
      <c r="W860" s="212">
        <f t="shared" si="1006"/>
        <v>0.34599999999999997</v>
      </c>
      <c r="X860" s="212">
        <f t="shared" si="1006"/>
        <v>0.34599999999999997</v>
      </c>
      <c r="Y860" s="212">
        <f t="shared" si="1006"/>
        <v>0.34599999999999997</v>
      </c>
      <c r="Z860" s="212">
        <f t="shared" si="1006"/>
        <v>0.34599999999999997</v>
      </c>
      <c r="AA860" s="212">
        <f t="shared" si="1006"/>
        <v>0.34599999999999997</v>
      </c>
      <c r="AB860" s="212">
        <f t="shared" si="993"/>
        <v>0.34599999999999997</v>
      </c>
      <c r="AC860" s="212">
        <f t="shared" si="994"/>
        <v>0.34599999999999997</v>
      </c>
      <c r="AD860" s="212">
        <f t="shared" si="995"/>
        <v>0.34599999999999997</v>
      </c>
      <c r="AE860" s="212">
        <f t="shared" si="996"/>
        <v>0.34599999999999997</v>
      </c>
      <c r="AF860" s="212">
        <f t="shared" si="997"/>
        <v>0.34599999999999997</v>
      </c>
      <c r="AG860" s="212">
        <f t="shared" si="998"/>
        <v>0.34599999999999997</v>
      </c>
      <c r="AH860" s="212">
        <f t="shared" si="999"/>
        <v>0.34599999999999997</v>
      </c>
      <c r="AI860" s="212">
        <f t="shared" si="1000"/>
        <v>0.34599999999999997</v>
      </c>
      <c r="AJ860" s="212">
        <f t="shared" si="1001"/>
        <v>0.34599999999999997</v>
      </c>
      <c r="AK860" s="212">
        <f t="shared" si="1002"/>
        <v>0.34599999999999997</v>
      </c>
    </row>
    <row r="861" spans="1:16384" x14ac:dyDescent="0.35">
      <c r="A861" s="211">
        <v>5</v>
      </c>
      <c r="B861" s="212">
        <f t="shared" si="1004"/>
        <v>0.34599999999999997</v>
      </c>
      <c r="C861" s="212">
        <f t="shared" ref="C861:AA861" si="1007">B861</f>
        <v>0.34599999999999997</v>
      </c>
      <c r="D861" s="212">
        <f t="shared" si="1007"/>
        <v>0.34599999999999997</v>
      </c>
      <c r="E861" s="212">
        <f t="shared" si="1007"/>
        <v>0.34599999999999997</v>
      </c>
      <c r="F861" s="212">
        <f t="shared" si="1007"/>
        <v>0.34599999999999997</v>
      </c>
      <c r="G861" s="212">
        <f t="shared" si="1007"/>
        <v>0.34599999999999997</v>
      </c>
      <c r="H861" s="212">
        <f t="shared" si="1007"/>
        <v>0.34599999999999997</v>
      </c>
      <c r="I861" s="212">
        <f t="shared" si="1007"/>
        <v>0.34599999999999997</v>
      </c>
      <c r="J861" s="212">
        <f t="shared" si="1007"/>
        <v>0.34599999999999997</v>
      </c>
      <c r="K861" s="212">
        <f t="shared" si="1007"/>
        <v>0.34599999999999997</v>
      </c>
      <c r="L861" s="212">
        <f t="shared" si="1007"/>
        <v>0.34599999999999997</v>
      </c>
      <c r="M861" s="212">
        <f t="shared" si="1007"/>
        <v>0.34599999999999997</v>
      </c>
      <c r="N861" s="212">
        <f t="shared" si="1007"/>
        <v>0.34599999999999997</v>
      </c>
      <c r="O861" s="212">
        <f t="shared" si="1007"/>
        <v>0.34599999999999997</v>
      </c>
      <c r="P861" s="212">
        <f t="shared" si="1007"/>
        <v>0.34599999999999997</v>
      </c>
      <c r="Q861" s="212">
        <f t="shared" si="1007"/>
        <v>0.34599999999999997</v>
      </c>
      <c r="R861" s="212">
        <f t="shared" si="1007"/>
        <v>0.34599999999999997</v>
      </c>
      <c r="S861" s="212">
        <f t="shared" si="1007"/>
        <v>0.34599999999999997</v>
      </c>
      <c r="T861" s="212">
        <f t="shared" si="1007"/>
        <v>0.34599999999999997</v>
      </c>
      <c r="U861" s="212">
        <f t="shared" si="1007"/>
        <v>0.34599999999999997</v>
      </c>
      <c r="V861" s="212">
        <f t="shared" si="1007"/>
        <v>0.34599999999999997</v>
      </c>
      <c r="W861" s="212">
        <f t="shared" si="1007"/>
        <v>0.34599999999999997</v>
      </c>
      <c r="X861" s="212">
        <f t="shared" si="1007"/>
        <v>0.34599999999999997</v>
      </c>
      <c r="Y861" s="212">
        <f t="shared" si="1007"/>
        <v>0.34599999999999997</v>
      </c>
      <c r="Z861" s="212">
        <f t="shared" si="1007"/>
        <v>0.34599999999999997</v>
      </c>
      <c r="AA861" s="212">
        <f t="shared" si="1007"/>
        <v>0.34599999999999997</v>
      </c>
      <c r="AB861" s="212">
        <f t="shared" si="993"/>
        <v>0.34599999999999997</v>
      </c>
      <c r="AC861" s="212">
        <f t="shared" si="994"/>
        <v>0.34599999999999997</v>
      </c>
      <c r="AD861" s="212">
        <f t="shared" si="995"/>
        <v>0.34599999999999997</v>
      </c>
      <c r="AE861" s="212">
        <f t="shared" si="996"/>
        <v>0.34599999999999997</v>
      </c>
      <c r="AF861" s="212">
        <f t="shared" si="997"/>
        <v>0.34599999999999997</v>
      </c>
      <c r="AG861" s="212">
        <f t="shared" si="998"/>
        <v>0.34599999999999997</v>
      </c>
      <c r="AH861" s="212">
        <f t="shared" si="999"/>
        <v>0.34599999999999997</v>
      </c>
      <c r="AI861" s="212">
        <f t="shared" si="1000"/>
        <v>0.34599999999999997</v>
      </c>
      <c r="AJ861" s="212">
        <f t="shared" si="1001"/>
        <v>0.34599999999999997</v>
      </c>
      <c r="AK861" s="212">
        <f t="shared" si="1002"/>
        <v>0.34599999999999997</v>
      </c>
    </row>
    <row r="862" spans="1:16384" x14ac:dyDescent="0.35">
      <c r="A862" s="211">
        <v>6</v>
      </c>
      <c r="B862" s="212">
        <f t="shared" si="1004"/>
        <v>0.34599999999999997</v>
      </c>
      <c r="C862" s="212">
        <f t="shared" ref="C862:AA862" si="1008">B862</f>
        <v>0.34599999999999997</v>
      </c>
      <c r="D862" s="212">
        <f t="shared" si="1008"/>
        <v>0.34599999999999997</v>
      </c>
      <c r="E862" s="212">
        <f t="shared" si="1008"/>
        <v>0.34599999999999997</v>
      </c>
      <c r="F862" s="212">
        <f t="shared" si="1008"/>
        <v>0.34599999999999997</v>
      </c>
      <c r="G862" s="212">
        <f t="shared" si="1008"/>
        <v>0.34599999999999997</v>
      </c>
      <c r="H862" s="212">
        <f t="shared" si="1008"/>
        <v>0.34599999999999997</v>
      </c>
      <c r="I862" s="212">
        <f t="shared" si="1008"/>
        <v>0.34599999999999997</v>
      </c>
      <c r="J862" s="212">
        <f t="shared" si="1008"/>
        <v>0.34599999999999997</v>
      </c>
      <c r="K862" s="212">
        <f t="shared" si="1008"/>
        <v>0.34599999999999997</v>
      </c>
      <c r="L862" s="212">
        <f t="shared" si="1008"/>
        <v>0.34599999999999997</v>
      </c>
      <c r="M862" s="212">
        <f t="shared" si="1008"/>
        <v>0.34599999999999997</v>
      </c>
      <c r="N862" s="212">
        <f t="shared" si="1008"/>
        <v>0.34599999999999997</v>
      </c>
      <c r="O862" s="212">
        <f t="shared" si="1008"/>
        <v>0.34599999999999997</v>
      </c>
      <c r="P862" s="212">
        <f t="shared" si="1008"/>
        <v>0.34599999999999997</v>
      </c>
      <c r="Q862" s="212">
        <f t="shared" si="1008"/>
        <v>0.34599999999999997</v>
      </c>
      <c r="R862" s="212">
        <f t="shared" si="1008"/>
        <v>0.34599999999999997</v>
      </c>
      <c r="S862" s="212">
        <f t="shared" si="1008"/>
        <v>0.34599999999999997</v>
      </c>
      <c r="T862" s="212">
        <f t="shared" si="1008"/>
        <v>0.34599999999999997</v>
      </c>
      <c r="U862" s="212">
        <f t="shared" si="1008"/>
        <v>0.34599999999999997</v>
      </c>
      <c r="V862" s="212">
        <f t="shared" si="1008"/>
        <v>0.34599999999999997</v>
      </c>
      <c r="W862" s="212">
        <f t="shared" si="1008"/>
        <v>0.34599999999999997</v>
      </c>
      <c r="X862" s="212">
        <f t="shared" si="1008"/>
        <v>0.34599999999999997</v>
      </c>
      <c r="Y862" s="212">
        <f t="shared" si="1008"/>
        <v>0.34599999999999997</v>
      </c>
      <c r="Z862" s="212">
        <f t="shared" si="1008"/>
        <v>0.34599999999999997</v>
      </c>
      <c r="AA862" s="212">
        <f t="shared" si="1008"/>
        <v>0.34599999999999997</v>
      </c>
      <c r="AB862" s="212">
        <f t="shared" si="993"/>
        <v>0.34599999999999997</v>
      </c>
      <c r="AC862" s="212">
        <f t="shared" si="994"/>
        <v>0.34599999999999997</v>
      </c>
      <c r="AD862" s="212">
        <f t="shared" si="995"/>
        <v>0.34599999999999997</v>
      </c>
      <c r="AE862" s="212">
        <f t="shared" si="996"/>
        <v>0.34599999999999997</v>
      </c>
      <c r="AF862" s="212">
        <f t="shared" si="997"/>
        <v>0.34599999999999997</v>
      </c>
      <c r="AG862" s="212">
        <f t="shared" si="998"/>
        <v>0.34599999999999997</v>
      </c>
      <c r="AH862" s="212">
        <f t="shared" si="999"/>
        <v>0.34599999999999997</v>
      </c>
      <c r="AI862" s="212">
        <f t="shared" si="1000"/>
        <v>0.34599999999999997</v>
      </c>
      <c r="AJ862" s="212">
        <f t="shared" si="1001"/>
        <v>0.34599999999999997</v>
      </c>
      <c r="AK862" s="212">
        <f t="shared" si="1002"/>
        <v>0.34599999999999997</v>
      </c>
    </row>
    <row r="863" spans="1:16384" x14ac:dyDescent="0.35">
      <c r="A863" s="211">
        <v>7</v>
      </c>
      <c r="B863" s="212">
        <f t="shared" si="1004"/>
        <v>0.34599999999999997</v>
      </c>
      <c r="C863" s="212">
        <f t="shared" ref="C863:AA863" si="1009">B863</f>
        <v>0.34599999999999997</v>
      </c>
      <c r="D863" s="212">
        <f t="shared" si="1009"/>
        <v>0.34599999999999997</v>
      </c>
      <c r="E863" s="212">
        <f t="shared" si="1009"/>
        <v>0.34599999999999997</v>
      </c>
      <c r="F863" s="212">
        <f t="shared" si="1009"/>
        <v>0.34599999999999997</v>
      </c>
      <c r="G863" s="212">
        <f t="shared" si="1009"/>
        <v>0.34599999999999997</v>
      </c>
      <c r="H863" s="212">
        <f t="shared" si="1009"/>
        <v>0.34599999999999997</v>
      </c>
      <c r="I863" s="212">
        <f t="shared" si="1009"/>
        <v>0.34599999999999997</v>
      </c>
      <c r="J863" s="212">
        <f t="shared" si="1009"/>
        <v>0.34599999999999997</v>
      </c>
      <c r="K863" s="212">
        <f t="shared" si="1009"/>
        <v>0.34599999999999997</v>
      </c>
      <c r="L863" s="212">
        <f t="shared" si="1009"/>
        <v>0.34599999999999997</v>
      </c>
      <c r="M863" s="212">
        <f t="shared" si="1009"/>
        <v>0.34599999999999997</v>
      </c>
      <c r="N863" s="212">
        <f t="shared" si="1009"/>
        <v>0.34599999999999997</v>
      </c>
      <c r="O863" s="212">
        <f t="shared" si="1009"/>
        <v>0.34599999999999997</v>
      </c>
      <c r="P863" s="212">
        <f t="shared" si="1009"/>
        <v>0.34599999999999997</v>
      </c>
      <c r="Q863" s="212">
        <f t="shared" si="1009"/>
        <v>0.34599999999999997</v>
      </c>
      <c r="R863" s="212">
        <f t="shared" si="1009"/>
        <v>0.34599999999999997</v>
      </c>
      <c r="S863" s="212">
        <f t="shared" si="1009"/>
        <v>0.34599999999999997</v>
      </c>
      <c r="T863" s="212">
        <f t="shared" si="1009"/>
        <v>0.34599999999999997</v>
      </c>
      <c r="U863" s="212">
        <f t="shared" si="1009"/>
        <v>0.34599999999999997</v>
      </c>
      <c r="V863" s="212">
        <f t="shared" si="1009"/>
        <v>0.34599999999999997</v>
      </c>
      <c r="W863" s="212">
        <f t="shared" si="1009"/>
        <v>0.34599999999999997</v>
      </c>
      <c r="X863" s="212">
        <f t="shared" si="1009"/>
        <v>0.34599999999999997</v>
      </c>
      <c r="Y863" s="212">
        <f t="shared" si="1009"/>
        <v>0.34599999999999997</v>
      </c>
      <c r="Z863" s="212">
        <f t="shared" si="1009"/>
        <v>0.34599999999999997</v>
      </c>
      <c r="AA863" s="212">
        <f t="shared" si="1009"/>
        <v>0.34599999999999997</v>
      </c>
      <c r="AB863" s="212">
        <f t="shared" si="993"/>
        <v>0.34599999999999997</v>
      </c>
      <c r="AC863" s="212">
        <f t="shared" si="994"/>
        <v>0.34599999999999997</v>
      </c>
      <c r="AD863" s="212">
        <f t="shared" si="995"/>
        <v>0.34599999999999997</v>
      </c>
      <c r="AE863" s="212">
        <f t="shared" si="996"/>
        <v>0.34599999999999997</v>
      </c>
      <c r="AF863" s="212">
        <f t="shared" si="997"/>
        <v>0.34599999999999997</v>
      </c>
      <c r="AG863" s="212">
        <f t="shared" si="998"/>
        <v>0.34599999999999997</v>
      </c>
      <c r="AH863" s="212">
        <f t="shared" si="999"/>
        <v>0.34599999999999997</v>
      </c>
      <c r="AI863" s="212">
        <f t="shared" si="1000"/>
        <v>0.34599999999999997</v>
      </c>
      <c r="AJ863" s="212">
        <f t="shared" si="1001"/>
        <v>0.34599999999999997</v>
      </c>
      <c r="AK863" s="212">
        <f t="shared" si="1002"/>
        <v>0.34599999999999997</v>
      </c>
    </row>
    <row r="864" spans="1:16384" x14ac:dyDescent="0.35">
      <c r="A864" s="211">
        <v>8</v>
      </c>
      <c r="B864" s="212">
        <f t="shared" si="1004"/>
        <v>0.34599999999999997</v>
      </c>
      <c r="C864" s="212">
        <f t="shared" ref="C864:AA864" si="1010">B864</f>
        <v>0.34599999999999997</v>
      </c>
      <c r="D864" s="212">
        <f t="shared" si="1010"/>
        <v>0.34599999999999997</v>
      </c>
      <c r="E864" s="212">
        <f t="shared" si="1010"/>
        <v>0.34599999999999997</v>
      </c>
      <c r="F864" s="212">
        <f t="shared" si="1010"/>
        <v>0.34599999999999997</v>
      </c>
      <c r="G864" s="212">
        <f t="shared" si="1010"/>
        <v>0.34599999999999997</v>
      </c>
      <c r="H864" s="212">
        <f t="shared" si="1010"/>
        <v>0.34599999999999997</v>
      </c>
      <c r="I864" s="212">
        <f t="shared" si="1010"/>
        <v>0.34599999999999997</v>
      </c>
      <c r="J864" s="212">
        <f t="shared" si="1010"/>
        <v>0.34599999999999997</v>
      </c>
      <c r="K864" s="212">
        <f t="shared" si="1010"/>
        <v>0.34599999999999997</v>
      </c>
      <c r="L864" s="212">
        <f t="shared" si="1010"/>
        <v>0.34599999999999997</v>
      </c>
      <c r="M864" s="212">
        <f t="shared" si="1010"/>
        <v>0.34599999999999997</v>
      </c>
      <c r="N864" s="212">
        <f t="shared" si="1010"/>
        <v>0.34599999999999997</v>
      </c>
      <c r="O864" s="212">
        <f t="shared" si="1010"/>
        <v>0.34599999999999997</v>
      </c>
      <c r="P864" s="212">
        <f t="shared" si="1010"/>
        <v>0.34599999999999997</v>
      </c>
      <c r="Q864" s="212">
        <f t="shared" si="1010"/>
        <v>0.34599999999999997</v>
      </c>
      <c r="R864" s="212">
        <f t="shared" si="1010"/>
        <v>0.34599999999999997</v>
      </c>
      <c r="S864" s="212">
        <f t="shared" si="1010"/>
        <v>0.34599999999999997</v>
      </c>
      <c r="T864" s="212">
        <f t="shared" si="1010"/>
        <v>0.34599999999999997</v>
      </c>
      <c r="U864" s="212">
        <f t="shared" si="1010"/>
        <v>0.34599999999999997</v>
      </c>
      <c r="V864" s="212">
        <f t="shared" si="1010"/>
        <v>0.34599999999999997</v>
      </c>
      <c r="W864" s="212">
        <f t="shared" si="1010"/>
        <v>0.34599999999999997</v>
      </c>
      <c r="X864" s="212">
        <f t="shared" si="1010"/>
        <v>0.34599999999999997</v>
      </c>
      <c r="Y864" s="212">
        <f t="shared" si="1010"/>
        <v>0.34599999999999997</v>
      </c>
      <c r="Z864" s="212">
        <f t="shared" si="1010"/>
        <v>0.34599999999999997</v>
      </c>
      <c r="AA864" s="212">
        <f t="shared" si="1010"/>
        <v>0.34599999999999997</v>
      </c>
      <c r="AB864" s="212">
        <f t="shared" si="993"/>
        <v>0.34599999999999997</v>
      </c>
      <c r="AC864" s="212">
        <f t="shared" si="994"/>
        <v>0.34599999999999997</v>
      </c>
      <c r="AD864" s="212">
        <f t="shared" si="995"/>
        <v>0.34599999999999997</v>
      </c>
      <c r="AE864" s="212">
        <f t="shared" si="996"/>
        <v>0.34599999999999997</v>
      </c>
      <c r="AF864" s="212">
        <f t="shared" si="997"/>
        <v>0.34599999999999997</v>
      </c>
      <c r="AG864" s="212">
        <f t="shared" si="998"/>
        <v>0.34599999999999997</v>
      </c>
      <c r="AH864" s="212">
        <f t="shared" si="999"/>
        <v>0.34599999999999997</v>
      </c>
      <c r="AI864" s="212">
        <f t="shared" si="1000"/>
        <v>0.34599999999999997</v>
      </c>
      <c r="AJ864" s="212">
        <f t="shared" si="1001"/>
        <v>0.34599999999999997</v>
      </c>
      <c r="AK864" s="212">
        <f t="shared" si="1002"/>
        <v>0.34599999999999997</v>
      </c>
    </row>
    <row r="865" spans="1:37" x14ac:dyDescent="0.35">
      <c r="A865" s="211">
        <v>9</v>
      </c>
      <c r="B865" s="212">
        <f t="shared" si="1004"/>
        <v>0.34599999999999997</v>
      </c>
      <c r="C865" s="212">
        <f t="shared" ref="C865:AA865" si="1011">B865</f>
        <v>0.34599999999999997</v>
      </c>
      <c r="D865" s="212">
        <f t="shared" si="1011"/>
        <v>0.34599999999999997</v>
      </c>
      <c r="E865" s="212">
        <f t="shared" si="1011"/>
        <v>0.34599999999999997</v>
      </c>
      <c r="F865" s="212">
        <f t="shared" si="1011"/>
        <v>0.34599999999999997</v>
      </c>
      <c r="G865" s="212">
        <f t="shared" si="1011"/>
        <v>0.34599999999999997</v>
      </c>
      <c r="H865" s="212">
        <f t="shared" si="1011"/>
        <v>0.34599999999999997</v>
      </c>
      <c r="I865" s="212">
        <f t="shared" si="1011"/>
        <v>0.34599999999999997</v>
      </c>
      <c r="J865" s="212">
        <f t="shared" si="1011"/>
        <v>0.34599999999999997</v>
      </c>
      <c r="K865" s="212">
        <f t="shared" si="1011"/>
        <v>0.34599999999999997</v>
      </c>
      <c r="L865" s="212">
        <f t="shared" si="1011"/>
        <v>0.34599999999999997</v>
      </c>
      <c r="M865" s="212">
        <f t="shared" si="1011"/>
        <v>0.34599999999999997</v>
      </c>
      <c r="N865" s="212">
        <f t="shared" si="1011"/>
        <v>0.34599999999999997</v>
      </c>
      <c r="O865" s="212">
        <f t="shared" si="1011"/>
        <v>0.34599999999999997</v>
      </c>
      <c r="P865" s="212">
        <f t="shared" si="1011"/>
        <v>0.34599999999999997</v>
      </c>
      <c r="Q865" s="212">
        <f t="shared" si="1011"/>
        <v>0.34599999999999997</v>
      </c>
      <c r="R865" s="212">
        <f t="shared" si="1011"/>
        <v>0.34599999999999997</v>
      </c>
      <c r="S865" s="212">
        <f t="shared" si="1011"/>
        <v>0.34599999999999997</v>
      </c>
      <c r="T865" s="212">
        <f t="shared" si="1011"/>
        <v>0.34599999999999997</v>
      </c>
      <c r="U865" s="212">
        <f t="shared" si="1011"/>
        <v>0.34599999999999997</v>
      </c>
      <c r="V865" s="212">
        <f t="shared" si="1011"/>
        <v>0.34599999999999997</v>
      </c>
      <c r="W865" s="212">
        <f t="shared" si="1011"/>
        <v>0.34599999999999997</v>
      </c>
      <c r="X865" s="212">
        <f t="shared" si="1011"/>
        <v>0.34599999999999997</v>
      </c>
      <c r="Y865" s="212">
        <f t="shared" si="1011"/>
        <v>0.34599999999999997</v>
      </c>
      <c r="Z865" s="212">
        <f t="shared" si="1011"/>
        <v>0.34599999999999997</v>
      </c>
      <c r="AA865" s="212">
        <f t="shared" si="1011"/>
        <v>0.34599999999999997</v>
      </c>
      <c r="AB865" s="212">
        <f t="shared" si="993"/>
        <v>0.34599999999999997</v>
      </c>
      <c r="AC865" s="212">
        <f t="shared" si="994"/>
        <v>0.34599999999999997</v>
      </c>
      <c r="AD865" s="212">
        <f t="shared" si="995"/>
        <v>0.34599999999999997</v>
      </c>
      <c r="AE865" s="212">
        <f t="shared" si="996"/>
        <v>0.34599999999999997</v>
      </c>
      <c r="AF865" s="212">
        <f t="shared" si="997"/>
        <v>0.34599999999999997</v>
      </c>
      <c r="AG865" s="212">
        <f t="shared" si="998"/>
        <v>0.34599999999999997</v>
      </c>
      <c r="AH865" s="212">
        <f t="shared" si="999"/>
        <v>0.34599999999999997</v>
      </c>
      <c r="AI865" s="212">
        <f t="shared" si="1000"/>
        <v>0.34599999999999997</v>
      </c>
      <c r="AJ865" s="212">
        <f t="shared" si="1001"/>
        <v>0.34599999999999997</v>
      </c>
      <c r="AK865" s="212">
        <f t="shared" si="1002"/>
        <v>0.34599999999999997</v>
      </c>
    </row>
    <row r="866" spans="1:37" x14ac:dyDescent="0.35">
      <c r="A866" s="211">
        <v>10</v>
      </c>
      <c r="B866" s="212">
        <f t="shared" si="1004"/>
        <v>0.34599999999999997</v>
      </c>
      <c r="C866" s="212">
        <f t="shared" ref="C866:AA866" si="1012">B866</f>
        <v>0.34599999999999997</v>
      </c>
      <c r="D866" s="212">
        <f t="shared" si="1012"/>
        <v>0.34599999999999997</v>
      </c>
      <c r="E866" s="212">
        <f t="shared" si="1012"/>
        <v>0.34599999999999997</v>
      </c>
      <c r="F866" s="212">
        <f t="shared" si="1012"/>
        <v>0.34599999999999997</v>
      </c>
      <c r="G866" s="212">
        <f t="shared" si="1012"/>
        <v>0.34599999999999997</v>
      </c>
      <c r="H866" s="212">
        <f t="shared" si="1012"/>
        <v>0.34599999999999997</v>
      </c>
      <c r="I866" s="212">
        <f t="shared" si="1012"/>
        <v>0.34599999999999997</v>
      </c>
      <c r="J866" s="212">
        <f t="shared" si="1012"/>
        <v>0.34599999999999997</v>
      </c>
      <c r="K866" s="212">
        <f t="shared" si="1012"/>
        <v>0.34599999999999997</v>
      </c>
      <c r="L866" s="212">
        <f t="shared" si="1012"/>
        <v>0.34599999999999997</v>
      </c>
      <c r="M866" s="212">
        <f t="shared" si="1012"/>
        <v>0.34599999999999997</v>
      </c>
      <c r="N866" s="212">
        <f t="shared" si="1012"/>
        <v>0.34599999999999997</v>
      </c>
      <c r="O866" s="212">
        <f t="shared" si="1012"/>
        <v>0.34599999999999997</v>
      </c>
      <c r="P866" s="212">
        <f t="shared" si="1012"/>
        <v>0.34599999999999997</v>
      </c>
      <c r="Q866" s="212">
        <f t="shared" si="1012"/>
        <v>0.34599999999999997</v>
      </c>
      <c r="R866" s="212">
        <f t="shared" si="1012"/>
        <v>0.34599999999999997</v>
      </c>
      <c r="S866" s="212">
        <f t="shared" si="1012"/>
        <v>0.34599999999999997</v>
      </c>
      <c r="T866" s="212">
        <f t="shared" si="1012"/>
        <v>0.34599999999999997</v>
      </c>
      <c r="U866" s="212">
        <f t="shared" si="1012"/>
        <v>0.34599999999999997</v>
      </c>
      <c r="V866" s="212">
        <f t="shared" si="1012"/>
        <v>0.34599999999999997</v>
      </c>
      <c r="W866" s="212">
        <f t="shared" si="1012"/>
        <v>0.34599999999999997</v>
      </c>
      <c r="X866" s="212">
        <f t="shared" si="1012"/>
        <v>0.34599999999999997</v>
      </c>
      <c r="Y866" s="212">
        <f t="shared" si="1012"/>
        <v>0.34599999999999997</v>
      </c>
      <c r="Z866" s="212">
        <f t="shared" si="1012"/>
        <v>0.34599999999999997</v>
      </c>
      <c r="AA866" s="212">
        <f t="shared" si="1012"/>
        <v>0.34599999999999997</v>
      </c>
      <c r="AB866" s="212">
        <f t="shared" si="993"/>
        <v>0.34599999999999997</v>
      </c>
      <c r="AC866" s="212">
        <f t="shared" si="994"/>
        <v>0.34599999999999997</v>
      </c>
      <c r="AD866" s="212">
        <f t="shared" si="995"/>
        <v>0.34599999999999997</v>
      </c>
      <c r="AE866" s="212">
        <f t="shared" si="996"/>
        <v>0.34599999999999997</v>
      </c>
      <c r="AF866" s="212">
        <f t="shared" si="997"/>
        <v>0.34599999999999997</v>
      </c>
      <c r="AG866" s="212">
        <f t="shared" si="998"/>
        <v>0.34599999999999997</v>
      </c>
      <c r="AH866" s="212">
        <f t="shared" si="999"/>
        <v>0.34599999999999997</v>
      </c>
      <c r="AI866" s="212">
        <f t="shared" si="1000"/>
        <v>0.34599999999999997</v>
      </c>
      <c r="AJ866" s="212">
        <f t="shared" si="1001"/>
        <v>0.34599999999999997</v>
      </c>
      <c r="AK866" s="212">
        <f t="shared" si="1002"/>
        <v>0.34599999999999997</v>
      </c>
    </row>
    <row r="867" spans="1:37" x14ac:dyDescent="0.35">
      <c r="A867" s="211">
        <v>11</v>
      </c>
      <c r="B867" s="212">
        <f t="shared" si="1004"/>
        <v>0.34599999999999997</v>
      </c>
      <c r="C867" s="212">
        <f t="shared" ref="C867:AA867" si="1013">B867</f>
        <v>0.34599999999999997</v>
      </c>
      <c r="D867" s="212">
        <f t="shared" si="1013"/>
        <v>0.34599999999999997</v>
      </c>
      <c r="E867" s="212">
        <f t="shared" si="1013"/>
        <v>0.34599999999999997</v>
      </c>
      <c r="F867" s="212">
        <f t="shared" si="1013"/>
        <v>0.34599999999999997</v>
      </c>
      <c r="G867" s="212">
        <f t="shared" si="1013"/>
        <v>0.34599999999999997</v>
      </c>
      <c r="H867" s="212">
        <f t="shared" si="1013"/>
        <v>0.34599999999999997</v>
      </c>
      <c r="I867" s="212">
        <f t="shared" si="1013"/>
        <v>0.34599999999999997</v>
      </c>
      <c r="J867" s="212">
        <f t="shared" si="1013"/>
        <v>0.34599999999999997</v>
      </c>
      <c r="K867" s="212">
        <f t="shared" si="1013"/>
        <v>0.34599999999999997</v>
      </c>
      <c r="L867" s="212">
        <f t="shared" si="1013"/>
        <v>0.34599999999999997</v>
      </c>
      <c r="M867" s="212">
        <f t="shared" si="1013"/>
        <v>0.34599999999999997</v>
      </c>
      <c r="N867" s="212">
        <f t="shared" si="1013"/>
        <v>0.34599999999999997</v>
      </c>
      <c r="O867" s="212">
        <f t="shared" si="1013"/>
        <v>0.34599999999999997</v>
      </c>
      <c r="P867" s="212">
        <f t="shared" si="1013"/>
        <v>0.34599999999999997</v>
      </c>
      <c r="Q867" s="212">
        <f t="shared" si="1013"/>
        <v>0.34599999999999997</v>
      </c>
      <c r="R867" s="212">
        <f t="shared" si="1013"/>
        <v>0.34599999999999997</v>
      </c>
      <c r="S867" s="212">
        <f t="shared" si="1013"/>
        <v>0.34599999999999997</v>
      </c>
      <c r="T867" s="212">
        <f t="shared" si="1013"/>
        <v>0.34599999999999997</v>
      </c>
      <c r="U867" s="212">
        <f t="shared" si="1013"/>
        <v>0.34599999999999997</v>
      </c>
      <c r="V867" s="212">
        <f t="shared" si="1013"/>
        <v>0.34599999999999997</v>
      </c>
      <c r="W867" s="212">
        <f t="shared" si="1013"/>
        <v>0.34599999999999997</v>
      </c>
      <c r="X867" s="212">
        <f t="shared" si="1013"/>
        <v>0.34599999999999997</v>
      </c>
      <c r="Y867" s="212">
        <f t="shared" si="1013"/>
        <v>0.34599999999999997</v>
      </c>
      <c r="Z867" s="212">
        <f t="shared" si="1013"/>
        <v>0.34599999999999997</v>
      </c>
      <c r="AA867" s="212">
        <f t="shared" si="1013"/>
        <v>0.34599999999999997</v>
      </c>
      <c r="AB867" s="212">
        <f t="shared" si="993"/>
        <v>0.34599999999999997</v>
      </c>
      <c r="AC867" s="212">
        <f t="shared" si="994"/>
        <v>0.34599999999999997</v>
      </c>
      <c r="AD867" s="212">
        <f t="shared" si="995"/>
        <v>0.34599999999999997</v>
      </c>
      <c r="AE867" s="212">
        <f t="shared" si="996"/>
        <v>0.34599999999999997</v>
      </c>
      <c r="AF867" s="212">
        <f t="shared" si="997"/>
        <v>0.34599999999999997</v>
      </c>
      <c r="AG867" s="212">
        <f t="shared" si="998"/>
        <v>0.34599999999999997</v>
      </c>
      <c r="AH867" s="212">
        <f t="shared" si="999"/>
        <v>0.34599999999999997</v>
      </c>
      <c r="AI867" s="212">
        <f t="shared" si="1000"/>
        <v>0.34599999999999997</v>
      </c>
      <c r="AJ867" s="212">
        <f t="shared" si="1001"/>
        <v>0.34599999999999997</v>
      </c>
      <c r="AK867" s="212">
        <f t="shared" si="1002"/>
        <v>0.34599999999999997</v>
      </c>
    </row>
    <row r="868" spans="1:37" x14ac:dyDescent="0.35">
      <c r="A868" s="211">
        <v>12</v>
      </c>
      <c r="B868" s="212">
        <f t="shared" si="1004"/>
        <v>0.34599999999999997</v>
      </c>
      <c r="C868" s="212">
        <f t="shared" ref="C868:AA868" si="1014">B868</f>
        <v>0.34599999999999997</v>
      </c>
      <c r="D868" s="212">
        <f t="shared" si="1014"/>
        <v>0.34599999999999997</v>
      </c>
      <c r="E868" s="212">
        <f t="shared" si="1014"/>
        <v>0.34599999999999997</v>
      </c>
      <c r="F868" s="212">
        <f t="shared" si="1014"/>
        <v>0.34599999999999997</v>
      </c>
      <c r="G868" s="212">
        <f t="shared" si="1014"/>
        <v>0.34599999999999997</v>
      </c>
      <c r="H868" s="212">
        <f t="shared" si="1014"/>
        <v>0.34599999999999997</v>
      </c>
      <c r="I868" s="212">
        <f t="shared" si="1014"/>
        <v>0.34599999999999997</v>
      </c>
      <c r="J868" s="212">
        <f t="shared" si="1014"/>
        <v>0.34599999999999997</v>
      </c>
      <c r="K868" s="212">
        <f t="shared" si="1014"/>
        <v>0.34599999999999997</v>
      </c>
      <c r="L868" s="212">
        <f t="shared" si="1014"/>
        <v>0.34599999999999997</v>
      </c>
      <c r="M868" s="212">
        <f t="shared" si="1014"/>
        <v>0.34599999999999997</v>
      </c>
      <c r="N868" s="212">
        <f t="shared" si="1014"/>
        <v>0.34599999999999997</v>
      </c>
      <c r="O868" s="212">
        <f t="shared" si="1014"/>
        <v>0.34599999999999997</v>
      </c>
      <c r="P868" s="212">
        <f t="shared" si="1014"/>
        <v>0.34599999999999997</v>
      </c>
      <c r="Q868" s="212">
        <f t="shared" si="1014"/>
        <v>0.34599999999999997</v>
      </c>
      <c r="R868" s="212">
        <f t="shared" si="1014"/>
        <v>0.34599999999999997</v>
      </c>
      <c r="S868" s="212">
        <f t="shared" si="1014"/>
        <v>0.34599999999999997</v>
      </c>
      <c r="T868" s="212">
        <f t="shared" si="1014"/>
        <v>0.34599999999999997</v>
      </c>
      <c r="U868" s="212">
        <f t="shared" si="1014"/>
        <v>0.34599999999999997</v>
      </c>
      <c r="V868" s="212">
        <f t="shared" si="1014"/>
        <v>0.34599999999999997</v>
      </c>
      <c r="W868" s="212">
        <f t="shared" si="1014"/>
        <v>0.34599999999999997</v>
      </c>
      <c r="X868" s="212">
        <f t="shared" si="1014"/>
        <v>0.34599999999999997</v>
      </c>
      <c r="Y868" s="212">
        <f t="shared" si="1014"/>
        <v>0.34599999999999997</v>
      </c>
      <c r="Z868" s="212">
        <f t="shared" si="1014"/>
        <v>0.34599999999999997</v>
      </c>
      <c r="AA868" s="212">
        <f t="shared" si="1014"/>
        <v>0.34599999999999997</v>
      </c>
      <c r="AB868" s="212">
        <f t="shared" si="993"/>
        <v>0.34599999999999997</v>
      </c>
      <c r="AC868" s="212">
        <f t="shared" si="994"/>
        <v>0.34599999999999997</v>
      </c>
      <c r="AD868" s="212">
        <f t="shared" si="995"/>
        <v>0.34599999999999997</v>
      </c>
      <c r="AE868" s="212">
        <f t="shared" si="996"/>
        <v>0.34599999999999997</v>
      </c>
      <c r="AF868" s="212">
        <f t="shared" si="997"/>
        <v>0.34599999999999997</v>
      </c>
      <c r="AG868" s="212">
        <f t="shared" si="998"/>
        <v>0.34599999999999997</v>
      </c>
      <c r="AH868" s="212">
        <f t="shared" si="999"/>
        <v>0.34599999999999997</v>
      </c>
      <c r="AI868" s="212">
        <f t="shared" si="1000"/>
        <v>0.34599999999999997</v>
      </c>
      <c r="AJ868" s="212">
        <f t="shared" si="1001"/>
        <v>0.34599999999999997</v>
      </c>
      <c r="AK868" s="212">
        <f t="shared" si="1002"/>
        <v>0.34599999999999997</v>
      </c>
    </row>
    <row r="869" spans="1:37" x14ac:dyDescent="0.35">
      <c r="A869" s="211">
        <v>13</v>
      </c>
      <c r="B869" s="212">
        <f t="shared" si="1004"/>
        <v>0.34599999999999997</v>
      </c>
      <c r="C869" s="212">
        <f t="shared" ref="C869:AA869" si="1015">B869</f>
        <v>0.34599999999999997</v>
      </c>
      <c r="D869" s="212">
        <f t="shared" si="1015"/>
        <v>0.34599999999999997</v>
      </c>
      <c r="E869" s="212">
        <f t="shared" si="1015"/>
        <v>0.34599999999999997</v>
      </c>
      <c r="F869" s="212">
        <f t="shared" si="1015"/>
        <v>0.34599999999999997</v>
      </c>
      <c r="G869" s="212">
        <f t="shared" si="1015"/>
        <v>0.34599999999999997</v>
      </c>
      <c r="H869" s="212">
        <f t="shared" si="1015"/>
        <v>0.34599999999999997</v>
      </c>
      <c r="I869" s="212">
        <f t="shared" si="1015"/>
        <v>0.34599999999999997</v>
      </c>
      <c r="J869" s="212">
        <f t="shared" si="1015"/>
        <v>0.34599999999999997</v>
      </c>
      <c r="K869" s="212">
        <f t="shared" si="1015"/>
        <v>0.34599999999999997</v>
      </c>
      <c r="L869" s="212">
        <f t="shared" si="1015"/>
        <v>0.34599999999999997</v>
      </c>
      <c r="M869" s="212">
        <f t="shared" si="1015"/>
        <v>0.34599999999999997</v>
      </c>
      <c r="N869" s="212">
        <f t="shared" si="1015"/>
        <v>0.34599999999999997</v>
      </c>
      <c r="O869" s="212">
        <f t="shared" si="1015"/>
        <v>0.34599999999999997</v>
      </c>
      <c r="P869" s="212">
        <f t="shared" si="1015"/>
        <v>0.34599999999999997</v>
      </c>
      <c r="Q869" s="212">
        <f t="shared" si="1015"/>
        <v>0.34599999999999997</v>
      </c>
      <c r="R869" s="212">
        <f t="shared" si="1015"/>
        <v>0.34599999999999997</v>
      </c>
      <c r="S869" s="212">
        <f t="shared" si="1015"/>
        <v>0.34599999999999997</v>
      </c>
      <c r="T869" s="212">
        <f t="shared" si="1015"/>
        <v>0.34599999999999997</v>
      </c>
      <c r="U869" s="212">
        <f t="shared" si="1015"/>
        <v>0.34599999999999997</v>
      </c>
      <c r="V869" s="212">
        <f t="shared" si="1015"/>
        <v>0.34599999999999997</v>
      </c>
      <c r="W869" s="212">
        <f t="shared" si="1015"/>
        <v>0.34599999999999997</v>
      </c>
      <c r="X869" s="212">
        <f t="shared" si="1015"/>
        <v>0.34599999999999997</v>
      </c>
      <c r="Y869" s="212">
        <f t="shared" si="1015"/>
        <v>0.34599999999999997</v>
      </c>
      <c r="Z869" s="212">
        <f t="shared" si="1015"/>
        <v>0.34599999999999997</v>
      </c>
      <c r="AA869" s="212">
        <f t="shared" si="1015"/>
        <v>0.34599999999999997</v>
      </c>
      <c r="AB869" s="212">
        <f t="shared" si="993"/>
        <v>0.34599999999999997</v>
      </c>
      <c r="AC869" s="212">
        <f t="shared" si="994"/>
        <v>0.34599999999999997</v>
      </c>
      <c r="AD869" s="212">
        <f t="shared" si="995"/>
        <v>0.34599999999999997</v>
      </c>
      <c r="AE869" s="212">
        <f t="shared" si="996"/>
        <v>0.34599999999999997</v>
      </c>
      <c r="AF869" s="212">
        <f t="shared" si="997"/>
        <v>0.34599999999999997</v>
      </c>
      <c r="AG869" s="212">
        <f t="shared" si="998"/>
        <v>0.34599999999999997</v>
      </c>
      <c r="AH869" s="212">
        <f t="shared" si="999"/>
        <v>0.34599999999999997</v>
      </c>
      <c r="AI869" s="212">
        <f t="shared" si="1000"/>
        <v>0.34599999999999997</v>
      </c>
      <c r="AJ869" s="212">
        <f t="shared" si="1001"/>
        <v>0.34599999999999997</v>
      </c>
      <c r="AK869" s="212">
        <f t="shared" si="1002"/>
        <v>0.34599999999999997</v>
      </c>
    </row>
    <row r="870" spans="1:37" x14ac:dyDescent="0.35">
      <c r="A870" s="211">
        <v>14</v>
      </c>
      <c r="B870" s="212">
        <f t="shared" si="1004"/>
        <v>0.34599999999999997</v>
      </c>
      <c r="C870" s="212">
        <f t="shared" ref="C870:AA870" si="1016">B870</f>
        <v>0.34599999999999997</v>
      </c>
      <c r="D870" s="212">
        <f t="shared" si="1016"/>
        <v>0.34599999999999997</v>
      </c>
      <c r="E870" s="212">
        <f t="shared" si="1016"/>
        <v>0.34599999999999997</v>
      </c>
      <c r="F870" s="212">
        <f t="shared" si="1016"/>
        <v>0.34599999999999997</v>
      </c>
      <c r="G870" s="212">
        <f t="shared" si="1016"/>
        <v>0.34599999999999997</v>
      </c>
      <c r="H870" s="212">
        <f t="shared" si="1016"/>
        <v>0.34599999999999997</v>
      </c>
      <c r="I870" s="212">
        <f t="shared" si="1016"/>
        <v>0.34599999999999997</v>
      </c>
      <c r="J870" s="212">
        <f t="shared" si="1016"/>
        <v>0.34599999999999997</v>
      </c>
      <c r="K870" s="212">
        <f t="shared" si="1016"/>
        <v>0.34599999999999997</v>
      </c>
      <c r="L870" s="212">
        <f t="shared" si="1016"/>
        <v>0.34599999999999997</v>
      </c>
      <c r="M870" s="212">
        <f t="shared" si="1016"/>
        <v>0.34599999999999997</v>
      </c>
      <c r="N870" s="212">
        <f t="shared" si="1016"/>
        <v>0.34599999999999997</v>
      </c>
      <c r="O870" s="212">
        <f t="shared" si="1016"/>
        <v>0.34599999999999997</v>
      </c>
      <c r="P870" s="212">
        <f t="shared" si="1016"/>
        <v>0.34599999999999997</v>
      </c>
      <c r="Q870" s="212">
        <f t="shared" si="1016"/>
        <v>0.34599999999999997</v>
      </c>
      <c r="R870" s="212">
        <f t="shared" si="1016"/>
        <v>0.34599999999999997</v>
      </c>
      <c r="S870" s="212">
        <f t="shared" si="1016"/>
        <v>0.34599999999999997</v>
      </c>
      <c r="T870" s="212">
        <f t="shared" si="1016"/>
        <v>0.34599999999999997</v>
      </c>
      <c r="U870" s="212">
        <f t="shared" si="1016"/>
        <v>0.34599999999999997</v>
      </c>
      <c r="V870" s="212">
        <f t="shared" si="1016"/>
        <v>0.34599999999999997</v>
      </c>
      <c r="W870" s="212">
        <f t="shared" si="1016"/>
        <v>0.34599999999999997</v>
      </c>
      <c r="X870" s="212">
        <f t="shared" si="1016"/>
        <v>0.34599999999999997</v>
      </c>
      <c r="Y870" s="212">
        <f t="shared" si="1016"/>
        <v>0.34599999999999997</v>
      </c>
      <c r="Z870" s="212">
        <f t="shared" si="1016"/>
        <v>0.34599999999999997</v>
      </c>
      <c r="AA870" s="212">
        <f t="shared" si="1016"/>
        <v>0.34599999999999997</v>
      </c>
      <c r="AB870" s="212">
        <f t="shared" si="993"/>
        <v>0.34599999999999997</v>
      </c>
      <c r="AC870" s="212">
        <f t="shared" si="994"/>
        <v>0.34599999999999997</v>
      </c>
      <c r="AD870" s="212">
        <f t="shared" si="995"/>
        <v>0.34599999999999997</v>
      </c>
      <c r="AE870" s="212">
        <f t="shared" si="996"/>
        <v>0.34599999999999997</v>
      </c>
      <c r="AF870" s="212">
        <f t="shared" si="997"/>
        <v>0.34599999999999997</v>
      </c>
      <c r="AG870" s="212">
        <f t="shared" si="998"/>
        <v>0.34599999999999997</v>
      </c>
      <c r="AH870" s="212">
        <f t="shared" si="999"/>
        <v>0.34599999999999997</v>
      </c>
      <c r="AI870" s="212">
        <f t="shared" si="1000"/>
        <v>0.34599999999999997</v>
      </c>
      <c r="AJ870" s="212">
        <f t="shared" si="1001"/>
        <v>0.34599999999999997</v>
      </c>
      <c r="AK870" s="212">
        <f t="shared" si="1002"/>
        <v>0.34599999999999997</v>
      </c>
    </row>
    <row r="871" spans="1:37" x14ac:dyDescent="0.35">
      <c r="A871" s="215">
        <v>15</v>
      </c>
      <c r="B871" s="212">
        <f t="shared" si="1004"/>
        <v>0.34599999999999997</v>
      </c>
      <c r="C871" s="212">
        <f t="shared" ref="C871:AA871" si="1017">B871</f>
        <v>0.34599999999999997</v>
      </c>
      <c r="D871" s="212">
        <f t="shared" si="1017"/>
        <v>0.34599999999999997</v>
      </c>
      <c r="E871" s="212">
        <f t="shared" si="1017"/>
        <v>0.34599999999999997</v>
      </c>
      <c r="F871" s="212">
        <f t="shared" si="1017"/>
        <v>0.34599999999999997</v>
      </c>
      <c r="G871" s="212">
        <f t="shared" si="1017"/>
        <v>0.34599999999999997</v>
      </c>
      <c r="H871" s="212">
        <f t="shared" si="1017"/>
        <v>0.34599999999999997</v>
      </c>
      <c r="I871" s="212">
        <f t="shared" si="1017"/>
        <v>0.34599999999999997</v>
      </c>
      <c r="J871" s="212">
        <f t="shared" si="1017"/>
        <v>0.34599999999999997</v>
      </c>
      <c r="K871" s="212">
        <f t="shared" si="1017"/>
        <v>0.34599999999999997</v>
      </c>
      <c r="L871" s="212">
        <f t="shared" si="1017"/>
        <v>0.34599999999999997</v>
      </c>
      <c r="M871" s="212">
        <f t="shared" si="1017"/>
        <v>0.34599999999999997</v>
      </c>
      <c r="N871" s="212">
        <f t="shared" si="1017"/>
        <v>0.34599999999999997</v>
      </c>
      <c r="O871" s="212">
        <f t="shared" si="1017"/>
        <v>0.34599999999999997</v>
      </c>
      <c r="P871" s="212">
        <f t="shared" si="1017"/>
        <v>0.34599999999999997</v>
      </c>
      <c r="Q871" s="212">
        <f t="shared" si="1017"/>
        <v>0.34599999999999997</v>
      </c>
      <c r="R871" s="212">
        <f t="shared" si="1017"/>
        <v>0.34599999999999997</v>
      </c>
      <c r="S871" s="212">
        <f t="shared" si="1017"/>
        <v>0.34599999999999997</v>
      </c>
      <c r="T871" s="212">
        <f t="shared" si="1017"/>
        <v>0.34599999999999997</v>
      </c>
      <c r="U871" s="212">
        <f t="shared" si="1017"/>
        <v>0.34599999999999997</v>
      </c>
      <c r="V871" s="212">
        <f t="shared" si="1017"/>
        <v>0.34599999999999997</v>
      </c>
      <c r="W871" s="212">
        <f t="shared" si="1017"/>
        <v>0.34599999999999997</v>
      </c>
      <c r="X871" s="212">
        <f t="shared" si="1017"/>
        <v>0.34599999999999997</v>
      </c>
      <c r="Y871" s="212">
        <f t="shared" si="1017"/>
        <v>0.34599999999999997</v>
      </c>
      <c r="Z871" s="212">
        <f t="shared" si="1017"/>
        <v>0.34599999999999997</v>
      </c>
      <c r="AA871" s="212">
        <f t="shared" si="1017"/>
        <v>0.34599999999999997</v>
      </c>
      <c r="AB871" s="212">
        <f t="shared" si="993"/>
        <v>0.34599999999999997</v>
      </c>
      <c r="AC871" s="212">
        <f t="shared" si="994"/>
        <v>0.34599999999999997</v>
      </c>
      <c r="AD871" s="212">
        <f t="shared" si="995"/>
        <v>0.34599999999999997</v>
      </c>
      <c r="AE871" s="212">
        <f t="shared" si="996"/>
        <v>0.34599999999999997</v>
      </c>
      <c r="AF871" s="212">
        <f t="shared" si="997"/>
        <v>0.34599999999999997</v>
      </c>
      <c r="AG871" s="212">
        <f t="shared" si="998"/>
        <v>0.34599999999999997</v>
      </c>
      <c r="AH871" s="212">
        <f t="shared" si="999"/>
        <v>0.34599999999999997</v>
      </c>
      <c r="AI871" s="212">
        <f t="shared" si="1000"/>
        <v>0.34599999999999997</v>
      </c>
      <c r="AJ871" s="212">
        <f t="shared" si="1001"/>
        <v>0.34599999999999997</v>
      </c>
      <c r="AK871" s="212">
        <f t="shared" si="1002"/>
        <v>0.34599999999999997</v>
      </c>
    </row>
    <row r="872" spans="1:37" x14ac:dyDescent="0.35">
      <c r="A872" s="215">
        <v>16</v>
      </c>
      <c r="B872" s="212">
        <f t="shared" si="1004"/>
        <v>0.34599999999999997</v>
      </c>
      <c r="C872" s="212">
        <f t="shared" ref="C872:AA872" si="1018">B872</f>
        <v>0.34599999999999997</v>
      </c>
      <c r="D872" s="212">
        <f t="shared" si="1018"/>
        <v>0.34599999999999997</v>
      </c>
      <c r="E872" s="212">
        <f t="shared" si="1018"/>
        <v>0.34599999999999997</v>
      </c>
      <c r="F872" s="212">
        <f t="shared" si="1018"/>
        <v>0.34599999999999997</v>
      </c>
      <c r="G872" s="212">
        <f t="shared" si="1018"/>
        <v>0.34599999999999997</v>
      </c>
      <c r="H872" s="212">
        <f t="shared" si="1018"/>
        <v>0.34599999999999997</v>
      </c>
      <c r="I872" s="212">
        <f t="shared" si="1018"/>
        <v>0.34599999999999997</v>
      </c>
      <c r="J872" s="212">
        <f t="shared" si="1018"/>
        <v>0.34599999999999997</v>
      </c>
      <c r="K872" s="212">
        <f t="shared" si="1018"/>
        <v>0.34599999999999997</v>
      </c>
      <c r="L872" s="212">
        <f t="shared" si="1018"/>
        <v>0.34599999999999997</v>
      </c>
      <c r="M872" s="212">
        <f t="shared" si="1018"/>
        <v>0.34599999999999997</v>
      </c>
      <c r="N872" s="212">
        <f t="shared" si="1018"/>
        <v>0.34599999999999997</v>
      </c>
      <c r="O872" s="212">
        <f t="shared" si="1018"/>
        <v>0.34599999999999997</v>
      </c>
      <c r="P872" s="212">
        <f t="shared" si="1018"/>
        <v>0.34599999999999997</v>
      </c>
      <c r="Q872" s="212">
        <f t="shared" si="1018"/>
        <v>0.34599999999999997</v>
      </c>
      <c r="R872" s="212">
        <f t="shared" si="1018"/>
        <v>0.34599999999999997</v>
      </c>
      <c r="S872" s="212">
        <f t="shared" si="1018"/>
        <v>0.34599999999999997</v>
      </c>
      <c r="T872" s="212">
        <f t="shared" si="1018"/>
        <v>0.34599999999999997</v>
      </c>
      <c r="U872" s="212">
        <f t="shared" si="1018"/>
        <v>0.34599999999999997</v>
      </c>
      <c r="V872" s="212">
        <f t="shared" si="1018"/>
        <v>0.34599999999999997</v>
      </c>
      <c r="W872" s="212">
        <f t="shared" si="1018"/>
        <v>0.34599999999999997</v>
      </c>
      <c r="X872" s="212">
        <f t="shared" si="1018"/>
        <v>0.34599999999999997</v>
      </c>
      <c r="Y872" s="212">
        <f t="shared" si="1018"/>
        <v>0.34599999999999997</v>
      </c>
      <c r="Z872" s="212">
        <f t="shared" si="1018"/>
        <v>0.34599999999999997</v>
      </c>
      <c r="AA872" s="212">
        <f t="shared" si="1018"/>
        <v>0.34599999999999997</v>
      </c>
      <c r="AB872" s="212">
        <f t="shared" si="993"/>
        <v>0.34599999999999997</v>
      </c>
      <c r="AC872" s="212">
        <f t="shared" si="994"/>
        <v>0.34599999999999997</v>
      </c>
      <c r="AD872" s="212">
        <f t="shared" si="995"/>
        <v>0.34599999999999997</v>
      </c>
      <c r="AE872" s="212">
        <f t="shared" si="996"/>
        <v>0.34599999999999997</v>
      </c>
      <c r="AF872" s="212">
        <f t="shared" si="997"/>
        <v>0.34599999999999997</v>
      </c>
      <c r="AG872" s="212">
        <f t="shared" si="998"/>
        <v>0.34599999999999997</v>
      </c>
      <c r="AH872" s="212">
        <f t="shared" si="999"/>
        <v>0.34599999999999997</v>
      </c>
      <c r="AI872" s="212">
        <f t="shared" si="1000"/>
        <v>0.34599999999999997</v>
      </c>
      <c r="AJ872" s="212">
        <f t="shared" si="1001"/>
        <v>0.34599999999999997</v>
      </c>
      <c r="AK872" s="212">
        <f t="shared" si="1002"/>
        <v>0.34599999999999997</v>
      </c>
    </row>
    <row r="873" spans="1:37" x14ac:dyDescent="0.35">
      <c r="A873" s="215">
        <v>17</v>
      </c>
      <c r="B873" s="212">
        <f t="shared" si="1004"/>
        <v>0.34599999999999997</v>
      </c>
      <c r="C873" s="212">
        <f t="shared" ref="C873:AA873" si="1019">B873</f>
        <v>0.34599999999999997</v>
      </c>
      <c r="D873" s="212">
        <f t="shared" si="1019"/>
        <v>0.34599999999999997</v>
      </c>
      <c r="E873" s="212">
        <f t="shared" si="1019"/>
        <v>0.34599999999999997</v>
      </c>
      <c r="F873" s="212">
        <f t="shared" si="1019"/>
        <v>0.34599999999999997</v>
      </c>
      <c r="G873" s="212">
        <f t="shared" si="1019"/>
        <v>0.34599999999999997</v>
      </c>
      <c r="H873" s="212">
        <f t="shared" si="1019"/>
        <v>0.34599999999999997</v>
      </c>
      <c r="I873" s="212">
        <f t="shared" si="1019"/>
        <v>0.34599999999999997</v>
      </c>
      <c r="J873" s="212">
        <f t="shared" si="1019"/>
        <v>0.34599999999999997</v>
      </c>
      <c r="K873" s="212">
        <f t="shared" si="1019"/>
        <v>0.34599999999999997</v>
      </c>
      <c r="L873" s="212">
        <f t="shared" si="1019"/>
        <v>0.34599999999999997</v>
      </c>
      <c r="M873" s="212">
        <f t="shared" si="1019"/>
        <v>0.34599999999999997</v>
      </c>
      <c r="N873" s="212">
        <f t="shared" si="1019"/>
        <v>0.34599999999999997</v>
      </c>
      <c r="O873" s="212">
        <f t="shared" si="1019"/>
        <v>0.34599999999999997</v>
      </c>
      <c r="P873" s="212">
        <f t="shared" si="1019"/>
        <v>0.34599999999999997</v>
      </c>
      <c r="Q873" s="212">
        <f t="shared" si="1019"/>
        <v>0.34599999999999997</v>
      </c>
      <c r="R873" s="212">
        <f t="shared" si="1019"/>
        <v>0.34599999999999997</v>
      </c>
      <c r="S873" s="212">
        <f t="shared" si="1019"/>
        <v>0.34599999999999997</v>
      </c>
      <c r="T873" s="212">
        <f t="shared" si="1019"/>
        <v>0.34599999999999997</v>
      </c>
      <c r="U873" s="212">
        <f t="shared" si="1019"/>
        <v>0.34599999999999997</v>
      </c>
      <c r="V873" s="212">
        <f t="shared" si="1019"/>
        <v>0.34599999999999997</v>
      </c>
      <c r="W873" s="212">
        <f t="shared" si="1019"/>
        <v>0.34599999999999997</v>
      </c>
      <c r="X873" s="212">
        <f t="shared" si="1019"/>
        <v>0.34599999999999997</v>
      </c>
      <c r="Y873" s="212">
        <f t="shared" si="1019"/>
        <v>0.34599999999999997</v>
      </c>
      <c r="Z873" s="212">
        <f t="shared" si="1019"/>
        <v>0.34599999999999997</v>
      </c>
      <c r="AA873" s="212">
        <f t="shared" si="1019"/>
        <v>0.34599999999999997</v>
      </c>
      <c r="AB873" s="212">
        <f t="shared" si="993"/>
        <v>0.34599999999999997</v>
      </c>
      <c r="AC873" s="212">
        <f t="shared" si="994"/>
        <v>0.34599999999999997</v>
      </c>
      <c r="AD873" s="212">
        <f t="shared" si="995"/>
        <v>0.34599999999999997</v>
      </c>
      <c r="AE873" s="212">
        <f t="shared" si="996"/>
        <v>0.34599999999999997</v>
      </c>
      <c r="AF873" s="212">
        <f t="shared" si="997"/>
        <v>0.34599999999999997</v>
      </c>
      <c r="AG873" s="212">
        <f t="shared" si="998"/>
        <v>0.34599999999999997</v>
      </c>
      <c r="AH873" s="212">
        <f t="shared" si="999"/>
        <v>0.34599999999999997</v>
      </c>
      <c r="AI873" s="212">
        <f t="shared" si="1000"/>
        <v>0.34599999999999997</v>
      </c>
      <c r="AJ873" s="212">
        <f t="shared" si="1001"/>
        <v>0.34599999999999997</v>
      </c>
      <c r="AK873" s="212">
        <f t="shared" si="1002"/>
        <v>0.34599999999999997</v>
      </c>
    </row>
    <row r="874" spans="1:37" x14ac:dyDescent="0.35">
      <c r="A874" s="215">
        <v>18</v>
      </c>
      <c r="B874" s="212">
        <f t="shared" si="1004"/>
        <v>0.34599999999999997</v>
      </c>
      <c r="C874" s="212">
        <f t="shared" ref="C874:AA874" si="1020">B874</f>
        <v>0.34599999999999997</v>
      </c>
      <c r="D874" s="212">
        <f t="shared" si="1020"/>
        <v>0.34599999999999997</v>
      </c>
      <c r="E874" s="212">
        <f t="shared" si="1020"/>
        <v>0.34599999999999997</v>
      </c>
      <c r="F874" s="212">
        <f t="shared" si="1020"/>
        <v>0.34599999999999997</v>
      </c>
      <c r="G874" s="212">
        <f t="shared" si="1020"/>
        <v>0.34599999999999997</v>
      </c>
      <c r="H874" s="212">
        <f t="shared" si="1020"/>
        <v>0.34599999999999997</v>
      </c>
      <c r="I874" s="212">
        <f t="shared" si="1020"/>
        <v>0.34599999999999997</v>
      </c>
      <c r="J874" s="212">
        <f t="shared" si="1020"/>
        <v>0.34599999999999997</v>
      </c>
      <c r="K874" s="212">
        <f t="shared" si="1020"/>
        <v>0.34599999999999997</v>
      </c>
      <c r="L874" s="212">
        <f t="shared" si="1020"/>
        <v>0.34599999999999997</v>
      </c>
      <c r="M874" s="212">
        <f t="shared" si="1020"/>
        <v>0.34599999999999997</v>
      </c>
      <c r="N874" s="212">
        <f t="shared" si="1020"/>
        <v>0.34599999999999997</v>
      </c>
      <c r="O874" s="212">
        <f t="shared" si="1020"/>
        <v>0.34599999999999997</v>
      </c>
      <c r="P874" s="212">
        <f t="shared" si="1020"/>
        <v>0.34599999999999997</v>
      </c>
      <c r="Q874" s="212">
        <f t="shared" si="1020"/>
        <v>0.34599999999999997</v>
      </c>
      <c r="R874" s="212">
        <f t="shared" si="1020"/>
        <v>0.34599999999999997</v>
      </c>
      <c r="S874" s="212">
        <f t="shared" si="1020"/>
        <v>0.34599999999999997</v>
      </c>
      <c r="T874" s="212">
        <f t="shared" si="1020"/>
        <v>0.34599999999999997</v>
      </c>
      <c r="U874" s="212">
        <f t="shared" si="1020"/>
        <v>0.34599999999999997</v>
      </c>
      <c r="V874" s="212">
        <f t="shared" si="1020"/>
        <v>0.34599999999999997</v>
      </c>
      <c r="W874" s="212">
        <f t="shared" si="1020"/>
        <v>0.34599999999999997</v>
      </c>
      <c r="X874" s="212">
        <f t="shared" si="1020"/>
        <v>0.34599999999999997</v>
      </c>
      <c r="Y874" s="212">
        <f t="shared" si="1020"/>
        <v>0.34599999999999997</v>
      </c>
      <c r="Z874" s="212">
        <f t="shared" si="1020"/>
        <v>0.34599999999999997</v>
      </c>
      <c r="AA874" s="212">
        <f t="shared" si="1020"/>
        <v>0.34599999999999997</v>
      </c>
      <c r="AB874" s="212">
        <f t="shared" si="993"/>
        <v>0.34599999999999997</v>
      </c>
      <c r="AC874" s="212">
        <f t="shared" si="994"/>
        <v>0.34599999999999997</v>
      </c>
      <c r="AD874" s="212">
        <f t="shared" si="995"/>
        <v>0.34599999999999997</v>
      </c>
      <c r="AE874" s="212">
        <f t="shared" si="996"/>
        <v>0.34599999999999997</v>
      </c>
      <c r="AF874" s="212">
        <f t="shared" si="997"/>
        <v>0.34599999999999997</v>
      </c>
      <c r="AG874" s="212">
        <f t="shared" si="998"/>
        <v>0.34599999999999997</v>
      </c>
      <c r="AH874" s="212">
        <f t="shared" si="999"/>
        <v>0.34599999999999997</v>
      </c>
      <c r="AI874" s="212">
        <f t="shared" si="1000"/>
        <v>0.34599999999999997</v>
      </c>
      <c r="AJ874" s="212">
        <f t="shared" si="1001"/>
        <v>0.34599999999999997</v>
      </c>
      <c r="AK874" s="212">
        <f t="shared" si="1002"/>
        <v>0.34599999999999997</v>
      </c>
    </row>
    <row r="875" spans="1:37" x14ac:dyDescent="0.35">
      <c r="A875" s="215">
        <v>19</v>
      </c>
      <c r="B875" s="212">
        <f t="shared" si="1004"/>
        <v>0.34599999999999997</v>
      </c>
      <c r="C875" s="212">
        <f t="shared" ref="C875:AA875" si="1021">B875</f>
        <v>0.34599999999999997</v>
      </c>
      <c r="D875" s="212">
        <f t="shared" si="1021"/>
        <v>0.34599999999999997</v>
      </c>
      <c r="E875" s="212">
        <f t="shared" si="1021"/>
        <v>0.34599999999999997</v>
      </c>
      <c r="F875" s="212">
        <f t="shared" si="1021"/>
        <v>0.34599999999999997</v>
      </c>
      <c r="G875" s="212">
        <f t="shared" si="1021"/>
        <v>0.34599999999999997</v>
      </c>
      <c r="H875" s="212">
        <f t="shared" si="1021"/>
        <v>0.34599999999999997</v>
      </c>
      <c r="I875" s="212">
        <f t="shared" si="1021"/>
        <v>0.34599999999999997</v>
      </c>
      <c r="J875" s="212">
        <f t="shared" si="1021"/>
        <v>0.34599999999999997</v>
      </c>
      <c r="K875" s="212">
        <f t="shared" si="1021"/>
        <v>0.34599999999999997</v>
      </c>
      <c r="L875" s="212">
        <f t="shared" si="1021"/>
        <v>0.34599999999999997</v>
      </c>
      <c r="M875" s="212">
        <f t="shared" si="1021"/>
        <v>0.34599999999999997</v>
      </c>
      <c r="N875" s="212">
        <f t="shared" si="1021"/>
        <v>0.34599999999999997</v>
      </c>
      <c r="O875" s="212">
        <f t="shared" si="1021"/>
        <v>0.34599999999999997</v>
      </c>
      <c r="P875" s="212">
        <f t="shared" si="1021"/>
        <v>0.34599999999999997</v>
      </c>
      <c r="Q875" s="212">
        <f t="shared" si="1021"/>
        <v>0.34599999999999997</v>
      </c>
      <c r="R875" s="212">
        <f t="shared" si="1021"/>
        <v>0.34599999999999997</v>
      </c>
      <c r="S875" s="212">
        <f t="shared" si="1021"/>
        <v>0.34599999999999997</v>
      </c>
      <c r="T875" s="212">
        <f t="shared" si="1021"/>
        <v>0.34599999999999997</v>
      </c>
      <c r="U875" s="212">
        <f t="shared" si="1021"/>
        <v>0.34599999999999997</v>
      </c>
      <c r="V875" s="212">
        <f t="shared" si="1021"/>
        <v>0.34599999999999997</v>
      </c>
      <c r="W875" s="212">
        <f t="shared" si="1021"/>
        <v>0.34599999999999997</v>
      </c>
      <c r="X875" s="212">
        <f t="shared" si="1021"/>
        <v>0.34599999999999997</v>
      </c>
      <c r="Y875" s="212">
        <f t="shared" si="1021"/>
        <v>0.34599999999999997</v>
      </c>
      <c r="Z875" s="212">
        <f t="shared" si="1021"/>
        <v>0.34599999999999997</v>
      </c>
      <c r="AA875" s="212">
        <f t="shared" si="1021"/>
        <v>0.34599999999999997</v>
      </c>
      <c r="AB875" s="212">
        <f t="shared" si="993"/>
        <v>0.34599999999999997</v>
      </c>
      <c r="AC875" s="212">
        <f t="shared" si="994"/>
        <v>0.34599999999999997</v>
      </c>
      <c r="AD875" s="212">
        <f t="shared" si="995"/>
        <v>0.34599999999999997</v>
      </c>
      <c r="AE875" s="212">
        <f t="shared" si="996"/>
        <v>0.34599999999999997</v>
      </c>
      <c r="AF875" s="212">
        <f t="shared" si="997"/>
        <v>0.34599999999999997</v>
      </c>
      <c r="AG875" s="212">
        <f t="shared" si="998"/>
        <v>0.34599999999999997</v>
      </c>
      <c r="AH875" s="212">
        <f t="shared" si="999"/>
        <v>0.34599999999999997</v>
      </c>
      <c r="AI875" s="212">
        <f t="shared" si="1000"/>
        <v>0.34599999999999997</v>
      </c>
      <c r="AJ875" s="212">
        <f t="shared" si="1001"/>
        <v>0.34599999999999997</v>
      </c>
      <c r="AK875" s="212">
        <f t="shared" si="1002"/>
        <v>0.34599999999999997</v>
      </c>
    </row>
    <row r="876" spans="1:37" x14ac:dyDescent="0.35">
      <c r="A876" s="215">
        <v>20</v>
      </c>
      <c r="B876" s="212">
        <f t="shared" si="1004"/>
        <v>0.34599999999999997</v>
      </c>
      <c r="C876" s="212">
        <f t="shared" ref="C876:AA876" si="1022">B876</f>
        <v>0.34599999999999997</v>
      </c>
      <c r="D876" s="212">
        <f t="shared" si="1022"/>
        <v>0.34599999999999997</v>
      </c>
      <c r="E876" s="212">
        <f t="shared" si="1022"/>
        <v>0.34599999999999997</v>
      </c>
      <c r="F876" s="212">
        <f t="shared" si="1022"/>
        <v>0.34599999999999997</v>
      </c>
      <c r="G876" s="212">
        <f t="shared" si="1022"/>
        <v>0.34599999999999997</v>
      </c>
      <c r="H876" s="212">
        <f t="shared" si="1022"/>
        <v>0.34599999999999997</v>
      </c>
      <c r="I876" s="212">
        <f t="shared" si="1022"/>
        <v>0.34599999999999997</v>
      </c>
      <c r="J876" s="212">
        <f t="shared" si="1022"/>
        <v>0.34599999999999997</v>
      </c>
      <c r="K876" s="212">
        <f t="shared" si="1022"/>
        <v>0.34599999999999997</v>
      </c>
      <c r="L876" s="212">
        <f t="shared" si="1022"/>
        <v>0.34599999999999997</v>
      </c>
      <c r="M876" s="212">
        <f t="shared" si="1022"/>
        <v>0.34599999999999997</v>
      </c>
      <c r="N876" s="212">
        <f t="shared" si="1022"/>
        <v>0.34599999999999997</v>
      </c>
      <c r="O876" s="212">
        <f t="shared" si="1022"/>
        <v>0.34599999999999997</v>
      </c>
      <c r="P876" s="212">
        <f t="shared" si="1022"/>
        <v>0.34599999999999997</v>
      </c>
      <c r="Q876" s="212">
        <f t="shared" si="1022"/>
        <v>0.34599999999999997</v>
      </c>
      <c r="R876" s="212">
        <f t="shared" si="1022"/>
        <v>0.34599999999999997</v>
      </c>
      <c r="S876" s="212">
        <f t="shared" si="1022"/>
        <v>0.34599999999999997</v>
      </c>
      <c r="T876" s="212">
        <f t="shared" si="1022"/>
        <v>0.34599999999999997</v>
      </c>
      <c r="U876" s="212">
        <f t="shared" si="1022"/>
        <v>0.34599999999999997</v>
      </c>
      <c r="V876" s="212">
        <f t="shared" si="1022"/>
        <v>0.34599999999999997</v>
      </c>
      <c r="W876" s="212">
        <f t="shared" si="1022"/>
        <v>0.34599999999999997</v>
      </c>
      <c r="X876" s="212">
        <f t="shared" si="1022"/>
        <v>0.34599999999999997</v>
      </c>
      <c r="Y876" s="212">
        <f t="shared" si="1022"/>
        <v>0.34599999999999997</v>
      </c>
      <c r="Z876" s="212">
        <f t="shared" si="1022"/>
        <v>0.34599999999999997</v>
      </c>
      <c r="AA876" s="212">
        <f t="shared" si="1022"/>
        <v>0.34599999999999997</v>
      </c>
      <c r="AB876" s="212">
        <f t="shared" si="993"/>
        <v>0.34599999999999997</v>
      </c>
      <c r="AC876" s="212">
        <f t="shared" si="994"/>
        <v>0.34599999999999997</v>
      </c>
      <c r="AD876" s="212">
        <f t="shared" si="995"/>
        <v>0.34599999999999997</v>
      </c>
      <c r="AE876" s="212">
        <f t="shared" si="996"/>
        <v>0.34599999999999997</v>
      </c>
      <c r="AF876" s="212">
        <f t="shared" si="997"/>
        <v>0.34599999999999997</v>
      </c>
      <c r="AG876" s="212">
        <f t="shared" si="998"/>
        <v>0.34599999999999997</v>
      </c>
      <c r="AH876" s="212">
        <f t="shared" si="999"/>
        <v>0.34599999999999997</v>
      </c>
      <c r="AI876" s="212">
        <f t="shared" si="1000"/>
        <v>0.34599999999999997</v>
      </c>
      <c r="AJ876" s="212">
        <f t="shared" si="1001"/>
        <v>0.34599999999999997</v>
      </c>
      <c r="AK876" s="212">
        <f t="shared" si="1002"/>
        <v>0.34599999999999997</v>
      </c>
    </row>
    <row r="877" spans="1:37" x14ac:dyDescent="0.35">
      <c r="A877" s="215">
        <v>21</v>
      </c>
      <c r="B877" s="212">
        <f t="shared" si="1004"/>
        <v>0.34599999999999997</v>
      </c>
      <c r="C877" s="212">
        <f t="shared" ref="C877:AA877" si="1023">B877</f>
        <v>0.34599999999999997</v>
      </c>
      <c r="D877" s="212">
        <f t="shared" si="1023"/>
        <v>0.34599999999999997</v>
      </c>
      <c r="E877" s="212">
        <f t="shared" si="1023"/>
        <v>0.34599999999999997</v>
      </c>
      <c r="F877" s="212">
        <f t="shared" si="1023"/>
        <v>0.34599999999999997</v>
      </c>
      <c r="G877" s="212">
        <f t="shared" si="1023"/>
        <v>0.34599999999999997</v>
      </c>
      <c r="H877" s="212">
        <f t="shared" si="1023"/>
        <v>0.34599999999999997</v>
      </c>
      <c r="I877" s="212">
        <f t="shared" si="1023"/>
        <v>0.34599999999999997</v>
      </c>
      <c r="J877" s="212">
        <f t="shared" si="1023"/>
        <v>0.34599999999999997</v>
      </c>
      <c r="K877" s="212">
        <f t="shared" si="1023"/>
        <v>0.34599999999999997</v>
      </c>
      <c r="L877" s="212">
        <f t="shared" si="1023"/>
        <v>0.34599999999999997</v>
      </c>
      <c r="M877" s="212">
        <f t="shared" si="1023"/>
        <v>0.34599999999999997</v>
      </c>
      <c r="N877" s="212">
        <f t="shared" si="1023"/>
        <v>0.34599999999999997</v>
      </c>
      <c r="O877" s="212">
        <f t="shared" si="1023"/>
        <v>0.34599999999999997</v>
      </c>
      <c r="P877" s="212">
        <f t="shared" si="1023"/>
        <v>0.34599999999999997</v>
      </c>
      <c r="Q877" s="212">
        <f t="shared" si="1023"/>
        <v>0.34599999999999997</v>
      </c>
      <c r="R877" s="212">
        <f t="shared" si="1023"/>
        <v>0.34599999999999997</v>
      </c>
      <c r="S877" s="212">
        <f t="shared" si="1023"/>
        <v>0.34599999999999997</v>
      </c>
      <c r="T877" s="212">
        <f t="shared" si="1023"/>
        <v>0.34599999999999997</v>
      </c>
      <c r="U877" s="212">
        <f t="shared" si="1023"/>
        <v>0.34599999999999997</v>
      </c>
      <c r="V877" s="212">
        <f t="shared" si="1023"/>
        <v>0.34599999999999997</v>
      </c>
      <c r="W877" s="212">
        <f t="shared" si="1023"/>
        <v>0.34599999999999997</v>
      </c>
      <c r="X877" s="212">
        <f t="shared" si="1023"/>
        <v>0.34599999999999997</v>
      </c>
      <c r="Y877" s="212">
        <f t="shared" si="1023"/>
        <v>0.34599999999999997</v>
      </c>
      <c r="Z877" s="212">
        <f t="shared" si="1023"/>
        <v>0.34599999999999997</v>
      </c>
      <c r="AA877" s="212">
        <f t="shared" si="1023"/>
        <v>0.34599999999999997</v>
      </c>
      <c r="AB877" s="212">
        <f t="shared" si="993"/>
        <v>0.34599999999999997</v>
      </c>
      <c r="AC877" s="212">
        <f t="shared" si="994"/>
        <v>0.34599999999999997</v>
      </c>
      <c r="AD877" s="212">
        <f t="shared" si="995"/>
        <v>0.34599999999999997</v>
      </c>
      <c r="AE877" s="212">
        <f t="shared" si="996"/>
        <v>0.34599999999999997</v>
      </c>
      <c r="AF877" s="212">
        <f t="shared" si="997"/>
        <v>0.34599999999999997</v>
      </c>
      <c r="AG877" s="212">
        <f t="shared" si="998"/>
        <v>0.34599999999999997</v>
      </c>
      <c r="AH877" s="212">
        <f t="shared" si="999"/>
        <v>0.34599999999999997</v>
      </c>
      <c r="AI877" s="212">
        <f t="shared" si="1000"/>
        <v>0.34599999999999997</v>
      </c>
      <c r="AJ877" s="212">
        <f t="shared" si="1001"/>
        <v>0.34599999999999997</v>
      </c>
      <c r="AK877" s="212">
        <f t="shared" si="1002"/>
        <v>0.34599999999999997</v>
      </c>
    </row>
    <row r="878" spans="1:37" x14ac:dyDescent="0.35">
      <c r="A878" s="215">
        <v>22</v>
      </c>
      <c r="B878" s="212">
        <f t="shared" si="1004"/>
        <v>0.34599999999999997</v>
      </c>
      <c r="C878" s="212">
        <f t="shared" ref="C878:AA878" si="1024">B878</f>
        <v>0.34599999999999997</v>
      </c>
      <c r="D878" s="212">
        <f t="shared" si="1024"/>
        <v>0.34599999999999997</v>
      </c>
      <c r="E878" s="212">
        <f t="shared" si="1024"/>
        <v>0.34599999999999997</v>
      </c>
      <c r="F878" s="212">
        <f t="shared" si="1024"/>
        <v>0.34599999999999997</v>
      </c>
      <c r="G878" s="212">
        <f t="shared" si="1024"/>
        <v>0.34599999999999997</v>
      </c>
      <c r="H878" s="212">
        <f t="shared" si="1024"/>
        <v>0.34599999999999997</v>
      </c>
      <c r="I878" s="212">
        <f t="shared" si="1024"/>
        <v>0.34599999999999997</v>
      </c>
      <c r="J878" s="212">
        <f t="shared" si="1024"/>
        <v>0.34599999999999997</v>
      </c>
      <c r="K878" s="212">
        <f t="shared" si="1024"/>
        <v>0.34599999999999997</v>
      </c>
      <c r="L878" s="212">
        <f t="shared" si="1024"/>
        <v>0.34599999999999997</v>
      </c>
      <c r="M878" s="212">
        <f t="shared" si="1024"/>
        <v>0.34599999999999997</v>
      </c>
      <c r="N878" s="212">
        <f t="shared" si="1024"/>
        <v>0.34599999999999997</v>
      </c>
      <c r="O878" s="212">
        <f t="shared" si="1024"/>
        <v>0.34599999999999997</v>
      </c>
      <c r="P878" s="212">
        <f t="shared" si="1024"/>
        <v>0.34599999999999997</v>
      </c>
      <c r="Q878" s="212">
        <f t="shared" si="1024"/>
        <v>0.34599999999999997</v>
      </c>
      <c r="R878" s="212">
        <f t="shared" si="1024"/>
        <v>0.34599999999999997</v>
      </c>
      <c r="S878" s="212">
        <f t="shared" si="1024"/>
        <v>0.34599999999999997</v>
      </c>
      <c r="T878" s="212">
        <f t="shared" si="1024"/>
        <v>0.34599999999999997</v>
      </c>
      <c r="U878" s="212">
        <f t="shared" si="1024"/>
        <v>0.34599999999999997</v>
      </c>
      <c r="V878" s="212">
        <f t="shared" si="1024"/>
        <v>0.34599999999999997</v>
      </c>
      <c r="W878" s="212">
        <f t="shared" si="1024"/>
        <v>0.34599999999999997</v>
      </c>
      <c r="X878" s="212">
        <f t="shared" si="1024"/>
        <v>0.34599999999999997</v>
      </c>
      <c r="Y878" s="212">
        <f t="shared" si="1024"/>
        <v>0.34599999999999997</v>
      </c>
      <c r="Z878" s="212">
        <f t="shared" si="1024"/>
        <v>0.34599999999999997</v>
      </c>
      <c r="AA878" s="212">
        <f t="shared" si="1024"/>
        <v>0.34599999999999997</v>
      </c>
      <c r="AB878" s="212">
        <f t="shared" si="993"/>
        <v>0.34599999999999997</v>
      </c>
      <c r="AC878" s="212">
        <f t="shared" si="994"/>
        <v>0.34599999999999997</v>
      </c>
      <c r="AD878" s="212">
        <f t="shared" si="995"/>
        <v>0.34599999999999997</v>
      </c>
      <c r="AE878" s="212">
        <f t="shared" si="996"/>
        <v>0.34599999999999997</v>
      </c>
      <c r="AF878" s="212">
        <f t="shared" si="997"/>
        <v>0.34599999999999997</v>
      </c>
      <c r="AG878" s="212">
        <f t="shared" si="998"/>
        <v>0.34599999999999997</v>
      </c>
      <c r="AH878" s="212">
        <f t="shared" si="999"/>
        <v>0.34599999999999997</v>
      </c>
      <c r="AI878" s="212">
        <f t="shared" si="1000"/>
        <v>0.34599999999999997</v>
      </c>
      <c r="AJ878" s="212">
        <f t="shared" si="1001"/>
        <v>0.34599999999999997</v>
      </c>
      <c r="AK878" s="212">
        <f t="shared" si="1002"/>
        <v>0.34599999999999997</v>
      </c>
    </row>
    <row r="879" spans="1:37" x14ac:dyDescent="0.35">
      <c r="A879" s="215">
        <v>23</v>
      </c>
      <c r="B879" s="212">
        <f t="shared" si="1004"/>
        <v>0.34599999999999997</v>
      </c>
      <c r="C879" s="212">
        <f t="shared" ref="C879:AA879" si="1025">B879</f>
        <v>0.34599999999999997</v>
      </c>
      <c r="D879" s="212">
        <f t="shared" si="1025"/>
        <v>0.34599999999999997</v>
      </c>
      <c r="E879" s="212">
        <f t="shared" si="1025"/>
        <v>0.34599999999999997</v>
      </c>
      <c r="F879" s="212">
        <f t="shared" si="1025"/>
        <v>0.34599999999999997</v>
      </c>
      <c r="G879" s="212">
        <f t="shared" si="1025"/>
        <v>0.34599999999999997</v>
      </c>
      <c r="H879" s="212">
        <f t="shared" si="1025"/>
        <v>0.34599999999999997</v>
      </c>
      <c r="I879" s="212">
        <f t="shared" si="1025"/>
        <v>0.34599999999999997</v>
      </c>
      <c r="J879" s="212">
        <f t="shared" si="1025"/>
        <v>0.34599999999999997</v>
      </c>
      <c r="K879" s="212">
        <f t="shared" si="1025"/>
        <v>0.34599999999999997</v>
      </c>
      <c r="L879" s="212">
        <f t="shared" si="1025"/>
        <v>0.34599999999999997</v>
      </c>
      <c r="M879" s="212">
        <f t="shared" si="1025"/>
        <v>0.34599999999999997</v>
      </c>
      <c r="N879" s="212">
        <f t="shared" si="1025"/>
        <v>0.34599999999999997</v>
      </c>
      <c r="O879" s="212">
        <f t="shared" si="1025"/>
        <v>0.34599999999999997</v>
      </c>
      <c r="P879" s="212">
        <f t="shared" si="1025"/>
        <v>0.34599999999999997</v>
      </c>
      <c r="Q879" s="212">
        <f t="shared" si="1025"/>
        <v>0.34599999999999997</v>
      </c>
      <c r="R879" s="212">
        <f t="shared" si="1025"/>
        <v>0.34599999999999997</v>
      </c>
      <c r="S879" s="212">
        <f t="shared" si="1025"/>
        <v>0.34599999999999997</v>
      </c>
      <c r="T879" s="212">
        <f t="shared" si="1025"/>
        <v>0.34599999999999997</v>
      </c>
      <c r="U879" s="212">
        <f t="shared" si="1025"/>
        <v>0.34599999999999997</v>
      </c>
      <c r="V879" s="212">
        <f t="shared" si="1025"/>
        <v>0.34599999999999997</v>
      </c>
      <c r="W879" s="212">
        <f t="shared" si="1025"/>
        <v>0.34599999999999997</v>
      </c>
      <c r="X879" s="212">
        <f t="shared" si="1025"/>
        <v>0.34599999999999997</v>
      </c>
      <c r="Y879" s="212">
        <f t="shared" si="1025"/>
        <v>0.34599999999999997</v>
      </c>
      <c r="Z879" s="212">
        <f t="shared" si="1025"/>
        <v>0.34599999999999997</v>
      </c>
      <c r="AA879" s="212">
        <f t="shared" si="1025"/>
        <v>0.34599999999999997</v>
      </c>
      <c r="AB879" s="212">
        <f t="shared" si="993"/>
        <v>0.34599999999999997</v>
      </c>
      <c r="AC879" s="212">
        <f t="shared" si="994"/>
        <v>0.34599999999999997</v>
      </c>
      <c r="AD879" s="212">
        <f t="shared" si="995"/>
        <v>0.34599999999999997</v>
      </c>
      <c r="AE879" s="212">
        <f t="shared" si="996"/>
        <v>0.34599999999999997</v>
      </c>
      <c r="AF879" s="212">
        <f t="shared" si="997"/>
        <v>0.34599999999999997</v>
      </c>
      <c r="AG879" s="212">
        <f t="shared" si="998"/>
        <v>0.34599999999999997</v>
      </c>
      <c r="AH879" s="212">
        <f t="shared" si="999"/>
        <v>0.34599999999999997</v>
      </c>
      <c r="AI879" s="212">
        <f t="shared" si="1000"/>
        <v>0.34599999999999997</v>
      </c>
      <c r="AJ879" s="212">
        <f t="shared" si="1001"/>
        <v>0.34599999999999997</v>
      </c>
      <c r="AK879" s="212">
        <f t="shared" si="1002"/>
        <v>0.34599999999999997</v>
      </c>
    </row>
    <row r="880" spans="1:37" x14ac:dyDescent="0.35">
      <c r="A880" s="215">
        <v>24</v>
      </c>
      <c r="B880" s="212">
        <f t="shared" si="1004"/>
        <v>0.34599999999999997</v>
      </c>
      <c r="C880" s="212">
        <f t="shared" ref="C880:AA880" si="1026">B880</f>
        <v>0.34599999999999997</v>
      </c>
      <c r="D880" s="212">
        <f t="shared" si="1026"/>
        <v>0.34599999999999997</v>
      </c>
      <c r="E880" s="212">
        <f t="shared" si="1026"/>
        <v>0.34599999999999997</v>
      </c>
      <c r="F880" s="212">
        <f t="shared" si="1026"/>
        <v>0.34599999999999997</v>
      </c>
      <c r="G880" s="212">
        <f t="shared" si="1026"/>
        <v>0.34599999999999997</v>
      </c>
      <c r="H880" s="212">
        <f t="shared" si="1026"/>
        <v>0.34599999999999997</v>
      </c>
      <c r="I880" s="212">
        <f t="shared" si="1026"/>
        <v>0.34599999999999997</v>
      </c>
      <c r="J880" s="212">
        <f t="shared" si="1026"/>
        <v>0.34599999999999997</v>
      </c>
      <c r="K880" s="212">
        <f t="shared" si="1026"/>
        <v>0.34599999999999997</v>
      </c>
      <c r="L880" s="212">
        <f t="shared" si="1026"/>
        <v>0.34599999999999997</v>
      </c>
      <c r="M880" s="212">
        <f t="shared" si="1026"/>
        <v>0.34599999999999997</v>
      </c>
      <c r="N880" s="212">
        <f t="shared" si="1026"/>
        <v>0.34599999999999997</v>
      </c>
      <c r="O880" s="212">
        <f t="shared" si="1026"/>
        <v>0.34599999999999997</v>
      </c>
      <c r="P880" s="212">
        <f t="shared" si="1026"/>
        <v>0.34599999999999997</v>
      </c>
      <c r="Q880" s="212">
        <f t="shared" si="1026"/>
        <v>0.34599999999999997</v>
      </c>
      <c r="R880" s="212">
        <f t="shared" si="1026"/>
        <v>0.34599999999999997</v>
      </c>
      <c r="S880" s="212">
        <f t="shared" si="1026"/>
        <v>0.34599999999999997</v>
      </c>
      <c r="T880" s="212">
        <f t="shared" si="1026"/>
        <v>0.34599999999999997</v>
      </c>
      <c r="U880" s="212">
        <f t="shared" si="1026"/>
        <v>0.34599999999999997</v>
      </c>
      <c r="V880" s="212">
        <f t="shared" si="1026"/>
        <v>0.34599999999999997</v>
      </c>
      <c r="W880" s="212">
        <f t="shared" si="1026"/>
        <v>0.34599999999999997</v>
      </c>
      <c r="X880" s="212">
        <f t="shared" si="1026"/>
        <v>0.34599999999999997</v>
      </c>
      <c r="Y880" s="212">
        <f t="shared" si="1026"/>
        <v>0.34599999999999997</v>
      </c>
      <c r="Z880" s="212">
        <f t="shared" si="1026"/>
        <v>0.34599999999999997</v>
      </c>
      <c r="AA880" s="212">
        <f t="shared" si="1026"/>
        <v>0.34599999999999997</v>
      </c>
      <c r="AB880" s="212">
        <f t="shared" si="993"/>
        <v>0.34599999999999997</v>
      </c>
      <c r="AC880" s="212">
        <f t="shared" si="994"/>
        <v>0.34599999999999997</v>
      </c>
      <c r="AD880" s="212">
        <f t="shared" si="995"/>
        <v>0.34599999999999997</v>
      </c>
      <c r="AE880" s="212">
        <f t="shared" si="996"/>
        <v>0.34599999999999997</v>
      </c>
      <c r="AF880" s="212">
        <f t="shared" si="997"/>
        <v>0.34599999999999997</v>
      </c>
      <c r="AG880" s="212">
        <f t="shared" si="998"/>
        <v>0.34599999999999997</v>
      </c>
      <c r="AH880" s="212">
        <f t="shared" si="999"/>
        <v>0.34599999999999997</v>
      </c>
      <c r="AI880" s="212">
        <f t="shared" si="1000"/>
        <v>0.34599999999999997</v>
      </c>
      <c r="AJ880" s="212">
        <f t="shared" si="1001"/>
        <v>0.34599999999999997</v>
      </c>
      <c r="AK880" s="212">
        <f t="shared" si="1002"/>
        <v>0.34599999999999997</v>
      </c>
    </row>
    <row r="881" spans="1:37" x14ac:dyDescent="0.35">
      <c r="A881" s="215">
        <v>25</v>
      </c>
      <c r="B881" s="212">
        <f t="shared" si="1004"/>
        <v>0.34599999999999997</v>
      </c>
      <c r="C881" s="212">
        <f t="shared" ref="C881:AA881" si="1027">B881</f>
        <v>0.34599999999999997</v>
      </c>
      <c r="D881" s="212">
        <f t="shared" si="1027"/>
        <v>0.34599999999999997</v>
      </c>
      <c r="E881" s="212">
        <f t="shared" si="1027"/>
        <v>0.34599999999999997</v>
      </c>
      <c r="F881" s="212">
        <f t="shared" si="1027"/>
        <v>0.34599999999999997</v>
      </c>
      <c r="G881" s="212">
        <f t="shared" si="1027"/>
        <v>0.34599999999999997</v>
      </c>
      <c r="H881" s="212">
        <f t="shared" si="1027"/>
        <v>0.34599999999999997</v>
      </c>
      <c r="I881" s="212">
        <f t="shared" si="1027"/>
        <v>0.34599999999999997</v>
      </c>
      <c r="J881" s="212">
        <f t="shared" si="1027"/>
        <v>0.34599999999999997</v>
      </c>
      <c r="K881" s="212">
        <f t="shared" si="1027"/>
        <v>0.34599999999999997</v>
      </c>
      <c r="L881" s="212">
        <f t="shared" si="1027"/>
        <v>0.34599999999999997</v>
      </c>
      <c r="M881" s="212">
        <f t="shared" si="1027"/>
        <v>0.34599999999999997</v>
      </c>
      <c r="N881" s="212">
        <f t="shared" si="1027"/>
        <v>0.34599999999999997</v>
      </c>
      <c r="O881" s="212">
        <f t="shared" si="1027"/>
        <v>0.34599999999999997</v>
      </c>
      <c r="P881" s="212">
        <f t="shared" si="1027"/>
        <v>0.34599999999999997</v>
      </c>
      <c r="Q881" s="212">
        <f t="shared" si="1027"/>
        <v>0.34599999999999997</v>
      </c>
      <c r="R881" s="212">
        <f t="shared" si="1027"/>
        <v>0.34599999999999997</v>
      </c>
      <c r="S881" s="212">
        <f t="shared" si="1027"/>
        <v>0.34599999999999997</v>
      </c>
      <c r="T881" s="212">
        <f t="shared" si="1027"/>
        <v>0.34599999999999997</v>
      </c>
      <c r="U881" s="212">
        <f t="shared" si="1027"/>
        <v>0.34599999999999997</v>
      </c>
      <c r="V881" s="212">
        <f t="shared" si="1027"/>
        <v>0.34599999999999997</v>
      </c>
      <c r="W881" s="212">
        <f t="shared" si="1027"/>
        <v>0.34599999999999997</v>
      </c>
      <c r="X881" s="212">
        <f t="shared" si="1027"/>
        <v>0.34599999999999997</v>
      </c>
      <c r="Y881" s="212">
        <f t="shared" si="1027"/>
        <v>0.34599999999999997</v>
      </c>
      <c r="Z881" s="212">
        <f t="shared" si="1027"/>
        <v>0.34599999999999997</v>
      </c>
      <c r="AA881" s="212">
        <f t="shared" si="1027"/>
        <v>0.34599999999999997</v>
      </c>
      <c r="AB881" s="212">
        <f t="shared" si="993"/>
        <v>0.34599999999999997</v>
      </c>
      <c r="AC881" s="212">
        <f t="shared" si="994"/>
        <v>0.34599999999999997</v>
      </c>
      <c r="AD881" s="212">
        <f t="shared" si="995"/>
        <v>0.34599999999999997</v>
      </c>
      <c r="AE881" s="212">
        <f t="shared" si="996"/>
        <v>0.34599999999999997</v>
      </c>
      <c r="AF881" s="212">
        <f t="shared" si="997"/>
        <v>0.34599999999999997</v>
      </c>
      <c r="AG881" s="212">
        <f t="shared" si="998"/>
        <v>0.34599999999999997</v>
      </c>
      <c r="AH881" s="212">
        <f t="shared" si="999"/>
        <v>0.34599999999999997</v>
      </c>
      <c r="AI881" s="212">
        <f t="shared" si="1000"/>
        <v>0.34599999999999997</v>
      </c>
      <c r="AJ881" s="212">
        <f t="shared" si="1001"/>
        <v>0.34599999999999997</v>
      </c>
      <c r="AK881" s="212">
        <f t="shared" si="1002"/>
        <v>0.34599999999999997</v>
      </c>
    </row>
    <row r="882" spans="1:37" x14ac:dyDescent="0.35">
      <c r="A882" s="215">
        <v>26</v>
      </c>
      <c r="B882" s="212">
        <f t="shared" si="1004"/>
        <v>0.34599999999999997</v>
      </c>
      <c r="C882" s="212">
        <f t="shared" ref="C882:AA882" si="1028">B882</f>
        <v>0.34599999999999997</v>
      </c>
      <c r="D882" s="212">
        <f t="shared" si="1028"/>
        <v>0.34599999999999997</v>
      </c>
      <c r="E882" s="212">
        <f t="shared" si="1028"/>
        <v>0.34599999999999997</v>
      </c>
      <c r="F882" s="212">
        <f t="shared" si="1028"/>
        <v>0.34599999999999997</v>
      </c>
      <c r="G882" s="212">
        <f t="shared" si="1028"/>
        <v>0.34599999999999997</v>
      </c>
      <c r="H882" s="212">
        <f t="shared" si="1028"/>
        <v>0.34599999999999997</v>
      </c>
      <c r="I882" s="212">
        <f t="shared" si="1028"/>
        <v>0.34599999999999997</v>
      </c>
      <c r="J882" s="212">
        <f t="shared" si="1028"/>
        <v>0.34599999999999997</v>
      </c>
      <c r="K882" s="212">
        <f t="shared" si="1028"/>
        <v>0.34599999999999997</v>
      </c>
      <c r="L882" s="212">
        <f t="shared" si="1028"/>
        <v>0.34599999999999997</v>
      </c>
      <c r="M882" s="212">
        <f t="shared" si="1028"/>
        <v>0.34599999999999997</v>
      </c>
      <c r="N882" s="212">
        <f t="shared" si="1028"/>
        <v>0.34599999999999997</v>
      </c>
      <c r="O882" s="212">
        <f t="shared" si="1028"/>
        <v>0.34599999999999997</v>
      </c>
      <c r="P882" s="212">
        <f t="shared" si="1028"/>
        <v>0.34599999999999997</v>
      </c>
      <c r="Q882" s="212">
        <f t="shared" si="1028"/>
        <v>0.34599999999999997</v>
      </c>
      <c r="R882" s="212">
        <f t="shared" si="1028"/>
        <v>0.34599999999999997</v>
      </c>
      <c r="S882" s="212">
        <f t="shared" si="1028"/>
        <v>0.34599999999999997</v>
      </c>
      <c r="T882" s="212">
        <f t="shared" si="1028"/>
        <v>0.34599999999999997</v>
      </c>
      <c r="U882" s="212">
        <f t="shared" si="1028"/>
        <v>0.34599999999999997</v>
      </c>
      <c r="V882" s="212">
        <f t="shared" si="1028"/>
        <v>0.34599999999999997</v>
      </c>
      <c r="W882" s="212">
        <f t="shared" si="1028"/>
        <v>0.34599999999999997</v>
      </c>
      <c r="X882" s="212">
        <f t="shared" si="1028"/>
        <v>0.34599999999999997</v>
      </c>
      <c r="Y882" s="212">
        <f t="shared" si="1028"/>
        <v>0.34599999999999997</v>
      </c>
      <c r="Z882" s="212">
        <f t="shared" si="1028"/>
        <v>0.34599999999999997</v>
      </c>
      <c r="AA882" s="212">
        <f t="shared" si="1028"/>
        <v>0.34599999999999997</v>
      </c>
      <c r="AB882" s="212">
        <f t="shared" si="993"/>
        <v>0.34599999999999997</v>
      </c>
      <c r="AC882" s="212">
        <f t="shared" si="994"/>
        <v>0.34599999999999997</v>
      </c>
      <c r="AD882" s="212">
        <f t="shared" si="995"/>
        <v>0.34599999999999997</v>
      </c>
      <c r="AE882" s="212">
        <f t="shared" si="996"/>
        <v>0.34599999999999997</v>
      </c>
      <c r="AF882" s="212">
        <f t="shared" si="997"/>
        <v>0.34599999999999997</v>
      </c>
      <c r="AG882" s="212">
        <f t="shared" si="998"/>
        <v>0.34599999999999997</v>
      </c>
      <c r="AH882" s="212">
        <f t="shared" si="999"/>
        <v>0.34599999999999997</v>
      </c>
      <c r="AI882" s="212">
        <f t="shared" si="1000"/>
        <v>0.34599999999999997</v>
      </c>
      <c r="AJ882" s="212">
        <f t="shared" si="1001"/>
        <v>0.34599999999999997</v>
      </c>
      <c r="AK882" s="212">
        <f t="shared" si="1002"/>
        <v>0.34599999999999997</v>
      </c>
    </row>
    <row r="883" spans="1:37" x14ac:dyDescent="0.35">
      <c r="A883" s="215">
        <v>27</v>
      </c>
      <c r="B883" s="212">
        <f t="shared" si="1004"/>
        <v>0.34599999999999997</v>
      </c>
      <c r="C883" s="212">
        <f t="shared" ref="C883:AA883" si="1029">B883</f>
        <v>0.34599999999999997</v>
      </c>
      <c r="D883" s="212">
        <f t="shared" si="1029"/>
        <v>0.34599999999999997</v>
      </c>
      <c r="E883" s="212">
        <f t="shared" si="1029"/>
        <v>0.34599999999999997</v>
      </c>
      <c r="F883" s="212">
        <f t="shared" si="1029"/>
        <v>0.34599999999999997</v>
      </c>
      <c r="G883" s="212">
        <f t="shared" si="1029"/>
        <v>0.34599999999999997</v>
      </c>
      <c r="H883" s="212">
        <f t="shared" si="1029"/>
        <v>0.34599999999999997</v>
      </c>
      <c r="I883" s="212">
        <f t="shared" si="1029"/>
        <v>0.34599999999999997</v>
      </c>
      <c r="J883" s="212">
        <f t="shared" si="1029"/>
        <v>0.34599999999999997</v>
      </c>
      <c r="K883" s="212">
        <f t="shared" si="1029"/>
        <v>0.34599999999999997</v>
      </c>
      <c r="L883" s="212">
        <f t="shared" si="1029"/>
        <v>0.34599999999999997</v>
      </c>
      <c r="M883" s="212">
        <f t="shared" si="1029"/>
        <v>0.34599999999999997</v>
      </c>
      <c r="N883" s="212">
        <f t="shared" si="1029"/>
        <v>0.34599999999999997</v>
      </c>
      <c r="O883" s="212">
        <f t="shared" si="1029"/>
        <v>0.34599999999999997</v>
      </c>
      <c r="P883" s="212">
        <f t="shared" si="1029"/>
        <v>0.34599999999999997</v>
      </c>
      <c r="Q883" s="212">
        <f t="shared" si="1029"/>
        <v>0.34599999999999997</v>
      </c>
      <c r="R883" s="212">
        <f t="shared" si="1029"/>
        <v>0.34599999999999997</v>
      </c>
      <c r="S883" s="212">
        <f t="shared" si="1029"/>
        <v>0.34599999999999997</v>
      </c>
      <c r="T883" s="212">
        <f t="shared" si="1029"/>
        <v>0.34599999999999997</v>
      </c>
      <c r="U883" s="212">
        <f t="shared" si="1029"/>
        <v>0.34599999999999997</v>
      </c>
      <c r="V883" s="212">
        <f t="shared" si="1029"/>
        <v>0.34599999999999997</v>
      </c>
      <c r="W883" s="212">
        <f t="shared" si="1029"/>
        <v>0.34599999999999997</v>
      </c>
      <c r="X883" s="212">
        <f t="shared" si="1029"/>
        <v>0.34599999999999997</v>
      </c>
      <c r="Y883" s="212">
        <f t="shared" si="1029"/>
        <v>0.34599999999999997</v>
      </c>
      <c r="Z883" s="212">
        <f t="shared" si="1029"/>
        <v>0.34599999999999997</v>
      </c>
      <c r="AA883" s="212">
        <f t="shared" si="1029"/>
        <v>0.34599999999999997</v>
      </c>
      <c r="AB883" s="212">
        <f t="shared" si="993"/>
        <v>0.34599999999999997</v>
      </c>
      <c r="AC883" s="212">
        <f t="shared" si="994"/>
        <v>0.34599999999999997</v>
      </c>
      <c r="AD883" s="212">
        <f t="shared" si="995"/>
        <v>0.34599999999999997</v>
      </c>
      <c r="AE883" s="212">
        <f t="shared" si="996"/>
        <v>0.34599999999999997</v>
      </c>
      <c r="AF883" s="212">
        <f t="shared" si="997"/>
        <v>0.34599999999999997</v>
      </c>
      <c r="AG883" s="212">
        <f t="shared" si="998"/>
        <v>0.34599999999999997</v>
      </c>
      <c r="AH883" s="212">
        <f t="shared" si="999"/>
        <v>0.34599999999999997</v>
      </c>
      <c r="AI883" s="212">
        <f t="shared" si="1000"/>
        <v>0.34599999999999997</v>
      </c>
      <c r="AJ883" s="212">
        <f t="shared" si="1001"/>
        <v>0.34599999999999997</v>
      </c>
      <c r="AK883" s="212">
        <f t="shared" si="1002"/>
        <v>0.34599999999999997</v>
      </c>
    </row>
    <row r="884" spans="1:37" x14ac:dyDescent="0.35">
      <c r="A884" s="215">
        <v>28</v>
      </c>
      <c r="B884" s="212">
        <f t="shared" si="1004"/>
        <v>0.34599999999999997</v>
      </c>
      <c r="C884" s="212">
        <f t="shared" ref="C884:AA884" si="1030">B884</f>
        <v>0.34599999999999997</v>
      </c>
      <c r="D884" s="212">
        <f t="shared" si="1030"/>
        <v>0.34599999999999997</v>
      </c>
      <c r="E884" s="212">
        <f t="shared" si="1030"/>
        <v>0.34599999999999997</v>
      </c>
      <c r="F884" s="212">
        <f t="shared" si="1030"/>
        <v>0.34599999999999997</v>
      </c>
      <c r="G884" s="212">
        <f t="shared" si="1030"/>
        <v>0.34599999999999997</v>
      </c>
      <c r="H884" s="212">
        <f t="shared" si="1030"/>
        <v>0.34599999999999997</v>
      </c>
      <c r="I884" s="212">
        <f t="shared" si="1030"/>
        <v>0.34599999999999997</v>
      </c>
      <c r="J884" s="212">
        <f t="shared" si="1030"/>
        <v>0.34599999999999997</v>
      </c>
      <c r="K884" s="212">
        <f t="shared" si="1030"/>
        <v>0.34599999999999997</v>
      </c>
      <c r="L884" s="212">
        <f t="shared" si="1030"/>
        <v>0.34599999999999997</v>
      </c>
      <c r="M884" s="212">
        <f t="shared" si="1030"/>
        <v>0.34599999999999997</v>
      </c>
      <c r="N884" s="212">
        <f t="shared" si="1030"/>
        <v>0.34599999999999997</v>
      </c>
      <c r="O884" s="212">
        <f t="shared" si="1030"/>
        <v>0.34599999999999997</v>
      </c>
      <c r="P884" s="212">
        <f t="shared" si="1030"/>
        <v>0.34599999999999997</v>
      </c>
      <c r="Q884" s="212">
        <f t="shared" si="1030"/>
        <v>0.34599999999999997</v>
      </c>
      <c r="R884" s="212">
        <f t="shared" si="1030"/>
        <v>0.34599999999999997</v>
      </c>
      <c r="S884" s="212">
        <f t="shared" si="1030"/>
        <v>0.34599999999999997</v>
      </c>
      <c r="T884" s="212">
        <f t="shared" si="1030"/>
        <v>0.34599999999999997</v>
      </c>
      <c r="U884" s="212">
        <f t="shared" si="1030"/>
        <v>0.34599999999999997</v>
      </c>
      <c r="V884" s="212">
        <f t="shared" si="1030"/>
        <v>0.34599999999999997</v>
      </c>
      <c r="W884" s="212">
        <f t="shared" si="1030"/>
        <v>0.34599999999999997</v>
      </c>
      <c r="X884" s="212">
        <f t="shared" si="1030"/>
        <v>0.34599999999999997</v>
      </c>
      <c r="Y884" s="212">
        <f t="shared" si="1030"/>
        <v>0.34599999999999997</v>
      </c>
      <c r="Z884" s="212">
        <f t="shared" si="1030"/>
        <v>0.34599999999999997</v>
      </c>
      <c r="AA884" s="212">
        <f t="shared" si="1030"/>
        <v>0.34599999999999997</v>
      </c>
      <c r="AB884" s="212">
        <f t="shared" si="993"/>
        <v>0.34599999999999997</v>
      </c>
      <c r="AC884" s="212">
        <f t="shared" si="994"/>
        <v>0.34599999999999997</v>
      </c>
      <c r="AD884" s="212">
        <f t="shared" si="995"/>
        <v>0.34599999999999997</v>
      </c>
      <c r="AE884" s="212">
        <f t="shared" si="996"/>
        <v>0.34599999999999997</v>
      </c>
      <c r="AF884" s="212">
        <f t="shared" si="997"/>
        <v>0.34599999999999997</v>
      </c>
      <c r="AG884" s="212">
        <f t="shared" si="998"/>
        <v>0.34599999999999997</v>
      </c>
      <c r="AH884" s="212">
        <f t="shared" si="999"/>
        <v>0.34599999999999997</v>
      </c>
      <c r="AI884" s="212">
        <f t="shared" si="1000"/>
        <v>0.34599999999999997</v>
      </c>
      <c r="AJ884" s="212">
        <f t="shared" si="1001"/>
        <v>0.34599999999999997</v>
      </c>
      <c r="AK884" s="212">
        <f t="shared" si="1002"/>
        <v>0.34599999999999997</v>
      </c>
    </row>
    <row r="885" spans="1:37" x14ac:dyDescent="0.35">
      <c r="A885" s="215">
        <v>29</v>
      </c>
      <c r="B885" s="212">
        <f t="shared" si="1004"/>
        <v>0.34599999999999997</v>
      </c>
      <c r="C885" s="212">
        <f t="shared" ref="C885:AA885" si="1031">B885</f>
        <v>0.34599999999999997</v>
      </c>
      <c r="D885" s="212">
        <f t="shared" si="1031"/>
        <v>0.34599999999999997</v>
      </c>
      <c r="E885" s="212">
        <f t="shared" si="1031"/>
        <v>0.34599999999999997</v>
      </c>
      <c r="F885" s="212">
        <f t="shared" si="1031"/>
        <v>0.34599999999999997</v>
      </c>
      <c r="G885" s="212">
        <f t="shared" si="1031"/>
        <v>0.34599999999999997</v>
      </c>
      <c r="H885" s="212">
        <f t="shared" si="1031"/>
        <v>0.34599999999999997</v>
      </c>
      <c r="I885" s="212">
        <f t="shared" si="1031"/>
        <v>0.34599999999999997</v>
      </c>
      <c r="J885" s="212">
        <f t="shared" si="1031"/>
        <v>0.34599999999999997</v>
      </c>
      <c r="K885" s="212">
        <f t="shared" si="1031"/>
        <v>0.34599999999999997</v>
      </c>
      <c r="L885" s="212">
        <f t="shared" si="1031"/>
        <v>0.34599999999999997</v>
      </c>
      <c r="M885" s="212">
        <f t="shared" si="1031"/>
        <v>0.34599999999999997</v>
      </c>
      <c r="N885" s="212">
        <f t="shared" si="1031"/>
        <v>0.34599999999999997</v>
      </c>
      <c r="O885" s="212">
        <f t="shared" si="1031"/>
        <v>0.34599999999999997</v>
      </c>
      <c r="P885" s="212">
        <f t="shared" si="1031"/>
        <v>0.34599999999999997</v>
      </c>
      <c r="Q885" s="212">
        <f t="shared" si="1031"/>
        <v>0.34599999999999997</v>
      </c>
      <c r="R885" s="212">
        <f t="shared" si="1031"/>
        <v>0.34599999999999997</v>
      </c>
      <c r="S885" s="212">
        <f t="shared" si="1031"/>
        <v>0.34599999999999997</v>
      </c>
      <c r="T885" s="212">
        <f t="shared" si="1031"/>
        <v>0.34599999999999997</v>
      </c>
      <c r="U885" s="212">
        <f t="shared" si="1031"/>
        <v>0.34599999999999997</v>
      </c>
      <c r="V885" s="212">
        <f t="shared" si="1031"/>
        <v>0.34599999999999997</v>
      </c>
      <c r="W885" s="212">
        <f t="shared" si="1031"/>
        <v>0.34599999999999997</v>
      </c>
      <c r="X885" s="212">
        <f t="shared" si="1031"/>
        <v>0.34599999999999997</v>
      </c>
      <c r="Y885" s="212">
        <f t="shared" si="1031"/>
        <v>0.34599999999999997</v>
      </c>
      <c r="Z885" s="212">
        <f t="shared" si="1031"/>
        <v>0.34599999999999997</v>
      </c>
      <c r="AA885" s="212">
        <f t="shared" si="1031"/>
        <v>0.34599999999999997</v>
      </c>
      <c r="AB885" s="212">
        <f t="shared" si="993"/>
        <v>0.34599999999999997</v>
      </c>
      <c r="AC885" s="212">
        <f t="shared" si="994"/>
        <v>0.34599999999999997</v>
      </c>
      <c r="AD885" s="212">
        <f t="shared" si="995"/>
        <v>0.34599999999999997</v>
      </c>
      <c r="AE885" s="212">
        <f t="shared" si="996"/>
        <v>0.34599999999999997</v>
      </c>
      <c r="AF885" s="212">
        <f t="shared" si="997"/>
        <v>0.34599999999999997</v>
      </c>
      <c r="AG885" s="212">
        <f t="shared" si="998"/>
        <v>0.34599999999999997</v>
      </c>
      <c r="AH885" s="212">
        <f t="shared" si="999"/>
        <v>0.34599999999999997</v>
      </c>
      <c r="AI885" s="212">
        <f t="shared" si="1000"/>
        <v>0.34599999999999997</v>
      </c>
      <c r="AJ885" s="212">
        <f t="shared" si="1001"/>
        <v>0.34599999999999997</v>
      </c>
      <c r="AK885" s="212">
        <f t="shared" si="1002"/>
        <v>0.34599999999999997</v>
      </c>
    </row>
    <row r="886" spans="1:37" x14ac:dyDescent="0.35">
      <c r="A886" s="215">
        <v>30</v>
      </c>
      <c r="B886" s="212">
        <f t="shared" si="1004"/>
        <v>0.34599999999999997</v>
      </c>
      <c r="C886" s="212">
        <f t="shared" ref="C886:AA886" si="1032">B886</f>
        <v>0.34599999999999997</v>
      </c>
      <c r="D886" s="212">
        <f t="shared" si="1032"/>
        <v>0.34599999999999997</v>
      </c>
      <c r="E886" s="212">
        <f t="shared" si="1032"/>
        <v>0.34599999999999997</v>
      </c>
      <c r="F886" s="212">
        <f t="shared" si="1032"/>
        <v>0.34599999999999997</v>
      </c>
      <c r="G886" s="212">
        <f t="shared" si="1032"/>
        <v>0.34599999999999997</v>
      </c>
      <c r="H886" s="212">
        <f t="shared" si="1032"/>
        <v>0.34599999999999997</v>
      </c>
      <c r="I886" s="212">
        <f t="shared" si="1032"/>
        <v>0.34599999999999997</v>
      </c>
      <c r="J886" s="212">
        <f t="shared" si="1032"/>
        <v>0.34599999999999997</v>
      </c>
      <c r="K886" s="212">
        <f t="shared" si="1032"/>
        <v>0.34599999999999997</v>
      </c>
      <c r="L886" s="212">
        <f t="shared" si="1032"/>
        <v>0.34599999999999997</v>
      </c>
      <c r="M886" s="212">
        <f t="shared" si="1032"/>
        <v>0.34599999999999997</v>
      </c>
      <c r="N886" s="212">
        <f t="shared" si="1032"/>
        <v>0.34599999999999997</v>
      </c>
      <c r="O886" s="212">
        <f t="shared" si="1032"/>
        <v>0.34599999999999997</v>
      </c>
      <c r="P886" s="212">
        <f t="shared" si="1032"/>
        <v>0.34599999999999997</v>
      </c>
      <c r="Q886" s="212">
        <f t="shared" si="1032"/>
        <v>0.34599999999999997</v>
      </c>
      <c r="R886" s="212">
        <f t="shared" si="1032"/>
        <v>0.34599999999999997</v>
      </c>
      <c r="S886" s="212">
        <f t="shared" si="1032"/>
        <v>0.34599999999999997</v>
      </c>
      <c r="T886" s="212">
        <f t="shared" si="1032"/>
        <v>0.34599999999999997</v>
      </c>
      <c r="U886" s="212">
        <f t="shared" si="1032"/>
        <v>0.34599999999999997</v>
      </c>
      <c r="V886" s="212">
        <f t="shared" si="1032"/>
        <v>0.34599999999999997</v>
      </c>
      <c r="W886" s="212">
        <f t="shared" si="1032"/>
        <v>0.34599999999999997</v>
      </c>
      <c r="X886" s="212">
        <f t="shared" si="1032"/>
        <v>0.34599999999999997</v>
      </c>
      <c r="Y886" s="212">
        <f t="shared" si="1032"/>
        <v>0.34599999999999997</v>
      </c>
      <c r="Z886" s="212">
        <f t="shared" si="1032"/>
        <v>0.34599999999999997</v>
      </c>
      <c r="AA886" s="212">
        <f t="shared" si="1032"/>
        <v>0.34599999999999997</v>
      </c>
      <c r="AB886" s="212">
        <f t="shared" si="993"/>
        <v>0.34599999999999997</v>
      </c>
      <c r="AC886" s="212">
        <f t="shared" si="994"/>
        <v>0.34599999999999997</v>
      </c>
      <c r="AD886" s="212">
        <f t="shared" si="995"/>
        <v>0.34599999999999997</v>
      </c>
      <c r="AE886" s="212">
        <f t="shared" si="996"/>
        <v>0.34599999999999997</v>
      </c>
      <c r="AF886" s="212">
        <f t="shared" si="997"/>
        <v>0.34599999999999997</v>
      </c>
      <c r="AG886" s="212">
        <f t="shared" si="998"/>
        <v>0.34599999999999997</v>
      </c>
      <c r="AH886" s="212">
        <f t="shared" si="999"/>
        <v>0.34599999999999997</v>
      </c>
      <c r="AI886" s="212">
        <f t="shared" si="1000"/>
        <v>0.34599999999999997</v>
      </c>
      <c r="AJ886" s="212">
        <f t="shared" si="1001"/>
        <v>0.34599999999999997</v>
      </c>
      <c r="AK886" s="212">
        <f t="shared" si="1002"/>
        <v>0.34599999999999997</v>
      </c>
    </row>
    <row r="887" spans="1:37" x14ac:dyDescent="0.35">
      <c r="A887" s="215">
        <v>31</v>
      </c>
      <c r="B887" s="212">
        <f t="shared" si="1004"/>
        <v>0.34599999999999997</v>
      </c>
      <c r="C887" s="212">
        <f t="shared" ref="C887:AA887" si="1033">B887</f>
        <v>0.34599999999999997</v>
      </c>
      <c r="D887" s="212">
        <f t="shared" si="1033"/>
        <v>0.34599999999999997</v>
      </c>
      <c r="E887" s="212">
        <f t="shared" si="1033"/>
        <v>0.34599999999999997</v>
      </c>
      <c r="F887" s="212">
        <f t="shared" si="1033"/>
        <v>0.34599999999999997</v>
      </c>
      <c r="G887" s="212">
        <f t="shared" si="1033"/>
        <v>0.34599999999999997</v>
      </c>
      <c r="H887" s="212">
        <f t="shared" si="1033"/>
        <v>0.34599999999999997</v>
      </c>
      <c r="I887" s="212">
        <f t="shared" si="1033"/>
        <v>0.34599999999999997</v>
      </c>
      <c r="J887" s="212">
        <f t="shared" si="1033"/>
        <v>0.34599999999999997</v>
      </c>
      <c r="K887" s="212">
        <f t="shared" si="1033"/>
        <v>0.34599999999999997</v>
      </c>
      <c r="L887" s="212">
        <f t="shared" si="1033"/>
        <v>0.34599999999999997</v>
      </c>
      <c r="M887" s="212">
        <f t="shared" si="1033"/>
        <v>0.34599999999999997</v>
      </c>
      <c r="N887" s="212">
        <f t="shared" si="1033"/>
        <v>0.34599999999999997</v>
      </c>
      <c r="O887" s="212">
        <f t="shared" si="1033"/>
        <v>0.34599999999999997</v>
      </c>
      <c r="P887" s="212">
        <f t="shared" si="1033"/>
        <v>0.34599999999999997</v>
      </c>
      <c r="Q887" s="212">
        <f t="shared" si="1033"/>
        <v>0.34599999999999997</v>
      </c>
      <c r="R887" s="212">
        <f t="shared" si="1033"/>
        <v>0.34599999999999997</v>
      </c>
      <c r="S887" s="212">
        <f t="shared" si="1033"/>
        <v>0.34599999999999997</v>
      </c>
      <c r="T887" s="212">
        <f t="shared" si="1033"/>
        <v>0.34599999999999997</v>
      </c>
      <c r="U887" s="212">
        <f t="shared" si="1033"/>
        <v>0.34599999999999997</v>
      </c>
      <c r="V887" s="212">
        <f t="shared" si="1033"/>
        <v>0.34599999999999997</v>
      </c>
      <c r="W887" s="212">
        <f t="shared" si="1033"/>
        <v>0.34599999999999997</v>
      </c>
      <c r="X887" s="212">
        <f t="shared" si="1033"/>
        <v>0.34599999999999997</v>
      </c>
      <c r="Y887" s="212">
        <f t="shared" si="1033"/>
        <v>0.34599999999999997</v>
      </c>
      <c r="Z887" s="212">
        <f t="shared" si="1033"/>
        <v>0.34599999999999997</v>
      </c>
      <c r="AA887" s="212">
        <f t="shared" si="1033"/>
        <v>0.34599999999999997</v>
      </c>
      <c r="AB887" s="212">
        <f t="shared" si="993"/>
        <v>0.34599999999999997</v>
      </c>
      <c r="AC887" s="212">
        <f t="shared" si="994"/>
        <v>0.34599999999999997</v>
      </c>
      <c r="AD887" s="212">
        <f t="shared" si="995"/>
        <v>0.34599999999999997</v>
      </c>
      <c r="AE887" s="212">
        <f t="shared" si="996"/>
        <v>0.34599999999999997</v>
      </c>
      <c r="AF887" s="212">
        <f t="shared" si="997"/>
        <v>0.34599999999999997</v>
      </c>
      <c r="AG887" s="212">
        <f t="shared" si="998"/>
        <v>0.34599999999999997</v>
      </c>
      <c r="AH887" s="212">
        <f t="shared" si="999"/>
        <v>0.34599999999999997</v>
      </c>
      <c r="AI887" s="212">
        <f t="shared" si="1000"/>
        <v>0.34599999999999997</v>
      </c>
      <c r="AJ887" s="212">
        <f t="shared" si="1001"/>
        <v>0.34599999999999997</v>
      </c>
      <c r="AK887" s="212">
        <f t="shared" si="1002"/>
        <v>0.34599999999999997</v>
      </c>
    </row>
    <row r="888" spans="1:37" x14ac:dyDescent="0.35">
      <c r="A888" s="215">
        <v>32</v>
      </c>
      <c r="B888" s="212">
        <f t="shared" si="1004"/>
        <v>0.34599999999999997</v>
      </c>
      <c r="C888" s="212">
        <f t="shared" ref="C888:AA888" si="1034">B888</f>
        <v>0.34599999999999997</v>
      </c>
      <c r="D888" s="212">
        <f t="shared" si="1034"/>
        <v>0.34599999999999997</v>
      </c>
      <c r="E888" s="212">
        <f t="shared" si="1034"/>
        <v>0.34599999999999997</v>
      </c>
      <c r="F888" s="212">
        <f t="shared" si="1034"/>
        <v>0.34599999999999997</v>
      </c>
      <c r="G888" s="212">
        <f t="shared" si="1034"/>
        <v>0.34599999999999997</v>
      </c>
      <c r="H888" s="212">
        <f t="shared" si="1034"/>
        <v>0.34599999999999997</v>
      </c>
      <c r="I888" s="212">
        <f t="shared" si="1034"/>
        <v>0.34599999999999997</v>
      </c>
      <c r="J888" s="212">
        <f t="shared" si="1034"/>
        <v>0.34599999999999997</v>
      </c>
      <c r="K888" s="212">
        <f t="shared" si="1034"/>
        <v>0.34599999999999997</v>
      </c>
      <c r="L888" s="212">
        <f t="shared" si="1034"/>
        <v>0.34599999999999997</v>
      </c>
      <c r="M888" s="212">
        <f t="shared" si="1034"/>
        <v>0.34599999999999997</v>
      </c>
      <c r="N888" s="212">
        <f t="shared" si="1034"/>
        <v>0.34599999999999997</v>
      </c>
      <c r="O888" s="212">
        <f t="shared" si="1034"/>
        <v>0.34599999999999997</v>
      </c>
      <c r="P888" s="212">
        <f t="shared" si="1034"/>
        <v>0.34599999999999997</v>
      </c>
      <c r="Q888" s="212">
        <f t="shared" si="1034"/>
        <v>0.34599999999999997</v>
      </c>
      <c r="R888" s="212">
        <f t="shared" si="1034"/>
        <v>0.34599999999999997</v>
      </c>
      <c r="S888" s="212">
        <f t="shared" si="1034"/>
        <v>0.34599999999999997</v>
      </c>
      <c r="T888" s="212">
        <f t="shared" si="1034"/>
        <v>0.34599999999999997</v>
      </c>
      <c r="U888" s="212">
        <f t="shared" si="1034"/>
        <v>0.34599999999999997</v>
      </c>
      <c r="V888" s="212">
        <f t="shared" si="1034"/>
        <v>0.34599999999999997</v>
      </c>
      <c r="W888" s="212">
        <f t="shared" si="1034"/>
        <v>0.34599999999999997</v>
      </c>
      <c r="X888" s="212">
        <f t="shared" si="1034"/>
        <v>0.34599999999999997</v>
      </c>
      <c r="Y888" s="212">
        <f t="shared" si="1034"/>
        <v>0.34599999999999997</v>
      </c>
      <c r="Z888" s="212">
        <f t="shared" si="1034"/>
        <v>0.34599999999999997</v>
      </c>
      <c r="AA888" s="212">
        <f t="shared" si="1034"/>
        <v>0.34599999999999997</v>
      </c>
      <c r="AB888" s="212">
        <f t="shared" si="993"/>
        <v>0.34599999999999997</v>
      </c>
      <c r="AC888" s="212">
        <f t="shared" si="994"/>
        <v>0.34599999999999997</v>
      </c>
      <c r="AD888" s="212">
        <f t="shared" si="995"/>
        <v>0.34599999999999997</v>
      </c>
      <c r="AE888" s="212">
        <f t="shared" si="996"/>
        <v>0.34599999999999997</v>
      </c>
      <c r="AF888" s="212">
        <f t="shared" si="997"/>
        <v>0.34599999999999997</v>
      </c>
      <c r="AG888" s="212">
        <f t="shared" si="998"/>
        <v>0.34599999999999997</v>
      </c>
      <c r="AH888" s="212">
        <f t="shared" si="999"/>
        <v>0.34599999999999997</v>
      </c>
      <c r="AI888" s="212">
        <f t="shared" si="1000"/>
        <v>0.34599999999999997</v>
      </c>
      <c r="AJ888" s="212">
        <f t="shared" si="1001"/>
        <v>0.34599999999999997</v>
      </c>
      <c r="AK888" s="212">
        <f t="shared" si="1002"/>
        <v>0.34599999999999997</v>
      </c>
    </row>
    <row r="889" spans="1:37" x14ac:dyDescent="0.35">
      <c r="A889" s="215">
        <v>33</v>
      </c>
      <c r="B889" s="212">
        <f t="shared" si="1004"/>
        <v>0.34599999999999997</v>
      </c>
      <c r="C889" s="212">
        <f t="shared" ref="C889:AA889" si="1035">B889</f>
        <v>0.34599999999999997</v>
      </c>
      <c r="D889" s="212">
        <f t="shared" si="1035"/>
        <v>0.34599999999999997</v>
      </c>
      <c r="E889" s="212">
        <f t="shared" si="1035"/>
        <v>0.34599999999999997</v>
      </c>
      <c r="F889" s="212">
        <f t="shared" si="1035"/>
        <v>0.34599999999999997</v>
      </c>
      <c r="G889" s="212">
        <f t="shared" si="1035"/>
        <v>0.34599999999999997</v>
      </c>
      <c r="H889" s="212">
        <f t="shared" si="1035"/>
        <v>0.34599999999999997</v>
      </c>
      <c r="I889" s="212">
        <f t="shared" si="1035"/>
        <v>0.34599999999999997</v>
      </c>
      <c r="J889" s="212">
        <f t="shared" si="1035"/>
        <v>0.34599999999999997</v>
      </c>
      <c r="K889" s="212">
        <f t="shared" si="1035"/>
        <v>0.34599999999999997</v>
      </c>
      <c r="L889" s="212">
        <f t="shared" si="1035"/>
        <v>0.34599999999999997</v>
      </c>
      <c r="M889" s="212">
        <f t="shared" si="1035"/>
        <v>0.34599999999999997</v>
      </c>
      <c r="N889" s="212">
        <f t="shared" si="1035"/>
        <v>0.34599999999999997</v>
      </c>
      <c r="O889" s="212">
        <f t="shared" si="1035"/>
        <v>0.34599999999999997</v>
      </c>
      <c r="P889" s="212">
        <f t="shared" si="1035"/>
        <v>0.34599999999999997</v>
      </c>
      <c r="Q889" s="212">
        <f t="shared" si="1035"/>
        <v>0.34599999999999997</v>
      </c>
      <c r="R889" s="212">
        <f t="shared" si="1035"/>
        <v>0.34599999999999997</v>
      </c>
      <c r="S889" s="212">
        <f t="shared" si="1035"/>
        <v>0.34599999999999997</v>
      </c>
      <c r="T889" s="212">
        <f t="shared" si="1035"/>
        <v>0.34599999999999997</v>
      </c>
      <c r="U889" s="212">
        <f t="shared" si="1035"/>
        <v>0.34599999999999997</v>
      </c>
      <c r="V889" s="212">
        <f t="shared" si="1035"/>
        <v>0.34599999999999997</v>
      </c>
      <c r="W889" s="212">
        <f t="shared" si="1035"/>
        <v>0.34599999999999997</v>
      </c>
      <c r="X889" s="212">
        <f t="shared" si="1035"/>
        <v>0.34599999999999997</v>
      </c>
      <c r="Y889" s="212">
        <f t="shared" si="1035"/>
        <v>0.34599999999999997</v>
      </c>
      <c r="Z889" s="212">
        <f t="shared" si="1035"/>
        <v>0.34599999999999997</v>
      </c>
      <c r="AA889" s="212">
        <f t="shared" si="1035"/>
        <v>0.34599999999999997</v>
      </c>
      <c r="AB889" s="212">
        <f t="shared" si="993"/>
        <v>0.34599999999999997</v>
      </c>
      <c r="AC889" s="212">
        <f t="shared" si="994"/>
        <v>0.34599999999999997</v>
      </c>
      <c r="AD889" s="212">
        <f t="shared" si="995"/>
        <v>0.34599999999999997</v>
      </c>
      <c r="AE889" s="212">
        <f t="shared" si="996"/>
        <v>0.34599999999999997</v>
      </c>
      <c r="AF889" s="212">
        <f t="shared" si="997"/>
        <v>0.34599999999999997</v>
      </c>
      <c r="AG889" s="212">
        <f t="shared" si="998"/>
        <v>0.34599999999999997</v>
      </c>
      <c r="AH889" s="212">
        <f t="shared" si="999"/>
        <v>0.34599999999999997</v>
      </c>
      <c r="AI889" s="212">
        <f t="shared" si="1000"/>
        <v>0.34599999999999997</v>
      </c>
      <c r="AJ889" s="212">
        <f t="shared" si="1001"/>
        <v>0.34599999999999997</v>
      </c>
      <c r="AK889" s="212">
        <f t="shared" si="1002"/>
        <v>0.34599999999999997</v>
      </c>
    </row>
    <row r="890" spans="1:37" x14ac:dyDescent="0.35">
      <c r="A890" s="215">
        <v>34</v>
      </c>
      <c r="B890" s="212">
        <f t="shared" si="1004"/>
        <v>0.34599999999999997</v>
      </c>
      <c r="C890" s="212">
        <f t="shared" ref="C890:AA890" si="1036">B890</f>
        <v>0.34599999999999997</v>
      </c>
      <c r="D890" s="212">
        <f t="shared" si="1036"/>
        <v>0.34599999999999997</v>
      </c>
      <c r="E890" s="212">
        <f t="shared" si="1036"/>
        <v>0.34599999999999997</v>
      </c>
      <c r="F890" s="212">
        <f t="shared" si="1036"/>
        <v>0.34599999999999997</v>
      </c>
      <c r="G890" s="212">
        <f t="shared" si="1036"/>
        <v>0.34599999999999997</v>
      </c>
      <c r="H890" s="212">
        <f t="shared" si="1036"/>
        <v>0.34599999999999997</v>
      </c>
      <c r="I890" s="212">
        <f t="shared" si="1036"/>
        <v>0.34599999999999997</v>
      </c>
      <c r="J890" s="212">
        <f t="shared" si="1036"/>
        <v>0.34599999999999997</v>
      </c>
      <c r="K890" s="212">
        <f t="shared" si="1036"/>
        <v>0.34599999999999997</v>
      </c>
      <c r="L890" s="212">
        <f t="shared" si="1036"/>
        <v>0.34599999999999997</v>
      </c>
      <c r="M890" s="212">
        <f t="shared" si="1036"/>
        <v>0.34599999999999997</v>
      </c>
      <c r="N890" s="212">
        <f t="shared" si="1036"/>
        <v>0.34599999999999997</v>
      </c>
      <c r="O890" s="212">
        <f t="shared" si="1036"/>
        <v>0.34599999999999997</v>
      </c>
      <c r="P890" s="212">
        <f t="shared" si="1036"/>
        <v>0.34599999999999997</v>
      </c>
      <c r="Q890" s="212">
        <f t="shared" si="1036"/>
        <v>0.34599999999999997</v>
      </c>
      <c r="R890" s="212">
        <f t="shared" si="1036"/>
        <v>0.34599999999999997</v>
      </c>
      <c r="S890" s="212">
        <f t="shared" si="1036"/>
        <v>0.34599999999999997</v>
      </c>
      <c r="T890" s="212">
        <f t="shared" si="1036"/>
        <v>0.34599999999999997</v>
      </c>
      <c r="U890" s="212">
        <f t="shared" si="1036"/>
        <v>0.34599999999999997</v>
      </c>
      <c r="V890" s="212">
        <f t="shared" si="1036"/>
        <v>0.34599999999999997</v>
      </c>
      <c r="W890" s="212">
        <f t="shared" si="1036"/>
        <v>0.34599999999999997</v>
      </c>
      <c r="X890" s="212">
        <f t="shared" si="1036"/>
        <v>0.34599999999999997</v>
      </c>
      <c r="Y890" s="212">
        <f t="shared" si="1036"/>
        <v>0.34599999999999997</v>
      </c>
      <c r="Z890" s="212">
        <f t="shared" si="1036"/>
        <v>0.34599999999999997</v>
      </c>
      <c r="AA890" s="212">
        <f t="shared" si="1036"/>
        <v>0.34599999999999997</v>
      </c>
      <c r="AB890" s="212">
        <f t="shared" si="993"/>
        <v>0.34599999999999997</v>
      </c>
      <c r="AC890" s="212">
        <f t="shared" si="994"/>
        <v>0.34599999999999997</v>
      </c>
      <c r="AD890" s="212">
        <f t="shared" si="995"/>
        <v>0.34599999999999997</v>
      </c>
      <c r="AE890" s="212">
        <f t="shared" si="996"/>
        <v>0.34599999999999997</v>
      </c>
      <c r="AF890" s="212">
        <f t="shared" si="997"/>
        <v>0.34599999999999997</v>
      </c>
      <c r="AG890" s="212">
        <f t="shared" si="998"/>
        <v>0.34599999999999997</v>
      </c>
      <c r="AH890" s="212">
        <f t="shared" si="999"/>
        <v>0.34599999999999997</v>
      </c>
      <c r="AI890" s="212">
        <f t="shared" si="1000"/>
        <v>0.34599999999999997</v>
      </c>
      <c r="AJ890" s="212">
        <f t="shared" si="1001"/>
        <v>0.34599999999999997</v>
      </c>
      <c r="AK890" s="212">
        <f t="shared" si="1002"/>
        <v>0.34599999999999997</v>
      </c>
    </row>
    <row r="891" spans="1:37" x14ac:dyDescent="0.35">
      <c r="A891" s="215">
        <v>35</v>
      </c>
      <c r="B891" s="212">
        <f t="shared" si="1004"/>
        <v>0.34599999999999997</v>
      </c>
      <c r="C891" s="212">
        <f t="shared" ref="C891:AA891" si="1037">B891</f>
        <v>0.34599999999999997</v>
      </c>
      <c r="D891" s="212">
        <f t="shared" si="1037"/>
        <v>0.34599999999999997</v>
      </c>
      <c r="E891" s="212">
        <f t="shared" si="1037"/>
        <v>0.34599999999999997</v>
      </c>
      <c r="F891" s="212">
        <f t="shared" si="1037"/>
        <v>0.34599999999999997</v>
      </c>
      <c r="G891" s="212">
        <f t="shared" si="1037"/>
        <v>0.34599999999999997</v>
      </c>
      <c r="H891" s="212">
        <f t="shared" si="1037"/>
        <v>0.34599999999999997</v>
      </c>
      <c r="I891" s="212">
        <f t="shared" si="1037"/>
        <v>0.34599999999999997</v>
      </c>
      <c r="J891" s="212">
        <f t="shared" si="1037"/>
        <v>0.34599999999999997</v>
      </c>
      <c r="K891" s="212">
        <f t="shared" si="1037"/>
        <v>0.34599999999999997</v>
      </c>
      <c r="L891" s="212">
        <f t="shared" si="1037"/>
        <v>0.34599999999999997</v>
      </c>
      <c r="M891" s="212">
        <f t="shared" si="1037"/>
        <v>0.34599999999999997</v>
      </c>
      <c r="N891" s="212">
        <f t="shared" si="1037"/>
        <v>0.34599999999999997</v>
      </c>
      <c r="O891" s="212">
        <f t="shared" si="1037"/>
        <v>0.34599999999999997</v>
      </c>
      <c r="P891" s="212">
        <f t="shared" si="1037"/>
        <v>0.34599999999999997</v>
      </c>
      <c r="Q891" s="212">
        <f t="shared" si="1037"/>
        <v>0.34599999999999997</v>
      </c>
      <c r="R891" s="212">
        <f t="shared" si="1037"/>
        <v>0.34599999999999997</v>
      </c>
      <c r="S891" s="212">
        <f t="shared" si="1037"/>
        <v>0.34599999999999997</v>
      </c>
      <c r="T891" s="212">
        <f t="shared" si="1037"/>
        <v>0.34599999999999997</v>
      </c>
      <c r="U891" s="212">
        <f t="shared" si="1037"/>
        <v>0.34599999999999997</v>
      </c>
      <c r="V891" s="212">
        <f t="shared" si="1037"/>
        <v>0.34599999999999997</v>
      </c>
      <c r="W891" s="212">
        <f t="shared" si="1037"/>
        <v>0.34599999999999997</v>
      </c>
      <c r="X891" s="212">
        <f t="shared" si="1037"/>
        <v>0.34599999999999997</v>
      </c>
      <c r="Y891" s="212">
        <f t="shared" si="1037"/>
        <v>0.34599999999999997</v>
      </c>
      <c r="Z891" s="212">
        <f t="shared" si="1037"/>
        <v>0.34599999999999997</v>
      </c>
      <c r="AA891" s="212">
        <f t="shared" si="1037"/>
        <v>0.34599999999999997</v>
      </c>
      <c r="AB891" s="212">
        <f t="shared" si="993"/>
        <v>0.34599999999999997</v>
      </c>
      <c r="AC891" s="212">
        <f t="shared" si="994"/>
        <v>0.34599999999999997</v>
      </c>
      <c r="AD891" s="212">
        <f t="shared" si="995"/>
        <v>0.34599999999999997</v>
      </c>
      <c r="AE891" s="212">
        <f t="shared" si="996"/>
        <v>0.34599999999999997</v>
      </c>
      <c r="AF891" s="212">
        <f t="shared" si="997"/>
        <v>0.34599999999999997</v>
      </c>
      <c r="AG891" s="212">
        <f t="shared" si="998"/>
        <v>0.34599999999999997</v>
      </c>
      <c r="AH891" s="212">
        <f t="shared" si="999"/>
        <v>0.34599999999999997</v>
      </c>
      <c r="AI891" s="212">
        <f t="shared" si="1000"/>
        <v>0.34599999999999997</v>
      </c>
      <c r="AJ891" s="212">
        <f t="shared" si="1001"/>
        <v>0.34599999999999997</v>
      </c>
      <c r="AK891" s="212">
        <f t="shared" si="1002"/>
        <v>0.34599999999999997</v>
      </c>
    </row>
    <row r="892" spans="1:37" x14ac:dyDescent="0.35">
      <c r="A892" s="215">
        <v>36</v>
      </c>
      <c r="B892" s="212">
        <f t="shared" si="1004"/>
        <v>0.34599999999999997</v>
      </c>
      <c r="C892" s="212">
        <f t="shared" ref="C892:AA902" si="1038">B892</f>
        <v>0.34599999999999997</v>
      </c>
      <c r="D892" s="212">
        <f t="shared" si="1038"/>
        <v>0.34599999999999997</v>
      </c>
      <c r="E892" s="212">
        <f t="shared" si="1038"/>
        <v>0.34599999999999997</v>
      </c>
      <c r="F892" s="212">
        <f t="shared" si="1038"/>
        <v>0.34599999999999997</v>
      </c>
      <c r="G892" s="212">
        <f t="shared" si="1038"/>
        <v>0.34599999999999997</v>
      </c>
      <c r="H892" s="212">
        <f t="shared" si="1038"/>
        <v>0.34599999999999997</v>
      </c>
      <c r="I892" s="212">
        <f t="shared" si="1038"/>
        <v>0.34599999999999997</v>
      </c>
      <c r="J892" s="212">
        <f t="shared" si="1038"/>
        <v>0.34599999999999997</v>
      </c>
      <c r="K892" s="212">
        <f t="shared" si="1038"/>
        <v>0.34599999999999997</v>
      </c>
      <c r="L892" s="212">
        <f t="shared" si="1038"/>
        <v>0.34599999999999997</v>
      </c>
      <c r="M892" s="212">
        <f t="shared" si="1038"/>
        <v>0.34599999999999997</v>
      </c>
      <c r="N892" s="212">
        <f t="shared" si="1038"/>
        <v>0.34599999999999997</v>
      </c>
      <c r="O892" s="212">
        <f t="shared" si="1038"/>
        <v>0.34599999999999997</v>
      </c>
      <c r="P892" s="212">
        <f t="shared" si="1038"/>
        <v>0.34599999999999997</v>
      </c>
      <c r="Q892" s="212">
        <f t="shared" si="1038"/>
        <v>0.34599999999999997</v>
      </c>
      <c r="R892" s="212">
        <f t="shared" si="1038"/>
        <v>0.34599999999999997</v>
      </c>
      <c r="S892" s="212">
        <f t="shared" si="1038"/>
        <v>0.34599999999999997</v>
      </c>
      <c r="T892" s="212">
        <f t="shared" si="1038"/>
        <v>0.34599999999999997</v>
      </c>
      <c r="U892" s="212">
        <f t="shared" si="1038"/>
        <v>0.34599999999999997</v>
      </c>
      <c r="V892" s="212">
        <f t="shared" si="1038"/>
        <v>0.34599999999999997</v>
      </c>
      <c r="W892" s="212">
        <f t="shared" si="1038"/>
        <v>0.34599999999999997</v>
      </c>
      <c r="X892" s="212">
        <f t="shared" si="1038"/>
        <v>0.34599999999999997</v>
      </c>
      <c r="Y892" s="212">
        <f t="shared" si="1038"/>
        <v>0.34599999999999997</v>
      </c>
      <c r="Z892" s="212">
        <f t="shared" si="1038"/>
        <v>0.34599999999999997</v>
      </c>
      <c r="AA892" s="212">
        <f t="shared" si="1038"/>
        <v>0.34599999999999997</v>
      </c>
      <c r="AB892" s="212">
        <f t="shared" si="993"/>
        <v>0.34599999999999997</v>
      </c>
      <c r="AC892" s="212">
        <f t="shared" si="993"/>
        <v>0.34599999999999997</v>
      </c>
      <c r="AD892" s="212">
        <f t="shared" si="993"/>
        <v>0.34599999999999997</v>
      </c>
      <c r="AE892" s="212">
        <f t="shared" si="993"/>
        <v>0.34599999999999997</v>
      </c>
      <c r="AF892" s="212">
        <f t="shared" si="993"/>
        <v>0.34599999999999997</v>
      </c>
      <c r="AG892" s="212">
        <f t="shared" si="993"/>
        <v>0.34599999999999997</v>
      </c>
      <c r="AH892" s="212">
        <f t="shared" si="993"/>
        <v>0.34599999999999997</v>
      </c>
      <c r="AI892" s="212">
        <f t="shared" si="993"/>
        <v>0.34599999999999997</v>
      </c>
      <c r="AJ892" s="212">
        <f t="shared" si="993"/>
        <v>0.34599999999999997</v>
      </c>
      <c r="AK892" s="212">
        <f t="shared" si="993"/>
        <v>0.34599999999999997</v>
      </c>
    </row>
    <row r="893" spans="1:37" x14ac:dyDescent="0.35">
      <c r="A893" s="215">
        <v>37</v>
      </c>
      <c r="B893" s="212">
        <f t="shared" si="1004"/>
        <v>0.34599999999999997</v>
      </c>
      <c r="C893" s="212">
        <f t="shared" si="1038"/>
        <v>0.34599999999999997</v>
      </c>
      <c r="D893" s="212">
        <f t="shared" si="1038"/>
        <v>0.34599999999999997</v>
      </c>
      <c r="E893" s="212">
        <f t="shared" si="1038"/>
        <v>0.34599999999999997</v>
      </c>
      <c r="F893" s="212">
        <f t="shared" si="1038"/>
        <v>0.34599999999999997</v>
      </c>
      <c r="G893" s="212">
        <f t="shared" si="1038"/>
        <v>0.34599999999999997</v>
      </c>
      <c r="H893" s="212">
        <f t="shared" si="1038"/>
        <v>0.34599999999999997</v>
      </c>
      <c r="I893" s="212">
        <f t="shared" si="1038"/>
        <v>0.34599999999999997</v>
      </c>
      <c r="J893" s="212">
        <f t="shared" si="1038"/>
        <v>0.34599999999999997</v>
      </c>
      <c r="K893" s="212">
        <f t="shared" si="1038"/>
        <v>0.34599999999999997</v>
      </c>
      <c r="L893" s="212">
        <f t="shared" si="1038"/>
        <v>0.34599999999999997</v>
      </c>
      <c r="M893" s="212">
        <f t="shared" si="1038"/>
        <v>0.34599999999999997</v>
      </c>
      <c r="N893" s="212">
        <f t="shared" si="1038"/>
        <v>0.34599999999999997</v>
      </c>
      <c r="O893" s="212">
        <f t="shared" si="1038"/>
        <v>0.34599999999999997</v>
      </c>
      <c r="P893" s="212">
        <f t="shared" si="1038"/>
        <v>0.34599999999999997</v>
      </c>
      <c r="Q893" s="212">
        <f t="shared" si="1038"/>
        <v>0.34599999999999997</v>
      </c>
      <c r="R893" s="212">
        <f t="shared" si="1038"/>
        <v>0.34599999999999997</v>
      </c>
      <c r="S893" s="212">
        <f t="shared" si="1038"/>
        <v>0.34599999999999997</v>
      </c>
      <c r="T893" s="212">
        <f t="shared" si="1038"/>
        <v>0.34599999999999997</v>
      </c>
      <c r="U893" s="212">
        <f t="shared" si="1038"/>
        <v>0.34599999999999997</v>
      </c>
      <c r="V893" s="212">
        <f t="shared" si="1038"/>
        <v>0.34599999999999997</v>
      </c>
      <c r="W893" s="212">
        <f t="shared" si="1038"/>
        <v>0.34599999999999997</v>
      </c>
      <c r="X893" s="212">
        <f t="shared" si="1038"/>
        <v>0.34599999999999997</v>
      </c>
      <c r="Y893" s="212">
        <f t="shared" si="1038"/>
        <v>0.34599999999999997</v>
      </c>
      <c r="Z893" s="212">
        <f t="shared" si="1038"/>
        <v>0.34599999999999997</v>
      </c>
      <c r="AA893" s="212">
        <f t="shared" si="1038"/>
        <v>0.34599999999999997</v>
      </c>
      <c r="AB893" s="212">
        <f t="shared" ref="AB893:AK908" si="1039">AA893</f>
        <v>0.34599999999999997</v>
      </c>
      <c r="AC893" s="212">
        <f t="shared" si="1039"/>
        <v>0.34599999999999997</v>
      </c>
      <c r="AD893" s="212">
        <f t="shared" si="1039"/>
        <v>0.34599999999999997</v>
      </c>
      <c r="AE893" s="212">
        <f t="shared" si="1039"/>
        <v>0.34599999999999997</v>
      </c>
      <c r="AF893" s="212">
        <f t="shared" si="1039"/>
        <v>0.34599999999999997</v>
      </c>
      <c r="AG893" s="212">
        <f t="shared" si="1039"/>
        <v>0.34599999999999997</v>
      </c>
      <c r="AH893" s="212">
        <f t="shared" si="1039"/>
        <v>0.34599999999999997</v>
      </c>
      <c r="AI893" s="212">
        <f t="shared" si="1039"/>
        <v>0.34599999999999997</v>
      </c>
      <c r="AJ893" s="212">
        <f t="shared" si="1039"/>
        <v>0.34599999999999997</v>
      </c>
      <c r="AK893" s="212">
        <f t="shared" si="1039"/>
        <v>0.34599999999999997</v>
      </c>
    </row>
    <row r="894" spans="1:37" x14ac:dyDescent="0.35">
      <c r="A894" s="215">
        <v>38</v>
      </c>
      <c r="B894" s="212">
        <f t="shared" si="1004"/>
        <v>0.34599999999999997</v>
      </c>
      <c r="C894" s="212">
        <f t="shared" si="1038"/>
        <v>0.34599999999999997</v>
      </c>
      <c r="D894" s="212">
        <f t="shared" si="1038"/>
        <v>0.34599999999999997</v>
      </c>
      <c r="E894" s="212">
        <f t="shared" si="1038"/>
        <v>0.34599999999999997</v>
      </c>
      <c r="F894" s="212">
        <f t="shared" si="1038"/>
        <v>0.34599999999999997</v>
      </c>
      <c r="G894" s="212">
        <f t="shared" si="1038"/>
        <v>0.34599999999999997</v>
      </c>
      <c r="H894" s="212">
        <f t="shared" si="1038"/>
        <v>0.34599999999999997</v>
      </c>
      <c r="I894" s="212">
        <f t="shared" si="1038"/>
        <v>0.34599999999999997</v>
      </c>
      <c r="J894" s="212">
        <f t="shared" si="1038"/>
        <v>0.34599999999999997</v>
      </c>
      <c r="K894" s="212">
        <f t="shared" si="1038"/>
        <v>0.34599999999999997</v>
      </c>
      <c r="L894" s="212">
        <f t="shared" si="1038"/>
        <v>0.34599999999999997</v>
      </c>
      <c r="M894" s="212">
        <f t="shared" si="1038"/>
        <v>0.34599999999999997</v>
      </c>
      <c r="N894" s="212">
        <f t="shared" si="1038"/>
        <v>0.34599999999999997</v>
      </c>
      <c r="O894" s="212">
        <f t="shared" si="1038"/>
        <v>0.34599999999999997</v>
      </c>
      <c r="P894" s="212">
        <f t="shared" si="1038"/>
        <v>0.34599999999999997</v>
      </c>
      <c r="Q894" s="212">
        <f t="shared" si="1038"/>
        <v>0.34599999999999997</v>
      </c>
      <c r="R894" s="212">
        <f t="shared" si="1038"/>
        <v>0.34599999999999997</v>
      </c>
      <c r="S894" s="212">
        <f t="shared" si="1038"/>
        <v>0.34599999999999997</v>
      </c>
      <c r="T894" s="212">
        <f t="shared" si="1038"/>
        <v>0.34599999999999997</v>
      </c>
      <c r="U894" s="212">
        <f t="shared" si="1038"/>
        <v>0.34599999999999997</v>
      </c>
      <c r="V894" s="212">
        <f t="shared" si="1038"/>
        <v>0.34599999999999997</v>
      </c>
      <c r="W894" s="212">
        <f t="shared" si="1038"/>
        <v>0.34599999999999997</v>
      </c>
      <c r="X894" s="212">
        <f t="shared" si="1038"/>
        <v>0.34599999999999997</v>
      </c>
      <c r="Y894" s="212">
        <f t="shared" si="1038"/>
        <v>0.34599999999999997</v>
      </c>
      <c r="Z894" s="212">
        <f t="shared" si="1038"/>
        <v>0.34599999999999997</v>
      </c>
      <c r="AA894" s="212">
        <f t="shared" si="1038"/>
        <v>0.34599999999999997</v>
      </c>
      <c r="AB894" s="212">
        <f t="shared" si="1039"/>
        <v>0.34599999999999997</v>
      </c>
      <c r="AC894" s="212">
        <f t="shared" si="1039"/>
        <v>0.34599999999999997</v>
      </c>
      <c r="AD894" s="212">
        <f t="shared" si="1039"/>
        <v>0.34599999999999997</v>
      </c>
      <c r="AE894" s="212">
        <f t="shared" si="1039"/>
        <v>0.34599999999999997</v>
      </c>
      <c r="AF894" s="212">
        <f t="shared" si="1039"/>
        <v>0.34599999999999997</v>
      </c>
      <c r="AG894" s="212">
        <f t="shared" si="1039"/>
        <v>0.34599999999999997</v>
      </c>
      <c r="AH894" s="212">
        <f t="shared" si="1039"/>
        <v>0.34599999999999997</v>
      </c>
      <c r="AI894" s="212">
        <f t="shared" si="1039"/>
        <v>0.34599999999999997</v>
      </c>
      <c r="AJ894" s="212">
        <f t="shared" si="1039"/>
        <v>0.34599999999999997</v>
      </c>
      <c r="AK894" s="212">
        <f t="shared" si="1039"/>
        <v>0.34599999999999997</v>
      </c>
    </row>
    <row r="895" spans="1:37" x14ac:dyDescent="0.35">
      <c r="A895" s="215">
        <v>39</v>
      </c>
      <c r="B895" s="212">
        <f t="shared" si="1004"/>
        <v>0.34599999999999997</v>
      </c>
      <c r="C895" s="212">
        <f t="shared" si="1038"/>
        <v>0.34599999999999997</v>
      </c>
      <c r="D895" s="212">
        <f t="shared" si="1038"/>
        <v>0.34599999999999997</v>
      </c>
      <c r="E895" s="212">
        <f t="shared" si="1038"/>
        <v>0.34599999999999997</v>
      </c>
      <c r="F895" s="212">
        <f t="shared" si="1038"/>
        <v>0.34599999999999997</v>
      </c>
      <c r="G895" s="212">
        <f t="shared" si="1038"/>
        <v>0.34599999999999997</v>
      </c>
      <c r="H895" s="212">
        <f t="shared" si="1038"/>
        <v>0.34599999999999997</v>
      </c>
      <c r="I895" s="212">
        <f t="shared" si="1038"/>
        <v>0.34599999999999997</v>
      </c>
      <c r="J895" s="212">
        <f t="shared" si="1038"/>
        <v>0.34599999999999997</v>
      </c>
      <c r="K895" s="212">
        <f t="shared" si="1038"/>
        <v>0.34599999999999997</v>
      </c>
      <c r="L895" s="212">
        <f t="shared" si="1038"/>
        <v>0.34599999999999997</v>
      </c>
      <c r="M895" s="212">
        <f t="shared" si="1038"/>
        <v>0.34599999999999997</v>
      </c>
      <c r="N895" s="212">
        <f t="shared" si="1038"/>
        <v>0.34599999999999997</v>
      </c>
      <c r="O895" s="212">
        <f t="shared" si="1038"/>
        <v>0.34599999999999997</v>
      </c>
      <c r="P895" s="212">
        <f t="shared" si="1038"/>
        <v>0.34599999999999997</v>
      </c>
      <c r="Q895" s="212">
        <f t="shared" si="1038"/>
        <v>0.34599999999999997</v>
      </c>
      <c r="R895" s="212">
        <f t="shared" si="1038"/>
        <v>0.34599999999999997</v>
      </c>
      <c r="S895" s="212">
        <f t="shared" si="1038"/>
        <v>0.34599999999999997</v>
      </c>
      <c r="T895" s="212">
        <f t="shared" si="1038"/>
        <v>0.34599999999999997</v>
      </c>
      <c r="U895" s="212">
        <f t="shared" si="1038"/>
        <v>0.34599999999999997</v>
      </c>
      <c r="V895" s="212">
        <f t="shared" si="1038"/>
        <v>0.34599999999999997</v>
      </c>
      <c r="W895" s="212">
        <f t="shared" si="1038"/>
        <v>0.34599999999999997</v>
      </c>
      <c r="X895" s="212">
        <f t="shared" si="1038"/>
        <v>0.34599999999999997</v>
      </c>
      <c r="Y895" s="212">
        <f t="shared" si="1038"/>
        <v>0.34599999999999997</v>
      </c>
      <c r="Z895" s="212">
        <f t="shared" si="1038"/>
        <v>0.34599999999999997</v>
      </c>
      <c r="AA895" s="212">
        <f t="shared" si="1038"/>
        <v>0.34599999999999997</v>
      </c>
      <c r="AB895" s="212">
        <f t="shared" si="1039"/>
        <v>0.34599999999999997</v>
      </c>
      <c r="AC895" s="212">
        <f t="shared" si="1039"/>
        <v>0.34599999999999997</v>
      </c>
      <c r="AD895" s="212">
        <f t="shared" si="1039"/>
        <v>0.34599999999999997</v>
      </c>
      <c r="AE895" s="212">
        <f t="shared" si="1039"/>
        <v>0.34599999999999997</v>
      </c>
      <c r="AF895" s="212">
        <f t="shared" si="1039"/>
        <v>0.34599999999999997</v>
      </c>
      <c r="AG895" s="212">
        <f t="shared" si="1039"/>
        <v>0.34599999999999997</v>
      </c>
      <c r="AH895" s="212">
        <f t="shared" si="1039"/>
        <v>0.34599999999999997</v>
      </c>
      <c r="AI895" s="212">
        <f t="shared" si="1039"/>
        <v>0.34599999999999997</v>
      </c>
      <c r="AJ895" s="212">
        <f t="shared" si="1039"/>
        <v>0.34599999999999997</v>
      </c>
      <c r="AK895" s="212">
        <f t="shared" si="1039"/>
        <v>0.34599999999999997</v>
      </c>
    </row>
    <row r="896" spans="1:37" x14ac:dyDescent="0.35">
      <c r="A896" s="215">
        <v>40</v>
      </c>
      <c r="B896" s="212">
        <f t="shared" si="1004"/>
        <v>0.34599999999999997</v>
      </c>
      <c r="C896" s="212">
        <f t="shared" si="1038"/>
        <v>0.34599999999999997</v>
      </c>
      <c r="D896" s="212">
        <f t="shared" si="1038"/>
        <v>0.34599999999999997</v>
      </c>
      <c r="E896" s="212">
        <f t="shared" si="1038"/>
        <v>0.34599999999999997</v>
      </c>
      <c r="F896" s="212">
        <f t="shared" si="1038"/>
        <v>0.34599999999999997</v>
      </c>
      <c r="G896" s="212">
        <f t="shared" si="1038"/>
        <v>0.34599999999999997</v>
      </c>
      <c r="H896" s="212">
        <f t="shared" si="1038"/>
        <v>0.34599999999999997</v>
      </c>
      <c r="I896" s="212">
        <f t="shared" si="1038"/>
        <v>0.34599999999999997</v>
      </c>
      <c r="J896" s="212">
        <f t="shared" si="1038"/>
        <v>0.34599999999999997</v>
      </c>
      <c r="K896" s="212">
        <f t="shared" si="1038"/>
        <v>0.34599999999999997</v>
      </c>
      <c r="L896" s="212">
        <f t="shared" si="1038"/>
        <v>0.34599999999999997</v>
      </c>
      <c r="M896" s="212">
        <f t="shared" si="1038"/>
        <v>0.34599999999999997</v>
      </c>
      <c r="N896" s="212">
        <f t="shared" si="1038"/>
        <v>0.34599999999999997</v>
      </c>
      <c r="O896" s="212">
        <f t="shared" si="1038"/>
        <v>0.34599999999999997</v>
      </c>
      <c r="P896" s="212">
        <f t="shared" si="1038"/>
        <v>0.34599999999999997</v>
      </c>
      <c r="Q896" s="212">
        <f t="shared" si="1038"/>
        <v>0.34599999999999997</v>
      </c>
      <c r="R896" s="212">
        <f t="shared" si="1038"/>
        <v>0.34599999999999997</v>
      </c>
      <c r="S896" s="212">
        <f t="shared" si="1038"/>
        <v>0.34599999999999997</v>
      </c>
      <c r="T896" s="212">
        <f t="shared" si="1038"/>
        <v>0.34599999999999997</v>
      </c>
      <c r="U896" s="212">
        <f t="shared" si="1038"/>
        <v>0.34599999999999997</v>
      </c>
      <c r="V896" s="212">
        <f t="shared" si="1038"/>
        <v>0.34599999999999997</v>
      </c>
      <c r="W896" s="212">
        <f t="shared" si="1038"/>
        <v>0.34599999999999997</v>
      </c>
      <c r="X896" s="212">
        <f t="shared" si="1038"/>
        <v>0.34599999999999997</v>
      </c>
      <c r="Y896" s="212">
        <f t="shared" si="1038"/>
        <v>0.34599999999999997</v>
      </c>
      <c r="Z896" s="212">
        <f t="shared" si="1038"/>
        <v>0.34599999999999997</v>
      </c>
      <c r="AA896" s="212">
        <f t="shared" si="1038"/>
        <v>0.34599999999999997</v>
      </c>
      <c r="AB896" s="212">
        <f t="shared" si="1039"/>
        <v>0.34599999999999997</v>
      </c>
      <c r="AC896" s="212">
        <f t="shared" si="1039"/>
        <v>0.34599999999999997</v>
      </c>
      <c r="AD896" s="212">
        <f t="shared" si="1039"/>
        <v>0.34599999999999997</v>
      </c>
      <c r="AE896" s="212">
        <f t="shared" si="1039"/>
        <v>0.34599999999999997</v>
      </c>
      <c r="AF896" s="212">
        <f t="shared" si="1039"/>
        <v>0.34599999999999997</v>
      </c>
      <c r="AG896" s="212">
        <f t="shared" si="1039"/>
        <v>0.34599999999999997</v>
      </c>
      <c r="AH896" s="212">
        <f t="shared" si="1039"/>
        <v>0.34599999999999997</v>
      </c>
      <c r="AI896" s="212">
        <f t="shared" si="1039"/>
        <v>0.34599999999999997</v>
      </c>
      <c r="AJ896" s="212">
        <f t="shared" si="1039"/>
        <v>0.34599999999999997</v>
      </c>
      <c r="AK896" s="212">
        <f t="shared" si="1039"/>
        <v>0.34599999999999997</v>
      </c>
    </row>
    <row r="897" spans="1:37" x14ac:dyDescent="0.35">
      <c r="A897" s="215">
        <v>41</v>
      </c>
      <c r="B897" s="212">
        <f t="shared" si="1004"/>
        <v>0.34599999999999997</v>
      </c>
      <c r="C897" s="212">
        <f t="shared" si="1038"/>
        <v>0.34599999999999997</v>
      </c>
      <c r="D897" s="212">
        <f t="shared" si="1038"/>
        <v>0.34599999999999997</v>
      </c>
      <c r="E897" s="212">
        <f t="shared" si="1038"/>
        <v>0.34599999999999997</v>
      </c>
      <c r="F897" s="212">
        <f t="shared" si="1038"/>
        <v>0.34599999999999997</v>
      </c>
      <c r="G897" s="212">
        <f t="shared" si="1038"/>
        <v>0.34599999999999997</v>
      </c>
      <c r="H897" s="212">
        <f t="shared" si="1038"/>
        <v>0.34599999999999997</v>
      </c>
      <c r="I897" s="212">
        <f t="shared" si="1038"/>
        <v>0.34599999999999997</v>
      </c>
      <c r="J897" s="212">
        <f t="shared" si="1038"/>
        <v>0.34599999999999997</v>
      </c>
      <c r="K897" s="212">
        <f t="shared" si="1038"/>
        <v>0.34599999999999997</v>
      </c>
      <c r="L897" s="212">
        <f t="shared" si="1038"/>
        <v>0.34599999999999997</v>
      </c>
      <c r="M897" s="212">
        <f t="shared" si="1038"/>
        <v>0.34599999999999997</v>
      </c>
      <c r="N897" s="212">
        <f t="shared" si="1038"/>
        <v>0.34599999999999997</v>
      </c>
      <c r="O897" s="212">
        <f t="shared" si="1038"/>
        <v>0.34599999999999997</v>
      </c>
      <c r="P897" s="212">
        <f t="shared" si="1038"/>
        <v>0.34599999999999997</v>
      </c>
      <c r="Q897" s="212">
        <f t="shared" si="1038"/>
        <v>0.34599999999999997</v>
      </c>
      <c r="R897" s="212">
        <f t="shared" si="1038"/>
        <v>0.34599999999999997</v>
      </c>
      <c r="S897" s="212">
        <f t="shared" si="1038"/>
        <v>0.34599999999999997</v>
      </c>
      <c r="T897" s="212">
        <f t="shared" si="1038"/>
        <v>0.34599999999999997</v>
      </c>
      <c r="U897" s="212">
        <f t="shared" si="1038"/>
        <v>0.34599999999999997</v>
      </c>
      <c r="V897" s="212">
        <f t="shared" si="1038"/>
        <v>0.34599999999999997</v>
      </c>
      <c r="W897" s="212">
        <f t="shared" si="1038"/>
        <v>0.34599999999999997</v>
      </c>
      <c r="X897" s="212">
        <f t="shared" si="1038"/>
        <v>0.34599999999999997</v>
      </c>
      <c r="Y897" s="212">
        <f t="shared" si="1038"/>
        <v>0.34599999999999997</v>
      </c>
      <c r="Z897" s="212">
        <f t="shared" si="1038"/>
        <v>0.34599999999999997</v>
      </c>
      <c r="AA897" s="212">
        <f t="shared" si="1038"/>
        <v>0.34599999999999997</v>
      </c>
      <c r="AB897" s="212">
        <f t="shared" si="1039"/>
        <v>0.34599999999999997</v>
      </c>
      <c r="AC897" s="212">
        <f t="shared" si="1039"/>
        <v>0.34599999999999997</v>
      </c>
      <c r="AD897" s="212">
        <f t="shared" si="1039"/>
        <v>0.34599999999999997</v>
      </c>
      <c r="AE897" s="212">
        <f t="shared" si="1039"/>
        <v>0.34599999999999997</v>
      </c>
      <c r="AF897" s="212">
        <f t="shared" si="1039"/>
        <v>0.34599999999999997</v>
      </c>
      <c r="AG897" s="212">
        <f t="shared" si="1039"/>
        <v>0.34599999999999997</v>
      </c>
      <c r="AH897" s="212">
        <f t="shared" si="1039"/>
        <v>0.34599999999999997</v>
      </c>
      <c r="AI897" s="212">
        <f t="shared" si="1039"/>
        <v>0.34599999999999997</v>
      </c>
      <c r="AJ897" s="212">
        <f t="shared" si="1039"/>
        <v>0.34599999999999997</v>
      </c>
      <c r="AK897" s="212">
        <f t="shared" si="1039"/>
        <v>0.34599999999999997</v>
      </c>
    </row>
    <row r="898" spans="1:37" x14ac:dyDescent="0.35">
      <c r="A898" s="215">
        <v>42</v>
      </c>
      <c r="B898" s="212">
        <f t="shared" si="1004"/>
        <v>0.34599999999999997</v>
      </c>
      <c r="C898" s="212">
        <f t="shared" si="1038"/>
        <v>0.34599999999999997</v>
      </c>
      <c r="D898" s="212">
        <f t="shared" si="1038"/>
        <v>0.34599999999999997</v>
      </c>
      <c r="E898" s="212">
        <f t="shared" si="1038"/>
        <v>0.34599999999999997</v>
      </c>
      <c r="F898" s="212">
        <f t="shared" si="1038"/>
        <v>0.34599999999999997</v>
      </c>
      <c r="G898" s="212">
        <f t="shared" si="1038"/>
        <v>0.34599999999999997</v>
      </c>
      <c r="H898" s="212">
        <f t="shared" si="1038"/>
        <v>0.34599999999999997</v>
      </c>
      <c r="I898" s="212">
        <f t="shared" si="1038"/>
        <v>0.34599999999999997</v>
      </c>
      <c r="J898" s="212">
        <f t="shared" si="1038"/>
        <v>0.34599999999999997</v>
      </c>
      <c r="K898" s="212">
        <f t="shared" si="1038"/>
        <v>0.34599999999999997</v>
      </c>
      <c r="L898" s="212">
        <f t="shared" si="1038"/>
        <v>0.34599999999999997</v>
      </c>
      <c r="M898" s="212">
        <f t="shared" si="1038"/>
        <v>0.34599999999999997</v>
      </c>
      <c r="N898" s="212">
        <f t="shared" si="1038"/>
        <v>0.34599999999999997</v>
      </c>
      <c r="O898" s="212">
        <f t="shared" si="1038"/>
        <v>0.34599999999999997</v>
      </c>
      <c r="P898" s="212">
        <f t="shared" si="1038"/>
        <v>0.34599999999999997</v>
      </c>
      <c r="Q898" s="212">
        <f t="shared" si="1038"/>
        <v>0.34599999999999997</v>
      </c>
      <c r="R898" s="212">
        <f t="shared" si="1038"/>
        <v>0.34599999999999997</v>
      </c>
      <c r="S898" s="212">
        <f t="shared" si="1038"/>
        <v>0.34599999999999997</v>
      </c>
      <c r="T898" s="212">
        <f t="shared" si="1038"/>
        <v>0.34599999999999997</v>
      </c>
      <c r="U898" s="212">
        <f t="shared" si="1038"/>
        <v>0.34599999999999997</v>
      </c>
      <c r="V898" s="212">
        <f t="shared" si="1038"/>
        <v>0.34599999999999997</v>
      </c>
      <c r="W898" s="212">
        <f t="shared" si="1038"/>
        <v>0.34599999999999997</v>
      </c>
      <c r="X898" s="212">
        <f t="shared" si="1038"/>
        <v>0.34599999999999997</v>
      </c>
      <c r="Y898" s="212">
        <f t="shared" si="1038"/>
        <v>0.34599999999999997</v>
      </c>
      <c r="Z898" s="212">
        <f t="shared" si="1038"/>
        <v>0.34599999999999997</v>
      </c>
      <c r="AA898" s="212">
        <f t="shared" si="1038"/>
        <v>0.34599999999999997</v>
      </c>
      <c r="AB898" s="212">
        <f t="shared" si="1039"/>
        <v>0.34599999999999997</v>
      </c>
      <c r="AC898" s="212">
        <f t="shared" si="1039"/>
        <v>0.34599999999999997</v>
      </c>
      <c r="AD898" s="212">
        <f t="shared" si="1039"/>
        <v>0.34599999999999997</v>
      </c>
      <c r="AE898" s="212">
        <f t="shared" si="1039"/>
        <v>0.34599999999999997</v>
      </c>
      <c r="AF898" s="212">
        <f t="shared" si="1039"/>
        <v>0.34599999999999997</v>
      </c>
      <c r="AG898" s="212">
        <f t="shared" si="1039"/>
        <v>0.34599999999999997</v>
      </c>
      <c r="AH898" s="212">
        <f t="shared" si="1039"/>
        <v>0.34599999999999997</v>
      </c>
      <c r="AI898" s="212">
        <f t="shared" si="1039"/>
        <v>0.34599999999999997</v>
      </c>
      <c r="AJ898" s="212">
        <f t="shared" si="1039"/>
        <v>0.34599999999999997</v>
      </c>
      <c r="AK898" s="212">
        <f t="shared" si="1039"/>
        <v>0.34599999999999997</v>
      </c>
    </row>
    <row r="899" spans="1:37" x14ac:dyDescent="0.35">
      <c r="A899" s="215">
        <v>43</v>
      </c>
      <c r="B899" s="212">
        <f t="shared" si="1004"/>
        <v>0.34599999999999997</v>
      </c>
      <c r="C899" s="212">
        <f t="shared" si="1038"/>
        <v>0.34599999999999997</v>
      </c>
      <c r="D899" s="212">
        <f t="shared" si="1038"/>
        <v>0.34599999999999997</v>
      </c>
      <c r="E899" s="212">
        <f t="shared" si="1038"/>
        <v>0.34599999999999997</v>
      </c>
      <c r="F899" s="212">
        <f t="shared" si="1038"/>
        <v>0.34599999999999997</v>
      </c>
      <c r="G899" s="212">
        <f t="shared" si="1038"/>
        <v>0.34599999999999997</v>
      </c>
      <c r="H899" s="212">
        <f t="shared" si="1038"/>
        <v>0.34599999999999997</v>
      </c>
      <c r="I899" s="212">
        <f t="shared" si="1038"/>
        <v>0.34599999999999997</v>
      </c>
      <c r="J899" s="212">
        <f t="shared" si="1038"/>
        <v>0.34599999999999997</v>
      </c>
      <c r="K899" s="212">
        <f t="shared" si="1038"/>
        <v>0.34599999999999997</v>
      </c>
      <c r="L899" s="212">
        <f t="shared" si="1038"/>
        <v>0.34599999999999997</v>
      </c>
      <c r="M899" s="212">
        <f t="shared" si="1038"/>
        <v>0.34599999999999997</v>
      </c>
      <c r="N899" s="212">
        <f t="shared" si="1038"/>
        <v>0.34599999999999997</v>
      </c>
      <c r="O899" s="212">
        <f t="shared" si="1038"/>
        <v>0.34599999999999997</v>
      </c>
      <c r="P899" s="212">
        <f t="shared" si="1038"/>
        <v>0.34599999999999997</v>
      </c>
      <c r="Q899" s="212">
        <f t="shared" si="1038"/>
        <v>0.34599999999999997</v>
      </c>
      <c r="R899" s="212">
        <f t="shared" si="1038"/>
        <v>0.34599999999999997</v>
      </c>
      <c r="S899" s="212">
        <f t="shared" si="1038"/>
        <v>0.34599999999999997</v>
      </c>
      <c r="T899" s="212">
        <f t="shared" si="1038"/>
        <v>0.34599999999999997</v>
      </c>
      <c r="U899" s="212">
        <f t="shared" si="1038"/>
        <v>0.34599999999999997</v>
      </c>
      <c r="V899" s="212">
        <f t="shared" si="1038"/>
        <v>0.34599999999999997</v>
      </c>
      <c r="W899" s="212">
        <f t="shared" si="1038"/>
        <v>0.34599999999999997</v>
      </c>
      <c r="X899" s="212">
        <f t="shared" si="1038"/>
        <v>0.34599999999999997</v>
      </c>
      <c r="Y899" s="212">
        <f t="shared" si="1038"/>
        <v>0.34599999999999997</v>
      </c>
      <c r="Z899" s="212">
        <f t="shared" si="1038"/>
        <v>0.34599999999999997</v>
      </c>
      <c r="AA899" s="212">
        <f t="shared" si="1038"/>
        <v>0.34599999999999997</v>
      </c>
      <c r="AB899" s="212">
        <f t="shared" si="1039"/>
        <v>0.34599999999999997</v>
      </c>
      <c r="AC899" s="212">
        <f t="shared" si="1039"/>
        <v>0.34599999999999997</v>
      </c>
      <c r="AD899" s="212">
        <f t="shared" si="1039"/>
        <v>0.34599999999999997</v>
      </c>
      <c r="AE899" s="212">
        <f t="shared" si="1039"/>
        <v>0.34599999999999997</v>
      </c>
      <c r="AF899" s="212">
        <f t="shared" si="1039"/>
        <v>0.34599999999999997</v>
      </c>
      <c r="AG899" s="212">
        <f t="shared" si="1039"/>
        <v>0.34599999999999997</v>
      </c>
      <c r="AH899" s="212">
        <f t="shared" si="1039"/>
        <v>0.34599999999999997</v>
      </c>
      <c r="AI899" s="212">
        <f t="shared" si="1039"/>
        <v>0.34599999999999997</v>
      </c>
      <c r="AJ899" s="212">
        <f t="shared" si="1039"/>
        <v>0.34599999999999997</v>
      </c>
      <c r="AK899" s="212">
        <f t="shared" si="1039"/>
        <v>0.34599999999999997</v>
      </c>
    </row>
    <row r="900" spans="1:37" x14ac:dyDescent="0.35">
      <c r="A900" s="215">
        <v>44</v>
      </c>
      <c r="B900" s="212">
        <f t="shared" si="1004"/>
        <v>0.34599999999999997</v>
      </c>
      <c r="C900" s="212">
        <f t="shared" si="1038"/>
        <v>0.34599999999999997</v>
      </c>
      <c r="D900" s="212">
        <f t="shared" si="1038"/>
        <v>0.34599999999999997</v>
      </c>
      <c r="E900" s="212">
        <f t="shared" si="1038"/>
        <v>0.34599999999999997</v>
      </c>
      <c r="F900" s="212">
        <f t="shared" si="1038"/>
        <v>0.34599999999999997</v>
      </c>
      <c r="G900" s="212">
        <f t="shared" si="1038"/>
        <v>0.34599999999999997</v>
      </c>
      <c r="H900" s="212">
        <f t="shared" si="1038"/>
        <v>0.34599999999999997</v>
      </c>
      <c r="I900" s="212">
        <f t="shared" si="1038"/>
        <v>0.34599999999999997</v>
      </c>
      <c r="J900" s="212">
        <f t="shared" si="1038"/>
        <v>0.34599999999999997</v>
      </c>
      <c r="K900" s="212">
        <f t="shared" si="1038"/>
        <v>0.34599999999999997</v>
      </c>
      <c r="L900" s="212">
        <f t="shared" si="1038"/>
        <v>0.34599999999999997</v>
      </c>
      <c r="M900" s="212">
        <f t="shared" si="1038"/>
        <v>0.34599999999999997</v>
      </c>
      <c r="N900" s="212">
        <f t="shared" si="1038"/>
        <v>0.34599999999999997</v>
      </c>
      <c r="O900" s="212">
        <f t="shared" si="1038"/>
        <v>0.34599999999999997</v>
      </c>
      <c r="P900" s="212">
        <f t="shared" si="1038"/>
        <v>0.34599999999999997</v>
      </c>
      <c r="Q900" s="212">
        <f t="shared" si="1038"/>
        <v>0.34599999999999997</v>
      </c>
      <c r="R900" s="212">
        <f t="shared" si="1038"/>
        <v>0.34599999999999997</v>
      </c>
      <c r="S900" s="212">
        <f t="shared" si="1038"/>
        <v>0.34599999999999997</v>
      </c>
      <c r="T900" s="212">
        <f t="shared" si="1038"/>
        <v>0.34599999999999997</v>
      </c>
      <c r="U900" s="212">
        <f t="shared" si="1038"/>
        <v>0.34599999999999997</v>
      </c>
      <c r="V900" s="212">
        <f t="shared" si="1038"/>
        <v>0.34599999999999997</v>
      </c>
      <c r="W900" s="212">
        <f t="shared" si="1038"/>
        <v>0.34599999999999997</v>
      </c>
      <c r="X900" s="212">
        <f t="shared" si="1038"/>
        <v>0.34599999999999997</v>
      </c>
      <c r="Y900" s="212">
        <f t="shared" si="1038"/>
        <v>0.34599999999999997</v>
      </c>
      <c r="Z900" s="212">
        <f t="shared" si="1038"/>
        <v>0.34599999999999997</v>
      </c>
      <c r="AA900" s="212">
        <f t="shared" si="1038"/>
        <v>0.34599999999999997</v>
      </c>
      <c r="AB900" s="212">
        <f t="shared" si="1039"/>
        <v>0.34599999999999997</v>
      </c>
      <c r="AC900" s="212">
        <f t="shared" si="1039"/>
        <v>0.34599999999999997</v>
      </c>
      <c r="AD900" s="212">
        <f t="shared" si="1039"/>
        <v>0.34599999999999997</v>
      </c>
      <c r="AE900" s="212">
        <f t="shared" si="1039"/>
        <v>0.34599999999999997</v>
      </c>
      <c r="AF900" s="212">
        <f t="shared" si="1039"/>
        <v>0.34599999999999997</v>
      </c>
      <c r="AG900" s="212">
        <f t="shared" si="1039"/>
        <v>0.34599999999999997</v>
      </c>
      <c r="AH900" s="212">
        <f t="shared" si="1039"/>
        <v>0.34599999999999997</v>
      </c>
      <c r="AI900" s="212">
        <f t="shared" si="1039"/>
        <v>0.34599999999999997</v>
      </c>
      <c r="AJ900" s="212">
        <f t="shared" si="1039"/>
        <v>0.34599999999999997</v>
      </c>
      <c r="AK900" s="212">
        <f t="shared" si="1039"/>
        <v>0.34599999999999997</v>
      </c>
    </row>
    <row r="901" spans="1:37" x14ac:dyDescent="0.35">
      <c r="A901" s="215">
        <v>45</v>
      </c>
      <c r="B901" s="212">
        <f t="shared" si="1004"/>
        <v>0.34599999999999997</v>
      </c>
      <c r="C901" s="212">
        <f t="shared" si="1038"/>
        <v>0.34599999999999997</v>
      </c>
      <c r="D901" s="212">
        <f t="shared" si="1038"/>
        <v>0.34599999999999997</v>
      </c>
      <c r="E901" s="212">
        <f t="shared" si="1038"/>
        <v>0.34599999999999997</v>
      </c>
      <c r="F901" s="212">
        <f t="shared" si="1038"/>
        <v>0.34599999999999997</v>
      </c>
      <c r="G901" s="212">
        <f t="shared" si="1038"/>
        <v>0.34599999999999997</v>
      </c>
      <c r="H901" s="212">
        <f t="shared" si="1038"/>
        <v>0.34599999999999997</v>
      </c>
      <c r="I901" s="212">
        <f t="shared" si="1038"/>
        <v>0.34599999999999997</v>
      </c>
      <c r="J901" s="212">
        <f t="shared" si="1038"/>
        <v>0.34599999999999997</v>
      </c>
      <c r="K901" s="212">
        <f t="shared" si="1038"/>
        <v>0.34599999999999997</v>
      </c>
      <c r="L901" s="212">
        <f t="shared" si="1038"/>
        <v>0.34599999999999997</v>
      </c>
      <c r="M901" s="212">
        <f t="shared" si="1038"/>
        <v>0.34599999999999997</v>
      </c>
      <c r="N901" s="212">
        <f t="shared" si="1038"/>
        <v>0.34599999999999997</v>
      </c>
      <c r="O901" s="212">
        <f t="shared" si="1038"/>
        <v>0.34599999999999997</v>
      </c>
      <c r="P901" s="212">
        <f t="shared" si="1038"/>
        <v>0.34599999999999997</v>
      </c>
      <c r="Q901" s="212">
        <f t="shared" si="1038"/>
        <v>0.34599999999999997</v>
      </c>
      <c r="R901" s="212">
        <f t="shared" si="1038"/>
        <v>0.34599999999999997</v>
      </c>
      <c r="S901" s="212">
        <f t="shared" si="1038"/>
        <v>0.34599999999999997</v>
      </c>
      <c r="T901" s="212">
        <f t="shared" si="1038"/>
        <v>0.34599999999999997</v>
      </c>
      <c r="U901" s="212">
        <f t="shared" si="1038"/>
        <v>0.34599999999999997</v>
      </c>
      <c r="V901" s="212">
        <f t="shared" si="1038"/>
        <v>0.34599999999999997</v>
      </c>
      <c r="W901" s="212">
        <f t="shared" si="1038"/>
        <v>0.34599999999999997</v>
      </c>
      <c r="X901" s="212">
        <f t="shared" si="1038"/>
        <v>0.34599999999999997</v>
      </c>
      <c r="Y901" s="212">
        <f t="shared" si="1038"/>
        <v>0.34599999999999997</v>
      </c>
      <c r="Z901" s="212">
        <f t="shared" si="1038"/>
        <v>0.34599999999999997</v>
      </c>
      <c r="AA901" s="212">
        <f t="shared" si="1038"/>
        <v>0.34599999999999997</v>
      </c>
      <c r="AB901" s="212">
        <f t="shared" si="1039"/>
        <v>0.34599999999999997</v>
      </c>
      <c r="AC901" s="212">
        <f t="shared" si="1039"/>
        <v>0.34599999999999997</v>
      </c>
      <c r="AD901" s="212">
        <f t="shared" si="1039"/>
        <v>0.34599999999999997</v>
      </c>
      <c r="AE901" s="212">
        <f t="shared" si="1039"/>
        <v>0.34599999999999997</v>
      </c>
      <c r="AF901" s="212">
        <f t="shared" si="1039"/>
        <v>0.34599999999999997</v>
      </c>
      <c r="AG901" s="212">
        <f t="shared" si="1039"/>
        <v>0.34599999999999997</v>
      </c>
      <c r="AH901" s="212">
        <f t="shared" si="1039"/>
        <v>0.34599999999999997</v>
      </c>
      <c r="AI901" s="212">
        <f t="shared" si="1039"/>
        <v>0.34599999999999997</v>
      </c>
      <c r="AJ901" s="212">
        <f t="shared" si="1039"/>
        <v>0.34599999999999997</v>
      </c>
      <c r="AK901" s="212">
        <f t="shared" si="1039"/>
        <v>0.34599999999999997</v>
      </c>
    </row>
    <row r="902" spans="1:37" x14ac:dyDescent="0.35">
      <c r="A902" s="215">
        <v>46</v>
      </c>
      <c r="B902" s="212">
        <f t="shared" si="1004"/>
        <v>0.34599999999999997</v>
      </c>
      <c r="C902" s="212">
        <f t="shared" si="1038"/>
        <v>0.34599999999999997</v>
      </c>
      <c r="D902" s="212">
        <f t="shared" si="1038"/>
        <v>0.34599999999999997</v>
      </c>
      <c r="E902" s="212">
        <f t="shared" si="1038"/>
        <v>0.34599999999999997</v>
      </c>
      <c r="F902" s="212">
        <f t="shared" si="1038"/>
        <v>0.34599999999999997</v>
      </c>
      <c r="G902" s="212">
        <f t="shared" si="1038"/>
        <v>0.34599999999999997</v>
      </c>
      <c r="H902" s="212">
        <f t="shared" ref="H902:H908" si="1040">G902</f>
        <v>0.34599999999999997</v>
      </c>
      <c r="I902" s="212">
        <f t="shared" ref="I902:I908" si="1041">H902</f>
        <v>0.34599999999999997</v>
      </c>
      <c r="J902" s="212">
        <f t="shared" ref="J902:J908" si="1042">I902</f>
        <v>0.34599999999999997</v>
      </c>
      <c r="K902" s="212">
        <f t="shared" ref="K902:K908" si="1043">J902</f>
        <v>0.34599999999999997</v>
      </c>
      <c r="L902" s="212">
        <f t="shared" ref="L902:L908" si="1044">K902</f>
        <v>0.34599999999999997</v>
      </c>
      <c r="M902" s="212">
        <f t="shared" ref="M902:M908" si="1045">L902</f>
        <v>0.34599999999999997</v>
      </c>
      <c r="N902" s="212">
        <f t="shared" ref="N902:N908" si="1046">M902</f>
        <v>0.34599999999999997</v>
      </c>
      <c r="O902" s="212">
        <f t="shared" ref="O902:O908" si="1047">N902</f>
        <v>0.34599999999999997</v>
      </c>
      <c r="P902" s="212">
        <f t="shared" ref="P902:P908" si="1048">O902</f>
        <v>0.34599999999999997</v>
      </c>
      <c r="Q902" s="212">
        <f t="shared" ref="Q902:Q908" si="1049">P902</f>
        <v>0.34599999999999997</v>
      </c>
      <c r="R902" s="212">
        <f t="shared" ref="R902:R908" si="1050">Q902</f>
        <v>0.34599999999999997</v>
      </c>
      <c r="S902" s="212">
        <f t="shared" ref="S902:S908" si="1051">R902</f>
        <v>0.34599999999999997</v>
      </c>
      <c r="T902" s="212">
        <f t="shared" ref="T902:T908" si="1052">S902</f>
        <v>0.34599999999999997</v>
      </c>
      <c r="U902" s="212">
        <f t="shared" ref="U902:U908" si="1053">T902</f>
        <v>0.34599999999999997</v>
      </c>
      <c r="V902" s="212">
        <f t="shared" ref="V902:V908" si="1054">U902</f>
        <v>0.34599999999999997</v>
      </c>
      <c r="W902" s="212">
        <f t="shared" ref="W902:W908" si="1055">V902</f>
        <v>0.34599999999999997</v>
      </c>
      <c r="X902" s="212">
        <f t="shared" ref="X902:X908" si="1056">W902</f>
        <v>0.34599999999999997</v>
      </c>
      <c r="Y902" s="212">
        <f t="shared" ref="Y902:Y908" si="1057">X902</f>
        <v>0.34599999999999997</v>
      </c>
      <c r="Z902" s="212">
        <f t="shared" ref="Z902:Z908" si="1058">Y902</f>
        <v>0.34599999999999997</v>
      </c>
      <c r="AA902" s="212">
        <f t="shared" ref="AA902:AA908" si="1059">Z902</f>
        <v>0.34599999999999997</v>
      </c>
      <c r="AB902" s="212">
        <f t="shared" si="1039"/>
        <v>0.34599999999999997</v>
      </c>
      <c r="AC902" s="212">
        <f t="shared" si="1039"/>
        <v>0.34599999999999997</v>
      </c>
      <c r="AD902" s="212">
        <f t="shared" si="1039"/>
        <v>0.34599999999999997</v>
      </c>
      <c r="AE902" s="212">
        <f t="shared" si="1039"/>
        <v>0.34599999999999997</v>
      </c>
      <c r="AF902" s="212">
        <f t="shared" si="1039"/>
        <v>0.34599999999999997</v>
      </c>
      <c r="AG902" s="212">
        <f t="shared" si="1039"/>
        <v>0.34599999999999997</v>
      </c>
      <c r="AH902" s="212">
        <f t="shared" si="1039"/>
        <v>0.34599999999999997</v>
      </c>
      <c r="AI902" s="212">
        <f t="shared" si="1039"/>
        <v>0.34599999999999997</v>
      </c>
      <c r="AJ902" s="212">
        <f t="shared" si="1039"/>
        <v>0.34599999999999997</v>
      </c>
      <c r="AK902" s="212">
        <f t="shared" si="1039"/>
        <v>0.34599999999999997</v>
      </c>
    </row>
    <row r="903" spans="1:37" x14ac:dyDescent="0.35">
      <c r="A903" s="215">
        <v>47</v>
      </c>
      <c r="B903" s="212">
        <f t="shared" si="1004"/>
        <v>0.34599999999999997</v>
      </c>
      <c r="C903" s="212">
        <f t="shared" ref="C903:C908" si="1060">B903</f>
        <v>0.34599999999999997</v>
      </c>
      <c r="D903" s="212">
        <f t="shared" ref="D903:D908" si="1061">C903</f>
        <v>0.34599999999999997</v>
      </c>
      <c r="E903" s="212">
        <f t="shared" ref="E903:E908" si="1062">D903</f>
        <v>0.34599999999999997</v>
      </c>
      <c r="F903" s="212">
        <f t="shared" ref="F903:F908" si="1063">E903</f>
        <v>0.34599999999999997</v>
      </c>
      <c r="G903" s="212">
        <f t="shared" ref="G903:G908" si="1064">F903</f>
        <v>0.34599999999999997</v>
      </c>
      <c r="H903" s="212">
        <f t="shared" si="1040"/>
        <v>0.34599999999999997</v>
      </c>
      <c r="I903" s="212">
        <f t="shared" si="1041"/>
        <v>0.34599999999999997</v>
      </c>
      <c r="J903" s="212">
        <f t="shared" si="1042"/>
        <v>0.34599999999999997</v>
      </c>
      <c r="K903" s="212">
        <f t="shared" si="1043"/>
        <v>0.34599999999999997</v>
      </c>
      <c r="L903" s="212">
        <f t="shared" si="1044"/>
        <v>0.34599999999999997</v>
      </c>
      <c r="M903" s="212">
        <f t="shared" si="1045"/>
        <v>0.34599999999999997</v>
      </c>
      <c r="N903" s="212">
        <f t="shared" si="1046"/>
        <v>0.34599999999999997</v>
      </c>
      <c r="O903" s="212">
        <f t="shared" si="1047"/>
        <v>0.34599999999999997</v>
      </c>
      <c r="P903" s="212">
        <f t="shared" si="1048"/>
        <v>0.34599999999999997</v>
      </c>
      <c r="Q903" s="212">
        <f t="shared" si="1049"/>
        <v>0.34599999999999997</v>
      </c>
      <c r="R903" s="212">
        <f t="shared" si="1050"/>
        <v>0.34599999999999997</v>
      </c>
      <c r="S903" s="212">
        <f t="shared" si="1051"/>
        <v>0.34599999999999997</v>
      </c>
      <c r="T903" s="212">
        <f t="shared" si="1052"/>
        <v>0.34599999999999997</v>
      </c>
      <c r="U903" s="212">
        <f t="shared" si="1053"/>
        <v>0.34599999999999997</v>
      </c>
      <c r="V903" s="212">
        <f t="shared" si="1054"/>
        <v>0.34599999999999997</v>
      </c>
      <c r="W903" s="212">
        <f t="shared" si="1055"/>
        <v>0.34599999999999997</v>
      </c>
      <c r="X903" s="212">
        <f t="shared" si="1056"/>
        <v>0.34599999999999997</v>
      </c>
      <c r="Y903" s="212">
        <f t="shared" si="1057"/>
        <v>0.34599999999999997</v>
      </c>
      <c r="Z903" s="212">
        <f t="shared" si="1058"/>
        <v>0.34599999999999997</v>
      </c>
      <c r="AA903" s="212">
        <f t="shared" si="1059"/>
        <v>0.34599999999999997</v>
      </c>
      <c r="AB903" s="212">
        <f t="shared" si="1039"/>
        <v>0.34599999999999997</v>
      </c>
      <c r="AC903" s="212">
        <f t="shared" si="1039"/>
        <v>0.34599999999999997</v>
      </c>
      <c r="AD903" s="212">
        <f t="shared" si="1039"/>
        <v>0.34599999999999997</v>
      </c>
      <c r="AE903" s="212">
        <f t="shared" si="1039"/>
        <v>0.34599999999999997</v>
      </c>
      <c r="AF903" s="212">
        <f t="shared" si="1039"/>
        <v>0.34599999999999997</v>
      </c>
      <c r="AG903" s="212">
        <f t="shared" si="1039"/>
        <v>0.34599999999999997</v>
      </c>
      <c r="AH903" s="212">
        <f t="shared" si="1039"/>
        <v>0.34599999999999997</v>
      </c>
      <c r="AI903" s="212">
        <f t="shared" si="1039"/>
        <v>0.34599999999999997</v>
      </c>
      <c r="AJ903" s="212">
        <f t="shared" si="1039"/>
        <v>0.34599999999999997</v>
      </c>
      <c r="AK903" s="212">
        <f t="shared" si="1039"/>
        <v>0.34599999999999997</v>
      </c>
    </row>
    <row r="904" spans="1:37" x14ac:dyDescent="0.35">
      <c r="A904" s="215">
        <v>48</v>
      </c>
      <c r="B904" s="212">
        <f t="shared" si="1004"/>
        <v>0.34599999999999997</v>
      </c>
      <c r="C904" s="212">
        <f t="shared" si="1060"/>
        <v>0.34599999999999997</v>
      </c>
      <c r="D904" s="212">
        <f t="shared" si="1061"/>
        <v>0.34599999999999997</v>
      </c>
      <c r="E904" s="212">
        <f t="shared" si="1062"/>
        <v>0.34599999999999997</v>
      </c>
      <c r="F904" s="212">
        <f t="shared" si="1063"/>
        <v>0.34599999999999997</v>
      </c>
      <c r="G904" s="212">
        <f t="shared" si="1064"/>
        <v>0.34599999999999997</v>
      </c>
      <c r="H904" s="212">
        <f t="shared" si="1040"/>
        <v>0.34599999999999997</v>
      </c>
      <c r="I904" s="212">
        <f t="shared" si="1041"/>
        <v>0.34599999999999997</v>
      </c>
      <c r="J904" s="212">
        <f t="shared" si="1042"/>
        <v>0.34599999999999997</v>
      </c>
      <c r="K904" s="212">
        <f t="shared" si="1043"/>
        <v>0.34599999999999997</v>
      </c>
      <c r="L904" s="212">
        <f t="shared" si="1044"/>
        <v>0.34599999999999997</v>
      </c>
      <c r="M904" s="212">
        <f t="shared" si="1045"/>
        <v>0.34599999999999997</v>
      </c>
      <c r="N904" s="212">
        <f t="shared" si="1046"/>
        <v>0.34599999999999997</v>
      </c>
      <c r="O904" s="212">
        <f t="shared" si="1047"/>
        <v>0.34599999999999997</v>
      </c>
      <c r="P904" s="212">
        <f t="shared" si="1048"/>
        <v>0.34599999999999997</v>
      </c>
      <c r="Q904" s="212">
        <f t="shared" si="1049"/>
        <v>0.34599999999999997</v>
      </c>
      <c r="R904" s="212">
        <f t="shared" si="1050"/>
        <v>0.34599999999999997</v>
      </c>
      <c r="S904" s="212">
        <f t="shared" si="1051"/>
        <v>0.34599999999999997</v>
      </c>
      <c r="T904" s="212">
        <f t="shared" si="1052"/>
        <v>0.34599999999999997</v>
      </c>
      <c r="U904" s="212">
        <f t="shared" si="1053"/>
        <v>0.34599999999999997</v>
      </c>
      <c r="V904" s="212">
        <f t="shared" si="1054"/>
        <v>0.34599999999999997</v>
      </c>
      <c r="W904" s="212">
        <f t="shared" si="1055"/>
        <v>0.34599999999999997</v>
      </c>
      <c r="X904" s="212">
        <f t="shared" si="1056"/>
        <v>0.34599999999999997</v>
      </c>
      <c r="Y904" s="212">
        <f t="shared" si="1057"/>
        <v>0.34599999999999997</v>
      </c>
      <c r="Z904" s="212">
        <f t="shared" si="1058"/>
        <v>0.34599999999999997</v>
      </c>
      <c r="AA904" s="212">
        <f t="shared" si="1059"/>
        <v>0.34599999999999997</v>
      </c>
      <c r="AB904" s="212">
        <f t="shared" si="1039"/>
        <v>0.34599999999999997</v>
      </c>
      <c r="AC904" s="212">
        <f t="shared" si="1039"/>
        <v>0.34599999999999997</v>
      </c>
      <c r="AD904" s="212">
        <f t="shared" si="1039"/>
        <v>0.34599999999999997</v>
      </c>
      <c r="AE904" s="212">
        <f t="shared" si="1039"/>
        <v>0.34599999999999997</v>
      </c>
      <c r="AF904" s="212">
        <f t="shared" si="1039"/>
        <v>0.34599999999999997</v>
      </c>
      <c r="AG904" s="212">
        <f t="shared" si="1039"/>
        <v>0.34599999999999997</v>
      </c>
      <c r="AH904" s="212">
        <f t="shared" si="1039"/>
        <v>0.34599999999999997</v>
      </c>
      <c r="AI904" s="212">
        <f t="shared" si="1039"/>
        <v>0.34599999999999997</v>
      </c>
      <c r="AJ904" s="212">
        <f t="shared" si="1039"/>
        <v>0.34599999999999997</v>
      </c>
      <c r="AK904" s="212">
        <f t="shared" si="1039"/>
        <v>0.34599999999999997</v>
      </c>
    </row>
    <row r="905" spans="1:37" x14ac:dyDescent="0.35">
      <c r="A905" s="215">
        <v>49</v>
      </c>
      <c r="B905" s="212">
        <f t="shared" si="1004"/>
        <v>0.34599999999999997</v>
      </c>
      <c r="C905" s="212">
        <f t="shared" si="1060"/>
        <v>0.34599999999999997</v>
      </c>
      <c r="D905" s="212">
        <f t="shared" si="1061"/>
        <v>0.34599999999999997</v>
      </c>
      <c r="E905" s="212">
        <f t="shared" si="1062"/>
        <v>0.34599999999999997</v>
      </c>
      <c r="F905" s="212">
        <f t="shared" si="1063"/>
        <v>0.34599999999999997</v>
      </c>
      <c r="G905" s="212">
        <f t="shared" si="1064"/>
        <v>0.34599999999999997</v>
      </c>
      <c r="H905" s="212">
        <f t="shared" si="1040"/>
        <v>0.34599999999999997</v>
      </c>
      <c r="I905" s="212">
        <f t="shared" si="1041"/>
        <v>0.34599999999999997</v>
      </c>
      <c r="J905" s="212">
        <f t="shared" si="1042"/>
        <v>0.34599999999999997</v>
      </c>
      <c r="K905" s="212">
        <f t="shared" si="1043"/>
        <v>0.34599999999999997</v>
      </c>
      <c r="L905" s="212">
        <f t="shared" si="1044"/>
        <v>0.34599999999999997</v>
      </c>
      <c r="M905" s="212">
        <f t="shared" si="1045"/>
        <v>0.34599999999999997</v>
      </c>
      <c r="N905" s="212">
        <f t="shared" si="1046"/>
        <v>0.34599999999999997</v>
      </c>
      <c r="O905" s="212">
        <f t="shared" si="1047"/>
        <v>0.34599999999999997</v>
      </c>
      <c r="P905" s="212">
        <f t="shared" si="1048"/>
        <v>0.34599999999999997</v>
      </c>
      <c r="Q905" s="212">
        <f t="shared" si="1049"/>
        <v>0.34599999999999997</v>
      </c>
      <c r="R905" s="212">
        <f t="shared" si="1050"/>
        <v>0.34599999999999997</v>
      </c>
      <c r="S905" s="212">
        <f t="shared" si="1051"/>
        <v>0.34599999999999997</v>
      </c>
      <c r="T905" s="212">
        <f t="shared" si="1052"/>
        <v>0.34599999999999997</v>
      </c>
      <c r="U905" s="212">
        <f t="shared" si="1053"/>
        <v>0.34599999999999997</v>
      </c>
      <c r="V905" s="212">
        <f t="shared" si="1054"/>
        <v>0.34599999999999997</v>
      </c>
      <c r="W905" s="212">
        <f t="shared" si="1055"/>
        <v>0.34599999999999997</v>
      </c>
      <c r="X905" s="212">
        <f t="shared" si="1056"/>
        <v>0.34599999999999997</v>
      </c>
      <c r="Y905" s="212">
        <f t="shared" si="1057"/>
        <v>0.34599999999999997</v>
      </c>
      <c r="Z905" s="212">
        <f t="shared" si="1058"/>
        <v>0.34599999999999997</v>
      </c>
      <c r="AA905" s="212">
        <f t="shared" si="1059"/>
        <v>0.34599999999999997</v>
      </c>
      <c r="AB905" s="212">
        <f t="shared" si="1039"/>
        <v>0.34599999999999997</v>
      </c>
      <c r="AC905" s="212">
        <f t="shared" si="1039"/>
        <v>0.34599999999999997</v>
      </c>
      <c r="AD905" s="212">
        <f t="shared" si="1039"/>
        <v>0.34599999999999997</v>
      </c>
      <c r="AE905" s="212">
        <f t="shared" si="1039"/>
        <v>0.34599999999999997</v>
      </c>
      <c r="AF905" s="212">
        <f t="shared" si="1039"/>
        <v>0.34599999999999997</v>
      </c>
      <c r="AG905" s="212">
        <f t="shared" si="1039"/>
        <v>0.34599999999999997</v>
      </c>
      <c r="AH905" s="212">
        <f t="shared" si="1039"/>
        <v>0.34599999999999997</v>
      </c>
      <c r="AI905" s="212">
        <f t="shared" si="1039"/>
        <v>0.34599999999999997</v>
      </c>
      <c r="AJ905" s="212">
        <f t="shared" si="1039"/>
        <v>0.34599999999999997</v>
      </c>
      <c r="AK905" s="212">
        <f t="shared" si="1039"/>
        <v>0.34599999999999997</v>
      </c>
    </row>
    <row r="906" spans="1:37" x14ac:dyDescent="0.35">
      <c r="A906" s="215">
        <v>50</v>
      </c>
      <c r="B906" s="212">
        <f t="shared" si="1004"/>
        <v>0.34599999999999997</v>
      </c>
      <c r="C906" s="212">
        <f t="shared" si="1060"/>
        <v>0.34599999999999997</v>
      </c>
      <c r="D906" s="212">
        <f t="shared" si="1061"/>
        <v>0.34599999999999997</v>
      </c>
      <c r="E906" s="212">
        <f t="shared" si="1062"/>
        <v>0.34599999999999997</v>
      </c>
      <c r="F906" s="212">
        <f t="shared" si="1063"/>
        <v>0.34599999999999997</v>
      </c>
      <c r="G906" s="212">
        <f t="shared" si="1064"/>
        <v>0.34599999999999997</v>
      </c>
      <c r="H906" s="212">
        <f t="shared" si="1040"/>
        <v>0.34599999999999997</v>
      </c>
      <c r="I906" s="212">
        <f t="shared" si="1041"/>
        <v>0.34599999999999997</v>
      </c>
      <c r="J906" s="212">
        <f t="shared" si="1042"/>
        <v>0.34599999999999997</v>
      </c>
      <c r="K906" s="212">
        <f t="shared" si="1043"/>
        <v>0.34599999999999997</v>
      </c>
      <c r="L906" s="212">
        <f t="shared" si="1044"/>
        <v>0.34599999999999997</v>
      </c>
      <c r="M906" s="212">
        <f t="shared" si="1045"/>
        <v>0.34599999999999997</v>
      </c>
      <c r="N906" s="212">
        <f t="shared" si="1046"/>
        <v>0.34599999999999997</v>
      </c>
      <c r="O906" s="212">
        <f t="shared" si="1047"/>
        <v>0.34599999999999997</v>
      </c>
      <c r="P906" s="212">
        <f t="shared" si="1048"/>
        <v>0.34599999999999997</v>
      </c>
      <c r="Q906" s="212">
        <f t="shared" si="1049"/>
        <v>0.34599999999999997</v>
      </c>
      <c r="R906" s="212">
        <f t="shared" si="1050"/>
        <v>0.34599999999999997</v>
      </c>
      <c r="S906" s="212">
        <f t="shared" si="1051"/>
        <v>0.34599999999999997</v>
      </c>
      <c r="T906" s="212">
        <f t="shared" si="1052"/>
        <v>0.34599999999999997</v>
      </c>
      <c r="U906" s="212">
        <f t="shared" si="1053"/>
        <v>0.34599999999999997</v>
      </c>
      <c r="V906" s="212">
        <f t="shared" si="1054"/>
        <v>0.34599999999999997</v>
      </c>
      <c r="W906" s="212">
        <f t="shared" si="1055"/>
        <v>0.34599999999999997</v>
      </c>
      <c r="X906" s="212">
        <f t="shared" si="1056"/>
        <v>0.34599999999999997</v>
      </c>
      <c r="Y906" s="212">
        <f t="shared" si="1057"/>
        <v>0.34599999999999997</v>
      </c>
      <c r="Z906" s="212">
        <f t="shared" si="1058"/>
        <v>0.34599999999999997</v>
      </c>
      <c r="AA906" s="212">
        <f t="shared" si="1059"/>
        <v>0.34599999999999997</v>
      </c>
      <c r="AB906" s="212">
        <f t="shared" si="1039"/>
        <v>0.34599999999999997</v>
      </c>
      <c r="AC906" s="212">
        <f t="shared" si="1039"/>
        <v>0.34599999999999997</v>
      </c>
      <c r="AD906" s="212">
        <f t="shared" si="1039"/>
        <v>0.34599999999999997</v>
      </c>
      <c r="AE906" s="212">
        <f t="shared" si="1039"/>
        <v>0.34599999999999997</v>
      </c>
      <c r="AF906" s="212">
        <f t="shared" si="1039"/>
        <v>0.34599999999999997</v>
      </c>
      <c r="AG906" s="212">
        <f t="shared" si="1039"/>
        <v>0.34599999999999997</v>
      </c>
      <c r="AH906" s="212">
        <f t="shared" si="1039"/>
        <v>0.34599999999999997</v>
      </c>
      <c r="AI906" s="212">
        <f t="shared" si="1039"/>
        <v>0.34599999999999997</v>
      </c>
      <c r="AJ906" s="212">
        <f t="shared" si="1039"/>
        <v>0.34599999999999997</v>
      </c>
      <c r="AK906" s="212">
        <f t="shared" si="1039"/>
        <v>0.34599999999999997</v>
      </c>
    </row>
    <row r="907" spans="1:37" x14ac:dyDescent="0.35">
      <c r="A907" s="215">
        <v>51</v>
      </c>
      <c r="B907" s="212">
        <f t="shared" si="1004"/>
        <v>0.34599999999999997</v>
      </c>
      <c r="C907" s="212">
        <f t="shared" si="1060"/>
        <v>0.34599999999999997</v>
      </c>
      <c r="D907" s="212">
        <f t="shared" si="1061"/>
        <v>0.34599999999999997</v>
      </c>
      <c r="E907" s="212">
        <f t="shared" si="1062"/>
        <v>0.34599999999999997</v>
      </c>
      <c r="F907" s="212">
        <f t="shared" si="1063"/>
        <v>0.34599999999999997</v>
      </c>
      <c r="G907" s="212">
        <f t="shared" si="1064"/>
        <v>0.34599999999999997</v>
      </c>
      <c r="H907" s="212">
        <f t="shared" si="1040"/>
        <v>0.34599999999999997</v>
      </c>
      <c r="I907" s="212">
        <f t="shared" si="1041"/>
        <v>0.34599999999999997</v>
      </c>
      <c r="J907" s="212">
        <f t="shared" si="1042"/>
        <v>0.34599999999999997</v>
      </c>
      <c r="K907" s="212">
        <f t="shared" si="1043"/>
        <v>0.34599999999999997</v>
      </c>
      <c r="L907" s="212">
        <f t="shared" si="1044"/>
        <v>0.34599999999999997</v>
      </c>
      <c r="M907" s="212">
        <f t="shared" si="1045"/>
        <v>0.34599999999999997</v>
      </c>
      <c r="N907" s="212">
        <f t="shared" si="1046"/>
        <v>0.34599999999999997</v>
      </c>
      <c r="O907" s="212">
        <f t="shared" si="1047"/>
        <v>0.34599999999999997</v>
      </c>
      <c r="P907" s="212">
        <f t="shared" si="1048"/>
        <v>0.34599999999999997</v>
      </c>
      <c r="Q907" s="212">
        <f t="shared" si="1049"/>
        <v>0.34599999999999997</v>
      </c>
      <c r="R907" s="212">
        <f t="shared" si="1050"/>
        <v>0.34599999999999997</v>
      </c>
      <c r="S907" s="212">
        <f t="shared" si="1051"/>
        <v>0.34599999999999997</v>
      </c>
      <c r="T907" s="212">
        <f t="shared" si="1052"/>
        <v>0.34599999999999997</v>
      </c>
      <c r="U907" s="212">
        <f t="shared" si="1053"/>
        <v>0.34599999999999997</v>
      </c>
      <c r="V907" s="212">
        <f t="shared" si="1054"/>
        <v>0.34599999999999997</v>
      </c>
      <c r="W907" s="212">
        <f t="shared" si="1055"/>
        <v>0.34599999999999997</v>
      </c>
      <c r="X907" s="212">
        <f t="shared" si="1056"/>
        <v>0.34599999999999997</v>
      </c>
      <c r="Y907" s="212">
        <f t="shared" si="1057"/>
        <v>0.34599999999999997</v>
      </c>
      <c r="Z907" s="212">
        <f t="shared" si="1058"/>
        <v>0.34599999999999997</v>
      </c>
      <c r="AA907" s="212">
        <f t="shared" si="1059"/>
        <v>0.34599999999999997</v>
      </c>
      <c r="AB907" s="212">
        <f t="shared" si="1039"/>
        <v>0.34599999999999997</v>
      </c>
      <c r="AC907" s="212">
        <f t="shared" si="1039"/>
        <v>0.34599999999999997</v>
      </c>
      <c r="AD907" s="212">
        <f t="shared" si="1039"/>
        <v>0.34599999999999997</v>
      </c>
      <c r="AE907" s="212">
        <f t="shared" si="1039"/>
        <v>0.34599999999999997</v>
      </c>
      <c r="AF907" s="212">
        <f t="shared" si="1039"/>
        <v>0.34599999999999997</v>
      </c>
      <c r="AG907" s="212">
        <f t="shared" si="1039"/>
        <v>0.34599999999999997</v>
      </c>
      <c r="AH907" s="212">
        <f t="shared" si="1039"/>
        <v>0.34599999999999997</v>
      </c>
      <c r="AI907" s="212">
        <f t="shared" si="1039"/>
        <v>0.34599999999999997</v>
      </c>
      <c r="AJ907" s="212">
        <f t="shared" si="1039"/>
        <v>0.34599999999999997</v>
      </c>
      <c r="AK907" s="212">
        <f t="shared" si="1039"/>
        <v>0.34599999999999997</v>
      </c>
    </row>
    <row r="908" spans="1:37" x14ac:dyDescent="0.35">
      <c r="A908" s="215">
        <v>52</v>
      </c>
      <c r="B908" s="212">
        <f t="shared" si="1004"/>
        <v>0.34599999999999997</v>
      </c>
      <c r="C908" s="212">
        <f t="shared" si="1060"/>
        <v>0.34599999999999997</v>
      </c>
      <c r="D908" s="212">
        <f t="shared" si="1061"/>
        <v>0.34599999999999997</v>
      </c>
      <c r="E908" s="212">
        <f t="shared" si="1062"/>
        <v>0.34599999999999997</v>
      </c>
      <c r="F908" s="212">
        <f t="shared" si="1063"/>
        <v>0.34599999999999997</v>
      </c>
      <c r="G908" s="212">
        <f t="shared" si="1064"/>
        <v>0.34599999999999997</v>
      </c>
      <c r="H908" s="212">
        <f t="shared" si="1040"/>
        <v>0.34599999999999997</v>
      </c>
      <c r="I908" s="212">
        <f t="shared" si="1041"/>
        <v>0.34599999999999997</v>
      </c>
      <c r="J908" s="212">
        <f t="shared" si="1042"/>
        <v>0.34599999999999997</v>
      </c>
      <c r="K908" s="212">
        <f t="shared" si="1043"/>
        <v>0.34599999999999997</v>
      </c>
      <c r="L908" s="212">
        <f t="shared" si="1044"/>
        <v>0.34599999999999997</v>
      </c>
      <c r="M908" s="212">
        <f t="shared" si="1045"/>
        <v>0.34599999999999997</v>
      </c>
      <c r="N908" s="212">
        <f t="shared" si="1046"/>
        <v>0.34599999999999997</v>
      </c>
      <c r="O908" s="212">
        <f t="shared" si="1047"/>
        <v>0.34599999999999997</v>
      </c>
      <c r="P908" s="212">
        <f t="shared" si="1048"/>
        <v>0.34599999999999997</v>
      </c>
      <c r="Q908" s="212">
        <f t="shared" si="1049"/>
        <v>0.34599999999999997</v>
      </c>
      <c r="R908" s="212">
        <f t="shared" si="1050"/>
        <v>0.34599999999999997</v>
      </c>
      <c r="S908" s="212">
        <f t="shared" si="1051"/>
        <v>0.34599999999999997</v>
      </c>
      <c r="T908" s="212">
        <f t="shared" si="1052"/>
        <v>0.34599999999999997</v>
      </c>
      <c r="U908" s="212">
        <f t="shared" si="1053"/>
        <v>0.34599999999999997</v>
      </c>
      <c r="V908" s="212">
        <f t="shared" si="1054"/>
        <v>0.34599999999999997</v>
      </c>
      <c r="W908" s="212">
        <f t="shared" si="1055"/>
        <v>0.34599999999999997</v>
      </c>
      <c r="X908" s="212">
        <f t="shared" si="1056"/>
        <v>0.34599999999999997</v>
      </c>
      <c r="Y908" s="212">
        <f t="shared" si="1057"/>
        <v>0.34599999999999997</v>
      </c>
      <c r="Z908" s="212">
        <f t="shared" si="1058"/>
        <v>0.34599999999999997</v>
      </c>
      <c r="AA908" s="212">
        <f t="shared" si="1059"/>
        <v>0.34599999999999997</v>
      </c>
      <c r="AB908" s="212">
        <f t="shared" si="1039"/>
        <v>0.34599999999999997</v>
      </c>
      <c r="AC908" s="212">
        <f t="shared" si="1039"/>
        <v>0.34599999999999997</v>
      </c>
      <c r="AD908" s="212">
        <f t="shared" si="1039"/>
        <v>0.34599999999999997</v>
      </c>
      <c r="AE908" s="212">
        <f t="shared" si="1039"/>
        <v>0.34599999999999997</v>
      </c>
      <c r="AF908" s="212">
        <f t="shared" si="1039"/>
        <v>0.34599999999999997</v>
      </c>
      <c r="AG908" s="212">
        <f t="shared" si="1039"/>
        <v>0.34599999999999997</v>
      </c>
      <c r="AH908" s="212">
        <f t="shared" si="1039"/>
        <v>0.34599999999999997</v>
      </c>
      <c r="AI908" s="212">
        <f t="shared" si="1039"/>
        <v>0.34599999999999997</v>
      </c>
      <c r="AJ908" s="212">
        <f t="shared" si="1039"/>
        <v>0.34599999999999997</v>
      </c>
      <c r="AK908" s="212">
        <f t="shared" si="1039"/>
        <v>0.34599999999999997</v>
      </c>
    </row>
    <row r="911" spans="1:37" x14ac:dyDescent="0.35">
      <c r="B911" s="216" t="str">
        <f>'Techs-Fuels Updated'!D70</f>
        <v>MEPHYDMHO0</v>
      </c>
      <c r="E911" s="216" t="str">
        <f>'Techs-Fuels Updated'!Q70</f>
        <v>0.279</v>
      </c>
    </row>
    <row r="912" spans="1:37" x14ac:dyDescent="0.35">
      <c r="A912" s="210"/>
      <c r="B912" s="210">
        <v>2020</v>
      </c>
      <c r="C912" s="210">
        <v>2021</v>
      </c>
      <c r="D912" s="210">
        <v>2022</v>
      </c>
      <c r="E912" s="210">
        <v>2023</v>
      </c>
      <c r="F912" s="210">
        <v>2024</v>
      </c>
      <c r="G912" s="210">
        <v>2025</v>
      </c>
      <c r="H912" s="210">
        <v>2026</v>
      </c>
      <c r="I912" s="210">
        <v>2027</v>
      </c>
      <c r="J912" s="214">
        <v>2028</v>
      </c>
      <c r="K912" s="214">
        <v>2029</v>
      </c>
      <c r="L912" s="214">
        <v>2030</v>
      </c>
      <c r="M912" s="214">
        <v>2031</v>
      </c>
      <c r="N912" s="214">
        <v>2032</v>
      </c>
      <c r="O912" s="214">
        <v>2033</v>
      </c>
      <c r="P912" s="214">
        <v>2034</v>
      </c>
      <c r="Q912" s="214">
        <v>2035</v>
      </c>
      <c r="R912" s="214">
        <v>2036</v>
      </c>
      <c r="S912" s="214">
        <v>2037</v>
      </c>
      <c r="T912" s="214">
        <v>2038</v>
      </c>
      <c r="U912" s="214">
        <v>2039</v>
      </c>
      <c r="V912" s="214">
        <v>2040</v>
      </c>
      <c r="W912" s="214">
        <v>2041</v>
      </c>
      <c r="X912" s="214">
        <v>2042</v>
      </c>
      <c r="Y912" s="214">
        <v>2043</v>
      </c>
      <c r="Z912" s="214">
        <v>2044</v>
      </c>
      <c r="AA912" s="214">
        <v>2045</v>
      </c>
      <c r="AB912" s="214">
        <v>2046</v>
      </c>
      <c r="AC912" s="214">
        <v>2047</v>
      </c>
      <c r="AD912" s="214">
        <v>2048</v>
      </c>
      <c r="AE912" s="214">
        <v>2049</v>
      </c>
      <c r="AF912" s="214">
        <v>2050</v>
      </c>
      <c r="AG912" s="214">
        <v>2051</v>
      </c>
      <c r="AH912" s="214">
        <v>2052</v>
      </c>
      <c r="AI912" s="214">
        <v>2053</v>
      </c>
      <c r="AJ912" s="214">
        <v>2054</v>
      </c>
      <c r="AK912" s="214" t="s">
        <v>1418</v>
      </c>
    </row>
    <row r="913" spans="1:37" x14ac:dyDescent="0.35">
      <c r="A913" s="211">
        <v>1</v>
      </c>
      <c r="B913" s="212" t="str">
        <f>E911</f>
        <v>0.279</v>
      </c>
      <c r="C913" s="212" t="str">
        <f>B913</f>
        <v>0.279</v>
      </c>
      <c r="D913" s="212" t="str">
        <f t="shared" ref="D913:AA913" si="1065">C913</f>
        <v>0.279</v>
      </c>
      <c r="E913" s="212" t="str">
        <f t="shared" si="1065"/>
        <v>0.279</v>
      </c>
      <c r="F913" s="212" t="str">
        <f t="shared" si="1065"/>
        <v>0.279</v>
      </c>
      <c r="G913" s="212" t="str">
        <f t="shared" si="1065"/>
        <v>0.279</v>
      </c>
      <c r="H913" s="212" t="str">
        <f t="shared" si="1065"/>
        <v>0.279</v>
      </c>
      <c r="I913" s="212" t="str">
        <f t="shared" si="1065"/>
        <v>0.279</v>
      </c>
      <c r="J913" s="212" t="str">
        <f t="shared" si="1065"/>
        <v>0.279</v>
      </c>
      <c r="K913" s="212" t="str">
        <f t="shared" si="1065"/>
        <v>0.279</v>
      </c>
      <c r="L913" s="212" t="str">
        <f t="shared" si="1065"/>
        <v>0.279</v>
      </c>
      <c r="M913" s="212" t="str">
        <f t="shared" si="1065"/>
        <v>0.279</v>
      </c>
      <c r="N913" s="212" t="str">
        <f t="shared" si="1065"/>
        <v>0.279</v>
      </c>
      <c r="O913" s="212" t="str">
        <f t="shared" si="1065"/>
        <v>0.279</v>
      </c>
      <c r="P913" s="212" t="str">
        <f t="shared" si="1065"/>
        <v>0.279</v>
      </c>
      <c r="Q913" s="212" t="str">
        <f t="shared" si="1065"/>
        <v>0.279</v>
      </c>
      <c r="R913" s="212" t="str">
        <f t="shared" si="1065"/>
        <v>0.279</v>
      </c>
      <c r="S913" s="212" t="str">
        <f t="shared" si="1065"/>
        <v>0.279</v>
      </c>
      <c r="T913" s="212" t="str">
        <f t="shared" si="1065"/>
        <v>0.279</v>
      </c>
      <c r="U913" s="212" t="str">
        <f t="shared" si="1065"/>
        <v>0.279</v>
      </c>
      <c r="V913" s="212" t="str">
        <f t="shared" si="1065"/>
        <v>0.279</v>
      </c>
      <c r="W913" s="212" t="str">
        <f t="shared" si="1065"/>
        <v>0.279</v>
      </c>
      <c r="X913" s="212" t="str">
        <f t="shared" si="1065"/>
        <v>0.279</v>
      </c>
      <c r="Y913" s="212" t="str">
        <f t="shared" si="1065"/>
        <v>0.279</v>
      </c>
      <c r="Z913" s="212" t="str">
        <f t="shared" si="1065"/>
        <v>0.279</v>
      </c>
      <c r="AA913" s="212" t="str">
        <f t="shared" si="1065"/>
        <v>0.279</v>
      </c>
      <c r="AB913" s="212" t="str">
        <f t="shared" ref="AB913:AK948" si="1066">AA913</f>
        <v>0.279</v>
      </c>
      <c r="AC913" s="212" t="str">
        <f t="shared" ref="AC913:AC947" si="1067">AB913</f>
        <v>0.279</v>
      </c>
      <c r="AD913" s="212" t="str">
        <f t="shared" ref="AD913:AD947" si="1068">AC913</f>
        <v>0.279</v>
      </c>
      <c r="AE913" s="212" t="str">
        <f t="shared" ref="AE913:AE947" si="1069">AD913</f>
        <v>0.279</v>
      </c>
      <c r="AF913" s="212" t="str">
        <f t="shared" ref="AF913:AF947" si="1070">AE913</f>
        <v>0.279</v>
      </c>
      <c r="AG913" s="212" t="str">
        <f t="shared" ref="AG913:AG947" si="1071">AF913</f>
        <v>0.279</v>
      </c>
      <c r="AH913" s="212" t="str">
        <f t="shared" ref="AH913:AH947" si="1072">AG913</f>
        <v>0.279</v>
      </c>
      <c r="AI913" s="212" t="str">
        <f t="shared" ref="AI913:AI947" si="1073">AH913</f>
        <v>0.279</v>
      </c>
      <c r="AJ913" s="212" t="str">
        <f t="shared" ref="AJ913:AJ947" si="1074">AI913</f>
        <v>0.279</v>
      </c>
      <c r="AK913" s="212" t="str">
        <f t="shared" ref="AK913:AK947" si="1075">AJ913</f>
        <v>0.279</v>
      </c>
    </row>
    <row r="914" spans="1:37" x14ac:dyDescent="0.35">
      <c r="A914" s="211">
        <v>2</v>
      </c>
      <c r="B914" s="212" t="str">
        <f>B913</f>
        <v>0.279</v>
      </c>
      <c r="C914" s="212" t="str">
        <f>B914</f>
        <v>0.279</v>
      </c>
      <c r="D914" s="212" t="str">
        <f t="shared" ref="D914:AA914" si="1076">C914</f>
        <v>0.279</v>
      </c>
      <c r="E914" s="212" t="str">
        <f t="shared" si="1076"/>
        <v>0.279</v>
      </c>
      <c r="F914" s="212" t="str">
        <f t="shared" si="1076"/>
        <v>0.279</v>
      </c>
      <c r="G914" s="212" t="str">
        <f t="shared" si="1076"/>
        <v>0.279</v>
      </c>
      <c r="H914" s="212" t="str">
        <f t="shared" si="1076"/>
        <v>0.279</v>
      </c>
      <c r="I914" s="212" t="str">
        <f t="shared" si="1076"/>
        <v>0.279</v>
      </c>
      <c r="J914" s="212" t="str">
        <f t="shared" si="1076"/>
        <v>0.279</v>
      </c>
      <c r="K914" s="212" t="str">
        <f t="shared" si="1076"/>
        <v>0.279</v>
      </c>
      <c r="L914" s="212" t="str">
        <f t="shared" si="1076"/>
        <v>0.279</v>
      </c>
      <c r="M914" s="212" t="str">
        <f t="shared" si="1076"/>
        <v>0.279</v>
      </c>
      <c r="N914" s="212" t="str">
        <f t="shared" si="1076"/>
        <v>0.279</v>
      </c>
      <c r="O914" s="212" t="str">
        <f t="shared" si="1076"/>
        <v>0.279</v>
      </c>
      <c r="P914" s="212" t="str">
        <f t="shared" si="1076"/>
        <v>0.279</v>
      </c>
      <c r="Q914" s="212" t="str">
        <f t="shared" si="1076"/>
        <v>0.279</v>
      </c>
      <c r="R914" s="212" t="str">
        <f t="shared" si="1076"/>
        <v>0.279</v>
      </c>
      <c r="S914" s="212" t="str">
        <f t="shared" si="1076"/>
        <v>0.279</v>
      </c>
      <c r="T914" s="212" t="str">
        <f t="shared" si="1076"/>
        <v>0.279</v>
      </c>
      <c r="U914" s="212" t="str">
        <f t="shared" si="1076"/>
        <v>0.279</v>
      </c>
      <c r="V914" s="212" t="str">
        <f t="shared" si="1076"/>
        <v>0.279</v>
      </c>
      <c r="W914" s="212" t="str">
        <f t="shared" si="1076"/>
        <v>0.279</v>
      </c>
      <c r="X914" s="212" t="str">
        <f t="shared" si="1076"/>
        <v>0.279</v>
      </c>
      <c r="Y914" s="212" t="str">
        <f t="shared" si="1076"/>
        <v>0.279</v>
      </c>
      <c r="Z914" s="212" t="str">
        <f t="shared" si="1076"/>
        <v>0.279</v>
      </c>
      <c r="AA914" s="212" t="str">
        <f t="shared" si="1076"/>
        <v>0.279</v>
      </c>
      <c r="AB914" s="212" t="str">
        <f t="shared" si="1066"/>
        <v>0.279</v>
      </c>
      <c r="AC914" s="212" t="str">
        <f t="shared" si="1067"/>
        <v>0.279</v>
      </c>
      <c r="AD914" s="212" t="str">
        <f t="shared" si="1068"/>
        <v>0.279</v>
      </c>
      <c r="AE914" s="212" t="str">
        <f t="shared" si="1069"/>
        <v>0.279</v>
      </c>
      <c r="AF914" s="212" t="str">
        <f t="shared" si="1070"/>
        <v>0.279</v>
      </c>
      <c r="AG914" s="212" t="str">
        <f t="shared" si="1071"/>
        <v>0.279</v>
      </c>
      <c r="AH914" s="212" t="str">
        <f t="shared" si="1072"/>
        <v>0.279</v>
      </c>
      <c r="AI914" s="212" t="str">
        <f t="shared" si="1073"/>
        <v>0.279</v>
      </c>
      <c r="AJ914" s="212" t="str">
        <f t="shared" si="1074"/>
        <v>0.279</v>
      </c>
      <c r="AK914" s="212" t="str">
        <f t="shared" si="1075"/>
        <v>0.279</v>
      </c>
    </row>
    <row r="915" spans="1:37" x14ac:dyDescent="0.35">
      <c r="A915" s="211">
        <v>3</v>
      </c>
      <c r="B915" s="212" t="str">
        <f t="shared" ref="B915:B964" si="1077">B914</f>
        <v>0.279</v>
      </c>
      <c r="C915" s="212" t="str">
        <f t="shared" ref="C915:AA915" si="1078">B915</f>
        <v>0.279</v>
      </c>
      <c r="D915" s="212" t="str">
        <f t="shared" si="1078"/>
        <v>0.279</v>
      </c>
      <c r="E915" s="212" t="str">
        <f t="shared" si="1078"/>
        <v>0.279</v>
      </c>
      <c r="F915" s="212" t="str">
        <f t="shared" si="1078"/>
        <v>0.279</v>
      </c>
      <c r="G915" s="212" t="str">
        <f t="shared" si="1078"/>
        <v>0.279</v>
      </c>
      <c r="H915" s="212" t="str">
        <f t="shared" si="1078"/>
        <v>0.279</v>
      </c>
      <c r="I915" s="212" t="str">
        <f t="shared" si="1078"/>
        <v>0.279</v>
      </c>
      <c r="J915" s="212" t="str">
        <f t="shared" si="1078"/>
        <v>0.279</v>
      </c>
      <c r="K915" s="212" t="str">
        <f t="shared" si="1078"/>
        <v>0.279</v>
      </c>
      <c r="L915" s="212" t="str">
        <f t="shared" si="1078"/>
        <v>0.279</v>
      </c>
      <c r="M915" s="212" t="str">
        <f t="shared" si="1078"/>
        <v>0.279</v>
      </c>
      <c r="N915" s="212" t="str">
        <f t="shared" si="1078"/>
        <v>0.279</v>
      </c>
      <c r="O915" s="212" t="str">
        <f t="shared" si="1078"/>
        <v>0.279</v>
      </c>
      <c r="P915" s="212" t="str">
        <f t="shared" si="1078"/>
        <v>0.279</v>
      </c>
      <c r="Q915" s="212" t="str">
        <f t="shared" si="1078"/>
        <v>0.279</v>
      </c>
      <c r="R915" s="212" t="str">
        <f t="shared" si="1078"/>
        <v>0.279</v>
      </c>
      <c r="S915" s="212" t="str">
        <f t="shared" si="1078"/>
        <v>0.279</v>
      </c>
      <c r="T915" s="212" t="str">
        <f t="shared" si="1078"/>
        <v>0.279</v>
      </c>
      <c r="U915" s="212" t="str">
        <f t="shared" si="1078"/>
        <v>0.279</v>
      </c>
      <c r="V915" s="212" t="str">
        <f t="shared" si="1078"/>
        <v>0.279</v>
      </c>
      <c r="W915" s="212" t="str">
        <f t="shared" si="1078"/>
        <v>0.279</v>
      </c>
      <c r="X915" s="212" t="str">
        <f t="shared" si="1078"/>
        <v>0.279</v>
      </c>
      <c r="Y915" s="212" t="str">
        <f t="shared" si="1078"/>
        <v>0.279</v>
      </c>
      <c r="Z915" s="212" t="str">
        <f t="shared" si="1078"/>
        <v>0.279</v>
      </c>
      <c r="AA915" s="212" t="str">
        <f t="shared" si="1078"/>
        <v>0.279</v>
      </c>
      <c r="AB915" s="212" t="str">
        <f t="shared" si="1066"/>
        <v>0.279</v>
      </c>
      <c r="AC915" s="212" t="str">
        <f t="shared" si="1067"/>
        <v>0.279</v>
      </c>
      <c r="AD915" s="212" t="str">
        <f t="shared" si="1068"/>
        <v>0.279</v>
      </c>
      <c r="AE915" s="212" t="str">
        <f t="shared" si="1069"/>
        <v>0.279</v>
      </c>
      <c r="AF915" s="212" t="str">
        <f t="shared" si="1070"/>
        <v>0.279</v>
      </c>
      <c r="AG915" s="212" t="str">
        <f t="shared" si="1071"/>
        <v>0.279</v>
      </c>
      <c r="AH915" s="212" t="str">
        <f t="shared" si="1072"/>
        <v>0.279</v>
      </c>
      <c r="AI915" s="212" t="str">
        <f t="shared" si="1073"/>
        <v>0.279</v>
      </c>
      <c r="AJ915" s="212" t="str">
        <f t="shared" si="1074"/>
        <v>0.279</v>
      </c>
      <c r="AK915" s="212" t="str">
        <f t="shared" si="1075"/>
        <v>0.279</v>
      </c>
    </row>
    <row r="916" spans="1:37" x14ac:dyDescent="0.35">
      <c r="A916" s="211">
        <v>4</v>
      </c>
      <c r="B916" s="212" t="str">
        <f t="shared" si="1077"/>
        <v>0.279</v>
      </c>
      <c r="C916" s="212" t="str">
        <f t="shared" ref="C916:AA916" si="1079">B916</f>
        <v>0.279</v>
      </c>
      <c r="D916" s="212" t="str">
        <f t="shared" si="1079"/>
        <v>0.279</v>
      </c>
      <c r="E916" s="212" t="str">
        <f t="shared" si="1079"/>
        <v>0.279</v>
      </c>
      <c r="F916" s="212" t="str">
        <f t="shared" si="1079"/>
        <v>0.279</v>
      </c>
      <c r="G916" s="212" t="str">
        <f t="shared" si="1079"/>
        <v>0.279</v>
      </c>
      <c r="H916" s="212" t="str">
        <f t="shared" si="1079"/>
        <v>0.279</v>
      </c>
      <c r="I916" s="212" t="str">
        <f t="shared" si="1079"/>
        <v>0.279</v>
      </c>
      <c r="J916" s="212" t="str">
        <f t="shared" si="1079"/>
        <v>0.279</v>
      </c>
      <c r="K916" s="212" t="str">
        <f t="shared" si="1079"/>
        <v>0.279</v>
      </c>
      <c r="L916" s="212" t="str">
        <f t="shared" si="1079"/>
        <v>0.279</v>
      </c>
      <c r="M916" s="212" t="str">
        <f t="shared" si="1079"/>
        <v>0.279</v>
      </c>
      <c r="N916" s="212" t="str">
        <f t="shared" si="1079"/>
        <v>0.279</v>
      </c>
      <c r="O916" s="212" t="str">
        <f t="shared" si="1079"/>
        <v>0.279</v>
      </c>
      <c r="P916" s="212" t="str">
        <f t="shared" si="1079"/>
        <v>0.279</v>
      </c>
      <c r="Q916" s="212" t="str">
        <f t="shared" si="1079"/>
        <v>0.279</v>
      </c>
      <c r="R916" s="212" t="str">
        <f t="shared" si="1079"/>
        <v>0.279</v>
      </c>
      <c r="S916" s="212" t="str">
        <f t="shared" si="1079"/>
        <v>0.279</v>
      </c>
      <c r="T916" s="212" t="str">
        <f t="shared" si="1079"/>
        <v>0.279</v>
      </c>
      <c r="U916" s="212" t="str">
        <f t="shared" si="1079"/>
        <v>0.279</v>
      </c>
      <c r="V916" s="212" t="str">
        <f t="shared" si="1079"/>
        <v>0.279</v>
      </c>
      <c r="W916" s="212" t="str">
        <f t="shared" si="1079"/>
        <v>0.279</v>
      </c>
      <c r="X916" s="212" t="str">
        <f t="shared" si="1079"/>
        <v>0.279</v>
      </c>
      <c r="Y916" s="212" t="str">
        <f t="shared" si="1079"/>
        <v>0.279</v>
      </c>
      <c r="Z916" s="212" t="str">
        <f t="shared" si="1079"/>
        <v>0.279</v>
      </c>
      <c r="AA916" s="212" t="str">
        <f t="shared" si="1079"/>
        <v>0.279</v>
      </c>
      <c r="AB916" s="212" t="str">
        <f t="shared" si="1066"/>
        <v>0.279</v>
      </c>
      <c r="AC916" s="212" t="str">
        <f t="shared" si="1067"/>
        <v>0.279</v>
      </c>
      <c r="AD916" s="212" t="str">
        <f t="shared" si="1068"/>
        <v>0.279</v>
      </c>
      <c r="AE916" s="212" t="str">
        <f t="shared" si="1069"/>
        <v>0.279</v>
      </c>
      <c r="AF916" s="212" t="str">
        <f t="shared" si="1070"/>
        <v>0.279</v>
      </c>
      <c r="AG916" s="212" t="str">
        <f t="shared" si="1071"/>
        <v>0.279</v>
      </c>
      <c r="AH916" s="212" t="str">
        <f t="shared" si="1072"/>
        <v>0.279</v>
      </c>
      <c r="AI916" s="212" t="str">
        <f t="shared" si="1073"/>
        <v>0.279</v>
      </c>
      <c r="AJ916" s="212" t="str">
        <f t="shared" si="1074"/>
        <v>0.279</v>
      </c>
      <c r="AK916" s="212" t="str">
        <f t="shared" si="1075"/>
        <v>0.279</v>
      </c>
    </row>
    <row r="917" spans="1:37" x14ac:dyDescent="0.35">
      <c r="A917" s="211">
        <v>5</v>
      </c>
      <c r="B917" s="212" t="str">
        <f t="shared" si="1077"/>
        <v>0.279</v>
      </c>
      <c r="C917" s="212" t="str">
        <f t="shared" ref="C917:AA917" si="1080">B917</f>
        <v>0.279</v>
      </c>
      <c r="D917" s="212" t="str">
        <f t="shared" si="1080"/>
        <v>0.279</v>
      </c>
      <c r="E917" s="212" t="str">
        <f t="shared" si="1080"/>
        <v>0.279</v>
      </c>
      <c r="F917" s="212" t="str">
        <f t="shared" si="1080"/>
        <v>0.279</v>
      </c>
      <c r="G917" s="212" t="str">
        <f t="shared" si="1080"/>
        <v>0.279</v>
      </c>
      <c r="H917" s="212" t="str">
        <f t="shared" si="1080"/>
        <v>0.279</v>
      </c>
      <c r="I917" s="212" t="str">
        <f t="shared" si="1080"/>
        <v>0.279</v>
      </c>
      <c r="J917" s="212" t="str">
        <f t="shared" si="1080"/>
        <v>0.279</v>
      </c>
      <c r="K917" s="212" t="str">
        <f t="shared" si="1080"/>
        <v>0.279</v>
      </c>
      <c r="L917" s="212" t="str">
        <f t="shared" si="1080"/>
        <v>0.279</v>
      </c>
      <c r="M917" s="212" t="str">
        <f t="shared" si="1080"/>
        <v>0.279</v>
      </c>
      <c r="N917" s="212" t="str">
        <f t="shared" si="1080"/>
        <v>0.279</v>
      </c>
      <c r="O917" s="212" t="str">
        <f t="shared" si="1080"/>
        <v>0.279</v>
      </c>
      <c r="P917" s="212" t="str">
        <f t="shared" si="1080"/>
        <v>0.279</v>
      </c>
      <c r="Q917" s="212" t="str">
        <f t="shared" si="1080"/>
        <v>0.279</v>
      </c>
      <c r="R917" s="212" t="str">
        <f t="shared" si="1080"/>
        <v>0.279</v>
      </c>
      <c r="S917" s="212" t="str">
        <f t="shared" si="1080"/>
        <v>0.279</v>
      </c>
      <c r="T917" s="212" t="str">
        <f t="shared" si="1080"/>
        <v>0.279</v>
      </c>
      <c r="U917" s="212" t="str">
        <f t="shared" si="1080"/>
        <v>0.279</v>
      </c>
      <c r="V917" s="212" t="str">
        <f t="shared" si="1080"/>
        <v>0.279</v>
      </c>
      <c r="W917" s="212" t="str">
        <f t="shared" si="1080"/>
        <v>0.279</v>
      </c>
      <c r="X917" s="212" t="str">
        <f t="shared" si="1080"/>
        <v>0.279</v>
      </c>
      <c r="Y917" s="212" t="str">
        <f t="shared" si="1080"/>
        <v>0.279</v>
      </c>
      <c r="Z917" s="212" t="str">
        <f t="shared" si="1080"/>
        <v>0.279</v>
      </c>
      <c r="AA917" s="212" t="str">
        <f t="shared" si="1080"/>
        <v>0.279</v>
      </c>
      <c r="AB917" s="212" t="str">
        <f t="shared" si="1066"/>
        <v>0.279</v>
      </c>
      <c r="AC917" s="212" t="str">
        <f t="shared" si="1067"/>
        <v>0.279</v>
      </c>
      <c r="AD917" s="212" t="str">
        <f t="shared" si="1068"/>
        <v>0.279</v>
      </c>
      <c r="AE917" s="212" t="str">
        <f t="shared" si="1069"/>
        <v>0.279</v>
      </c>
      <c r="AF917" s="212" t="str">
        <f t="shared" si="1070"/>
        <v>0.279</v>
      </c>
      <c r="AG917" s="212" t="str">
        <f t="shared" si="1071"/>
        <v>0.279</v>
      </c>
      <c r="AH917" s="212" t="str">
        <f t="shared" si="1072"/>
        <v>0.279</v>
      </c>
      <c r="AI917" s="212" t="str">
        <f t="shared" si="1073"/>
        <v>0.279</v>
      </c>
      <c r="AJ917" s="212" t="str">
        <f t="shared" si="1074"/>
        <v>0.279</v>
      </c>
      <c r="AK917" s="212" t="str">
        <f t="shared" si="1075"/>
        <v>0.279</v>
      </c>
    </row>
    <row r="918" spans="1:37" x14ac:dyDescent="0.35">
      <c r="A918" s="211">
        <v>6</v>
      </c>
      <c r="B918" s="212" t="str">
        <f t="shared" si="1077"/>
        <v>0.279</v>
      </c>
      <c r="C918" s="212" t="str">
        <f t="shared" ref="C918:AA918" si="1081">B918</f>
        <v>0.279</v>
      </c>
      <c r="D918" s="212" t="str">
        <f t="shared" si="1081"/>
        <v>0.279</v>
      </c>
      <c r="E918" s="212" t="str">
        <f t="shared" si="1081"/>
        <v>0.279</v>
      </c>
      <c r="F918" s="212" t="str">
        <f t="shared" si="1081"/>
        <v>0.279</v>
      </c>
      <c r="G918" s="212" t="str">
        <f t="shared" si="1081"/>
        <v>0.279</v>
      </c>
      <c r="H918" s="212" t="str">
        <f t="shared" si="1081"/>
        <v>0.279</v>
      </c>
      <c r="I918" s="212" t="str">
        <f t="shared" si="1081"/>
        <v>0.279</v>
      </c>
      <c r="J918" s="212" t="str">
        <f t="shared" si="1081"/>
        <v>0.279</v>
      </c>
      <c r="K918" s="212" t="str">
        <f t="shared" si="1081"/>
        <v>0.279</v>
      </c>
      <c r="L918" s="212" t="str">
        <f t="shared" si="1081"/>
        <v>0.279</v>
      </c>
      <c r="M918" s="212" t="str">
        <f t="shared" si="1081"/>
        <v>0.279</v>
      </c>
      <c r="N918" s="212" t="str">
        <f t="shared" si="1081"/>
        <v>0.279</v>
      </c>
      <c r="O918" s="212" t="str">
        <f t="shared" si="1081"/>
        <v>0.279</v>
      </c>
      <c r="P918" s="212" t="str">
        <f t="shared" si="1081"/>
        <v>0.279</v>
      </c>
      <c r="Q918" s="212" t="str">
        <f t="shared" si="1081"/>
        <v>0.279</v>
      </c>
      <c r="R918" s="212" t="str">
        <f t="shared" si="1081"/>
        <v>0.279</v>
      </c>
      <c r="S918" s="212" t="str">
        <f t="shared" si="1081"/>
        <v>0.279</v>
      </c>
      <c r="T918" s="212" t="str">
        <f t="shared" si="1081"/>
        <v>0.279</v>
      </c>
      <c r="U918" s="212" t="str">
        <f t="shared" si="1081"/>
        <v>0.279</v>
      </c>
      <c r="V918" s="212" t="str">
        <f t="shared" si="1081"/>
        <v>0.279</v>
      </c>
      <c r="W918" s="212" t="str">
        <f t="shared" si="1081"/>
        <v>0.279</v>
      </c>
      <c r="X918" s="212" t="str">
        <f t="shared" si="1081"/>
        <v>0.279</v>
      </c>
      <c r="Y918" s="212" t="str">
        <f t="shared" si="1081"/>
        <v>0.279</v>
      </c>
      <c r="Z918" s="212" t="str">
        <f t="shared" si="1081"/>
        <v>0.279</v>
      </c>
      <c r="AA918" s="212" t="str">
        <f t="shared" si="1081"/>
        <v>0.279</v>
      </c>
      <c r="AB918" s="212" t="str">
        <f t="shared" si="1066"/>
        <v>0.279</v>
      </c>
      <c r="AC918" s="212" t="str">
        <f t="shared" si="1067"/>
        <v>0.279</v>
      </c>
      <c r="AD918" s="212" t="str">
        <f t="shared" si="1068"/>
        <v>0.279</v>
      </c>
      <c r="AE918" s="212" t="str">
        <f t="shared" si="1069"/>
        <v>0.279</v>
      </c>
      <c r="AF918" s="212" t="str">
        <f t="shared" si="1070"/>
        <v>0.279</v>
      </c>
      <c r="AG918" s="212" t="str">
        <f t="shared" si="1071"/>
        <v>0.279</v>
      </c>
      <c r="AH918" s="212" t="str">
        <f t="shared" si="1072"/>
        <v>0.279</v>
      </c>
      <c r="AI918" s="212" t="str">
        <f t="shared" si="1073"/>
        <v>0.279</v>
      </c>
      <c r="AJ918" s="212" t="str">
        <f t="shared" si="1074"/>
        <v>0.279</v>
      </c>
      <c r="AK918" s="212" t="str">
        <f t="shared" si="1075"/>
        <v>0.279</v>
      </c>
    </row>
    <row r="919" spans="1:37" x14ac:dyDescent="0.35">
      <c r="A919" s="211">
        <v>7</v>
      </c>
      <c r="B919" s="212" t="str">
        <f t="shared" si="1077"/>
        <v>0.279</v>
      </c>
      <c r="C919" s="212" t="str">
        <f t="shared" ref="C919:AA919" si="1082">B919</f>
        <v>0.279</v>
      </c>
      <c r="D919" s="212" t="str">
        <f t="shared" si="1082"/>
        <v>0.279</v>
      </c>
      <c r="E919" s="212" t="str">
        <f t="shared" si="1082"/>
        <v>0.279</v>
      </c>
      <c r="F919" s="212" t="str">
        <f t="shared" si="1082"/>
        <v>0.279</v>
      </c>
      <c r="G919" s="212" t="str">
        <f t="shared" si="1082"/>
        <v>0.279</v>
      </c>
      <c r="H919" s="212" t="str">
        <f t="shared" si="1082"/>
        <v>0.279</v>
      </c>
      <c r="I919" s="212" t="str">
        <f t="shared" si="1082"/>
        <v>0.279</v>
      </c>
      <c r="J919" s="212" t="str">
        <f t="shared" si="1082"/>
        <v>0.279</v>
      </c>
      <c r="K919" s="212" t="str">
        <f t="shared" si="1082"/>
        <v>0.279</v>
      </c>
      <c r="L919" s="212" t="str">
        <f t="shared" si="1082"/>
        <v>0.279</v>
      </c>
      <c r="M919" s="212" t="str">
        <f t="shared" si="1082"/>
        <v>0.279</v>
      </c>
      <c r="N919" s="212" t="str">
        <f t="shared" si="1082"/>
        <v>0.279</v>
      </c>
      <c r="O919" s="212" t="str">
        <f t="shared" si="1082"/>
        <v>0.279</v>
      </c>
      <c r="P919" s="212" t="str">
        <f t="shared" si="1082"/>
        <v>0.279</v>
      </c>
      <c r="Q919" s="212" t="str">
        <f t="shared" si="1082"/>
        <v>0.279</v>
      </c>
      <c r="R919" s="212" t="str">
        <f t="shared" si="1082"/>
        <v>0.279</v>
      </c>
      <c r="S919" s="212" t="str">
        <f t="shared" si="1082"/>
        <v>0.279</v>
      </c>
      <c r="T919" s="212" t="str">
        <f t="shared" si="1082"/>
        <v>0.279</v>
      </c>
      <c r="U919" s="212" t="str">
        <f t="shared" si="1082"/>
        <v>0.279</v>
      </c>
      <c r="V919" s="212" t="str">
        <f t="shared" si="1082"/>
        <v>0.279</v>
      </c>
      <c r="W919" s="212" t="str">
        <f t="shared" si="1082"/>
        <v>0.279</v>
      </c>
      <c r="X919" s="212" t="str">
        <f t="shared" si="1082"/>
        <v>0.279</v>
      </c>
      <c r="Y919" s="212" t="str">
        <f t="shared" si="1082"/>
        <v>0.279</v>
      </c>
      <c r="Z919" s="212" t="str">
        <f t="shared" si="1082"/>
        <v>0.279</v>
      </c>
      <c r="AA919" s="212" t="str">
        <f t="shared" si="1082"/>
        <v>0.279</v>
      </c>
      <c r="AB919" s="212" t="str">
        <f t="shared" si="1066"/>
        <v>0.279</v>
      </c>
      <c r="AC919" s="212" t="str">
        <f t="shared" si="1067"/>
        <v>0.279</v>
      </c>
      <c r="AD919" s="212" t="str">
        <f t="shared" si="1068"/>
        <v>0.279</v>
      </c>
      <c r="AE919" s="212" t="str">
        <f t="shared" si="1069"/>
        <v>0.279</v>
      </c>
      <c r="AF919" s="212" t="str">
        <f t="shared" si="1070"/>
        <v>0.279</v>
      </c>
      <c r="AG919" s="212" t="str">
        <f t="shared" si="1071"/>
        <v>0.279</v>
      </c>
      <c r="AH919" s="212" t="str">
        <f t="shared" si="1072"/>
        <v>0.279</v>
      </c>
      <c r="AI919" s="212" t="str">
        <f t="shared" si="1073"/>
        <v>0.279</v>
      </c>
      <c r="AJ919" s="212" t="str">
        <f t="shared" si="1074"/>
        <v>0.279</v>
      </c>
      <c r="AK919" s="212" t="str">
        <f t="shared" si="1075"/>
        <v>0.279</v>
      </c>
    </row>
    <row r="920" spans="1:37" x14ac:dyDescent="0.35">
      <c r="A920" s="211">
        <v>8</v>
      </c>
      <c r="B920" s="212" t="str">
        <f t="shared" si="1077"/>
        <v>0.279</v>
      </c>
      <c r="C920" s="212" t="str">
        <f t="shared" ref="C920:AA920" si="1083">B920</f>
        <v>0.279</v>
      </c>
      <c r="D920" s="212" t="str">
        <f t="shared" si="1083"/>
        <v>0.279</v>
      </c>
      <c r="E920" s="212" t="str">
        <f t="shared" si="1083"/>
        <v>0.279</v>
      </c>
      <c r="F920" s="212" t="str">
        <f t="shared" si="1083"/>
        <v>0.279</v>
      </c>
      <c r="G920" s="212" t="str">
        <f t="shared" si="1083"/>
        <v>0.279</v>
      </c>
      <c r="H920" s="212" t="str">
        <f t="shared" si="1083"/>
        <v>0.279</v>
      </c>
      <c r="I920" s="212" t="str">
        <f t="shared" si="1083"/>
        <v>0.279</v>
      </c>
      <c r="J920" s="212" t="str">
        <f t="shared" si="1083"/>
        <v>0.279</v>
      </c>
      <c r="K920" s="212" t="str">
        <f t="shared" si="1083"/>
        <v>0.279</v>
      </c>
      <c r="L920" s="212" t="str">
        <f t="shared" si="1083"/>
        <v>0.279</v>
      </c>
      <c r="M920" s="212" t="str">
        <f t="shared" si="1083"/>
        <v>0.279</v>
      </c>
      <c r="N920" s="212" t="str">
        <f t="shared" si="1083"/>
        <v>0.279</v>
      </c>
      <c r="O920" s="212" t="str">
        <f t="shared" si="1083"/>
        <v>0.279</v>
      </c>
      <c r="P920" s="212" t="str">
        <f t="shared" si="1083"/>
        <v>0.279</v>
      </c>
      <c r="Q920" s="212" t="str">
        <f t="shared" si="1083"/>
        <v>0.279</v>
      </c>
      <c r="R920" s="212" t="str">
        <f t="shared" si="1083"/>
        <v>0.279</v>
      </c>
      <c r="S920" s="212" t="str">
        <f t="shared" si="1083"/>
        <v>0.279</v>
      </c>
      <c r="T920" s="212" t="str">
        <f t="shared" si="1083"/>
        <v>0.279</v>
      </c>
      <c r="U920" s="212" t="str">
        <f t="shared" si="1083"/>
        <v>0.279</v>
      </c>
      <c r="V920" s="212" t="str">
        <f t="shared" si="1083"/>
        <v>0.279</v>
      </c>
      <c r="W920" s="212" t="str">
        <f t="shared" si="1083"/>
        <v>0.279</v>
      </c>
      <c r="X920" s="212" t="str">
        <f t="shared" si="1083"/>
        <v>0.279</v>
      </c>
      <c r="Y920" s="212" t="str">
        <f t="shared" si="1083"/>
        <v>0.279</v>
      </c>
      <c r="Z920" s="212" t="str">
        <f t="shared" si="1083"/>
        <v>0.279</v>
      </c>
      <c r="AA920" s="212" t="str">
        <f t="shared" si="1083"/>
        <v>0.279</v>
      </c>
      <c r="AB920" s="212" t="str">
        <f t="shared" si="1066"/>
        <v>0.279</v>
      </c>
      <c r="AC920" s="212" t="str">
        <f t="shared" si="1067"/>
        <v>0.279</v>
      </c>
      <c r="AD920" s="212" t="str">
        <f t="shared" si="1068"/>
        <v>0.279</v>
      </c>
      <c r="AE920" s="212" t="str">
        <f t="shared" si="1069"/>
        <v>0.279</v>
      </c>
      <c r="AF920" s="212" t="str">
        <f t="shared" si="1070"/>
        <v>0.279</v>
      </c>
      <c r="AG920" s="212" t="str">
        <f t="shared" si="1071"/>
        <v>0.279</v>
      </c>
      <c r="AH920" s="212" t="str">
        <f t="shared" si="1072"/>
        <v>0.279</v>
      </c>
      <c r="AI920" s="212" t="str">
        <f t="shared" si="1073"/>
        <v>0.279</v>
      </c>
      <c r="AJ920" s="212" t="str">
        <f t="shared" si="1074"/>
        <v>0.279</v>
      </c>
      <c r="AK920" s="212" t="str">
        <f t="shared" si="1075"/>
        <v>0.279</v>
      </c>
    </row>
    <row r="921" spans="1:37" x14ac:dyDescent="0.35">
      <c r="A921" s="211">
        <v>9</v>
      </c>
      <c r="B921" s="212" t="str">
        <f t="shared" si="1077"/>
        <v>0.279</v>
      </c>
      <c r="C921" s="212" t="str">
        <f t="shared" ref="C921:AA921" si="1084">B921</f>
        <v>0.279</v>
      </c>
      <c r="D921" s="212" t="str">
        <f t="shared" si="1084"/>
        <v>0.279</v>
      </c>
      <c r="E921" s="212" t="str">
        <f t="shared" si="1084"/>
        <v>0.279</v>
      </c>
      <c r="F921" s="212" t="str">
        <f t="shared" si="1084"/>
        <v>0.279</v>
      </c>
      <c r="G921" s="212" t="str">
        <f t="shared" si="1084"/>
        <v>0.279</v>
      </c>
      <c r="H921" s="212" t="str">
        <f t="shared" si="1084"/>
        <v>0.279</v>
      </c>
      <c r="I921" s="212" t="str">
        <f t="shared" si="1084"/>
        <v>0.279</v>
      </c>
      <c r="J921" s="212" t="str">
        <f t="shared" si="1084"/>
        <v>0.279</v>
      </c>
      <c r="K921" s="212" t="str">
        <f t="shared" si="1084"/>
        <v>0.279</v>
      </c>
      <c r="L921" s="212" t="str">
        <f t="shared" si="1084"/>
        <v>0.279</v>
      </c>
      <c r="M921" s="212" t="str">
        <f t="shared" si="1084"/>
        <v>0.279</v>
      </c>
      <c r="N921" s="212" t="str">
        <f t="shared" si="1084"/>
        <v>0.279</v>
      </c>
      <c r="O921" s="212" t="str">
        <f t="shared" si="1084"/>
        <v>0.279</v>
      </c>
      <c r="P921" s="212" t="str">
        <f t="shared" si="1084"/>
        <v>0.279</v>
      </c>
      <c r="Q921" s="212" t="str">
        <f t="shared" si="1084"/>
        <v>0.279</v>
      </c>
      <c r="R921" s="212" t="str">
        <f t="shared" si="1084"/>
        <v>0.279</v>
      </c>
      <c r="S921" s="212" t="str">
        <f t="shared" si="1084"/>
        <v>0.279</v>
      </c>
      <c r="T921" s="212" t="str">
        <f t="shared" si="1084"/>
        <v>0.279</v>
      </c>
      <c r="U921" s="212" t="str">
        <f t="shared" si="1084"/>
        <v>0.279</v>
      </c>
      <c r="V921" s="212" t="str">
        <f t="shared" si="1084"/>
        <v>0.279</v>
      </c>
      <c r="W921" s="212" t="str">
        <f t="shared" si="1084"/>
        <v>0.279</v>
      </c>
      <c r="X921" s="212" t="str">
        <f t="shared" si="1084"/>
        <v>0.279</v>
      </c>
      <c r="Y921" s="212" t="str">
        <f t="shared" si="1084"/>
        <v>0.279</v>
      </c>
      <c r="Z921" s="212" t="str">
        <f t="shared" si="1084"/>
        <v>0.279</v>
      </c>
      <c r="AA921" s="212" t="str">
        <f t="shared" si="1084"/>
        <v>0.279</v>
      </c>
      <c r="AB921" s="212" t="str">
        <f t="shared" si="1066"/>
        <v>0.279</v>
      </c>
      <c r="AC921" s="212" t="str">
        <f t="shared" si="1067"/>
        <v>0.279</v>
      </c>
      <c r="AD921" s="212" t="str">
        <f t="shared" si="1068"/>
        <v>0.279</v>
      </c>
      <c r="AE921" s="212" t="str">
        <f t="shared" si="1069"/>
        <v>0.279</v>
      </c>
      <c r="AF921" s="212" t="str">
        <f t="shared" si="1070"/>
        <v>0.279</v>
      </c>
      <c r="AG921" s="212" t="str">
        <f t="shared" si="1071"/>
        <v>0.279</v>
      </c>
      <c r="AH921" s="212" t="str">
        <f t="shared" si="1072"/>
        <v>0.279</v>
      </c>
      <c r="AI921" s="212" t="str">
        <f t="shared" si="1073"/>
        <v>0.279</v>
      </c>
      <c r="AJ921" s="212" t="str">
        <f t="shared" si="1074"/>
        <v>0.279</v>
      </c>
      <c r="AK921" s="212" t="str">
        <f t="shared" si="1075"/>
        <v>0.279</v>
      </c>
    </row>
    <row r="922" spans="1:37" x14ac:dyDescent="0.35">
      <c r="A922" s="211">
        <v>10</v>
      </c>
      <c r="B922" s="212" t="str">
        <f t="shared" si="1077"/>
        <v>0.279</v>
      </c>
      <c r="C922" s="212" t="str">
        <f t="shared" ref="C922:AA922" si="1085">B922</f>
        <v>0.279</v>
      </c>
      <c r="D922" s="212" t="str">
        <f t="shared" si="1085"/>
        <v>0.279</v>
      </c>
      <c r="E922" s="212" t="str">
        <f t="shared" si="1085"/>
        <v>0.279</v>
      </c>
      <c r="F922" s="212" t="str">
        <f t="shared" si="1085"/>
        <v>0.279</v>
      </c>
      <c r="G922" s="212" t="str">
        <f t="shared" si="1085"/>
        <v>0.279</v>
      </c>
      <c r="H922" s="212" t="str">
        <f t="shared" si="1085"/>
        <v>0.279</v>
      </c>
      <c r="I922" s="212" t="str">
        <f t="shared" si="1085"/>
        <v>0.279</v>
      </c>
      <c r="J922" s="212" t="str">
        <f t="shared" si="1085"/>
        <v>0.279</v>
      </c>
      <c r="K922" s="212" t="str">
        <f t="shared" si="1085"/>
        <v>0.279</v>
      </c>
      <c r="L922" s="212" t="str">
        <f t="shared" si="1085"/>
        <v>0.279</v>
      </c>
      <c r="M922" s="212" t="str">
        <f t="shared" si="1085"/>
        <v>0.279</v>
      </c>
      <c r="N922" s="212" t="str">
        <f t="shared" si="1085"/>
        <v>0.279</v>
      </c>
      <c r="O922" s="212" t="str">
        <f t="shared" si="1085"/>
        <v>0.279</v>
      </c>
      <c r="P922" s="212" t="str">
        <f t="shared" si="1085"/>
        <v>0.279</v>
      </c>
      <c r="Q922" s="212" t="str">
        <f t="shared" si="1085"/>
        <v>0.279</v>
      </c>
      <c r="R922" s="212" t="str">
        <f t="shared" si="1085"/>
        <v>0.279</v>
      </c>
      <c r="S922" s="212" t="str">
        <f t="shared" si="1085"/>
        <v>0.279</v>
      </c>
      <c r="T922" s="212" t="str">
        <f t="shared" si="1085"/>
        <v>0.279</v>
      </c>
      <c r="U922" s="212" t="str">
        <f t="shared" si="1085"/>
        <v>0.279</v>
      </c>
      <c r="V922" s="212" t="str">
        <f t="shared" si="1085"/>
        <v>0.279</v>
      </c>
      <c r="W922" s="212" t="str">
        <f t="shared" si="1085"/>
        <v>0.279</v>
      </c>
      <c r="X922" s="212" t="str">
        <f t="shared" si="1085"/>
        <v>0.279</v>
      </c>
      <c r="Y922" s="212" t="str">
        <f t="shared" si="1085"/>
        <v>0.279</v>
      </c>
      <c r="Z922" s="212" t="str">
        <f t="shared" si="1085"/>
        <v>0.279</v>
      </c>
      <c r="AA922" s="212" t="str">
        <f t="shared" si="1085"/>
        <v>0.279</v>
      </c>
      <c r="AB922" s="212" t="str">
        <f t="shared" si="1066"/>
        <v>0.279</v>
      </c>
      <c r="AC922" s="212" t="str">
        <f t="shared" si="1067"/>
        <v>0.279</v>
      </c>
      <c r="AD922" s="212" t="str">
        <f t="shared" si="1068"/>
        <v>0.279</v>
      </c>
      <c r="AE922" s="212" t="str">
        <f t="shared" si="1069"/>
        <v>0.279</v>
      </c>
      <c r="AF922" s="212" t="str">
        <f t="shared" si="1070"/>
        <v>0.279</v>
      </c>
      <c r="AG922" s="212" t="str">
        <f t="shared" si="1071"/>
        <v>0.279</v>
      </c>
      <c r="AH922" s="212" t="str">
        <f t="shared" si="1072"/>
        <v>0.279</v>
      </c>
      <c r="AI922" s="212" t="str">
        <f t="shared" si="1073"/>
        <v>0.279</v>
      </c>
      <c r="AJ922" s="212" t="str">
        <f t="shared" si="1074"/>
        <v>0.279</v>
      </c>
      <c r="AK922" s="212" t="str">
        <f t="shared" si="1075"/>
        <v>0.279</v>
      </c>
    </row>
    <row r="923" spans="1:37" x14ac:dyDescent="0.35">
      <c r="A923" s="211">
        <v>11</v>
      </c>
      <c r="B923" s="212" t="str">
        <f t="shared" si="1077"/>
        <v>0.279</v>
      </c>
      <c r="C923" s="212" t="str">
        <f t="shared" ref="C923:AA923" si="1086">B923</f>
        <v>0.279</v>
      </c>
      <c r="D923" s="212" t="str">
        <f t="shared" si="1086"/>
        <v>0.279</v>
      </c>
      <c r="E923" s="212" t="str">
        <f t="shared" si="1086"/>
        <v>0.279</v>
      </c>
      <c r="F923" s="212" t="str">
        <f t="shared" si="1086"/>
        <v>0.279</v>
      </c>
      <c r="G923" s="212" t="str">
        <f t="shared" si="1086"/>
        <v>0.279</v>
      </c>
      <c r="H923" s="212" t="str">
        <f t="shared" si="1086"/>
        <v>0.279</v>
      </c>
      <c r="I923" s="212" t="str">
        <f t="shared" si="1086"/>
        <v>0.279</v>
      </c>
      <c r="J923" s="212" t="str">
        <f t="shared" si="1086"/>
        <v>0.279</v>
      </c>
      <c r="K923" s="212" t="str">
        <f t="shared" si="1086"/>
        <v>0.279</v>
      </c>
      <c r="L923" s="212" t="str">
        <f t="shared" si="1086"/>
        <v>0.279</v>
      </c>
      <c r="M923" s="212" t="str">
        <f t="shared" si="1086"/>
        <v>0.279</v>
      </c>
      <c r="N923" s="212" t="str">
        <f t="shared" si="1086"/>
        <v>0.279</v>
      </c>
      <c r="O923" s="212" t="str">
        <f t="shared" si="1086"/>
        <v>0.279</v>
      </c>
      <c r="P923" s="212" t="str">
        <f t="shared" si="1086"/>
        <v>0.279</v>
      </c>
      <c r="Q923" s="212" t="str">
        <f t="shared" si="1086"/>
        <v>0.279</v>
      </c>
      <c r="R923" s="212" t="str">
        <f t="shared" si="1086"/>
        <v>0.279</v>
      </c>
      <c r="S923" s="212" t="str">
        <f t="shared" si="1086"/>
        <v>0.279</v>
      </c>
      <c r="T923" s="212" t="str">
        <f t="shared" si="1086"/>
        <v>0.279</v>
      </c>
      <c r="U923" s="212" t="str">
        <f t="shared" si="1086"/>
        <v>0.279</v>
      </c>
      <c r="V923" s="212" t="str">
        <f t="shared" si="1086"/>
        <v>0.279</v>
      </c>
      <c r="W923" s="212" t="str">
        <f t="shared" si="1086"/>
        <v>0.279</v>
      </c>
      <c r="X923" s="212" t="str">
        <f t="shared" si="1086"/>
        <v>0.279</v>
      </c>
      <c r="Y923" s="212" t="str">
        <f t="shared" si="1086"/>
        <v>0.279</v>
      </c>
      <c r="Z923" s="212" t="str">
        <f t="shared" si="1086"/>
        <v>0.279</v>
      </c>
      <c r="AA923" s="212" t="str">
        <f t="shared" si="1086"/>
        <v>0.279</v>
      </c>
      <c r="AB923" s="212" t="str">
        <f t="shared" si="1066"/>
        <v>0.279</v>
      </c>
      <c r="AC923" s="212" t="str">
        <f t="shared" si="1067"/>
        <v>0.279</v>
      </c>
      <c r="AD923" s="212" t="str">
        <f t="shared" si="1068"/>
        <v>0.279</v>
      </c>
      <c r="AE923" s="212" t="str">
        <f t="shared" si="1069"/>
        <v>0.279</v>
      </c>
      <c r="AF923" s="212" t="str">
        <f t="shared" si="1070"/>
        <v>0.279</v>
      </c>
      <c r="AG923" s="212" t="str">
        <f t="shared" si="1071"/>
        <v>0.279</v>
      </c>
      <c r="AH923" s="212" t="str">
        <f t="shared" si="1072"/>
        <v>0.279</v>
      </c>
      <c r="AI923" s="212" t="str">
        <f t="shared" si="1073"/>
        <v>0.279</v>
      </c>
      <c r="AJ923" s="212" t="str">
        <f t="shared" si="1074"/>
        <v>0.279</v>
      </c>
      <c r="AK923" s="212" t="str">
        <f t="shared" si="1075"/>
        <v>0.279</v>
      </c>
    </row>
    <row r="924" spans="1:37" x14ac:dyDescent="0.35">
      <c r="A924" s="211">
        <v>12</v>
      </c>
      <c r="B924" s="212" t="str">
        <f t="shared" si="1077"/>
        <v>0.279</v>
      </c>
      <c r="C924" s="212" t="str">
        <f t="shared" ref="C924:AA924" si="1087">B924</f>
        <v>0.279</v>
      </c>
      <c r="D924" s="212" t="str">
        <f t="shared" si="1087"/>
        <v>0.279</v>
      </c>
      <c r="E924" s="212" t="str">
        <f t="shared" si="1087"/>
        <v>0.279</v>
      </c>
      <c r="F924" s="212" t="str">
        <f t="shared" si="1087"/>
        <v>0.279</v>
      </c>
      <c r="G924" s="212" t="str">
        <f t="shared" si="1087"/>
        <v>0.279</v>
      </c>
      <c r="H924" s="212" t="str">
        <f t="shared" si="1087"/>
        <v>0.279</v>
      </c>
      <c r="I924" s="212" t="str">
        <f t="shared" si="1087"/>
        <v>0.279</v>
      </c>
      <c r="J924" s="212" t="str">
        <f t="shared" si="1087"/>
        <v>0.279</v>
      </c>
      <c r="K924" s="212" t="str">
        <f t="shared" si="1087"/>
        <v>0.279</v>
      </c>
      <c r="L924" s="212" t="str">
        <f t="shared" si="1087"/>
        <v>0.279</v>
      </c>
      <c r="M924" s="212" t="str">
        <f t="shared" si="1087"/>
        <v>0.279</v>
      </c>
      <c r="N924" s="212" t="str">
        <f t="shared" si="1087"/>
        <v>0.279</v>
      </c>
      <c r="O924" s="212" t="str">
        <f t="shared" si="1087"/>
        <v>0.279</v>
      </c>
      <c r="P924" s="212" t="str">
        <f t="shared" si="1087"/>
        <v>0.279</v>
      </c>
      <c r="Q924" s="212" t="str">
        <f t="shared" si="1087"/>
        <v>0.279</v>
      </c>
      <c r="R924" s="212" t="str">
        <f t="shared" si="1087"/>
        <v>0.279</v>
      </c>
      <c r="S924" s="212" t="str">
        <f t="shared" si="1087"/>
        <v>0.279</v>
      </c>
      <c r="T924" s="212" t="str">
        <f t="shared" si="1087"/>
        <v>0.279</v>
      </c>
      <c r="U924" s="212" t="str">
        <f t="shared" si="1087"/>
        <v>0.279</v>
      </c>
      <c r="V924" s="212" t="str">
        <f t="shared" si="1087"/>
        <v>0.279</v>
      </c>
      <c r="W924" s="212" t="str">
        <f t="shared" si="1087"/>
        <v>0.279</v>
      </c>
      <c r="X924" s="212" t="str">
        <f t="shared" si="1087"/>
        <v>0.279</v>
      </c>
      <c r="Y924" s="212" t="str">
        <f t="shared" si="1087"/>
        <v>0.279</v>
      </c>
      <c r="Z924" s="212" t="str">
        <f t="shared" si="1087"/>
        <v>0.279</v>
      </c>
      <c r="AA924" s="212" t="str">
        <f t="shared" si="1087"/>
        <v>0.279</v>
      </c>
      <c r="AB924" s="212" t="str">
        <f t="shared" si="1066"/>
        <v>0.279</v>
      </c>
      <c r="AC924" s="212" t="str">
        <f t="shared" si="1067"/>
        <v>0.279</v>
      </c>
      <c r="AD924" s="212" t="str">
        <f t="shared" si="1068"/>
        <v>0.279</v>
      </c>
      <c r="AE924" s="212" t="str">
        <f t="shared" si="1069"/>
        <v>0.279</v>
      </c>
      <c r="AF924" s="212" t="str">
        <f t="shared" si="1070"/>
        <v>0.279</v>
      </c>
      <c r="AG924" s="212" t="str">
        <f t="shared" si="1071"/>
        <v>0.279</v>
      </c>
      <c r="AH924" s="212" t="str">
        <f t="shared" si="1072"/>
        <v>0.279</v>
      </c>
      <c r="AI924" s="212" t="str">
        <f t="shared" si="1073"/>
        <v>0.279</v>
      </c>
      <c r="AJ924" s="212" t="str">
        <f t="shared" si="1074"/>
        <v>0.279</v>
      </c>
      <c r="AK924" s="212" t="str">
        <f t="shared" si="1075"/>
        <v>0.279</v>
      </c>
    </row>
    <row r="925" spans="1:37" x14ac:dyDescent="0.35">
      <c r="A925" s="211">
        <v>13</v>
      </c>
      <c r="B925" s="212" t="str">
        <f t="shared" si="1077"/>
        <v>0.279</v>
      </c>
      <c r="C925" s="212" t="str">
        <f t="shared" ref="C925:AA925" si="1088">B925</f>
        <v>0.279</v>
      </c>
      <c r="D925" s="212" t="str">
        <f t="shared" si="1088"/>
        <v>0.279</v>
      </c>
      <c r="E925" s="212" t="str">
        <f t="shared" si="1088"/>
        <v>0.279</v>
      </c>
      <c r="F925" s="212" t="str">
        <f t="shared" si="1088"/>
        <v>0.279</v>
      </c>
      <c r="G925" s="212" t="str">
        <f t="shared" si="1088"/>
        <v>0.279</v>
      </c>
      <c r="H925" s="212" t="str">
        <f t="shared" si="1088"/>
        <v>0.279</v>
      </c>
      <c r="I925" s="212" t="str">
        <f t="shared" si="1088"/>
        <v>0.279</v>
      </c>
      <c r="J925" s="212" t="str">
        <f t="shared" si="1088"/>
        <v>0.279</v>
      </c>
      <c r="K925" s="212" t="str">
        <f t="shared" si="1088"/>
        <v>0.279</v>
      </c>
      <c r="L925" s="212" t="str">
        <f t="shared" si="1088"/>
        <v>0.279</v>
      </c>
      <c r="M925" s="212" t="str">
        <f t="shared" si="1088"/>
        <v>0.279</v>
      </c>
      <c r="N925" s="212" t="str">
        <f t="shared" si="1088"/>
        <v>0.279</v>
      </c>
      <c r="O925" s="212" t="str">
        <f t="shared" si="1088"/>
        <v>0.279</v>
      </c>
      <c r="P925" s="212" t="str">
        <f t="shared" si="1088"/>
        <v>0.279</v>
      </c>
      <c r="Q925" s="212" t="str">
        <f t="shared" si="1088"/>
        <v>0.279</v>
      </c>
      <c r="R925" s="212" t="str">
        <f t="shared" si="1088"/>
        <v>0.279</v>
      </c>
      <c r="S925" s="212" t="str">
        <f t="shared" si="1088"/>
        <v>0.279</v>
      </c>
      <c r="T925" s="212" t="str">
        <f t="shared" si="1088"/>
        <v>0.279</v>
      </c>
      <c r="U925" s="212" t="str">
        <f t="shared" si="1088"/>
        <v>0.279</v>
      </c>
      <c r="V925" s="212" t="str">
        <f t="shared" si="1088"/>
        <v>0.279</v>
      </c>
      <c r="W925" s="212" t="str">
        <f t="shared" si="1088"/>
        <v>0.279</v>
      </c>
      <c r="X925" s="212" t="str">
        <f t="shared" si="1088"/>
        <v>0.279</v>
      </c>
      <c r="Y925" s="212" t="str">
        <f t="shared" si="1088"/>
        <v>0.279</v>
      </c>
      <c r="Z925" s="212" t="str">
        <f t="shared" si="1088"/>
        <v>0.279</v>
      </c>
      <c r="AA925" s="212" t="str">
        <f t="shared" si="1088"/>
        <v>0.279</v>
      </c>
      <c r="AB925" s="212" t="str">
        <f t="shared" si="1066"/>
        <v>0.279</v>
      </c>
      <c r="AC925" s="212" t="str">
        <f t="shared" si="1067"/>
        <v>0.279</v>
      </c>
      <c r="AD925" s="212" t="str">
        <f t="shared" si="1068"/>
        <v>0.279</v>
      </c>
      <c r="AE925" s="212" t="str">
        <f t="shared" si="1069"/>
        <v>0.279</v>
      </c>
      <c r="AF925" s="212" t="str">
        <f t="shared" si="1070"/>
        <v>0.279</v>
      </c>
      <c r="AG925" s="212" t="str">
        <f t="shared" si="1071"/>
        <v>0.279</v>
      </c>
      <c r="AH925" s="212" t="str">
        <f t="shared" si="1072"/>
        <v>0.279</v>
      </c>
      <c r="AI925" s="212" t="str">
        <f t="shared" si="1073"/>
        <v>0.279</v>
      </c>
      <c r="AJ925" s="212" t="str">
        <f t="shared" si="1074"/>
        <v>0.279</v>
      </c>
      <c r="AK925" s="212" t="str">
        <f t="shared" si="1075"/>
        <v>0.279</v>
      </c>
    </row>
    <row r="926" spans="1:37" x14ac:dyDescent="0.35">
      <c r="A926" s="211">
        <v>14</v>
      </c>
      <c r="B926" s="212" t="str">
        <f t="shared" si="1077"/>
        <v>0.279</v>
      </c>
      <c r="C926" s="212" t="str">
        <f t="shared" ref="C926:AA926" si="1089">B926</f>
        <v>0.279</v>
      </c>
      <c r="D926" s="212" t="str">
        <f t="shared" si="1089"/>
        <v>0.279</v>
      </c>
      <c r="E926" s="212" t="str">
        <f t="shared" si="1089"/>
        <v>0.279</v>
      </c>
      <c r="F926" s="212" t="str">
        <f t="shared" si="1089"/>
        <v>0.279</v>
      </c>
      <c r="G926" s="212" t="str">
        <f t="shared" si="1089"/>
        <v>0.279</v>
      </c>
      <c r="H926" s="212" t="str">
        <f t="shared" si="1089"/>
        <v>0.279</v>
      </c>
      <c r="I926" s="212" t="str">
        <f t="shared" si="1089"/>
        <v>0.279</v>
      </c>
      <c r="J926" s="212" t="str">
        <f t="shared" si="1089"/>
        <v>0.279</v>
      </c>
      <c r="K926" s="212" t="str">
        <f t="shared" si="1089"/>
        <v>0.279</v>
      </c>
      <c r="L926" s="212" t="str">
        <f t="shared" si="1089"/>
        <v>0.279</v>
      </c>
      <c r="M926" s="212" t="str">
        <f t="shared" si="1089"/>
        <v>0.279</v>
      </c>
      <c r="N926" s="212" t="str">
        <f t="shared" si="1089"/>
        <v>0.279</v>
      </c>
      <c r="O926" s="212" t="str">
        <f t="shared" si="1089"/>
        <v>0.279</v>
      </c>
      <c r="P926" s="212" t="str">
        <f t="shared" si="1089"/>
        <v>0.279</v>
      </c>
      <c r="Q926" s="212" t="str">
        <f t="shared" si="1089"/>
        <v>0.279</v>
      </c>
      <c r="R926" s="212" t="str">
        <f t="shared" si="1089"/>
        <v>0.279</v>
      </c>
      <c r="S926" s="212" t="str">
        <f t="shared" si="1089"/>
        <v>0.279</v>
      </c>
      <c r="T926" s="212" t="str">
        <f t="shared" si="1089"/>
        <v>0.279</v>
      </c>
      <c r="U926" s="212" t="str">
        <f t="shared" si="1089"/>
        <v>0.279</v>
      </c>
      <c r="V926" s="212" t="str">
        <f t="shared" si="1089"/>
        <v>0.279</v>
      </c>
      <c r="W926" s="212" t="str">
        <f t="shared" si="1089"/>
        <v>0.279</v>
      </c>
      <c r="X926" s="212" t="str">
        <f t="shared" si="1089"/>
        <v>0.279</v>
      </c>
      <c r="Y926" s="212" t="str">
        <f t="shared" si="1089"/>
        <v>0.279</v>
      </c>
      <c r="Z926" s="212" t="str">
        <f t="shared" si="1089"/>
        <v>0.279</v>
      </c>
      <c r="AA926" s="212" t="str">
        <f t="shared" si="1089"/>
        <v>0.279</v>
      </c>
      <c r="AB926" s="212" t="str">
        <f t="shared" si="1066"/>
        <v>0.279</v>
      </c>
      <c r="AC926" s="212" t="str">
        <f t="shared" si="1067"/>
        <v>0.279</v>
      </c>
      <c r="AD926" s="212" t="str">
        <f t="shared" si="1068"/>
        <v>0.279</v>
      </c>
      <c r="AE926" s="212" t="str">
        <f t="shared" si="1069"/>
        <v>0.279</v>
      </c>
      <c r="AF926" s="212" t="str">
        <f t="shared" si="1070"/>
        <v>0.279</v>
      </c>
      <c r="AG926" s="212" t="str">
        <f t="shared" si="1071"/>
        <v>0.279</v>
      </c>
      <c r="AH926" s="212" t="str">
        <f t="shared" si="1072"/>
        <v>0.279</v>
      </c>
      <c r="AI926" s="212" t="str">
        <f t="shared" si="1073"/>
        <v>0.279</v>
      </c>
      <c r="AJ926" s="212" t="str">
        <f t="shared" si="1074"/>
        <v>0.279</v>
      </c>
      <c r="AK926" s="212" t="str">
        <f t="shared" si="1075"/>
        <v>0.279</v>
      </c>
    </row>
    <row r="927" spans="1:37" x14ac:dyDescent="0.35">
      <c r="A927" s="215">
        <v>15</v>
      </c>
      <c r="B927" s="212" t="str">
        <f t="shared" si="1077"/>
        <v>0.279</v>
      </c>
      <c r="C927" s="212" t="str">
        <f t="shared" ref="C927:AA927" si="1090">B927</f>
        <v>0.279</v>
      </c>
      <c r="D927" s="212" t="str">
        <f t="shared" si="1090"/>
        <v>0.279</v>
      </c>
      <c r="E927" s="212" t="str">
        <f t="shared" si="1090"/>
        <v>0.279</v>
      </c>
      <c r="F927" s="212" t="str">
        <f t="shared" si="1090"/>
        <v>0.279</v>
      </c>
      <c r="G927" s="212" t="str">
        <f t="shared" si="1090"/>
        <v>0.279</v>
      </c>
      <c r="H927" s="212" t="str">
        <f t="shared" si="1090"/>
        <v>0.279</v>
      </c>
      <c r="I927" s="212" t="str">
        <f t="shared" si="1090"/>
        <v>0.279</v>
      </c>
      <c r="J927" s="212" t="str">
        <f t="shared" si="1090"/>
        <v>0.279</v>
      </c>
      <c r="K927" s="212" t="str">
        <f t="shared" si="1090"/>
        <v>0.279</v>
      </c>
      <c r="L927" s="212" t="str">
        <f t="shared" si="1090"/>
        <v>0.279</v>
      </c>
      <c r="M927" s="212" t="str">
        <f t="shared" si="1090"/>
        <v>0.279</v>
      </c>
      <c r="N927" s="212" t="str">
        <f t="shared" si="1090"/>
        <v>0.279</v>
      </c>
      <c r="O927" s="212" t="str">
        <f t="shared" si="1090"/>
        <v>0.279</v>
      </c>
      <c r="P927" s="212" t="str">
        <f t="shared" si="1090"/>
        <v>0.279</v>
      </c>
      <c r="Q927" s="212" t="str">
        <f t="shared" si="1090"/>
        <v>0.279</v>
      </c>
      <c r="R927" s="212" t="str">
        <f t="shared" si="1090"/>
        <v>0.279</v>
      </c>
      <c r="S927" s="212" t="str">
        <f t="shared" si="1090"/>
        <v>0.279</v>
      </c>
      <c r="T927" s="212" t="str">
        <f t="shared" si="1090"/>
        <v>0.279</v>
      </c>
      <c r="U927" s="212" t="str">
        <f t="shared" si="1090"/>
        <v>0.279</v>
      </c>
      <c r="V927" s="212" t="str">
        <f t="shared" si="1090"/>
        <v>0.279</v>
      </c>
      <c r="W927" s="212" t="str">
        <f t="shared" si="1090"/>
        <v>0.279</v>
      </c>
      <c r="X927" s="212" t="str">
        <f t="shared" si="1090"/>
        <v>0.279</v>
      </c>
      <c r="Y927" s="212" t="str">
        <f t="shared" si="1090"/>
        <v>0.279</v>
      </c>
      <c r="Z927" s="212" t="str">
        <f t="shared" si="1090"/>
        <v>0.279</v>
      </c>
      <c r="AA927" s="212" t="str">
        <f t="shared" si="1090"/>
        <v>0.279</v>
      </c>
      <c r="AB927" s="212" t="str">
        <f t="shared" si="1066"/>
        <v>0.279</v>
      </c>
      <c r="AC927" s="212" t="str">
        <f t="shared" si="1067"/>
        <v>0.279</v>
      </c>
      <c r="AD927" s="212" t="str">
        <f t="shared" si="1068"/>
        <v>0.279</v>
      </c>
      <c r="AE927" s="212" t="str">
        <f t="shared" si="1069"/>
        <v>0.279</v>
      </c>
      <c r="AF927" s="212" t="str">
        <f t="shared" si="1070"/>
        <v>0.279</v>
      </c>
      <c r="AG927" s="212" t="str">
        <f t="shared" si="1071"/>
        <v>0.279</v>
      </c>
      <c r="AH927" s="212" t="str">
        <f t="shared" si="1072"/>
        <v>0.279</v>
      </c>
      <c r="AI927" s="212" t="str">
        <f t="shared" si="1073"/>
        <v>0.279</v>
      </c>
      <c r="AJ927" s="212" t="str">
        <f t="shared" si="1074"/>
        <v>0.279</v>
      </c>
      <c r="AK927" s="212" t="str">
        <f t="shared" si="1075"/>
        <v>0.279</v>
      </c>
    </row>
    <row r="928" spans="1:37" x14ac:dyDescent="0.35">
      <c r="A928" s="215">
        <v>16</v>
      </c>
      <c r="B928" s="212" t="str">
        <f t="shared" si="1077"/>
        <v>0.279</v>
      </c>
      <c r="C928" s="212" t="str">
        <f t="shared" ref="C928:AA928" si="1091">B928</f>
        <v>0.279</v>
      </c>
      <c r="D928" s="212" t="str">
        <f t="shared" si="1091"/>
        <v>0.279</v>
      </c>
      <c r="E928" s="212" t="str">
        <f t="shared" si="1091"/>
        <v>0.279</v>
      </c>
      <c r="F928" s="212" t="str">
        <f t="shared" si="1091"/>
        <v>0.279</v>
      </c>
      <c r="G928" s="212" t="str">
        <f t="shared" si="1091"/>
        <v>0.279</v>
      </c>
      <c r="H928" s="212" t="str">
        <f t="shared" si="1091"/>
        <v>0.279</v>
      </c>
      <c r="I928" s="212" t="str">
        <f t="shared" si="1091"/>
        <v>0.279</v>
      </c>
      <c r="J928" s="212" t="str">
        <f t="shared" si="1091"/>
        <v>0.279</v>
      </c>
      <c r="K928" s="212" t="str">
        <f t="shared" si="1091"/>
        <v>0.279</v>
      </c>
      <c r="L928" s="212" t="str">
        <f t="shared" si="1091"/>
        <v>0.279</v>
      </c>
      <c r="M928" s="212" t="str">
        <f t="shared" si="1091"/>
        <v>0.279</v>
      </c>
      <c r="N928" s="212" t="str">
        <f t="shared" si="1091"/>
        <v>0.279</v>
      </c>
      <c r="O928" s="212" t="str">
        <f t="shared" si="1091"/>
        <v>0.279</v>
      </c>
      <c r="P928" s="212" t="str">
        <f t="shared" si="1091"/>
        <v>0.279</v>
      </c>
      <c r="Q928" s="212" t="str">
        <f t="shared" si="1091"/>
        <v>0.279</v>
      </c>
      <c r="R928" s="212" t="str">
        <f t="shared" si="1091"/>
        <v>0.279</v>
      </c>
      <c r="S928" s="212" t="str">
        <f t="shared" si="1091"/>
        <v>0.279</v>
      </c>
      <c r="T928" s="212" t="str">
        <f t="shared" si="1091"/>
        <v>0.279</v>
      </c>
      <c r="U928" s="212" t="str">
        <f t="shared" si="1091"/>
        <v>0.279</v>
      </c>
      <c r="V928" s="212" t="str">
        <f t="shared" si="1091"/>
        <v>0.279</v>
      </c>
      <c r="W928" s="212" t="str">
        <f t="shared" si="1091"/>
        <v>0.279</v>
      </c>
      <c r="X928" s="212" t="str">
        <f t="shared" si="1091"/>
        <v>0.279</v>
      </c>
      <c r="Y928" s="212" t="str">
        <f t="shared" si="1091"/>
        <v>0.279</v>
      </c>
      <c r="Z928" s="212" t="str">
        <f t="shared" si="1091"/>
        <v>0.279</v>
      </c>
      <c r="AA928" s="212" t="str">
        <f t="shared" si="1091"/>
        <v>0.279</v>
      </c>
      <c r="AB928" s="212" t="str">
        <f t="shared" si="1066"/>
        <v>0.279</v>
      </c>
      <c r="AC928" s="212" t="str">
        <f t="shared" si="1067"/>
        <v>0.279</v>
      </c>
      <c r="AD928" s="212" t="str">
        <f t="shared" si="1068"/>
        <v>0.279</v>
      </c>
      <c r="AE928" s="212" t="str">
        <f t="shared" si="1069"/>
        <v>0.279</v>
      </c>
      <c r="AF928" s="212" t="str">
        <f t="shared" si="1070"/>
        <v>0.279</v>
      </c>
      <c r="AG928" s="212" t="str">
        <f t="shared" si="1071"/>
        <v>0.279</v>
      </c>
      <c r="AH928" s="212" t="str">
        <f t="shared" si="1072"/>
        <v>0.279</v>
      </c>
      <c r="AI928" s="212" t="str">
        <f t="shared" si="1073"/>
        <v>0.279</v>
      </c>
      <c r="AJ928" s="212" t="str">
        <f t="shared" si="1074"/>
        <v>0.279</v>
      </c>
      <c r="AK928" s="212" t="str">
        <f t="shared" si="1075"/>
        <v>0.279</v>
      </c>
    </row>
    <row r="929" spans="1:37" x14ac:dyDescent="0.35">
      <c r="A929" s="215">
        <v>17</v>
      </c>
      <c r="B929" s="212" t="str">
        <f t="shared" si="1077"/>
        <v>0.279</v>
      </c>
      <c r="C929" s="212" t="str">
        <f t="shared" ref="C929:AA929" si="1092">B929</f>
        <v>0.279</v>
      </c>
      <c r="D929" s="212" t="str">
        <f t="shared" si="1092"/>
        <v>0.279</v>
      </c>
      <c r="E929" s="212" t="str">
        <f t="shared" si="1092"/>
        <v>0.279</v>
      </c>
      <c r="F929" s="212" t="str">
        <f t="shared" si="1092"/>
        <v>0.279</v>
      </c>
      <c r="G929" s="212" t="str">
        <f t="shared" si="1092"/>
        <v>0.279</v>
      </c>
      <c r="H929" s="212" t="str">
        <f t="shared" si="1092"/>
        <v>0.279</v>
      </c>
      <c r="I929" s="212" t="str">
        <f t="shared" si="1092"/>
        <v>0.279</v>
      </c>
      <c r="J929" s="212" t="str">
        <f t="shared" si="1092"/>
        <v>0.279</v>
      </c>
      <c r="K929" s="212" t="str">
        <f t="shared" si="1092"/>
        <v>0.279</v>
      </c>
      <c r="L929" s="212" t="str">
        <f t="shared" si="1092"/>
        <v>0.279</v>
      </c>
      <c r="M929" s="212" t="str">
        <f t="shared" si="1092"/>
        <v>0.279</v>
      </c>
      <c r="N929" s="212" t="str">
        <f t="shared" si="1092"/>
        <v>0.279</v>
      </c>
      <c r="O929" s="212" t="str">
        <f t="shared" si="1092"/>
        <v>0.279</v>
      </c>
      <c r="P929" s="212" t="str">
        <f t="shared" si="1092"/>
        <v>0.279</v>
      </c>
      <c r="Q929" s="212" t="str">
        <f t="shared" si="1092"/>
        <v>0.279</v>
      </c>
      <c r="R929" s="212" t="str">
        <f t="shared" si="1092"/>
        <v>0.279</v>
      </c>
      <c r="S929" s="212" t="str">
        <f t="shared" si="1092"/>
        <v>0.279</v>
      </c>
      <c r="T929" s="212" t="str">
        <f t="shared" si="1092"/>
        <v>0.279</v>
      </c>
      <c r="U929" s="212" t="str">
        <f t="shared" si="1092"/>
        <v>0.279</v>
      </c>
      <c r="V929" s="212" t="str">
        <f t="shared" si="1092"/>
        <v>0.279</v>
      </c>
      <c r="W929" s="212" t="str">
        <f t="shared" si="1092"/>
        <v>0.279</v>
      </c>
      <c r="X929" s="212" t="str">
        <f t="shared" si="1092"/>
        <v>0.279</v>
      </c>
      <c r="Y929" s="212" t="str">
        <f t="shared" si="1092"/>
        <v>0.279</v>
      </c>
      <c r="Z929" s="212" t="str">
        <f t="shared" si="1092"/>
        <v>0.279</v>
      </c>
      <c r="AA929" s="212" t="str">
        <f t="shared" si="1092"/>
        <v>0.279</v>
      </c>
      <c r="AB929" s="212" t="str">
        <f t="shared" si="1066"/>
        <v>0.279</v>
      </c>
      <c r="AC929" s="212" t="str">
        <f t="shared" si="1067"/>
        <v>0.279</v>
      </c>
      <c r="AD929" s="212" t="str">
        <f t="shared" si="1068"/>
        <v>0.279</v>
      </c>
      <c r="AE929" s="212" t="str">
        <f t="shared" si="1069"/>
        <v>0.279</v>
      </c>
      <c r="AF929" s="212" t="str">
        <f t="shared" si="1070"/>
        <v>0.279</v>
      </c>
      <c r="AG929" s="212" t="str">
        <f t="shared" si="1071"/>
        <v>0.279</v>
      </c>
      <c r="AH929" s="212" t="str">
        <f t="shared" si="1072"/>
        <v>0.279</v>
      </c>
      <c r="AI929" s="212" t="str">
        <f t="shared" si="1073"/>
        <v>0.279</v>
      </c>
      <c r="AJ929" s="212" t="str">
        <f t="shared" si="1074"/>
        <v>0.279</v>
      </c>
      <c r="AK929" s="212" t="str">
        <f t="shared" si="1075"/>
        <v>0.279</v>
      </c>
    </row>
    <row r="930" spans="1:37" x14ac:dyDescent="0.35">
      <c r="A930" s="215">
        <v>18</v>
      </c>
      <c r="B930" s="212" t="str">
        <f t="shared" si="1077"/>
        <v>0.279</v>
      </c>
      <c r="C930" s="212" t="str">
        <f t="shared" ref="C930:AA930" si="1093">B930</f>
        <v>0.279</v>
      </c>
      <c r="D930" s="212" t="str">
        <f t="shared" si="1093"/>
        <v>0.279</v>
      </c>
      <c r="E930" s="212" t="str">
        <f t="shared" si="1093"/>
        <v>0.279</v>
      </c>
      <c r="F930" s="212" t="str">
        <f t="shared" si="1093"/>
        <v>0.279</v>
      </c>
      <c r="G930" s="212" t="str">
        <f t="shared" si="1093"/>
        <v>0.279</v>
      </c>
      <c r="H930" s="212" t="str">
        <f t="shared" si="1093"/>
        <v>0.279</v>
      </c>
      <c r="I930" s="212" t="str">
        <f t="shared" si="1093"/>
        <v>0.279</v>
      </c>
      <c r="J930" s="212" t="str">
        <f t="shared" si="1093"/>
        <v>0.279</v>
      </c>
      <c r="K930" s="212" t="str">
        <f t="shared" si="1093"/>
        <v>0.279</v>
      </c>
      <c r="L930" s="212" t="str">
        <f t="shared" si="1093"/>
        <v>0.279</v>
      </c>
      <c r="M930" s="212" t="str">
        <f t="shared" si="1093"/>
        <v>0.279</v>
      </c>
      <c r="N930" s="212" t="str">
        <f t="shared" si="1093"/>
        <v>0.279</v>
      </c>
      <c r="O930" s="212" t="str">
        <f t="shared" si="1093"/>
        <v>0.279</v>
      </c>
      <c r="P930" s="212" t="str">
        <f t="shared" si="1093"/>
        <v>0.279</v>
      </c>
      <c r="Q930" s="212" t="str">
        <f t="shared" si="1093"/>
        <v>0.279</v>
      </c>
      <c r="R930" s="212" t="str">
        <f t="shared" si="1093"/>
        <v>0.279</v>
      </c>
      <c r="S930" s="212" t="str">
        <f t="shared" si="1093"/>
        <v>0.279</v>
      </c>
      <c r="T930" s="212" t="str">
        <f t="shared" si="1093"/>
        <v>0.279</v>
      </c>
      <c r="U930" s="212" t="str">
        <f t="shared" si="1093"/>
        <v>0.279</v>
      </c>
      <c r="V930" s="212" t="str">
        <f t="shared" si="1093"/>
        <v>0.279</v>
      </c>
      <c r="W930" s="212" t="str">
        <f t="shared" si="1093"/>
        <v>0.279</v>
      </c>
      <c r="X930" s="212" t="str">
        <f t="shared" si="1093"/>
        <v>0.279</v>
      </c>
      <c r="Y930" s="212" t="str">
        <f t="shared" si="1093"/>
        <v>0.279</v>
      </c>
      <c r="Z930" s="212" t="str">
        <f t="shared" si="1093"/>
        <v>0.279</v>
      </c>
      <c r="AA930" s="212" t="str">
        <f t="shared" si="1093"/>
        <v>0.279</v>
      </c>
      <c r="AB930" s="212" t="str">
        <f t="shared" si="1066"/>
        <v>0.279</v>
      </c>
      <c r="AC930" s="212" t="str">
        <f t="shared" si="1067"/>
        <v>0.279</v>
      </c>
      <c r="AD930" s="212" t="str">
        <f t="shared" si="1068"/>
        <v>0.279</v>
      </c>
      <c r="AE930" s="212" t="str">
        <f t="shared" si="1069"/>
        <v>0.279</v>
      </c>
      <c r="AF930" s="212" t="str">
        <f t="shared" si="1070"/>
        <v>0.279</v>
      </c>
      <c r="AG930" s="212" t="str">
        <f t="shared" si="1071"/>
        <v>0.279</v>
      </c>
      <c r="AH930" s="212" t="str">
        <f t="shared" si="1072"/>
        <v>0.279</v>
      </c>
      <c r="AI930" s="212" t="str">
        <f t="shared" si="1073"/>
        <v>0.279</v>
      </c>
      <c r="AJ930" s="212" t="str">
        <f t="shared" si="1074"/>
        <v>0.279</v>
      </c>
      <c r="AK930" s="212" t="str">
        <f t="shared" si="1075"/>
        <v>0.279</v>
      </c>
    </row>
    <row r="931" spans="1:37" x14ac:dyDescent="0.35">
      <c r="A931" s="215">
        <v>19</v>
      </c>
      <c r="B931" s="212" t="str">
        <f t="shared" si="1077"/>
        <v>0.279</v>
      </c>
      <c r="C931" s="212" t="str">
        <f t="shared" ref="C931:AA931" si="1094">B931</f>
        <v>0.279</v>
      </c>
      <c r="D931" s="212" t="str">
        <f t="shared" si="1094"/>
        <v>0.279</v>
      </c>
      <c r="E931" s="212" t="str">
        <f t="shared" si="1094"/>
        <v>0.279</v>
      </c>
      <c r="F931" s="212" t="str">
        <f t="shared" si="1094"/>
        <v>0.279</v>
      </c>
      <c r="G931" s="212" t="str">
        <f t="shared" si="1094"/>
        <v>0.279</v>
      </c>
      <c r="H931" s="212" t="str">
        <f t="shared" si="1094"/>
        <v>0.279</v>
      </c>
      <c r="I931" s="212" t="str">
        <f t="shared" si="1094"/>
        <v>0.279</v>
      </c>
      <c r="J931" s="212" t="str">
        <f t="shared" si="1094"/>
        <v>0.279</v>
      </c>
      <c r="K931" s="212" t="str">
        <f t="shared" si="1094"/>
        <v>0.279</v>
      </c>
      <c r="L931" s="212" t="str">
        <f t="shared" si="1094"/>
        <v>0.279</v>
      </c>
      <c r="M931" s="212" t="str">
        <f t="shared" si="1094"/>
        <v>0.279</v>
      </c>
      <c r="N931" s="212" t="str">
        <f t="shared" si="1094"/>
        <v>0.279</v>
      </c>
      <c r="O931" s="212" t="str">
        <f t="shared" si="1094"/>
        <v>0.279</v>
      </c>
      <c r="P931" s="212" t="str">
        <f t="shared" si="1094"/>
        <v>0.279</v>
      </c>
      <c r="Q931" s="212" t="str">
        <f t="shared" si="1094"/>
        <v>0.279</v>
      </c>
      <c r="R931" s="212" t="str">
        <f t="shared" si="1094"/>
        <v>0.279</v>
      </c>
      <c r="S931" s="212" t="str">
        <f t="shared" si="1094"/>
        <v>0.279</v>
      </c>
      <c r="T931" s="212" t="str">
        <f t="shared" si="1094"/>
        <v>0.279</v>
      </c>
      <c r="U931" s="212" t="str">
        <f t="shared" si="1094"/>
        <v>0.279</v>
      </c>
      <c r="V931" s="212" t="str">
        <f t="shared" si="1094"/>
        <v>0.279</v>
      </c>
      <c r="W931" s="212" t="str">
        <f t="shared" si="1094"/>
        <v>0.279</v>
      </c>
      <c r="X931" s="212" t="str">
        <f t="shared" si="1094"/>
        <v>0.279</v>
      </c>
      <c r="Y931" s="212" t="str">
        <f t="shared" si="1094"/>
        <v>0.279</v>
      </c>
      <c r="Z931" s="212" t="str">
        <f t="shared" si="1094"/>
        <v>0.279</v>
      </c>
      <c r="AA931" s="212" t="str">
        <f t="shared" si="1094"/>
        <v>0.279</v>
      </c>
      <c r="AB931" s="212" t="str">
        <f t="shared" si="1066"/>
        <v>0.279</v>
      </c>
      <c r="AC931" s="212" t="str">
        <f t="shared" si="1067"/>
        <v>0.279</v>
      </c>
      <c r="AD931" s="212" t="str">
        <f t="shared" si="1068"/>
        <v>0.279</v>
      </c>
      <c r="AE931" s="212" t="str">
        <f t="shared" si="1069"/>
        <v>0.279</v>
      </c>
      <c r="AF931" s="212" t="str">
        <f t="shared" si="1070"/>
        <v>0.279</v>
      </c>
      <c r="AG931" s="212" t="str">
        <f t="shared" si="1071"/>
        <v>0.279</v>
      </c>
      <c r="AH931" s="212" t="str">
        <f t="shared" si="1072"/>
        <v>0.279</v>
      </c>
      <c r="AI931" s="212" t="str">
        <f t="shared" si="1073"/>
        <v>0.279</v>
      </c>
      <c r="AJ931" s="212" t="str">
        <f t="shared" si="1074"/>
        <v>0.279</v>
      </c>
      <c r="AK931" s="212" t="str">
        <f t="shared" si="1075"/>
        <v>0.279</v>
      </c>
    </row>
    <row r="932" spans="1:37" x14ac:dyDescent="0.35">
      <c r="A932" s="215">
        <v>20</v>
      </c>
      <c r="B932" s="212" t="str">
        <f t="shared" si="1077"/>
        <v>0.279</v>
      </c>
      <c r="C932" s="212" t="str">
        <f t="shared" ref="C932:AA932" si="1095">B932</f>
        <v>0.279</v>
      </c>
      <c r="D932" s="212" t="str">
        <f t="shared" si="1095"/>
        <v>0.279</v>
      </c>
      <c r="E932" s="212" t="str">
        <f t="shared" si="1095"/>
        <v>0.279</v>
      </c>
      <c r="F932" s="212" t="str">
        <f t="shared" si="1095"/>
        <v>0.279</v>
      </c>
      <c r="G932" s="212" t="str">
        <f t="shared" si="1095"/>
        <v>0.279</v>
      </c>
      <c r="H932" s="212" t="str">
        <f t="shared" si="1095"/>
        <v>0.279</v>
      </c>
      <c r="I932" s="212" t="str">
        <f t="shared" si="1095"/>
        <v>0.279</v>
      </c>
      <c r="J932" s="212" t="str">
        <f t="shared" si="1095"/>
        <v>0.279</v>
      </c>
      <c r="K932" s="212" t="str">
        <f t="shared" si="1095"/>
        <v>0.279</v>
      </c>
      <c r="L932" s="212" t="str">
        <f t="shared" si="1095"/>
        <v>0.279</v>
      </c>
      <c r="M932" s="212" t="str">
        <f t="shared" si="1095"/>
        <v>0.279</v>
      </c>
      <c r="N932" s="212" t="str">
        <f t="shared" si="1095"/>
        <v>0.279</v>
      </c>
      <c r="O932" s="212" t="str">
        <f t="shared" si="1095"/>
        <v>0.279</v>
      </c>
      <c r="P932" s="212" t="str">
        <f t="shared" si="1095"/>
        <v>0.279</v>
      </c>
      <c r="Q932" s="212" t="str">
        <f t="shared" si="1095"/>
        <v>0.279</v>
      </c>
      <c r="R932" s="212" t="str">
        <f t="shared" si="1095"/>
        <v>0.279</v>
      </c>
      <c r="S932" s="212" t="str">
        <f t="shared" si="1095"/>
        <v>0.279</v>
      </c>
      <c r="T932" s="212" t="str">
        <f t="shared" si="1095"/>
        <v>0.279</v>
      </c>
      <c r="U932" s="212" t="str">
        <f t="shared" si="1095"/>
        <v>0.279</v>
      </c>
      <c r="V932" s="212" t="str">
        <f t="shared" si="1095"/>
        <v>0.279</v>
      </c>
      <c r="W932" s="212" t="str">
        <f t="shared" si="1095"/>
        <v>0.279</v>
      </c>
      <c r="X932" s="212" t="str">
        <f t="shared" si="1095"/>
        <v>0.279</v>
      </c>
      <c r="Y932" s="212" t="str">
        <f t="shared" si="1095"/>
        <v>0.279</v>
      </c>
      <c r="Z932" s="212" t="str">
        <f t="shared" si="1095"/>
        <v>0.279</v>
      </c>
      <c r="AA932" s="212" t="str">
        <f t="shared" si="1095"/>
        <v>0.279</v>
      </c>
      <c r="AB932" s="212" t="str">
        <f t="shared" si="1066"/>
        <v>0.279</v>
      </c>
      <c r="AC932" s="212" t="str">
        <f t="shared" si="1067"/>
        <v>0.279</v>
      </c>
      <c r="AD932" s="212" t="str">
        <f t="shared" si="1068"/>
        <v>0.279</v>
      </c>
      <c r="AE932" s="212" t="str">
        <f t="shared" si="1069"/>
        <v>0.279</v>
      </c>
      <c r="AF932" s="212" t="str">
        <f t="shared" si="1070"/>
        <v>0.279</v>
      </c>
      <c r="AG932" s="212" t="str">
        <f t="shared" si="1071"/>
        <v>0.279</v>
      </c>
      <c r="AH932" s="212" t="str">
        <f t="shared" si="1072"/>
        <v>0.279</v>
      </c>
      <c r="AI932" s="212" t="str">
        <f t="shared" si="1073"/>
        <v>0.279</v>
      </c>
      <c r="AJ932" s="212" t="str">
        <f t="shared" si="1074"/>
        <v>0.279</v>
      </c>
      <c r="AK932" s="212" t="str">
        <f t="shared" si="1075"/>
        <v>0.279</v>
      </c>
    </row>
    <row r="933" spans="1:37" x14ac:dyDescent="0.35">
      <c r="A933" s="215">
        <v>21</v>
      </c>
      <c r="B933" s="212" t="str">
        <f t="shared" si="1077"/>
        <v>0.279</v>
      </c>
      <c r="C933" s="212" t="str">
        <f t="shared" ref="C933:AA933" si="1096">B933</f>
        <v>0.279</v>
      </c>
      <c r="D933" s="212" t="str">
        <f t="shared" si="1096"/>
        <v>0.279</v>
      </c>
      <c r="E933" s="212" t="str">
        <f t="shared" si="1096"/>
        <v>0.279</v>
      </c>
      <c r="F933" s="212" t="str">
        <f t="shared" si="1096"/>
        <v>0.279</v>
      </c>
      <c r="G933" s="212" t="str">
        <f t="shared" si="1096"/>
        <v>0.279</v>
      </c>
      <c r="H933" s="212" t="str">
        <f t="shared" si="1096"/>
        <v>0.279</v>
      </c>
      <c r="I933" s="212" t="str">
        <f t="shared" si="1096"/>
        <v>0.279</v>
      </c>
      <c r="J933" s="212" t="str">
        <f t="shared" si="1096"/>
        <v>0.279</v>
      </c>
      <c r="K933" s="212" t="str">
        <f t="shared" si="1096"/>
        <v>0.279</v>
      </c>
      <c r="L933" s="212" t="str">
        <f t="shared" si="1096"/>
        <v>0.279</v>
      </c>
      <c r="M933" s="212" t="str">
        <f t="shared" si="1096"/>
        <v>0.279</v>
      </c>
      <c r="N933" s="212" t="str">
        <f t="shared" si="1096"/>
        <v>0.279</v>
      </c>
      <c r="O933" s="212" t="str">
        <f t="shared" si="1096"/>
        <v>0.279</v>
      </c>
      <c r="P933" s="212" t="str">
        <f t="shared" si="1096"/>
        <v>0.279</v>
      </c>
      <c r="Q933" s="212" t="str">
        <f t="shared" si="1096"/>
        <v>0.279</v>
      </c>
      <c r="R933" s="212" t="str">
        <f t="shared" si="1096"/>
        <v>0.279</v>
      </c>
      <c r="S933" s="212" t="str">
        <f t="shared" si="1096"/>
        <v>0.279</v>
      </c>
      <c r="T933" s="212" t="str">
        <f t="shared" si="1096"/>
        <v>0.279</v>
      </c>
      <c r="U933" s="212" t="str">
        <f t="shared" si="1096"/>
        <v>0.279</v>
      </c>
      <c r="V933" s="212" t="str">
        <f t="shared" si="1096"/>
        <v>0.279</v>
      </c>
      <c r="W933" s="212" t="str">
        <f t="shared" si="1096"/>
        <v>0.279</v>
      </c>
      <c r="X933" s="212" t="str">
        <f t="shared" si="1096"/>
        <v>0.279</v>
      </c>
      <c r="Y933" s="212" t="str">
        <f t="shared" si="1096"/>
        <v>0.279</v>
      </c>
      <c r="Z933" s="212" t="str">
        <f t="shared" si="1096"/>
        <v>0.279</v>
      </c>
      <c r="AA933" s="212" t="str">
        <f t="shared" si="1096"/>
        <v>0.279</v>
      </c>
      <c r="AB933" s="212" t="str">
        <f t="shared" si="1066"/>
        <v>0.279</v>
      </c>
      <c r="AC933" s="212" t="str">
        <f t="shared" si="1067"/>
        <v>0.279</v>
      </c>
      <c r="AD933" s="212" t="str">
        <f t="shared" si="1068"/>
        <v>0.279</v>
      </c>
      <c r="AE933" s="212" t="str">
        <f t="shared" si="1069"/>
        <v>0.279</v>
      </c>
      <c r="AF933" s="212" t="str">
        <f t="shared" si="1070"/>
        <v>0.279</v>
      </c>
      <c r="AG933" s="212" t="str">
        <f t="shared" si="1071"/>
        <v>0.279</v>
      </c>
      <c r="AH933" s="212" t="str">
        <f t="shared" si="1072"/>
        <v>0.279</v>
      </c>
      <c r="AI933" s="212" t="str">
        <f t="shared" si="1073"/>
        <v>0.279</v>
      </c>
      <c r="AJ933" s="212" t="str">
        <f t="shared" si="1074"/>
        <v>0.279</v>
      </c>
      <c r="AK933" s="212" t="str">
        <f t="shared" si="1075"/>
        <v>0.279</v>
      </c>
    </row>
    <row r="934" spans="1:37" x14ac:dyDescent="0.35">
      <c r="A934" s="215">
        <v>22</v>
      </c>
      <c r="B934" s="212" t="str">
        <f t="shared" si="1077"/>
        <v>0.279</v>
      </c>
      <c r="C934" s="212" t="str">
        <f t="shared" ref="C934:AA934" si="1097">B934</f>
        <v>0.279</v>
      </c>
      <c r="D934" s="212" t="str">
        <f t="shared" si="1097"/>
        <v>0.279</v>
      </c>
      <c r="E934" s="212" t="str">
        <f t="shared" si="1097"/>
        <v>0.279</v>
      </c>
      <c r="F934" s="212" t="str">
        <f t="shared" si="1097"/>
        <v>0.279</v>
      </c>
      <c r="G934" s="212" t="str">
        <f t="shared" si="1097"/>
        <v>0.279</v>
      </c>
      <c r="H934" s="212" t="str">
        <f t="shared" si="1097"/>
        <v>0.279</v>
      </c>
      <c r="I934" s="212" t="str">
        <f t="shared" si="1097"/>
        <v>0.279</v>
      </c>
      <c r="J934" s="212" t="str">
        <f t="shared" si="1097"/>
        <v>0.279</v>
      </c>
      <c r="K934" s="212" t="str">
        <f t="shared" si="1097"/>
        <v>0.279</v>
      </c>
      <c r="L934" s="212" t="str">
        <f t="shared" si="1097"/>
        <v>0.279</v>
      </c>
      <c r="M934" s="212" t="str">
        <f t="shared" si="1097"/>
        <v>0.279</v>
      </c>
      <c r="N934" s="212" t="str">
        <f t="shared" si="1097"/>
        <v>0.279</v>
      </c>
      <c r="O934" s="212" t="str">
        <f t="shared" si="1097"/>
        <v>0.279</v>
      </c>
      <c r="P934" s="212" t="str">
        <f t="shared" si="1097"/>
        <v>0.279</v>
      </c>
      <c r="Q934" s="212" t="str">
        <f t="shared" si="1097"/>
        <v>0.279</v>
      </c>
      <c r="R934" s="212" t="str">
        <f t="shared" si="1097"/>
        <v>0.279</v>
      </c>
      <c r="S934" s="212" t="str">
        <f t="shared" si="1097"/>
        <v>0.279</v>
      </c>
      <c r="T934" s="212" t="str">
        <f t="shared" si="1097"/>
        <v>0.279</v>
      </c>
      <c r="U934" s="212" t="str">
        <f t="shared" si="1097"/>
        <v>0.279</v>
      </c>
      <c r="V934" s="212" t="str">
        <f t="shared" si="1097"/>
        <v>0.279</v>
      </c>
      <c r="W934" s="212" t="str">
        <f t="shared" si="1097"/>
        <v>0.279</v>
      </c>
      <c r="X934" s="212" t="str">
        <f t="shared" si="1097"/>
        <v>0.279</v>
      </c>
      <c r="Y934" s="212" t="str">
        <f t="shared" si="1097"/>
        <v>0.279</v>
      </c>
      <c r="Z934" s="212" t="str">
        <f t="shared" si="1097"/>
        <v>0.279</v>
      </c>
      <c r="AA934" s="212" t="str">
        <f t="shared" si="1097"/>
        <v>0.279</v>
      </c>
      <c r="AB934" s="212" t="str">
        <f t="shared" si="1066"/>
        <v>0.279</v>
      </c>
      <c r="AC934" s="212" t="str">
        <f t="shared" si="1067"/>
        <v>0.279</v>
      </c>
      <c r="AD934" s="212" t="str">
        <f t="shared" si="1068"/>
        <v>0.279</v>
      </c>
      <c r="AE934" s="212" t="str">
        <f t="shared" si="1069"/>
        <v>0.279</v>
      </c>
      <c r="AF934" s="212" t="str">
        <f t="shared" si="1070"/>
        <v>0.279</v>
      </c>
      <c r="AG934" s="212" t="str">
        <f t="shared" si="1071"/>
        <v>0.279</v>
      </c>
      <c r="AH934" s="212" t="str">
        <f t="shared" si="1072"/>
        <v>0.279</v>
      </c>
      <c r="AI934" s="212" t="str">
        <f t="shared" si="1073"/>
        <v>0.279</v>
      </c>
      <c r="AJ934" s="212" t="str">
        <f t="shared" si="1074"/>
        <v>0.279</v>
      </c>
      <c r="AK934" s="212" t="str">
        <f t="shared" si="1075"/>
        <v>0.279</v>
      </c>
    </row>
    <row r="935" spans="1:37" x14ac:dyDescent="0.35">
      <c r="A935" s="215">
        <v>23</v>
      </c>
      <c r="B935" s="212" t="str">
        <f t="shared" si="1077"/>
        <v>0.279</v>
      </c>
      <c r="C935" s="212" t="str">
        <f t="shared" ref="C935:AA935" si="1098">B935</f>
        <v>0.279</v>
      </c>
      <c r="D935" s="212" t="str">
        <f t="shared" si="1098"/>
        <v>0.279</v>
      </c>
      <c r="E935" s="212" t="str">
        <f t="shared" si="1098"/>
        <v>0.279</v>
      </c>
      <c r="F935" s="212" t="str">
        <f t="shared" si="1098"/>
        <v>0.279</v>
      </c>
      <c r="G935" s="212" t="str">
        <f t="shared" si="1098"/>
        <v>0.279</v>
      </c>
      <c r="H935" s="212" t="str">
        <f t="shared" si="1098"/>
        <v>0.279</v>
      </c>
      <c r="I935" s="212" t="str">
        <f t="shared" si="1098"/>
        <v>0.279</v>
      </c>
      <c r="J935" s="212" t="str">
        <f t="shared" si="1098"/>
        <v>0.279</v>
      </c>
      <c r="K935" s="212" t="str">
        <f t="shared" si="1098"/>
        <v>0.279</v>
      </c>
      <c r="L935" s="212" t="str">
        <f t="shared" si="1098"/>
        <v>0.279</v>
      </c>
      <c r="M935" s="212" t="str">
        <f t="shared" si="1098"/>
        <v>0.279</v>
      </c>
      <c r="N935" s="212" t="str">
        <f t="shared" si="1098"/>
        <v>0.279</v>
      </c>
      <c r="O935" s="212" t="str">
        <f t="shared" si="1098"/>
        <v>0.279</v>
      </c>
      <c r="P935" s="212" t="str">
        <f t="shared" si="1098"/>
        <v>0.279</v>
      </c>
      <c r="Q935" s="212" t="str">
        <f t="shared" si="1098"/>
        <v>0.279</v>
      </c>
      <c r="R935" s="212" t="str">
        <f t="shared" si="1098"/>
        <v>0.279</v>
      </c>
      <c r="S935" s="212" t="str">
        <f t="shared" si="1098"/>
        <v>0.279</v>
      </c>
      <c r="T935" s="212" t="str">
        <f t="shared" si="1098"/>
        <v>0.279</v>
      </c>
      <c r="U935" s="212" t="str">
        <f t="shared" si="1098"/>
        <v>0.279</v>
      </c>
      <c r="V935" s="212" t="str">
        <f t="shared" si="1098"/>
        <v>0.279</v>
      </c>
      <c r="W935" s="212" t="str">
        <f t="shared" si="1098"/>
        <v>0.279</v>
      </c>
      <c r="X935" s="212" t="str">
        <f t="shared" si="1098"/>
        <v>0.279</v>
      </c>
      <c r="Y935" s="212" t="str">
        <f t="shared" si="1098"/>
        <v>0.279</v>
      </c>
      <c r="Z935" s="212" t="str">
        <f t="shared" si="1098"/>
        <v>0.279</v>
      </c>
      <c r="AA935" s="212" t="str">
        <f t="shared" si="1098"/>
        <v>0.279</v>
      </c>
      <c r="AB935" s="212" t="str">
        <f t="shared" si="1066"/>
        <v>0.279</v>
      </c>
      <c r="AC935" s="212" t="str">
        <f t="shared" si="1067"/>
        <v>0.279</v>
      </c>
      <c r="AD935" s="212" t="str">
        <f t="shared" si="1068"/>
        <v>0.279</v>
      </c>
      <c r="AE935" s="212" t="str">
        <f t="shared" si="1069"/>
        <v>0.279</v>
      </c>
      <c r="AF935" s="212" t="str">
        <f t="shared" si="1070"/>
        <v>0.279</v>
      </c>
      <c r="AG935" s="212" t="str">
        <f t="shared" si="1071"/>
        <v>0.279</v>
      </c>
      <c r="AH935" s="212" t="str">
        <f t="shared" si="1072"/>
        <v>0.279</v>
      </c>
      <c r="AI935" s="212" t="str">
        <f t="shared" si="1073"/>
        <v>0.279</v>
      </c>
      <c r="AJ935" s="212" t="str">
        <f t="shared" si="1074"/>
        <v>0.279</v>
      </c>
      <c r="AK935" s="212" t="str">
        <f t="shared" si="1075"/>
        <v>0.279</v>
      </c>
    </row>
    <row r="936" spans="1:37" x14ac:dyDescent="0.35">
      <c r="A936" s="215">
        <v>24</v>
      </c>
      <c r="B936" s="212" t="str">
        <f t="shared" si="1077"/>
        <v>0.279</v>
      </c>
      <c r="C936" s="212" t="str">
        <f t="shared" ref="C936:AA936" si="1099">B936</f>
        <v>0.279</v>
      </c>
      <c r="D936" s="212" t="str">
        <f t="shared" si="1099"/>
        <v>0.279</v>
      </c>
      <c r="E936" s="212" t="str">
        <f t="shared" si="1099"/>
        <v>0.279</v>
      </c>
      <c r="F936" s="212" t="str">
        <f t="shared" si="1099"/>
        <v>0.279</v>
      </c>
      <c r="G936" s="212" t="str">
        <f t="shared" si="1099"/>
        <v>0.279</v>
      </c>
      <c r="H936" s="212" t="str">
        <f t="shared" si="1099"/>
        <v>0.279</v>
      </c>
      <c r="I936" s="212" t="str">
        <f t="shared" si="1099"/>
        <v>0.279</v>
      </c>
      <c r="J936" s="212" t="str">
        <f t="shared" si="1099"/>
        <v>0.279</v>
      </c>
      <c r="K936" s="212" t="str">
        <f t="shared" si="1099"/>
        <v>0.279</v>
      </c>
      <c r="L936" s="212" t="str">
        <f t="shared" si="1099"/>
        <v>0.279</v>
      </c>
      <c r="M936" s="212" t="str">
        <f t="shared" si="1099"/>
        <v>0.279</v>
      </c>
      <c r="N936" s="212" t="str">
        <f t="shared" si="1099"/>
        <v>0.279</v>
      </c>
      <c r="O936" s="212" t="str">
        <f t="shared" si="1099"/>
        <v>0.279</v>
      </c>
      <c r="P936" s="212" t="str">
        <f t="shared" si="1099"/>
        <v>0.279</v>
      </c>
      <c r="Q936" s="212" t="str">
        <f t="shared" si="1099"/>
        <v>0.279</v>
      </c>
      <c r="R936" s="212" t="str">
        <f t="shared" si="1099"/>
        <v>0.279</v>
      </c>
      <c r="S936" s="212" t="str">
        <f t="shared" si="1099"/>
        <v>0.279</v>
      </c>
      <c r="T936" s="212" t="str">
        <f t="shared" si="1099"/>
        <v>0.279</v>
      </c>
      <c r="U936" s="212" t="str">
        <f t="shared" si="1099"/>
        <v>0.279</v>
      </c>
      <c r="V936" s="212" t="str">
        <f t="shared" si="1099"/>
        <v>0.279</v>
      </c>
      <c r="W936" s="212" t="str">
        <f t="shared" si="1099"/>
        <v>0.279</v>
      </c>
      <c r="X936" s="212" t="str">
        <f t="shared" si="1099"/>
        <v>0.279</v>
      </c>
      <c r="Y936" s="212" t="str">
        <f t="shared" si="1099"/>
        <v>0.279</v>
      </c>
      <c r="Z936" s="212" t="str">
        <f t="shared" si="1099"/>
        <v>0.279</v>
      </c>
      <c r="AA936" s="212" t="str">
        <f t="shared" si="1099"/>
        <v>0.279</v>
      </c>
      <c r="AB936" s="212" t="str">
        <f t="shared" si="1066"/>
        <v>0.279</v>
      </c>
      <c r="AC936" s="212" t="str">
        <f t="shared" si="1067"/>
        <v>0.279</v>
      </c>
      <c r="AD936" s="212" t="str">
        <f t="shared" si="1068"/>
        <v>0.279</v>
      </c>
      <c r="AE936" s="212" t="str">
        <f t="shared" si="1069"/>
        <v>0.279</v>
      </c>
      <c r="AF936" s="212" t="str">
        <f t="shared" si="1070"/>
        <v>0.279</v>
      </c>
      <c r="AG936" s="212" t="str">
        <f t="shared" si="1071"/>
        <v>0.279</v>
      </c>
      <c r="AH936" s="212" t="str">
        <f t="shared" si="1072"/>
        <v>0.279</v>
      </c>
      <c r="AI936" s="212" t="str">
        <f t="shared" si="1073"/>
        <v>0.279</v>
      </c>
      <c r="AJ936" s="212" t="str">
        <f t="shared" si="1074"/>
        <v>0.279</v>
      </c>
      <c r="AK936" s="212" t="str">
        <f t="shared" si="1075"/>
        <v>0.279</v>
      </c>
    </row>
    <row r="937" spans="1:37" x14ac:dyDescent="0.35">
      <c r="A937" s="215">
        <v>25</v>
      </c>
      <c r="B937" s="212" t="str">
        <f t="shared" si="1077"/>
        <v>0.279</v>
      </c>
      <c r="C937" s="212" t="str">
        <f t="shared" ref="C937:AA937" si="1100">B937</f>
        <v>0.279</v>
      </c>
      <c r="D937" s="212" t="str">
        <f t="shared" si="1100"/>
        <v>0.279</v>
      </c>
      <c r="E937" s="212" t="str">
        <f t="shared" si="1100"/>
        <v>0.279</v>
      </c>
      <c r="F937" s="212" t="str">
        <f t="shared" si="1100"/>
        <v>0.279</v>
      </c>
      <c r="G937" s="212" t="str">
        <f t="shared" si="1100"/>
        <v>0.279</v>
      </c>
      <c r="H937" s="212" t="str">
        <f t="shared" si="1100"/>
        <v>0.279</v>
      </c>
      <c r="I937" s="212" t="str">
        <f t="shared" si="1100"/>
        <v>0.279</v>
      </c>
      <c r="J937" s="212" t="str">
        <f t="shared" si="1100"/>
        <v>0.279</v>
      </c>
      <c r="K937" s="212" t="str">
        <f t="shared" si="1100"/>
        <v>0.279</v>
      </c>
      <c r="L937" s="212" t="str">
        <f t="shared" si="1100"/>
        <v>0.279</v>
      </c>
      <c r="M937" s="212" t="str">
        <f t="shared" si="1100"/>
        <v>0.279</v>
      </c>
      <c r="N937" s="212" t="str">
        <f t="shared" si="1100"/>
        <v>0.279</v>
      </c>
      <c r="O937" s="212" t="str">
        <f t="shared" si="1100"/>
        <v>0.279</v>
      </c>
      <c r="P937" s="212" t="str">
        <f t="shared" si="1100"/>
        <v>0.279</v>
      </c>
      <c r="Q937" s="212" t="str">
        <f t="shared" si="1100"/>
        <v>0.279</v>
      </c>
      <c r="R937" s="212" t="str">
        <f t="shared" si="1100"/>
        <v>0.279</v>
      </c>
      <c r="S937" s="212" t="str">
        <f t="shared" si="1100"/>
        <v>0.279</v>
      </c>
      <c r="T937" s="212" t="str">
        <f t="shared" si="1100"/>
        <v>0.279</v>
      </c>
      <c r="U937" s="212" t="str">
        <f t="shared" si="1100"/>
        <v>0.279</v>
      </c>
      <c r="V937" s="212" t="str">
        <f t="shared" si="1100"/>
        <v>0.279</v>
      </c>
      <c r="W937" s="212" t="str">
        <f t="shared" si="1100"/>
        <v>0.279</v>
      </c>
      <c r="X937" s="212" t="str">
        <f t="shared" si="1100"/>
        <v>0.279</v>
      </c>
      <c r="Y937" s="212" t="str">
        <f t="shared" si="1100"/>
        <v>0.279</v>
      </c>
      <c r="Z937" s="212" t="str">
        <f t="shared" si="1100"/>
        <v>0.279</v>
      </c>
      <c r="AA937" s="212" t="str">
        <f t="shared" si="1100"/>
        <v>0.279</v>
      </c>
      <c r="AB937" s="212" t="str">
        <f t="shared" si="1066"/>
        <v>0.279</v>
      </c>
      <c r="AC937" s="212" t="str">
        <f t="shared" si="1067"/>
        <v>0.279</v>
      </c>
      <c r="AD937" s="212" t="str">
        <f t="shared" si="1068"/>
        <v>0.279</v>
      </c>
      <c r="AE937" s="212" t="str">
        <f t="shared" si="1069"/>
        <v>0.279</v>
      </c>
      <c r="AF937" s="212" t="str">
        <f t="shared" si="1070"/>
        <v>0.279</v>
      </c>
      <c r="AG937" s="212" t="str">
        <f t="shared" si="1071"/>
        <v>0.279</v>
      </c>
      <c r="AH937" s="212" t="str">
        <f t="shared" si="1072"/>
        <v>0.279</v>
      </c>
      <c r="AI937" s="212" t="str">
        <f t="shared" si="1073"/>
        <v>0.279</v>
      </c>
      <c r="AJ937" s="212" t="str">
        <f t="shared" si="1074"/>
        <v>0.279</v>
      </c>
      <c r="AK937" s="212" t="str">
        <f t="shared" si="1075"/>
        <v>0.279</v>
      </c>
    </row>
    <row r="938" spans="1:37" x14ac:dyDescent="0.35">
      <c r="A938" s="215">
        <v>26</v>
      </c>
      <c r="B938" s="212" t="str">
        <f t="shared" si="1077"/>
        <v>0.279</v>
      </c>
      <c r="C938" s="212" t="str">
        <f t="shared" ref="C938:AA938" si="1101">B938</f>
        <v>0.279</v>
      </c>
      <c r="D938" s="212" t="str">
        <f t="shared" si="1101"/>
        <v>0.279</v>
      </c>
      <c r="E938" s="212" t="str">
        <f t="shared" si="1101"/>
        <v>0.279</v>
      </c>
      <c r="F938" s="212" t="str">
        <f t="shared" si="1101"/>
        <v>0.279</v>
      </c>
      <c r="G938" s="212" t="str">
        <f t="shared" si="1101"/>
        <v>0.279</v>
      </c>
      <c r="H938" s="212" t="str">
        <f t="shared" si="1101"/>
        <v>0.279</v>
      </c>
      <c r="I938" s="212" t="str">
        <f t="shared" si="1101"/>
        <v>0.279</v>
      </c>
      <c r="J938" s="212" t="str">
        <f t="shared" si="1101"/>
        <v>0.279</v>
      </c>
      <c r="K938" s="212" t="str">
        <f t="shared" si="1101"/>
        <v>0.279</v>
      </c>
      <c r="L938" s="212" t="str">
        <f t="shared" si="1101"/>
        <v>0.279</v>
      </c>
      <c r="M938" s="212" t="str">
        <f t="shared" si="1101"/>
        <v>0.279</v>
      </c>
      <c r="N938" s="212" t="str">
        <f t="shared" si="1101"/>
        <v>0.279</v>
      </c>
      <c r="O938" s="212" t="str">
        <f t="shared" si="1101"/>
        <v>0.279</v>
      </c>
      <c r="P938" s="212" t="str">
        <f t="shared" si="1101"/>
        <v>0.279</v>
      </c>
      <c r="Q938" s="212" t="str">
        <f t="shared" si="1101"/>
        <v>0.279</v>
      </c>
      <c r="R938" s="212" t="str">
        <f t="shared" si="1101"/>
        <v>0.279</v>
      </c>
      <c r="S938" s="212" t="str">
        <f t="shared" si="1101"/>
        <v>0.279</v>
      </c>
      <c r="T938" s="212" t="str">
        <f t="shared" si="1101"/>
        <v>0.279</v>
      </c>
      <c r="U938" s="212" t="str">
        <f t="shared" si="1101"/>
        <v>0.279</v>
      </c>
      <c r="V938" s="212" t="str">
        <f t="shared" si="1101"/>
        <v>0.279</v>
      </c>
      <c r="W938" s="212" t="str">
        <f t="shared" si="1101"/>
        <v>0.279</v>
      </c>
      <c r="X938" s="212" t="str">
        <f t="shared" si="1101"/>
        <v>0.279</v>
      </c>
      <c r="Y938" s="212" t="str">
        <f t="shared" si="1101"/>
        <v>0.279</v>
      </c>
      <c r="Z938" s="212" t="str">
        <f t="shared" si="1101"/>
        <v>0.279</v>
      </c>
      <c r="AA938" s="212" t="str">
        <f t="shared" si="1101"/>
        <v>0.279</v>
      </c>
      <c r="AB938" s="212" t="str">
        <f t="shared" si="1066"/>
        <v>0.279</v>
      </c>
      <c r="AC938" s="212" t="str">
        <f t="shared" si="1067"/>
        <v>0.279</v>
      </c>
      <c r="AD938" s="212" t="str">
        <f t="shared" si="1068"/>
        <v>0.279</v>
      </c>
      <c r="AE938" s="212" t="str">
        <f t="shared" si="1069"/>
        <v>0.279</v>
      </c>
      <c r="AF938" s="212" t="str">
        <f t="shared" si="1070"/>
        <v>0.279</v>
      </c>
      <c r="AG938" s="212" t="str">
        <f t="shared" si="1071"/>
        <v>0.279</v>
      </c>
      <c r="AH938" s="212" t="str">
        <f t="shared" si="1072"/>
        <v>0.279</v>
      </c>
      <c r="AI938" s="212" t="str">
        <f t="shared" si="1073"/>
        <v>0.279</v>
      </c>
      <c r="AJ938" s="212" t="str">
        <f t="shared" si="1074"/>
        <v>0.279</v>
      </c>
      <c r="AK938" s="212" t="str">
        <f t="shared" si="1075"/>
        <v>0.279</v>
      </c>
    </row>
    <row r="939" spans="1:37" x14ac:dyDescent="0.35">
      <c r="A939" s="215">
        <v>27</v>
      </c>
      <c r="B939" s="212" t="str">
        <f t="shared" si="1077"/>
        <v>0.279</v>
      </c>
      <c r="C939" s="212" t="str">
        <f t="shared" ref="C939:AA939" si="1102">B939</f>
        <v>0.279</v>
      </c>
      <c r="D939" s="212" t="str">
        <f t="shared" si="1102"/>
        <v>0.279</v>
      </c>
      <c r="E939" s="212" t="str">
        <f t="shared" si="1102"/>
        <v>0.279</v>
      </c>
      <c r="F939" s="212" t="str">
        <f t="shared" si="1102"/>
        <v>0.279</v>
      </c>
      <c r="G939" s="212" t="str">
        <f t="shared" si="1102"/>
        <v>0.279</v>
      </c>
      <c r="H939" s="212" t="str">
        <f t="shared" si="1102"/>
        <v>0.279</v>
      </c>
      <c r="I939" s="212" t="str">
        <f t="shared" si="1102"/>
        <v>0.279</v>
      </c>
      <c r="J939" s="212" t="str">
        <f t="shared" si="1102"/>
        <v>0.279</v>
      </c>
      <c r="K939" s="212" t="str">
        <f t="shared" si="1102"/>
        <v>0.279</v>
      </c>
      <c r="L939" s="212" t="str">
        <f t="shared" si="1102"/>
        <v>0.279</v>
      </c>
      <c r="M939" s="212" t="str">
        <f t="shared" si="1102"/>
        <v>0.279</v>
      </c>
      <c r="N939" s="212" t="str">
        <f t="shared" si="1102"/>
        <v>0.279</v>
      </c>
      <c r="O939" s="212" t="str">
        <f t="shared" si="1102"/>
        <v>0.279</v>
      </c>
      <c r="P939" s="212" t="str">
        <f t="shared" si="1102"/>
        <v>0.279</v>
      </c>
      <c r="Q939" s="212" t="str">
        <f t="shared" si="1102"/>
        <v>0.279</v>
      </c>
      <c r="R939" s="212" t="str">
        <f t="shared" si="1102"/>
        <v>0.279</v>
      </c>
      <c r="S939" s="212" t="str">
        <f t="shared" si="1102"/>
        <v>0.279</v>
      </c>
      <c r="T939" s="212" t="str">
        <f t="shared" si="1102"/>
        <v>0.279</v>
      </c>
      <c r="U939" s="212" t="str">
        <f t="shared" si="1102"/>
        <v>0.279</v>
      </c>
      <c r="V939" s="212" t="str">
        <f t="shared" si="1102"/>
        <v>0.279</v>
      </c>
      <c r="W939" s="212" t="str">
        <f t="shared" si="1102"/>
        <v>0.279</v>
      </c>
      <c r="X939" s="212" t="str">
        <f t="shared" si="1102"/>
        <v>0.279</v>
      </c>
      <c r="Y939" s="212" t="str">
        <f t="shared" si="1102"/>
        <v>0.279</v>
      </c>
      <c r="Z939" s="212" t="str">
        <f t="shared" si="1102"/>
        <v>0.279</v>
      </c>
      <c r="AA939" s="212" t="str">
        <f t="shared" si="1102"/>
        <v>0.279</v>
      </c>
      <c r="AB939" s="212" t="str">
        <f t="shared" si="1066"/>
        <v>0.279</v>
      </c>
      <c r="AC939" s="212" t="str">
        <f t="shared" si="1067"/>
        <v>0.279</v>
      </c>
      <c r="AD939" s="212" t="str">
        <f t="shared" si="1068"/>
        <v>0.279</v>
      </c>
      <c r="AE939" s="212" t="str">
        <f t="shared" si="1069"/>
        <v>0.279</v>
      </c>
      <c r="AF939" s="212" t="str">
        <f t="shared" si="1070"/>
        <v>0.279</v>
      </c>
      <c r="AG939" s="212" t="str">
        <f t="shared" si="1071"/>
        <v>0.279</v>
      </c>
      <c r="AH939" s="212" t="str">
        <f t="shared" si="1072"/>
        <v>0.279</v>
      </c>
      <c r="AI939" s="212" t="str">
        <f t="shared" si="1073"/>
        <v>0.279</v>
      </c>
      <c r="AJ939" s="212" t="str">
        <f t="shared" si="1074"/>
        <v>0.279</v>
      </c>
      <c r="AK939" s="212" t="str">
        <f t="shared" si="1075"/>
        <v>0.279</v>
      </c>
    </row>
    <row r="940" spans="1:37" x14ac:dyDescent="0.35">
      <c r="A940" s="215">
        <v>28</v>
      </c>
      <c r="B940" s="212" t="str">
        <f t="shared" si="1077"/>
        <v>0.279</v>
      </c>
      <c r="C940" s="212" t="str">
        <f t="shared" ref="C940:AA940" si="1103">B940</f>
        <v>0.279</v>
      </c>
      <c r="D940" s="212" t="str">
        <f t="shared" si="1103"/>
        <v>0.279</v>
      </c>
      <c r="E940" s="212" t="str">
        <f t="shared" si="1103"/>
        <v>0.279</v>
      </c>
      <c r="F940" s="212" t="str">
        <f t="shared" si="1103"/>
        <v>0.279</v>
      </c>
      <c r="G940" s="212" t="str">
        <f t="shared" si="1103"/>
        <v>0.279</v>
      </c>
      <c r="H940" s="212" t="str">
        <f t="shared" si="1103"/>
        <v>0.279</v>
      </c>
      <c r="I940" s="212" t="str">
        <f t="shared" si="1103"/>
        <v>0.279</v>
      </c>
      <c r="J940" s="212" t="str">
        <f t="shared" si="1103"/>
        <v>0.279</v>
      </c>
      <c r="K940" s="212" t="str">
        <f t="shared" si="1103"/>
        <v>0.279</v>
      </c>
      <c r="L940" s="212" t="str">
        <f t="shared" si="1103"/>
        <v>0.279</v>
      </c>
      <c r="M940" s="212" t="str">
        <f t="shared" si="1103"/>
        <v>0.279</v>
      </c>
      <c r="N940" s="212" t="str">
        <f t="shared" si="1103"/>
        <v>0.279</v>
      </c>
      <c r="O940" s="212" t="str">
        <f t="shared" si="1103"/>
        <v>0.279</v>
      </c>
      <c r="P940" s="212" t="str">
        <f t="shared" si="1103"/>
        <v>0.279</v>
      </c>
      <c r="Q940" s="212" t="str">
        <f t="shared" si="1103"/>
        <v>0.279</v>
      </c>
      <c r="R940" s="212" t="str">
        <f t="shared" si="1103"/>
        <v>0.279</v>
      </c>
      <c r="S940" s="212" t="str">
        <f t="shared" si="1103"/>
        <v>0.279</v>
      </c>
      <c r="T940" s="212" t="str">
        <f t="shared" si="1103"/>
        <v>0.279</v>
      </c>
      <c r="U940" s="212" t="str">
        <f t="shared" si="1103"/>
        <v>0.279</v>
      </c>
      <c r="V940" s="212" t="str">
        <f t="shared" si="1103"/>
        <v>0.279</v>
      </c>
      <c r="W940" s="212" t="str">
        <f t="shared" si="1103"/>
        <v>0.279</v>
      </c>
      <c r="X940" s="212" t="str">
        <f t="shared" si="1103"/>
        <v>0.279</v>
      </c>
      <c r="Y940" s="212" t="str">
        <f t="shared" si="1103"/>
        <v>0.279</v>
      </c>
      <c r="Z940" s="212" t="str">
        <f t="shared" si="1103"/>
        <v>0.279</v>
      </c>
      <c r="AA940" s="212" t="str">
        <f t="shared" si="1103"/>
        <v>0.279</v>
      </c>
      <c r="AB940" s="212" t="str">
        <f t="shared" si="1066"/>
        <v>0.279</v>
      </c>
      <c r="AC940" s="212" t="str">
        <f t="shared" si="1067"/>
        <v>0.279</v>
      </c>
      <c r="AD940" s="212" t="str">
        <f t="shared" si="1068"/>
        <v>0.279</v>
      </c>
      <c r="AE940" s="212" t="str">
        <f t="shared" si="1069"/>
        <v>0.279</v>
      </c>
      <c r="AF940" s="212" t="str">
        <f t="shared" si="1070"/>
        <v>0.279</v>
      </c>
      <c r="AG940" s="212" t="str">
        <f t="shared" si="1071"/>
        <v>0.279</v>
      </c>
      <c r="AH940" s="212" t="str">
        <f t="shared" si="1072"/>
        <v>0.279</v>
      </c>
      <c r="AI940" s="212" t="str">
        <f t="shared" si="1073"/>
        <v>0.279</v>
      </c>
      <c r="AJ940" s="212" t="str">
        <f t="shared" si="1074"/>
        <v>0.279</v>
      </c>
      <c r="AK940" s="212" t="str">
        <f t="shared" si="1075"/>
        <v>0.279</v>
      </c>
    </row>
    <row r="941" spans="1:37" x14ac:dyDescent="0.35">
      <c r="A941" s="215">
        <v>29</v>
      </c>
      <c r="B941" s="212" t="str">
        <f t="shared" si="1077"/>
        <v>0.279</v>
      </c>
      <c r="C941" s="212" t="str">
        <f t="shared" ref="C941:AA941" si="1104">B941</f>
        <v>0.279</v>
      </c>
      <c r="D941" s="212" t="str">
        <f t="shared" si="1104"/>
        <v>0.279</v>
      </c>
      <c r="E941" s="212" t="str">
        <f t="shared" si="1104"/>
        <v>0.279</v>
      </c>
      <c r="F941" s="212" t="str">
        <f t="shared" si="1104"/>
        <v>0.279</v>
      </c>
      <c r="G941" s="212" t="str">
        <f t="shared" si="1104"/>
        <v>0.279</v>
      </c>
      <c r="H941" s="212" t="str">
        <f t="shared" si="1104"/>
        <v>0.279</v>
      </c>
      <c r="I941" s="212" t="str">
        <f t="shared" si="1104"/>
        <v>0.279</v>
      </c>
      <c r="J941" s="212" t="str">
        <f t="shared" si="1104"/>
        <v>0.279</v>
      </c>
      <c r="K941" s="212" t="str">
        <f t="shared" si="1104"/>
        <v>0.279</v>
      </c>
      <c r="L941" s="212" t="str">
        <f t="shared" si="1104"/>
        <v>0.279</v>
      </c>
      <c r="M941" s="212" t="str">
        <f t="shared" si="1104"/>
        <v>0.279</v>
      </c>
      <c r="N941" s="212" t="str">
        <f t="shared" si="1104"/>
        <v>0.279</v>
      </c>
      <c r="O941" s="212" t="str">
        <f t="shared" si="1104"/>
        <v>0.279</v>
      </c>
      <c r="P941" s="212" t="str">
        <f t="shared" si="1104"/>
        <v>0.279</v>
      </c>
      <c r="Q941" s="212" t="str">
        <f t="shared" si="1104"/>
        <v>0.279</v>
      </c>
      <c r="R941" s="212" t="str">
        <f t="shared" si="1104"/>
        <v>0.279</v>
      </c>
      <c r="S941" s="212" t="str">
        <f t="shared" si="1104"/>
        <v>0.279</v>
      </c>
      <c r="T941" s="212" t="str">
        <f t="shared" si="1104"/>
        <v>0.279</v>
      </c>
      <c r="U941" s="212" t="str">
        <f t="shared" si="1104"/>
        <v>0.279</v>
      </c>
      <c r="V941" s="212" t="str">
        <f t="shared" si="1104"/>
        <v>0.279</v>
      </c>
      <c r="W941" s="212" t="str">
        <f t="shared" si="1104"/>
        <v>0.279</v>
      </c>
      <c r="X941" s="212" t="str">
        <f t="shared" si="1104"/>
        <v>0.279</v>
      </c>
      <c r="Y941" s="212" t="str">
        <f t="shared" si="1104"/>
        <v>0.279</v>
      </c>
      <c r="Z941" s="212" t="str">
        <f t="shared" si="1104"/>
        <v>0.279</v>
      </c>
      <c r="AA941" s="212" t="str">
        <f t="shared" si="1104"/>
        <v>0.279</v>
      </c>
      <c r="AB941" s="212" t="str">
        <f t="shared" si="1066"/>
        <v>0.279</v>
      </c>
      <c r="AC941" s="212" t="str">
        <f t="shared" si="1067"/>
        <v>0.279</v>
      </c>
      <c r="AD941" s="212" t="str">
        <f t="shared" si="1068"/>
        <v>0.279</v>
      </c>
      <c r="AE941" s="212" t="str">
        <f t="shared" si="1069"/>
        <v>0.279</v>
      </c>
      <c r="AF941" s="212" t="str">
        <f t="shared" si="1070"/>
        <v>0.279</v>
      </c>
      <c r="AG941" s="212" t="str">
        <f t="shared" si="1071"/>
        <v>0.279</v>
      </c>
      <c r="AH941" s="212" t="str">
        <f t="shared" si="1072"/>
        <v>0.279</v>
      </c>
      <c r="AI941" s="212" t="str">
        <f t="shared" si="1073"/>
        <v>0.279</v>
      </c>
      <c r="AJ941" s="212" t="str">
        <f t="shared" si="1074"/>
        <v>0.279</v>
      </c>
      <c r="AK941" s="212" t="str">
        <f t="shared" si="1075"/>
        <v>0.279</v>
      </c>
    </row>
    <row r="942" spans="1:37" x14ac:dyDescent="0.35">
      <c r="A942" s="215">
        <v>30</v>
      </c>
      <c r="B942" s="212" t="str">
        <f t="shared" si="1077"/>
        <v>0.279</v>
      </c>
      <c r="C942" s="212" t="str">
        <f t="shared" ref="C942:AA942" si="1105">B942</f>
        <v>0.279</v>
      </c>
      <c r="D942" s="212" t="str">
        <f t="shared" si="1105"/>
        <v>0.279</v>
      </c>
      <c r="E942" s="212" t="str">
        <f t="shared" si="1105"/>
        <v>0.279</v>
      </c>
      <c r="F942" s="212" t="str">
        <f t="shared" si="1105"/>
        <v>0.279</v>
      </c>
      <c r="G942" s="212" t="str">
        <f t="shared" si="1105"/>
        <v>0.279</v>
      </c>
      <c r="H942" s="212" t="str">
        <f t="shared" si="1105"/>
        <v>0.279</v>
      </c>
      <c r="I942" s="212" t="str">
        <f t="shared" si="1105"/>
        <v>0.279</v>
      </c>
      <c r="J942" s="212" t="str">
        <f t="shared" si="1105"/>
        <v>0.279</v>
      </c>
      <c r="K942" s="212" t="str">
        <f t="shared" si="1105"/>
        <v>0.279</v>
      </c>
      <c r="L942" s="212" t="str">
        <f t="shared" si="1105"/>
        <v>0.279</v>
      </c>
      <c r="M942" s="212" t="str">
        <f t="shared" si="1105"/>
        <v>0.279</v>
      </c>
      <c r="N942" s="212" t="str">
        <f t="shared" si="1105"/>
        <v>0.279</v>
      </c>
      <c r="O942" s="212" t="str">
        <f t="shared" si="1105"/>
        <v>0.279</v>
      </c>
      <c r="P942" s="212" t="str">
        <f t="shared" si="1105"/>
        <v>0.279</v>
      </c>
      <c r="Q942" s="212" t="str">
        <f t="shared" si="1105"/>
        <v>0.279</v>
      </c>
      <c r="R942" s="212" t="str">
        <f t="shared" si="1105"/>
        <v>0.279</v>
      </c>
      <c r="S942" s="212" t="str">
        <f t="shared" si="1105"/>
        <v>0.279</v>
      </c>
      <c r="T942" s="212" t="str">
        <f t="shared" si="1105"/>
        <v>0.279</v>
      </c>
      <c r="U942" s="212" t="str">
        <f t="shared" si="1105"/>
        <v>0.279</v>
      </c>
      <c r="V942" s="212" t="str">
        <f t="shared" si="1105"/>
        <v>0.279</v>
      </c>
      <c r="W942" s="212" t="str">
        <f t="shared" si="1105"/>
        <v>0.279</v>
      </c>
      <c r="X942" s="212" t="str">
        <f t="shared" si="1105"/>
        <v>0.279</v>
      </c>
      <c r="Y942" s="212" t="str">
        <f t="shared" si="1105"/>
        <v>0.279</v>
      </c>
      <c r="Z942" s="212" t="str">
        <f t="shared" si="1105"/>
        <v>0.279</v>
      </c>
      <c r="AA942" s="212" t="str">
        <f t="shared" si="1105"/>
        <v>0.279</v>
      </c>
      <c r="AB942" s="212" t="str">
        <f t="shared" si="1066"/>
        <v>0.279</v>
      </c>
      <c r="AC942" s="212" t="str">
        <f t="shared" si="1067"/>
        <v>0.279</v>
      </c>
      <c r="AD942" s="212" t="str">
        <f t="shared" si="1068"/>
        <v>0.279</v>
      </c>
      <c r="AE942" s="212" t="str">
        <f t="shared" si="1069"/>
        <v>0.279</v>
      </c>
      <c r="AF942" s="212" t="str">
        <f t="shared" si="1070"/>
        <v>0.279</v>
      </c>
      <c r="AG942" s="212" t="str">
        <f t="shared" si="1071"/>
        <v>0.279</v>
      </c>
      <c r="AH942" s="212" t="str">
        <f t="shared" si="1072"/>
        <v>0.279</v>
      </c>
      <c r="AI942" s="212" t="str">
        <f t="shared" si="1073"/>
        <v>0.279</v>
      </c>
      <c r="AJ942" s="212" t="str">
        <f t="shared" si="1074"/>
        <v>0.279</v>
      </c>
      <c r="AK942" s="212" t="str">
        <f t="shared" si="1075"/>
        <v>0.279</v>
      </c>
    </row>
    <row r="943" spans="1:37" x14ac:dyDescent="0.35">
      <c r="A943" s="215">
        <v>31</v>
      </c>
      <c r="B943" s="212" t="str">
        <f t="shared" si="1077"/>
        <v>0.279</v>
      </c>
      <c r="C943" s="212" t="str">
        <f t="shared" ref="C943:AA943" si="1106">B943</f>
        <v>0.279</v>
      </c>
      <c r="D943" s="212" t="str">
        <f t="shared" si="1106"/>
        <v>0.279</v>
      </c>
      <c r="E943" s="212" t="str">
        <f t="shared" si="1106"/>
        <v>0.279</v>
      </c>
      <c r="F943" s="212" t="str">
        <f t="shared" si="1106"/>
        <v>0.279</v>
      </c>
      <c r="G943" s="212" t="str">
        <f t="shared" si="1106"/>
        <v>0.279</v>
      </c>
      <c r="H943" s="212" t="str">
        <f t="shared" si="1106"/>
        <v>0.279</v>
      </c>
      <c r="I943" s="212" t="str">
        <f t="shared" si="1106"/>
        <v>0.279</v>
      </c>
      <c r="J943" s="212" t="str">
        <f t="shared" si="1106"/>
        <v>0.279</v>
      </c>
      <c r="K943" s="212" t="str">
        <f t="shared" si="1106"/>
        <v>0.279</v>
      </c>
      <c r="L943" s="212" t="str">
        <f t="shared" si="1106"/>
        <v>0.279</v>
      </c>
      <c r="M943" s="212" t="str">
        <f t="shared" si="1106"/>
        <v>0.279</v>
      </c>
      <c r="N943" s="212" t="str">
        <f t="shared" si="1106"/>
        <v>0.279</v>
      </c>
      <c r="O943" s="212" t="str">
        <f t="shared" si="1106"/>
        <v>0.279</v>
      </c>
      <c r="P943" s="212" t="str">
        <f t="shared" si="1106"/>
        <v>0.279</v>
      </c>
      <c r="Q943" s="212" t="str">
        <f t="shared" si="1106"/>
        <v>0.279</v>
      </c>
      <c r="R943" s="212" t="str">
        <f t="shared" si="1106"/>
        <v>0.279</v>
      </c>
      <c r="S943" s="212" t="str">
        <f t="shared" si="1106"/>
        <v>0.279</v>
      </c>
      <c r="T943" s="212" t="str">
        <f t="shared" si="1106"/>
        <v>0.279</v>
      </c>
      <c r="U943" s="212" t="str">
        <f t="shared" si="1106"/>
        <v>0.279</v>
      </c>
      <c r="V943" s="212" t="str">
        <f t="shared" si="1106"/>
        <v>0.279</v>
      </c>
      <c r="W943" s="212" t="str">
        <f t="shared" si="1106"/>
        <v>0.279</v>
      </c>
      <c r="X943" s="212" t="str">
        <f t="shared" si="1106"/>
        <v>0.279</v>
      </c>
      <c r="Y943" s="212" t="str">
        <f t="shared" si="1106"/>
        <v>0.279</v>
      </c>
      <c r="Z943" s="212" t="str">
        <f t="shared" si="1106"/>
        <v>0.279</v>
      </c>
      <c r="AA943" s="212" t="str">
        <f t="shared" si="1106"/>
        <v>0.279</v>
      </c>
      <c r="AB943" s="212" t="str">
        <f t="shared" si="1066"/>
        <v>0.279</v>
      </c>
      <c r="AC943" s="212" t="str">
        <f t="shared" si="1067"/>
        <v>0.279</v>
      </c>
      <c r="AD943" s="212" t="str">
        <f t="shared" si="1068"/>
        <v>0.279</v>
      </c>
      <c r="AE943" s="212" t="str">
        <f t="shared" si="1069"/>
        <v>0.279</v>
      </c>
      <c r="AF943" s="212" t="str">
        <f t="shared" si="1070"/>
        <v>0.279</v>
      </c>
      <c r="AG943" s="212" t="str">
        <f t="shared" si="1071"/>
        <v>0.279</v>
      </c>
      <c r="AH943" s="212" t="str">
        <f t="shared" si="1072"/>
        <v>0.279</v>
      </c>
      <c r="AI943" s="212" t="str">
        <f t="shared" si="1073"/>
        <v>0.279</v>
      </c>
      <c r="AJ943" s="212" t="str">
        <f t="shared" si="1074"/>
        <v>0.279</v>
      </c>
      <c r="AK943" s="212" t="str">
        <f t="shared" si="1075"/>
        <v>0.279</v>
      </c>
    </row>
    <row r="944" spans="1:37" x14ac:dyDescent="0.35">
      <c r="A944" s="215">
        <v>32</v>
      </c>
      <c r="B944" s="212" t="str">
        <f t="shared" si="1077"/>
        <v>0.279</v>
      </c>
      <c r="C944" s="212" t="str">
        <f t="shared" ref="C944:AA944" si="1107">B944</f>
        <v>0.279</v>
      </c>
      <c r="D944" s="212" t="str">
        <f t="shared" si="1107"/>
        <v>0.279</v>
      </c>
      <c r="E944" s="212" t="str">
        <f t="shared" si="1107"/>
        <v>0.279</v>
      </c>
      <c r="F944" s="212" t="str">
        <f t="shared" si="1107"/>
        <v>0.279</v>
      </c>
      <c r="G944" s="212" t="str">
        <f t="shared" si="1107"/>
        <v>0.279</v>
      </c>
      <c r="H944" s="212" t="str">
        <f t="shared" si="1107"/>
        <v>0.279</v>
      </c>
      <c r="I944" s="212" t="str">
        <f t="shared" si="1107"/>
        <v>0.279</v>
      </c>
      <c r="J944" s="212" t="str">
        <f t="shared" si="1107"/>
        <v>0.279</v>
      </c>
      <c r="K944" s="212" t="str">
        <f t="shared" si="1107"/>
        <v>0.279</v>
      </c>
      <c r="L944" s="212" t="str">
        <f t="shared" si="1107"/>
        <v>0.279</v>
      </c>
      <c r="M944" s="212" t="str">
        <f t="shared" si="1107"/>
        <v>0.279</v>
      </c>
      <c r="N944" s="212" t="str">
        <f t="shared" si="1107"/>
        <v>0.279</v>
      </c>
      <c r="O944" s="212" t="str">
        <f t="shared" si="1107"/>
        <v>0.279</v>
      </c>
      <c r="P944" s="212" t="str">
        <f t="shared" si="1107"/>
        <v>0.279</v>
      </c>
      <c r="Q944" s="212" t="str">
        <f t="shared" si="1107"/>
        <v>0.279</v>
      </c>
      <c r="R944" s="212" t="str">
        <f t="shared" si="1107"/>
        <v>0.279</v>
      </c>
      <c r="S944" s="212" t="str">
        <f t="shared" si="1107"/>
        <v>0.279</v>
      </c>
      <c r="T944" s="212" t="str">
        <f t="shared" si="1107"/>
        <v>0.279</v>
      </c>
      <c r="U944" s="212" t="str">
        <f t="shared" si="1107"/>
        <v>0.279</v>
      </c>
      <c r="V944" s="212" t="str">
        <f t="shared" si="1107"/>
        <v>0.279</v>
      </c>
      <c r="W944" s="212" t="str">
        <f t="shared" si="1107"/>
        <v>0.279</v>
      </c>
      <c r="X944" s="212" t="str">
        <f t="shared" si="1107"/>
        <v>0.279</v>
      </c>
      <c r="Y944" s="212" t="str">
        <f t="shared" si="1107"/>
        <v>0.279</v>
      </c>
      <c r="Z944" s="212" t="str">
        <f t="shared" si="1107"/>
        <v>0.279</v>
      </c>
      <c r="AA944" s="212" t="str">
        <f t="shared" si="1107"/>
        <v>0.279</v>
      </c>
      <c r="AB944" s="212" t="str">
        <f t="shared" si="1066"/>
        <v>0.279</v>
      </c>
      <c r="AC944" s="212" t="str">
        <f t="shared" si="1067"/>
        <v>0.279</v>
      </c>
      <c r="AD944" s="212" t="str">
        <f t="shared" si="1068"/>
        <v>0.279</v>
      </c>
      <c r="AE944" s="212" t="str">
        <f t="shared" si="1069"/>
        <v>0.279</v>
      </c>
      <c r="AF944" s="212" t="str">
        <f t="shared" si="1070"/>
        <v>0.279</v>
      </c>
      <c r="AG944" s="212" t="str">
        <f t="shared" si="1071"/>
        <v>0.279</v>
      </c>
      <c r="AH944" s="212" t="str">
        <f t="shared" si="1072"/>
        <v>0.279</v>
      </c>
      <c r="AI944" s="212" t="str">
        <f t="shared" si="1073"/>
        <v>0.279</v>
      </c>
      <c r="AJ944" s="212" t="str">
        <f t="shared" si="1074"/>
        <v>0.279</v>
      </c>
      <c r="AK944" s="212" t="str">
        <f t="shared" si="1075"/>
        <v>0.279</v>
      </c>
    </row>
    <row r="945" spans="1:37" x14ac:dyDescent="0.35">
      <c r="A945" s="215">
        <v>33</v>
      </c>
      <c r="B945" s="212" t="str">
        <f t="shared" si="1077"/>
        <v>0.279</v>
      </c>
      <c r="C945" s="212" t="str">
        <f t="shared" ref="C945:AA945" si="1108">B945</f>
        <v>0.279</v>
      </c>
      <c r="D945" s="212" t="str">
        <f t="shared" si="1108"/>
        <v>0.279</v>
      </c>
      <c r="E945" s="212" t="str">
        <f t="shared" si="1108"/>
        <v>0.279</v>
      </c>
      <c r="F945" s="212" t="str">
        <f t="shared" si="1108"/>
        <v>0.279</v>
      </c>
      <c r="G945" s="212" t="str">
        <f t="shared" si="1108"/>
        <v>0.279</v>
      </c>
      <c r="H945" s="212" t="str">
        <f t="shared" si="1108"/>
        <v>0.279</v>
      </c>
      <c r="I945" s="212" t="str">
        <f t="shared" si="1108"/>
        <v>0.279</v>
      </c>
      <c r="J945" s="212" t="str">
        <f t="shared" si="1108"/>
        <v>0.279</v>
      </c>
      <c r="K945" s="212" t="str">
        <f t="shared" si="1108"/>
        <v>0.279</v>
      </c>
      <c r="L945" s="212" t="str">
        <f t="shared" si="1108"/>
        <v>0.279</v>
      </c>
      <c r="M945" s="212" t="str">
        <f t="shared" si="1108"/>
        <v>0.279</v>
      </c>
      <c r="N945" s="212" t="str">
        <f t="shared" si="1108"/>
        <v>0.279</v>
      </c>
      <c r="O945" s="212" t="str">
        <f t="shared" si="1108"/>
        <v>0.279</v>
      </c>
      <c r="P945" s="212" t="str">
        <f t="shared" si="1108"/>
        <v>0.279</v>
      </c>
      <c r="Q945" s="212" t="str">
        <f t="shared" si="1108"/>
        <v>0.279</v>
      </c>
      <c r="R945" s="212" t="str">
        <f t="shared" si="1108"/>
        <v>0.279</v>
      </c>
      <c r="S945" s="212" t="str">
        <f t="shared" si="1108"/>
        <v>0.279</v>
      </c>
      <c r="T945" s="212" t="str">
        <f t="shared" si="1108"/>
        <v>0.279</v>
      </c>
      <c r="U945" s="212" t="str">
        <f t="shared" si="1108"/>
        <v>0.279</v>
      </c>
      <c r="V945" s="212" t="str">
        <f t="shared" si="1108"/>
        <v>0.279</v>
      </c>
      <c r="W945" s="212" t="str">
        <f t="shared" si="1108"/>
        <v>0.279</v>
      </c>
      <c r="X945" s="212" t="str">
        <f t="shared" si="1108"/>
        <v>0.279</v>
      </c>
      <c r="Y945" s="212" t="str">
        <f t="shared" si="1108"/>
        <v>0.279</v>
      </c>
      <c r="Z945" s="212" t="str">
        <f t="shared" si="1108"/>
        <v>0.279</v>
      </c>
      <c r="AA945" s="212" t="str">
        <f t="shared" si="1108"/>
        <v>0.279</v>
      </c>
      <c r="AB945" s="212" t="str">
        <f t="shared" si="1066"/>
        <v>0.279</v>
      </c>
      <c r="AC945" s="212" t="str">
        <f t="shared" si="1067"/>
        <v>0.279</v>
      </c>
      <c r="AD945" s="212" t="str">
        <f t="shared" si="1068"/>
        <v>0.279</v>
      </c>
      <c r="AE945" s="212" t="str">
        <f t="shared" si="1069"/>
        <v>0.279</v>
      </c>
      <c r="AF945" s="212" t="str">
        <f t="shared" si="1070"/>
        <v>0.279</v>
      </c>
      <c r="AG945" s="212" t="str">
        <f t="shared" si="1071"/>
        <v>0.279</v>
      </c>
      <c r="AH945" s="212" t="str">
        <f t="shared" si="1072"/>
        <v>0.279</v>
      </c>
      <c r="AI945" s="212" t="str">
        <f t="shared" si="1073"/>
        <v>0.279</v>
      </c>
      <c r="AJ945" s="212" t="str">
        <f t="shared" si="1074"/>
        <v>0.279</v>
      </c>
      <c r="AK945" s="212" t="str">
        <f t="shared" si="1075"/>
        <v>0.279</v>
      </c>
    </row>
    <row r="946" spans="1:37" x14ac:dyDescent="0.35">
      <c r="A946" s="215">
        <v>34</v>
      </c>
      <c r="B946" s="212" t="str">
        <f t="shared" si="1077"/>
        <v>0.279</v>
      </c>
      <c r="C946" s="212" t="str">
        <f t="shared" ref="C946:AA946" si="1109">B946</f>
        <v>0.279</v>
      </c>
      <c r="D946" s="212" t="str">
        <f t="shared" si="1109"/>
        <v>0.279</v>
      </c>
      <c r="E946" s="212" t="str">
        <f t="shared" si="1109"/>
        <v>0.279</v>
      </c>
      <c r="F946" s="212" t="str">
        <f t="shared" si="1109"/>
        <v>0.279</v>
      </c>
      <c r="G946" s="212" t="str">
        <f t="shared" si="1109"/>
        <v>0.279</v>
      </c>
      <c r="H946" s="212" t="str">
        <f t="shared" si="1109"/>
        <v>0.279</v>
      </c>
      <c r="I946" s="212" t="str">
        <f t="shared" si="1109"/>
        <v>0.279</v>
      </c>
      <c r="J946" s="212" t="str">
        <f t="shared" si="1109"/>
        <v>0.279</v>
      </c>
      <c r="K946" s="212" t="str">
        <f t="shared" si="1109"/>
        <v>0.279</v>
      </c>
      <c r="L946" s="212" t="str">
        <f t="shared" si="1109"/>
        <v>0.279</v>
      </c>
      <c r="M946" s="212" t="str">
        <f t="shared" si="1109"/>
        <v>0.279</v>
      </c>
      <c r="N946" s="212" t="str">
        <f t="shared" si="1109"/>
        <v>0.279</v>
      </c>
      <c r="O946" s="212" t="str">
        <f t="shared" si="1109"/>
        <v>0.279</v>
      </c>
      <c r="P946" s="212" t="str">
        <f t="shared" si="1109"/>
        <v>0.279</v>
      </c>
      <c r="Q946" s="212" t="str">
        <f t="shared" si="1109"/>
        <v>0.279</v>
      </c>
      <c r="R946" s="212" t="str">
        <f t="shared" si="1109"/>
        <v>0.279</v>
      </c>
      <c r="S946" s="212" t="str">
        <f t="shared" si="1109"/>
        <v>0.279</v>
      </c>
      <c r="T946" s="212" t="str">
        <f t="shared" si="1109"/>
        <v>0.279</v>
      </c>
      <c r="U946" s="212" t="str">
        <f t="shared" si="1109"/>
        <v>0.279</v>
      </c>
      <c r="V946" s="212" t="str">
        <f t="shared" si="1109"/>
        <v>0.279</v>
      </c>
      <c r="W946" s="212" t="str">
        <f t="shared" si="1109"/>
        <v>0.279</v>
      </c>
      <c r="X946" s="212" t="str">
        <f t="shared" si="1109"/>
        <v>0.279</v>
      </c>
      <c r="Y946" s="212" t="str">
        <f t="shared" si="1109"/>
        <v>0.279</v>
      </c>
      <c r="Z946" s="212" t="str">
        <f t="shared" si="1109"/>
        <v>0.279</v>
      </c>
      <c r="AA946" s="212" t="str">
        <f t="shared" si="1109"/>
        <v>0.279</v>
      </c>
      <c r="AB946" s="212" t="str">
        <f t="shared" si="1066"/>
        <v>0.279</v>
      </c>
      <c r="AC946" s="212" t="str">
        <f t="shared" si="1067"/>
        <v>0.279</v>
      </c>
      <c r="AD946" s="212" t="str">
        <f t="shared" si="1068"/>
        <v>0.279</v>
      </c>
      <c r="AE946" s="212" t="str">
        <f t="shared" si="1069"/>
        <v>0.279</v>
      </c>
      <c r="AF946" s="212" t="str">
        <f t="shared" si="1070"/>
        <v>0.279</v>
      </c>
      <c r="AG946" s="212" t="str">
        <f t="shared" si="1071"/>
        <v>0.279</v>
      </c>
      <c r="AH946" s="212" t="str">
        <f t="shared" si="1072"/>
        <v>0.279</v>
      </c>
      <c r="AI946" s="212" t="str">
        <f t="shared" si="1073"/>
        <v>0.279</v>
      </c>
      <c r="AJ946" s="212" t="str">
        <f t="shared" si="1074"/>
        <v>0.279</v>
      </c>
      <c r="AK946" s="212" t="str">
        <f t="shared" si="1075"/>
        <v>0.279</v>
      </c>
    </row>
    <row r="947" spans="1:37" x14ac:dyDescent="0.35">
      <c r="A947" s="215">
        <v>35</v>
      </c>
      <c r="B947" s="212" t="str">
        <f t="shared" si="1077"/>
        <v>0.279</v>
      </c>
      <c r="C947" s="212" t="str">
        <f t="shared" ref="C947:AA947" si="1110">B947</f>
        <v>0.279</v>
      </c>
      <c r="D947" s="212" t="str">
        <f t="shared" si="1110"/>
        <v>0.279</v>
      </c>
      <c r="E947" s="212" t="str">
        <f t="shared" si="1110"/>
        <v>0.279</v>
      </c>
      <c r="F947" s="212" t="str">
        <f t="shared" si="1110"/>
        <v>0.279</v>
      </c>
      <c r="G947" s="212" t="str">
        <f t="shared" si="1110"/>
        <v>0.279</v>
      </c>
      <c r="H947" s="212" t="str">
        <f t="shared" si="1110"/>
        <v>0.279</v>
      </c>
      <c r="I947" s="212" t="str">
        <f t="shared" si="1110"/>
        <v>0.279</v>
      </c>
      <c r="J947" s="212" t="str">
        <f t="shared" si="1110"/>
        <v>0.279</v>
      </c>
      <c r="K947" s="212" t="str">
        <f t="shared" si="1110"/>
        <v>0.279</v>
      </c>
      <c r="L947" s="212" t="str">
        <f t="shared" si="1110"/>
        <v>0.279</v>
      </c>
      <c r="M947" s="212" t="str">
        <f t="shared" si="1110"/>
        <v>0.279</v>
      </c>
      <c r="N947" s="212" t="str">
        <f t="shared" si="1110"/>
        <v>0.279</v>
      </c>
      <c r="O947" s="212" t="str">
        <f t="shared" si="1110"/>
        <v>0.279</v>
      </c>
      <c r="P947" s="212" t="str">
        <f t="shared" si="1110"/>
        <v>0.279</v>
      </c>
      <c r="Q947" s="212" t="str">
        <f t="shared" si="1110"/>
        <v>0.279</v>
      </c>
      <c r="R947" s="212" t="str">
        <f t="shared" si="1110"/>
        <v>0.279</v>
      </c>
      <c r="S947" s="212" t="str">
        <f t="shared" si="1110"/>
        <v>0.279</v>
      </c>
      <c r="T947" s="212" t="str">
        <f t="shared" si="1110"/>
        <v>0.279</v>
      </c>
      <c r="U947" s="212" t="str">
        <f t="shared" si="1110"/>
        <v>0.279</v>
      </c>
      <c r="V947" s="212" t="str">
        <f t="shared" si="1110"/>
        <v>0.279</v>
      </c>
      <c r="W947" s="212" t="str">
        <f t="shared" si="1110"/>
        <v>0.279</v>
      </c>
      <c r="X947" s="212" t="str">
        <f t="shared" si="1110"/>
        <v>0.279</v>
      </c>
      <c r="Y947" s="212" t="str">
        <f t="shared" si="1110"/>
        <v>0.279</v>
      </c>
      <c r="Z947" s="212" t="str">
        <f t="shared" si="1110"/>
        <v>0.279</v>
      </c>
      <c r="AA947" s="212" t="str">
        <f t="shared" si="1110"/>
        <v>0.279</v>
      </c>
      <c r="AB947" s="212" t="str">
        <f t="shared" si="1066"/>
        <v>0.279</v>
      </c>
      <c r="AC947" s="212" t="str">
        <f t="shared" si="1067"/>
        <v>0.279</v>
      </c>
      <c r="AD947" s="212" t="str">
        <f t="shared" si="1068"/>
        <v>0.279</v>
      </c>
      <c r="AE947" s="212" t="str">
        <f t="shared" si="1069"/>
        <v>0.279</v>
      </c>
      <c r="AF947" s="212" t="str">
        <f t="shared" si="1070"/>
        <v>0.279</v>
      </c>
      <c r="AG947" s="212" t="str">
        <f t="shared" si="1071"/>
        <v>0.279</v>
      </c>
      <c r="AH947" s="212" t="str">
        <f t="shared" si="1072"/>
        <v>0.279</v>
      </c>
      <c r="AI947" s="212" t="str">
        <f t="shared" si="1073"/>
        <v>0.279</v>
      </c>
      <c r="AJ947" s="212" t="str">
        <f t="shared" si="1074"/>
        <v>0.279</v>
      </c>
      <c r="AK947" s="212" t="str">
        <f t="shared" si="1075"/>
        <v>0.279</v>
      </c>
    </row>
    <row r="948" spans="1:37" x14ac:dyDescent="0.35">
      <c r="A948" s="215">
        <v>36</v>
      </c>
      <c r="B948" s="212" t="str">
        <f t="shared" si="1077"/>
        <v>0.279</v>
      </c>
      <c r="C948" s="212" t="str">
        <f t="shared" ref="C948:AA958" si="1111">B948</f>
        <v>0.279</v>
      </c>
      <c r="D948" s="212" t="str">
        <f t="shared" si="1111"/>
        <v>0.279</v>
      </c>
      <c r="E948" s="212" t="str">
        <f t="shared" si="1111"/>
        <v>0.279</v>
      </c>
      <c r="F948" s="212" t="str">
        <f t="shared" si="1111"/>
        <v>0.279</v>
      </c>
      <c r="G948" s="212" t="str">
        <f t="shared" si="1111"/>
        <v>0.279</v>
      </c>
      <c r="H948" s="212" t="str">
        <f t="shared" si="1111"/>
        <v>0.279</v>
      </c>
      <c r="I948" s="212" t="str">
        <f t="shared" si="1111"/>
        <v>0.279</v>
      </c>
      <c r="J948" s="212" t="str">
        <f t="shared" si="1111"/>
        <v>0.279</v>
      </c>
      <c r="K948" s="212" t="str">
        <f t="shared" si="1111"/>
        <v>0.279</v>
      </c>
      <c r="L948" s="212" t="str">
        <f t="shared" si="1111"/>
        <v>0.279</v>
      </c>
      <c r="M948" s="212" t="str">
        <f t="shared" si="1111"/>
        <v>0.279</v>
      </c>
      <c r="N948" s="212" t="str">
        <f t="shared" si="1111"/>
        <v>0.279</v>
      </c>
      <c r="O948" s="212" t="str">
        <f t="shared" si="1111"/>
        <v>0.279</v>
      </c>
      <c r="P948" s="212" t="str">
        <f t="shared" si="1111"/>
        <v>0.279</v>
      </c>
      <c r="Q948" s="212" t="str">
        <f t="shared" si="1111"/>
        <v>0.279</v>
      </c>
      <c r="R948" s="212" t="str">
        <f t="shared" si="1111"/>
        <v>0.279</v>
      </c>
      <c r="S948" s="212" t="str">
        <f t="shared" si="1111"/>
        <v>0.279</v>
      </c>
      <c r="T948" s="212" t="str">
        <f t="shared" si="1111"/>
        <v>0.279</v>
      </c>
      <c r="U948" s="212" t="str">
        <f t="shared" si="1111"/>
        <v>0.279</v>
      </c>
      <c r="V948" s="212" t="str">
        <f t="shared" si="1111"/>
        <v>0.279</v>
      </c>
      <c r="W948" s="212" t="str">
        <f t="shared" si="1111"/>
        <v>0.279</v>
      </c>
      <c r="X948" s="212" t="str">
        <f t="shared" si="1111"/>
        <v>0.279</v>
      </c>
      <c r="Y948" s="212" t="str">
        <f t="shared" si="1111"/>
        <v>0.279</v>
      </c>
      <c r="Z948" s="212" t="str">
        <f t="shared" si="1111"/>
        <v>0.279</v>
      </c>
      <c r="AA948" s="212" t="str">
        <f t="shared" si="1111"/>
        <v>0.279</v>
      </c>
      <c r="AB948" s="212" t="str">
        <f t="shared" si="1066"/>
        <v>0.279</v>
      </c>
      <c r="AC948" s="212" t="str">
        <f t="shared" si="1066"/>
        <v>0.279</v>
      </c>
      <c r="AD948" s="212" t="str">
        <f t="shared" si="1066"/>
        <v>0.279</v>
      </c>
      <c r="AE948" s="212" t="str">
        <f t="shared" si="1066"/>
        <v>0.279</v>
      </c>
      <c r="AF948" s="212" t="str">
        <f t="shared" si="1066"/>
        <v>0.279</v>
      </c>
      <c r="AG948" s="212" t="str">
        <f t="shared" si="1066"/>
        <v>0.279</v>
      </c>
      <c r="AH948" s="212" t="str">
        <f t="shared" si="1066"/>
        <v>0.279</v>
      </c>
      <c r="AI948" s="212" t="str">
        <f t="shared" si="1066"/>
        <v>0.279</v>
      </c>
      <c r="AJ948" s="212" t="str">
        <f t="shared" si="1066"/>
        <v>0.279</v>
      </c>
      <c r="AK948" s="212" t="str">
        <f t="shared" si="1066"/>
        <v>0.279</v>
      </c>
    </row>
    <row r="949" spans="1:37" x14ac:dyDescent="0.35">
      <c r="A949" s="215">
        <v>37</v>
      </c>
      <c r="B949" s="212" t="str">
        <f t="shared" si="1077"/>
        <v>0.279</v>
      </c>
      <c r="C949" s="212" t="str">
        <f t="shared" si="1111"/>
        <v>0.279</v>
      </c>
      <c r="D949" s="212" t="str">
        <f t="shared" si="1111"/>
        <v>0.279</v>
      </c>
      <c r="E949" s="212" t="str">
        <f t="shared" si="1111"/>
        <v>0.279</v>
      </c>
      <c r="F949" s="212" t="str">
        <f t="shared" si="1111"/>
        <v>0.279</v>
      </c>
      <c r="G949" s="212" t="str">
        <f t="shared" si="1111"/>
        <v>0.279</v>
      </c>
      <c r="H949" s="212" t="str">
        <f t="shared" si="1111"/>
        <v>0.279</v>
      </c>
      <c r="I949" s="212" t="str">
        <f t="shared" si="1111"/>
        <v>0.279</v>
      </c>
      <c r="J949" s="212" t="str">
        <f t="shared" si="1111"/>
        <v>0.279</v>
      </c>
      <c r="K949" s="212" t="str">
        <f t="shared" si="1111"/>
        <v>0.279</v>
      </c>
      <c r="L949" s="212" t="str">
        <f t="shared" si="1111"/>
        <v>0.279</v>
      </c>
      <c r="M949" s="212" t="str">
        <f t="shared" si="1111"/>
        <v>0.279</v>
      </c>
      <c r="N949" s="212" t="str">
        <f t="shared" si="1111"/>
        <v>0.279</v>
      </c>
      <c r="O949" s="212" t="str">
        <f t="shared" si="1111"/>
        <v>0.279</v>
      </c>
      <c r="P949" s="212" t="str">
        <f t="shared" si="1111"/>
        <v>0.279</v>
      </c>
      <c r="Q949" s="212" t="str">
        <f t="shared" si="1111"/>
        <v>0.279</v>
      </c>
      <c r="R949" s="212" t="str">
        <f t="shared" si="1111"/>
        <v>0.279</v>
      </c>
      <c r="S949" s="212" t="str">
        <f t="shared" si="1111"/>
        <v>0.279</v>
      </c>
      <c r="T949" s="212" t="str">
        <f t="shared" si="1111"/>
        <v>0.279</v>
      </c>
      <c r="U949" s="212" t="str">
        <f t="shared" si="1111"/>
        <v>0.279</v>
      </c>
      <c r="V949" s="212" t="str">
        <f t="shared" si="1111"/>
        <v>0.279</v>
      </c>
      <c r="W949" s="212" t="str">
        <f t="shared" si="1111"/>
        <v>0.279</v>
      </c>
      <c r="X949" s="212" t="str">
        <f t="shared" si="1111"/>
        <v>0.279</v>
      </c>
      <c r="Y949" s="212" t="str">
        <f t="shared" si="1111"/>
        <v>0.279</v>
      </c>
      <c r="Z949" s="212" t="str">
        <f t="shared" si="1111"/>
        <v>0.279</v>
      </c>
      <c r="AA949" s="212" t="str">
        <f t="shared" si="1111"/>
        <v>0.279</v>
      </c>
      <c r="AB949" s="212" t="str">
        <f t="shared" ref="AB949:AK964" si="1112">AA949</f>
        <v>0.279</v>
      </c>
      <c r="AC949" s="212" t="str">
        <f t="shared" si="1112"/>
        <v>0.279</v>
      </c>
      <c r="AD949" s="212" t="str">
        <f t="shared" si="1112"/>
        <v>0.279</v>
      </c>
      <c r="AE949" s="212" t="str">
        <f t="shared" si="1112"/>
        <v>0.279</v>
      </c>
      <c r="AF949" s="212" t="str">
        <f t="shared" si="1112"/>
        <v>0.279</v>
      </c>
      <c r="AG949" s="212" t="str">
        <f t="shared" si="1112"/>
        <v>0.279</v>
      </c>
      <c r="AH949" s="212" t="str">
        <f t="shared" si="1112"/>
        <v>0.279</v>
      </c>
      <c r="AI949" s="212" t="str">
        <f t="shared" si="1112"/>
        <v>0.279</v>
      </c>
      <c r="AJ949" s="212" t="str">
        <f t="shared" si="1112"/>
        <v>0.279</v>
      </c>
      <c r="AK949" s="212" t="str">
        <f t="shared" si="1112"/>
        <v>0.279</v>
      </c>
    </row>
    <row r="950" spans="1:37" x14ac:dyDescent="0.35">
      <c r="A950" s="215">
        <v>38</v>
      </c>
      <c r="B950" s="212" t="str">
        <f t="shared" si="1077"/>
        <v>0.279</v>
      </c>
      <c r="C950" s="212" t="str">
        <f t="shared" si="1111"/>
        <v>0.279</v>
      </c>
      <c r="D950" s="212" t="str">
        <f t="shared" si="1111"/>
        <v>0.279</v>
      </c>
      <c r="E950" s="212" t="str">
        <f t="shared" si="1111"/>
        <v>0.279</v>
      </c>
      <c r="F950" s="212" t="str">
        <f t="shared" si="1111"/>
        <v>0.279</v>
      </c>
      <c r="G950" s="212" t="str">
        <f t="shared" si="1111"/>
        <v>0.279</v>
      </c>
      <c r="H950" s="212" t="str">
        <f t="shared" si="1111"/>
        <v>0.279</v>
      </c>
      <c r="I950" s="212" t="str">
        <f t="shared" si="1111"/>
        <v>0.279</v>
      </c>
      <c r="J950" s="212" t="str">
        <f t="shared" si="1111"/>
        <v>0.279</v>
      </c>
      <c r="K950" s="212" t="str">
        <f t="shared" si="1111"/>
        <v>0.279</v>
      </c>
      <c r="L950" s="212" t="str">
        <f t="shared" si="1111"/>
        <v>0.279</v>
      </c>
      <c r="M950" s="212" t="str">
        <f t="shared" si="1111"/>
        <v>0.279</v>
      </c>
      <c r="N950" s="212" t="str">
        <f t="shared" si="1111"/>
        <v>0.279</v>
      </c>
      <c r="O950" s="212" t="str">
        <f t="shared" si="1111"/>
        <v>0.279</v>
      </c>
      <c r="P950" s="212" t="str">
        <f t="shared" si="1111"/>
        <v>0.279</v>
      </c>
      <c r="Q950" s="212" t="str">
        <f t="shared" si="1111"/>
        <v>0.279</v>
      </c>
      <c r="R950" s="212" t="str">
        <f t="shared" si="1111"/>
        <v>0.279</v>
      </c>
      <c r="S950" s="212" t="str">
        <f t="shared" si="1111"/>
        <v>0.279</v>
      </c>
      <c r="T950" s="212" t="str">
        <f t="shared" si="1111"/>
        <v>0.279</v>
      </c>
      <c r="U950" s="212" t="str">
        <f t="shared" si="1111"/>
        <v>0.279</v>
      </c>
      <c r="V950" s="212" t="str">
        <f t="shared" si="1111"/>
        <v>0.279</v>
      </c>
      <c r="W950" s="212" t="str">
        <f t="shared" si="1111"/>
        <v>0.279</v>
      </c>
      <c r="X950" s="212" t="str">
        <f t="shared" si="1111"/>
        <v>0.279</v>
      </c>
      <c r="Y950" s="212" t="str">
        <f t="shared" si="1111"/>
        <v>0.279</v>
      </c>
      <c r="Z950" s="212" t="str">
        <f t="shared" si="1111"/>
        <v>0.279</v>
      </c>
      <c r="AA950" s="212" t="str">
        <f t="shared" si="1111"/>
        <v>0.279</v>
      </c>
      <c r="AB950" s="212" t="str">
        <f t="shared" si="1112"/>
        <v>0.279</v>
      </c>
      <c r="AC950" s="212" t="str">
        <f t="shared" si="1112"/>
        <v>0.279</v>
      </c>
      <c r="AD950" s="212" t="str">
        <f t="shared" si="1112"/>
        <v>0.279</v>
      </c>
      <c r="AE950" s="212" t="str">
        <f t="shared" si="1112"/>
        <v>0.279</v>
      </c>
      <c r="AF950" s="212" t="str">
        <f t="shared" si="1112"/>
        <v>0.279</v>
      </c>
      <c r="AG950" s="212" t="str">
        <f t="shared" si="1112"/>
        <v>0.279</v>
      </c>
      <c r="AH950" s="212" t="str">
        <f t="shared" si="1112"/>
        <v>0.279</v>
      </c>
      <c r="AI950" s="212" t="str">
        <f t="shared" si="1112"/>
        <v>0.279</v>
      </c>
      <c r="AJ950" s="212" t="str">
        <f t="shared" si="1112"/>
        <v>0.279</v>
      </c>
      <c r="AK950" s="212" t="str">
        <f t="shared" si="1112"/>
        <v>0.279</v>
      </c>
    </row>
    <row r="951" spans="1:37" x14ac:dyDescent="0.35">
      <c r="A951" s="215">
        <v>39</v>
      </c>
      <c r="B951" s="212" t="str">
        <f t="shared" si="1077"/>
        <v>0.279</v>
      </c>
      <c r="C951" s="212" t="str">
        <f t="shared" si="1111"/>
        <v>0.279</v>
      </c>
      <c r="D951" s="212" t="str">
        <f t="shared" si="1111"/>
        <v>0.279</v>
      </c>
      <c r="E951" s="212" t="str">
        <f t="shared" si="1111"/>
        <v>0.279</v>
      </c>
      <c r="F951" s="212" t="str">
        <f t="shared" si="1111"/>
        <v>0.279</v>
      </c>
      <c r="G951" s="212" t="str">
        <f t="shared" si="1111"/>
        <v>0.279</v>
      </c>
      <c r="H951" s="212" t="str">
        <f t="shared" si="1111"/>
        <v>0.279</v>
      </c>
      <c r="I951" s="212" t="str">
        <f t="shared" si="1111"/>
        <v>0.279</v>
      </c>
      <c r="J951" s="212" t="str">
        <f t="shared" si="1111"/>
        <v>0.279</v>
      </c>
      <c r="K951" s="212" t="str">
        <f t="shared" si="1111"/>
        <v>0.279</v>
      </c>
      <c r="L951" s="212" t="str">
        <f t="shared" si="1111"/>
        <v>0.279</v>
      </c>
      <c r="M951" s="212" t="str">
        <f t="shared" si="1111"/>
        <v>0.279</v>
      </c>
      <c r="N951" s="212" t="str">
        <f t="shared" si="1111"/>
        <v>0.279</v>
      </c>
      <c r="O951" s="212" t="str">
        <f t="shared" si="1111"/>
        <v>0.279</v>
      </c>
      <c r="P951" s="212" t="str">
        <f t="shared" si="1111"/>
        <v>0.279</v>
      </c>
      <c r="Q951" s="212" t="str">
        <f t="shared" si="1111"/>
        <v>0.279</v>
      </c>
      <c r="R951" s="212" t="str">
        <f t="shared" si="1111"/>
        <v>0.279</v>
      </c>
      <c r="S951" s="212" t="str">
        <f t="shared" si="1111"/>
        <v>0.279</v>
      </c>
      <c r="T951" s="212" t="str">
        <f t="shared" si="1111"/>
        <v>0.279</v>
      </c>
      <c r="U951" s="212" t="str">
        <f t="shared" si="1111"/>
        <v>0.279</v>
      </c>
      <c r="V951" s="212" t="str">
        <f t="shared" si="1111"/>
        <v>0.279</v>
      </c>
      <c r="W951" s="212" t="str">
        <f t="shared" si="1111"/>
        <v>0.279</v>
      </c>
      <c r="X951" s="212" t="str">
        <f t="shared" si="1111"/>
        <v>0.279</v>
      </c>
      <c r="Y951" s="212" t="str">
        <f t="shared" si="1111"/>
        <v>0.279</v>
      </c>
      <c r="Z951" s="212" t="str">
        <f t="shared" si="1111"/>
        <v>0.279</v>
      </c>
      <c r="AA951" s="212" t="str">
        <f t="shared" si="1111"/>
        <v>0.279</v>
      </c>
      <c r="AB951" s="212" t="str">
        <f t="shared" si="1112"/>
        <v>0.279</v>
      </c>
      <c r="AC951" s="212" t="str">
        <f t="shared" si="1112"/>
        <v>0.279</v>
      </c>
      <c r="AD951" s="212" t="str">
        <f t="shared" si="1112"/>
        <v>0.279</v>
      </c>
      <c r="AE951" s="212" t="str">
        <f t="shared" si="1112"/>
        <v>0.279</v>
      </c>
      <c r="AF951" s="212" t="str">
        <f t="shared" si="1112"/>
        <v>0.279</v>
      </c>
      <c r="AG951" s="212" t="str">
        <f t="shared" si="1112"/>
        <v>0.279</v>
      </c>
      <c r="AH951" s="212" t="str">
        <f t="shared" si="1112"/>
        <v>0.279</v>
      </c>
      <c r="AI951" s="212" t="str">
        <f t="shared" si="1112"/>
        <v>0.279</v>
      </c>
      <c r="AJ951" s="212" t="str">
        <f t="shared" si="1112"/>
        <v>0.279</v>
      </c>
      <c r="AK951" s="212" t="str">
        <f t="shared" si="1112"/>
        <v>0.279</v>
      </c>
    </row>
    <row r="952" spans="1:37" x14ac:dyDescent="0.35">
      <c r="A952" s="215">
        <v>40</v>
      </c>
      <c r="B952" s="212" t="str">
        <f t="shared" si="1077"/>
        <v>0.279</v>
      </c>
      <c r="C952" s="212" t="str">
        <f t="shared" si="1111"/>
        <v>0.279</v>
      </c>
      <c r="D952" s="212" t="str">
        <f t="shared" si="1111"/>
        <v>0.279</v>
      </c>
      <c r="E952" s="212" t="str">
        <f t="shared" si="1111"/>
        <v>0.279</v>
      </c>
      <c r="F952" s="212" t="str">
        <f t="shared" si="1111"/>
        <v>0.279</v>
      </c>
      <c r="G952" s="212" t="str">
        <f t="shared" si="1111"/>
        <v>0.279</v>
      </c>
      <c r="H952" s="212" t="str">
        <f t="shared" si="1111"/>
        <v>0.279</v>
      </c>
      <c r="I952" s="212" t="str">
        <f t="shared" si="1111"/>
        <v>0.279</v>
      </c>
      <c r="J952" s="212" t="str">
        <f t="shared" si="1111"/>
        <v>0.279</v>
      </c>
      <c r="K952" s="212" t="str">
        <f t="shared" si="1111"/>
        <v>0.279</v>
      </c>
      <c r="L952" s="212" t="str">
        <f t="shared" si="1111"/>
        <v>0.279</v>
      </c>
      <c r="M952" s="212" t="str">
        <f t="shared" si="1111"/>
        <v>0.279</v>
      </c>
      <c r="N952" s="212" t="str">
        <f t="shared" si="1111"/>
        <v>0.279</v>
      </c>
      <c r="O952" s="212" t="str">
        <f t="shared" si="1111"/>
        <v>0.279</v>
      </c>
      <c r="P952" s="212" t="str">
        <f t="shared" si="1111"/>
        <v>0.279</v>
      </c>
      <c r="Q952" s="212" t="str">
        <f t="shared" si="1111"/>
        <v>0.279</v>
      </c>
      <c r="R952" s="212" t="str">
        <f t="shared" si="1111"/>
        <v>0.279</v>
      </c>
      <c r="S952" s="212" t="str">
        <f t="shared" si="1111"/>
        <v>0.279</v>
      </c>
      <c r="T952" s="212" t="str">
        <f t="shared" si="1111"/>
        <v>0.279</v>
      </c>
      <c r="U952" s="212" t="str">
        <f t="shared" si="1111"/>
        <v>0.279</v>
      </c>
      <c r="V952" s="212" t="str">
        <f t="shared" si="1111"/>
        <v>0.279</v>
      </c>
      <c r="W952" s="212" t="str">
        <f t="shared" si="1111"/>
        <v>0.279</v>
      </c>
      <c r="X952" s="212" t="str">
        <f t="shared" si="1111"/>
        <v>0.279</v>
      </c>
      <c r="Y952" s="212" t="str">
        <f t="shared" si="1111"/>
        <v>0.279</v>
      </c>
      <c r="Z952" s="212" t="str">
        <f t="shared" si="1111"/>
        <v>0.279</v>
      </c>
      <c r="AA952" s="212" t="str">
        <f t="shared" si="1111"/>
        <v>0.279</v>
      </c>
      <c r="AB952" s="212" t="str">
        <f t="shared" si="1112"/>
        <v>0.279</v>
      </c>
      <c r="AC952" s="212" t="str">
        <f t="shared" si="1112"/>
        <v>0.279</v>
      </c>
      <c r="AD952" s="212" t="str">
        <f t="shared" si="1112"/>
        <v>0.279</v>
      </c>
      <c r="AE952" s="212" t="str">
        <f t="shared" si="1112"/>
        <v>0.279</v>
      </c>
      <c r="AF952" s="212" t="str">
        <f t="shared" si="1112"/>
        <v>0.279</v>
      </c>
      <c r="AG952" s="212" t="str">
        <f t="shared" si="1112"/>
        <v>0.279</v>
      </c>
      <c r="AH952" s="212" t="str">
        <f t="shared" si="1112"/>
        <v>0.279</v>
      </c>
      <c r="AI952" s="212" t="str">
        <f t="shared" si="1112"/>
        <v>0.279</v>
      </c>
      <c r="AJ952" s="212" t="str">
        <f t="shared" si="1112"/>
        <v>0.279</v>
      </c>
      <c r="AK952" s="212" t="str">
        <f t="shared" si="1112"/>
        <v>0.279</v>
      </c>
    </row>
    <row r="953" spans="1:37" x14ac:dyDescent="0.35">
      <c r="A953" s="215">
        <v>41</v>
      </c>
      <c r="B953" s="212" t="str">
        <f t="shared" si="1077"/>
        <v>0.279</v>
      </c>
      <c r="C953" s="212" t="str">
        <f t="shared" si="1111"/>
        <v>0.279</v>
      </c>
      <c r="D953" s="212" t="str">
        <f t="shared" si="1111"/>
        <v>0.279</v>
      </c>
      <c r="E953" s="212" t="str">
        <f t="shared" si="1111"/>
        <v>0.279</v>
      </c>
      <c r="F953" s="212" t="str">
        <f t="shared" si="1111"/>
        <v>0.279</v>
      </c>
      <c r="G953" s="212" t="str">
        <f t="shared" si="1111"/>
        <v>0.279</v>
      </c>
      <c r="H953" s="212" t="str">
        <f t="shared" si="1111"/>
        <v>0.279</v>
      </c>
      <c r="I953" s="212" t="str">
        <f t="shared" si="1111"/>
        <v>0.279</v>
      </c>
      <c r="J953" s="212" t="str">
        <f t="shared" si="1111"/>
        <v>0.279</v>
      </c>
      <c r="K953" s="212" t="str">
        <f t="shared" si="1111"/>
        <v>0.279</v>
      </c>
      <c r="L953" s="212" t="str">
        <f t="shared" si="1111"/>
        <v>0.279</v>
      </c>
      <c r="M953" s="212" t="str">
        <f t="shared" si="1111"/>
        <v>0.279</v>
      </c>
      <c r="N953" s="212" t="str">
        <f t="shared" si="1111"/>
        <v>0.279</v>
      </c>
      <c r="O953" s="212" t="str">
        <f t="shared" si="1111"/>
        <v>0.279</v>
      </c>
      <c r="P953" s="212" t="str">
        <f t="shared" si="1111"/>
        <v>0.279</v>
      </c>
      <c r="Q953" s="212" t="str">
        <f t="shared" si="1111"/>
        <v>0.279</v>
      </c>
      <c r="R953" s="212" t="str">
        <f t="shared" si="1111"/>
        <v>0.279</v>
      </c>
      <c r="S953" s="212" t="str">
        <f t="shared" si="1111"/>
        <v>0.279</v>
      </c>
      <c r="T953" s="212" t="str">
        <f t="shared" si="1111"/>
        <v>0.279</v>
      </c>
      <c r="U953" s="212" t="str">
        <f t="shared" si="1111"/>
        <v>0.279</v>
      </c>
      <c r="V953" s="212" t="str">
        <f t="shared" si="1111"/>
        <v>0.279</v>
      </c>
      <c r="W953" s="212" t="str">
        <f t="shared" si="1111"/>
        <v>0.279</v>
      </c>
      <c r="X953" s="212" t="str">
        <f t="shared" si="1111"/>
        <v>0.279</v>
      </c>
      <c r="Y953" s="212" t="str">
        <f t="shared" si="1111"/>
        <v>0.279</v>
      </c>
      <c r="Z953" s="212" t="str">
        <f t="shared" si="1111"/>
        <v>0.279</v>
      </c>
      <c r="AA953" s="212" t="str">
        <f t="shared" si="1111"/>
        <v>0.279</v>
      </c>
      <c r="AB953" s="212" t="str">
        <f t="shared" si="1112"/>
        <v>0.279</v>
      </c>
      <c r="AC953" s="212" t="str">
        <f t="shared" si="1112"/>
        <v>0.279</v>
      </c>
      <c r="AD953" s="212" t="str">
        <f t="shared" si="1112"/>
        <v>0.279</v>
      </c>
      <c r="AE953" s="212" t="str">
        <f t="shared" si="1112"/>
        <v>0.279</v>
      </c>
      <c r="AF953" s="212" t="str">
        <f t="shared" si="1112"/>
        <v>0.279</v>
      </c>
      <c r="AG953" s="212" t="str">
        <f t="shared" si="1112"/>
        <v>0.279</v>
      </c>
      <c r="AH953" s="212" t="str">
        <f t="shared" si="1112"/>
        <v>0.279</v>
      </c>
      <c r="AI953" s="212" t="str">
        <f t="shared" si="1112"/>
        <v>0.279</v>
      </c>
      <c r="AJ953" s="212" t="str">
        <f t="shared" si="1112"/>
        <v>0.279</v>
      </c>
      <c r="AK953" s="212" t="str">
        <f t="shared" si="1112"/>
        <v>0.279</v>
      </c>
    </row>
    <row r="954" spans="1:37" x14ac:dyDescent="0.35">
      <c r="A954" s="215">
        <v>42</v>
      </c>
      <c r="B954" s="212" t="str">
        <f t="shared" si="1077"/>
        <v>0.279</v>
      </c>
      <c r="C954" s="212" t="str">
        <f t="shared" si="1111"/>
        <v>0.279</v>
      </c>
      <c r="D954" s="212" t="str">
        <f t="shared" si="1111"/>
        <v>0.279</v>
      </c>
      <c r="E954" s="212" t="str">
        <f t="shared" si="1111"/>
        <v>0.279</v>
      </c>
      <c r="F954" s="212" t="str">
        <f t="shared" si="1111"/>
        <v>0.279</v>
      </c>
      <c r="G954" s="212" t="str">
        <f t="shared" si="1111"/>
        <v>0.279</v>
      </c>
      <c r="H954" s="212" t="str">
        <f t="shared" si="1111"/>
        <v>0.279</v>
      </c>
      <c r="I954" s="212" t="str">
        <f t="shared" si="1111"/>
        <v>0.279</v>
      </c>
      <c r="J954" s="212" t="str">
        <f t="shared" si="1111"/>
        <v>0.279</v>
      </c>
      <c r="K954" s="212" t="str">
        <f t="shared" si="1111"/>
        <v>0.279</v>
      </c>
      <c r="L954" s="212" t="str">
        <f t="shared" si="1111"/>
        <v>0.279</v>
      </c>
      <c r="M954" s="212" t="str">
        <f t="shared" si="1111"/>
        <v>0.279</v>
      </c>
      <c r="N954" s="212" t="str">
        <f t="shared" si="1111"/>
        <v>0.279</v>
      </c>
      <c r="O954" s="212" t="str">
        <f t="shared" si="1111"/>
        <v>0.279</v>
      </c>
      <c r="P954" s="212" t="str">
        <f t="shared" si="1111"/>
        <v>0.279</v>
      </c>
      <c r="Q954" s="212" t="str">
        <f t="shared" si="1111"/>
        <v>0.279</v>
      </c>
      <c r="R954" s="212" t="str">
        <f t="shared" si="1111"/>
        <v>0.279</v>
      </c>
      <c r="S954" s="212" t="str">
        <f t="shared" si="1111"/>
        <v>0.279</v>
      </c>
      <c r="T954" s="212" t="str">
        <f t="shared" si="1111"/>
        <v>0.279</v>
      </c>
      <c r="U954" s="212" t="str">
        <f t="shared" si="1111"/>
        <v>0.279</v>
      </c>
      <c r="V954" s="212" t="str">
        <f t="shared" si="1111"/>
        <v>0.279</v>
      </c>
      <c r="W954" s="212" t="str">
        <f t="shared" si="1111"/>
        <v>0.279</v>
      </c>
      <c r="X954" s="212" t="str">
        <f t="shared" si="1111"/>
        <v>0.279</v>
      </c>
      <c r="Y954" s="212" t="str">
        <f t="shared" si="1111"/>
        <v>0.279</v>
      </c>
      <c r="Z954" s="212" t="str">
        <f t="shared" si="1111"/>
        <v>0.279</v>
      </c>
      <c r="AA954" s="212" t="str">
        <f t="shared" si="1111"/>
        <v>0.279</v>
      </c>
      <c r="AB954" s="212" t="str">
        <f t="shared" si="1112"/>
        <v>0.279</v>
      </c>
      <c r="AC954" s="212" t="str">
        <f t="shared" si="1112"/>
        <v>0.279</v>
      </c>
      <c r="AD954" s="212" t="str">
        <f t="shared" si="1112"/>
        <v>0.279</v>
      </c>
      <c r="AE954" s="212" t="str">
        <f t="shared" si="1112"/>
        <v>0.279</v>
      </c>
      <c r="AF954" s="212" t="str">
        <f t="shared" si="1112"/>
        <v>0.279</v>
      </c>
      <c r="AG954" s="212" t="str">
        <f t="shared" si="1112"/>
        <v>0.279</v>
      </c>
      <c r="AH954" s="212" t="str">
        <f t="shared" si="1112"/>
        <v>0.279</v>
      </c>
      <c r="AI954" s="212" t="str">
        <f t="shared" si="1112"/>
        <v>0.279</v>
      </c>
      <c r="AJ954" s="212" t="str">
        <f t="shared" si="1112"/>
        <v>0.279</v>
      </c>
      <c r="AK954" s="212" t="str">
        <f t="shared" si="1112"/>
        <v>0.279</v>
      </c>
    </row>
    <row r="955" spans="1:37" x14ac:dyDescent="0.35">
      <c r="A955" s="215">
        <v>43</v>
      </c>
      <c r="B955" s="212" t="str">
        <f t="shared" si="1077"/>
        <v>0.279</v>
      </c>
      <c r="C955" s="212" t="str">
        <f t="shared" si="1111"/>
        <v>0.279</v>
      </c>
      <c r="D955" s="212" t="str">
        <f t="shared" si="1111"/>
        <v>0.279</v>
      </c>
      <c r="E955" s="212" t="str">
        <f t="shared" si="1111"/>
        <v>0.279</v>
      </c>
      <c r="F955" s="212" t="str">
        <f t="shared" si="1111"/>
        <v>0.279</v>
      </c>
      <c r="G955" s="212" t="str">
        <f t="shared" si="1111"/>
        <v>0.279</v>
      </c>
      <c r="H955" s="212" t="str">
        <f t="shared" si="1111"/>
        <v>0.279</v>
      </c>
      <c r="I955" s="212" t="str">
        <f t="shared" si="1111"/>
        <v>0.279</v>
      </c>
      <c r="J955" s="212" t="str">
        <f t="shared" si="1111"/>
        <v>0.279</v>
      </c>
      <c r="K955" s="212" t="str">
        <f t="shared" si="1111"/>
        <v>0.279</v>
      </c>
      <c r="L955" s="212" t="str">
        <f t="shared" si="1111"/>
        <v>0.279</v>
      </c>
      <c r="M955" s="212" t="str">
        <f t="shared" si="1111"/>
        <v>0.279</v>
      </c>
      <c r="N955" s="212" t="str">
        <f t="shared" si="1111"/>
        <v>0.279</v>
      </c>
      <c r="O955" s="212" t="str">
        <f t="shared" si="1111"/>
        <v>0.279</v>
      </c>
      <c r="P955" s="212" t="str">
        <f t="shared" si="1111"/>
        <v>0.279</v>
      </c>
      <c r="Q955" s="212" t="str">
        <f t="shared" si="1111"/>
        <v>0.279</v>
      </c>
      <c r="R955" s="212" t="str">
        <f t="shared" si="1111"/>
        <v>0.279</v>
      </c>
      <c r="S955" s="212" t="str">
        <f t="shared" si="1111"/>
        <v>0.279</v>
      </c>
      <c r="T955" s="212" t="str">
        <f t="shared" si="1111"/>
        <v>0.279</v>
      </c>
      <c r="U955" s="212" t="str">
        <f t="shared" si="1111"/>
        <v>0.279</v>
      </c>
      <c r="V955" s="212" t="str">
        <f t="shared" si="1111"/>
        <v>0.279</v>
      </c>
      <c r="W955" s="212" t="str">
        <f t="shared" si="1111"/>
        <v>0.279</v>
      </c>
      <c r="X955" s="212" t="str">
        <f t="shared" si="1111"/>
        <v>0.279</v>
      </c>
      <c r="Y955" s="212" t="str">
        <f t="shared" si="1111"/>
        <v>0.279</v>
      </c>
      <c r="Z955" s="212" t="str">
        <f t="shared" si="1111"/>
        <v>0.279</v>
      </c>
      <c r="AA955" s="212" t="str">
        <f t="shared" si="1111"/>
        <v>0.279</v>
      </c>
      <c r="AB955" s="212" t="str">
        <f t="shared" si="1112"/>
        <v>0.279</v>
      </c>
      <c r="AC955" s="212" t="str">
        <f t="shared" si="1112"/>
        <v>0.279</v>
      </c>
      <c r="AD955" s="212" t="str">
        <f t="shared" si="1112"/>
        <v>0.279</v>
      </c>
      <c r="AE955" s="212" t="str">
        <f t="shared" si="1112"/>
        <v>0.279</v>
      </c>
      <c r="AF955" s="212" t="str">
        <f t="shared" si="1112"/>
        <v>0.279</v>
      </c>
      <c r="AG955" s="212" t="str">
        <f t="shared" si="1112"/>
        <v>0.279</v>
      </c>
      <c r="AH955" s="212" t="str">
        <f t="shared" si="1112"/>
        <v>0.279</v>
      </c>
      <c r="AI955" s="212" t="str">
        <f t="shared" si="1112"/>
        <v>0.279</v>
      </c>
      <c r="AJ955" s="212" t="str">
        <f t="shared" si="1112"/>
        <v>0.279</v>
      </c>
      <c r="AK955" s="212" t="str">
        <f t="shared" si="1112"/>
        <v>0.279</v>
      </c>
    </row>
    <row r="956" spans="1:37" x14ac:dyDescent="0.35">
      <c r="A956" s="215">
        <v>44</v>
      </c>
      <c r="B956" s="212" t="str">
        <f t="shared" si="1077"/>
        <v>0.279</v>
      </c>
      <c r="C956" s="212" t="str">
        <f t="shared" si="1111"/>
        <v>0.279</v>
      </c>
      <c r="D956" s="212" t="str">
        <f t="shared" si="1111"/>
        <v>0.279</v>
      </c>
      <c r="E956" s="212" t="str">
        <f t="shared" si="1111"/>
        <v>0.279</v>
      </c>
      <c r="F956" s="212" t="str">
        <f t="shared" si="1111"/>
        <v>0.279</v>
      </c>
      <c r="G956" s="212" t="str">
        <f t="shared" si="1111"/>
        <v>0.279</v>
      </c>
      <c r="H956" s="212" t="str">
        <f t="shared" si="1111"/>
        <v>0.279</v>
      </c>
      <c r="I956" s="212" t="str">
        <f t="shared" si="1111"/>
        <v>0.279</v>
      </c>
      <c r="J956" s="212" t="str">
        <f t="shared" si="1111"/>
        <v>0.279</v>
      </c>
      <c r="K956" s="212" t="str">
        <f t="shared" si="1111"/>
        <v>0.279</v>
      </c>
      <c r="L956" s="212" t="str">
        <f t="shared" si="1111"/>
        <v>0.279</v>
      </c>
      <c r="M956" s="212" t="str">
        <f t="shared" si="1111"/>
        <v>0.279</v>
      </c>
      <c r="N956" s="212" t="str">
        <f t="shared" si="1111"/>
        <v>0.279</v>
      </c>
      <c r="O956" s="212" t="str">
        <f t="shared" si="1111"/>
        <v>0.279</v>
      </c>
      <c r="P956" s="212" t="str">
        <f t="shared" si="1111"/>
        <v>0.279</v>
      </c>
      <c r="Q956" s="212" t="str">
        <f t="shared" si="1111"/>
        <v>0.279</v>
      </c>
      <c r="R956" s="212" t="str">
        <f t="shared" si="1111"/>
        <v>0.279</v>
      </c>
      <c r="S956" s="212" t="str">
        <f t="shared" si="1111"/>
        <v>0.279</v>
      </c>
      <c r="T956" s="212" t="str">
        <f t="shared" si="1111"/>
        <v>0.279</v>
      </c>
      <c r="U956" s="212" t="str">
        <f t="shared" si="1111"/>
        <v>0.279</v>
      </c>
      <c r="V956" s="212" t="str">
        <f t="shared" si="1111"/>
        <v>0.279</v>
      </c>
      <c r="W956" s="212" t="str">
        <f t="shared" si="1111"/>
        <v>0.279</v>
      </c>
      <c r="X956" s="212" t="str">
        <f t="shared" si="1111"/>
        <v>0.279</v>
      </c>
      <c r="Y956" s="212" t="str">
        <f t="shared" si="1111"/>
        <v>0.279</v>
      </c>
      <c r="Z956" s="212" t="str">
        <f t="shared" si="1111"/>
        <v>0.279</v>
      </c>
      <c r="AA956" s="212" t="str">
        <f t="shared" si="1111"/>
        <v>0.279</v>
      </c>
      <c r="AB956" s="212" t="str">
        <f t="shared" si="1112"/>
        <v>0.279</v>
      </c>
      <c r="AC956" s="212" t="str">
        <f t="shared" si="1112"/>
        <v>0.279</v>
      </c>
      <c r="AD956" s="212" t="str">
        <f t="shared" si="1112"/>
        <v>0.279</v>
      </c>
      <c r="AE956" s="212" t="str">
        <f t="shared" si="1112"/>
        <v>0.279</v>
      </c>
      <c r="AF956" s="212" t="str">
        <f t="shared" si="1112"/>
        <v>0.279</v>
      </c>
      <c r="AG956" s="212" t="str">
        <f t="shared" si="1112"/>
        <v>0.279</v>
      </c>
      <c r="AH956" s="212" t="str">
        <f t="shared" si="1112"/>
        <v>0.279</v>
      </c>
      <c r="AI956" s="212" t="str">
        <f t="shared" si="1112"/>
        <v>0.279</v>
      </c>
      <c r="AJ956" s="212" t="str">
        <f t="shared" si="1112"/>
        <v>0.279</v>
      </c>
      <c r="AK956" s="212" t="str">
        <f t="shared" si="1112"/>
        <v>0.279</v>
      </c>
    </row>
    <row r="957" spans="1:37" x14ac:dyDescent="0.35">
      <c r="A957" s="215">
        <v>45</v>
      </c>
      <c r="B957" s="212" t="str">
        <f t="shared" si="1077"/>
        <v>0.279</v>
      </c>
      <c r="C957" s="212" t="str">
        <f t="shared" si="1111"/>
        <v>0.279</v>
      </c>
      <c r="D957" s="212" t="str">
        <f t="shared" si="1111"/>
        <v>0.279</v>
      </c>
      <c r="E957" s="212" t="str">
        <f t="shared" si="1111"/>
        <v>0.279</v>
      </c>
      <c r="F957" s="212" t="str">
        <f t="shared" si="1111"/>
        <v>0.279</v>
      </c>
      <c r="G957" s="212" t="str">
        <f t="shared" si="1111"/>
        <v>0.279</v>
      </c>
      <c r="H957" s="212" t="str">
        <f t="shared" si="1111"/>
        <v>0.279</v>
      </c>
      <c r="I957" s="212" t="str">
        <f t="shared" si="1111"/>
        <v>0.279</v>
      </c>
      <c r="J957" s="212" t="str">
        <f t="shared" si="1111"/>
        <v>0.279</v>
      </c>
      <c r="K957" s="212" t="str">
        <f t="shared" si="1111"/>
        <v>0.279</v>
      </c>
      <c r="L957" s="212" t="str">
        <f t="shared" si="1111"/>
        <v>0.279</v>
      </c>
      <c r="M957" s="212" t="str">
        <f t="shared" si="1111"/>
        <v>0.279</v>
      </c>
      <c r="N957" s="212" t="str">
        <f t="shared" si="1111"/>
        <v>0.279</v>
      </c>
      <c r="O957" s="212" t="str">
        <f t="shared" si="1111"/>
        <v>0.279</v>
      </c>
      <c r="P957" s="212" t="str">
        <f t="shared" si="1111"/>
        <v>0.279</v>
      </c>
      <c r="Q957" s="212" t="str">
        <f t="shared" si="1111"/>
        <v>0.279</v>
      </c>
      <c r="R957" s="212" t="str">
        <f t="shared" si="1111"/>
        <v>0.279</v>
      </c>
      <c r="S957" s="212" t="str">
        <f t="shared" si="1111"/>
        <v>0.279</v>
      </c>
      <c r="T957" s="212" t="str">
        <f t="shared" si="1111"/>
        <v>0.279</v>
      </c>
      <c r="U957" s="212" t="str">
        <f t="shared" si="1111"/>
        <v>0.279</v>
      </c>
      <c r="V957" s="212" t="str">
        <f t="shared" si="1111"/>
        <v>0.279</v>
      </c>
      <c r="W957" s="212" t="str">
        <f t="shared" si="1111"/>
        <v>0.279</v>
      </c>
      <c r="X957" s="212" t="str">
        <f t="shared" si="1111"/>
        <v>0.279</v>
      </c>
      <c r="Y957" s="212" t="str">
        <f t="shared" si="1111"/>
        <v>0.279</v>
      </c>
      <c r="Z957" s="212" t="str">
        <f t="shared" si="1111"/>
        <v>0.279</v>
      </c>
      <c r="AA957" s="212" t="str">
        <f t="shared" si="1111"/>
        <v>0.279</v>
      </c>
      <c r="AB957" s="212" t="str">
        <f t="shared" si="1112"/>
        <v>0.279</v>
      </c>
      <c r="AC957" s="212" t="str">
        <f t="shared" si="1112"/>
        <v>0.279</v>
      </c>
      <c r="AD957" s="212" t="str">
        <f t="shared" si="1112"/>
        <v>0.279</v>
      </c>
      <c r="AE957" s="212" t="str">
        <f t="shared" si="1112"/>
        <v>0.279</v>
      </c>
      <c r="AF957" s="212" t="str">
        <f t="shared" si="1112"/>
        <v>0.279</v>
      </c>
      <c r="AG957" s="212" t="str">
        <f t="shared" si="1112"/>
        <v>0.279</v>
      </c>
      <c r="AH957" s="212" t="str">
        <f t="shared" si="1112"/>
        <v>0.279</v>
      </c>
      <c r="AI957" s="212" t="str">
        <f t="shared" si="1112"/>
        <v>0.279</v>
      </c>
      <c r="AJ957" s="212" t="str">
        <f t="shared" si="1112"/>
        <v>0.279</v>
      </c>
      <c r="AK957" s="212" t="str">
        <f t="shared" si="1112"/>
        <v>0.279</v>
      </c>
    </row>
    <row r="958" spans="1:37" x14ac:dyDescent="0.35">
      <c r="A958" s="215">
        <v>46</v>
      </c>
      <c r="B958" s="212" t="str">
        <f t="shared" si="1077"/>
        <v>0.279</v>
      </c>
      <c r="C958" s="212" t="str">
        <f t="shared" si="1111"/>
        <v>0.279</v>
      </c>
      <c r="D958" s="212" t="str">
        <f t="shared" si="1111"/>
        <v>0.279</v>
      </c>
      <c r="E958" s="212" t="str">
        <f t="shared" si="1111"/>
        <v>0.279</v>
      </c>
      <c r="F958" s="212" t="str">
        <f t="shared" si="1111"/>
        <v>0.279</v>
      </c>
      <c r="G958" s="212" t="str">
        <f t="shared" si="1111"/>
        <v>0.279</v>
      </c>
      <c r="H958" s="212" t="str">
        <f t="shared" ref="H958:H964" si="1113">G958</f>
        <v>0.279</v>
      </c>
      <c r="I958" s="212" t="str">
        <f t="shared" ref="I958:I964" si="1114">H958</f>
        <v>0.279</v>
      </c>
      <c r="J958" s="212" t="str">
        <f t="shared" ref="J958:J964" si="1115">I958</f>
        <v>0.279</v>
      </c>
      <c r="K958" s="212" t="str">
        <f t="shared" ref="K958:K964" si="1116">J958</f>
        <v>0.279</v>
      </c>
      <c r="L958" s="212" t="str">
        <f t="shared" ref="L958:L964" si="1117">K958</f>
        <v>0.279</v>
      </c>
      <c r="M958" s="212" t="str">
        <f t="shared" ref="M958:M964" si="1118">L958</f>
        <v>0.279</v>
      </c>
      <c r="N958" s="212" t="str">
        <f t="shared" ref="N958:N964" si="1119">M958</f>
        <v>0.279</v>
      </c>
      <c r="O958" s="212" t="str">
        <f t="shared" ref="O958:O964" si="1120">N958</f>
        <v>0.279</v>
      </c>
      <c r="P958" s="212" t="str">
        <f t="shared" ref="P958:P964" si="1121">O958</f>
        <v>0.279</v>
      </c>
      <c r="Q958" s="212" t="str">
        <f t="shared" ref="Q958:Q964" si="1122">P958</f>
        <v>0.279</v>
      </c>
      <c r="R958" s="212" t="str">
        <f t="shared" ref="R958:R964" si="1123">Q958</f>
        <v>0.279</v>
      </c>
      <c r="S958" s="212" t="str">
        <f t="shared" ref="S958:S964" si="1124">R958</f>
        <v>0.279</v>
      </c>
      <c r="T958" s="212" t="str">
        <f t="shared" ref="T958:T964" si="1125">S958</f>
        <v>0.279</v>
      </c>
      <c r="U958" s="212" t="str">
        <f t="shared" ref="U958:U964" si="1126">T958</f>
        <v>0.279</v>
      </c>
      <c r="V958" s="212" t="str">
        <f t="shared" ref="V958:V964" si="1127">U958</f>
        <v>0.279</v>
      </c>
      <c r="W958" s="212" t="str">
        <f t="shared" ref="W958:W964" si="1128">V958</f>
        <v>0.279</v>
      </c>
      <c r="X958" s="212" t="str">
        <f t="shared" ref="X958:X964" si="1129">W958</f>
        <v>0.279</v>
      </c>
      <c r="Y958" s="212" t="str">
        <f t="shared" ref="Y958:Y964" si="1130">X958</f>
        <v>0.279</v>
      </c>
      <c r="Z958" s="212" t="str">
        <f t="shared" ref="Z958:Z964" si="1131">Y958</f>
        <v>0.279</v>
      </c>
      <c r="AA958" s="212" t="str">
        <f t="shared" ref="AA958:AA964" si="1132">Z958</f>
        <v>0.279</v>
      </c>
      <c r="AB958" s="212" t="str">
        <f t="shared" si="1112"/>
        <v>0.279</v>
      </c>
      <c r="AC958" s="212" t="str">
        <f t="shared" si="1112"/>
        <v>0.279</v>
      </c>
      <c r="AD958" s="212" t="str">
        <f t="shared" si="1112"/>
        <v>0.279</v>
      </c>
      <c r="AE958" s="212" t="str">
        <f t="shared" si="1112"/>
        <v>0.279</v>
      </c>
      <c r="AF958" s="212" t="str">
        <f t="shared" si="1112"/>
        <v>0.279</v>
      </c>
      <c r="AG958" s="212" t="str">
        <f t="shared" si="1112"/>
        <v>0.279</v>
      </c>
      <c r="AH958" s="212" t="str">
        <f t="shared" si="1112"/>
        <v>0.279</v>
      </c>
      <c r="AI958" s="212" t="str">
        <f t="shared" si="1112"/>
        <v>0.279</v>
      </c>
      <c r="AJ958" s="212" t="str">
        <f t="shared" si="1112"/>
        <v>0.279</v>
      </c>
      <c r="AK958" s="212" t="str">
        <f t="shared" si="1112"/>
        <v>0.279</v>
      </c>
    </row>
    <row r="959" spans="1:37" x14ac:dyDescent="0.35">
      <c r="A959" s="215">
        <v>47</v>
      </c>
      <c r="B959" s="212" t="str">
        <f t="shared" si="1077"/>
        <v>0.279</v>
      </c>
      <c r="C959" s="212" t="str">
        <f t="shared" ref="C959:C964" si="1133">B959</f>
        <v>0.279</v>
      </c>
      <c r="D959" s="212" t="str">
        <f t="shared" ref="D959:D964" si="1134">C959</f>
        <v>0.279</v>
      </c>
      <c r="E959" s="212" t="str">
        <f t="shared" ref="E959:E964" si="1135">D959</f>
        <v>0.279</v>
      </c>
      <c r="F959" s="212" t="str">
        <f t="shared" ref="F959:F964" si="1136">E959</f>
        <v>0.279</v>
      </c>
      <c r="G959" s="212" t="str">
        <f t="shared" ref="G959:G964" si="1137">F959</f>
        <v>0.279</v>
      </c>
      <c r="H959" s="212" t="str">
        <f t="shared" si="1113"/>
        <v>0.279</v>
      </c>
      <c r="I959" s="212" t="str">
        <f t="shared" si="1114"/>
        <v>0.279</v>
      </c>
      <c r="J959" s="212" t="str">
        <f t="shared" si="1115"/>
        <v>0.279</v>
      </c>
      <c r="K959" s="212" t="str">
        <f t="shared" si="1116"/>
        <v>0.279</v>
      </c>
      <c r="L959" s="212" t="str">
        <f t="shared" si="1117"/>
        <v>0.279</v>
      </c>
      <c r="M959" s="212" t="str">
        <f t="shared" si="1118"/>
        <v>0.279</v>
      </c>
      <c r="N959" s="212" t="str">
        <f t="shared" si="1119"/>
        <v>0.279</v>
      </c>
      <c r="O959" s="212" t="str">
        <f t="shared" si="1120"/>
        <v>0.279</v>
      </c>
      <c r="P959" s="212" t="str">
        <f t="shared" si="1121"/>
        <v>0.279</v>
      </c>
      <c r="Q959" s="212" t="str">
        <f t="shared" si="1122"/>
        <v>0.279</v>
      </c>
      <c r="R959" s="212" t="str">
        <f t="shared" si="1123"/>
        <v>0.279</v>
      </c>
      <c r="S959" s="212" t="str">
        <f t="shared" si="1124"/>
        <v>0.279</v>
      </c>
      <c r="T959" s="212" t="str">
        <f t="shared" si="1125"/>
        <v>0.279</v>
      </c>
      <c r="U959" s="212" t="str">
        <f t="shared" si="1126"/>
        <v>0.279</v>
      </c>
      <c r="V959" s="212" t="str">
        <f t="shared" si="1127"/>
        <v>0.279</v>
      </c>
      <c r="W959" s="212" t="str">
        <f t="shared" si="1128"/>
        <v>0.279</v>
      </c>
      <c r="X959" s="212" t="str">
        <f t="shared" si="1129"/>
        <v>0.279</v>
      </c>
      <c r="Y959" s="212" t="str">
        <f t="shared" si="1130"/>
        <v>0.279</v>
      </c>
      <c r="Z959" s="212" t="str">
        <f t="shared" si="1131"/>
        <v>0.279</v>
      </c>
      <c r="AA959" s="212" t="str">
        <f t="shared" si="1132"/>
        <v>0.279</v>
      </c>
      <c r="AB959" s="212" t="str">
        <f t="shared" si="1112"/>
        <v>0.279</v>
      </c>
      <c r="AC959" s="212" t="str">
        <f t="shared" si="1112"/>
        <v>0.279</v>
      </c>
      <c r="AD959" s="212" t="str">
        <f t="shared" si="1112"/>
        <v>0.279</v>
      </c>
      <c r="AE959" s="212" t="str">
        <f t="shared" si="1112"/>
        <v>0.279</v>
      </c>
      <c r="AF959" s="212" t="str">
        <f t="shared" si="1112"/>
        <v>0.279</v>
      </c>
      <c r="AG959" s="212" t="str">
        <f t="shared" si="1112"/>
        <v>0.279</v>
      </c>
      <c r="AH959" s="212" t="str">
        <f t="shared" si="1112"/>
        <v>0.279</v>
      </c>
      <c r="AI959" s="212" t="str">
        <f t="shared" si="1112"/>
        <v>0.279</v>
      </c>
      <c r="AJ959" s="212" t="str">
        <f t="shared" si="1112"/>
        <v>0.279</v>
      </c>
      <c r="AK959" s="212" t="str">
        <f t="shared" si="1112"/>
        <v>0.279</v>
      </c>
    </row>
    <row r="960" spans="1:37" x14ac:dyDescent="0.35">
      <c r="A960" s="215">
        <v>48</v>
      </c>
      <c r="B960" s="212" t="str">
        <f t="shared" si="1077"/>
        <v>0.279</v>
      </c>
      <c r="C960" s="212" t="str">
        <f t="shared" si="1133"/>
        <v>0.279</v>
      </c>
      <c r="D960" s="212" t="str">
        <f t="shared" si="1134"/>
        <v>0.279</v>
      </c>
      <c r="E960" s="212" t="str">
        <f t="shared" si="1135"/>
        <v>0.279</v>
      </c>
      <c r="F960" s="212" t="str">
        <f t="shared" si="1136"/>
        <v>0.279</v>
      </c>
      <c r="G960" s="212" t="str">
        <f t="shared" si="1137"/>
        <v>0.279</v>
      </c>
      <c r="H960" s="212" t="str">
        <f t="shared" si="1113"/>
        <v>0.279</v>
      </c>
      <c r="I960" s="212" t="str">
        <f t="shared" si="1114"/>
        <v>0.279</v>
      </c>
      <c r="J960" s="212" t="str">
        <f t="shared" si="1115"/>
        <v>0.279</v>
      </c>
      <c r="K960" s="212" t="str">
        <f t="shared" si="1116"/>
        <v>0.279</v>
      </c>
      <c r="L960" s="212" t="str">
        <f t="shared" si="1117"/>
        <v>0.279</v>
      </c>
      <c r="M960" s="212" t="str">
        <f t="shared" si="1118"/>
        <v>0.279</v>
      </c>
      <c r="N960" s="212" t="str">
        <f t="shared" si="1119"/>
        <v>0.279</v>
      </c>
      <c r="O960" s="212" t="str">
        <f t="shared" si="1120"/>
        <v>0.279</v>
      </c>
      <c r="P960" s="212" t="str">
        <f t="shared" si="1121"/>
        <v>0.279</v>
      </c>
      <c r="Q960" s="212" t="str">
        <f t="shared" si="1122"/>
        <v>0.279</v>
      </c>
      <c r="R960" s="212" t="str">
        <f t="shared" si="1123"/>
        <v>0.279</v>
      </c>
      <c r="S960" s="212" t="str">
        <f t="shared" si="1124"/>
        <v>0.279</v>
      </c>
      <c r="T960" s="212" t="str">
        <f t="shared" si="1125"/>
        <v>0.279</v>
      </c>
      <c r="U960" s="212" t="str">
        <f t="shared" si="1126"/>
        <v>0.279</v>
      </c>
      <c r="V960" s="212" t="str">
        <f t="shared" si="1127"/>
        <v>0.279</v>
      </c>
      <c r="W960" s="212" t="str">
        <f t="shared" si="1128"/>
        <v>0.279</v>
      </c>
      <c r="X960" s="212" t="str">
        <f t="shared" si="1129"/>
        <v>0.279</v>
      </c>
      <c r="Y960" s="212" t="str">
        <f t="shared" si="1130"/>
        <v>0.279</v>
      </c>
      <c r="Z960" s="212" t="str">
        <f t="shared" si="1131"/>
        <v>0.279</v>
      </c>
      <c r="AA960" s="212" t="str">
        <f t="shared" si="1132"/>
        <v>0.279</v>
      </c>
      <c r="AB960" s="212" t="str">
        <f t="shared" si="1112"/>
        <v>0.279</v>
      </c>
      <c r="AC960" s="212" t="str">
        <f t="shared" si="1112"/>
        <v>0.279</v>
      </c>
      <c r="AD960" s="212" t="str">
        <f t="shared" si="1112"/>
        <v>0.279</v>
      </c>
      <c r="AE960" s="212" t="str">
        <f t="shared" si="1112"/>
        <v>0.279</v>
      </c>
      <c r="AF960" s="212" t="str">
        <f t="shared" si="1112"/>
        <v>0.279</v>
      </c>
      <c r="AG960" s="212" t="str">
        <f t="shared" si="1112"/>
        <v>0.279</v>
      </c>
      <c r="AH960" s="212" t="str">
        <f t="shared" si="1112"/>
        <v>0.279</v>
      </c>
      <c r="AI960" s="212" t="str">
        <f t="shared" si="1112"/>
        <v>0.279</v>
      </c>
      <c r="AJ960" s="212" t="str">
        <f t="shared" si="1112"/>
        <v>0.279</v>
      </c>
      <c r="AK960" s="212" t="str">
        <f t="shared" si="1112"/>
        <v>0.279</v>
      </c>
    </row>
    <row r="961" spans="1:37" x14ac:dyDescent="0.35">
      <c r="A961" s="215">
        <v>49</v>
      </c>
      <c r="B961" s="212" t="str">
        <f t="shared" si="1077"/>
        <v>0.279</v>
      </c>
      <c r="C961" s="212" t="str">
        <f t="shared" si="1133"/>
        <v>0.279</v>
      </c>
      <c r="D961" s="212" t="str">
        <f t="shared" si="1134"/>
        <v>0.279</v>
      </c>
      <c r="E961" s="212" t="str">
        <f t="shared" si="1135"/>
        <v>0.279</v>
      </c>
      <c r="F961" s="212" t="str">
        <f t="shared" si="1136"/>
        <v>0.279</v>
      </c>
      <c r="G961" s="212" t="str">
        <f t="shared" si="1137"/>
        <v>0.279</v>
      </c>
      <c r="H961" s="212" t="str">
        <f t="shared" si="1113"/>
        <v>0.279</v>
      </c>
      <c r="I961" s="212" t="str">
        <f t="shared" si="1114"/>
        <v>0.279</v>
      </c>
      <c r="J961" s="212" t="str">
        <f t="shared" si="1115"/>
        <v>0.279</v>
      </c>
      <c r="K961" s="212" t="str">
        <f t="shared" si="1116"/>
        <v>0.279</v>
      </c>
      <c r="L961" s="212" t="str">
        <f t="shared" si="1117"/>
        <v>0.279</v>
      </c>
      <c r="M961" s="212" t="str">
        <f t="shared" si="1118"/>
        <v>0.279</v>
      </c>
      <c r="N961" s="212" t="str">
        <f t="shared" si="1119"/>
        <v>0.279</v>
      </c>
      <c r="O961" s="212" t="str">
        <f t="shared" si="1120"/>
        <v>0.279</v>
      </c>
      <c r="P961" s="212" t="str">
        <f t="shared" si="1121"/>
        <v>0.279</v>
      </c>
      <c r="Q961" s="212" t="str">
        <f t="shared" si="1122"/>
        <v>0.279</v>
      </c>
      <c r="R961" s="212" t="str">
        <f t="shared" si="1123"/>
        <v>0.279</v>
      </c>
      <c r="S961" s="212" t="str">
        <f t="shared" si="1124"/>
        <v>0.279</v>
      </c>
      <c r="T961" s="212" t="str">
        <f t="shared" si="1125"/>
        <v>0.279</v>
      </c>
      <c r="U961" s="212" t="str">
        <f t="shared" si="1126"/>
        <v>0.279</v>
      </c>
      <c r="V961" s="212" t="str">
        <f t="shared" si="1127"/>
        <v>0.279</v>
      </c>
      <c r="W961" s="212" t="str">
        <f t="shared" si="1128"/>
        <v>0.279</v>
      </c>
      <c r="X961" s="212" t="str">
        <f t="shared" si="1129"/>
        <v>0.279</v>
      </c>
      <c r="Y961" s="212" t="str">
        <f t="shared" si="1130"/>
        <v>0.279</v>
      </c>
      <c r="Z961" s="212" t="str">
        <f t="shared" si="1131"/>
        <v>0.279</v>
      </c>
      <c r="AA961" s="212" t="str">
        <f t="shared" si="1132"/>
        <v>0.279</v>
      </c>
      <c r="AB961" s="212" t="str">
        <f t="shared" si="1112"/>
        <v>0.279</v>
      </c>
      <c r="AC961" s="212" t="str">
        <f t="shared" si="1112"/>
        <v>0.279</v>
      </c>
      <c r="AD961" s="212" t="str">
        <f t="shared" si="1112"/>
        <v>0.279</v>
      </c>
      <c r="AE961" s="212" t="str">
        <f t="shared" si="1112"/>
        <v>0.279</v>
      </c>
      <c r="AF961" s="212" t="str">
        <f t="shared" si="1112"/>
        <v>0.279</v>
      </c>
      <c r="AG961" s="212" t="str">
        <f t="shared" si="1112"/>
        <v>0.279</v>
      </c>
      <c r="AH961" s="212" t="str">
        <f t="shared" si="1112"/>
        <v>0.279</v>
      </c>
      <c r="AI961" s="212" t="str">
        <f t="shared" si="1112"/>
        <v>0.279</v>
      </c>
      <c r="AJ961" s="212" t="str">
        <f t="shared" si="1112"/>
        <v>0.279</v>
      </c>
      <c r="AK961" s="212" t="str">
        <f t="shared" si="1112"/>
        <v>0.279</v>
      </c>
    </row>
    <row r="962" spans="1:37" x14ac:dyDescent="0.35">
      <c r="A962" s="215">
        <v>50</v>
      </c>
      <c r="B962" s="212" t="str">
        <f t="shared" si="1077"/>
        <v>0.279</v>
      </c>
      <c r="C962" s="212" t="str">
        <f t="shared" si="1133"/>
        <v>0.279</v>
      </c>
      <c r="D962" s="212" t="str">
        <f t="shared" si="1134"/>
        <v>0.279</v>
      </c>
      <c r="E962" s="212" t="str">
        <f t="shared" si="1135"/>
        <v>0.279</v>
      </c>
      <c r="F962" s="212" t="str">
        <f t="shared" si="1136"/>
        <v>0.279</v>
      </c>
      <c r="G962" s="212" t="str">
        <f t="shared" si="1137"/>
        <v>0.279</v>
      </c>
      <c r="H962" s="212" t="str">
        <f t="shared" si="1113"/>
        <v>0.279</v>
      </c>
      <c r="I962" s="212" t="str">
        <f t="shared" si="1114"/>
        <v>0.279</v>
      </c>
      <c r="J962" s="212" t="str">
        <f t="shared" si="1115"/>
        <v>0.279</v>
      </c>
      <c r="K962" s="212" t="str">
        <f t="shared" si="1116"/>
        <v>0.279</v>
      </c>
      <c r="L962" s="212" t="str">
        <f t="shared" si="1117"/>
        <v>0.279</v>
      </c>
      <c r="M962" s="212" t="str">
        <f t="shared" si="1118"/>
        <v>0.279</v>
      </c>
      <c r="N962" s="212" t="str">
        <f t="shared" si="1119"/>
        <v>0.279</v>
      </c>
      <c r="O962" s="212" t="str">
        <f t="shared" si="1120"/>
        <v>0.279</v>
      </c>
      <c r="P962" s="212" t="str">
        <f t="shared" si="1121"/>
        <v>0.279</v>
      </c>
      <c r="Q962" s="212" t="str">
        <f t="shared" si="1122"/>
        <v>0.279</v>
      </c>
      <c r="R962" s="212" t="str">
        <f t="shared" si="1123"/>
        <v>0.279</v>
      </c>
      <c r="S962" s="212" t="str">
        <f t="shared" si="1124"/>
        <v>0.279</v>
      </c>
      <c r="T962" s="212" t="str">
        <f t="shared" si="1125"/>
        <v>0.279</v>
      </c>
      <c r="U962" s="212" t="str">
        <f t="shared" si="1126"/>
        <v>0.279</v>
      </c>
      <c r="V962" s="212" t="str">
        <f t="shared" si="1127"/>
        <v>0.279</v>
      </c>
      <c r="W962" s="212" t="str">
        <f t="shared" si="1128"/>
        <v>0.279</v>
      </c>
      <c r="X962" s="212" t="str">
        <f t="shared" si="1129"/>
        <v>0.279</v>
      </c>
      <c r="Y962" s="212" t="str">
        <f t="shared" si="1130"/>
        <v>0.279</v>
      </c>
      <c r="Z962" s="212" t="str">
        <f t="shared" si="1131"/>
        <v>0.279</v>
      </c>
      <c r="AA962" s="212" t="str">
        <f t="shared" si="1132"/>
        <v>0.279</v>
      </c>
      <c r="AB962" s="212" t="str">
        <f t="shared" si="1112"/>
        <v>0.279</v>
      </c>
      <c r="AC962" s="212" t="str">
        <f t="shared" si="1112"/>
        <v>0.279</v>
      </c>
      <c r="AD962" s="212" t="str">
        <f t="shared" si="1112"/>
        <v>0.279</v>
      </c>
      <c r="AE962" s="212" t="str">
        <f t="shared" si="1112"/>
        <v>0.279</v>
      </c>
      <c r="AF962" s="212" t="str">
        <f t="shared" si="1112"/>
        <v>0.279</v>
      </c>
      <c r="AG962" s="212" t="str">
        <f t="shared" si="1112"/>
        <v>0.279</v>
      </c>
      <c r="AH962" s="212" t="str">
        <f t="shared" si="1112"/>
        <v>0.279</v>
      </c>
      <c r="AI962" s="212" t="str">
        <f t="shared" si="1112"/>
        <v>0.279</v>
      </c>
      <c r="AJ962" s="212" t="str">
        <f t="shared" si="1112"/>
        <v>0.279</v>
      </c>
      <c r="AK962" s="212" t="str">
        <f t="shared" si="1112"/>
        <v>0.279</v>
      </c>
    </row>
    <row r="963" spans="1:37" x14ac:dyDescent="0.35">
      <c r="A963" s="215">
        <v>51</v>
      </c>
      <c r="B963" s="212" t="str">
        <f t="shared" si="1077"/>
        <v>0.279</v>
      </c>
      <c r="C963" s="212" t="str">
        <f t="shared" si="1133"/>
        <v>0.279</v>
      </c>
      <c r="D963" s="212" t="str">
        <f t="shared" si="1134"/>
        <v>0.279</v>
      </c>
      <c r="E963" s="212" t="str">
        <f t="shared" si="1135"/>
        <v>0.279</v>
      </c>
      <c r="F963" s="212" t="str">
        <f t="shared" si="1136"/>
        <v>0.279</v>
      </c>
      <c r="G963" s="212" t="str">
        <f t="shared" si="1137"/>
        <v>0.279</v>
      </c>
      <c r="H963" s="212" t="str">
        <f t="shared" si="1113"/>
        <v>0.279</v>
      </c>
      <c r="I963" s="212" t="str">
        <f t="shared" si="1114"/>
        <v>0.279</v>
      </c>
      <c r="J963" s="212" t="str">
        <f t="shared" si="1115"/>
        <v>0.279</v>
      </c>
      <c r="K963" s="212" t="str">
        <f t="shared" si="1116"/>
        <v>0.279</v>
      </c>
      <c r="L963" s="212" t="str">
        <f t="shared" si="1117"/>
        <v>0.279</v>
      </c>
      <c r="M963" s="212" t="str">
        <f t="shared" si="1118"/>
        <v>0.279</v>
      </c>
      <c r="N963" s="212" t="str">
        <f t="shared" si="1119"/>
        <v>0.279</v>
      </c>
      <c r="O963" s="212" t="str">
        <f t="shared" si="1120"/>
        <v>0.279</v>
      </c>
      <c r="P963" s="212" t="str">
        <f t="shared" si="1121"/>
        <v>0.279</v>
      </c>
      <c r="Q963" s="212" t="str">
        <f t="shared" si="1122"/>
        <v>0.279</v>
      </c>
      <c r="R963" s="212" t="str">
        <f t="shared" si="1123"/>
        <v>0.279</v>
      </c>
      <c r="S963" s="212" t="str">
        <f t="shared" si="1124"/>
        <v>0.279</v>
      </c>
      <c r="T963" s="212" t="str">
        <f t="shared" si="1125"/>
        <v>0.279</v>
      </c>
      <c r="U963" s="212" t="str">
        <f t="shared" si="1126"/>
        <v>0.279</v>
      </c>
      <c r="V963" s="212" t="str">
        <f t="shared" si="1127"/>
        <v>0.279</v>
      </c>
      <c r="W963" s="212" t="str">
        <f t="shared" si="1128"/>
        <v>0.279</v>
      </c>
      <c r="X963" s="212" t="str">
        <f t="shared" si="1129"/>
        <v>0.279</v>
      </c>
      <c r="Y963" s="212" t="str">
        <f t="shared" si="1130"/>
        <v>0.279</v>
      </c>
      <c r="Z963" s="212" t="str">
        <f t="shared" si="1131"/>
        <v>0.279</v>
      </c>
      <c r="AA963" s="212" t="str">
        <f t="shared" si="1132"/>
        <v>0.279</v>
      </c>
      <c r="AB963" s="212" t="str">
        <f t="shared" si="1112"/>
        <v>0.279</v>
      </c>
      <c r="AC963" s="212" t="str">
        <f t="shared" si="1112"/>
        <v>0.279</v>
      </c>
      <c r="AD963" s="212" t="str">
        <f t="shared" si="1112"/>
        <v>0.279</v>
      </c>
      <c r="AE963" s="212" t="str">
        <f t="shared" si="1112"/>
        <v>0.279</v>
      </c>
      <c r="AF963" s="212" t="str">
        <f t="shared" si="1112"/>
        <v>0.279</v>
      </c>
      <c r="AG963" s="212" t="str">
        <f t="shared" si="1112"/>
        <v>0.279</v>
      </c>
      <c r="AH963" s="212" t="str">
        <f t="shared" si="1112"/>
        <v>0.279</v>
      </c>
      <c r="AI963" s="212" t="str">
        <f t="shared" si="1112"/>
        <v>0.279</v>
      </c>
      <c r="AJ963" s="212" t="str">
        <f t="shared" si="1112"/>
        <v>0.279</v>
      </c>
      <c r="AK963" s="212" t="str">
        <f t="shared" si="1112"/>
        <v>0.279</v>
      </c>
    </row>
    <row r="964" spans="1:37" x14ac:dyDescent="0.35">
      <c r="A964" s="215">
        <v>52</v>
      </c>
      <c r="B964" s="212" t="str">
        <f t="shared" si="1077"/>
        <v>0.279</v>
      </c>
      <c r="C964" s="212" t="str">
        <f t="shared" si="1133"/>
        <v>0.279</v>
      </c>
      <c r="D964" s="212" t="str">
        <f t="shared" si="1134"/>
        <v>0.279</v>
      </c>
      <c r="E964" s="212" t="str">
        <f t="shared" si="1135"/>
        <v>0.279</v>
      </c>
      <c r="F964" s="212" t="str">
        <f t="shared" si="1136"/>
        <v>0.279</v>
      </c>
      <c r="G964" s="212" t="str">
        <f t="shared" si="1137"/>
        <v>0.279</v>
      </c>
      <c r="H964" s="212" t="str">
        <f t="shared" si="1113"/>
        <v>0.279</v>
      </c>
      <c r="I964" s="212" t="str">
        <f t="shared" si="1114"/>
        <v>0.279</v>
      </c>
      <c r="J964" s="212" t="str">
        <f t="shared" si="1115"/>
        <v>0.279</v>
      </c>
      <c r="K964" s="212" t="str">
        <f t="shared" si="1116"/>
        <v>0.279</v>
      </c>
      <c r="L964" s="212" t="str">
        <f t="shared" si="1117"/>
        <v>0.279</v>
      </c>
      <c r="M964" s="212" t="str">
        <f t="shared" si="1118"/>
        <v>0.279</v>
      </c>
      <c r="N964" s="212" t="str">
        <f t="shared" si="1119"/>
        <v>0.279</v>
      </c>
      <c r="O964" s="212" t="str">
        <f t="shared" si="1120"/>
        <v>0.279</v>
      </c>
      <c r="P964" s="212" t="str">
        <f t="shared" si="1121"/>
        <v>0.279</v>
      </c>
      <c r="Q964" s="212" t="str">
        <f t="shared" si="1122"/>
        <v>0.279</v>
      </c>
      <c r="R964" s="212" t="str">
        <f t="shared" si="1123"/>
        <v>0.279</v>
      </c>
      <c r="S964" s="212" t="str">
        <f t="shared" si="1124"/>
        <v>0.279</v>
      </c>
      <c r="T964" s="212" t="str">
        <f t="shared" si="1125"/>
        <v>0.279</v>
      </c>
      <c r="U964" s="212" t="str">
        <f t="shared" si="1126"/>
        <v>0.279</v>
      </c>
      <c r="V964" s="212" t="str">
        <f t="shared" si="1127"/>
        <v>0.279</v>
      </c>
      <c r="W964" s="212" t="str">
        <f t="shared" si="1128"/>
        <v>0.279</v>
      </c>
      <c r="X964" s="212" t="str">
        <f t="shared" si="1129"/>
        <v>0.279</v>
      </c>
      <c r="Y964" s="212" t="str">
        <f t="shared" si="1130"/>
        <v>0.279</v>
      </c>
      <c r="Z964" s="212" t="str">
        <f t="shared" si="1131"/>
        <v>0.279</v>
      </c>
      <c r="AA964" s="212" t="str">
        <f t="shared" si="1132"/>
        <v>0.279</v>
      </c>
      <c r="AB964" s="212" t="str">
        <f t="shared" si="1112"/>
        <v>0.279</v>
      </c>
      <c r="AC964" s="212" t="str">
        <f t="shared" si="1112"/>
        <v>0.279</v>
      </c>
      <c r="AD964" s="212" t="str">
        <f t="shared" si="1112"/>
        <v>0.279</v>
      </c>
      <c r="AE964" s="212" t="str">
        <f t="shared" si="1112"/>
        <v>0.279</v>
      </c>
      <c r="AF964" s="212" t="str">
        <f t="shared" si="1112"/>
        <v>0.279</v>
      </c>
      <c r="AG964" s="212" t="str">
        <f t="shared" si="1112"/>
        <v>0.279</v>
      </c>
      <c r="AH964" s="212" t="str">
        <f t="shared" si="1112"/>
        <v>0.279</v>
      </c>
      <c r="AI964" s="212" t="str">
        <f t="shared" si="1112"/>
        <v>0.279</v>
      </c>
      <c r="AJ964" s="212" t="str">
        <f t="shared" si="1112"/>
        <v>0.279</v>
      </c>
      <c r="AK964" s="212" t="str">
        <f t="shared" si="1112"/>
        <v>0.279</v>
      </c>
    </row>
    <row r="967" spans="1:37" x14ac:dyDescent="0.35">
      <c r="B967" s="216" t="str">
        <f>'Techs-Fuels Updated'!D72</f>
        <v>MEPHYRRNO0</v>
      </c>
      <c r="E967" s="216" t="str">
        <f>'Techs-Fuels Updated'!Q72</f>
        <v>0.55</v>
      </c>
    </row>
    <row r="968" spans="1:37" x14ac:dyDescent="0.35">
      <c r="A968" s="210"/>
      <c r="B968" s="210">
        <v>2020</v>
      </c>
      <c r="C968" s="210">
        <v>2021</v>
      </c>
      <c r="D968" s="210">
        <v>2022</v>
      </c>
      <c r="E968" s="210">
        <v>2023</v>
      </c>
      <c r="F968" s="210">
        <v>2024</v>
      </c>
      <c r="G968" s="210">
        <v>2025</v>
      </c>
      <c r="H968" s="210">
        <v>2026</v>
      </c>
      <c r="I968" s="210">
        <v>2027</v>
      </c>
      <c r="J968" s="214">
        <v>2028</v>
      </c>
      <c r="K968" s="214">
        <v>2029</v>
      </c>
      <c r="L968" s="214">
        <v>2030</v>
      </c>
      <c r="M968" s="214">
        <v>2031</v>
      </c>
      <c r="N968" s="214">
        <v>2032</v>
      </c>
      <c r="O968" s="214">
        <v>2033</v>
      </c>
      <c r="P968" s="214">
        <v>2034</v>
      </c>
      <c r="Q968" s="214">
        <v>2035</v>
      </c>
      <c r="R968" s="214">
        <v>2036</v>
      </c>
      <c r="S968" s="214">
        <v>2037</v>
      </c>
      <c r="T968" s="214">
        <v>2038</v>
      </c>
      <c r="U968" s="214">
        <v>2039</v>
      </c>
      <c r="V968" s="214">
        <v>2040</v>
      </c>
      <c r="W968" s="214">
        <v>2041</v>
      </c>
      <c r="X968" s="214">
        <v>2042</v>
      </c>
      <c r="Y968" s="214">
        <v>2043</v>
      </c>
      <c r="Z968" s="214">
        <v>2044</v>
      </c>
      <c r="AA968" s="214">
        <v>2045</v>
      </c>
      <c r="AB968" s="214">
        <v>2046</v>
      </c>
      <c r="AC968" s="214">
        <v>2047</v>
      </c>
      <c r="AD968" s="214">
        <v>2048</v>
      </c>
      <c r="AE968" s="214">
        <v>2049</v>
      </c>
      <c r="AF968" s="214">
        <v>2050</v>
      </c>
      <c r="AG968" s="214">
        <v>2051</v>
      </c>
      <c r="AH968" s="214">
        <v>2052</v>
      </c>
      <c r="AI968" s="214">
        <v>2053</v>
      </c>
      <c r="AJ968" s="214">
        <v>2054</v>
      </c>
      <c r="AK968" s="214" t="s">
        <v>1418</v>
      </c>
    </row>
    <row r="969" spans="1:37" x14ac:dyDescent="0.35">
      <c r="A969" s="211">
        <v>1</v>
      </c>
      <c r="B969" s="212" t="str">
        <f>E967</f>
        <v>0.55</v>
      </c>
      <c r="C969" s="212" t="str">
        <f>B969</f>
        <v>0.55</v>
      </c>
      <c r="D969" s="212" t="str">
        <f t="shared" ref="D969:AA969" si="1138">C969</f>
        <v>0.55</v>
      </c>
      <c r="E969" s="212" t="str">
        <f t="shared" si="1138"/>
        <v>0.55</v>
      </c>
      <c r="F969" s="212" t="str">
        <f t="shared" si="1138"/>
        <v>0.55</v>
      </c>
      <c r="G969" s="212" t="str">
        <f t="shared" si="1138"/>
        <v>0.55</v>
      </c>
      <c r="H969" s="212" t="str">
        <f t="shared" si="1138"/>
        <v>0.55</v>
      </c>
      <c r="I969" s="212" t="str">
        <f t="shared" si="1138"/>
        <v>0.55</v>
      </c>
      <c r="J969" s="212" t="str">
        <f t="shared" si="1138"/>
        <v>0.55</v>
      </c>
      <c r="K969" s="212" t="str">
        <f t="shared" si="1138"/>
        <v>0.55</v>
      </c>
      <c r="L969" s="212" t="str">
        <f t="shared" si="1138"/>
        <v>0.55</v>
      </c>
      <c r="M969" s="212" t="str">
        <f t="shared" si="1138"/>
        <v>0.55</v>
      </c>
      <c r="N969" s="212" t="str">
        <f t="shared" si="1138"/>
        <v>0.55</v>
      </c>
      <c r="O969" s="212" t="str">
        <f t="shared" si="1138"/>
        <v>0.55</v>
      </c>
      <c r="P969" s="212" t="str">
        <f t="shared" si="1138"/>
        <v>0.55</v>
      </c>
      <c r="Q969" s="212" t="str">
        <f t="shared" si="1138"/>
        <v>0.55</v>
      </c>
      <c r="R969" s="212" t="str">
        <f t="shared" si="1138"/>
        <v>0.55</v>
      </c>
      <c r="S969" s="212" t="str">
        <f t="shared" si="1138"/>
        <v>0.55</v>
      </c>
      <c r="T969" s="212" t="str">
        <f t="shared" si="1138"/>
        <v>0.55</v>
      </c>
      <c r="U969" s="212" t="str">
        <f t="shared" si="1138"/>
        <v>0.55</v>
      </c>
      <c r="V969" s="212" t="str">
        <f t="shared" si="1138"/>
        <v>0.55</v>
      </c>
      <c r="W969" s="212" t="str">
        <f t="shared" si="1138"/>
        <v>0.55</v>
      </c>
      <c r="X969" s="212" t="str">
        <f t="shared" si="1138"/>
        <v>0.55</v>
      </c>
      <c r="Y969" s="212" t="str">
        <f t="shared" si="1138"/>
        <v>0.55</v>
      </c>
      <c r="Z969" s="212" t="str">
        <f t="shared" si="1138"/>
        <v>0.55</v>
      </c>
      <c r="AA969" s="212" t="str">
        <f t="shared" si="1138"/>
        <v>0.55</v>
      </c>
      <c r="AB969" s="212" t="str">
        <f t="shared" ref="AB969:AK1004" si="1139">AA969</f>
        <v>0.55</v>
      </c>
      <c r="AC969" s="212" t="str">
        <f t="shared" ref="AC969:AC1003" si="1140">AB969</f>
        <v>0.55</v>
      </c>
      <c r="AD969" s="212" t="str">
        <f t="shared" ref="AD969:AD1003" si="1141">AC969</f>
        <v>0.55</v>
      </c>
      <c r="AE969" s="212" t="str">
        <f t="shared" ref="AE969:AE1003" si="1142">AD969</f>
        <v>0.55</v>
      </c>
      <c r="AF969" s="212" t="str">
        <f t="shared" ref="AF969:AF1003" si="1143">AE969</f>
        <v>0.55</v>
      </c>
      <c r="AG969" s="212" t="str">
        <f t="shared" ref="AG969:AG1003" si="1144">AF969</f>
        <v>0.55</v>
      </c>
      <c r="AH969" s="212" t="str">
        <f t="shared" ref="AH969:AH1003" si="1145">AG969</f>
        <v>0.55</v>
      </c>
      <c r="AI969" s="212" t="str">
        <f t="shared" ref="AI969:AI1003" si="1146">AH969</f>
        <v>0.55</v>
      </c>
      <c r="AJ969" s="212" t="str">
        <f t="shared" ref="AJ969:AJ1003" si="1147">AI969</f>
        <v>0.55</v>
      </c>
      <c r="AK969" s="212" t="str">
        <f t="shared" ref="AK969:AK1003" si="1148">AJ969</f>
        <v>0.55</v>
      </c>
    </row>
    <row r="970" spans="1:37" x14ac:dyDescent="0.35">
      <c r="A970" s="211">
        <v>2</v>
      </c>
      <c r="B970" s="212" t="str">
        <f>B969</f>
        <v>0.55</v>
      </c>
      <c r="C970" s="212" t="str">
        <f>B970</f>
        <v>0.55</v>
      </c>
      <c r="D970" s="212" t="str">
        <f t="shared" ref="D970:AA970" si="1149">C970</f>
        <v>0.55</v>
      </c>
      <c r="E970" s="212" t="str">
        <f t="shared" si="1149"/>
        <v>0.55</v>
      </c>
      <c r="F970" s="212" t="str">
        <f t="shared" si="1149"/>
        <v>0.55</v>
      </c>
      <c r="G970" s="212" t="str">
        <f t="shared" si="1149"/>
        <v>0.55</v>
      </c>
      <c r="H970" s="212" t="str">
        <f t="shared" si="1149"/>
        <v>0.55</v>
      </c>
      <c r="I970" s="212" t="str">
        <f t="shared" si="1149"/>
        <v>0.55</v>
      </c>
      <c r="J970" s="212" t="str">
        <f t="shared" si="1149"/>
        <v>0.55</v>
      </c>
      <c r="K970" s="212" t="str">
        <f t="shared" si="1149"/>
        <v>0.55</v>
      </c>
      <c r="L970" s="212" t="str">
        <f t="shared" si="1149"/>
        <v>0.55</v>
      </c>
      <c r="M970" s="212" t="str">
        <f t="shared" si="1149"/>
        <v>0.55</v>
      </c>
      <c r="N970" s="212" t="str">
        <f t="shared" si="1149"/>
        <v>0.55</v>
      </c>
      <c r="O970" s="212" t="str">
        <f t="shared" si="1149"/>
        <v>0.55</v>
      </c>
      <c r="P970" s="212" t="str">
        <f t="shared" si="1149"/>
        <v>0.55</v>
      </c>
      <c r="Q970" s="212" t="str">
        <f t="shared" si="1149"/>
        <v>0.55</v>
      </c>
      <c r="R970" s="212" t="str">
        <f t="shared" si="1149"/>
        <v>0.55</v>
      </c>
      <c r="S970" s="212" t="str">
        <f t="shared" si="1149"/>
        <v>0.55</v>
      </c>
      <c r="T970" s="212" t="str">
        <f t="shared" si="1149"/>
        <v>0.55</v>
      </c>
      <c r="U970" s="212" t="str">
        <f t="shared" si="1149"/>
        <v>0.55</v>
      </c>
      <c r="V970" s="212" t="str">
        <f t="shared" si="1149"/>
        <v>0.55</v>
      </c>
      <c r="W970" s="212" t="str">
        <f t="shared" si="1149"/>
        <v>0.55</v>
      </c>
      <c r="X970" s="212" t="str">
        <f t="shared" si="1149"/>
        <v>0.55</v>
      </c>
      <c r="Y970" s="212" t="str">
        <f t="shared" si="1149"/>
        <v>0.55</v>
      </c>
      <c r="Z970" s="212" t="str">
        <f t="shared" si="1149"/>
        <v>0.55</v>
      </c>
      <c r="AA970" s="212" t="str">
        <f t="shared" si="1149"/>
        <v>0.55</v>
      </c>
      <c r="AB970" s="212" t="str">
        <f t="shared" si="1139"/>
        <v>0.55</v>
      </c>
      <c r="AC970" s="212" t="str">
        <f t="shared" si="1140"/>
        <v>0.55</v>
      </c>
      <c r="AD970" s="212" t="str">
        <f t="shared" si="1141"/>
        <v>0.55</v>
      </c>
      <c r="AE970" s="212" t="str">
        <f t="shared" si="1142"/>
        <v>0.55</v>
      </c>
      <c r="AF970" s="212" t="str">
        <f t="shared" si="1143"/>
        <v>0.55</v>
      </c>
      <c r="AG970" s="212" t="str">
        <f t="shared" si="1144"/>
        <v>0.55</v>
      </c>
      <c r="AH970" s="212" t="str">
        <f t="shared" si="1145"/>
        <v>0.55</v>
      </c>
      <c r="AI970" s="212" t="str">
        <f t="shared" si="1146"/>
        <v>0.55</v>
      </c>
      <c r="AJ970" s="212" t="str">
        <f t="shared" si="1147"/>
        <v>0.55</v>
      </c>
      <c r="AK970" s="212" t="str">
        <f t="shared" si="1148"/>
        <v>0.55</v>
      </c>
    </row>
    <row r="971" spans="1:37" x14ac:dyDescent="0.35">
      <c r="A971" s="211">
        <v>3</v>
      </c>
      <c r="B971" s="212" t="str">
        <f t="shared" ref="B971:B1020" si="1150">B970</f>
        <v>0.55</v>
      </c>
      <c r="C971" s="212" t="str">
        <f t="shared" ref="C971:AA971" si="1151">B971</f>
        <v>0.55</v>
      </c>
      <c r="D971" s="212" t="str">
        <f t="shared" si="1151"/>
        <v>0.55</v>
      </c>
      <c r="E971" s="212" t="str">
        <f t="shared" si="1151"/>
        <v>0.55</v>
      </c>
      <c r="F971" s="212" t="str">
        <f t="shared" si="1151"/>
        <v>0.55</v>
      </c>
      <c r="G971" s="212" t="str">
        <f t="shared" si="1151"/>
        <v>0.55</v>
      </c>
      <c r="H971" s="212" t="str">
        <f t="shared" si="1151"/>
        <v>0.55</v>
      </c>
      <c r="I971" s="212" t="str">
        <f t="shared" si="1151"/>
        <v>0.55</v>
      </c>
      <c r="J971" s="212" t="str">
        <f t="shared" si="1151"/>
        <v>0.55</v>
      </c>
      <c r="K971" s="212" t="str">
        <f t="shared" si="1151"/>
        <v>0.55</v>
      </c>
      <c r="L971" s="212" t="str">
        <f t="shared" si="1151"/>
        <v>0.55</v>
      </c>
      <c r="M971" s="212" t="str">
        <f t="shared" si="1151"/>
        <v>0.55</v>
      </c>
      <c r="N971" s="212" t="str">
        <f t="shared" si="1151"/>
        <v>0.55</v>
      </c>
      <c r="O971" s="212" t="str">
        <f t="shared" si="1151"/>
        <v>0.55</v>
      </c>
      <c r="P971" s="212" t="str">
        <f t="shared" si="1151"/>
        <v>0.55</v>
      </c>
      <c r="Q971" s="212" t="str">
        <f t="shared" si="1151"/>
        <v>0.55</v>
      </c>
      <c r="R971" s="212" t="str">
        <f t="shared" si="1151"/>
        <v>0.55</v>
      </c>
      <c r="S971" s="212" t="str">
        <f t="shared" si="1151"/>
        <v>0.55</v>
      </c>
      <c r="T971" s="212" t="str">
        <f t="shared" si="1151"/>
        <v>0.55</v>
      </c>
      <c r="U971" s="212" t="str">
        <f t="shared" si="1151"/>
        <v>0.55</v>
      </c>
      <c r="V971" s="212" t="str">
        <f t="shared" si="1151"/>
        <v>0.55</v>
      </c>
      <c r="W971" s="212" t="str">
        <f t="shared" si="1151"/>
        <v>0.55</v>
      </c>
      <c r="X971" s="212" t="str">
        <f t="shared" si="1151"/>
        <v>0.55</v>
      </c>
      <c r="Y971" s="212" t="str">
        <f t="shared" si="1151"/>
        <v>0.55</v>
      </c>
      <c r="Z971" s="212" t="str">
        <f t="shared" si="1151"/>
        <v>0.55</v>
      </c>
      <c r="AA971" s="212" t="str">
        <f t="shared" si="1151"/>
        <v>0.55</v>
      </c>
      <c r="AB971" s="212" t="str">
        <f t="shared" si="1139"/>
        <v>0.55</v>
      </c>
      <c r="AC971" s="212" t="str">
        <f t="shared" si="1140"/>
        <v>0.55</v>
      </c>
      <c r="AD971" s="212" t="str">
        <f t="shared" si="1141"/>
        <v>0.55</v>
      </c>
      <c r="AE971" s="212" t="str">
        <f t="shared" si="1142"/>
        <v>0.55</v>
      </c>
      <c r="AF971" s="212" t="str">
        <f t="shared" si="1143"/>
        <v>0.55</v>
      </c>
      <c r="AG971" s="212" t="str">
        <f t="shared" si="1144"/>
        <v>0.55</v>
      </c>
      <c r="AH971" s="212" t="str">
        <f t="shared" si="1145"/>
        <v>0.55</v>
      </c>
      <c r="AI971" s="212" t="str">
        <f t="shared" si="1146"/>
        <v>0.55</v>
      </c>
      <c r="AJ971" s="212" t="str">
        <f t="shared" si="1147"/>
        <v>0.55</v>
      </c>
      <c r="AK971" s="212" t="str">
        <f t="shared" si="1148"/>
        <v>0.55</v>
      </c>
    </row>
    <row r="972" spans="1:37" x14ac:dyDescent="0.35">
      <c r="A972" s="211">
        <v>4</v>
      </c>
      <c r="B972" s="212" t="str">
        <f t="shared" si="1150"/>
        <v>0.55</v>
      </c>
      <c r="C972" s="212" t="str">
        <f t="shared" ref="C972:AA972" si="1152">B972</f>
        <v>0.55</v>
      </c>
      <c r="D972" s="212" t="str">
        <f t="shared" si="1152"/>
        <v>0.55</v>
      </c>
      <c r="E972" s="212" t="str">
        <f t="shared" si="1152"/>
        <v>0.55</v>
      </c>
      <c r="F972" s="212" t="str">
        <f t="shared" si="1152"/>
        <v>0.55</v>
      </c>
      <c r="G972" s="212" t="str">
        <f t="shared" si="1152"/>
        <v>0.55</v>
      </c>
      <c r="H972" s="212" t="str">
        <f t="shared" si="1152"/>
        <v>0.55</v>
      </c>
      <c r="I972" s="212" t="str">
        <f t="shared" si="1152"/>
        <v>0.55</v>
      </c>
      <c r="J972" s="212" t="str">
        <f t="shared" si="1152"/>
        <v>0.55</v>
      </c>
      <c r="K972" s="212" t="str">
        <f t="shared" si="1152"/>
        <v>0.55</v>
      </c>
      <c r="L972" s="212" t="str">
        <f t="shared" si="1152"/>
        <v>0.55</v>
      </c>
      <c r="M972" s="212" t="str">
        <f t="shared" si="1152"/>
        <v>0.55</v>
      </c>
      <c r="N972" s="212" t="str">
        <f t="shared" si="1152"/>
        <v>0.55</v>
      </c>
      <c r="O972" s="212" t="str">
        <f t="shared" si="1152"/>
        <v>0.55</v>
      </c>
      <c r="P972" s="212" t="str">
        <f t="shared" si="1152"/>
        <v>0.55</v>
      </c>
      <c r="Q972" s="212" t="str">
        <f t="shared" si="1152"/>
        <v>0.55</v>
      </c>
      <c r="R972" s="212" t="str">
        <f t="shared" si="1152"/>
        <v>0.55</v>
      </c>
      <c r="S972" s="212" t="str">
        <f t="shared" si="1152"/>
        <v>0.55</v>
      </c>
      <c r="T972" s="212" t="str">
        <f t="shared" si="1152"/>
        <v>0.55</v>
      </c>
      <c r="U972" s="212" t="str">
        <f t="shared" si="1152"/>
        <v>0.55</v>
      </c>
      <c r="V972" s="212" t="str">
        <f t="shared" si="1152"/>
        <v>0.55</v>
      </c>
      <c r="W972" s="212" t="str">
        <f t="shared" si="1152"/>
        <v>0.55</v>
      </c>
      <c r="X972" s="212" t="str">
        <f t="shared" si="1152"/>
        <v>0.55</v>
      </c>
      <c r="Y972" s="212" t="str">
        <f t="shared" si="1152"/>
        <v>0.55</v>
      </c>
      <c r="Z972" s="212" t="str">
        <f t="shared" si="1152"/>
        <v>0.55</v>
      </c>
      <c r="AA972" s="212" t="str">
        <f t="shared" si="1152"/>
        <v>0.55</v>
      </c>
      <c r="AB972" s="212" t="str">
        <f t="shared" si="1139"/>
        <v>0.55</v>
      </c>
      <c r="AC972" s="212" t="str">
        <f t="shared" si="1140"/>
        <v>0.55</v>
      </c>
      <c r="AD972" s="212" t="str">
        <f t="shared" si="1141"/>
        <v>0.55</v>
      </c>
      <c r="AE972" s="212" t="str">
        <f t="shared" si="1142"/>
        <v>0.55</v>
      </c>
      <c r="AF972" s="212" t="str">
        <f t="shared" si="1143"/>
        <v>0.55</v>
      </c>
      <c r="AG972" s="212" t="str">
        <f t="shared" si="1144"/>
        <v>0.55</v>
      </c>
      <c r="AH972" s="212" t="str">
        <f t="shared" si="1145"/>
        <v>0.55</v>
      </c>
      <c r="AI972" s="212" t="str">
        <f t="shared" si="1146"/>
        <v>0.55</v>
      </c>
      <c r="AJ972" s="212" t="str">
        <f t="shared" si="1147"/>
        <v>0.55</v>
      </c>
      <c r="AK972" s="212" t="str">
        <f t="shared" si="1148"/>
        <v>0.55</v>
      </c>
    </row>
    <row r="973" spans="1:37" x14ac:dyDescent="0.35">
      <c r="A973" s="211">
        <v>5</v>
      </c>
      <c r="B973" s="212" t="str">
        <f t="shared" si="1150"/>
        <v>0.55</v>
      </c>
      <c r="C973" s="212" t="str">
        <f t="shared" ref="C973:AA973" si="1153">B973</f>
        <v>0.55</v>
      </c>
      <c r="D973" s="212" t="str">
        <f t="shared" si="1153"/>
        <v>0.55</v>
      </c>
      <c r="E973" s="212" t="str">
        <f t="shared" si="1153"/>
        <v>0.55</v>
      </c>
      <c r="F973" s="212" t="str">
        <f t="shared" si="1153"/>
        <v>0.55</v>
      </c>
      <c r="G973" s="212" t="str">
        <f t="shared" si="1153"/>
        <v>0.55</v>
      </c>
      <c r="H973" s="212" t="str">
        <f t="shared" si="1153"/>
        <v>0.55</v>
      </c>
      <c r="I973" s="212" t="str">
        <f t="shared" si="1153"/>
        <v>0.55</v>
      </c>
      <c r="J973" s="212" t="str">
        <f t="shared" si="1153"/>
        <v>0.55</v>
      </c>
      <c r="K973" s="212" t="str">
        <f t="shared" si="1153"/>
        <v>0.55</v>
      </c>
      <c r="L973" s="212" t="str">
        <f t="shared" si="1153"/>
        <v>0.55</v>
      </c>
      <c r="M973" s="212" t="str">
        <f t="shared" si="1153"/>
        <v>0.55</v>
      </c>
      <c r="N973" s="212" t="str">
        <f t="shared" si="1153"/>
        <v>0.55</v>
      </c>
      <c r="O973" s="212" t="str">
        <f t="shared" si="1153"/>
        <v>0.55</v>
      </c>
      <c r="P973" s="212" t="str">
        <f t="shared" si="1153"/>
        <v>0.55</v>
      </c>
      <c r="Q973" s="212" t="str">
        <f t="shared" si="1153"/>
        <v>0.55</v>
      </c>
      <c r="R973" s="212" t="str">
        <f t="shared" si="1153"/>
        <v>0.55</v>
      </c>
      <c r="S973" s="212" t="str">
        <f t="shared" si="1153"/>
        <v>0.55</v>
      </c>
      <c r="T973" s="212" t="str">
        <f t="shared" si="1153"/>
        <v>0.55</v>
      </c>
      <c r="U973" s="212" t="str">
        <f t="shared" si="1153"/>
        <v>0.55</v>
      </c>
      <c r="V973" s="212" t="str">
        <f t="shared" si="1153"/>
        <v>0.55</v>
      </c>
      <c r="W973" s="212" t="str">
        <f t="shared" si="1153"/>
        <v>0.55</v>
      </c>
      <c r="X973" s="212" t="str">
        <f t="shared" si="1153"/>
        <v>0.55</v>
      </c>
      <c r="Y973" s="212" t="str">
        <f t="shared" si="1153"/>
        <v>0.55</v>
      </c>
      <c r="Z973" s="212" t="str">
        <f t="shared" si="1153"/>
        <v>0.55</v>
      </c>
      <c r="AA973" s="212" t="str">
        <f t="shared" si="1153"/>
        <v>0.55</v>
      </c>
      <c r="AB973" s="212" t="str">
        <f t="shared" si="1139"/>
        <v>0.55</v>
      </c>
      <c r="AC973" s="212" t="str">
        <f t="shared" si="1140"/>
        <v>0.55</v>
      </c>
      <c r="AD973" s="212" t="str">
        <f t="shared" si="1141"/>
        <v>0.55</v>
      </c>
      <c r="AE973" s="212" t="str">
        <f t="shared" si="1142"/>
        <v>0.55</v>
      </c>
      <c r="AF973" s="212" t="str">
        <f t="shared" si="1143"/>
        <v>0.55</v>
      </c>
      <c r="AG973" s="212" t="str">
        <f t="shared" si="1144"/>
        <v>0.55</v>
      </c>
      <c r="AH973" s="212" t="str">
        <f t="shared" si="1145"/>
        <v>0.55</v>
      </c>
      <c r="AI973" s="212" t="str">
        <f t="shared" si="1146"/>
        <v>0.55</v>
      </c>
      <c r="AJ973" s="212" t="str">
        <f t="shared" si="1147"/>
        <v>0.55</v>
      </c>
      <c r="AK973" s="212" t="str">
        <f t="shared" si="1148"/>
        <v>0.55</v>
      </c>
    </row>
    <row r="974" spans="1:37" x14ac:dyDescent="0.35">
      <c r="A974" s="211">
        <v>6</v>
      </c>
      <c r="B974" s="212" t="str">
        <f t="shared" si="1150"/>
        <v>0.55</v>
      </c>
      <c r="C974" s="212" t="str">
        <f t="shared" ref="C974:AA974" si="1154">B974</f>
        <v>0.55</v>
      </c>
      <c r="D974" s="212" t="str">
        <f t="shared" si="1154"/>
        <v>0.55</v>
      </c>
      <c r="E974" s="212" t="str">
        <f t="shared" si="1154"/>
        <v>0.55</v>
      </c>
      <c r="F974" s="212" t="str">
        <f t="shared" si="1154"/>
        <v>0.55</v>
      </c>
      <c r="G974" s="212" t="str">
        <f t="shared" si="1154"/>
        <v>0.55</v>
      </c>
      <c r="H974" s="212" t="str">
        <f t="shared" si="1154"/>
        <v>0.55</v>
      </c>
      <c r="I974" s="212" t="str">
        <f t="shared" si="1154"/>
        <v>0.55</v>
      </c>
      <c r="J974" s="212" t="str">
        <f t="shared" si="1154"/>
        <v>0.55</v>
      </c>
      <c r="K974" s="212" t="str">
        <f t="shared" si="1154"/>
        <v>0.55</v>
      </c>
      <c r="L974" s="212" t="str">
        <f t="shared" si="1154"/>
        <v>0.55</v>
      </c>
      <c r="M974" s="212" t="str">
        <f t="shared" si="1154"/>
        <v>0.55</v>
      </c>
      <c r="N974" s="212" t="str">
        <f t="shared" si="1154"/>
        <v>0.55</v>
      </c>
      <c r="O974" s="212" t="str">
        <f t="shared" si="1154"/>
        <v>0.55</v>
      </c>
      <c r="P974" s="212" t="str">
        <f t="shared" si="1154"/>
        <v>0.55</v>
      </c>
      <c r="Q974" s="212" t="str">
        <f t="shared" si="1154"/>
        <v>0.55</v>
      </c>
      <c r="R974" s="212" t="str">
        <f t="shared" si="1154"/>
        <v>0.55</v>
      </c>
      <c r="S974" s="212" t="str">
        <f t="shared" si="1154"/>
        <v>0.55</v>
      </c>
      <c r="T974" s="212" t="str">
        <f t="shared" si="1154"/>
        <v>0.55</v>
      </c>
      <c r="U974" s="212" t="str">
        <f t="shared" si="1154"/>
        <v>0.55</v>
      </c>
      <c r="V974" s="212" t="str">
        <f t="shared" si="1154"/>
        <v>0.55</v>
      </c>
      <c r="W974" s="212" t="str">
        <f t="shared" si="1154"/>
        <v>0.55</v>
      </c>
      <c r="X974" s="212" t="str">
        <f t="shared" si="1154"/>
        <v>0.55</v>
      </c>
      <c r="Y974" s="212" t="str">
        <f t="shared" si="1154"/>
        <v>0.55</v>
      </c>
      <c r="Z974" s="212" t="str">
        <f t="shared" si="1154"/>
        <v>0.55</v>
      </c>
      <c r="AA974" s="212" t="str">
        <f t="shared" si="1154"/>
        <v>0.55</v>
      </c>
      <c r="AB974" s="212" t="str">
        <f t="shared" si="1139"/>
        <v>0.55</v>
      </c>
      <c r="AC974" s="212" t="str">
        <f t="shared" si="1140"/>
        <v>0.55</v>
      </c>
      <c r="AD974" s="212" t="str">
        <f t="shared" si="1141"/>
        <v>0.55</v>
      </c>
      <c r="AE974" s="212" t="str">
        <f t="shared" si="1142"/>
        <v>0.55</v>
      </c>
      <c r="AF974" s="212" t="str">
        <f t="shared" si="1143"/>
        <v>0.55</v>
      </c>
      <c r="AG974" s="212" t="str">
        <f t="shared" si="1144"/>
        <v>0.55</v>
      </c>
      <c r="AH974" s="212" t="str">
        <f t="shared" si="1145"/>
        <v>0.55</v>
      </c>
      <c r="AI974" s="212" t="str">
        <f t="shared" si="1146"/>
        <v>0.55</v>
      </c>
      <c r="AJ974" s="212" t="str">
        <f t="shared" si="1147"/>
        <v>0.55</v>
      </c>
      <c r="AK974" s="212" t="str">
        <f t="shared" si="1148"/>
        <v>0.55</v>
      </c>
    </row>
    <row r="975" spans="1:37" x14ac:dyDescent="0.35">
      <c r="A975" s="211">
        <v>7</v>
      </c>
      <c r="B975" s="212" t="str">
        <f t="shared" si="1150"/>
        <v>0.55</v>
      </c>
      <c r="C975" s="212" t="str">
        <f t="shared" ref="C975:AA975" si="1155">B975</f>
        <v>0.55</v>
      </c>
      <c r="D975" s="212" t="str">
        <f t="shared" si="1155"/>
        <v>0.55</v>
      </c>
      <c r="E975" s="212" t="str">
        <f t="shared" si="1155"/>
        <v>0.55</v>
      </c>
      <c r="F975" s="212" t="str">
        <f t="shared" si="1155"/>
        <v>0.55</v>
      </c>
      <c r="G975" s="212" t="str">
        <f t="shared" si="1155"/>
        <v>0.55</v>
      </c>
      <c r="H975" s="212" t="str">
        <f t="shared" si="1155"/>
        <v>0.55</v>
      </c>
      <c r="I975" s="212" t="str">
        <f t="shared" si="1155"/>
        <v>0.55</v>
      </c>
      <c r="J975" s="212" t="str">
        <f t="shared" si="1155"/>
        <v>0.55</v>
      </c>
      <c r="K975" s="212" t="str">
        <f t="shared" si="1155"/>
        <v>0.55</v>
      </c>
      <c r="L975" s="212" t="str">
        <f t="shared" si="1155"/>
        <v>0.55</v>
      </c>
      <c r="M975" s="212" t="str">
        <f t="shared" si="1155"/>
        <v>0.55</v>
      </c>
      <c r="N975" s="212" t="str">
        <f t="shared" si="1155"/>
        <v>0.55</v>
      </c>
      <c r="O975" s="212" t="str">
        <f t="shared" si="1155"/>
        <v>0.55</v>
      </c>
      <c r="P975" s="212" t="str">
        <f t="shared" si="1155"/>
        <v>0.55</v>
      </c>
      <c r="Q975" s="212" t="str">
        <f t="shared" si="1155"/>
        <v>0.55</v>
      </c>
      <c r="R975" s="212" t="str">
        <f t="shared" si="1155"/>
        <v>0.55</v>
      </c>
      <c r="S975" s="212" t="str">
        <f t="shared" si="1155"/>
        <v>0.55</v>
      </c>
      <c r="T975" s="212" t="str">
        <f t="shared" si="1155"/>
        <v>0.55</v>
      </c>
      <c r="U975" s="212" t="str">
        <f t="shared" si="1155"/>
        <v>0.55</v>
      </c>
      <c r="V975" s="212" t="str">
        <f t="shared" si="1155"/>
        <v>0.55</v>
      </c>
      <c r="W975" s="212" t="str">
        <f t="shared" si="1155"/>
        <v>0.55</v>
      </c>
      <c r="X975" s="212" t="str">
        <f t="shared" si="1155"/>
        <v>0.55</v>
      </c>
      <c r="Y975" s="212" t="str">
        <f t="shared" si="1155"/>
        <v>0.55</v>
      </c>
      <c r="Z975" s="212" t="str">
        <f t="shared" si="1155"/>
        <v>0.55</v>
      </c>
      <c r="AA975" s="212" t="str">
        <f t="shared" si="1155"/>
        <v>0.55</v>
      </c>
      <c r="AB975" s="212" t="str">
        <f t="shared" si="1139"/>
        <v>0.55</v>
      </c>
      <c r="AC975" s="212" t="str">
        <f t="shared" si="1140"/>
        <v>0.55</v>
      </c>
      <c r="AD975" s="212" t="str">
        <f t="shared" si="1141"/>
        <v>0.55</v>
      </c>
      <c r="AE975" s="212" t="str">
        <f t="shared" si="1142"/>
        <v>0.55</v>
      </c>
      <c r="AF975" s="212" t="str">
        <f t="shared" si="1143"/>
        <v>0.55</v>
      </c>
      <c r="AG975" s="212" t="str">
        <f t="shared" si="1144"/>
        <v>0.55</v>
      </c>
      <c r="AH975" s="212" t="str">
        <f t="shared" si="1145"/>
        <v>0.55</v>
      </c>
      <c r="AI975" s="212" t="str">
        <f t="shared" si="1146"/>
        <v>0.55</v>
      </c>
      <c r="AJ975" s="212" t="str">
        <f t="shared" si="1147"/>
        <v>0.55</v>
      </c>
      <c r="AK975" s="212" t="str">
        <f t="shared" si="1148"/>
        <v>0.55</v>
      </c>
    </row>
    <row r="976" spans="1:37" x14ac:dyDescent="0.35">
      <c r="A976" s="211">
        <v>8</v>
      </c>
      <c r="B976" s="212" t="str">
        <f t="shared" si="1150"/>
        <v>0.55</v>
      </c>
      <c r="C976" s="212" t="str">
        <f t="shared" ref="C976:AA976" si="1156">B976</f>
        <v>0.55</v>
      </c>
      <c r="D976" s="212" t="str">
        <f t="shared" si="1156"/>
        <v>0.55</v>
      </c>
      <c r="E976" s="212" t="str">
        <f t="shared" si="1156"/>
        <v>0.55</v>
      </c>
      <c r="F976" s="212" t="str">
        <f t="shared" si="1156"/>
        <v>0.55</v>
      </c>
      <c r="G976" s="212" t="str">
        <f t="shared" si="1156"/>
        <v>0.55</v>
      </c>
      <c r="H976" s="212" t="str">
        <f t="shared" si="1156"/>
        <v>0.55</v>
      </c>
      <c r="I976" s="212" t="str">
        <f t="shared" si="1156"/>
        <v>0.55</v>
      </c>
      <c r="J976" s="212" t="str">
        <f t="shared" si="1156"/>
        <v>0.55</v>
      </c>
      <c r="K976" s="212" t="str">
        <f t="shared" si="1156"/>
        <v>0.55</v>
      </c>
      <c r="L976" s="212" t="str">
        <f t="shared" si="1156"/>
        <v>0.55</v>
      </c>
      <c r="M976" s="212" t="str">
        <f t="shared" si="1156"/>
        <v>0.55</v>
      </c>
      <c r="N976" s="212" t="str">
        <f t="shared" si="1156"/>
        <v>0.55</v>
      </c>
      <c r="O976" s="212" t="str">
        <f t="shared" si="1156"/>
        <v>0.55</v>
      </c>
      <c r="P976" s="212" t="str">
        <f t="shared" si="1156"/>
        <v>0.55</v>
      </c>
      <c r="Q976" s="212" t="str">
        <f t="shared" si="1156"/>
        <v>0.55</v>
      </c>
      <c r="R976" s="212" t="str">
        <f t="shared" si="1156"/>
        <v>0.55</v>
      </c>
      <c r="S976" s="212" t="str">
        <f t="shared" si="1156"/>
        <v>0.55</v>
      </c>
      <c r="T976" s="212" t="str">
        <f t="shared" si="1156"/>
        <v>0.55</v>
      </c>
      <c r="U976" s="212" t="str">
        <f t="shared" si="1156"/>
        <v>0.55</v>
      </c>
      <c r="V976" s="212" t="str">
        <f t="shared" si="1156"/>
        <v>0.55</v>
      </c>
      <c r="W976" s="212" t="str">
        <f t="shared" si="1156"/>
        <v>0.55</v>
      </c>
      <c r="X976" s="212" t="str">
        <f t="shared" si="1156"/>
        <v>0.55</v>
      </c>
      <c r="Y976" s="212" t="str">
        <f t="shared" si="1156"/>
        <v>0.55</v>
      </c>
      <c r="Z976" s="212" t="str">
        <f t="shared" si="1156"/>
        <v>0.55</v>
      </c>
      <c r="AA976" s="212" t="str">
        <f t="shared" si="1156"/>
        <v>0.55</v>
      </c>
      <c r="AB976" s="212" t="str">
        <f t="shared" si="1139"/>
        <v>0.55</v>
      </c>
      <c r="AC976" s="212" t="str">
        <f t="shared" si="1140"/>
        <v>0.55</v>
      </c>
      <c r="AD976" s="212" t="str">
        <f t="shared" si="1141"/>
        <v>0.55</v>
      </c>
      <c r="AE976" s="212" t="str">
        <f t="shared" si="1142"/>
        <v>0.55</v>
      </c>
      <c r="AF976" s="212" t="str">
        <f t="shared" si="1143"/>
        <v>0.55</v>
      </c>
      <c r="AG976" s="212" t="str">
        <f t="shared" si="1144"/>
        <v>0.55</v>
      </c>
      <c r="AH976" s="212" t="str">
        <f t="shared" si="1145"/>
        <v>0.55</v>
      </c>
      <c r="AI976" s="212" t="str">
        <f t="shared" si="1146"/>
        <v>0.55</v>
      </c>
      <c r="AJ976" s="212" t="str">
        <f t="shared" si="1147"/>
        <v>0.55</v>
      </c>
      <c r="AK976" s="212" t="str">
        <f t="shared" si="1148"/>
        <v>0.55</v>
      </c>
    </row>
    <row r="977" spans="1:37" x14ac:dyDescent="0.35">
      <c r="A977" s="211">
        <v>9</v>
      </c>
      <c r="B977" s="212" t="str">
        <f t="shared" si="1150"/>
        <v>0.55</v>
      </c>
      <c r="C977" s="212" t="str">
        <f t="shared" ref="C977:AA977" si="1157">B977</f>
        <v>0.55</v>
      </c>
      <c r="D977" s="212" t="str">
        <f t="shared" si="1157"/>
        <v>0.55</v>
      </c>
      <c r="E977" s="212" t="str">
        <f t="shared" si="1157"/>
        <v>0.55</v>
      </c>
      <c r="F977" s="212" t="str">
        <f t="shared" si="1157"/>
        <v>0.55</v>
      </c>
      <c r="G977" s="212" t="str">
        <f t="shared" si="1157"/>
        <v>0.55</v>
      </c>
      <c r="H977" s="212" t="str">
        <f t="shared" si="1157"/>
        <v>0.55</v>
      </c>
      <c r="I977" s="212" t="str">
        <f t="shared" si="1157"/>
        <v>0.55</v>
      </c>
      <c r="J977" s="212" t="str">
        <f t="shared" si="1157"/>
        <v>0.55</v>
      </c>
      <c r="K977" s="212" t="str">
        <f t="shared" si="1157"/>
        <v>0.55</v>
      </c>
      <c r="L977" s="212" t="str">
        <f t="shared" si="1157"/>
        <v>0.55</v>
      </c>
      <c r="M977" s="212" t="str">
        <f t="shared" si="1157"/>
        <v>0.55</v>
      </c>
      <c r="N977" s="212" t="str">
        <f t="shared" si="1157"/>
        <v>0.55</v>
      </c>
      <c r="O977" s="212" t="str">
        <f t="shared" si="1157"/>
        <v>0.55</v>
      </c>
      <c r="P977" s="212" t="str">
        <f t="shared" si="1157"/>
        <v>0.55</v>
      </c>
      <c r="Q977" s="212" t="str">
        <f t="shared" si="1157"/>
        <v>0.55</v>
      </c>
      <c r="R977" s="212" t="str">
        <f t="shared" si="1157"/>
        <v>0.55</v>
      </c>
      <c r="S977" s="212" t="str">
        <f t="shared" si="1157"/>
        <v>0.55</v>
      </c>
      <c r="T977" s="212" t="str">
        <f t="shared" si="1157"/>
        <v>0.55</v>
      </c>
      <c r="U977" s="212" t="str">
        <f t="shared" si="1157"/>
        <v>0.55</v>
      </c>
      <c r="V977" s="212" t="str">
        <f t="shared" si="1157"/>
        <v>0.55</v>
      </c>
      <c r="W977" s="212" t="str">
        <f t="shared" si="1157"/>
        <v>0.55</v>
      </c>
      <c r="X977" s="212" t="str">
        <f t="shared" si="1157"/>
        <v>0.55</v>
      </c>
      <c r="Y977" s="212" t="str">
        <f t="shared" si="1157"/>
        <v>0.55</v>
      </c>
      <c r="Z977" s="212" t="str">
        <f t="shared" si="1157"/>
        <v>0.55</v>
      </c>
      <c r="AA977" s="212" t="str">
        <f t="shared" si="1157"/>
        <v>0.55</v>
      </c>
      <c r="AB977" s="212" t="str">
        <f t="shared" si="1139"/>
        <v>0.55</v>
      </c>
      <c r="AC977" s="212" t="str">
        <f t="shared" si="1140"/>
        <v>0.55</v>
      </c>
      <c r="AD977" s="212" t="str">
        <f t="shared" si="1141"/>
        <v>0.55</v>
      </c>
      <c r="AE977" s="212" t="str">
        <f t="shared" si="1142"/>
        <v>0.55</v>
      </c>
      <c r="AF977" s="212" t="str">
        <f t="shared" si="1143"/>
        <v>0.55</v>
      </c>
      <c r="AG977" s="212" t="str">
        <f t="shared" si="1144"/>
        <v>0.55</v>
      </c>
      <c r="AH977" s="212" t="str">
        <f t="shared" si="1145"/>
        <v>0.55</v>
      </c>
      <c r="AI977" s="212" t="str">
        <f t="shared" si="1146"/>
        <v>0.55</v>
      </c>
      <c r="AJ977" s="212" t="str">
        <f t="shared" si="1147"/>
        <v>0.55</v>
      </c>
      <c r="AK977" s="212" t="str">
        <f t="shared" si="1148"/>
        <v>0.55</v>
      </c>
    </row>
    <row r="978" spans="1:37" x14ac:dyDescent="0.35">
      <c r="A978" s="211">
        <v>10</v>
      </c>
      <c r="B978" s="212" t="str">
        <f t="shared" si="1150"/>
        <v>0.55</v>
      </c>
      <c r="C978" s="212" t="str">
        <f t="shared" ref="C978:AA978" si="1158">B978</f>
        <v>0.55</v>
      </c>
      <c r="D978" s="212" t="str">
        <f t="shared" si="1158"/>
        <v>0.55</v>
      </c>
      <c r="E978" s="212" t="str">
        <f t="shared" si="1158"/>
        <v>0.55</v>
      </c>
      <c r="F978" s="212" t="str">
        <f t="shared" si="1158"/>
        <v>0.55</v>
      </c>
      <c r="G978" s="212" t="str">
        <f t="shared" si="1158"/>
        <v>0.55</v>
      </c>
      <c r="H978" s="212" t="str">
        <f t="shared" si="1158"/>
        <v>0.55</v>
      </c>
      <c r="I978" s="212" t="str">
        <f t="shared" si="1158"/>
        <v>0.55</v>
      </c>
      <c r="J978" s="212" t="str">
        <f t="shared" si="1158"/>
        <v>0.55</v>
      </c>
      <c r="K978" s="212" t="str">
        <f t="shared" si="1158"/>
        <v>0.55</v>
      </c>
      <c r="L978" s="212" t="str">
        <f t="shared" si="1158"/>
        <v>0.55</v>
      </c>
      <c r="M978" s="212" t="str">
        <f t="shared" si="1158"/>
        <v>0.55</v>
      </c>
      <c r="N978" s="212" t="str">
        <f t="shared" si="1158"/>
        <v>0.55</v>
      </c>
      <c r="O978" s="212" t="str">
        <f t="shared" si="1158"/>
        <v>0.55</v>
      </c>
      <c r="P978" s="212" t="str">
        <f t="shared" si="1158"/>
        <v>0.55</v>
      </c>
      <c r="Q978" s="212" t="str">
        <f t="shared" si="1158"/>
        <v>0.55</v>
      </c>
      <c r="R978" s="212" t="str">
        <f t="shared" si="1158"/>
        <v>0.55</v>
      </c>
      <c r="S978" s="212" t="str">
        <f t="shared" si="1158"/>
        <v>0.55</v>
      </c>
      <c r="T978" s="212" t="str">
        <f t="shared" si="1158"/>
        <v>0.55</v>
      </c>
      <c r="U978" s="212" t="str">
        <f t="shared" si="1158"/>
        <v>0.55</v>
      </c>
      <c r="V978" s="212" t="str">
        <f t="shared" si="1158"/>
        <v>0.55</v>
      </c>
      <c r="W978" s="212" t="str">
        <f t="shared" si="1158"/>
        <v>0.55</v>
      </c>
      <c r="X978" s="212" t="str">
        <f t="shared" si="1158"/>
        <v>0.55</v>
      </c>
      <c r="Y978" s="212" t="str">
        <f t="shared" si="1158"/>
        <v>0.55</v>
      </c>
      <c r="Z978" s="212" t="str">
        <f t="shared" si="1158"/>
        <v>0.55</v>
      </c>
      <c r="AA978" s="212" t="str">
        <f t="shared" si="1158"/>
        <v>0.55</v>
      </c>
      <c r="AB978" s="212" t="str">
        <f t="shared" si="1139"/>
        <v>0.55</v>
      </c>
      <c r="AC978" s="212" t="str">
        <f t="shared" si="1140"/>
        <v>0.55</v>
      </c>
      <c r="AD978" s="212" t="str">
        <f t="shared" si="1141"/>
        <v>0.55</v>
      </c>
      <c r="AE978" s="212" t="str">
        <f t="shared" si="1142"/>
        <v>0.55</v>
      </c>
      <c r="AF978" s="212" t="str">
        <f t="shared" si="1143"/>
        <v>0.55</v>
      </c>
      <c r="AG978" s="212" t="str">
        <f t="shared" si="1144"/>
        <v>0.55</v>
      </c>
      <c r="AH978" s="212" t="str">
        <f t="shared" si="1145"/>
        <v>0.55</v>
      </c>
      <c r="AI978" s="212" t="str">
        <f t="shared" si="1146"/>
        <v>0.55</v>
      </c>
      <c r="AJ978" s="212" t="str">
        <f t="shared" si="1147"/>
        <v>0.55</v>
      </c>
      <c r="AK978" s="212" t="str">
        <f t="shared" si="1148"/>
        <v>0.55</v>
      </c>
    </row>
    <row r="979" spans="1:37" x14ac:dyDescent="0.35">
      <c r="A979" s="211">
        <v>11</v>
      </c>
      <c r="B979" s="212" t="str">
        <f t="shared" si="1150"/>
        <v>0.55</v>
      </c>
      <c r="C979" s="212" t="str">
        <f t="shared" ref="C979:AA979" si="1159">B979</f>
        <v>0.55</v>
      </c>
      <c r="D979" s="212" t="str">
        <f t="shared" si="1159"/>
        <v>0.55</v>
      </c>
      <c r="E979" s="212" t="str">
        <f t="shared" si="1159"/>
        <v>0.55</v>
      </c>
      <c r="F979" s="212" t="str">
        <f t="shared" si="1159"/>
        <v>0.55</v>
      </c>
      <c r="G979" s="212" t="str">
        <f t="shared" si="1159"/>
        <v>0.55</v>
      </c>
      <c r="H979" s="212" t="str">
        <f t="shared" si="1159"/>
        <v>0.55</v>
      </c>
      <c r="I979" s="212" t="str">
        <f t="shared" si="1159"/>
        <v>0.55</v>
      </c>
      <c r="J979" s="212" t="str">
        <f t="shared" si="1159"/>
        <v>0.55</v>
      </c>
      <c r="K979" s="212" t="str">
        <f t="shared" si="1159"/>
        <v>0.55</v>
      </c>
      <c r="L979" s="212" t="str">
        <f t="shared" si="1159"/>
        <v>0.55</v>
      </c>
      <c r="M979" s="212" t="str">
        <f t="shared" si="1159"/>
        <v>0.55</v>
      </c>
      <c r="N979" s="212" t="str">
        <f t="shared" si="1159"/>
        <v>0.55</v>
      </c>
      <c r="O979" s="212" t="str">
        <f t="shared" si="1159"/>
        <v>0.55</v>
      </c>
      <c r="P979" s="212" t="str">
        <f t="shared" si="1159"/>
        <v>0.55</v>
      </c>
      <c r="Q979" s="212" t="str">
        <f t="shared" si="1159"/>
        <v>0.55</v>
      </c>
      <c r="R979" s="212" t="str">
        <f t="shared" si="1159"/>
        <v>0.55</v>
      </c>
      <c r="S979" s="212" t="str">
        <f t="shared" si="1159"/>
        <v>0.55</v>
      </c>
      <c r="T979" s="212" t="str">
        <f t="shared" si="1159"/>
        <v>0.55</v>
      </c>
      <c r="U979" s="212" t="str">
        <f t="shared" si="1159"/>
        <v>0.55</v>
      </c>
      <c r="V979" s="212" t="str">
        <f t="shared" si="1159"/>
        <v>0.55</v>
      </c>
      <c r="W979" s="212" t="str">
        <f t="shared" si="1159"/>
        <v>0.55</v>
      </c>
      <c r="X979" s="212" t="str">
        <f t="shared" si="1159"/>
        <v>0.55</v>
      </c>
      <c r="Y979" s="212" t="str">
        <f t="shared" si="1159"/>
        <v>0.55</v>
      </c>
      <c r="Z979" s="212" t="str">
        <f t="shared" si="1159"/>
        <v>0.55</v>
      </c>
      <c r="AA979" s="212" t="str">
        <f t="shared" si="1159"/>
        <v>0.55</v>
      </c>
      <c r="AB979" s="212" t="str">
        <f t="shared" si="1139"/>
        <v>0.55</v>
      </c>
      <c r="AC979" s="212" t="str">
        <f t="shared" si="1140"/>
        <v>0.55</v>
      </c>
      <c r="AD979" s="212" t="str">
        <f t="shared" si="1141"/>
        <v>0.55</v>
      </c>
      <c r="AE979" s="212" t="str">
        <f t="shared" si="1142"/>
        <v>0.55</v>
      </c>
      <c r="AF979" s="212" t="str">
        <f t="shared" si="1143"/>
        <v>0.55</v>
      </c>
      <c r="AG979" s="212" t="str">
        <f t="shared" si="1144"/>
        <v>0.55</v>
      </c>
      <c r="AH979" s="212" t="str">
        <f t="shared" si="1145"/>
        <v>0.55</v>
      </c>
      <c r="AI979" s="212" t="str">
        <f t="shared" si="1146"/>
        <v>0.55</v>
      </c>
      <c r="AJ979" s="212" t="str">
        <f t="shared" si="1147"/>
        <v>0.55</v>
      </c>
      <c r="AK979" s="212" t="str">
        <f t="shared" si="1148"/>
        <v>0.55</v>
      </c>
    </row>
    <row r="980" spans="1:37" x14ac:dyDescent="0.35">
      <c r="A980" s="211">
        <v>12</v>
      </c>
      <c r="B980" s="212" t="str">
        <f t="shared" si="1150"/>
        <v>0.55</v>
      </c>
      <c r="C980" s="212" t="str">
        <f t="shared" ref="C980:AA980" si="1160">B980</f>
        <v>0.55</v>
      </c>
      <c r="D980" s="212" t="str">
        <f t="shared" si="1160"/>
        <v>0.55</v>
      </c>
      <c r="E980" s="212" t="str">
        <f t="shared" si="1160"/>
        <v>0.55</v>
      </c>
      <c r="F980" s="212" t="str">
        <f t="shared" si="1160"/>
        <v>0.55</v>
      </c>
      <c r="G980" s="212" t="str">
        <f t="shared" si="1160"/>
        <v>0.55</v>
      </c>
      <c r="H980" s="212" t="str">
        <f t="shared" si="1160"/>
        <v>0.55</v>
      </c>
      <c r="I980" s="212" t="str">
        <f t="shared" si="1160"/>
        <v>0.55</v>
      </c>
      <c r="J980" s="212" t="str">
        <f t="shared" si="1160"/>
        <v>0.55</v>
      </c>
      <c r="K980" s="212" t="str">
        <f t="shared" si="1160"/>
        <v>0.55</v>
      </c>
      <c r="L980" s="212" t="str">
        <f t="shared" si="1160"/>
        <v>0.55</v>
      </c>
      <c r="M980" s="212" t="str">
        <f t="shared" si="1160"/>
        <v>0.55</v>
      </c>
      <c r="N980" s="212" t="str">
        <f t="shared" si="1160"/>
        <v>0.55</v>
      </c>
      <c r="O980" s="212" t="str">
        <f t="shared" si="1160"/>
        <v>0.55</v>
      </c>
      <c r="P980" s="212" t="str">
        <f t="shared" si="1160"/>
        <v>0.55</v>
      </c>
      <c r="Q980" s="212" t="str">
        <f t="shared" si="1160"/>
        <v>0.55</v>
      </c>
      <c r="R980" s="212" t="str">
        <f t="shared" si="1160"/>
        <v>0.55</v>
      </c>
      <c r="S980" s="212" t="str">
        <f t="shared" si="1160"/>
        <v>0.55</v>
      </c>
      <c r="T980" s="212" t="str">
        <f t="shared" si="1160"/>
        <v>0.55</v>
      </c>
      <c r="U980" s="212" t="str">
        <f t="shared" si="1160"/>
        <v>0.55</v>
      </c>
      <c r="V980" s="212" t="str">
        <f t="shared" si="1160"/>
        <v>0.55</v>
      </c>
      <c r="W980" s="212" t="str">
        <f t="shared" si="1160"/>
        <v>0.55</v>
      </c>
      <c r="X980" s="212" t="str">
        <f t="shared" si="1160"/>
        <v>0.55</v>
      </c>
      <c r="Y980" s="212" t="str">
        <f t="shared" si="1160"/>
        <v>0.55</v>
      </c>
      <c r="Z980" s="212" t="str">
        <f t="shared" si="1160"/>
        <v>0.55</v>
      </c>
      <c r="AA980" s="212" t="str">
        <f t="shared" si="1160"/>
        <v>0.55</v>
      </c>
      <c r="AB980" s="212" t="str">
        <f t="shared" si="1139"/>
        <v>0.55</v>
      </c>
      <c r="AC980" s="212" t="str">
        <f t="shared" si="1140"/>
        <v>0.55</v>
      </c>
      <c r="AD980" s="212" t="str">
        <f t="shared" si="1141"/>
        <v>0.55</v>
      </c>
      <c r="AE980" s="212" t="str">
        <f t="shared" si="1142"/>
        <v>0.55</v>
      </c>
      <c r="AF980" s="212" t="str">
        <f t="shared" si="1143"/>
        <v>0.55</v>
      </c>
      <c r="AG980" s="212" t="str">
        <f t="shared" si="1144"/>
        <v>0.55</v>
      </c>
      <c r="AH980" s="212" t="str">
        <f t="shared" si="1145"/>
        <v>0.55</v>
      </c>
      <c r="AI980" s="212" t="str">
        <f t="shared" si="1146"/>
        <v>0.55</v>
      </c>
      <c r="AJ980" s="212" t="str">
        <f t="shared" si="1147"/>
        <v>0.55</v>
      </c>
      <c r="AK980" s="212" t="str">
        <f t="shared" si="1148"/>
        <v>0.55</v>
      </c>
    </row>
    <row r="981" spans="1:37" x14ac:dyDescent="0.35">
      <c r="A981" s="211">
        <v>13</v>
      </c>
      <c r="B981" s="212" t="str">
        <f t="shared" si="1150"/>
        <v>0.55</v>
      </c>
      <c r="C981" s="212" t="str">
        <f t="shared" ref="C981:AA981" si="1161">B981</f>
        <v>0.55</v>
      </c>
      <c r="D981" s="212" t="str">
        <f t="shared" si="1161"/>
        <v>0.55</v>
      </c>
      <c r="E981" s="212" t="str">
        <f t="shared" si="1161"/>
        <v>0.55</v>
      </c>
      <c r="F981" s="212" t="str">
        <f t="shared" si="1161"/>
        <v>0.55</v>
      </c>
      <c r="G981" s="212" t="str">
        <f t="shared" si="1161"/>
        <v>0.55</v>
      </c>
      <c r="H981" s="212" t="str">
        <f t="shared" si="1161"/>
        <v>0.55</v>
      </c>
      <c r="I981" s="212" t="str">
        <f t="shared" si="1161"/>
        <v>0.55</v>
      </c>
      <c r="J981" s="212" t="str">
        <f t="shared" si="1161"/>
        <v>0.55</v>
      </c>
      <c r="K981" s="212" t="str">
        <f t="shared" si="1161"/>
        <v>0.55</v>
      </c>
      <c r="L981" s="212" t="str">
        <f t="shared" si="1161"/>
        <v>0.55</v>
      </c>
      <c r="M981" s="212" t="str">
        <f t="shared" si="1161"/>
        <v>0.55</v>
      </c>
      <c r="N981" s="212" t="str">
        <f t="shared" si="1161"/>
        <v>0.55</v>
      </c>
      <c r="O981" s="212" t="str">
        <f t="shared" si="1161"/>
        <v>0.55</v>
      </c>
      <c r="P981" s="212" t="str">
        <f t="shared" si="1161"/>
        <v>0.55</v>
      </c>
      <c r="Q981" s="212" t="str">
        <f t="shared" si="1161"/>
        <v>0.55</v>
      </c>
      <c r="R981" s="212" t="str">
        <f t="shared" si="1161"/>
        <v>0.55</v>
      </c>
      <c r="S981" s="212" t="str">
        <f t="shared" si="1161"/>
        <v>0.55</v>
      </c>
      <c r="T981" s="212" t="str">
        <f t="shared" si="1161"/>
        <v>0.55</v>
      </c>
      <c r="U981" s="212" t="str">
        <f t="shared" si="1161"/>
        <v>0.55</v>
      </c>
      <c r="V981" s="212" t="str">
        <f t="shared" si="1161"/>
        <v>0.55</v>
      </c>
      <c r="W981" s="212" t="str">
        <f t="shared" si="1161"/>
        <v>0.55</v>
      </c>
      <c r="X981" s="212" t="str">
        <f t="shared" si="1161"/>
        <v>0.55</v>
      </c>
      <c r="Y981" s="212" t="str">
        <f t="shared" si="1161"/>
        <v>0.55</v>
      </c>
      <c r="Z981" s="212" t="str">
        <f t="shared" si="1161"/>
        <v>0.55</v>
      </c>
      <c r="AA981" s="212" t="str">
        <f t="shared" si="1161"/>
        <v>0.55</v>
      </c>
      <c r="AB981" s="212" t="str">
        <f t="shared" si="1139"/>
        <v>0.55</v>
      </c>
      <c r="AC981" s="212" t="str">
        <f t="shared" si="1140"/>
        <v>0.55</v>
      </c>
      <c r="AD981" s="212" t="str">
        <f t="shared" si="1141"/>
        <v>0.55</v>
      </c>
      <c r="AE981" s="212" t="str">
        <f t="shared" si="1142"/>
        <v>0.55</v>
      </c>
      <c r="AF981" s="212" t="str">
        <f t="shared" si="1143"/>
        <v>0.55</v>
      </c>
      <c r="AG981" s="212" t="str">
        <f t="shared" si="1144"/>
        <v>0.55</v>
      </c>
      <c r="AH981" s="212" t="str">
        <f t="shared" si="1145"/>
        <v>0.55</v>
      </c>
      <c r="AI981" s="212" t="str">
        <f t="shared" si="1146"/>
        <v>0.55</v>
      </c>
      <c r="AJ981" s="212" t="str">
        <f t="shared" si="1147"/>
        <v>0.55</v>
      </c>
      <c r="AK981" s="212" t="str">
        <f t="shared" si="1148"/>
        <v>0.55</v>
      </c>
    </row>
    <row r="982" spans="1:37" x14ac:dyDescent="0.35">
      <c r="A982" s="211">
        <v>14</v>
      </c>
      <c r="B982" s="212" t="str">
        <f t="shared" si="1150"/>
        <v>0.55</v>
      </c>
      <c r="C982" s="212" t="str">
        <f t="shared" ref="C982:AA982" si="1162">B982</f>
        <v>0.55</v>
      </c>
      <c r="D982" s="212" t="str">
        <f t="shared" si="1162"/>
        <v>0.55</v>
      </c>
      <c r="E982" s="212" t="str">
        <f t="shared" si="1162"/>
        <v>0.55</v>
      </c>
      <c r="F982" s="212" t="str">
        <f t="shared" si="1162"/>
        <v>0.55</v>
      </c>
      <c r="G982" s="212" t="str">
        <f t="shared" si="1162"/>
        <v>0.55</v>
      </c>
      <c r="H982" s="212" t="str">
        <f t="shared" si="1162"/>
        <v>0.55</v>
      </c>
      <c r="I982" s="212" t="str">
        <f t="shared" si="1162"/>
        <v>0.55</v>
      </c>
      <c r="J982" s="212" t="str">
        <f t="shared" si="1162"/>
        <v>0.55</v>
      </c>
      <c r="K982" s="212" t="str">
        <f t="shared" si="1162"/>
        <v>0.55</v>
      </c>
      <c r="L982" s="212" t="str">
        <f t="shared" si="1162"/>
        <v>0.55</v>
      </c>
      <c r="M982" s="212" t="str">
        <f t="shared" si="1162"/>
        <v>0.55</v>
      </c>
      <c r="N982" s="212" t="str">
        <f t="shared" si="1162"/>
        <v>0.55</v>
      </c>
      <c r="O982" s="212" t="str">
        <f t="shared" si="1162"/>
        <v>0.55</v>
      </c>
      <c r="P982" s="212" t="str">
        <f t="shared" si="1162"/>
        <v>0.55</v>
      </c>
      <c r="Q982" s="212" t="str">
        <f t="shared" si="1162"/>
        <v>0.55</v>
      </c>
      <c r="R982" s="212" t="str">
        <f t="shared" si="1162"/>
        <v>0.55</v>
      </c>
      <c r="S982" s="212" t="str">
        <f t="shared" si="1162"/>
        <v>0.55</v>
      </c>
      <c r="T982" s="212" t="str">
        <f t="shared" si="1162"/>
        <v>0.55</v>
      </c>
      <c r="U982" s="212" t="str">
        <f t="shared" si="1162"/>
        <v>0.55</v>
      </c>
      <c r="V982" s="212" t="str">
        <f t="shared" si="1162"/>
        <v>0.55</v>
      </c>
      <c r="W982" s="212" t="str">
        <f t="shared" si="1162"/>
        <v>0.55</v>
      </c>
      <c r="X982" s="212" t="str">
        <f t="shared" si="1162"/>
        <v>0.55</v>
      </c>
      <c r="Y982" s="212" t="str">
        <f t="shared" si="1162"/>
        <v>0.55</v>
      </c>
      <c r="Z982" s="212" t="str">
        <f t="shared" si="1162"/>
        <v>0.55</v>
      </c>
      <c r="AA982" s="212" t="str">
        <f t="shared" si="1162"/>
        <v>0.55</v>
      </c>
      <c r="AB982" s="212" t="str">
        <f t="shared" si="1139"/>
        <v>0.55</v>
      </c>
      <c r="AC982" s="212" t="str">
        <f t="shared" si="1140"/>
        <v>0.55</v>
      </c>
      <c r="AD982" s="212" t="str">
        <f t="shared" si="1141"/>
        <v>0.55</v>
      </c>
      <c r="AE982" s="212" t="str">
        <f t="shared" si="1142"/>
        <v>0.55</v>
      </c>
      <c r="AF982" s="212" t="str">
        <f t="shared" si="1143"/>
        <v>0.55</v>
      </c>
      <c r="AG982" s="212" t="str">
        <f t="shared" si="1144"/>
        <v>0.55</v>
      </c>
      <c r="AH982" s="212" t="str">
        <f t="shared" si="1145"/>
        <v>0.55</v>
      </c>
      <c r="AI982" s="212" t="str">
        <f t="shared" si="1146"/>
        <v>0.55</v>
      </c>
      <c r="AJ982" s="212" t="str">
        <f t="shared" si="1147"/>
        <v>0.55</v>
      </c>
      <c r="AK982" s="212" t="str">
        <f t="shared" si="1148"/>
        <v>0.55</v>
      </c>
    </row>
    <row r="983" spans="1:37" x14ac:dyDescent="0.35">
      <c r="A983" s="215">
        <v>15</v>
      </c>
      <c r="B983" s="212" t="str">
        <f t="shared" si="1150"/>
        <v>0.55</v>
      </c>
      <c r="C983" s="212" t="str">
        <f t="shared" ref="C983:AA983" si="1163">B983</f>
        <v>0.55</v>
      </c>
      <c r="D983" s="212" t="str">
        <f t="shared" si="1163"/>
        <v>0.55</v>
      </c>
      <c r="E983" s="212" t="str">
        <f t="shared" si="1163"/>
        <v>0.55</v>
      </c>
      <c r="F983" s="212" t="str">
        <f t="shared" si="1163"/>
        <v>0.55</v>
      </c>
      <c r="G983" s="212" t="str">
        <f t="shared" si="1163"/>
        <v>0.55</v>
      </c>
      <c r="H983" s="212" t="str">
        <f t="shared" si="1163"/>
        <v>0.55</v>
      </c>
      <c r="I983" s="212" t="str">
        <f t="shared" si="1163"/>
        <v>0.55</v>
      </c>
      <c r="J983" s="212" t="str">
        <f t="shared" si="1163"/>
        <v>0.55</v>
      </c>
      <c r="K983" s="212" t="str">
        <f t="shared" si="1163"/>
        <v>0.55</v>
      </c>
      <c r="L983" s="212" t="str">
        <f t="shared" si="1163"/>
        <v>0.55</v>
      </c>
      <c r="M983" s="212" t="str">
        <f t="shared" si="1163"/>
        <v>0.55</v>
      </c>
      <c r="N983" s="212" t="str">
        <f t="shared" si="1163"/>
        <v>0.55</v>
      </c>
      <c r="O983" s="212" t="str">
        <f t="shared" si="1163"/>
        <v>0.55</v>
      </c>
      <c r="P983" s="212" t="str">
        <f t="shared" si="1163"/>
        <v>0.55</v>
      </c>
      <c r="Q983" s="212" t="str">
        <f t="shared" si="1163"/>
        <v>0.55</v>
      </c>
      <c r="R983" s="212" t="str">
        <f t="shared" si="1163"/>
        <v>0.55</v>
      </c>
      <c r="S983" s="212" t="str">
        <f t="shared" si="1163"/>
        <v>0.55</v>
      </c>
      <c r="T983" s="212" t="str">
        <f t="shared" si="1163"/>
        <v>0.55</v>
      </c>
      <c r="U983" s="212" t="str">
        <f t="shared" si="1163"/>
        <v>0.55</v>
      </c>
      <c r="V983" s="212" t="str">
        <f t="shared" si="1163"/>
        <v>0.55</v>
      </c>
      <c r="W983" s="212" t="str">
        <f t="shared" si="1163"/>
        <v>0.55</v>
      </c>
      <c r="X983" s="212" t="str">
        <f t="shared" si="1163"/>
        <v>0.55</v>
      </c>
      <c r="Y983" s="212" t="str">
        <f t="shared" si="1163"/>
        <v>0.55</v>
      </c>
      <c r="Z983" s="212" t="str">
        <f t="shared" si="1163"/>
        <v>0.55</v>
      </c>
      <c r="AA983" s="212" t="str">
        <f t="shared" si="1163"/>
        <v>0.55</v>
      </c>
      <c r="AB983" s="212" t="str">
        <f t="shared" si="1139"/>
        <v>0.55</v>
      </c>
      <c r="AC983" s="212" t="str">
        <f t="shared" si="1140"/>
        <v>0.55</v>
      </c>
      <c r="AD983" s="212" t="str">
        <f t="shared" si="1141"/>
        <v>0.55</v>
      </c>
      <c r="AE983" s="212" t="str">
        <f t="shared" si="1142"/>
        <v>0.55</v>
      </c>
      <c r="AF983" s="212" t="str">
        <f t="shared" si="1143"/>
        <v>0.55</v>
      </c>
      <c r="AG983" s="212" t="str">
        <f t="shared" si="1144"/>
        <v>0.55</v>
      </c>
      <c r="AH983" s="212" t="str">
        <f t="shared" si="1145"/>
        <v>0.55</v>
      </c>
      <c r="AI983" s="212" t="str">
        <f t="shared" si="1146"/>
        <v>0.55</v>
      </c>
      <c r="AJ983" s="212" t="str">
        <f t="shared" si="1147"/>
        <v>0.55</v>
      </c>
      <c r="AK983" s="212" t="str">
        <f t="shared" si="1148"/>
        <v>0.55</v>
      </c>
    </row>
    <row r="984" spans="1:37" x14ac:dyDescent="0.35">
      <c r="A984" s="215">
        <v>16</v>
      </c>
      <c r="B984" s="212" t="str">
        <f t="shared" si="1150"/>
        <v>0.55</v>
      </c>
      <c r="C984" s="212" t="str">
        <f t="shared" ref="C984:AA984" si="1164">B984</f>
        <v>0.55</v>
      </c>
      <c r="D984" s="212" t="str">
        <f t="shared" si="1164"/>
        <v>0.55</v>
      </c>
      <c r="E984" s="212" t="str">
        <f t="shared" si="1164"/>
        <v>0.55</v>
      </c>
      <c r="F984" s="212" t="str">
        <f t="shared" si="1164"/>
        <v>0.55</v>
      </c>
      <c r="G984" s="212" t="str">
        <f t="shared" si="1164"/>
        <v>0.55</v>
      </c>
      <c r="H984" s="212" t="str">
        <f t="shared" si="1164"/>
        <v>0.55</v>
      </c>
      <c r="I984" s="212" t="str">
        <f t="shared" si="1164"/>
        <v>0.55</v>
      </c>
      <c r="J984" s="212" t="str">
        <f t="shared" si="1164"/>
        <v>0.55</v>
      </c>
      <c r="K984" s="212" t="str">
        <f t="shared" si="1164"/>
        <v>0.55</v>
      </c>
      <c r="L984" s="212" t="str">
        <f t="shared" si="1164"/>
        <v>0.55</v>
      </c>
      <c r="M984" s="212" t="str">
        <f t="shared" si="1164"/>
        <v>0.55</v>
      </c>
      <c r="N984" s="212" t="str">
        <f t="shared" si="1164"/>
        <v>0.55</v>
      </c>
      <c r="O984" s="212" t="str">
        <f t="shared" si="1164"/>
        <v>0.55</v>
      </c>
      <c r="P984" s="212" t="str">
        <f t="shared" si="1164"/>
        <v>0.55</v>
      </c>
      <c r="Q984" s="212" t="str">
        <f t="shared" si="1164"/>
        <v>0.55</v>
      </c>
      <c r="R984" s="212" t="str">
        <f t="shared" si="1164"/>
        <v>0.55</v>
      </c>
      <c r="S984" s="212" t="str">
        <f t="shared" si="1164"/>
        <v>0.55</v>
      </c>
      <c r="T984" s="212" t="str">
        <f t="shared" si="1164"/>
        <v>0.55</v>
      </c>
      <c r="U984" s="212" t="str">
        <f t="shared" si="1164"/>
        <v>0.55</v>
      </c>
      <c r="V984" s="212" t="str">
        <f t="shared" si="1164"/>
        <v>0.55</v>
      </c>
      <c r="W984" s="212" t="str">
        <f t="shared" si="1164"/>
        <v>0.55</v>
      </c>
      <c r="X984" s="212" t="str">
        <f t="shared" si="1164"/>
        <v>0.55</v>
      </c>
      <c r="Y984" s="212" t="str">
        <f t="shared" si="1164"/>
        <v>0.55</v>
      </c>
      <c r="Z984" s="212" t="str">
        <f t="shared" si="1164"/>
        <v>0.55</v>
      </c>
      <c r="AA984" s="212" t="str">
        <f t="shared" si="1164"/>
        <v>0.55</v>
      </c>
      <c r="AB984" s="212" t="str">
        <f t="shared" si="1139"/>
        <v>0.55</v>
      </c>
      <c r="AC984" s="212" t="str">
        <f t="shared" si="1140"/>
        <v>0.55</v>
      </c>
      <c r="AD984" s="212" t="str">
        <f t="shared" si="1141"/>
        <v>0.55</v>
      </c>
      <c r="AE984" s="212" t="str">
        <f t="shared" si="1142"/>
        <v>0.55</v>
      </c>
      <c r="AF984" s="212" t="str">
        <f t="shared" si="1143"/>
        <v>0.55</v>
      </c>
      <c r="AG984" s="212" t="str">
        <f t="shared" si="1144"/>
        <v>0.55</v>
      </c>
      <c r="AH984" s="212" t="str">
        <f t="shared" si="1145"/>
        <v>0.55</v>
      </c>
      <c r="AI984" s="212" t="str">
        <f t="shared" si="1146"/>
        <v>0.55</v>
      </c>
      <c r="AJ984" s="212" t="str">
        <f t="shared" si="1147"/>
        <v>0.55</v>
      </c>
      <c r="AK984" s="212" t="str">
        <f t="shared" si="1148"/>
        <v>0.55</v>
      </c>
    </row>
    <row r="985" spans="1:37" x14ac:dyDescent="0.35">
      <c r="A985" s="215">
        <v>17</v>
      </c>
      <c r="B985" s="212" t="str">
        <f t="shared" si="1150"/>
        <v>0.55</v>
      </c>
      <c r="C985" s="212" t="str">
        <f t="shared" ref="C985:AA985" si="1165">B985</f>
        <v>0.55</v>
      </c>
      <c r="D985" s="212" t="str">
        <f t="shared" si="1165"/>
        <v>0.55</v>
      </c>
      <c r="E985" s="212" t="str">
        <f t="shared" si="1165"/>
        <v>0.55</v>
      </c>
      <c r="F985" s="212" t="str">
        <f t="shared" si="1165"/>
        <v>0.55</v>
      </c>
      <c r="G985" s="212" t="str">
        <f t="shared" si="1165"/>
        <v>0.55</v>
      </c>
      <c r="H985" s="212" t="str">
        <f t="shared" si="1165"/>
        <v>0.55</v>
      </c>
      <c r="I985" s="212" t="str">
        <f t="shared" si="1165"/>
        <v>0.55</v>
      </c>
      <c r="J985" s="212" t="str">
        <f t="shared" si="1165"/>
        <v>0.55</v>
      </c>
      <c r="K985" s="212" t="str">
        <f t="shared" si="1165"/>
        <v>0.55</v>
      </c>
      <c r="L985" s="212" t="str">
        <f t="shared" si="1165"/>
        <v>0.55</v>
      </c>
      <c r="M985" s="212" t="str">
        <f t="shared" si="1165"/>
        <v>0.55</v>
      </c>
      <c r="N985" s="212" t="str">
        <f t="shared" si="1165"/>
        <v>0.55</v>
      </c>
      <c r="O985" s="212" t="str">
        <f t="shared" si="1165"/>
        <v>0.55</v>
      </c>
      <c r="P985" s="212" t="str">
        <f t="shared" si="1165"/>
        <v>0.55</v>
      </c>
      <c r="Q985" s="212" t="str">
        <f t="shared" si="1165"/>
        <v>0.55</v>
      </c>
      <c r="R985" s="212" t="str">
        <f t="shared" si="1165"/>
        <v>0.55</v>
      </c>
      <c r="S985" s="212" t="str">
        <f t="shared" si="1165"/>
        <v>0.55</v>
      </c>
      <c r="T985" s="212" t="str">
        <f t="shared" si="1165"/>
        <v>0.55</v>
      </c>
      <c r="U985" s="212" t="str">
        <f t="shared" si="1165"/>
        <v>0.55</v>
      </c>
      <c r="V985" s="212" t="str">
        <f t="shared" si="1165"/>
        <v>0.55</v>
      </c>
      <c r="W985" s="212" t="str">
        <f t="shared" si="1165"/>
        <v>0.55</v>
      </c>
      <c r="X985" s="212" t="str">
        <f t="shared" si="1165"/>
        <v>0.55</v>
      </c>
      <c r="Y985" s="212" t="str">
        <f t="shared" si="1165"/>
        <v>0.55</v>
      </c>
      <c r="Z985" s="212" t="str">
        <f t="shared" si="1165"/>
        <v>0.55</v>
      </c>
      <c r="AA985" s="212" t="str">
        <f t="shared" si="1165"/>
        <v>0.55</v>
      </c>
      <c r="AB985" s="212" t="str">
        <f t="shared" si="1139"/>
        <v>0.55</v>
      </c>
      <c r="AC985" s="212" t="str">
        <f t="shared" si="1140"/>
        <v>0.55</v>
      </c>
      <c r="AD985" s="212" t="str">
        <f t="shared" si="1141"/>
        <v>0.55</v>
      </c>
      <c r="AE985" s="212" t="str">
        <f t="shared" si="1142"/>
        <v>0.55</v>
      </c>
      <c r="AF985" s="212" t="str">
        <f t="shared" si="1143"/>
        <v>0.55</v>
      </c>
      <c r="AG985" s="212" t="str">
        <f t="shared" si="1144"/>
        <v>0.55</v>
      </c>
      <c r="AH985" s="212" t="str">
        <f t="shared" si="1145"/>
        <v>0.55</v>
      </c>
      <c r="AI985" s="212" t="str">
        <f t="shared" si="1146"/>
        <v>0.55</v>
      </c>
      <c r="AJ985" s="212" t="str">
        <f t="shared" si="1147"/>
        <v>0.55</v>
      </c>
      <c r="AK985" s="212" t="str">
        <f t="shared" si="1148"/>
        <v>0.55</v>
      </c>
    </row>
    <row r="986" spans="1:37" x14ac:dyDescent="0.35">
      <c r="A986" s="215">
        <v>18</v>
      </c>
      <c r="B986" s="212" t="str">
        <f t="shared" si="1150"/>
        <v>0.55</v>
      </c>
      <c r="C986" s="212" t="str">
        <f t="shared" ref="C986:AA986" si="1166">B986</f>
        <v>0.55</v>
      </c>
      <c r="D986" s="212" t="str">
        <f t="shared" si="1166"/>
        <v>0.55</v>
      </c>
      <c r="E986" s="212" t="str">
        <f t="shared" si="1166"/>
        <v>0.55</v>
      </c>
      <c r="F986" s="212" t="str">
        <f t="shared" si="1166"/>
        <v>0.55</v>
      </c>
      <c r="G986" s="212" t="str">
        <f t="shared" si="1166"/>
        <v>0.55</v>
      </c>
      <c r="H986" s="212" t="str">
        <f t="shared" si="1166"/>
        <v>0.55</v>
      </c>
      <c r="I986" s="212" t="str">
        <f t="shared" si="1166"/>
        <v>0.55</v>
      </c>
      <c r="J986" s="212" t="str">
        <f t="shared" si="1166"/>
        <v>0.55</v>
      </c>
      <c r="K986" s="212" t="str">
        <f t="shared" si="1166"/>
        <v>0.55</v>
      </c>
      <c r="L986" s="212" t="str">
        <f t="shared" si="1166"/>
        <v>0.55</v>
      </c>
      <c r="M986" s="212" t="str">
        <f t="shared" si="1166"/>
        <v>0.55</v>
      </c>
      <c r="N986" s="212" t="str">
        <f t="shared" si="1166"/>
        <v>0.55</v>
      </c>
      <c r="O986" s="212" t="str">
        <f t="shared" si="1166"/>
        <v>0.55</v>
      </c>
      <c r="P986" s="212" t="str">
        <f t="shared" si="1166"/>
        <v>0.55</v>
      </c>
      <c r="Q986" s="212" t="str">
        <f t="shared" si="1166"/>
        <v>0.55</v>
      </c>
      <c r="R986" s="212" t="str">
        <f t="shared" si="1166"/>
        <v>0.55</v>
      </c>
      <c r="S986" s="212" t="str">
        <f t="shared" si="1166"/>
        <v>0.55</v>
      </c>
      <c r="T986" s="212" t="str">
        <f t="shared" si="1166"/>
        <v>0.55</v>
      </c>
      <c r="U986" s="212" t="str">
        <f t="shared" si="1166"/>
        <v>0.55</v>
      </c>
      <c r="V986" s="212" t="str">
        <f t="shared" si="1166"/>
        <v>0.55</v>
      </c>
      <c r="W986" s="212" t="str">
        <f t="shared" si="1166"/>
        <v>0.55</v>
      </c>
      <c r="X986" s="212" t="str">
        <f t="shared" si="1166"/>
        <v>0.55</v>
      </c>
      <c r="Y986" s="212" t="str">
        <f t="shared" si="1166"/>
        <v>0.55</v>
      </c>
      <c r="Z986" s="212" t="str">
        <f t="shared" si="1166"/>
        <v>0.55</v>
      </c>
      <c r="AA986" s="212" t="str">
        <f t="shared" si="1166"/>
        <v>0.55</v>
      </c>
      <c r="AB986" s="212" t="str">
        <f t="shared" si="1139"/>
        <v>0.55</v>
      </c>
      <c r="AC986" s="212" t="str">
        <f t="shared" si="1140"/>
        <v>0.55</v>
      </c>
      <c r="AD986" s="212" t="str">
        <f t="shared" si="1141"/>
        <v>0.55</v>
      </c>
      <c r="AE986" s="212" t="str">
        <f t="shared" si="1142"/>
        <v>0.55</v>
      </c>
      <c r="AF986" s="212" t="str">
        <f t="shared" si="1143"/>
        <v>0.55</v>
      </c>
      <c r="AG986" s="212" t="str">
        <f t="shared" si="1144"/>
        <v>0.55</v>
      </c>
      <c r="AH986" s="212" t="str">
        <f t="shared" si="1145"/>
        <v>0.55</v>
      </c>
      <c r="AI986" s="212" t="str">
        <f t="shared" si="1146"/>
        <v>0.55</v>
      </c>
      <c r="AJ986" s="212" t="str">
        <f t="shared" si="1147"/>
        <v>0.55</v>
      </c>
      <c r="AK986" s="212" t="str">
        <f t="shared" si="1148"/>
        <v>0.55</v>
      </c>
    </row>
    <row r="987" spans="1:37" x14ac:dyDescent="0.35">
      <c r="A987" s="215">
        <v>19</v>
      </c>
      <c r="B987" s="212" t="str">
        <f t="shared" si="1150"/>
        <v>0.55</v>
      </c>
      <c r="C987" s="212" t="str">
        <f t="shared" ref="C987:AA987" si="1167">B987</f>
        <v>0.55</v>
      </c>
      <c r="D987" s="212" t="str">
        <f t="shared" si="1167"/>
        <v>0.55</v>
      </c>
      <c r="E987" s="212" t="str">
        <f t="shared" si="1167"/>
        <v>0.55</v>
      </c>
      <c r="F987" s="212" t="str">
        <f t="shared" si="1167"/>
        <v>0.55</v>
      </c>
      <c r="G987" s="212" t="str">
        <f t="shared" si="1167"/>
        <v>0.55</v>
      </c>
      <c r="H987" s="212" t="str">
        <f t="shared" si="1167"/>
        <v>0.55</v>
      </c>
      <c r="I987" s="212" t="str">
        <f t="shared" si="1167"/>
        <v>0.55</v>
      </c>
      <c r="J987" s="212" t="str">
        <f t="shared" si="1167"/>
        <v>0.55</v>
      </c>
      <c r="K987" s="212" t="str">
        <f t="shared" si="1167"/>
        <v>0.55</v>
      </c>
      <c r="L987" s="212" t="str">
        <f t="shared" si="1167"/>
        <v>0.55</v>
      </c>
      <c r="M987" s="212" t="str">
        <f t="shared" si="1167"/>
        <v>0.55</v>
      </c>
      <c r="N987" s="212" t="str">
        <f t="shared" si="1167"/>
        <v>0.55</v>
      </c>
      <c r="O987" s="212" t="str">
        <f t="shared" si="1167"/>
        <v>0.55</v>
      </c>
      <c r="P987" s="212" t="str">
        <f t="shared" si="1167"/>
        <v>0.55</v>
      </c>
      <c r="Q987" s="212" t="str">
        <f t="shared" si="1167"/>
        <v>0.55</v>
      </c>
      <c r="R987" s="212" t="str">
        <f t="shared" si="1167"/>
        <v>0.55</v>
      </c>
      <c r="S987" s="212" t="str">
        <f t="shared" si="1167"/>
        <v>0.55</v>
      </c>
      <c r="T987" s="212" t="str">
        <f t="shared" si="1167"/>
        <v>0.55</v>
      </c>
      <c r="U987" s="212" t="str">
        <f t="shared" si="1167"/>
        <v>0.55</v>
      </c>
      <c r="V987" s="212" t="str">
        <f t="shared" si="1167"/>
        <v>0.55</v>
      </c>
      <c r="W987" s="212" t="str">
        <f t="shared" si="1167"/>
        <v>0.55</v>
      </c>
      <c r="X987" s="212" t="str">
        <f t="shared" si="1167"/>
        <v>0.55</v>
      </c>
      <c r="Y987" s="212" t="str">
        <f t="shared" si="1167"/>
        <v>0.55</v>
      </c>
      <c r="Z987" s="212" t="str">
        <f t="shared" si="1167"/>
        <v>0.55</v>
      </c>
      <c r="AA987" s="212" t="str">
        <f t="shared" si="1167"/>
        <v>0.55</v>
      </c>
      <c r="AB987" s="212" t="str">
        <f t="shared" si="1139"/>
        <v>0.55</v>
      </c>
      <c r="AC987" s="212" t="str">
        <f t="shared" si="1140"/>
        <v>0.55</v>
      </c>
      <c r="AD987" s="212" t="str">
        <f t="shared" si="1141"/>
        <v>0.55</v>
      </c>
      <c r="AE987" s="212" t="str">
        <f t="shared" si="1142"/>
        <v>0.55</v>
      </c>
      <c r="AF987" s="212" t="str">
        <f t="shared" si="1143"/>
        <v>0.55</v>
      </c>
      <c r="AG987" s="212" t="str">
        <f t="shared" si="1144"/>
        <v>0.55</v>
      </c>
      <c r="AH987" s="212" t="str">
        <f t="shared" si="1145"/>
        <v>0.55</v>
      </c>
      <c r="AI987" s="212" t="str">
        <f t="shared" si="1146"/>
        <v>0.55</v>
      </c>
      <c r="AJ987" s="212" t="str">
        <f t="shared" si="1147"/>
        <v>0.55</v>
      </c>
      <c r="AK987" s="212" t="str">
        <f t="shared" si="1148"/>
        <v>0.55</v>
      </c>
    </row>
    <row r="988" spans="1:37" x14ac:dyDescent="0.35">
      <c r="A988" s="215">
        <v>20</v>
      </c>
      <c r="B988" s="212" t="str">
        <f t="shared" si="1150"/>
        <v>0.55</v>
      </c>
      <c r="C988" s="212" t="str">
        <f t="shared" ref="C988:AA988" si="1168">B988</f>
        <v>0.55</v>
      </c>
      <c r="D988" s="212" t="str">
        <f t="shared" si="1168"/>
        <v>0.55</v>
      </c>
      <c r="E988" s="212" t="str">
        <f t="shared" si="1168"/>
        <v>0.55</v>
      </c>
      <c r="F988" s="212" t="str">
        <f t="shared" si="1168"/>
        <v>0.55</v>
      </c>
      <c r="G988" s="212" t="str">
        <f t="shared" si="1168"/>
        <v>0.55</v>
      </c>
      <c r="H988" s="212" t="str">
        <f t="shared" si="1168"/>
        <v>0.55</v>
      </c>
      <c r="I988" s="212" t="str">
        <f t="shared" si="1168"/>
        <v>0.55</v>
      </c>
      <c r="J988" s="212" t="str">
        <f t="shared" si="1168"/>
        <v>0.55</v>
      </c>
      <c r="K988" s="212" t="str">
        <f t="shared" si="1168"/>
        <v>0.55</v>
      </c>
      <c r="L988" s="212" t="str">
        <f t="shared" si="1168"/>
        <v>0.55</v>
      </c>
      <c r="M988" s="212" t="str">
        <f t="shared" si="1168"/>
        <v>0.55</v>
      </c>
      <c r="N988" s="212" t="str">
        <f t="shared" si="1168"/>
        <v>0.55</v>
      </c>
      <c r="O988" s="212" t="str">
        <f t="shared" si="1168"/>
        <v>0.55</v>
      </c>
      <c r="P988" s="212" t="str">
        <f t="shared" si="1168"/>
        <v>0.55</v>
      </c>
      <c r="Q988" s="212" t="str">
        <f t="shared" si="1168"/>
        <v>0.55</v>
      </c>
      <c r="R988" s="212" t="str">
        <f t="shared" si="1168"/>
        <v>0.55</v>
      </c>
      <c r="S988" s="212" t="str">
        <f t="shared" si="1168"/>
        <v>0.55</v>
      </c>
      <c r="T988" s="212" t="str">
        <f t="shared" si="1168"/>
        <v>0.55</v>
      </c>
      <c r="U988" s="212" t="str">
        <f t="shared" si="1168"/>
        <v>0.55</v>
      </c>
      <c r="V988" s="212" t="str">
        <f t="shared" si="1168"/>
        <v>0.55</v>
      </c>
      <c r="W988" s="212" t="str">
        <f t="shared" si="1168"/>
        <v>0.55</v>
      </c>
      <c r="X988" s="212" t="str">
        <f t="shared" si="1168"/>
        <v>0.55</v>
      </c>
      <c r="Y988" s="212" t="str">
        <f t="shared" si="1168"/>
        <v>0.55</v>
      </c>
      <c r="Z988" s="212" t="str">
        <f t="shared" si="1168"/>
        <v>0.55</v>
      </c>
      <c r="AA988" s="212" t="str">
        <f t="shared" si="1168"/>
        <v>0.55</v>
      </c>
      <c r="AB988" s="212" t="str">
        <f t="shared" si="1139"/>
        <v>0.55</v>
      </c>
      <c r="AC988" s="212" t="str">
        <f t="shared" si="1140"/>
        <v>0.55</v>
      </c>
      <c r="AD988" s="212" t="str">
        <f t="shared" si="1141"/>
        <v>0.55</v>
      </c>
      <c r="AE988" s="212" t="str">
        <f t="shared" si="1142"/>
        <v>0.55</v>
      </c>
      <c r="AF988" s="212" t="str">
        <f t="shared" si="1143"/>
        <v>0.55</v>
      </c>
      <c r="AG988" s="212" t="str">
        <f t="shared" si="1144"/>
        <v>0.55</v>
      </c>
      <c r="AH988" s="212" t="str">
        <f t="shared" si="1145"/>
        <v>0.55</v>
      </c>
      <c r="AI988" s="212" t="str">
        <f t="shared" si="1146"/>
        <v>0.55</v>
      </c>
      <c r="AJ988" s="212" t="str">
        <f t="shared" si="1147"/>
        <v>0.55</v>
      </c>
      <c r="AK988" s="212" t="str">
        <f t="shared" si="1148"/>
        <v>0.55</v>
      </c>
    </row>
    <row r="989" spans="1:37" x14ac:dyDescent="0.35">
      <c r="A989" s="215">
        <v>21</v>
      </c>
      <c r="B989" s="212" t="str">
        <f t="shared" si="1150"/>
        <v>0.55</v>
      </c>
      <c r="C989" s="212" t="str">
        <f t="shared" ref="C989:AA989" si="1169">B989</f>
        <v>0.55</v>
      </c>
      <c r="D989" s="212" t="str">
        <f t="shared" si="1169"/>
        <v>0.55</v>
      </c>
      <c r="E989" s="212" t="str">
        <f t="shared" si="1169"/>
        <v>0.55</v>
      </c>
      <c r="F989" s="212" t="str">
        <f t="shared" si="1169"/>
        <v>0.55</v>
      </c>
      <c r="G989" s="212" t="str">
        <f t="shared" si="1169"/>
        <v>0.55</v>
      </c>
      <c r="H989" s="212" t="str">
        <f t="shared" si="1169"/>
        <v>0.55</v>
      </c>
      <c r="I989" s="212" t="str">
        <f t="shared" si="1169"/>
        <v>0.55</v>
      </c>
      <c r="J989" s="212" t="str">
        <f t="shared" si="1169"/>
        <v>0.55</v>
      </c>
      <c r="K989" s="212" t="str">
        <f t="shared" si="1169"/>
        <v>0.55</v>
      </c>
      <c r="L989" s="212" t="str">
        <f t="shared" si="1169"/>
        <v>0.55</v>
      </c>
      <c r="M989" s="212" t="str">
        <f t="shared" si="1169"/>
        <v>0.55</v>
      </c>
      <c r="N989" s="212" t="str">
        <f t="shared" si="1169"/>
        <v>0.55</v>
      </c>
      <c r="O989" s="212" t="str">
        <f t="shared" si="1169"/>
        <v>0.55</v>
      </c>
      <c r="P989" s="212" t="str">
        <f t="shared" si="1169"/>
        <v>0.55</v>
      </c>
      <c r="Q989" s="212" t="str">
        <f t="shared" si="1169"/>
        <v>0.55</v>
      </c>
      <c r="R989" s="212" t="str">
        <f t="shared" si="1169"/>
        <v>0.55</v>
      </c>
      <c r="S989" s="212" t="str">
        <f t="shared" si="1169"/>
        <v>0.55</v>
      </c>
      <c r="T989" s="212" t="str">
        <f t="shared" si="1169"/>
        <v>0.55</v>
      </c>
      <c r="U989" s="212" t="str">
        <f t="shared" si="1169"/>
        <v>0.55</v>
      </c>
      <c r="V989" s="212" t="str">
        <f t="shared" si="1169"/>
        <v>0.55</v>
      </c>
      <c r="W989" s="212" t="str">
        <f t="shared" si="1169"/>
        <v>0.55</v>
      </c>
      <c r="X989" s="212" t="str">
        <f t="shared" si="1169"/>
        <v>0.55</v>
      </c>
      <c r="Y989" s="212" t="str">
        <f t="shared" si="1169"/>
        <v>0.55</v>
      </c>
      <c r="Z989" s="212" t="str">
        <f t="shared" si="1169"/>
        <v>0.55</v>
      </c>
      <c r="AA989" s="212" t="str">
        <f t="shared" si="1169"/>
        <v>0.55</v>
      </c>
      <c r="AB989" s="212" t="str">
        <f t="shared" si="1139"/>
        <v>0.55</v>
      </c>
      <c r="AC989" s="212" t="str">
        <f t="shared" si="1140"/>
        <v>0.55</v>
      </c>
      <c r="AD989" s="212" t="str">
        <f t="shared" si="1141"/>
        <v>0.55</v>
      </c>
      <c r="AE989" s="212" t="str">
        <f t="shared" si="1142"/>
        <v>0.55</v>
      </c>
      <c r="AF989" s="212" t="str">
        <f t="shared" si="1143"/>
        <v>0.55</v>
      </c>
      <c r="AG989" s="212" t="str">
        <f t="shared" si="1144"/>
        <v>0.55</v>
      </c>
      <c r="AH989" s="212" t="str">
        <f t="shared" si="1145"/>
        <v>0.55</v>
      </c>
      <c r="AI989" s="212" t="str">
        <f t="shared" si="1146"/>
        <v>0.55</v>
      </c>
      <c r="AJ989" s="212" t="str">
        <f t="shared" si="1147"/>
        <v>0.55</v>
      </c>
      <c r="AK989" s="212" t="str">
        <f t="shared" si="1148"/>
        <v>0.55</v>
      </c>
    </row>
    <row r="990" spans="1:37" x14ac:dyDescent="0.35">
      <c r="A990" s="215">
        <v>22</v>
      </c>
      <c r="B990" s="212" t="str">
        <f t="shared" si="1150"/>
        <v>0.55</v>
      </c>
      <c r="C990" s="212" t="str">
        <f t="shared" ref="C990:AA990" si="1170">B990</f>
        <v>0.55</v>
      </c>
      <c r="D990" s="212" t="str">
        <f t="shared" si="1170"/>
        <v>0.55</v>
      </c>
      <c r="E990" s="212" t="str">
        <f t="shared" si="1170"/>
        <v>0.55</v>
      </c>
      <c r="F990" s="212" t="str">
        <f t="shared" si="1170"/>
        <v>0.55</v>
      </c>
      <c r="G990" s="212" t="str">
        <f t="shared" si="1170"/>
        <v>0.55</v>
      </c>
      <c r="H990" s="212" t="str">
        <f t="shared" si="1170"/>
        <v>0.55</v>
      </c>
      <c r="I990" s="212" t="str">
        <f t="shared" si="1170"/>
        <v>0.55</v>
      </c>
      <c r="J990" s="212" t="str">
        <f t="shared" si="1170"/>
        <v>0.55</v>
      </c>
      <c r="K990" s="212" t="str">
        <f t="shared" si="1170"/>
        <v>0.55</v>
      </c>
      <c r="L990" s="212" t="str">
        <f t="shared" si="1170"/>
        <v>0.55</v>
      </c>
      <c r="M990" s="212" t="str">
        <f t="shared" si="1170"/>
        <v>0.55</v>
      </c>
      <c r="N990" s="212" t="str">
        <f t="shared" si="1170"/>
        <v>0.55</v>
      </c>
      <c r="O990" s="212" t="str">
        <f t="shared" si="1170"/>
        <v>0.55</v>
      </c>
      <c r="P990" s="212" t="str">
        <f t="shared" si="1170"/>
        <v>0.55</v>
      </c>
      <c r="Q990" s="212" t="str">
        <f t="shared" si="1170"/>
        <v>0.55</v>
      </c>
      <c r="R990" s="212" t="str">
        <f t="shared" si="1170"/>
        <v>0.55</v>
      </c>
      <c r="S990" s="212" t="str">
        <f t="shared" si="1170"/>
        <v>0.55</v>
      </c>
      <c r="T990" s="212" t="str">
        <f t="shared" si="1170"/>
        <v>0.55</v>
      </c>
      <c r="U990" s="212" t="str">
        <f t="shared" si="1170"/>
        <v>0.55</v>
      </c>
      <c r="V990" s="212" t="str">
        <f t="shared" si="1170"/>
        <v>0.55</v>
      </c>
      <c r="W990" s="212" t="str">
        <f t="shared" si="1170"/>
        <v>0.55</v>
      </c>
      <c r="X990" s="212" t="str">
        <f t="shared" si="1170"/>
        <v>0.55</v>
      </c>
      <c r="Y990" s="212" t="str">
        <f t="shared" si="1170"/>
        <v>0.55</v>
      </c>
      <c r="Z990" s="212" t="str">
        <f t="shared" si="1170"/>
        <v>0.55</v>
      </c>
      <c r="AA990" s="212" t="str">
        <f t="shared" si="1170"/>
        <v>0.55</v>
      </c>
      <c r="AB990" s="212" t="str">
        <f t="shared" si="1139"/>
        <v>0.55</v>
      </c>
      <c r="AC990" s="212" t="str">
        <f t="shared" si="1140"/>
        <v>0.55</v>
      </c>
      <c r="AD990" s="212" t="str">
        <f t="shared" si="1141"/>
        <v>0.55</v>
      </c>
      <c r="AE990" s="212" t="str">
        <f t="shared" si="1142"/>
        <v>0.55</v>
      </c>
      <c r="AF990" s="212" t="str">
        <f t="shared" si="1143"/>
        <v>0.55</v>
      </c>
      <c r="AG990" s="212" t="str">
        <f t="shared" si="1144"/>
        <v>0.55</v>
      </c>
      <c r="AH990" s="212" t="str">
        <f t="shared" si="1145"/>
        <v>0.55</v>
      </c>
      <c r="AI990" s="212" t="str">
        <f t="shared" si="1146"/>
        <v>0.55</v>
      </c>
      <c r="AJ990" s="212" t="str">
        <f t="shared" si="1147"/>
        <v>0.55</v>
      </c>
      <c r="AK990" s="212" t="str">
        <f t="shared" si="1148"/>
        <v>0.55</v>
      </c>
    </row>
    <row r="991" spans="1:37" x14ac:dyDescent="0.35">
      <c r="A991" s="215">
        <v>23</v>
      </c>
      <c r="B991" s="212" t="str">
        <f t="shared" si="1150"/>
        <v>0.55</v>
      </c>
      <c r="C991" s="212" t="str">
        <f t="shared" ref="C991:AA991" si="1171">B991</f>
        <v>0.55</v>
      </c>
      <c r="D991" s="212" t="str">
        <f t="shared" si="1171"/>
        <v>0.55</v>
      </c>
      <c r="E991" s="212" t="str">
        <f t="shared" si="1171"/>
        <v>0.55</v>
      </c>
      <c r="F991" s="212" t="str">
        <f t="shared" si="1171"/>
        <v>0.55</v>
      </c>
      <c r="G991" s="212" t="str">
        <f t="shared" si="1171"/>
        <v>0.55</v>
      </c>
      <c r="H991" s="212" t="str">
        <f t="shared" si="1171"/>
        <v>0.55</v>
      </c>
      <c r="I991" s="212" t="str">
        <f t="shared" si="1171"/>
        <v>0.55</v>
      </c>
      <c r="J991" s="212" t="str">
        <f t="shared" si="1171"/>
        <v>0.55</v>
      </c>
      <c r="K991" s="212" t="str">
        <f t="shared" si="1171"/>
        <v>0.55</v>
      </c>
      <c r="L991" s="212" t="str">
        <f t="shared" si="1171"/>
        <v>0.55</v>
      </c>
      <c r="M991" s="212" t="str">
        <f t="shared" si="1171"/>
        <v>0.55</v>
      </c>
      <c r="N991" s="212" t="str">
        <f t="shared" si="1171"/>
        <v>0.55</v>
      </c>
      <c r="O991" s="212" t="str">
        <f t="shared" si="1171"/>
        <v>0.55</v>
      </c>
      <c r="P991" s="212" t="str">
        <f t="shared" si="1171"/>
        <v>0.55</v>
      </c>
      <c r="Q991" s="212" t="str">
        <f t="shared" si="1171"/>
        <v>0.55</v>
      </c>
      <c r="R991" s="212" t="str">
        <f t="shared" si="1171"/>
        <v>0.55</v>
      </c>
      <c r="S991" s="212" t="str">
        <f t="shared" si="1171"/>
        <v>0.55</v>
      </c>
      <c r="T991" s="212" t="str">
        <f t="shared" si="1171"/>
        <v>0.55</v>
      </c>
      <c r="U991" s="212" t="str">
        <f t="shared" si="1171"/>
        <v>0.55</v>
      </c>
      <c r="V991" s="212" t="str">
        <f t="shared" si="1171"/>
        <v>0.55</v>
      </c>
      <c r="W991" s="212" t="str">
        <f t="shared" si="1171"/>
        <v>0.55</v>
      </c>
      <c r="X991" s="212" t="str">
        <f t="shared" si="1171"/>
        <v>0.55</v>
      </c>
      <c r="Y991" s="212" t="str">
        <f t="shared" si="1171"/>
        <v>0.55</v>
      </c>
      <c r="Z991" s="212" t="str">
        <f t="shared" si="1171"/>
        <v>0.55</v>
      </c>
      <c r="AA991" s="212" t="str">
        <f t="shared" si="1171"/>
        <v>0.55</v>
      </c>
      <c r="AB991" s="212" t="str">
        <f t="shared" si="1139"/>
        <v>0.55</v>
      </c>
      <c r="AC991" s="212" t="str">
        <f t="shared" si="1140"/>
        <v>0.55</v>
      </c>
      <c r="AD991" s="212" t="str">
        <f t="shared" si="1141"/>
        <v>0.55</v>
      </c>
      <c r="AE991" s="212" t="str">
        <f t="shared" si="1142"/>
        <v>0.55</v>
      </c>
      <c r="AF991" s="212" t="str">
        <f t="shared" si="1143"/>
        <v>0.55</v>
      </c>
      <c r="AG991" s="212" t="str">
        <f t="shared" si="1144"/>
        <v>0.55</v>
      </c>
      <c r="AH991" s="212" t="str">
        <f t="shared" si="1145"/>
        <v>0.55</v>
      </c>
      <c r="AI991" s="212" t="str">
        <f t="shared" si="1146"/>
        <v>0.55</v>
      </c>
      <c r="AJ991" s="212" t="str">
        <f t="shared" si="1147"/>
        <v>0.55</v>
      </c>
      <c r="AK991" s="212" t="str">
        <f t="shared" si="1148"/>
        <v>0.55</v>
      </c>
    </row>
    <row r="992" spans="1:37" x14ac:dyDescent="0.35">
      <c r="A992" s="215">
        <v>24</v>
      </c>
      <c r="B992" s="212" t="str">
        <f t="shared" si="1150"/>
        <v>0.55</v>
      </c>
      <c r="C992" s="212" t="str">
        <f t="shared" ref="C992:AA992" si="1172">B992</f>
        <v>0.55</v>
      </c>
      <c r="D992" s="212" t="str">
        <f t="shared" si="1172"/>
        <v>0.55</v>
      </c>
      <c r="E992" s="212" t="str">
        <f t="shared" si="1172"/>
        <v>0.55</v>
      </c>
      <c r="F992" s="212" t="str">
        <f t="shared" si="1172"/>
        <v>0.55</v>
      </c>
      <c r="G992" s="212" t="str">
        <f t="shared" si="1172"/>
        <v>0.55</v>
      </c>
      <c r="H992" s="212" t="str">
        <f t="shared" si="1172"/>
        <v>0.55</v>
      </c>
      <c r="I992" s="212" t="str">
        <f t="shared" si="1172"/>
        <v>0.55</v>
      </c>
      <c r="J992" s="212" t="str">
        <f t="shared" si="1172"/>
        <v>0.55</v>
      </c>
      <c r="K992" s="212" t="str">
        <f t="shared" si="1172"/>
        <v>0.55</v>
      </c>
      <c r="L992" s="212" t="str">
        <f t="shared" si="1172"/>
        <v>0.55</v>
      </c>
      <c r="M992" s="212" t="str">
        <f t="shared" si="1172"/>
        <v>0.55</v>
      </c>
      <c r="N992" s="212" t="str">
        <f t="shared" si="1172"/>
        <v>0.55</v>
      </c>
      <c r="O992" s="212" t="str">
        <f t="shared" si="1172"/>
        <v>0.55</v>
      </c>
      <c r="P992" s="212" t="str">
        <f t="shared" si="1172"/>
        <v>0.55</v>
      </c>
      <c r="Q992" s="212" t="str">
        <f t="shared" si="1172"/>
        <v>0.55</v>
      </c>
      <c r="R992" s="212" t="str">
        <f t="shared" si="1172"/>
        <v>0.55</v>
      </c>
      <c r="S992" s="212" t="str">
        <f t="shared" si="1172"/>
        <v>0.55</v>
      </c>
      <c r="T992" s="212" t="str">
        <f t="shared" si="1172"/>
        <v>0.55</v>
      </c>
      <c r="U992" s="212" t="str">
        <f t="shared" si="1172"/>
        <v>0.55</v>
      </c>
      <c r="V992" s="212" t="str">
        <f t="shared" si="1172"/>
        <v>0.55</v>
      </c>
      <c r="W992" s="212" t="str">
        <f t="shared" si="1172"/>
        <v>0.55</v>
      </c>
      <c r="X992" s="212" t="str">
        <f t="shared" si="1172"/>
        <v>0.55</v>
      </c>
      <c r="Y992" s="212" t="str">
        <f t="shared" si="1172"/>
        <v>0.55</v>
      </c>
      <c r="Z992" s="212" t="str">
        <f t="shared" si="1172"/>
        <v>0.55</v>
      </c>
      <c r="AA992" s="212" t="str">
        <f t="shared" si="1172"/>
        <v>0.55</v>
      </c>
      <c r="AB992" s="212" t="str">
        <f t="shared" si="1139"/>
        <v>0.55</v>
      </c>
      <c r="AC992" s="212" t="str">
        <f t="shared" si="1140"/>
        <v>0.55</v>
      </c>
      <c r="AD992" s="212" t="str">
        <f t="shared" si="1141"/>
        <v>0.55</v>
      </c>
      <c r="AE992" s="212" t="str">
        <f t="shared" si="1142"/>
        <v>0.55</v>
      </c>
      <c r="AF992" s="212" t="str">
        <f t="shared" si="1143"/>
        <v>0.55</v>
      </c>
      <c r="AG992" s="212" t="str">
        <f t="shared" si="1144"/>
        <v>0.55</v>
      </c>
      <c r="AH992" s="212" t="str">
        <f t="shared" si="1145"/>
        <v>0.55</v>
      </c>
      <c r="AI992" s="212" t="str">
        <f t="shared" si="1146"/>
        <v>0.55</v>
      </c>
      <c r="AJ992" s="212" t="str">
        <f t="shared" si="1147"/>
        <v>0.55</v>
      </c>
      <c r="AK992" s="212" t="str">
        <f t="shared" si="1148"/>
        <v>0.55</v>
      </c>
    </row>
    <row r="993" spans="1:37" x14ac:dyDescent="0.35">
      <c r="A993" s="215">
        <v>25</v>
      </c>
      <c r="B993" s="212" t="str">
        <f t="shared" si="1150"/>
        <v>0.55</v>
      </c>
      <c r="C993" s="212" t="str">
        <f t="shared" ref="C993:AA993" si="1173">B993</f>
        <v>0.55</v>
      </c>
      <c r="D993" s="212" t="str">
        <f t="shared" si="1173"/>
        <v>0.55</v>
      </c>
      <c r="E993" s="212" t="str">
        <f t="shared" si="1173"/>
        <v>0.55</v>
      </c>
      <c r="F993" s="212" t="str">
        <f t="shared" si="1173"/>
        <v>0.55</v>
      </c>
      <c r="G993" s="212" t="str">
        <f t="shared" si="1173"/>
        <v>0.55</v>
      </c>
      <c r="H993" s="212" t="str">
        <f t="shared" si="1173"/>
        <v>0.55</v>
      </c>
      <c r="I993" s="212" t="str">
        <f t="shared" si="1173"/>
        <v>0.55</v>
      </c>
      <c r="J993" s="212" t="str">
        <f t="shared" si="1173"/>
        <v>0.55</v>
      </c>
      <c r="K993" s="212" t="str">
        <f t="shared" si="1173"/>
        <v>0.55</v>
      </c>
      <c r="L993" s="212" t="str">
        <f t="shared" si="1173"/>
        <v>0.55</v>
      </c>
      <c r="M993" s="212" t="str">
        <f t="shared" si="1173"/>
        <v>0.55</v>
      </c>
      <c r="N993" s="212" t="str">
        <f t="shared" si="1173"/>
        <v>0.55</v>
      </c>
      <c r="O993" s="212" t="str">
        <f t="shared" si="1173"/>
        <v>0.55</v>
      </c>
      <c r="P993" s="212" t="str">
        <f t="shared" si="1173"/>
        <v>0.55</v>
      </c>
      <c r="Q993" s="212" t="str">
        <f t="shared" si="1173"/>
        <v>0.55</v>
      </c>
      <c r="R993" s="212" t="str">
        <f t="shared" si="1173"/>
        <v>0.55</v>
      </c>
      <c r="S993" s="212" t="str">
        <f t="shared" si="1173"/>
        <v>0.55</v>
      </c>
      <c r="T993" s="212" t="str">
        <f t="shared" si="1173"/>
        <v>0.55</v>
      </c>
      <c r="U993" s="212" t="str">
        <f t="shared" si="1173"/>
        <v>0.55</v>
      </c>
      <c r="V993" s="212" t="str">
        <f t="shared" si="1173"/>
        <v>0.55</v>
      </c>
      <c r="W993" s="212" t="str">
        <f t="shared" si="1173"/>
        <v>0.55</v>
      </c>
      <c r="X993" s="212" t="str">
        <f t="shared" si="1173"/>
        <v>0.55</v>
      </c>
      <c r="Y993" s="212" t="str">
        <f t="shared" si="1173"/>
        <v>0.55</v>
      </c>
      <c r="Z993" s="212" t="str">
        <f t="shared" si="1173"/>
        <v>0.55</v>
      </c>
      <c r="AA993" s="212" t="str">
        <f t="shared" si="1173"/>
        <v>0.55</v>
      </c>
      <c r="AB993" s="212" t="str">
        <f t="shared" si="1139"/>
        <v>0.55</v>
      </c>
      <c r="AC993" s="212" t="str">
        <f t="shared" si="1140"/>
        <v>0.55</v>
      </c>
      <c r="AD993" s="212" t="str">
        <f t="shared" si="1141"/>
        <v>0.55</v>
      </c>
      <c r="AE993" s="212" t="str">
        <f t="shared" si="1142"/>
        <v>0.55</v>
      </c>
      <c r="AF993" s="212" t="str">
        <f t="shared" si="1143"/>
        <v>0.55</v>
      </c>
      <c r="AG993" s="212" t="str">
        <f t="shared" si="1144"/>
        <v>0.55</v>
      </c>
      <c r="AH993" s="212" t="str">
        <f t="shared" si="1145"/>
        <v>0.55</v>
      </c>
      <c r="AI993" s="212" t="str">
        <f t="shared" si="1146"/>
        <v>0.55</v>
      </c>
      <c r="AJ993" s="212" t="str">
        <f t="shared" si="1147"/>
        <v>0.55</v>
      </c>
      <c r="AK993" s="212" t="str">
        <f t="shared" si="1148"/>
        <v>0.55</v>
      </c>
    </row>
    <row r="994" spans="1:37" x14ac:dyDescent="0.35">
      <c r="A994" s="215">
        <v>26</v>
      </c>
      <c r="B994" s="212" t="str">
        <f t="shared" si="1150"/>
        <v>0.55</v>
      </c>
      <c r="C994" s="212" t="str">
        <f t="shared" ref="C994:AA994" si="1174">B994</f>
        <v>0.55</v>
      </c>
      <c r="D994" s="212" t="str">
        <f t="shared" si="1174"/>
        <v>0.55</v>
      </c>
      <c r="E994" s="212" t="str">
        <f t="shared" si="1174"/>
        <v>0.55</v>
      </c>
      <c r="F994" s="212" t="str">
        <f t="shared" si="1174"/>
        <v>0.55</v>
      </c>
      <c r="G994" s="212" t="str">
        <f t="shared" si="1174"/>
        <v>0.55</v>
      </c>
      <c r="H994" s="212" t="str">
        <f t="shared" si="1174"/>
        <v>0.55</v>
      </c>
      <c r="I994" s="212" t="str">
        <f t="shared" si="1174"/>
        <v>0.55</v>
      </c>
      <c r="J994" s="212" t="str">
        <f t="shared" si="1174"/>
        <v>0.55</v>
      </c>
      <c r="K994" s="212" t="str">
        <f t="shared" si="1174"/>
        <v>0.55</v>
      </c>
      <c r="L994" s="212" t="str">
        <f t="shared" si="1174"/>
        <v>0.55</v>
      </c>
      <c r="M994" s="212" t="str">
        <f t="shared" si="1174"/>
        <v>0.55</v>
      </c>
      <c r="N994" s="212" t="str">
        <f t="shared" si="1174"/>
        <v>0.55</v>
      </c>
      <c r="O994" s="212" t="str">
        <f t="shared" si="1174"/>
        <v>0.55</v>
      </c>
      <c r="P994" s="212" t="str">
        <f t="shared" si="1174"/>
        <v>0.55</v>
      </c>
      <c r="Q994" s="212" t="str">
        <f t="shared" si="1174"/>
        <v>0.55</v>
      </c>
      <c r="R994" s="212" t="str">
        <f t="shared" si="1174"/>
        <v>0.55</v>
      </c>
      <c r="S994" s="212" t="str">
        <f t="shared" si="1174"/>
        <v>0.55</v>
      </c>
      <c r="T994" s="212" t="str">
        <f t="shared" si="1174"/>
        <v>0.55</v>
      </c>
      <c r="U994" s="212" t="str">
        <f t="shared" si="1174"/>
        <v>0.55</v>
      </c>
      <c r="V994" s="212" t="str">
        <f t="shared" si="1174"/>
        <v>0.55</v>
      </c>
      <c r="W994" s="212" t="str">
        <f t="shared" si="1174"/>
        <v>0.55</v>
      </c>
      <c r="X994" s="212" t="str">
        <f t="shared" si="1174"/>
        <v>0.55</v>
      </c>
      <c r="Y994" s="212" t="str">
        <f t="shared" si="1174"/>
        <v>0.55</v>
      </c>
      <c r="Z994" s="212" t="str">
        <f t="shared" si="1174"/>
        <v>0.55</v>
      </c>
      <c r="AA994" s="212" t="str">
        <f t="shared" si="1174"/>
        <v>0.55</v>
      </c>
      <c r="AB994" s="212" t="str">
        <f t="shared" si="1139"/>
        <v>0.55</v>
      </c>
      <c r="AC994" s="212" t="str">
        <f t="shared" si="1140"/>
        <v>0.55</v>
      </c>
      <c r="AD994" s="212" t="str">
        <f t="shared" si="1141"/>
        <v>0.55</v>
      </c>
      <c r="AE994" s="212" t="str">
        <f t="shared" si="1142"/>
        <v>0.55</v>
      </c>
      <c r="AF994" s="212" t="str">
        <f t="shared" si="1143"/>
        <v>0.55</v>
      </c>
      <c r="AG994" s="212" t="str">
        <f t="shared" si="1144"/>
        <v>0.55</v>
      </c>
      <c r="AH994" s="212" t="str">
        <f t="shared" si="1145"/>
        <v>0.55</v>
      </c>
      <c r="AI994" s="212" t="str">
        <f t="shared" si="1146"/>
        <v>0.55</v>
      </c>
      <c r="AJ994" s="212" t="str">
        <f t="shared" si="1147"/>
        <v>0.55</v>
      </c>
      <c r="AK994" s="212" t="str">
        <f t="shared" si="1148"/>
        <v>0.55</v>
      </c>
    </row>
    <row r="995" spans="1:37" x14ac:dyDescent="0.35">
      <c r="A995" s="215">
        <v>27</v>
      </c>
      <c r="B995" s="212" t="str">
        <f t="shared" si="1150"/>
        <v>0.55</v>
      </c>
      <c r="C995" s="212" t="str">
        <f t="shared" ref="C995:AA995" si="1175">B995</f>
        <v>0.55</v>
      </c>
      <c r="D995" s="212" t="str">
        <f t="shared" si="1175"/>
        <v>0.55</v>
      </c>
      <c r="E995" s="212" t="str">
        <f t="shared" si="1175"/>
        <v>0.55</v>
      </c>
      <c r="F995" s="212" t="str">
        <f t="shared" si="1175"/>
        <v>0.55</v>
      </c>
      <c r="G995" s="212" t="str">
        <f t="shared" si="1175"/>
        <v>0.55</v>
      </c>
      <c r="H995" s="212" t="str">
        <f t="shared" si="1175"/>
        <v>0.55</v>
      </c>
      <c r="I995" s="212" t="str">
        <f t="shared" si="1175"/>
        <v>0.55</v>
      </c>
      <c r="J995" s="212" t="str">
        <f t="shared" si="1175"/>
        <v>0.55</v>
      </c>
      <c r="K995" s="212" t="str">
        <f t="shared" si="1175"/>
        <v>0.55</v>
      </c>
      <c r="L995" s="212" t="str">
        <f t="shared" si="1175"/>
        <v>0.55</v>
      </c>
      <c r="M995" s="212" t="str">
        <f t="shared" si="1175"/>
        <v>0.55</v>
      </c>
      <c r="N995" s="212" t="str">
        <f t="shared" si="1175"/>
        <v>0.55</v>
      </c>
      <c r="O995" s="212" t="str">
        <f t="shared" si="1175"/>
        <v>0.55</v>
      </c>
      <c r="P995" s="212" t="str">
        <f t="shared" si="1175"/>
        <v>0.55</v>
      </c>
      <c r="Q995" s="212" t="str">
        <f t="shared" si="1175"/>
        <v>0.55</v>
      </c>
      <c r="R995" s="212" t="str">
        <f t="shared" si="1175"/>
        <v>0.55</v>
      </c>
      <c r="S995" s="212" t="str">
        <f t="shared" si="1175"/>
        <v>0.55</v>
      </c>
      <c r="T995" s="212" t="str">
        <f t="shared" si="1175"/>
        <v>0.55</v>
      </c>
      <c r="U995" s="212" t="str">
        <f t="shared" si="1175"/>
        <v>0.55</v>
      </c>
      <c r="V995" s="212" t="str">
        <f t="shared" si="1175"/>
        <v>0.55</v>
      </c>
      <c r="W995" s="212" t="str">
        <f t="shared" si="1175"/>
        <v>0.55</v>
      </c>
      <c r="X995" s="212" t="str">
        <f t="shared" si="1175"/>
        <v>0.55</v>
      </c>
      <c r="Y995" s="212" t="str">
        <f t="shared" si="1175"/>
        <v>0.55</v>
      </c>
      <c r="Z995" s="212" t="str">
        <f t="shared" si="1175"/>
        <v>0.55</v>
      </c>
      <c r="AA995" s="212" t="str">
        <f t="shared" si="1175"/>
        <v>0.55</v>
      </c>
      <c r="AB995" s="212" t="str">
        <f t="shared" si="1139"/>
        <v>0.55</v>
      </c>
      <c r="AC995" s="212" t="str">
        <f t="shared" si="1140"/>
        <v>0.55</v>
      </c>
      <c r="AD995" s="212" t="str">
        <f t="shared" si="1141"/>
        <v>0.55</v>
      </c>
      <c r="AE995" s="212" t="str">
        <f t="shared" si="1142"/>
        <v>0.55</v>
      </c>
      <c r="AF995" s="212" t="str">
        <f t="shared" si="1143"/>
        <v>0.55</v>
      </c>
      <c r="AG995" s="212" t="str">
        <f t="shared" si="1144"/>
        <v>0.55</v>
      </c>
      <c r="AH995" s="212" t="str">
        <f t="shared" si="1145"/>
        <v>0.55</v>
      </c>
      <c r="AI995" s="212" t="str">
        <f t="shared" si="1146"/>
        <v>0.55</v>
      </c>
      <c r="AJ995" s="212" t="str">
        <f t="shared" si="1147"/>
        <v>0.55</v>
      </c>
      <c r="AK995" s="212" t="str">
        <f t="shared" si="1148"/>
        <v>0.55</v>
      </c>
    </row>
    <row r="996" spans="1:37" x14ac:dyDescent="0.35">
      <c r="A996" s="215">
        <v>28</v>
      </c>
      <c r="B996" s="212" t="str">
        <f t="shared" si="1150"/>
        <v>0.55</v>
      </c>
      <c r="C996" s="212" t="str">
        <f t="shared" ref="C996:AA996" si="1176">B996</f>
        <v>0.55</v>
      </c>
      <c r="D996" s="212" t="str">
        <f t="shared" si="1176"/>
        <v>0.55</v>
      </c>
      <c r="E996" s="212" t="str">
        <f t="shared" si="1176"/>
        <v>0.55</v>
      </c>
      <c r="F996" s="212" t="str">
        <f t="shared" si="1176"/>
        <v>0.55</v>
      </c>
      <c r="G996" s="212" t="str">
        <f t="shared" si="1176"/>
        <v>0.55</v>
      </c>
      <c r="H996" s="212" t="str">
        <f t="shared" si="1176"/>
        <v>0.55</v>
      </c>
      <c r="I996" s="212" t="str">
        <f t="shared" si="1176"/>
        <v>0.55</v>
      </c>
      <c r="J996" s="212" t="str">
        <f t="shared" si="1176"/>
        <v>0.55</v>
      </c>
      <c r="K996" s="212" t="str">
        <f t="shared" si="1176"/>
        <v>0.55</v>
      </c>
      <c r="L996" s="212" t="str">
        <f t="shared" si="1176"/>
        <v>0.55</v>
      </c>
      <c r="M996" s="212" t="str">
        <f t="shared" si="1176"/>
        <v>0.55</v>
      </c>
      <c r="N996" s="212" t="str">
        <f t="shared" si="1176"/>
        <v>0.55</v>
      </c>
      <c r="O996" s="212" t="str">
        <f t="shared" si="1176"/>
        <v>0.55</v>
      </c>
      <c r="P996" s="212" t="str">
        <f t="shared" si="1176"/>
        <v>0.55</v>
      </c>
      <c r="Q996" s="212" t="str">
        <f t="shared" si="1176"/>
        <v>0.55</v>
      </c>
      <c r="R996" s="212" t="str">
        <f t="shared" si="1176"/>
        <v>0.55</v>
      </c>
      <c r="S996" s="212" t="str">
        <f t="shared" si="1176"/>
        <v>0.55</v>
      </c>
      <c r="T996" s="212" t="str">
        <f t="shared" si="1176"/>
        <v>0.55</v>
      </c>
      <c r="U996" s="212" t="str">
        <f t="shared" si="1176"/>
        <v>0.55</v>
      </c>
      <c r="V996" s="212" t="str">
        <f t="shared" si="1176"/>
        <v>0.55</v>
      </c>
      <c r="W996" s="212" t="str">
        <f t="shared" si="1176"/>
        <v>0.55</v>
      </c>
      <c r="X996" s="212" t="str">
        <f t="shared" si="1176"/>
        <v>0.55</v>
      </c>
      <c r="Y996" s="212" t="str">
        <f t="shared" si="1176"/>
        <v>0.55</v>
      </c>
      <c r="Z996" s="212" t="str">
        <f t="shared" si="1176"/>
        <v>0.55</v>
      </c>
      <c r="AA996" s="212" t="str">
        <f t="shared" si="1176"/>
        <v>0.55</v>
      </c>
      <c r="AB996" s="212" t="str">
        <f t="shared" si="1139"/>
        <v>0.55</v>
      </c>
      <c r="AC996" s="212" t="str">
        <f t="shared" si="1140"/>
        <v>0.55</v>
      </c>
      <c r="AD996" s="212" t="str">
        <f t="shared" si="1141"/>
        <v>0.55</v>
      </c>
      <c r="AE996" s="212" t="str">
        <f t="shared" si="1142"/>
        <v>0.55</v>
      </c>
      <c r="AF996" s="212" t="str">
        <f t="shared" si="1143"/>
        <v>0.55</v>
      </c>
      <c r="AG996" s="212" t="str">
        <f t="shared" si="1144"/>
        <v>0.55</v>
      </c>
      <c r="AH996" s="212" t="str">
        <f t="shared" si="1145"/>
        <v>0.55</v>
      </c>
      <c r="AI996" s="212" t="str">
        <f t="shared" si="1146"/>
        <v>0.55</v>
      </c>
      <c r="AJ996" s="212" t="str">
        <f t="shared" si="1147"/>
        <v>0.55</v>
      </c>
      <c r="AK996" s="212" t="str">
        <f t="shared" si="1148"/>
        <v>0.55</v>
      </c>
    </row>
    <row r="997" spans="1:37" x14ac:dyDescent="0.35">
      <c r="A997" s="215">
        <v>29</v>
      </c>
      <c r="B997" s="212" t="str">
        <f t="shared" si="1150"/>
        <v>0.55</v>
      </c>
      <c r="C997" s="212" t="str">
        <f t="shared" ref="C997:AA997" si="1177">B997</f>
        <v>0.55</v>
      </c>
      <c r="D997" s="212" t="str">
        <f t="shared" si="1177"/>
        <v>0.55</v>
      </c>
      <c r="E997" s="212" t="str">
        <f t="shared" si="1177"/>
        <v>0.55</v>
      </c>
      <c r="F997" s="212" t="str">
        <f t="shared" si="1177"/>
        <v>0.55</v>
      </c>
      <c r="G997" s="212" t="str">
        <f t="shared" si="1177"/>
        <v>0.55</v>
      </c>
      <c r="H997" s="212" t="str">
        <f t="shared" si="1177"/>
        <v>0.55</v>
      </c>
      <c r="I997" s="212" t="str">
        <f t="shared" si="1177"/>
        <v>0.55</v>
      </c>
      <c r="J997" s="212" t="str">
        <f t="shared" si="1177"/>
        <v>0.55</v>
      </c>
      <c r="K997" s="212" t="str">
        <f t="shared" si="1177"/>
        <v>0.55</v>
      </c>
      <c r="L997" s="212" t="str">
        <f t="shared" si="1177"/>
        <v>0.55</v>
      </c>
      <c r="M997" s="212" t="str">
        <f t="shared" si="1177"/>
        <v>0.55</v>
      </c>
      <c r="N997" s="212" t="str">
        <f t="shared" si="1177"/>
        <v>0.55</v>
      </c>
      <c r="O997" s="212" t="str">
        <f t="shared" si="1177"/>
        <v>0.55</v>
      </c>
      <c r="P997" s="212" t="str">
        <f t="shared" si="1177"/>
        <v>0.55</v>
      </c>
      <c r="Q997" s="212" t="str">
        <f t="shared" si="1177"/>
        <v>0.55</v>
      </c>
      <c r="R997" s="212" t="str">
        <f t="shared" si="1177"/>
        <v>0.55</v>
      </c>
      <c r="S997" s="212" t="str">
        <f t="shared" si="1177"/>
        <v>0.55</v>
      </c>
      <c r="T997" s="212" t="str">
        <f t="shared" si="1177"/>
        <v>0.55</v>
      </c>
      <c r="U997" s="212" t="str">
        <f t="shared" si="1177"/>
        <v>0.55</v>
      </c>
      <c r="V997" s="212" t="str">
        <f t="shared" si="1177"/>
        <v>0.55</v>
      </c>
      <c r="W997" s="212" t="str">
        <f t="shared" si="1177"/>
        <v>0.55</v>
      </c>
      <c r="X997" s="212" t="str">
        <f t="shared" si="1177"/>
        <v>0.55</v>
      </c>
      <c r="Y997" s="212" t="str">
        <f t="shared" si="1177"/>
        <v>0.55</v>
      </c>
      <c r="Z997" s="212" t="str">
        <f t="shared" si="1177"/>
        <v>0.55</v>
      </c>
      <c r="AA997" s="212" t="str">
        <f t="shared" si="1177"/>
        <v>0.55</v>
      </c>
      <c r="AB997" s="212" t="str">
        <f t="shared" si="1139"/>
        <v>0.55</v>
      </c>
      <c r="AC997" s="212" t="str">
        <f t="shared" si="1140"/>
        <v>0.55</v>
      </c>
      <c r="AD997" s="212" t="str">
        <f t="shared" si="1141"/>
        <v>0.55</v>
      </c>
      <c r="AE997" s="212" t="str">
        <f t="shared" si="1142"/>
        <v>0.55</v>
      </c>
      <c r="AF997" s="212" t="str">
        <f t="shared" si="1143"/>
        <v>0.55</v>
      </c>
      <c r="AG997" s="212" t="str">
        <f t="shared" si="1144"/>
        <v>0.55</v>
      </c>
      <c r="AH997" s="212" t="str">
        <f t="shared" si="1145"/>
        <v>0.55</v>
      </c>
      <c r="AI997" s="212" t="str">
        <f t="shared" si="1146"/>
        <v>0.55</v>
      </c>
      <c r="AJ997" s="212" t="str">
        <f t="shared" si="1147"/>
        <v>0.55</v>
      </c>
      <c r="AK997" s="212" t="str">
        <f t="shared" si="1148"/>
        <v>0.55</v>
      </c>
    </row>
    <row r="998" spans="1:37" x14ac:dyDescent="0.35">
      <c r="A998" s="215">
        <v>30</v>
      </c>
      <c r="B998" s="212" t="str">
        <f t="shared" si="1150"/>
        <v>0.55</v>
      </c>
      <c r="C998" s="212" t="str">
        <f t="shared" ref="C998:AA998" si="1178">B998</f>
        <v>0.55</v>
      </c>
      <c r="D998" s="212" t="str">
        <f t="shared" si="1178"/>
        <v>0.55</v>
      </c>
      <c r="E998" s="212" t="str">
        <f t="shared" si="1178"/>
        <v>0.55</v>
      </c>
      <c r="F998" s="212" t="str">
        <f t="shared" si="1178"/>
        <v>0.55</v>
      </c>
      <c r="G998" s="212" t="str">
        <f t="shared" si="1178"/>
        <v>0.55</v>
      </c>
      <c r="H998" s="212" t="str">
        <f t="shared" si="1178"/>
        <v>0.55</v>
      </c>
      <c r="I998" s="212" t="str">
        <f t="shared" si="1178"/>
        <v>0.55</v>
      </c>
      <c r="J998" s="212" t="str">
        <f t="shared" si="1178"/>
        <v>0.55</v>
      </c>
      <c r="K998" s="212" t="str">
        <f t="shared" si="1178"/>
        <v>0.55</v>
      </c>
      <c r="L998" s="212" t="str">
        <f t="shared" si="1178"/>
        <v>0.55</v>
      </c>
      <c r="M998" s="212" t="str">
        <f t="shared" si="1178"/>
        <v>0.55</v>
      </c>
      <c r="N998" s="212" t="str">
        <f t="shared" si="1178"/>
        <v>0.55</v>
      </c>
      <c r="O998" s="212" t="str">
        <f t="shared" si="1178"/>
        <v>0.55</v>
      </c>
      <c r="P998" s="212" t="str">
        <f t="shared" si="1178"/>
        <v>0.55</v>
      </c>
      <c r="Q998" s="212" t="str">
        <f t="shared" si="1178"/>
        <v>0.55</v>
      </c>
      <c r="R998" s="212" t="str">
        <f t="shared" si="1178"/>
        <v>0.55</v>
      </c>
      <c r="S998" s="212" t="str">
        <f t="shared" si="1178"/>
        <v>0.55</v>
      </c>
      <c r="T998" s="212" t="str">
        <f t="shared" si="1178"/>
        <v>0.55</v>
      </c>
      <c r="U998" s="212" t="str">
        <f t="shared" si="1178"/>
        <v>0.55</v>
      </c>
      <c r="V998" s="212" t="str">
        <f t="shared" si="1178"/>
        <v>0.55</v>
      </c>
      <c r="W998" s="212" t="str">
        <f t="shared" si="1178"/>
        <v>0.55</v>
      </c>
      <c r="X998" s="212" t="str">
        <f t="shared" si="1178"/>
        <v>0.55</v>
      </c>
      <c r="Y998" s="212" t="str">
        <f t="shared" si="1178"/>
        <v>0.55</v>
      </c>
      <c r="Z998" s="212" t="str">
        <f t="shared" si="1178"/>
        <v>0.55</v>
      </c>
      <c r="AA998" s="212" t="str">
        <f t="shared" si="1178"/>
        <v>0.55</v>
      </c>
      <c r="AB998" s="212" t="str">
        <f t="shared" si="1139"/>
        <v>0.55</v>
      </c>
      <c r="AC998" s="212" t="str">
        <f t="shared" si="1140"/>
        <v>0.55</v>
      </c>
      <c r="AD998" s="212" t="str">
        <f t="shared" si="1141"/>
        <v>0.55</v>
      </c>
      <c r="AE998" s="212" t="str">
        <f t="shared" si="1142"/>
        <v>0.55</v>
      </c>
      <c r="AF998" s="212" t="str">
        <f t="shared" si="1143"/>
        <v>0.55</v>
      </c>
      <c r="AG998" s="212" t="str">
        <f t="shared" si="1144"/>
        <v>0.55</v>
      </c>
      <c r="AH998" s="212" t="str">
        <f t="shared" si="1145"/>
        <v>0.55</v>
      </c>
      <c r="AI998" s="212" t="str">
        <f t="shared" si="1146"/>
        <v>0.55</v>
      </c>
      <c r="AJ998" s="212" t="str">
        <f t="shared" si="1147"/>
        <v>0.55</v>
      </c>
      <c r="AK998" s="212" t="str">
        <f t="shared" si="1148"/>
        <v>0.55</v>
      </c>
    </row>
    <row r="999" spans="1:37" x14ac:dyDescent="0.35">
      <c r="A999" s="215">
        <v>31</v>
      </c>
      <c r="B999" s="212" t="str">
        <f t="shared" si="1150"/>
        <v>0.55</v>
      </c>
      <c r="C999" s="212" t="str">
        <f t="shared" ref="C999:AA999" si="1179">B999</f>
        <v>0.55</v>
      </c>
      <c r="D999" s="212" t="str">
        <f t="shared" si="1179"/>
        <v>0.55</v>
      </c>
      <c r="E999" s="212" t="str">
        <f t="shared" si="1179"/>
        <v>0.55</v>
      </c>
      <c r="F999" s="212" t="str">
        <f t="shared" si="1179"/>
        <v>0.55</v>
      </c>
      <c r="G999" s="212" t="str">
        <f t="shared" si="1179"/>
        <v>0.55</v>
      </c>
      <c r="H999" s="212" t="str">
        <f t="shared" si="1179"/>
        <v>0.55</v>
      </c>
      <c r="I999" s="212" t="str">
        <f t="shared" si="1179"/>
        <v>0.55</v>
      </c>
      <c r="J999" s="212" t="str">
        <f t="shared" si="1179"/>
        <v>0.55</v>
      </c>
      <c r="K999" s="212" t="str">
        <f t="shared" si="1179"/>
        <v>0.55</v>
      </c>
      <c r="L999" s="212" t="str">
        <f t="shared" si="1179"/>
        <v>0.55</v>
      </c>
      <c r="M999" s="212" t="str">
        <f t="shared" si="1179"/>
        <v>0.55</v>
      </c>
      <c r="N999" s="212" t="str">
        <f t="shared" si="1179"/>
        <v>0.55</v>
      </c>
      <c r="O999" s="212" t="str">
        <f t="shared" si="1179"/>
        <v>0.55</v>
      </c>
      <c r="P999" s="212" t="str">
        <f t="shared" si="1179"/>
        <v>0.55</v>
      </c>
      <c r="Q999" s="212" t="str">
        <f t="shared" si="1179"/>
        <v>0.55</v>
      </c>
      <c r="R999" s="212" t="str">
        <f t="shared" si="1179"/>
        <v>0.55</v>
      </c>
      <c r="S999" s="212" t="str">
        <f t="shared" si="1179"/>
        <v>0.55</v>
      </c>
      <c r="T999" s="212" t="str">
        <f t="shared" si="1179"/>
        <v>0.55</v>
      </c>
      <c r="U999" s="212" t="str">
        <f t="shared" si="1179"/>
        <v>0.55</v>
      </c>
      <c r="V999" s="212" t="str">
        <f t="shared" si="1179"/>
        <v>0.55</v>
      </c>
      <c r="W999" s="212" t="str">
        <f t="shared" si="1179"/>
        <v>0.55</v>
      </c>
      <c r="X999" s="212" t="str">
        <f t="shared" si="1179"/>
        <v>0.55</v>
      </c>
      <c r="Y999" s="212" t="str">
        <f t="shared" si="1179"/>
        <v>0.55</v>
      </c>
      <c r="Z999" s="212" t="str">
        <f t="shared" si="1179"/>
        <v>0.55</v>
      </c>
      <c r="AA999" s="212" t="str">
        <f t="shared" si="1179"/>
        <v>0.55</v>
      </c>
      <c r="AB999" s="212" t="str">
        <f t="shared" si="1139"/>
        <v>0.55</v>
      </c>
      <c r="AC999" s="212" t="str">
        <f t="shared" si="1140"/>
        <v>0.55</v>
      </c>
      <c r="AD999" s="212" t="str">
        <f t="shared" si="1141"/>
        <v>0.55</v>
      </c>
      <c r="AE999" s="212" t="str">
        <f t="shared" si="1142"/>
        <v>0.55</v>
      </c>
      <c r="AF999" s="212" t="str">
        <f t="shared" si="1143"/>
        <v>0.55</v>
      </c>
      <c r="AG999" s="212" t="str">
        <f t="shared" si="1144"/>
        <v>0.55</v>
      </c>
      <c r="AH999" s="212" t="str">
        <f t="shared" si="1145"/>
        <v>0.55</v>
      </c>
      <c r="AI999" s="212" t="str">
        <f t="shared" si="1146"/>
        <v>0.55</v>
      </c>
      <c r="AJ999" s="212" t="str">
        <f t="shared" si="1147"/>
        <v>0.55</v>
      </c>
      <c r="AK999" s="212" t="str">
        <f t="shared" si="1148"/>
        <v>0.55</v>
      </c>
    </row>
    <row r="1000" spans="1:37" x14ac:dyDescent="0.35">
      <c r="A1000" s="215">
        <v>32</v>
      </c>
      <c r="B1000" s="212" t="str">
        <f t="shared" si="1150"/>
        <v>0.55</v>
      </c>
      <c r="C1000" s="212" t="str">
        <f t="shared" ref="C1000:AA1000" si="1180">B1000</f>
        <v>0.55</v>
      </c>
      <c r="D1000" s="212" t="str">
        <f t="shared" si="1180"/>
        <v>0.55</v>
      </c>
      <c r="E1000" s="212" t="str">
        <f t="shared" si="1180"/>
        <v>0.55</v>
      </c>
      <c r="F1000" s="212" t="str">
        <f t="shared" si="1180"/>
        <v>0.55</v>
      </c>
      <c r="G1000" s="212" t="str">
        <f t="shared" si="1180"/>
        <v>0.55</v>
      </c>
      <c r="H1000" s="212" t="str">
        <f t="shared" si="1180"/>
        <v>0.55</v>
      </c>
      <c r="I1000" s="212" t="str">
        <f t="shared" si="1180"/>
        <v>0.55</v>
      </c>
      <c r="J1000" s="212" t="str">
        <f t="shared" si="1180"/>
        <v>0.55</v>
      </c>
      <c r="K1000" s="212" t="str">
        <f t="shared" si="1180"/>
        <v>0.55</v>
      </c>
      <c r="L1000" s="212" t="str">
        <f t="shared" si="1180"/>
        <v>0.55</v>
      </c>
      <c r="M1000" s="212" t="str">
        <f t="shared" si="1180"/>
        <v>0.55</v>
      </c>
      <c r="N1000" s="212" t="str">
        <f t="shared" si="1180"/>
        <v>0.55</v>
      </c>
      <c r="O1000" s="212" t="str">
        <f t="shared" si="1180"/>
        <v>0.55</v>
      </c>
      <c r="P1000" s="212" t="str">
        <f t="shared" si="1180"/>
        <v>0.55</v>
      </c>
      <c r="Q1000" s="212" t="str">
        <f t="shared" si="1180"/>
        <v>0.55</v>
      </c>
      <c r="R1000" s="212" t="str">
        <f t="shared" si="1180"/>
        <v>0.55</v>
      </c>
      <c r="S1000" s="212" t="str">
        <f t="shared" si="1180"/>
        <v>0.55</v>
      </c>
      <c r="T1000" s="212" t="str">
        <f t="shared" si="1180"/>
        <v>0.55</v>
      </c>
      <c r="U1000" s="212" t="str">
        <f t="shared" si="1180"/>
        <v>0.55</v>
      </c>
      <c r="V1000" s="212" t="str">
        <f t="shared" si="1180"/>
        <v>0.55</v>
      </c>
      <c r="W1000" s="212" t="str">
        <f t="shared" si="1180"/>
        <v>0.55</v>
      </c>
      <c r="X1000" s="212" t="str">
        <f t="shared" si="1180"/>
        <v>0.55</v>
      </c>
      <c r="Y1000" s="212" t="str">
        <f t="shared" si="1180"/>
        <v>0.55</v>
      </c>
      <c r="Z1000" s="212" t="str">
        <f t="shared" si="1180"/>
        <v>0.55</v>
      </c>
      <c r="AA1000" s="212" t="str">
        <f t="shared" si="1180"/>
        <v>0.55</v>
      </c>
      <c r="AB1000" s="212" t="str">
        <f t="shared" si="1139"/>
        <v>0.55</v>
      </c>
      <c r="AC1000" s="212" t="str">
        <f t="shared" si="1140"/>
        <v>0.55</v>
      </c>
      <c r="AD1000" s="212" t="str">
        <f t="shared" si="1141"/>
        <v>0.55</v>
      </c>
      <c r="AE1000" s="212" t="str">
        <f t="shared" si="1142"/>
        <v>0.55</v>
      </c>
      <c r="AF1000" s="212" t="str">
        <f t="shared" si="1143"/>
        <v>0.55</v>
      </c>
      <c r="AG1000" s="212" t="str">
        <f t="shared" si="1144"/>
        <v>0.55</v>
      </c>
      <c r="AH1000" s="212" t="str">
        <f t="shared" si="1145"/>
        <v>0.55</v>
      </c>
      <c r="AI1000" s="212" t="str">
        <f t="shared" si="1146"/>
        <v>0.55</v>
      </c>
      <c r="AJ1000" s="212" t="str">
        <f t="shared" si="1147"/>
        <v>0.55</v>
      </c>
      <c r="AK1000" s="212" t="str">
        <f t="shared" si="1148"/>
        <v>0.55</v>
      </c>
    </row>
    <row r="1001" spans="1:37" x14ac:dyDescent="0.35">
      <c r="A1001" s="215">
        <v>33</v>
      </c>
      <c r="B1001" s="212" t="str">
        <f t="shared" si="1150"/>
        <v>0.55</v>
      </c>
      <c r="C1001" s="212" t="str">
        <f t="shared" ref="C1001:AA1001" si="1181">B1001</f>
        <v>0.55</v>
      </c>
      <c r="D1001" s="212" t="str">
        <f t="shared" si="1181"/>
        <v>0.55</v>
      </c>
      <c r="E1001" s="212" t="str">
        <f t="shared" si="1181"/>
        <v>0.55</v>
      </c>
      <c r="F1001" s="212" t="str">
        <f t="shared" si="1181"/>
        <v>0.55</v>
      </c>
      <c r="G1001" s="212" t="str">
        <f t="shared" si="1181"/>
        <v>0.55</v>
      </c>
      <c r="H1001" s="212" t="str">
        <f t="shared" si="1181"/>
        <v>0.55</v>
      </c>
      <c r="I1001" s="212" t="str">
        <f t="shared" si="1181"/>
        <v>0.55</v>
      </c>
      <c r="J1001" s="212" t="str">
        <f t="shared" si="1181"/>
        <v>0.55</v>
      </c>
      <c r="K1001" s="212" t="str">
        <f t="shared" si="1181"/>
        <v>0.55</v>
      </c>
      <c r="L1001" s="212" t="str">
        <f t="shared" si="1181"/>
        <v>0.55</v>
      </c>
      <c r="M1001" s="212" t="str">
        <f t="shared" si="1181"/>
        <v>0.55</v>
      </c>
      <c r="N1001" s="212" t="str">
        <f t="shared" si="1181"/>
        <v>0.55</v>
      </c>
      <c r="O1001" s="212" t="str">
        <f t="shared" si="1181"/>
        <v>0.55</v>
      </c>
      <c r="P1001" s="212" t="str">
        <f t="shared" si="1181"/>
        <v>0.55</v>
      </c>
      <c r="Q1001" s="212" t="str">
        <f t="shared" si="1181"/>
        <v>0.55</v>
      </c>
      <c r="R1001" s="212" t="str">
        <f t="shared" si="1181"/>
        <v>0.55</v>
      </c>
      <c r="S1001" s="212" t="str">
        <f t="shared" si="1181"/>
        <v>0.55</v>
      </c>
      <c r="T1001" s="212" t="str">
        <f t="shared" si="1181"/>
        <v>0.55</v>
      </c>
      <c r="U1001" s="212" t="str">
        <f t="shared" si="1181"/>
        <v>0.55</v>
      </c>
      <c r="V1001" s="212" t="str">
        <f t="shared" si="1181"/>
        <v>0.55</v>
      </c>
      <c r="W1001" s="212" t="str">
        <f t="shared" si="1181"/>
        <v>0.55</v>
      </c>
      <c r="X1001" s="212" t="str">
        <f t="shared" si="1181"/>
        <v>0.55</v>
      </c>
      <c r="Y1001" s="212" t="str">
        <f t="shared" si="1181"/>
        <v>0.55</v>
      </c>
      <c r="Z1001" s="212" t="str">
        <f t="shared" si="1181"/>
        <v>0.55</v>
      </c>
      <c r="AA1001" s="212" t="str">
        <f t="shared" si="1181"/>
        <v>0.55</v>
      </c>
      <c r="AB1001" s="212" t="str">
        <f t="shared" si="1139"/>
        <v>0.55</v>
      </c>
      <c r="AC1001" s="212" t="str">
        <f t="shared" si="1140"/>
        <v>0.55</v>
      </c>
      <c r="AD1001" s="212" t="str">
        <f t="shared" si="1141"/>
        <v>0.55</v>
      </c>
      <c r="AE1001" s="212" t="str">
        <f t="shared" si="1142"/>
        <v>0.55</v>
      </c>
      <c r="AF1001" s="212" t="str">
        <f t="shared" si="1143"/>
        <v>0.55</v>
      </c>
      <c r="AG1001" s="212" t="str">
        <f t="shared" si="1144"/>
        <v>0.55</v>
      </c>
      <c r="AH1001" s="212" t="str">
        <f t="shared" si="1145"/>
        <v>0.55</v>
      </c>
      <c r="AI1001" s="212" t="str">
        <f t="shared" si="1146"/>
        <v>0.55</v>
      </c>
      <c r="AJ1001" s="212" t="str">
        <f t="shared" si="1147"/>
        <v>0.55</v>
      </c>
      <c r="AK1001" s="212" t="str">
        <f t="shared" si="1148"/>
        <v>0.55</v>
      </c>
    </row>
    <row r="1002" spans="1:37" x14ac:dyDescent="0.35">
      <c r="A1002" s="215">
        <v>34</v>
      </c>
      <c r="B1002" s="212" t="str">
        <f t="shared" si="1150"/>
        <v>0.55</v>
      </c>
      <c r="C1002" s="212" t="str">
        <f t="shared" ref="C1002:AA1002" si="1182">B1002</f>
        <v>0.55</v>
      </c>
      <c r="D1002" s="212" t="str">
        <f t="shared" si="1182"/>
        <v>0.55</v>
      </c>
      <c r="E1002" s="212" t="str">
        <f t="shared" si="1182"/>
        <v>0.55</v>
      </c>
      <c r="F1002" s="212" t="str">
        <f t="shared" si="1182"/>
        <v>0.55</v>
      </c>
      <c r="G1002" s="212" t="str">
        <f t="shared" si="1182"/>
        <v>0.55</v>
      </c>
      <c r="H1002" s="212" t="str">
        <f t="shared" si="1182"/>
        <v>0.55</v>
      </c>
      <c r="I1002" s="212" t="str">
        <f t="shared" si="1182"/>
        <v>0.55</v>
      </c>
      <c r="J1002" s="212" t="str">
        <f t="shared" si="1182"/>
        <v>0.55</v>
      </c>
      <c r="K1002" s="212" t="str">
        <f t="shared" si="1182"/>
        <v>0.55</v>
      </c>
      <c r="L1002" s="212" t="str">
        <f t="shared" si="1182"/>
        <v>0.55</v>
      </c>
      <c r="M1002" s="212" t="str">
        <f t="shared" si="1182"/>
        <v>0.55</v>
      </c>
      <c r="N1002" s="212" t="str">
        <f t="shared" si="1182"/>
        <v>0.55</v>
      </c>
      <c r="O1002" s="212" t="str">
        <f t="shared" si="1182"/>
        <v>0.55</v>
      </c>
      <c r="P1002" s="212" t="str">
        <f t="shared" si="1182"/>
        <v>0.55</v>
      </c>
      <c r="Q1002" s="212" t="str">
        <f t="shared" si="1182"/>
        <v>0.55</v>
      </c>
      <c r="R1002" s="212" t="str">
        <f t="shared" si="1182"/>
        <v>0.55</v>
      </c>
      <c r="S1002" s="212" t="str">
        <f t="shared" si="1182"/>
        <v>0.55</v>
      </c>
      <c r="T1002" s="212" t="str">
        <f t="shared" si="1182"/>
        <v>0.55</v>
      </c>
      <c r="U1002" s="212" t="str">
        <f t="shared" si="1182"/>
        <v>0.55</v>
      </c>
      <c r="V1002" s="212" t="str">
        <f t="shared" si="1182"/>
        <v>0.55</v>
      </c>
      <c r="W1002" s="212" t="str">
        <f t="shared" si="1182"/>
        <v>0.55</v>
      </c>
      <c r="X1002" s="212" t="str">
        <f t="shared" si="1182"/>
        <v>0.55</v>
      </c>
      <c r="Y1002" s="212" t="str">
        <f t="shared" si="1182"/>
        <v>0.55</v>
      </c>
      <c r="Z1002" s="212" t="str">
        <f t="shared" si="1182"/>
        <v>0.55</v>
      </c>
      <c r="AA1002" s="212" t="str">
        <f t="shared" si="1182"/>
        <v>0.55</v>
      </c>
      <c r="AB1002" s="212" t="str">
        <f t="shared" si="1139"/>
        <v>0.55</v>
      </c>
      <c r="AC1002" s="212" t="str">
        <f t="shared" si="1140"/>
        <v>0.55</v>
      </c>
      <c r="AD1002" s="212" t="str">
        <f t="shared" si="1141"/>
        <v>0.55</v>
      </c>
      <c r="AE1002" s="212" t="str">
        <f t="shared" si="1142"/>
        <v>0.55</v>
      </c>
      <c r="AF1002" s="212" t="str">
        <f t="shared" si="1143"/>
        <v>0.55</v>
      </c>
      <c r="AG1002" s="212" t="str">
        <f t="shared" si="1144"/>
        <v>0.55</v>
      </c>
      <c r="AH1002" s="212" t="str">
        <f t="shared" si="1145"/>
        <v>0.55</v>
      </c>
      <c r="AI1002" s="212" t="str">
        <f t="shared" si="1146"/>
        <v>0.55</v>
      </c>
      <c r="AJ1002" s="212" t="str">
        <f t="shared" si="1147"/>
        <v>0.55</v>
      </c>
      <c r="AK1002" s="212" t="str">
        <f t="shared" si="1148"/>
        <v>0.55</v>
      </c>
    </row>
    <row r="1003" spans="1:37" x14ac:dyDescent="0.35">
      <c r="A1003" s="215">
        <v>35</v>
      </c>
      <c r="B1003" s="212" t="str">
        <f t="shared" si="1150"/>
        <v>0.55</v>
      </c>
      <c r="C1003" s="212" t="str">
        <f t="shared" ref="C1003:AA1003" si="1183">B1003</f>
        <v>0.55</v>
      </c>
      <c r="D1003" s="212" t="str">
        <f t="shared" si="1183"/>
        <v>0.55</v>
      </c>
      <c r="E1003" s="212" t="str">
        <f t="shared" si="1183"/>
        <v>0.55</v>
      </c>
      <c r="F1003" s="212" t="str">
        <f t="shared" si="1183"/>
        <v>0.55</v>
      </c>
      <c r="G1003" s="212" t="str">
        <f t="shared" si="1183"/>
        <v>0.55</v>
      </c>
      <c r="H1003" s="212" t="str">
        <f t="shared" si="1183"/>
        <v>0.55</v>
      </c>
      <c r="I1003" s="212" t="str">
        <f t="shared" si="1183"/>
        <v>0.55</v>
      </c>
      <c r="J1003" s="212" t="str">
        <f t="shared" si="1183"/>
        <v>0.55</v>
      </c>
      <c r="K1003" s="212" t="str">
        <f t="shared" si="1183"/>
        <v>0.55</v>
      </c>
      <c r="L1003" s="212" t="str">
        <f t="shared" si="1183"/>
        <v>0.55</v>
      </c>
      <c r="M1003" s="212" t="str">
        <f t="shared" si="1183"/>
        <v>0.55</v>
      </c>
      <c r="N1003" s="212" t="str">
        <f t="shared" si="1183"/>
        <v>0.55</v>
      </c>
      <c r="O1003" s="212" t="str">
        <f t="shared" si="1183"/>
        <v>0.55</v>
      </c>
      <c r="P1003" s="212" t="str">
        <f t="shared" si="1183"/>
        <v>0.55</v>
      </c>
      <c r="Q1003" s="212" t="str">
        <f t="shared" si="1183"/>
        <v>0.55</v>
      </c>
      <c r="R1003" s="212" t="str">
        <f t="shared" si="1183"/>
        <v>0.55</v>
      </c>
      <c r="S1003" s="212" t="str">
        <f t="shared" si="1183"/>
        <v>0.55</v>
      </c>
      <c r="T1003" s="212" t="str">
        <f t="shared" si="1183"/>
        <v>0.55</v>
      </c>
      <c r="U1003" s="212" t="str">
        <f t="shared" si="1183"/>
        <v>0.55</v>
      </c>
      <c r="V1003" s="212" t="str">
        <f t="shared" si="1183"/>
        <v>0.55</v>
      </c>
      <c r="W1003" s="212" t="str">
        <f t="shared" si="1183"/>
        <v>0.55</v>
      </c>
      <c r="X1003" s="212" t="str">
        <f t="shared" si="1183"/>
        <v>0.55</v>
      </c>
      <c r="Y1003" s="212" t="str">
        <f t="shared" si="1183"/>
        <v>0.55</v>
      </c>
      <c r="Z1003" s="212" t="str">
        <f t="shared" si="1183"/>
        <v>0.55</v>
      </c>
      <c r="AA1003" s="212" t="str">
        <f t="shared" si="1183"/>
        <v>0.55</v>
      </c>
      <c r="AB1003" s="212" t="str">
        <f t="shared" si="1139"/>
        <v>0.55</v>
      </c>
      <c r="AC1003" s="212" t="str">
        <f t="shared" si="1140"/>
        <v>0.55</v>
      </c>
      <c r="AD1003" s="212" t="str">
        <f t="shared" si="1141"/>
        <v>0.55</v>
      </c>
      <c r="AE1003" s="212" t="str">
        <f t="shared" si="1142"/>
        <v>0.55</v>
      </c>
      <c r="AF1003" s="212" t="str">
        <f t="shared" si="1143"/>
        <v>0.55</v>
      </c>
      <c r="AG1003" s="212" t="str">
        <f t="shared" si="1144"/>
        <v>0.55</v>
      </c>
      <c r="AH1003" s="212" t="str">
        <f t="shared" si="1145"/>
        <v>0.55</v>
      </c>
      <c r="AI1003" s="212" t="str">
        <f t="shared" si="1146"/>
        <v>0.55</v>
      </c>
      <c r="AJ1003" s="212" t="str">
        <f t="shared" si="1147"/>
        <v>0.55</v>
      </c>
      <c r="AK1003" s="212" t="str">
        <f t="shared" si="1148"/>
        <v>0.55</v>
      </c>
    </row>
    <row r="1004" spans="1:37" x14ac:dyDescent="0.35">
      <c r="A1004" s="215">
        <v>36</v>
      </c>
      <c r="B1004" s="212" t="str">
        <f t="shared" si="1150"/>
        <v>0.55</v>
      </c>
      <c r="C1004" s="212" t="str">
        <f t="shared" ref="C1004:AA1014" si="1184">B1004</f>
        <v>0.55</v>
      </c>
      <c r="D1004" s="212" t="str">
        <f t="shared" si="1184"/>
        <v>0.55</v>
      </c>
      <c r="E1004" s="212" t="str">
        <f t="shared" si="1184"/>
        <v>0.55</v>
      </c>
      <c r="F1004" s="212" t="str">
        <f t="shared" si="1184"/>
        <v>0.55</v>
      </c>
      <c r="G1004" s="212" t="str">
        <f t="shared" si="1184"/>
        <v>0.55</v>
      </c>
      <c r="H1004" s="212" t="str">
        <f t="shared" si="1184"/>
        <v>0.55</v>
      </c>
      <c r="I1004" s="212" t="str">
        <f t="shared" si="1184"/>
        <v>0.55</v>
      </c>
      <c r="J1004" s="212" t="str">
        <f t="shared" si="1184"/>
        <v>0.55</v>
      </c>
      <c r="K1004" s="212" t="str">
        <f t="shared" si="1184"/>
        <v>0.55</v>
      </c>
      <c r="L1004" s="212" t="str">
        <f t="shared" si="1184"/>
        <v>0.55</v>
      </c>
      <c r="M1004" s="212" t="str">
        <f t="shared" si="1184"/>
        <v>0.55</v>
      </c>
      <c r="N1004" s="212" t="str">
        <f t="shared" si="1184"/>
        <v>0.55</v>
      </c>
      <c r="O1004" s="212" t="str">
        <f t="shared" si="1184"/>
        <v>0.55</v>
      </c>
      <c r="P1004" s="212" t="str">
        <f t="shared" si="1184"/>
        <v>0.55</v>
      </c>
      <c r="Q1004" s="212" t="str">
        <f t="shared" si="1184"/>
        <v>0.55</v>
      </c>
      <c r="R1004" s="212" t="str">
        <f t="shared" si="1184"/>
        <v>0.55</v>
      </c>
      <c r="S1004" s="212" t="str">
        <f t="shared" si="1184"/>
        <v>0.55</v>
      </c>
      <c r="T1004" s="212" t="str">
        <f t="shared" si="1184"/>
        <v>0.55</v>
      </c>
      <c r="U1004" s="212" t="str">
        <f t="shared" si="1184"/>
        <v>0.55</v>
      </c>
      <c r="V1004" s="212" t="str">
        <f t="shared" si="1184"/>
        <v>0.55</v>
      </c>
      <c r="W1004" s="212" t="str">
        <f t="shared" si="1184"/>
        <v>0.55</v>
      </c>
      <c r="X1004" s="212" t="str">
        <f t="shared" si="1184"/>
        <v>0.55</v>
      </c>
      <c r="Y1004" s="212" t="str">
        <f t="shared" si="1184"/>
        <v>0.55</v>
      </c>
      <c r="Z1004" s="212" t="str">
        <f t="shared" si="1184"/>
        <v>0.55</v>
      </c>
      <c r="AA1004" s="212" t="str">
        <f t="shared" si="1184"/>
        <v>0.55</v>
      </c>
      <c r="AB1004" s="212" t="str">
        <f t="shared" si="1139"/>
        <v>0.55</v>
      </c>
      <c r="AC1004" s="212" t="str">
        <f t="shared" si="1139"/>
        <v>0.55</v>
      </c>
      <c r="AD1004" s="212" t="str">
        <f t="shared" si="1139"/>
        <v>0.55</v>
      </c>
      <c r="AE1004" s="212" t="str">
        <f t="shared" si="1139"/>
        <v>0.55</v>
      </c>
      <c r="AF1004" s="212" t="str">
        <f t="shared" si="1139"/>
        <v>0.55</v>
      </c>
      <c r="AG1004" s="212" t="str">
        <f t="shared" si="1139"/>
        <v>0.55</v>
      </c>
      <c r="AH1004" s="212" t="str">
        <f t="shared" si="1139"/>
        <v>0.55</v>
      </c>
      <c r="AI1004" s="212" t="str">
        <f t="shared" si="1139"/>
        <v>0.55</v>
      </c>
      <c r="AJ1004" s="212" t="str">
        <f t="shared" si="1139"/>
        <v>0.55</v>
      </c>
      <c r="AK1004" s="212" t="str">
        <f t="shared" si="1139"/>
        <v>0.55</v>
      </c>
    </row>
    <row r="1005" spans="1:37" x14ac:dyDescent="0.35">
      <c r="A1005" s="215">
        <v>37</v>
      </c>
      <c r="B1005" s="212" t="str">
        <f t="shared" si="1150"/>
        <v>0.55</v>
      </c>
      <c r="C1005" s="212" t="str">
        <f t="shared" si="1184"/>
        <v>0.55</v>
      </c>
      <c r="D1005" s="212" t="str">
        <f t="shared" si="1184"/>
        <v>0.55</v>
      </c>
      <c r="E1005" s="212" t="str">
        <f t="shared" si="1184"/>
        <v>0.55</v>
      </c>
      <c r="F1005" s="212" t="str">
        <f t="shared" si="1184"/>
        <v>0.55</v>
      </c>
      <c r="G1005" s="212" t="str">
        <f t="shared" si="1184"/>
        <v>0.55</v>
      </c>
      <c r="H1005" s="212" t="str">
        <f t="shared" si="1184"/>
        <v>0.55</v>
      </c>
      <c r="I1005" s="212" t="str">
        <f t="shared" si="1184"/>
        <v>0.55</v>
      </c>
      <c r="J1005" s="212" t="str">
        <f t="shared" si="1184"/>
        <v>0.55</v>
      </c>
      <c r="K1005" s="212" t="str">
        <f t="shared" si="1184"/>
        <v>0.55</v>
      </c>
      <c r="L1005" s="212" t="str">
        <f t="shared" si="1184"/>
        <v>0.55</v>
      </c>
      <c r="M1005" s="212" t="str">
        <f t="shared" si="1184"/>
        <v>0.55</v>
      </c>
      <c r="N1005" s="212" t="str">
        <f t="shared" si="1184"/>
        <v>0.55</v>
      </c>
      <c r="O1005" s="212" t="str">
        <f t="shared" si="1184"/>
        <v>0.55</v>
      </c>
      <c r="P1005" s="212" t="str">
        <f t="shared" si="1184"/>
        <v>0.55</v>
      </c>
      <c r="Q1005" s="212" t="str">
        <f t="shared" si="1184"/>
        <v>0.55</v>
      </c>
      <c r="R1005" s="212" t="str">
        <f t="shared" si="1184"/>
        <v>0.55</v>
      </c>
      <c r="S1005" s="212" t="str">
        <f t="shared" si="1184"/>
        <v>0.55</v>
      </c>
      <c r="T1005" s="212" t="str">
        <f t="shared" si="1184"/>
        <v>0.55</v>
      </c>
      <c r="U1005" s="212" t="str">
        <f t="shared" si="1184"/>
        <v>0.55</v>
      </c>
      <c r="V1005" s="212" t="str">
        <f t="shared" si="1184"/>
        <v>0.55</v>
      </c>
      <c r="W1005" s="212" t="str">
        <f t="shared" si="1184"/>
        <v>0.55</v>
      </c>
      <c r="X1005" s="212" t="str">
        <f t="shared" si="1184"/>
        <v>0.55</v>
      </c>
      <c r="Y1005" s="212" t="str">
        <f t="shared" si="1184"/>
        <v>0.55</v>
      </c>
      <c r="Z1005" s="212" t="str">
        <f t="shared" si="1184"/>
        <v>0.55</v>
      </c>
      <c r="AA1005" s="212" t="str">
        <f t="shared" si="1184"/>
        <v>0.55</v>
      </c>
      <c r="AB1005" s="212" t="str">
        <f t="shared" ref="AB1005:AK1020" si="1185">AA1005</f>
        <v>0.55</v>
      </c>
      <c r="AC1005" s="212" t="str">
        <f t="shared" si="1185"/>
        <v>0.55</v>
      </c>
      <c r="AD1005" s="212" t="str">
        <f t="shared" si="1185"/>
        <v>0.55</v>
      </c>
      <c r="AE1005" s="212" t="str">
        <f t="shared" si="1185"/>
        <v>0.55</v>
      </c>
      <c r="AF1005" s="212" t="str">
        <f t="shared" si="1185"/>
        <v>0.55</v>
      </c>
      <c r="AG1005" s="212" t="str">
        <f t="shared" si="1185"/>
        <v>0.55</v>
      </c>
      <c r="AH1005" s="212" t="str">
        <f t="shared" si="1185"/>
        <v>0.55</v>
      </c>
      <c r="AI1005" s="212" t="str">
        <f t="shared" si="1185"/>
        <v>0.55</v>
      </c>
      <c r="AJ1005" s="212" t="str">
        <f t="shared" si="1185"/>
        <v>0.55</v>
      </c>
      <c r="AK1005" s="212" t="str">
        <f t="shared" si="1185"/>
        <v>0.55</v>
      </c>
    </row>
    <row r="1006" spans="1:37" x14ac:dyDescent="0.35">
      <c r="A1006" s="215">
        <v>38</v>
      </c>
      <c r="B1006" s="212" t="str">
        <f t="shared" si="1150"/>
        <v>0.55</v>
      </c>
      <c r="C1006" s="212" t="str">
        <f t="shared" si="1184"/>
        <v>0.55</v>
      </c>
      <c r="D1006" s="212" t="str">
        <f t="shared" si="1184"/>
        <v>0.55</v>
      </c>
      <c r="E1006" s="212" t="str">
        <f t="shared" si="1184"/>
        <v>0.55</v>
      </c>
      <c r="F1006" s="212" t="str">
        <f t="shared" si="1184"/>
        <v>0.55</v>
      </c>
      <c r="G1006" s="212" t="str">
        <f t="shared" si="1184"/>
        <v>0.55</v>
      </c>
      <c r="H1006" s="212" t="str">
        <f t="shared" si="1184"/>
        <v>0.55</v>
      </c>
      <c r="I1006" s="212" t="str">
        <f t="shared" si="1184"/>
        <v>0.55</v>
      </c>
      <c r="J1006" s="212" t="str">
        <f t="shared" si="1184"/>
        <v>0.55</v>
      </c>
      <c r="K1006" s="212" t="str">
        <f t="shared" si="1184"/>
        <v>0.55</v>
      </c>
      <c r="L1006" s="212" t="str">
        <f t="shared" si="1184"/>
        <v>0.55</v>
      </c>
      <c r="M1006" s="212" t="str">
        <f t="shared" si="1184"/>
        <v>0.55</v>
      </c>
      <c r="N1006" s="212" t="str">
        <f t="shared" si="1184"/>
        <v>0.55</v>
      </c>
      <c r="O1006" s="212" t="str">
        <f t="shared" si="1184"/>
        <v>0.55</v>
      </c>
      <c r="P1006" s="212" t="str">
        <f t="shared" si="1184"/>
        <v>0.55</v>
      </c>
      <c r="Q1006" s="212" t="str">
        <f t="shared" si="1184"/>
        <v>0.55</v>
      </c>
      <c r="R1006" s="212" t="str">
        <f t="shared" si="1184"/>
        <v>0.55</v>
      </c>
      <c r="S1006" s="212" t="str">
        <f t="shared" si="1184"/>
        <v>0.55</v>
      </c>
      <c r="T1006" s="212" t="str">
        <f t="shared" si="1184"/>
        <v>0.55</v>
      </c>
      <c r="U1006" s="212" t="str">
        <f t="shared" si="1184"/>
        <v>0.55</v>
      </c>
      <c r="V1006" s="212" t="str">
        <f t="shared" si="1184"/>
        <v>0.55</v>
      </c>
      <c r="W1006" s="212" t="str">
        <f t="shared" si="1184"/>
        <v>0.55</v>
      </c>
      <c r="X1006" s="212" t="str">
        <f t="shared" si="1184"/>
        <v>0.55</v>
      </c>
      <c r="Y1006" s="212" t="str">
        <f t="shared" si="1184"/>
        <v>0.55</v>
      </c>
      <c r="Z1006" s="212" t="str">
        <f t="shared" si="1184"/>
        <v>0.55</v>
      </c>
      <c r="AA1006" s="212" t="str">
        <f t="shared" si="1184"/>
        <v>0.55</v>
      </c>
      <c r="AB1006" s="212" t="str">
        <f t="shared" si="1185"/>
        <v>0.55</v>
      </c>
      <c r="AC1006" s="212" t="str">
        <f t="shared" si="1185"/>
        <v>0.55</v>
      </c>
      <c r="AD1006" s="212" t="str">
        <f t="shared" si="1185"/>
        <v>0.55</v>
      </c>
      <c r="AE1006" s="212" t="str">
        <f t="shared" si="1185"/>
        <v>0.55</v>
      </c>
      <c r="AF1006" s="212" t="str">
        <f t="shared" si="1185"/>
        <v>0.55</v>
      </c>
      <c r="AG1006" s="212" t="str">
        <f t="shared" si="1185"/>
        <v>0.55</v>
      </c>
      <c r="AH1006" s="212" t="str">
        <f t="shared" si="1185"/>
        <v>0.55</v>
      </c>
      <c r="AI1006" s="212" t="str">
        <f t="shared" si="1185"/>
        <v>0.55</v>
      </c>
      <c r="AJ1006" s="212" t="str">
        <f t="shared" si="1185"/>
        <v>0.55</v>
      </c>
      <c r="AK1006" s="212" t="str">
        <f t="shared" si="1185"/>
        <v>0.55</v>
      </c>
    </row>
    <row r="1007" spans="1:37" x14ac:dyDescent="0.35">
      <c r="A1007" s="215">
        <v>39</v>
      </c>
      <c r="B1007" s="212" t="str">
        <f t="shared" si="1150"/>
        <v>0.55</v>
      </c>
      <c r="C1007" s="212" t="str">
        <f t="shared" si="1184"/>
        <v>0.55</v>
      </c>
      <c r="D1007" s="212" t="str">
        <f t="shared" si="1184"/>
        <v>0.55</v>
      </c>
      <c r="E1007" s="212" t="str">
        <f t="shared" si="1184"/>
        <v>0.55</v>
      </c>
      <c r="F1007" s="212" t="str">
        <f t="shared" si="1184"/>
        <v>0.55</v>
      </c>
      <c r="G1007" s="212" t="str">
        <f t="shared" si="1184"/>
        <v>0.55</v>
      </c>
      <c r="H1007" s="212" t="str">
        <f t="shared" si="1184"/>
        <v>0.55</v>
      </c>
      <c r="I1007" s="212" t="str">
        <f t="shared" si="1184"/>
        <v>0.55</v>
      </c>
      <c r="J1007" s="212" t="str">
        <f t="shared" si="1184"/>
        <v>0.55</v>
      </c>
      <c r="K1007" s="212" t="str">
        <f t="shared" si="1184"/>
        <v>0.55</v>
      </c>
      <c r="L1007" s="212" t="str">
        <f t="shared" si="1184"/>
        <v>0.55</v>
      </c>
      <c r="M1007" s="212" t="str">
        <f t="shared" si="1184"/>
        <v>0.55</v>
      </c>
      <c r="N1007" s="212" t="str">
        <f t="shared" si="1184"/>
        <v>0.55</v>
      </c>
      <c r="O1007" s="212" t="str">
        <f t="shared" si="1184"/>
        <v>0.55</v>
      </c>
      <c r="P1007" s="212" t="str">
        <f t="shared" si="1184"/>
        <v>0.55</v>
      </c>
      <c r="Q1007" s="212" t="str">
        <f t="shared" si="1184"/>
        <v>0.55</v>
      </c>
      <c r="R1007" s="212" t="str">
        <f t="shared" si="1184"/>
        <v>0.55</v>
      </c>
      <c r="S1007" s="212" t="str">
        <f t="shared" si="1184"/>
        <v>0.55</v>
      </c>
      <c r="T1007" s="212" t="str">
        <f t="shared" si="1184"/>
        <v>0.55</v>
      </c>
      <c r="U1007" s="212" t="str">
        <f t="shared" si="1184"/>
        <v>0.55</v>
      </c>
      <c r="V1007" s="212" t="str">
        <f t="shared" si="1184"/>
        <v>0.55</v>
      </c>
      <c r="W1007" s="212" t="str">
        <f t="shared" si="1184"/>
        <v>0.55</v>
      </c>
      <c r="X1007" s="212" t="str">
        <f t="shared" si="1184"/>
        <v>0.55</v>
      </c>
      <c r="Y1007" s="212" t="str">
        <f t="shared" si="1184"/>
        <v>0.55</v>
      </c>
      <c r="Z1007" s="212" t="str">
        <f t="shared" si="1184"/>
        <v>0.55</v>
      </c>
      <c r="AA1007" s="212" t="str">
        <f t="shared" si="1184"/>
        <v>0.55</v>
      </c>
      <c r="AB1007" s="212" t="str">
        <f t="shared" si="1185"/>
        <v>0.55</v>
      </c>
      <c r="AC1007" s="212" t="str">
        <f t="shared" si="1185"/>
        <v>0.55</v>
      </c>
      <c r="AD1007" s="212" t="str">
        <f t="shared" si="1185"/>
        <v>0.55</v>
      </c>
      <c r="AE1007" s="212" t="str">
        <f t="shared" si="1185"/>
        <v>0.55</v>
      </c>
      <c r="AF1007" s="212" t="str">
        <f t="shared" si="1185"/>
        <v>0.55</v>
      </c>
      <c r="AG1007" s="212" t="str">
        <f t="shared" si="1185"/>
        <v>0.55</v>
      </c>
      <c r="AH1007" s="212" t="str">
        <f t="shared" si="1185"/>
        <v>0.55</v>
      </c>
      <c r="AI1007" s="212" t="str">
        <f t="shared" si="1185"/>
        <v>0.55</v>
      </c>
      <c r="AJ1007" s="212" t="str">
        <f t="shared" si="1185"/>
        <v>0.55</v>
      </c>
      <c r="AK1007" s="212" t="str">
        <f t="shared" si="1185"/>
        <v>0.55</v>
      </c>
    </row>
    <row r="1008" spans="1:37" x14ac:dyDescent="0.35">
      <c r="A1008" s="215">
        <v>40</v>
      </c>
      <c r="B1008" s="212" t="str">
        <f t="shared" si="1150"/>
        <v>0.55</v>
      </c>
      <c r="C1008" s="212" t="str">
        <f t="shared" si="1184"/>
        <v>0.55</v>
      </c>
      <c r="D1008" s="212" t="str">
        <f t="shared" si="1184"/>
        <v>0.55</v>
      </c>
      <c r="E1008" s="212" t="str">
        <f t="shared" si="1184"/>
        <v>0.55</v>
      </c>
      <c r="F1008" s="212" t="str">
        <f t="shared" si="1184"/>
        <v>0.55</v>
      </c>
      <c r="G1008" s="212" t="str">
        <f t="shared" si="1184"/>
        <v>0.55</v>
      </c>
      <c r="H1008" s="212" t="str">
        <f t="shared" si="1184"/>
        <v>0.55</v>
      </c>
      <c r="I1008" s="212" t="str">
        <f t="shared" si="1184"/>
        <v>0.55</v>
      </c>
      <c r="J1008" s="212" t="str">
        <f t="shared" si="1184"/>
        <v>0.55</v>
      </c>
      <c r="K1008" s="212" t="str">
        <f t="shared" si="1184"/>
        <v>0.55</v>
      </c>
      <c r="L1008" s="212" t="str">
        <f t="shared" si="1184"/>
        <v>0.55</v>
      </c>
      <c r="M1008" s="212" t="str">
        <f t="shared" si="1184"/>
        <v>0.55</v>
      </c>
      <c r="N1008" s="212" t="str">
        <f t="shared" si="1184"/>
        <v>0.55</v>
      </c>
      <c r="O1008" s="212" t="str">
        <f t="shared" si="1184"/>
        <v>0.55</v>
      </c>
      <c r="P1008" s="212" t="str">
        <f t="shared" si="1184"/>
        <v>0.55</v>
      </c>
      <c r="Q1008" s="212" t="str">
        <f t="shared" si="1184"/>
        <v>0.55</v>
      </c>
      <c r="R1008" s="212" t="str">
        <f t="shared" si="1184"/>
        <v>0.55</v>
      </c>
      <c r="S1008" s="212" t="str">
        <f t="shared" si="1184"/>
        <v>0.55</v>
      </c>
      <c r="T1008" s="212" t="str">
        <f t="shared" si="1184"/>
        <v>0.55</v>
      </c>
      <c r="U1008" s="212" t="str">
        <f t="shared" si="1184"/>
        <v>0.55</v>
      </c>
      <c r="V1008" s="212" t="str">
        <f t="shared" si="1184"/>
        <v>0.55</v>
      </c>
      <c r="W1008" s="212" t="str">
        <f t="shared" si="1184"/>
        <v>0.55</v>
      </c>
      <c r="X1008" s="212" t="str">
        <f t="shared" si="1184"/>
        <v>0.55</v>
      </c>
      <c r="Y1008" s="212" t="str">
        <f t="shared" si="1184"/>
        <v>0.55</v>
      </c>
      <c r="Z1008" s="212" t="str">
        <f t="shared" si="1184"/>
        <v>0.55</v>
      </c>
      <c r="AA1008" s="212" t="str">
        <f t="shared" si="1184"/>
        <v>0.55</v>
      </c>
      <c r="AB1008" s="212" t="str">
        <f t="shared" si="1185"/>
        <v>0.55</v>
      </c>
      <c r="AC1008" s="212" t="str">
        <f t="shared" si="1185"/>
        <v>0.55</v>
      </c>
      <c r="AD1008" s="212" t="str">
        <f t="shared" si="1185"/>
        <v>0.55</v>
      </c>
      <c r="AE1008" s="212" t="str">
        <f t="shared" si="1185"/>
        <v>0.55</v>
      </c>
      <c r="AF1008" s="212" t="str">
        <f t="shared" si="1185"/>
        <v>0.55</v>
      </c>
      <c r="AG1008" s="212" t="str">
        <f t="shared" si="1185"/>
        <v>0.55</v>
      </c>
      <c r="AH1008" s="212" t="str">
        <f t="shared" si="1185"/>
        <v>0.55</v>
      </c>
      <c r="AI1008" s="212" t="str">
        <f t="shared" si="1185"/>
        <v>0.55</v>
      </c>
      <c r="AJ1008" s="212" t="str">
        <f t="shared" si="1185"/>
        <v>0.55</v>
      </c>
      <c r="AK1008" s="212" t="str">
        <f t="shared" si="1185"/>
        <v>0.55</v>
      </c>
    </row>
    <row r="1009" spans="1:37" x14ac:dyDescent="0.35">
      <c r="A1009" s="215">
        <v>41</v>
      </c>
      <c r="B1009" s="212" t="str">
        <f t="shared" si="1150"/>
        <v>0.55</v>
      </c>
      <c r="C1009" s="212" t="str">
        <f t="shared" si="1184"/>
        <v>0.55</v>
      </c>
      <c r="D1009" s="212" t="str">
        <f t="shared" si="1184"/>
        <v>0.55</v>
      </c>
      <c r="E1009" s="212" t="str">
        <f t="shared" si="1184"/>
        <v>0.55</v>
      </c>
      <c r="F1009" s="212" t="str">
        <f t="shared" si="1184"/>
        <v>0.55</v>
      </c>
      <c r="G1009" s="212" t="str">
        <f t="shared" si="1184"/>
        <v>0.55</v>
      </c>
      <c r="H1009" s="212" t="str">
        <f t="shared" si="1184"/>
        <v>0.55</v>
      </c>
      <c r="I1009" s="212" t="str">
        <f t="shared" si="1184"/>
        <v>0.55</v>
      </c>
      <c r="J1009" s="212" t="str">
        <f t="shared" si="1184"/>
        <v>0.55</v>
      </c>
      <c r="K1009" s="212" t="str">
        <f t="shared" si="1184"/>
        <v>0.55</v>
      </c>
      <c r="L1009" s="212" t="str">
        <f t="shared" si="1184"/>
        <v>0.55</v>
      </c>
      <c r="M1009" s="212" t="str">
        <f t="shared" si="1184"/>
        <v>0.55</v>
      </c>
      <c r="N1009" s="212" t="str">
        <f t="shared" si="1184"/>
        <v>0.55</v>
      </c>
      <c r="O1009" s="212" t="str">
        <f t="shared" si="1184"/>
        <v>0.55</v>
      </c>
      <c r="P1009" s="212" t="str">
        <f t="shared" si="1184"/>
        <v>0.55</v>
      </c>
      <c r="Q1009" s="212" t="str">
        <f t="shared" si="1184"/>
        <v>0.55</v>
      </c>
      <c r="R1009" s="212" t="str">
        <f t="shared" si="1184"/>
        <v>0.55</v>
      </c>
      <c r="S1009" s="212" t="str">
        <f t="shared" si="1184"/>
        <v>0.55</v>
      </c>
      <c r="T1009" s="212" t="str">
        <f t="shared" si="1184"/>
        <v>0.55</v>
      </c>
      <c r="U1009" s="212" t="str">
        <f t="shared" si="1184"/>
        <v>0.55</v>
      </c>
      <c r="V1009" s="212" t="str">
        <f t="shared" si="1184"/>
        <v>0.55</v>
      </c>
      <c r="W1009" s="212" t="str">
        <f t="shared" si="1184"/>
        <v>0.55</v>
      </c>
      <c r="X1009" s="212" t="str">
        <f t="shared" si="1184"/>
        <v>0.55</v>
      </c>
      <c r="Y1009" s="212" t="str">
        <f t="shared" si="1184"/>
        <v>0.55</v>
      </c>
      <c r="Z1009" s="212" t="str">
        <f t="shared" si="1184"/>
        <v>0.55</v>
      </c>
      <c r="AA1009" s="212" t="str">
        <f t="shared" si="1184"/>
        <v>0.55</v>
      </c>
      <c r="AB1009" s="212" t="str">
        <f t="shared" si="1185"/>
        <v>0.55</v>
      </c>
      <c r="AC1009" s="212" t="str">
        <f t="shared" si="1185"/>
        <v>0.55</v>
      </c>
      <c r="AD1009" s="212" t="str">
        <f t="shared" si="1185"/>
        <v>0.55</v>
      </c>
      <c r="AE1009" s="212" t="str">
        <f t="shared" si="1185"/>
        <v>0.55</v>
      </c>
      <c r="AF1009" s="212" t="str">
        <f t="shared" si="1185"/>
        <v>0.55</v>
      </c>
      <c r="AG1009" s="212" t="str">
        <f t="shared" si="1185"/>
        <v>0.55</v>
      </c>
      <c r="AH1009" s="212" t="str">
        <f t="shared" si="1185"/>
        <v>0.55</v>
      </c>
      <c r="AI1009" s="212" t="str">
        <f t="shared" si="1185"/>
        <v>0.55</v>
      </c>
      <c r="AJ1009" s="212" t="str">
        <f t="shared" si="1185"/>
        <v>0.55</v>
      </c>
      <c r="AK1009" s="212" t="str">
        <f t="shared" si="1185"/>
        <v>0.55</v>
      </c>
    </row>
    <row r="1010" spans="1:37" x14ac:dyDescent="0.35">
      <c r="A1010" s="215">
        <v>42</v>
      </c>
      <c r="B1010" s="212" t="str">
        <f t="shared" si="1150"/>
        <v>0.55</v>
      </c>
      <c r="C1010" s="212" t="str">
        <f t="shared" si="1184"/>
        <v>0.55</v>
      </c>
      <c r="D1010" s="212" t="str">
        <f t="shared" si="1184"/>
        <v>0.55</v>
      </c>
      <c r="E1010" s="212" t="str">
        <f t="shared" si="1184"/>
        <v>0.55</v>
      </c>
      <c r="F1010" s="212" t="str">
        <f t="shared" si="1184"/>
        <v>0.55</v>
      </c>
      <c r="G1010" s="212" t="str">
        <f t="shared" si="1184"/>
        <v>0.55</v>
      </c>
      <c r="H1010" s="212" t="str">
        <f t="shared" si="1184"/>
        <v>0.55</v>
      </c>
      <c r="I1010" s="212" t="str">
        <f t="shared" si="1184"/>
        <v>0.55</v>
      </c>
      <c r="J1010" s="212" t="str">
        <f t="shared" si="1184"/>
        <v>0.55</v>
      </c>
      <c r="K1010" s="212" t="str">
        <f t="shared" si="1184"/>
        <v>0.55</v>
      </c>
      <c r="L1010" s="212" t="str">
        <f t="shared" si="1184"/>
        <v>0.55</v>
      </c>
      <c r="M1010" s="212" t="str">
        <f t="shared" si="1184"/>
        <v>0.55</v>
      </c>
      <c r="N1010" s="212" t="str">
        <f t="shared" si="1184"/>
        <v>0.55</v>
      </c>
      <c r="O1010" s="212" t="str">
        <f t="shared" si="1184"/>
        <v>0.55</v>
      </c>
      <c r="P1010" s="212" t="str">
        <f t="shared" si="1184"/>
        <v>0.55</v>
      </c>
      <c r="Q1010" s="212" t="str">
        <f t="shared" si="1184"/>
        <v>0.55</v>
      </c>
      <c r="R1010" s="212" t="str">
        <f t="shared" si="1184"/>
        <v>0.55</v>
      </c>
      <c r="S1010" s="212" t="str">
        <f t="shared" si="1184"/>
        <v>0.55</v>
      </c>
      <c r="T1010" s="212" t="str">
        <f t="shared" si="1184"/>
        <v>0.55</v>
      </c>
      <c r="U1010" s="212" t="str">
        <f t="shared" si="1184"/>
        <v>0.55</v>
      </c>
      <c r="V1010" s="212" t="str">
        <f t="shared" si="1184"/>
        <v>0.55</v>
      </c>
      <c r="W1010" s="212" t="str">
        <f t="shared" si="1184"/>
        <v>0.55</v>
      </c>
      <c r="X1010" s="212" t="str">
        <f t="shared" si="1184"/>
        <v>0.55</v>
      </c>
      <c r="Y1010" s="212" t="str">
        <f t="shared" si="1184"/>
        <v>0.55</v>
      </c>
      <c r="Z1010" s="212" t="str">
        <f t="shared" si="1184"/>
        <v>0.55</v>
      </c>
      <c r="AA1010" s="212" t="str">
        <f t="shared" si="1184"/>
        <v>0.55</v>
      </c>
      <c r="AB1010" s="212" t="str">
        <f t="shared" si="1185"/>
        <v>0.55</v>
      </c>
      <c r="AC1010" s="212" t="str">
        <f t="shared" si="1185"/>
        <v>0.55</v>
      </c>
      <c r="AD1010" s="212" t="str">
        <f t="shared" si="1185"/>
        <v>0.55</v>
      </c>
      <c r="AE1010" s="212" t="str">
        <f t="shared" si="1185"/>
        <v>0.55</v>
      </c>
      <c r="AF1010" s="212" t="str">
        <f t="shared" si="1185"/>
        <v>0.55</v>
      </c>
      <c r="AG1010" s="212" t="str">
        <f t="shared" si="1185"/>
        <v>0.55</v>
      </c>
      <c r="AH1010" s="212" t="str">
        <f t="shared" si="1185"/>
        <v>0.55</v>
      </c>
      <c r="AI1010" s="212" t="str">
        <f t="shared" si="1185"/>
        <v>0.55</v>
      </c>
      <c r="AJ1010" s="212" t="str">
        <f t="shared" si="1185"/>
        <v>0.55</v>
      </c>
      <c r="AK1010" s="212" t="str">
        <f t="shared" si="1185"/>
        <v>0.55</v>
      </c>
    </row>
    <row r="1011" spans="1:37" x14ac:dyDescent="0.35">
      <c r="A1011" s="215">
        <v>43</v>
      </c>
      <c r="B1011" s="212" t="str">
        <f t="shared" si="1150"/>
        <v>0.55</v>
      </c>
      <c r="C1011" s="212" t="str">
        <f t="shared" si="1184"/>
        <v>0.55</v>
      </c>
      <c r="D1011" s="212" t="str">
        <f t="shared" si="1184"/>
        <v>0.55</v>
      </c>
      <c r="E1011" s="212" t="str">
        <f t="shared" si="1184"/>
        <v>0.55</v>
      </c>
      <c r="F1011" s="212" t="str">
        <f t="shared" si="1184"/>
        <v>0.55</v>
      </c>
      <c r="G1011" s="212" t="str">
        <f t="shared" si="1184"/>
        <v>0.55</v>
      </c>
      <c r="H1011" s="212" t="str">
        <f t="shared" si="1184"/>
        <v>0.55</v>
      </c>
      <c r="I1011" s="212" t="str">
        <f t="shared" si="1184"/>
        <v>0.55</v>
      </c>
      <c r="J1011" s="212" t="str">
        <f t="shared" si="1184"/>
        <v>0.55</v>
      </c>
      <c r="K1011" s="212" t="str">
        <f t="shared" si="1184"/>
        <v>0.55</v>
      </c>
      <c r="L1011" s="212" t="str">
        <f t="shared" si="1184"/>
        <v>0.55</v>
      </c>
      <c r="M1011" s="212" t="str">
        <f t="shared" si="1184"/>
        <v>0.55</v>
      </c>
      <c r="N1011" s="212" t="str">
        <f t="shared" si="1184"/>
        <v>0.55</v>
      </c>
      <c r="O1011" s="212" t="str">
        <f t="shared" si="1184"/>
        <v>0.55</v>
      </c>
      <c r="P1011" s="212" t="str">
        <f t="shared" si="1184"/>
        <v>0.55</v>
      </c>
      <c r="Q1011" s="212" t="str">
        <f t="shared" si="1184"/>
        <v>0.55</v>
      </c>
      <c r="R1011" s="212" t="str">
        <f t="shared" si="1184"/>
        <v>0.55</v>
      </c>
      <c r="S1011" s="212" t="str">
        <f t="shared" si="1184"/>
        <v>0.55</v>
      </c>
      <c r="T1011" s="212" t="str">
        <f t="shared" si="1184"/>
        <v>0.55</v>
      </c>
      <c r="U1011" s="212" t="str">
        <f t="shared" si="1184"/>
        <v>0.55</v>
      </c>
      <c r="V1011" s="212" t="str">
        <f t="shared" si="1184"/>
        <v>0.55</v>
      </c>
      <c r="W1011" s="212" t="str">
        <f t="shared" si="1184"/>
        <v>0.55</v>
      </c>
      <c r="X1011" s="212" t="str">
        <f t="shared" si="1184"/>
        <v>0.55</v>
      </c>
      <c r="Y1011" s="212" t="str">
        <f t="shared" si="1184"/>
        <v>0.55</v>
      </c>
      <c r="Z1011" s="212" t="str">
        <f t="shared" si="1184"/>
        <v>0.55</v>
      </c>
      <c r="AA1011" s="212" t="str">
        <f t="shared" si="1184"/>
        <v>0.55</v>
      </c>
      <c r="AB1011" s="212" t="str">
        <f t="shared" si="1185"/>
        <v>0.55</v>
      </c>
      <c r="AC1011" s="212" t="str">
        <f t="shared" si="1185"/>
        <v>0.55</v>
      </c>
      <c r="AD1011" s="212" t="str">
        <f t="shared" si="1185"/>
        <v>0.55</v>
      </c>
      <c r="AE1011" s="212" t="str">
        <f t="shared" si="1185"/>
        <v>0.55</v>
      </c>
      <c r="AF1011" s="212" t="str">
        <f t="shared" si="1185"/>
        <v>0.55</v>
      </c>
      <c r="AG1011" s="212" t="str">
        <f t="shared" si="1185"/>
        <v>0.55</v>
      </c>
      <c r="AH1011" s="212" t="str">
        <f t="shared" si="1185"/>
        <v>0.55</v>
      </c>
      <c r="AI1011" s="212" t="str">
        <f t="shared" si="1185"/>
        <v>0.55</v>
      </c>
      <c r="AJ1011" s="212" t="str">
        <f t="shared" si="1185"/>
        <v>0.55</v>
      </c>
      <c r="AK1011" s="212" t="str">
        <f t="shared" si="1185"/>
        <v>0.55</v>
      </c>
    </row>
    <row r="1012" spans="1:37" x14ac:dyDescent="0.35">
      <c r="A1012" s="215">
        <v>44</v>
      </c>
      <c r="B1012" s="212" t="str">
        <f t="shared" si="1150"/>
        <v>0.55</v>
      </c>
      <c r="C1012" s="212" t="str">
        <f t="shared" si="1184"/>
        <v>0.55</v>
      </c>
      <c r="D1012" s="212" t="str">
        <f t="shared" si="1184"/>
        <v>0.55</v>
      </c>
      <c r="E1012" s="212" t="str">
        <f t="shared" si="1184"/>
        <v>0.55</v>
      </c>
      <c r="F1012" s="212" t="str">
        <f t="shared" si="1184"/>
        <v>0.55</v>
      </c>
      <c r="G1012" s="212" t="str">
        <f t="shared" si="1184"/>
        <v>0.55</v>
      </c>
      <c r="H1012" s="212" t="str">
        <f t="shared" si="1184"/>
        <v>0.55</v>
      </c>
      <c r="I1012" s="212" t="str">
        <f t="shared" si="1184"/>
        <v>0.55</v>
      </c>
      <c r="J1012" s="212" t="str">
        <f t="shared" si="1184"/>
        <v>0.55</v>
      </c>
      <c r="K1012" s="212" t="str">
        <f t="shared" si="1184"/>
        <v>0.55</v>
      </c>
      <c r="L1012" s="212" t="str">
        <f t="shared" si="1184"/>
        <v>0.55</v>
      </c>
      <c r="M1012" s="212" t="str">
        <f t="shared" si="1184"/>
        <v>0.55</v>
      </c>
      <c r="N1012" s="212" t="str">
        <f t="shared" si="1184"/>
        <v>0.55</v>
      </c>
      <c r="O1012" s="212" t="str">
        <f t="shared" si="1184"/>
        <v>0.55</v>
      </c>
      <c r="P1012" s="212" t="str">
        <f t="shared" si="1184"/>
        <v>0.55</v>
      </c>
      <c r="Q1012" s="212" t="str">
        <f t="shared" si="1184"/>
        <v>0.55</v>
      </c>
      <c r="R1012" s="212" t="str">
        <f t="shared" si="1184"/>
        <v>0.55</v>
      </c>
      <c r="S1012" s="212" t="str">
        <f t="shared" si="1184"/>
        <v>0.55</v>
      </c>
      <c r="T1012" s="212" t="str">
        <f t="shared" si="1184"/>
        <v>0.55</v>
      </c>
      <c r="U1012" s="212" t="str">
        <f t="shared" si="1184"/>
        <v>0.55</v>
      </c>
      <c r="V1012" s="212" t="str">
        <f t="shared" si="1184"/>
        <v>0.55</v>
      </c>
      <c r="W1012" s="212" t="str">
        <f t="shared" si="1184"/>
        <v>0.55</v>
      </c>
      <c r="X1012" s="212" t="str">
        <f t="shared" si="1184"/>
        <v>0.55</v>
      </c>
      <c r="Y1012" s="212" t="str">
        <f t="shared" si="1184"/>
        <v>0.55</v>
      </c>
      <c r="Z1012" s="212" t="str">
        <f t="shared" si="1184"/>
        <v>0.55</v>
      </c>
      <c r="AA1012" s="212" t="str">
        <f t="shared" si="1184"/>
        <v>0.55</v>
      </c>
      <c r="AB1012" s="212" t="str">
        <f t="shared" si="1185"/>
        <v>0.55</v>
      </c>
      <c r="AC1012" s="212" t="str">
        <f t="shared" si="1185"/>
        <v>0.55</v>
      </c>
      <c r="AD1012" s="212" t="str">
        <f t="shared" si="1185"/>
        <v>0.55</v>
      </c>
      <c r="AE1012" s="212" t="str">
        <f t="shared" si="1185"/>
        <v>0.55</v>
      </c>
      <c r="AF1012" s="212" t="str">
        <f t="shared" si="1185"/>
        <v>0.55</v>
      </c>
      <c r="AG1012" s="212" t="str">
        <f t="shared" si="1185"/>
        <v>0.55</v>
      </c>
      <c r="AH1012" s="212" t="str">
        <f t="shared" si="1185"/>
        <v>0.55</v>
      </c>
      <c r="AI1012" s="212" t="str">
        <f t="shared" si="1185"/>
        <v>0.55</v>
      </c>
      <c r="AJ1012" s="212" t="str">
        <f t="shared" si="1185"/>
        <v>0.55</v>
      </c>
      <c r="AK1012" s="212" t="str">
        <f t="shared" si="1185"/>
        <v>0.55</v>
      </c>
    </row>
    <row r="1013" spans="1:37" x14ac:dyDescent="0.35">
      <c r="A1013" s="215">
        <v>45</v>
      </c>
      <c r="B1013" s="212" t="str">
        <f t="shared" si="1150"/>
        <v>0.55</v>
      </c>
      <c r="C1013" s="212" t="str">
        <f t="shared" si="1184"/>
        <v>0.55</v>
      </c>
      <c r="D1013" s="212" t="str">
        <f t="shared" si="1184"/>
        <v>0.55</v>
      </c>
      <c r="E1013" s="212" t="str">
        <f t="shared" si="1184"/>
        <v>0.55</v>
      </c>
      <c r="F1013" s="212" t="str">
        <f t="shared" si="1184"/>
        <v>0.55</v>
      </c>
      <c r="G1013" s="212" t="str">
        <f t="shared" si="1184"/>
        <v>0.55</v>
      </c>
      <c r="H1013" s="212" t="str">
        <f t="shared" si="1184"/>
        <v>0.55</v>
      </c>
      <c r="I1013" s="212" t="str">
        <f t="shared" si="1184"/>
        <v>0.55</v>
      </c>
      <c r="J1013" s="212" t="str">
        <f t="shared" si="1184"/>
        <v>0.55</v>
      </c>
      <c r="K1013" s="212" t="str">
        <f t="shared" si="1184"/>
        <v>0.55</v>
      </c>
      <c r="L1013" s="212" t="str">
        <f t="shared" si="1184"/>
        <v>0.55</v>
      </c>
      <c r="M1013" s="212" t="str">
        <f t="shared" si="1184"/>
        <v>0.55</v>
      </c>
      <c r="N1013" s="212" t="str">
        <f t="shared" si="1184"/>
        <v>0.55</v>
      </c>
      <c r="O1013" s="212" t="str">
        <f t="shared" si="1184"/>
        <v>0.55</v>
      </c>
      <c r="P1013" s="212" t="str">
        <f t="shared" si="1184"/>
        <v>0.55</v>
      </c>
      <c r="Q1013" s="212" t="str">
        <f t="shared" si="1184"/>
        <v>0.55</v>
      </c>
      <c r="R1013" s="212" t="str">
        <f t="shared" si="1184"/>
        <v>0.55</v>
      </c>
      <c r="S1013" s="212" t="str">
        <f t="shared" si="1184"/>
        <v>0.55</v>
      </c>
      <c r="T1013" s="212" t="str">
        <f t="shared" si="1184"/>
        <v>0.55</v>
      </c>
      <c r="U1013" s="212" t="str">
        <f t="shared" si="1184"/>
        <v>0.55</v>
      </c>
      <c r="V1013" s="212" t="str">
        <f t="shared" si="1184"/>
        <v>0.55</v>
      </c>
      <c r="W1013" s="212" t="str">
        <f t="shared" si="1184"/>
        <v>0.55</v>
      </c>
      <c r="X1013" s="212" t="str">
        <f t="shared" si="1184"/>
        <v>0.55</v>
      </c>
      <c r="Y1013" s="212" t="str">
        <f t="shared" si="1184"/>
        <v>0.55</v>
      </c>
      <c r="Z1013" s="212" t="str">
        <f t="shared" si="1184"/>
        <v>0.55</v>
      </c>
      <c r="AA1013" s="212" t="str">
        <f t="shared" si="1184"/>
        <v>0.55</v>
      </c>
      <c r="AB1013" s="212" t="str">
        <f t="shared" si="1185"/>
        <v>0.55</v>
      </c>
      <c r="AC1013" s="212" t="str">
        <f t="shared" si="1185"/>
        <v>0.55</v>
      </c>
      <c r="AD1013" s="212" t="str">
        <f t="shared" si="1185"/>
        <v>0.55</v>
      </c>
      <c r="AE1013" s="212" t="str">
        <f t="shared" si="1185"/>
        <v>0.55</v>
      </c>
      <c r="AF1013" s="212" t="str">
        <f t="shared" si="1185"/>
        <v>0.55</v>
      </c>
      <c r="AG1013" s="212" t="str">
        <f t="shared" si="1185"/>
        <v>0.55</v>
      </c>
      <c r="AH1013" s="212" t="str">
        <f t="shared" si="1185"/>
        <v>0.55</v>
      </c>
      <c r="AI1013" s="212" t="str">
        <f t="shared" si="1185"/>
        <v>0.55</v>
      </c>
      <c r="AJ1013" s="212" t="str">
        <f t="shared" si="1185"/>
        <v>0.55</v>
      </c>
      <c r="AK1013" s="212" t="str">
        <f t="shared" si="1185"/>
        <v>0.55</v>
      </c>
    </row>
    <row r="1014" spans="1:37" x14ac:dyDescent="0.35">
      <c r="A1014" s="215">
        <v>46</v>
      </c>
      <c r="B1014" s="212" t="str">
        <f t="shared" si="1150"/>
        <v>0.55</v>
      </c>
      <c r="C1014" s="212" t="str">
        <f t="shared" si="1184"/>
        <v>0.55</v>
      </c>
      <c r="D1014" s="212" t="str">
        <f t="shared" si="1184"/>
        <v>0.55</v>
      </c>
      <c r="E1014" s="212" t="str">
        <f t="shared" si="1184"/>
        <v>0.55</v>
      </c>
      <c r="F1014" s="212" t="str">
        <f t="shared" si="1184"/>
        <v>0.55</v>
      </c>
      <c r="G1014" s="212" t="str">
        <f t="shared" si="1184"/>
        <v>0.55</v>
      </c>
      <c r="H1014" s="212" t="str">
        <f t="shared" ref="H1014:H1020" si="1186">G1014</f>
        <v>0.55</v>
      </c>
      <c r="I1014" s="212" t="str">
        <f t="shared" ref="I1014:I1020" si="1187">H1014</f>
        <v>0.55</v>
      </c>
      <c r="J1014" s="212" t="str">
        <f t="shared" ref="J1014:J1020" si="1188">I1014</f>
        <v>0.55</v>
      </c>
      <c r="K1014" s="212" t="str">
        <f t="shared" ref="K1014:K1020" si="1189">J1014</f>
        <v>0.55</v>
      </c>
      <c r="L1014" s="212" t="str">
        <f t="shared" ref="L1014:L1020" si="1190">K1014</f>
        <v>0.55</v>
      </c>
      <c r="M1014" s="212" t="str">
        <f t="shared" ref="M1014:M1020" si="1191">L1014</f>
        <v>0.55</v>
      </c>
      <c r="N1014" s="212" t="str">
        <f t="shared" ref="N1014:N1020" si="1192">M1014</f>
        <v>0.55</v>
      </c>
      <c r="O1014" s="212" t="str">
        <f t="shared" ref="O1014:O1020" si="1193">N1014</f>
        <v>0.55</v>
      </c>
      <c r="P1014" s="212" t="str">
        <f t="shared" ref="P1014:P1020" si="1194">O1014</f>
        <v>0.55</v>
      </c>
      <c r="Q1014" s="212" t="str">
        <f t="shared" ref="Q1014:Q1020" si="1195">P1014</f>
        <v>0.55</v>
      </c>
      <c r="R1014" s="212" t="str">
        <f t="shared" ref="R1014:R1020" si="1196">Q1014</f>
        <v>0.55</v>
      </c>
      <c r="S1014" s="212" t="str">
        <f t="shared" ref="S1014:S1020" si="1197">R1014</f>
        <v>0.55</v>
      </c>
      <c r="T1014" s="212" t="str">
        <f t="shared" ref="T1014:T1020" si="1198">S1014</f>
        <v>0.55</v>
      </c>
      <c r="U1014" s="212" t="str">
        <f t="shared" ref="U1014:U1020" si="1199">T1014</f>
        <v>0.55</v>
      </c>
      <c r="V1014" s="212" t="str">
        <f t="shared" ref="V1014:V1020" si="1200">U1014</f>
        <v>0.55</v>
      </c>
      <c r="W1014" s="212" t="str">
        <f t="shared" ref="W1014:W1020" si="1201">V1014</f>
        <v>0.55</v>
      </c>
      <c r="X1014" s="212" t="str">
        <f t="shared" ref="X1014:X1020" si="1202">W1014</f>
        <v>0.55</v>
      </c>
      <c r="Y1014" s="212" t="str">
        <f t="shared" ref="Y1014:Y1020" si="1203">X1014</f>
        <v>0.55</v>
      </c>
      <c r="Z1014" s="212" t="str">
        <f t="shared" ref="Z1014:Z1020" si="1204">Y1014</f>
        <v>0.55</v>
      </c>
      <c r="AA1014" s="212" t="str">
        <f t="shared" ref="AA1014:AA1020" si="1205">Z1014</f>
        <v>0.55</v>
      </c>
      <c r="AB1014" s="212" t="str">
        <f t="shared" si="1185"/>
        <v>0.55</v>
      </c>
      <c r="AC1014" s="212" t="str">
        <f t="shared" si="1185"/>
        <v>0.55</v>
      </c>
      <c r="AD1014" s="212" t="str">
        <f t="shared" si="1185"/>
        <v>0.55</v>
      </c>
      <c r="AE1014" s="212" t="str">
        <f t="shared" si="1185"/>
        <v>0.55</v>
      </c>
      <c r="AF1014" s="212" t="str">
        <f t="shared" si="1185"/>
        <v>0.55</v>
      </c>
      <c r="AG1014" s="212" t="str">
        <f t="shared" si="1185"/>
        <v>0.55</v>
      </c>
      <c r="AH1014" s="212" t="str">
        <f t="shared" si="1185"/>
        <v>0.55</v>
      </c>
      <c r="AI1014" s="212" t="str">
        <f t="shared" si="1185"/>
        <v>0.55</v>
      </c>
      <c r="AJ1014" s="212" t="str">
        <f t="shared" si="1185"/>
        <v>0.55</v>
      </c>
      <c r="AK1014" s="212" t="str">
        <f t="shared" si="1185"/>
        <v>0.55</v>
      </c>
    </row>
    <row r="1015" spans="1:37" x14ac:dyDescent="0.35">
      <c r="A1015" s="215">
        <v>47</v>
      </c>
      <c r="B1015" s="212" t="str">
        <f t="shared" si="1150"/>
        <v>0.55</v>
      </c>
      <c r="C1015" s="212" t="str">
        <f t="shared" ref="C1015:C1020" si="1206">B1015</f>
        <v>0.55</v>
      </c>
      <c r="D1015" s="212" t="str">
        <f t="shared" ref="D1015:D1020" si="1207">C1015</f>
        <v>0.55</v>
      </c>
      <c r="E1015" s="212" t="str">
        <f t="shared" ref="E1015:E1020" si="1208">D1015</f>
        <v>0.55</v>
      </c>
      <c r="F1015" s="212" t="str">
        <f t="shared" ref="F1015:F1020" si="1209">E1015</f>
        <v>0.55</v>
      </c>
      <c r="G1015" s="212" t="str">
        <f t="shared" ref="G1015:G1020" si="1210">F1015</f>
        <v>0.55</v>
      </c>
      <c r="H1015" s="212" t="str">
        <f t="shared" si="1186"/>
        <v>0.55</v>
      </c>
      <c r="I1015" s="212" t="str">
        <f t="shared" si="1187"/>
        <v>0.55</v>
      </c>
      <c r="J1015" s="212" t="str">
        <f t="shared" si="1188"/>
        <v>0.55</v>
      </c>
      <c r="K1015" s="212" t="str">
        <f t="shared" si="1189"/>
        <v>0.55</v>
      </c>
      <c r="L1015" s="212" t="str">
        <f t="shared" si="1190"/>
        <v>0.55</v>
      </c>
      <c r="M1015" s="212" t="str">
        <f t="shared" si="1191"/>
        <v>0.55</v>
      </c>
      <c r="N1015" s="212" t="str">
        <f t="shared" si="1192"/>
        <v>0.55</v>
      </c>
      <c r="O1015" s="212" t="str">
        <f t="shared" si="1193"/>
        <v>0.55</v>
      </c>
      <c r="P1015" s="212" t="str">
        <f t="shared" si="1194"/>
        <v>0.55</v>
      </c>
      <c r="Q1015" s="212" t="str">
        <f t="shared" si="1195"/>
        <v>0.55</v>
      </c>
      <c r="R1015" s="212" t="str">
        <f t="shared" si="1196"/>
        <v>0.55</v>
      </c>
      <c r="S1015" s="212" t="str">
        <f t="shared" si="1197"/>
        <v>0.55</v>
      </c>
      <c r="T1015" s="212" t="str">
        <f t="shared" si="1198"/>
        <v>0.55</v>
      </c>
      <c r="U1015" s="212" t="str">
        <f t="shared" si="1199"/>
        <v>0.55</v>
      </c>
      <c r="V1015" s="212" t="str">
        <f t="shared" si="1200"/>
        <v>0.55</v>
      </c>
      <c r="W1015" s="212" t="str">
        <f t="shared" si="1201"/>
        <v>0.55</v>
      </c>
      <c r="X1015" s="212" t="str">
        <f t="shared" si="1202"/>
        <v>0.55</v>
      </c>
      <c r="Y1015" s="212" t="str">
        <f t="shared" si="1203"/>
        <v>0.55</v>
      </c>
      <c r="Z1015" s="212" t="str">
        <f t="shared" si="1204"/>
        <v>0.55</v>
      </c>
      <c r="AA1015" s="212" t="str">
        <f t="shared" si="1205"/>
        <v>0.55</v>
      </c>
      <c r="AB1015" s="212" t="str">
        <f t="shared" si="1185"/>
        <v>0.55</v>
      </c>
      <c r="AC1015" s="212" t="str">
        <f t="shared" si="1185"/>
        <v>0.55</v>
      </c>
      <c r="AD1015" s="212" t="str">
        <f t="shared" si="1185"/>
        <v>0.55</v>
      </c>
      <c r="AE1015" s="212" t="str">
        <f t="shared" si="1185"/>
        <v>0.55</v>
      </c>
      <c r="AF1015" s="212" t="str">
        <f t="shared" si="1185"/>
        <v>0.55</v>
      </c>
      <c r="AG1015" s="212" t="str">
        <f t="shared" si="1185"/>
        <v>0.55</v>
      </c>
      <c r="AH1015" s="212" t="str">
        <f t="shared" si="1185"/>
        <v>0.55</v>
      </c>
      <c r="AI1015" s="212" t="str">
        <f t="shared" si="1185"/>
        <v>0.55</v>
      </c>
      <c r="AJ1015" s="212" t="str">
        <f t="shared" si="1185"/>
        <v>0.55</v>
      </c>
      <c r="AK1015" s="212" t="str">
        <f t="shared" si="1185"/>
        <v>0.55</v>
      </c>
    </row>
    <row r="1016" spans="1:37" x14ac:dyDescent="0.35">
      <c r="A1016" s="215">
        <v>48</v>
      </c>
      <c r="B1016" s="212" t="str">
        <f t="shared" si="1150"/>
        <v>0.55</v>
      </c>
      <c r="C1016" s="212" t="str">
        <f t="shared" si="1206"/>
        <v>0.55</v>
      </c>
      <c r="D1016" s="212" t="str">
        <f t="shared" si="1207"/>
        <v>0.55</v>
      </c>
      <c r="E1016" s="212" t="str">
        <f t="shared" si="1208"/>
        <v>0.55</v>
      </c>
      <c r="F1016" s="212" t="str">
        <f t="shared" si="1209"/>
        <v>0.55</v>
      </c>
      <c r="G1016" s="212" t="str">
        <f t="shared" si="1210"/>
        <v>0.55</v>
      </c>
      <c r="H1016" s="212" t="str">
        <f t="shared" si="1186"/>
        <v>0.55</v>
      </c>
      <c r="I1016" s="212" t="str">
        <f t="shared" si="1187"/>
        <v>0.55</v>
      </c>
      <c r="J1016" s="212" t="str">
        <f t="shared" si="1188"/>
        <v>0.55</v>
      </c>
      <c r="K1016" s="212" t="str">
        <f t="shared" si="1189"/>
        <v>0.55</v>
      </c>
      <c r="L1016" s="212" t="str">
        <f t="shared" si="1190"/>
        <v>0.55</v>
      </c>
      <c r="M1016" s="212" t="str">
        <f t="shared" si="1191"/>
        <v>0.55</v>
      </c>
      <c r="N1016" s="212" t="str">
        <f t="shared" si="1192"/>
        <v>0.55</v>
      </c>
      <c r="O1016" s="212" t="str">
        <f t="shared" si="1193"/>
        <v>0.55</v>
      </c>
      <c r="P1016" s="212" t="str">
        <f t="shared" si="1194"/>
        <v>0.55</v>
      </c>
      <c r="Q1016" s="212" t="str">
        <f t="shared" si="1195"/>
        <v>0.55</v>
      </c>
      <c r="R1016" s="212" t="str">
        <f t="shared" si="1196"/>
        <v>0.55</v>
      </c>
      <c r="S1016" s="212" t="str">
        <f t="shared" si="1197"/>
        <v>0.55</v>
      </c>
      <c r="T1016" s="212" t="str">
        <f t="shared" si="1198"/>
        <v>0.55</v>
      </c>
      <c r="U1016" s="212" t="str">
        <f t="shared" si="1199"/>
        <v>0.55</v>
      </c>
      <c r="V1016" s="212" t="str">
        <f t="shared" si="1200"/>
        <v>0.55</v>
      </c>
      <c r="W1016" s="212" t="str">
        <f t="shared" si="1201"/>
        <v>0.55</v>
      </c>
      <c r="X1016" s="212" t="str">
        <f t="shared" si="1202"/>
        <v>0.55</v>
      </c>
      <c r="Y1016" s="212" t="str">
        <f t="shared" si="1203"/>
        <v>0.55</v>
      </c>
      <c r="Z1016" s="212" t="str">
        <f t="shared" si="1204"/>
        <v>0.55</v>
      </c>
      <c r="AA1016" s="212" t="str">
        <f t="shared" si="1205"/>
        <v>0.55</v>
      </c>
      <c r="AB1016" s="212" t="str">
        <f t="shared" si="1185"/>
        <v>0.55</v>
      </c>
      <c r="AC1016" s="212" t="str">
        <f t="shared" si="1185"/>
        <v>0.55</v>
      </c>
      <c r="AD1016" s="212" t="str">
        <f t="shared" si="1185"/>
        <v>0.55</v>
      </c>
      <c r="AE1016" s="212" t="str">
        <f t="shared" si="1185"/>
        <v>0.55</v>
      </c>
      <c r="AF1016" s="212" t="str">
        <f t="shared" si="1185"/>
        <v>0.55</v>
      </c>
      <c r="AG1016" s="212" t="str">
        <f t="shared" si="1185"/>
        <v>0.55</v>
      </c>
      <c r="AH1016" s="212" t="str">
        <f t="shared" si="1185"/>
        <v>0.55</v>
      </c>
      <c r="AI1016" s="212" t="str">
        <f t="shared" si="1185"/>
        <v>0.55</v>
      </c>
      <c r="AJ1016" s="212" t="str">
        <f t="shared" si="1185"/>
        <v>0.55</v>
      </c>
      <c r="AK1016" s="212" t="str">
        <f t="shared" si="1185"/>
        <v>0.55</v>
      </c>
    </row>
    <row r="1017" spans="1:37" x14ac:dyDescent="0.35">
      <c r="A1017" s="215">
        <v>49</v>
      </c>
      <c r="B1017" s="212" t="str">
        <f t="shared" si="1150"/>
        <v>0.55</v>
      </c>
      <c r="C1017" s="212" t="str">
        <f t="shared" si="1206"/>
        <v>0.55</v>
      </c>
      <c r="D1017" s="212" t="str">
        <f t="shared" si="1207"/>
        <v>0.55</v>
      </c>
      <c r="E1017" s="212" t="str">
        <f t="shared" si="1208"/>
        <v>0.55</v>
      </c>
      <c r="F1017" s="212" t="str">
        <f t="shared" si="1209"/>
        <v>0.55</v>
      </c>
      <c r="G1017" s="212" t="str">
        <f t="shared" si="1210"/>
        <v>0.55</v>
      </c>
      <c r="H1017" s="212" t="str">
        <f t="shared" si="1186"/>
        <v>0.55</v>
      </c>
      <c r="I1017" s="212" t="str">
        <f t="shared" si="1187"/>
        <v>0.55</v>
      </c>
      <c r="J1017" s="212" t="str">
        <f t="shared" si="1188"/>
        <v>0.55</v>
      </c>
      <c r="K1017" s="212" t="str">
        <f t="shared" si="1189"/>
        <v>0.55</v>
      </c>
      <c r="L1017" s="212" t="str">
        <f t="shared" si="1190"/>
        <v>0.55</v>
      </c>
      <c r="M1017" s="212" t="str">
        <f t="shared" si="1191"/>
        <v>0.55</v>
      </c>
      <c r="N1017" s="212" t="str">
        <f t="shared" si="1192"/>
        <v>0.55</v>
      </c>
      <c r="O1017" s="212" t="str">
        <f t="shared" si="1193"/>
        <v>0.55</v>
      </c>
      <c r="P1017" s="212" t="str">
        <f t="shared" si="1194"/>
        <v>0.55</v>
      </c>
      <c r="Q1017" s="212" t="str">
        <f t="shared" si="1195"/>
        <v>0.55</v>
      </c>
      <c r="R1017" s="212" t="str">
        <f t="shared" si="1196"/>
        <v>0.55</v>
      </c>
      <c r="S1017" s="212" t="str">
        <f t="shared" si="1197"/>
        <v>0.55</v>
      </c>
      <c r="T1017" s="212" t="str">
        <f t="shared" si="1198"/>
        <v>0.55</v>
      </c>
      <c r="U1017" s="212" t="str">
        <f t="shared" si="1199"/>
        <v>0.55</v>
      </c>
      <c r="V1017" s="212" t="str">
        <f t="shared" si="1200"/>
        <v>0.55</v>
      </c>
      <c r="W1017" s="212" t="str">
        <f t="shared" si="1201"/>
        <v>0.55</v>
      </c>
      <c r="X1017" s="212" t="str">
        <f t="shared" si="1202"/>
        <v>0.55</v>
      </c>
      <c r="Y1017" s="212" t="str">
        <f t="shared" si="1203"/>
        <v>0.55</v>
      </c>
      <c r="Z1017" s="212" t="str">
        <f t="shared" si="1204"/>
        <v>0.55</v>
      </c>
      <c r="AA1017" s="212" t="str">
        <f t="shared" si="1205"/>
        <v>0.55</v>
      </c>
      <c r="AB1017" s="212" t="str">
        <f t="shared" si="1185"/>
        <v>0.55</v>
      </c>
      <c r="AC1017" s="212" t="str">
        <f t="shared" si="1185"/>
        <v>0.55</v>
      </c>
      <c r="AD1017" s="212" t="str">
        <f t="shared" si="1185"/>
        <v>0.55</v>
      </c>
      <c r="AE1017" s="212" t="str">
        <f t="shared" si="1185"/>
        <v>0.55</v>
      </c>
      <c r="AF1017" s="212" t="str">
        <f t="shared" si="1185"/>
        <v>0.55</v>
      </c>
      <c r="AG1017" s="212" t="str">
        <f t="shared" si="1185"/>
        <v>0.55</v>
      </c>
      <c r="AH1017" s="212" t="str">
        <f t="shared" si="1185"/>
        <v>0.55</v>
      </c>
      <c r="AI1017" s="212" t="str">
        <f t="shared" si="1185"/>
        <v>0.55</v>
      </c>
      <c r="AJ1017" s="212" t="str">
        <f t="shared" si="1185"/>
        <v>0.55</v>
      </c>
      <c r="AK1017" s="212" t="str">
        <f t="shared" si="1185"/>
        <v>0.55</v>
      </c>
    </row>
    <row r="1018" spans="1:37" x14ac:dyDescent="0.35">
      <c r="A1018" s="215">
        <v>50</v>
      </c>
      <c r="B1018" s="212" t="str">
        <f t="shared" si="1150"/>
        <v>0.55</v>
      </c>
      <c r="C1018" s="212" t="str">
        <f t="shared" si="1206"/>
        <v>0.55</v>
      </c>
      <c r="D1018" s="212" t="str">
        <f t="shared" si="1207"/>
        <v>0.55</v>
      </c>
      <c r="E1018" s="212" t="str">
        <f t="shared" si="1208"/>
        <v>0.55</v>
      </c>
      <c r="F1018" s="212" t="str">
        <f t="shared" si="1209"/>
        <v>0.55</v>
      </c>
      <c r="G1018" s="212" t="str">
        <f t="shared" si="1210"/>
        <v>0.55</v>
      </c>
      <c r="H1018" s="212" t="str">
        <f t="shared" si="1186"/>
        <v>0.55</v>
      </c>
      <c r="I1018" s="212" t="str">
        <f t="shared" si="1187"/>
        <v>0.55</v>
      </c>
      <c r="J1018" s="212" t="str">
        <f t="shared" si="1188"/>
        <v>0.55</v>
      </c>
      <c r="K1018" s="212" t="str">
        <f t="shared" si="1189"/>
        <v>0.55</v>
      </c>
      <c r="L1018" s="212" t="str">
        <f t="shared" si="1190"/>
        <v>0.55</v>
      </c>
      <c r="M1018" s="212" t="str">
        <f t="shared" si="1191"/>
        <v>0.55</v>
      </c>
      <c r="N1018" s="212" t="str">
        <f t="shared" si="1192"/>
        <v>0.55</v>
      </c>
      <c r="O1018" s="212" t="str">
        <f t="shared" si="1193"/>
        <v>0.55</v>
      </c>
      <c r="P1018" s="212" t="str">
        <f t="shared" si="1194"/>
        <v>0.55</v>
      </c>
      <c r="Q1018" s="212" t="str">
        <f t="shared" si="1195"/>
        <v>0.55</v>
      </c>
      <c r="R1018" s="212" t="str">
        <f t="shared" si="1196"/>
        <v>0.55</v>
      </c>
      <c r="S1018" s="212" t="str">
        <f t="shared" si="1197"/>
        <v>0.55</v>
      </c>
      <c r="T1018" s="212" t="str">
        <f t="shared" si="1198"/>
        <v>0.55</v>
      </c>
      <c r="U1018" s="212" t="str">
        <f t="shared" si="1199"/>
        <v>0.55</v>
      </c>
      <c r="V1018" s="212" t="str">
        <f t="shared" si="1200"/>
        <v>0.55</v>
      </c>
      <c r="W1018" s="212" t="str">
        <f t="shared" si="1201"/>
        <v>0.55</v>
      </c>
      <c r="X1018" s="212" t="str">
        <f t="shared" si="1202"/>
        <v>0.55</v>
      </c>
      <c r="Y1018" s="212" t="str">
        <f t="shared" si="1203"/>
        <v>0.55</v>
      </c>
      <c r="Z1018" s="212" t="str">
        <f t="shared" si="1204"/>
        <v>0.55</v>
      </c>
      <c r="AA1018" s="212" t="str">
        <f t="shared" si="1205"/>
        <v>0.55</v>
      </c>
      <c r="AB1018" s="212" t="str">
        <f t="shared" si="1185"/>
        <v>0.55</v>
      </c>
      <c r="AC1018" s="212" t="str">
        <f t="shared" si="1185"/>
        <v>0.55</v>
      </c>
      <c r="AD1018" s="212" t="str">
        <f t="shared" si="1185"/>
        <v>0.55</v>
      </c>
      <c r="AE1018" s="212" t="str">
        <f t="shared" si="1185"/>
        <v>0.55</v>
      </c>
      <c r="AF1018" s="212" t="str">
        <f t="shared" si="1185"/>
        <v>0.55</v>
      </c>
      <c r="AG1018" s="212" t="str">
        <f t="shared" si="1185"/>
        <v>0.55</v>
      </c>
      <c r="AH1018" s="212" t="str">
        <f t="shared" si="1185"/>
        <v>0.55</v>
      </c>
      <c r="AI1018" s="212" t="str">
        <f t="shared" si="1185"/>
        <v>0.55</v>
      </c>
      <c r="AJ1018" s="212" t="str">
        <f t="shared" si="1185"/>
        <v>0.55</v>
      </c>
      <c r="AK1018" s="212" t="str">
        <f t="shared" si="1185"/>
        <v>0.55</v>
      </c>
    </row>
    <row r="1019" spans="1:37" x14ac:dyDescent="0.35">
      <c r="A1019" s="215">
        <v>51</v>
      </c>
      <c r="B1019" s="212" t="str">
        <f t="shared" si="1150"/>
        <v>0.55</v>
      </c>
      <c r="C1019" s="212" t="str">
        <f t="shared" si="1206"/>
        <v>0.55</v>
      </c>
      <c r="D1019" s="212" t="str">
        <f t="shared" si="1207"/>
        <v>0.55</v>
      </c>
      <c r="E1019" s="212" t="str">
        <f t="shared" si="1208"/>
        <v>0.55</v>
      </c>
      <c r="F1019" s="212" t="str">
        <f t="shared" si="1209"/>
        <v>0.55</v>
      </c>
      <c r="G1019" s="212" t="str">
        <f t="shared" si="1210"/>
        <v>0.55</v>
      </c>
      <c r="H1019" s="212" t="str">
        <f t="shared" si="1186"/>
        <v>0.55</v>
      </c>
      <c r="I1019" s="212" t="str">
        <f t="shared" si="1187"/>
        <v>0.55</v>
      </c>
      <c r="J1019" s="212" t="str">
        <f t="shared" si="1188"/>
        <v>0.55</v>
      </c>
      <c r="K1019" s="212" t="str">
        <f t="shared" si="1189"/>
        <v>0.55</v>
      </c>
      <c r="L1019" s="212" t="str">
        <f t="shared" si="1190"/>
        <v>0.55</v>
      </c>
      <c r="M1019" s="212" t="str">
        <f t="shared" si="1191"/>
        <v>0.55</v>
      </c>
      <c r="N1019" s="212" t="str">
        <f t="shared" si="1192"/>
        <v>0.55</v>
      </c>
      <c r="O1019" s="212" t="str">
        <f t="shared" si="1193"/>
        <v>0.55</v>
      </c>
      <c r="P1019" s="212" t="str">
        <f t="shared" si="1194"/>
        <v>0.55</v>
      </c>
      <c r="Q1019" s="212" t="str">
        <f t="shared" si="1195"/>
        <v>0.55</v>
      </c>
      <c r="R1019" s="212" t="str">
        <f t="shared" si="1196"/>
        <v>0.55</v>
      </c>
      <c r="S1019" s="212" t="str">
        <f t="shared" si="1197"/>
        <v>0.55</v>
      </c>
      <c r="T1019" s="212" t="str">
        <f t="shared" si="1198"/>
        <v>0.55</v>
      </c>
      <c r="U1019" s="212" t="str">
        <f t="shared" si="1199"/>
        <v>0.55</v>
      </c>
      <c r="V1019" s="212" t="str">
        <f t="shared" si="1200"/>
        <v>0.55</v>
      </c>
      <c r="W1019" s="212" t="str">
        <f t="shared" si="1201"/>
        <v>0.55</v>
      </c>
      <c r="X1019" s="212" t="str">
        <f t="shared" si="1202"/>
        <v>0.55</v>
      </c>
      <c r="Y1019" s="212" t="str">
        <f t="shared" si="1203"/>
        <v>0.55</v>
      </c>
      <c r="Z1019" s="212" t="str">
        <f t="shared" si="1204"/>
        <v>0.55</v>
      </c>
      <c r="AA1019" s="212" t="str">
        <f t="shared" si="1205"/>
        <v>0.55</v>
      </c>
      <c r="AB1019" s="212" t="str">
        <f t="shared" si="1185"/>
        <v>0.55</v>
      </c>
      <c r="AC1019" s="212" t="str">
        <f t="shared" si="1185"/>
        <v>0.55</v>
      </c>
      <c r="AD1019" s="212" t="str">
        <f t="shared" si="1185"/>
        <v>0.55</v>
      </c>
      <c r="AE1019" s="212" t="str">
        <f t="shared" si="1185"/>
        <v>0.55</v>
      </c>
      <c r="AF1019" s="212" t="str">
        <f t="shared" si="1185"/>
        <v>0.55</v>
      </c>
      <c r="AG1019" s="212" t="str">
        <f t="shared" si="1185"/>
        <v>0.55</v>
      </c>
      <c r="AH1019" s="212" t="str">
        <f t="shared" si="1185"/>
        <v>0.55</v>
      </c>
      <c r="AI1019" s="212" t="str">
        <f t="shared" si="1185"/>
        <v>0.55</v>
      </c>
      <c r="AJ1019" s="212" t="str">
        <f t="shared" si="1185"/>
        <v>0.55</v>
      </c>
      <c r="AK1019" s="212" t="str">
        <f t="shared" si="1185"/>
        <v>0.55</v>
      </c>
    </row>
    <row r="1020" spans="1:37" x14ac:dyDescent="0.35">
      <c r="A1020" s="215">
        <v>52</v>
      </c>
      <c r="B1020" s="212" t="str">
        <f t="shared" si="1150"/>
        <v>0.55</v>
      </c>
      <c r="C1020" s="212" t="str">
        <f t="shared" si="1206"/>
        <v>0.55</v>
      </c>
      <c r="D1020" s="212" t="str">
        <f t="shared" si="1207"/>
        <v>0.55</v>
      </c>
      <c r="E1020" s="212" t="str">
        <f t="shared" si="1208"/>
        <v>0.55</v>
      </c>
      <c r="F1020" s="212" t="str">
        <f t="shared" si="1209"/>
        <v>0.55</v>
      </c>
      <c r="G1020" s="212" t="str">
        <f t="shared" si="1210"/>
        <v>0.55</v>
      </c>
      <c r="H1020" s="212" t="str">
        <f t="shared" si="1186"/>
        <v>0.55</v>
      </c>
      <c r="I1020" s="212" t="str">
        <f t="shared" si="1187"/>
        <v>0.55</v>
      </c>
      <c r="J1020" s="212" t="str">
        <f t="shared" si="1188"/>
        <v>0.55</v>
      </c>
      <c r="K1020" s="212" t="str">
        <f t="shared" si="1189"/>
        <v>0.55</v>
      </c>
      <c r="L1020" s="212" t="str">
        <f t="shared" si="1190"/>
        <v>0.55</v>
      </c>
      <c r="M1020" s="212" t="str">
        <f t="shared" si="1191"/>
        <v>0.55</v>
      </c>
      <c r="N1020" s="212" t="str">
        <f t="shared" si="1192"/>
        <v>0.55</v>
      </c>
      <c r="O1020" s="212" t="str">
        <f t="shared" si="1193"/>
        <v>0.55</v>
      </c>
      <c r="P1020" s="212" t="str">
        <f t="shared" si="1194"/>
        <v>0.55</v>
      </c>
      <c r="Q1020" s="212" t="str">
        <f t="shared" si="1195"/>
        <v>0.55</v>
      </c>
      <c r="R1020" s="212" t="str">
        <f t="shared" si="1196"/>
        <v>0.55</v>
      </c>
      <c r="S1020" s="212" t="str">
        <f t="shared" si="1197"/>
        <v>0.55</v>
      </c>
      <c r="T1020" s="212" t="str">
        <f t="shared" si="1198"/>
        <v>0.55</v>
      </c>
      <c r="U1020" s="212" t="str">
        <f t="shared" si="1199"/>
        <v>0.55</v>
      </c>
      <c r="V1020" s="212" t="str">
        <f t="shared" si="1200"/>
        <v>0.55</v>
      </c>
      <c r="W1020" s="212" t="str">
        <f t="shared" si="1201"/>
        <v>0.55</v>
      </c>
      <c r="X1020" s="212" t="str">
        <f t="shared" si="1202"/>
        <v>0.55</v>
      </c>
      <c r="Y1020" s="212" t="str">
        <f t="shared" si="1203"/>
        <v>0.55</v>
      </c>
      <c r="Z1020" s="212" t="str">
        <f t="shared" si="1204"/>
        <v>0.55</v>
      </c>
      <c r="AA1020" s="212" t="str">
        <f t="shared" si="1205"/>
        <v>0.55</v>
      </c>
      <c r="AB1020" s="212" t="str">
        <f t="shared" si="1185"/>
        <v>0.55</v>
      </c>
      <c r="AC1020" s="212" t="str">
        <f t="shared" si="1185"/>
        <v>0.55</v>
      </c>
      <c r="AD1020" s="212" t="str">
        <f t="shared" si="1185"/>
        <v>0.55</v>
      </c>
      <c r="AE1020" s="212" t="str">
        <f t="shared" si="1185"/>
        <v>0.55</v>
      </c>
      <c r="AF1020" s="212" t="str">
        <f t="shared" si="1185"/>
        <v>0.55</v>
      </c>
      <c r="AG1020" s="212" t="str">
        <f t="shared" si="1185"/>
        <v>0.55</v>
      </c>
      <c r="AH1020" s="212" t="str">
        <f t="shared" si="1185"/>
        <v>0.55</v>
      </c>
      <c r="AI1020" s="212" t="str">
        <f t="shared" si="1185"/>
        <v>0.55</v>
      </c>
      <c r="AJ1020" s="212" t="str">
        <f t="shared" si="1185"/>
        <v>0.55</v>
      </c>
      <c r="AK1020" s="212" t="str">
        <f t="shared" si="1185"/>
        <v>0.55</v>
      </c>
    </row>
    <row r="1023" spans="1:37" x14ac:dyDescent="0.35">
      <c r="B1023" s="216" t="str">
        <f>'Techs-Fuels Updated'!D73</f>
        <v>MEPHYRRNI0</v>
      </c>
      <c r="E1023" s="216" t="str">
        <f>'Techs-Fuels Updated'!Q73</f>
        <v>0.55</v>
      </c>
    </row>
    <row r="1024" spans="1:37" x14ac:dyDescent="0.35">
      <c r="A1024" s="210"/>
      <c r="B1024" s="210">
        <v>2020</v>
      </c>
      <c r="C1024" s="210">
        <v>2021</v>
      </c>
      <c r="D1024" s="210">
        <v>2022</v>
      </c>
      <c r="E1024" s="210">
        <v>2023</v>
      </c>
      <c r="F1024" s="210">
        <v>2024</v>
      </c>
      <c r="G1024" s="210">
        <v>2025</v>
      </c>
      <c r="H1024" s="210">
        <v>2026</v>
      </c>
      <c r="I1024" s="210">
        <v>2027</v>
      </c>
      <c r="J1024" s="214">
        <v>2028</v>
      </c>
      <c r="K1024" s="214">
        <v>2029</v>
      </c>
      <c r="L1024" s="214">
        <v>2030</v>
      </c>
      <c r="M1024" s="214">
        <v>2031</v>
      </c>
      <c r="N1024" s="214">
        <v>2032</v>
      </c>
      <c r="O1024" s="214">
        <v>2033</v>
      </c>
      <c r="P1024" s="214">
        <v>2034</v>
      </c>
      <c r="Q1024" s="214">
        <v>2035</v>
      </c>
      <c r="R1024" s="214">
        <v>2036</v>
      </c>
      <c r="S1024" s="214">
        <v>2037</v>
      </c>
      <c r="T1024" s="214">
        <v>2038</v>
      </c>
      <c r="U1024" s="214">
        <v>2039</v>
      </c>
      <c r="V1024" s="214">
        <v>2040</v>
      </c>
      <c r="W1024" s="214">
        <v>2041</v>
      </c>
      <c r="X1024" s="214">
        <v>2042</v>
      </c>
      <c r="Y1024" s="214">
        <v>2043</v>
      </c>
      <c r="Z1024" s="214">
        <v>2044</v>
      </c>
      <c r="AA1024" s="214">
        <v>2045</v>
      </c>
      <c r="AB1024" s="214">
        <v>2046</v>
      </c>
      <c r="AC1024" s="214">
        <v>2047</v>
      </c>
      <c r="AD1024" s="214">
        <v>2048</v>
      </c>
      <c r="AE1024" s="214">
        <v>2049</v>
      </c>
      <c r="AF1024" s="214">
        <v>2050</v>
      </c>
      <c r="AG1024" s="214">
        <v>2051</v>
      </c>
      <c r="AH1024" s="214">
        <v>2052</v>
      </c>
      <c r="AI1024" s="214">
        <v>2053</v>
      </c>
      <c r="AJ1024" s="214">
        <v>2054</v>
      </c>
      <c r="AK1024" s="214" t="s">
        <v>1418</v>
      </c>
    </row>
    <row r="1025" spans="1:37" x14ac:dyDescent="0.35">
      <c r="A1025" s="211">
        <v>1</v>
      </c>
      <c r="B1025" s="212" t="str">
        <f>E1023</f>
        <v>0.55</v>
      </c>
      <c r="C1025" s="212" t="str">
        <f>B1025</f>
        <v>0.55</v>
      </c>
      <c r="D1025" s="212" t="str">
        <f t="shared" ref="D1025:AA1025" si="1211">C1025</f>
        <v>0.55</v>
      </c>
      <c r="E1025" s="212" t="str">
        <f t="shared" si="1211"/>
        <v>0.55</v>
      </c>
      <c r="F1025" s="212" t="str">
        <f t="shared" si="1211"/>
        <v>0.55</v>
      </c>
      <c r="G1025" s="212" t="str">
        <f t="shared" si="1211"/>
        <v>0.55</v>
      </c>
      <c r="H1025" s="212" t="str">
        <f t="shared" si="1211"/>
        <v>0.55</v>
      </c>
      <c r="I1025" s="212" t="str">
        <f t="shared" si="1211"/>
        <v>0.55</v>
      </c>
      <c r="J1025" s="212" t="str">
        <f t="shared" si="1211"/>
        <v>0.55</v>
      </c>
      <c r="K1025" s="212" t="str">
        <f t="shared" si="1211"/>
        <v>0.55</v>
      </c>
      <c r="L1025" s="212" t="str">
        <f t="shared" si="1211"/>
        <v>0.55</v>
      </c>
      <c r="M1025" s="212" t="str">
        <f t="shared" si="1211"/>
        <v>0.55</v>
      </c>
      <c r="N1025" s="212" t="str">
        <f t="shared" si="1211"/>
        <v>0.55</v>
      </c>
      <c r="O1025" s="212" t="str">
        <f t="shared" si="1211"/>
        <v>0.55</v>
      </c>
      <c r="P1025" s="212" t="str">
        <f t="shared" si="1211"/>
        <v>0.55</v>
      </c>
      <c r="Q1025" s="212" t="str">
        <f t="shared" si="1211"/>
        <v>0.55</v>
      </c>
      <c r="R1025" s="212" t="str">
        <f t="shared" si="1211"/>
        <v>0.55</v>
      </c>
      <c r="S1025" s="212" t="str">
        <f t="shared" si="1211"/>
        <v>0.55</v>
      </c>
      <c r="T1025" s="212" t="str">
        <f t="shared" si="1211"/>
        <v>0.55</v>
      </c>
      <c r="U1025" s="212" t="str">
        <f t="shared" si="1211"/>
        <v>0.55</v>
      </c>
      <c r="V1025" s="212" t="str">
        <f t="shared" si="1211"/>
        <v>0.55</v>
      </c>
      <c r="W1025" s="212" t="str">
        <f t="shared" si="1211"/>
        <v>0.55</v>
      </c>
      <c r="X1025" s="212" t="str">
        <f t="shared" si="1211"/>
        <v>0.55</v>
      </c>
      <c r="Y1025" s="212" t="str">
        <f t="shared" si="1211"/>
        <v>0.55</v>
      </c>
      <c r="Z1025" s="212" t="str">
        <f t="shared" si="1211"/>
        <v>0.55</v>
      </c>
      <c r="AA1025" s="212" t="str">
        <f t="shared" si="1211"/>
        <v>0.55</v>
      </c>
      <c r="AB1025" s="212" t="str">
        <f t="shared" ref="AB1025:AK1060" si="1212">AA1025</f>
        <v>0.55</v>
      </c>
      <c r="AC1025" s="212" t="str">
        <f t="shared" ref="AC1025:AC1059" si="1213">AB1025</f>
        <v>0.55</v>
      </c>
      <c r="AD1025" s="212" t="str">
        <f t="shared" ref="AD1025:AD1059" si="1214">AC1025</f>
        <v>0.55</v>
      </c>
      <c r="AE1025" s="212" t="str">
        <f t="shared" ref="AE1025:AE1059" si="1215">AD1025</f>
        <v>0.55</v>
      </c>
      <c r="AF1025" s="212" t="str">
        <f t="shared" ref="AF1025:AF1059" si="1216">AE1025</f>
        <v>0.55</v>
      </c>
      <c r="AG1025" s="212" t="str">
        <f t="shared" ref="AG1025:AG1059" si="1217">AF1025</f>
        <v>0.55</v>
      </c>
      <c r="AH1025" s="212" t="str">
        <f t="shared" ref="AH1025:AH1059" si="1218">AG1025</f>
        <v>0.55</v>
      </c>
      <c r="AI1025" s="212" t="str">
        <f t="shared" ref="AI1025:AI1059" si="1219">AH1025</f>
        <v>0.55</v>
      </c>
      <c r="AJ1025" s="212" t="str">
        <f t="shared" ref="AJ1025:AJ1059" si="1220">AI1025</f>
        <v>0.55</v>
      </c>
      <c r="AK1025" s="212" t="str">
        <f t="shared" ref="AK1025:AK1059" si="1221">AJ1025</f>
        <v>0.55</v>
      </c>
    </row>
    <row r="1026" spans="1:37" x14ac:dyDescent="0.35">
      <c r="A1026" s="211">
        <v>2</v>
      </c>
      <c r="B1026" s="212" t="str">
        <f>B1025</f>
        <v>0.55</v>
      </c>
      <c r="C1026" s="212" t="str">
        <f>B1026</f>
        <v>0.55</v>
      </c>
      <c r="D1026" s="212" t="str">
        <f t="shared" ref="D1026:AA1026" si="1222">C1026</f>
        <v>0.55</v>
      </c>
      <c r="E1026" s="212" t="str">
        <f t="shared" si="1222"/>
        <v>0.55</v>
      </c>
      <c r="F1026" s="212" t="str">
        <f t="shared" si="1222"/>
        <v>0.55</v>
      </c>
      <c r="G1026" s="212" t="str">
        <f t="shared" si="1222"/>
        <v>0.55</v>
      </c>
      <c r="H1026" s="212" t="str">
        <f t="shared" si="1222"/>
        <v>0.55</v>
      </c>
      <c r="I1026" s="212" t="str">
        <f t="shared" si="1222"/>
        <v>0.55</v>
      </c>
      <c r="J1026" s="212" t="str">
        <f t="shared" si="1222"/>
        <v>0.55</v>
      </c>
      <c r="K1026" s="212" t="str">
        <f t="shared" si="1222"/>
        <v>0.55</v>
      </c>
      <c r="L1026" s="212" t="str">
        <f t="shared" si="1222"/>
        <v>0.55</v>
      </c>
      <c r="M1026" s="212" t="str">
        <f t="shared" si="1222"/>
        <v>0.55</v>
      </c>
      <c r="N1026" s="212" t="str">
        <f t="shared" si="1222"/>
        <v>0.55</v>
      </c>
      <c r="O1026" s="212" t="str">
        <f t="shared" si="1222"/>
        <v>0.55</v>
      </c>
      <c r="P1026" s="212" t="str">
        <f t="shared" si="1222"/>
        <v>0.55</v>
      </c>
      <c r="Q1026" s="212" t="str">
        <f t="shared" si="1222"/>
        <v>0.55</v>
      </c>
      <c r="R1026" s="212" t="str">
        <f t="shared" si="1222"/>
        <v>0.55</v>
      </c>
      <c r="S1026" s="212" t="str">
        <f t="shared" si="1222"/>
        <v>0.55</v>
      </c>
      <c r="T1026" s="212" t="str">
        <f t="shared" si="1222"/>
        <v>0.55</v>
      </c>
      <c r="U1026" s="212" t="str">
        <f t="shared" si="1222"/>
        <v>0.55</v>
      </c>
      <c r="V1026" s="212" t="str">
        <f t="shared" si="1222"/>
        <v>0.55</v>
      </c>
      <c r="W1026" s="212" t="str">
        <f t="shared" si="1222"/>
        <v>0.55</v>
      </c>
      <c r="X1026" s="212" t="str">
        <f t="shared" si="1222"/>
        <v>0.55</v>
      </c>
      <c r="Y1026" s="212" t="str">
        <f t="shared" si="1222"/>
        <v>0.55</v>
      </c>
      <c r="Z1026" s="212" t="str">
        <f t="shared" si="1222"/>
        <v>0.55</v>
      </c>
      <c r="AA1026" s="212" t="str">
        <f t="shared" si="1222"/>
        <v>0.55</v>
      </c>
      <c r="AB1026" s="212" t="str">
        <f t="shared" si="1212"/>
        <v>0.55</v>
      </c>
      <c r="AC1026" s="212" t="str">
        <f t="shared" si="1213"/>
        <v>0.55</v>
      </c>
      <c r="AD1026" s="212" t="str">
        <f t="shared" si="1214"/>
        <v>0.55</v>
      </c>
      <c r="AE1026" s="212" t="str">
        <f t="shared" si="1215"/>
        <v>0.55</v>
      </c>
      <c r="AF1026" s="212" t="str">
        <f t="shared" si="1216"/>
        <v>0.55</v>
      </c>
      <c r="AG1026" s="212" t="str">
        <f t="shared" si="1217"/>
        <v>0.55</v>
      </c>
      <c r="AH1026" s="212" t="str">
        <f t="shared" si="1218"/>
        <v>0.55</v>
      </c>
      <c r="AI1026" s="212" t="str">
        <f t="shared" si="1219"/>
        <v>0.55</v>
      </c>
      <c r="AJ1026" s="212" t="str">
        <f t="shared" si="1220"/>
        <v>0.55</v>
      </c>
      <c r="AK1026" s="212" t="str">
        <f t="shared" si="1221"/>
        <v>0.55</v>
      </c>
    </row>
    <row r="1027" spans="1:37" x14ac:dyDescent="0.35">
      <c r="A1027" s="211">
        <v>3</v>
      </c>
      <c r="B1027" s="212" t="str">
        <f t="shared" ref="B1027:B1076" si="1223">B1026</f>
        <v>0.55</v>
      </c>
      <c r="C1027" s="212" t="str">
        <f t="shared" ref="C1027:AA1027" si="1224">B1027</f>
        <v>0.55</v>
      </c>
      <c r="D1027" s="212" t="str">
        <f t="shared" si="1224"/>
        <v>0.55</v>
      </c>
      <c r="E1027" s="212" t="str">
        <f t="shared" si="1224"/>
        <v>0.55</v>
      </c>
      <c r="F1027" s="212" t="str">
        <f t="shared" si="1224"/>
        <v>0.55</v>
      </c>
      <c r="G1027" s="212" t="str">
        <f t="shared" si="1224"/>
        <v>0.55</v>
      </c>
      <c r="H1027" s="212" t="str">
        <f t="shared" si="1224"/>
        <v>0.55</v>
      </c>
      <c r="I1027" s="212" t="str">
        <f t="shared" si="1224"/>
        <v>0.55</v>
      </c>
      <c r="J1027" s="212" t="str">
        <f t="shared" si="1224"/>
        <v>0.55</v>
      </c>
      <c r="K1027" s="212" t="str">
        <f t="shared" si="1224"/>
        <v>0.55</v>
      </c>
      <c r="L1027" s="212" t="str">
        <f t="shared" si="1224"/>
        <v>0.55</v>
      </c>
      <c r="M1027" s="212" t="str">
        <f t="shared" si="1224"/>
        <v>0.55</v>
      </c>
      <c r="N1027" s="212" t="str">
        <f t="shared" si="1224"/>
        <v>0.55</v>
      </c>
      <c r="O1027" s="212" t="str">
        <f t="shared" si="1224"/>
        <v>0.55</v>
      </c>
      <c r="P1027" s="212" t="str">
        <f t="shared" si="1224"/>
        <v>0.55</v>
      </c>
      <c r="Q1027" s="212" t="str">
        <f t="shared" si="1224"/>
        <v>0.55</v>
      </c>
      <c r="R1027" s="212" t="str">
        <f t="shared" si="1224"/>
        <v>0.55</v>
      </c>
      <c r="S1027" s="212" t="str">
        <f t="shared" si="1224"/>
        <v>0.55</v>
      </c>
      <c r="T1027" s="212" t="str">
        <f t="shared" si="1224"/>
        <v>0.55</v>
      </c>
      <c r="U1027" s="212" t="str">
        <f t="shared" si="1224"/>
        <v>0.55</v>
      </c>
      <c r="V1027" s="212" t="str">
        <f t="shared" si="1224"/>
        <v>0.55</v>
      </c>
      <c r="W1027" s="212" t="str">
        <f t="shared" si="1224"/>
        <v>0.55</v>
      </c>
      <c r="X1027" s="212" t="str">
        <f t="shared" si="1224"/>
        <v>0.55</v>
      </c>
      <c r="Y1027" s="212" t="str">
        <f t="shared" si="1224"/>
        <v>0.55</v>
      </c>
      <c r="Z1027" s="212" t="str">
        <f t="shared" si="1224"/>
        <v>0.55</v>
      </c>
      <c r="AA1027" s="212" t="str">
        <f t="shared" si="1224"/>
        <v>0.55</v>
      </c>
      <c r="AB1027" s="212" t="str">
        <f t="shared" si="1212"/>
        <v>0.55</v>
      </c>
      <c r="AC1027" s="212" t="str">
        <f t="shared" si="1213"/>
        <v>0.55</v>
      </c>
      <c r="AD1027" s="212" t="str">
        <f t="shared" si="1214"/>
        <v>0.55</v>
      </c>
      <c r="AE1027" s="212" t="str">
        <f t="shared" si="1215"/>
        <v>0.55</v>
      </c>
      <c r="AF1027" s="212" t="str">
        <f t="shared" si="1216"/>
        <v>0.55</v>
      </c>
      <c r="AG1027" s="212" t="str">
        <f t="shared" si="1217"/>
        <v>0.55</v>
      </c>
      <c r="AH1027" s="212" t="str">
        <f t="shared" si="1218"/>
        <v>0.55</v>
      </c>
      <c r="AI1027" s="212" t="str">
        <f t="shared" si="1219"/>
        <v>0.55</v>
      </c>
      <c r="AJ1027" s="212" t="str">
        <f t="shared" si="1220"/>
        <v>0.55</v>
      </c>
      <c r="AK1027" s="212" t="str">
        <f t="shared" si="1221"/>
        <v>0.55</v>
      </c>
    </row>
    <row r="1028" spans="1:37" x14ac:dyDescent="0.35">
      <c r="A1028" s="211">
        <v>4</v>
      </c>
      <c r="B1028" s="212" t="str">
        <f t="shared" si="1223"/>
        <v>0.55</v>
      </c>
      <c r="C1028" s="212" t="str">
        <f t="shared" ref="C1028:AA1028" si="1225">B1028</f>
        <v>0.55</v>
      </c>
      <c r="D1028" s="212" t="str">
        <f t="shared" si="1225"/>
        <v>0.55</v>
      </c>
      <c r="E1028" s="212" t="str">
        <f t="shared" si="1225"/>
        <v>0.55</v>
      </c>
      <c r="F1028" s="212" t="str">
        <f t="shared" si="1225"/>
        <v>0.55</v>
      </c>
      <c r="G1028" s="212" t="str">
        <f t="shared" si="1225"/>
        <v>0.55</v>
      </c>
      <c r="H1028" s="212" t="str">
        <f t="shared" si="1225"/>
        <v>0.55</v>
      </c>
      <c r="I1028" s="212" t="str">
        <f t="shared" si="1225"/>
        <v>0.55</v>
      </c>
      <c r="J1028" s="212" t="str">
        <f t="shared" si="1225"/>
        <v>0.55</v>
      </c>
      <c r="K1028" s="212" t="str">
        <f t="shared" si="1225"/>
        <v>0.55</v>
      </c>
      <c r="L1028" s="212" t="str">
        <f t="shared" si="1225"/>
        <v>0.55</v>
      </c>
      <c r="M1028" s="212" t="str">
        <f t="shared" si="1225"/>
        <v>0.55</v>
      </c>
      <c r="N1028" s="212" t="str">
        <f t="shared" si="1225"/>
        <v>0.55</v>
      </c>
      <c r="O1028" s="212" t="str">
        <f t="shared" si="1225"/>
        <v>0.55</v>
      </c>
      <c r="P1028" s="212" t="str">
        <f t="shared" si="1225"/>
        <v>0.55</v>
      </c>
      <c r="Q1028" s="212" t="str">
        <f t="shared" si="1225"/>
        <v>0.55</v>
      </c>
      <c r="R1028" s="212" t="str">
        <f t="shared" si="1225"/>
        <v>0.55</v>
      </c>
      <c r="S1028" s="212" t="str">
        <f t="shared" si="1225"/>
        <v>0.55</v>
      </c>
      <c r="T1028" s="212" t="str">
        <f t="shared" si="1225"/>
        <v>0.55</v>
      </c>
      <c r="U1028" s="212" t="str">
        <f t="shared" si="1225"/>
        <v>0.55</v>
      </c>
      <c r="V1028" s="212" t="str">
        <f t="shared" si="1225"/>
        <v>0.55</v>
      </c>
      <c r="W1028" s="212" t="str">
        <f t="shared" si="1225"/>
        <v>0.55</v>
      </c>
      <c r="X1028" s="212" t="str">
        <f t="shared" si="1225"/>
        <v>0.55</v>
      </c>
      <c r="Y1028" s="212" t="str">
        <f t="shared" si="1225"/>
        <v>0.55</v>
      </c>
      <c r="Z1028" s="212" t="str">
        <f t="shared" si="1225"/>
        <v>0.55</v>
      </c>
      <c r="AA1028" s="212" t="str">
        <f t="shared" si="1225"/>
        <v>0.55</v>
      </c>
      <c r="AB1028" s="212" t="str">
        <f t="shared" si="1212"/>
        <v>0.55</v>
      </c>
      <c r="AC1028" s="212" t="str">
        <f t="shared" si="1213"/>
        <v>0.55</v>
      </c>
      <c r="AD1028" s="212" t="str">
        <f t="shared" si="1214"/>
        <v>0.55</v>
      </c>
      <c r="AE1028" s="212" t="str">
        <f t="shared" si="1215"/>
        <v>0.55</v>
      </c>
      <c r="AF1028" s="212" t="str">
        <f t="shared" si="1216"/>
        <v>0.55</v>
      </c>
      <c r="AG1028" s="212" t="str">
        <f t="shared" si="1217"/>
        <v>0.55</v>
      </c>
      <c r="AH1028" s="212" t="str">
        <f t="shared" si="1218"/>
        <v>0.55</v>
      </c>
      <c r="AI1028" s="212" t="str">
        <f t="shared" si="1219"/>
        <v>0.55</v>
      </c>
      <c r="AJ1028" s="212" t="str">
        <f t="shared" si="1220"/>
        <v>0.55</v>
      </c>
      <c r="AK1028" s="212" t="str">
        <f t="shared" si="1221"/>
        <v>0.55</v>
      </c>
    </row>
    <row r="1029" spans="1:37" x14ac:dyDescent="0.35">
      <c r="A1029" s="211">
        <v>5</v>
      </c>
      <c r="B1029" s="212" t="str">
        <f t="shared" si="1223"/>
        <v>0.55</v>
      </c>
      <c r="C1029" s="212" t="str">
        <f t="shared" ref="C1029:AA1029" si="1226">B1029</f>
        <v>0.55</v>
      </c>
      <c r="D1029" s="212" t="str">
        <f t="shared" si="1226"/>
        <v>0.55</v>
      </c>
      <c r="E1029" s="212" t="str">
        <f t="shared" si="1226"/>
        <v>0.55</v>
      </c>
      <c r="F1029" s="212" t="str">
        <f t="shared" si="1226"/>
        <v>0.55</v>
      </c>
      <c r="G1029" s="212" t="str">
        <f t="shared" si="1226"/>
        <v>0.55</v>
      </c>
      <c r="H1029" s="212" t="str">
        <f t="shared" si="1226"/>
        <v>0.55</v>
      </c>
      <c r="I1029" s="212" t="str">
        <f t="shared" si="1226"/>
        <v>0.55</v>
      </c>
      <c r="J1029" s="212" t="str">
        <f t="shared" si="1226"/>
        <v>0.55</v>
      </c>
      <c r="K1029" s="212" t="str">
        <f t="shared" si="1226"/>
        <v>0.55</v>
      </c>
      <c r="L1029" s="212" t="str">
        <f t="shared" si="1226"/>
        <v>0.55</v>
      </c>
      <c r="M1029" s="212" t="str">
        <f t="shared" si="1226"/>
        <v>0.55</v>
      </c>
      <c r="N1029" s="212" t="str">
        <f t="shared" si="1226"/>
        <v>0.55</v>
      </c>
      <c r="O1029" s="212" t="str">
        <f t="shared" si="1226"/>
        <v>0.55</v>
      </c>
      <c r="P1029" s="212" t="str">
        <f t="shared" si="1226"/>
        <v>0.55</v>
      </c>
      <c r="Q1029" s="212" t="str">
        <f t="shared" si="1226"/>
        <v>0.55</v>
      </c>
      <c r="R1029" s="212" t="str">
        <f t="shared" si="1226"/>
        <v>0.55</v>
      </c>
      <c r="S1029" s="212" t="str">
        <f t="shared" si="1226"/>
        <v>0.55</v>
      </c>
      <c r="T1029" s="212" t="str">
        <f t="shared" si="1226"/>
        <v>0.55</v>
      </c>
      <c r="U1029" s="212" t="str">
        <f t="shared" si="1226"/>
        <v>0.55</v>
      </c>
      <c r="V1029" s="212" t="str">
        <f t="shared" si="1226"/>
        <v>0.55</v>
      </c>
      <c r="W1029" s="212" t="str">
        <f t="shared" si="1226"/>
        <v>0.55</v>
      </c>
      <c r="X1029" s="212" t="str">
        <f t="shared" si="1226"/>
        <v>0.55</v>
      </c>
      <c r="Y1029" s="212" t="str">
        <f t="shared" si="1226"/>
        <v>0.55</v>
      </c>
      <c r="Z1029" s="212" t="str">
        <f t="shared" si="1226"/>
        <v>0.55</v>
      </c>
      <c r="AA1029" s="212" t="str">
        <f t="shared" si="1226"/>
        <v>0.55</v>
      </c>
      <c r="AB1029" s="212" t="str">
        <f t="shared" si="1212"/>
        <v>0.55</v>
      </c>
      <c r="AC1029" s="212" t="str">
        <f t="shared" si="1213"/>
        <v>0.55</v>
      </c>
      <c r="AD1029" s="212" t="str">
        <f t="shared" si="1214"/>
        <v>0.55</v>
      </c>
      <c r="AE1029" s="212" t="str">
        <f t="shared" si="1215"/>
        <v>0.55</v>
      </c>
      <c r="AF1029" s="212" t="str">
        <f t="shared" si="1216"/>
        <v>0.55</v>
      </c>
      <c r="AG1029" s="212" t="str">
        <f t="shared" si="1217"/>
        <v>0.55</v>
      </c>
      <c r="AH1029" s="212" t="str">
        <f t="shared" si="1218"/>
        <v>0.55</v>
      </c>
      <c r="AI1029" s="212" t="str">
        <f t="shared" si="1219"/>
        <v>0.55</v>
      </c>
      <c r="AJ1029" s="212" t="str">
        <f t="shared" si="1220"/>
        <v>0.55</v>
      </c>
      <c r="AK1029" s="212" t="str">
        <f t="shared" si="1221"/>
        <v>0.55</v>
      </c>
    </row>
    <row r="1030" spans="1:37" x14ac:dyDescent="0.35">
      <c r="A1030" s="211">
        <v>6</v>
      </c>
      <c r="B1030" s="212" t="str">
        <f t="shared" si="1223"/>
        <v>0.55</v>
      </c>
      <c r="C1030" s="212" t="str">
        <f t="shared" ref="C1030:AA1030" si="1227">B1030</f>
        <v>0.55</v>
      </c>
      <c r="D1030" s="212" t="str">
        <f t="shared" si="1227"/>
        <v>0.55</v>
      </c>
      <c r="E1030" s="212" t="str">
        <f t="shared" si="1227"/>
        <v>0.55</v>
      </c>
      <c r="F1030" s="212" t="str">
        <f t="shared" si="1227"/>
        <v>0.55</v>
      </c>
      <c r="G1030" s="212" t="str">
        <f t="shared" si="1227"/>
        <v>0.55</v>
      </c>
      <c r="H1030" s="212" t="str">
        <f t="shared" si="1227"/>
        <v>0.55</v>
      </c>
      <c r="I1030" s="212" t="str">
        <f t="shared" si="1227"/>
        <v>0.55</v>
      </c>
      <c r="J1030" s="212" t="str">
        <f t="shared" si="1227"/>
        <v>0.55</v>
      </c>
      <c r="K1030" s="212" t="str">
        <f t="shared" si="1227"/>
        <v>0.55</v>
      </c>
      <c r="L1030" s="212" t="str">
        <f t="shared" si="1227"/>
        <v>0.55</v>
      </c>
      <c r="M1030" s="212" t="str">
        <f t="shared" si="1227"/>
        <v>0.55</v>
      </c>
      <c r="N1030" s="212" t="str">
        <f t="shared" si="1227"/>
        <v>0.55</v>
      </c>
      <c r="O1030" s="212" t="str">
        <f t="shared" si="1227"/>
        <v>0.55</v>
      </c>
      <c r="P1030" s="212" t="str">
        <f t="shared" si="1227"/>
        <v>0.55</v>
      </c>
      <c r="Q1030" s="212" t="str">
        <f t="shared" si="1227"/>
        <v>0.55</v>
      </c>
      <c r="R1030" s="212" t="str">
        <f t="shared" si="1227"/>
        <v>0.55</v>
      </c>
      <c r="S1030" s="212" t="str">
        <f t="shared" si="1227"/>
        <v>0.55</v>
      </c>
      <c r="T1030" s="212" t="str">
        <f t="shared" si="1227"/>
        <v>0.55</v>
      </c>
      <c r="U1030" s="212" t="str">
        <f t="shared" si="1227"/>
        <v>0.55</v>
      </c>
      <c r="V1030" s="212" t="str">
        <f t="shared" si="1227"/>
        <v>0.55</v>
      </c>
      <c r="W1030" s="212" t="str">
        <f t="shared" si="1227"/>
        <v>0.55</v>
      </c>
      <c r="X1030" s="212" t="str">
        <f t="shared" si="1227"/>
        <v>0.55</v>
      </c>
      <c r="Y1030" s="212" t="str">
        <f t="shared" si="1227"/>
        <v>0.55</v>
      </c>
      <c r="Z1030" s="212" t="str">
        <f t="shared" si="1227"/>
        <v>0.55</v>
      </c>
      <c r="AA1030" s="212" t="str">
        <f t="shared" si="1227"/>
        <v>0.55</v>
      </c>
      <c r="AB1030" s="212" t="str">
        <f t="shared" si="1212"/>
        <v>0.55</v>
      </c>
      <c r="AC1030" s="212" t="str">
        <f t="shared" si="1213"/>
        <v>0.55</v>
      </c>
      <c r="AD1030" s="212" t="str">
        <f t="shared" si="1214"/>
        <v>0.55</v>
      </c>
      <c r="AE1030" s="212" t="str">
        <f t="shared" si="1215"/>
        <v>0.55</v>
      </c>
      <c r="AF1030" s="212" t="str">
        <f t="shared" si="1216"/>
        <v>0.55</v>
      </c>
      <c r="AG1030" s="212" t="str">
        <f t="shared" si="1217"/>
        <v>0.55</v>
      </c>
      <c r="AH1030" s="212" t="str">
        <f t="shared" si="1218"/>
        <v>0.55</v>
      </c>
      <c r="AI1030" s="212" t="str">
        <f t="shared" si="1219"/>
        <v>0.55</v>
      </c>
      <c r="AJ1030" s="212" t="str">
        <f t="shared" si="1220"/>
        <v>0.55</v>
      </c>
      <c r="AK1030" s="212" t="str">
        <f t="shared" si="1221"/>
        <v>0.55</v>
      </c>
    </row>
    <row r="1031" spans="1:37" x14ac:dyDescent="0.35">
      <c r="A1031" s="211">
        <v>7</v>
      </c>
      <c r="B1031" s="212" t="str">
        <f t="shared" si="1223"/>
        <v>0.55</v>
      </c>
      <c r="C1031" s="212" t="str">
        <f t="shared" ref="C1031:AA1031" si="1228">B1031</f>
        <v>0.55</v>
      </c>
      <c r="D1031" s="212" t="str">
        <f t="shared" si="1228"/>
        <v>0.55</v>
      </c>
      <c r="E1031" s="212" t="str">
        <f t="shared" si="1228"/>
        <v>0.55</v>
      </c>
      <c r="F1031" s="212" t="str">
        <f t="shared" si="1228"/>
        <v>0.55</v>
      </c>
      <c r="G1031" s="212" t="str">
        <f t="shared" si="1228"/>
        <v>0.55</v>
      </c>
      <c r="H1031" s="212" t="str">
        <f t="shared" si="1228"/>
        <v>0.55</v>
      </c>
      <c r="I1031" s="212" t="str">
        <f t="shared" si="1228"/>
        <v>0.55</v>
      </c>
      <c r="J1031" s="212" t="str">
        <f t="shared" si="1228"/>
        <v>0.55</v>
      </c>
      <c r="K1031" s="212" t="str">
        <f t="shared" si="1228"/>
        <v>0.55</v>
      </c>
      <c r="L1031" s="212" t="str">
        <f t="shared" si="1228"/>
        <v>0.55</v>
      </c>
      <c r="M1031" s="212" t="str">
        <f t="shared" si="1228"/>
        <v>0.55</v>
      </c>
      <c r="N1031" s="212" t="str">
        <f t="shared" si="1228"/>
        <v>0.55</v>
      </c>
      <c r="O1031" s="212" t="str">
        <f t="shared" si="1228"/>
        <v>0.55</v>
      </c>
      <c r="P1031" s="212" t="str">
        <f t="shared" si="1228"/>
        <v>0.55</v>
      </c>
      <c r="Q1031" s="212" t="str">
        <f t="shared" si="1228"/>
        <v>0.55</v>
      </c>
      <c r="R1031" s="212" t="str">
        <f t="shared" si="1228"/>
        <v>0.55</v>
      </c>
      <c r="S1031" s="212" t="str">
        <f t="shared" si="1228"/>
        <v>0.55</v>
      </c>
      <c r="T1031" s="212" t="str">
        <f t="shared" si="1228"/>
        <v>0.55</v>
      </c>
      <c r="U1031" s="212" t="str">
        <f t="shared" si="1228"/>
        <v>0.55</v>
      </c>
      <c r="V1031" s="212" t="str">
        <f t="shared" si="1228"/>
        <v>0.55</v>
      </c>
      <c r="W1031" s="212" t="str">
        <f t="shared" si="1228"/>
        <v>0.55</v>
      </c>
      <c r="X1031" s="212" t="str">
        <f t="shared" si="1228"/>
        <v>0.55</v>
      </c>
      <c r="Y1031" s="212" t="str">
        <f t="shared" si="1228"/>
        <v>0.55</v>
      </c>
      <c r="Z1031" s="212" t="str">
        <f t="shared" si="1228"/>
        <v>0.55</v>
      </c>
      <c r="AA1031" s="212" t="str">
        <f t="shared" si="1228"/>
        <v>0.55</v>
      </c>
      <c r="AB1031" s="212" t="str">
        <f t="shared" si="1212"/>
        <v>0.55</v>
      </c>
      <c r="AC1031" s="212" t="str">
        <f t="shared" si="1213"/>
        <v>0.55</v>
      </c>
      <c r="AD1031" s="212" t="str">
        <f t="shared" si="1214"/>
        <v>0.55</v>
      </c>
      <c r="AE1031" s="212" t="str">
        <f t="shared" si="1215"/>
        <v>0.55</v>
      </c>
      <c r="AF1031" s="212" t="str">
        <f t="shared" si="1216"/>
        <v>0.55</v>
      </c>
      <c r="AG1031" s="212" t="str">
        <f t="shared" si="1217"/>
        <v>0.55</v>
      </c>
      <c r="AH1031" s="212" t="str">
        <f t="shared" si="1218"/>
        <v>0.55</v>
      </c>
      <c r="AI1031" s="212" t="str">
        <f t="shared" si="1219"/>
        <v>0.55</v>
      </c>
      <c r="AJ1031" s="212" t="str">
        <f t="shared" si="1220"/>
        <v>0.55</v>
      </c>
      <c r="AK1031" s="212" t="str">
        <f t="shared" si="1221"/>
        <v>0.55</v>
      </c>
    </row>
    <row r="1032" spans="1:37" x14ac:dyDescent="0.35">
      <c r="A1032" s="211">
        <v>8</v>
      </c>
      <c r="B1032" s="212" t="str">
        <f t="shared" si="1223"/>
        <v>0.55</v>
      </c>
      <c r="C1032" s="212" t="str">
        <f t="shared" ref="C1032:AA1032" si="1229">B1032</f>
        <v>0.55</v>
      </c>
      <c r="D1032" s="212" t="str">
        <f t="shared" si="1229"/>
        <v>0.55</v>
      </c>
      <c r="E1032" s="212" t="str">
        <f t="shared" si="1229"/>
        <v>0.55</v>
      </c>
      <c r="F1032" s="212" t="str">
        <f t="shared" si="1229"/>
        <v>0.55</v>
      </c>
      <c r="G1032" s="212" t="str">
        <f t="shared" si="1229"/>
        <v>0.55</v>
      </c>
      <c r="H1032" s="212" t="str">
        <f t="shared" si="1229"/>
        <v>0.55</v>
      </c>
      <c r="I1032" s="212" t="str">
        <f t="shared" si="1229"/>
        <v>0.55</v>
      </c>
      <c r="J1032" s="212" t="str">
        <f t="shared" si="1229"/>
        <v>0.55</v>
      </c>
      <c r="K1032" s="212" t="str">
        <f t="shared" si="1229"/>
        <v>0.55</v>
      </c>
      <c r="L1032" s="212" t="str">
        <f t="shared" si="1229"/>
        <v>0.55</v>
      </c>
      <c r="M1032" s="212" t="str">
        <f t="shared" si="1229"/>
        <v>0.55</v>
      </c>
      <c r="N1032" s="212" t="str">
        <f t="shared" si="1229"/>
        <v>0.55</v>
      </c>
      <c r="O1032" s="212" t="str">
        <f t="shared" si="1229"/>
        <v>0.55</v>
      </c>
      <c r="P1032" s="212" t="str">
        <f t="shared" si="1229"/>
        <v>0.55</v>
      </c>
      <c r="Q1032" s="212" t="str">
        <f t="shared" si="1229"/>
        <v>0.55</v>
      </c>
      <c r="R1032" s="212" t="str">
        <f t="shared" si="1229"/>
        <v>0.55</v>
      </c>
      <c r="S1032" s="212" t="str">
        <f t="shared" si="1229"/>
        <v>0.55</v>
      </c>
      <c r="T1032" s="212" t="str">
        <f t="shared" si="1229"/>
        <v>0.55</v>
      </c>
      <c r="U1032" s="212" t="str">
        <f t="shared" si="1229"/>
        <v>0.55</v>
      </c>
      <c r="V1032" s="212" t="str">
        <f t="shared" si="1229"/>
        <v>0.55</v>
      </c>
      <c r="W1032" s="212" t="str">
        <f t="shared" si="1229"/>
        <v>0.55</v>
      </c>
      <c r="X1032" s="212" t="str">
        <f t="shared" si="1229"/>
        <v>0.55</v>
      </c>
      <c r="Y1032" s="212" t="str">
        <f t="shared" si="1229"/>
        <v>0.55</v>
      </c>
      <c r="Z1032" s="212" t="str">
        <f t="shared" si="1229"/>
        <v>0.55</v>
      </c>
      <c r="AA1032" s="212" t="str">
        <f t="shared" si="1229"/>
        <v>0.55</v>
      </c>
      <c r="AB1032" s="212" t="str">
        <f t="shared" si="1212"/>
        <v>0.55</v>
      </c>
      <c r="AC1032" s="212" t="str">
        <f t="shared" si="1213"/>
        <v>0.55</v>
      </c>
      <c r="AD1032" s="212" t="str">
        <f t="shared" si="1214"/>
        <v>0.55</v>
      </c>
      <c r="AE1032" s="212" t="str">
        <f t="shared" si="1215"/>
        <v>0.55</v>
      </c>
      <c r="AF1032" s="212" t="str">
        <f t="shared" si="1216"/>
        <v>0.55</v>
      </c>
      <c r="AG1032" s="212" t="str">
        <f t="shared" si="1217"/>
        <v>0.55</v>
      </c>
      <c r="AH1032" s="212" t="str">
        <f t="shared" si="1218"/>
        <v>0.55</v>
      </c>
      <c r="AI1032" s="212" t="str">
        <f t="shared" si="1219"/>
        <v>0.55</v>
      </c>
      <c r="AJ1032" s="212" t="str">
        <f t="shared" si="1220"/>
        <v>0.55</v>
      </c>
      <c r="AK1032" s="212" t="str">
        <f t="shared" si="1221"/>
        <v>0.55</v>
      </c>
    </row>
    <row r="1033" spans="1:37" x14ac:dyDescent="0.35">
      <c r="A1033" s="211">
        <v>9</v>
      </c>
      <c r="B1033" s="212" t="str">
        <f t="shared" si="1223"/>
        <v>0.55</v>
      </c>
      <c r="C1033" s="212" t="str">
        <f t="shared" ref="C1033:AA1033" si="1230">B1033</f>
        <v>0.55</v>
      </c>
      <c r="D1033" s="212" t="str">
        <f t="shared" si="1230"/>
        <v>0.55</v>
      </c>
      <c r="E1033" s="212" t="str">
        <f t="shared" si="1230"/>
        <v>0.55</v>
      </c>
      <c r="F1033" s="212" t="str">
        <f t="shared" si="1230"/>
        <v>0.55</v>
      </c>
      <c r="G1033" s="212" t="str">
        <f t="shared" si="1230"/>
        <v>0.55</v>
      </c>
      <c r="H1033" s="212" t="str">
        <f t="shared" si="1230"/>
        <v>0.55</v>
      </c>
      <c r="I1033" s="212" t="str">
        <f t="shared" si="1230"/>
        <v>0.55</v>
      </c>
      <c r="J1033" s="212" t="str">
        <f t="shared" si="1230"/>
        <v>0.55</v>
      </c>
      <c r="K1033" s="212" t="str">
        <f t="shared" si="1230"/>
        <v>0.55</v>
      </c>
      <c r="L1033" s="212" t="str">
        <f t="shared" si="1230"/>
        <v>0.55</v>
      </c>
      <c r="M1033" s="212" t="str">
        <f t="shared" si="1230"/>
        <v>0.55</v>
      </c>
      <c r="N1033" s="212" t="str">
        <f t="shared" si="1230"/>
        <v>0.55</v>
      </c>
      <c r="O1033" s="212" t="str">
        <f t="shared" si="1230"/>
        <v>0.55</v>
      </c>
      <c r="P1033" s="212" t="str">
        <f t="shared" si="1230"/>
        <v>0.55</v>
      </c>
      <c r="Q1033" s="212" t="str">
        <f t="shared" si="1230"/>
        <v>0.55</v>
      </c>
      <c r="R1033" s="212" t="str">
        <f t="shared" si="1230"/>
        <v>0.55</v>
      </c>
      <c r="S1033" s="212" t="str">
        <f t="shared" si="1230"/>
        <v>0.55</v>
      </c>
      <c r="T1033" s="212" t="str">
        <f t="shared" si="1230"/>
        <v>0.55</v>
      </c>
      <c r="U1033" s="212" t="str">
        <f t="shared" si="1230"/>
        <v>0.55</v>
      </c>
      <c r="V1033" s="212" t="str">
        <f t="shared" si="1230"/>
        <v>0.55</v>
      </c>
      <c r="W1033" s="212" t="str">
        <f t="shared" si="1230"/>
        <v>0.55</v>
      </c>
      <c r="X1033" s="212" t="str">
        <f t="shared" si="1230"/>
        <v>0.55</v>
      </c>
      <c r="Y1033" s="212" t="str">
        <f t="shared" si="1230"/>
        <v>0.55</v>
      </c>
      <c r="Z1033" s="212" t="str">
        <f t="shared" si="1230"/>
        <v>0.55</v>
      </c>
      <c r="AA1033" s="212" t="str">
        <f t="shared" si="1230"/>
        <v>0.55</v>
      </c>
      <c r="AB1033" s="212" t="str">
        <f t="shared" si="1212"/>
        <v>0.55</v>
      </c>
      <c r="AC1033" s="212" t="str">
        <f t="shared" si="1213"/>
        <v>0.55</v>
      </c>
      <c r="AD1033" s="212" t="str">
        <f t="shared" si="1214"/>
        <v>0.55</v>
      </c>
      <c r="AE1033" s="212" t="str">
        <f t="shared" si="1215"/>
        <v>0.55</v>
      </c>
      <c r="AF1033" s="212" t="str">
        <f t="shared" si="1216"/>
        <v>0.55</v>
      </c>
      <c r="AG1033" s="212" t="str">
        <f t="shared" si="1217"/>
        <v>0.55</v>
      </c>
      <c r="AH1033" s="212" t="str">
        <f t="shared" si="1218"/>
        <v>0.55</v>
      </c>
      <c r="AI1033" s="212" t="str">
        <f t="shared" si="1219"/>
        <v>0.55</v>
      </c>
      <c r="AJ1033" s="212" t="str">
        <f t="shared" si="1220"/>
        <v>0.55</v>
      </c>
      <c r="AK1033" s="212" t="str">
        <f t="shared" si="1221"/>
        <v>0.55</v>
      </c>
    </row>
    <row r="1034" spans="1:37" x14ac:dyDescent="0.35">
      <c r="A1034" s="211">
        <v>10</v>
      </c>
      <c r="B1034" s="212" t="str">
        <f t="shared" si="1223"/>
        <v>0.55</v>
      </c>
      <c r="C1034" s="212" t="str">
        <f t="shared" ref="C1034:AA1034" si="1231">B1034</f>
        <v>0.55</v>
      </c>
      <c r="D1034" s="212" t="str">
        <f t="shared" si="1231"/>
        <v>0.55</v>
      </c>
      <c r="E1034" s="212" t="str">
        <f t="shared" si="1231"/>
        <v>0.55</v>
      </c>
      <c r="F1034" s="212" t="str">
        <f t="shared" si="1231"/>
        <v>0.55</v>
      </c>
      <c r="G1034" s="212" t="str">
        <f t="shared" si="1231"/>
        <v>0.55</v>
      </c>
      <c r="H1034" s="212" t="str">
        <f t="shared" si="1231"/>
        <v>0.55</v>
      </c>
      <c r="I1034" s="212" t="str">
        <f t="shared" si="1231"/>
        <v>0.55</v>
      </c>
      <c r="J1034" s="212" t="str">
        <f t="shared" si="1231"/>
        <v>0.55</v>
      </c>
      <c r="K1034" s="212" t="str">
        <f t="shared" si="1231"/>
        <v>0.55</v>
      </c>
      <c r="L1034" s="212" t="str">
        <f t="shared" si="1231"/>
        <v>0.55</v>
      </c>
      <c r="M1034" s="212" t="str">
        <f t="shared" si="1231"/>
        <v>0.55</v>
      </c>
      <c r="N1034" s="212" t="str">
        <f t="shared" si="1231"/>
        <v>0.55</v>
      </c>
      <c r="O1034" s="212" t="str">
        <f t="shared" si="1231"/>
        <v>0.55</v>
      </c>
      <c r="P1034" s="212" t="str">
        <f t="shared" si="1231"/>
        <v>0.55</v>
      </c>
      <c r="Q1034" s="212" t="str">
        <f t="shared" si="1231"/>
        <v>0.55</v>
      </c>
      <c r="R1034" s="212" t="str">
        <f t="shared" si="1231"/>
        <v>0.55</v>
      </c>
      <c r="S1034" s="212" t="str">
        <f t="shared" si="1231"/>
        <v>0.55</v>
      </c>
      <c r="T1034" s="212" t="str">
        <f t="shared" si="1231"/>
        <v>0.55</v>
      </c>
      <c r="U1034" s="212" t="str">
        <f t="shared" si="1231"/>
        <v>0.55</v>
      </c>
      <c r="V1034" s="212" t="str">
        <f t="shared" si="1231"/>
        <v>0.55</v>
      </c>
      <c r="W1034" s="212" t="str">
        <f t="shared" si="1231"/>
        <v>0.55</v>
      </c>
      <c r="X1034" s="212" t="str">
        <f t="shared" si="1231"/>
        <v>0.55</v>
      </c>
      <c r="Y1034" s="212" t="str">
        <f t="shared" si="1231"/>
        <v>0.55</v>
      </c>
      <c r="Z1034" s="212" t="str">
        <f t="shared" si="1231"/>
        <v>0.55</v>
      </c>
      <c r="AA1034" s="212" t="str">
        <f t="shared" si="1231"/>
        <v>0.55</v>
      </c>
      <c r="AB1034" s="212" t="str">
        <f t="shared" si="1212"/>
        <v>0.55</v>
      </c>
      <c r="AC1034" s="212" t="str">
        <f t="shared" si="1213"/>
        <v>0.55</v>
      </c>
      <c r="AD1034" s="212" t="str">
        <f t="shared" si="1214"/>
        <v>0.55</v>
      </c>
      <c r="AE1034" s="212" t="str">
        <f t="shared" si="1215"/>
        <v>0.55</v>
      </c>
      <c r="AF1034" s="212" t="str">
        <f t="shared" si="1216"/>
        <v>0.55</v>
      </c>
      <c r="AG1034" s="212" t="str">
        <f t="shared" si="1217"/>
        <v>0.55</v>
      </c>
      <c r="AH1034" s="212" t="str">
        <f t="shared" si="1218"/>
        <v>0.55</v>
      </c>
      <c r="AI1034" s="212" t="str">
        <f t="shared" si="1219"/>
        <v>0.55</v>
      </c>
      <c r="AJ1034" s="212" t="str">
        <f t="shared" si="1220"/>
        <v>0.55</v>
      </c>
      <c r="AK1034" s="212" t="str">
        <f t="shared" si="1221"/>
        <v>0.55</v>
      </c>
    </row>
    <row r="1035" spans="1:37" x14ac:dyDescent="0.35">
      <c r="A1035" s="211">
        <v>11</v>
      </c>
      <c r="B1035" s="212" t="str">
        <f t="shared" si="1223"/>
        <v>0.55</v>
      </c>
      <c r="C1035" s="212" t="str">
        <f t="shared" ref="C1035:AA1035" si="1232">B1035</f>
        <v>0.55</v>
      </c>
      <c r="D1035" s="212" t="str">
        <f t="shared" si="1232"/>
        <v>0.55</v>
      </c>
      <c r="E1035" s="212" t="str">
        <f t="shared" si="1232"/>
        <v>0.55</v>
      </c>
      <c r="F1035" s="212" t="str">
        <f t="shared" si="1232"/>
        <v>0.55</v>
      </c>
      <c r="G1035" s="212" t="str">
        <f t="shared" si="1232"/>
        <v>0.55</v>
      </c>
      <c r="H1035" s="212" t="str">
        <f t="shared" si="1232"/>
        <v>0.55</v>
      </c>
      <c r="I1035" s="212" t="str">
        <f t="shared" si="1232"/>
        <v>0.55</v>
      </c>
      <c r="J1035" s="212" t="str">
        <f t="shared" si="1232"/>
        <v>0.55</v>
      </c>
      <c r="K1035" s="212" t="str">
        <f t="shared" si="1232"/>
        <v>0.55</v>
      </c>
      <c r="L1035" s="212" t="str">
        <f t="shared" si="1232"/>
        <v>0.55</v>
      </c>
      <c r="M1035" s="212" t="str">
        <f t="shared" si="1232"/>
        <v>0.55</v>
      </c>
      <c r="N1035" s="212" t="str">
        <f t="shared" si="1232"/>
        <v>0.55</v>
      </c>
      <c r="O1035" s="212" t="str">
        <f t="shared" si="1232"/>
        <v>0.55</v>
      </c>
      <c r="P1035" s="212" t="str">
        <f t="shared" si="1232"/>
        <v>0.55</v>
      </c>
      <c r="Q1035" s="212" t="str">
        <f t="shared" si="1232"/>
        <v>0.55</v>
      </c>
      <c r="R1035" s="212" t="str">
        <f t="shared" si="1232"/>
        <v>0.55</v>
      </c>
      <c r="S1035" s="212" t="str">
        <f t="shared" si="1232"/>
        <v>0.55</v>
      </c>
      <c r="T1035" s="212" t="str">
        <f t="shared" si="1232"/>
        <v>0.55</v>
      </c>
      <c r="U1035" s="212" t="str">
        <f t="shared" si="1232"/>
        <v>0.55</v>
      </c>
      <c r="V1035" s="212" t="str">
        <f t="shared" si="1232"/>
        <v>0.55</v>
      </c>
      <c r="W1035" s="212" t="str">
        <f t="shared" si="1232"/>
        <v>0.55</v>
      </c>
      <c r="X1035" s="212" t="str">
        <f t="shared" si="1232"/>
        <v>0.55</v>
      </c>
      <c r="Y1035" s="212" t="str">
        <f t="shared" si="1232"/>
        <v>0.55</v>
      </c>
      <c r="Z1035" s="212" t="str">
        <f t="shared" si="1232"/>
        <v>0.55</v>
      </c>
      <c r="AA1035" s="212" t="str">
        <f t="shared" si="1232"/>
        <v>0.55</v>
      </c>
      <c r="AB1035" s="212" t="str">
        <f t="shared" si="1212"/>
        <v>0.55</v>
      </c>
      <c r="AC1035" s="212" t="str">
        <f t="shared" si="1213"/>
        <v>0.55</v>
      </c>
      <c r="AD1035" s="212" t="str">
        <f t="shared" si="1214"/>
        <v>0.55</v>
      </c>
      <c r="AE1035" s="212" t="str">
        <f t="shared" si="1215"/>
        <v>0.55</v>
      </c>
      <c r="AF1035" s="212" t="str">
        <f t="shared" si="1216"/>
        <v>0.55</v>
      </c>
      <c r="AG1035" s="212" t="str">
        <f t="shared" si="1217"/>
        <v>0.55</v>
      </c>
      <c r="AH1035" s="212" t="str">
        <f t="shared" si="1218"/>
        <v>0.55</v>
      </c>
      <c r="AI1035" s="212" t="str">
        <f t="shared" si="1219"/>
        <v>0.55</v>
      </c>
      <c r="AJ1035" s="212" t="str">
        <f t="shared" si="1220"/>
        <v>0.55</v>
      </c>
      <c r="AK1035" s="212" t="str">
        <f t="shared" si="1221"/>
        <v>0.55</v>
      </c>
    </row>
    <row r="1036" spans="1:37" x14ac:dyDescent="0.35">
      <c r="A1036" s="211">
        <v>12</v>
      </c>
      <c r="B1036" s="212" t="str">
        <f t="shared" si="1223"/>
        <v>0.55</v>
      </c>
      <c r="C1036" s="212" t="str">
        <f t="shared" ref="C1036:AA1036" si="1233">B1036</f>
        <v>0.55</v>
      </c>
      <c r="D1036" s="212" t="str">
        <f t="shared" si="1233"/>
        <v>0.55</v>
      </c>
      <c r="E1036" s="212" t="str">
        <f t="shared" si="1233"/>
        <v>0.55</v>
      </c>
      <c r="F1036" s="212" t="str">
        <f t="shared" si="1233"/>
        <v>0.55</v>
      </c>
      <c r="G1036" s="212" t="str">
        <f t="shared" si="1233"/>
        <v>0.55</v>
      </c>
      <c r="H1036" s="212" t="str">
        <f t="shared" si="1233"/>
        <v>0.55</v>
      </c>
      <c r="I1036" s="212" t="str">
        <f t="shared" si="1233"/>
        <v>0.55</v>
      </c>
      <c r="J1036" s="212" t="str">
        <f t="shared" si="1233"/>
        <v>0.55</v>
      </c>
      <c r="K1036" s="212" t="str">
        <f t="shared" si="1233"/>
        <v>0.55</v>
      </c>
      <c r="L1036" s="212" t="str">
        <f t="shared" si="1233"/>
        <v>0.55</v>
      </c>
      <c r="M1036" s="212" t="str">
        <f t="shared" si="1233"/>
        <v>0.55</v>
      </c>
      <c r="N1036" s="212" t="str">
        <f t="shared" si="1233"/>
        <v>0.55</v>
      </c>
      <c r="O1036" s="212" t="str">
        <f t="shared" si="1233"/>
        <v>0.55</v>
      </c>
      <c r="P1036" s="212" t="str">
        <f t="shared" si="1233"/>
        <v>0.55</v>
      </c>
      <c r="Q1036" s="212" t="str">
        <f t="shared" si="1233"/>
        <v>0.55</v>
      </c>
      <c r="R1036" s="212" t="str">
        <f t="shared" si="1233"/>
        <v>0.55</v>
      </c>
      <c r="S1036" s="212" t="str">
        <f t="shared" si="1233"/>
        <v>0.55</v>
      </c>
      <c r="T1036" s="212" t="str">
        <f t="shared" si="1233"/>
        <v>0.55</v>
      </c>
      <c r="U1036" s="212" t="str">
        <f t="shared" si="1233"/>
        <v>0.55</v>
      </c>
      <c r="V1036" s="212" t="str">
        <f t="shared" si="1233"/>
        <v>0.55</v>
      </c>
      <c r="W1036" s="212" t="str">
        <f t="shared" si="1233"/>
        <v>0.55</v>
      </c>
      <c r="X1036" s="212" t="str">
        <f t="shared" si="1233"/>
        <v>0.55</v>
      </c>
      <c r="Y1036" s="212" t="str">
        <f t="shared" si="1233"/>
        <v>0.55</v>
      </c>
      <c r="Z1036" s="212" t="str">
        <f t="shared" si="1233"/>
        <v>0.55</v>
      </c>
      <c r="AA1036" s="212" t="str">
        <f t="shared" si="1233"/>
        <v>0.55</v>
      </c>
      <c r="AB1036" s="212" t="str">
        <f t="shared" si="1212"/>
        <v>0.55</v>
      </c>
      <c r="AC1036" s="212" t="str">
        <f t="shared" si="1213"/>
        <v>0.55</v>
      </c>
      <c r="AD1036" s="212" t="str">
        <f t="shared" si="1214"/>
        <v>0.55</v>
      </c>
      <c r="AE1036" s="212" t="str">
        <f t="shared" si="1215"/>
        <v>0.55</v>
      </c>
      <c r="AF1036" s="212" t="str">
        <f t="shared" si="1216"/>
        <v>0.55</v>
      </c>
      <c r="AG1036" s="212" t="str">
        <f t="shared" si="1217"/>
        <v>0.55</v>
      </c>
      <c r="AH1036" s="212" t="str">
        <f t="shared" si="1218"/>
        <v>0.55</v>
      </c>
      <c r="AI1036" s="212" t="str">
        <f t="shared" si="1219"/>
        <v>0.55</v>
      </c>
      <c r="AJ1036" s="212" t="str">
        <f t="shared" si="1220"/>
        <v>0.55</v>
      </c>
      <c r="AK1036" s="212" t="str">
        <f t="shared" si="1221"/>
        <v>0.55</v>
      </c>
    </row>
    <row r="1037" spans="1:37" x14ac:dyDescent="0.35">
      <c r="A1037" s="211">
        <v>13</v>
      </c>
      <c r="B1037" s="212" t="str">
        <f t="shared" si="1223"/>
        <v>0.55</v>
      </c>
      <c r="C1037" s="212" t="str">
        <f t="shared" ref="C1037:AA1037" si="1234">B1037</f>
        <v>0.55</v>
      </c>
      <c r="D1037" s="212" t="str">
        <f t="shared" si="1234"/>
        <v>0.55</v>
      </c>
      <c r="E1037" s="212" t="str">
        <f t="shared" si="1234"/>
        <v>0.55</v>
      </c>
      <c r="F1037" s="212" t="str">
        <f t="shared" si="1234"/>
        <v>0.55</v>
      </c>
      <c r="G1037" s="212" t="str">
        <f t="shared" si="1234"/>
        <v>0.55</v>
      </c>
      <c r="H1037" s="212" t="str">
        <f t="shared" si="1234"/>
        <v>0.55</v>
      </c>
      <c r="I1037" s="212" t="str">
        <f t="shared" si="1234"/>
        <v>0.55</v>
      </c>
      <c r="J1037" s="212" t="str">
        <f t="shared" si="1234"/>
        <v>0.55</v>
      </c>
      <c r="K1037" s="212" t="str">
        <f t="shared" si="1234"/>
        <v>0.55</v>
      </c>
      <c r="L1037" s="212" t="str">
        <f t="shared" si="1234"/>
        <v>0.55</v>
      </c>
      <c r="M1037" s="212" t="str">
        <f t="shared" si="1234"/>
        <v>0.55</v>
      </c>
      <c r="N1037" s="212" t="str">
        <f t="shared" si="1234"/>
        <v>0.55</v>
      </c>
      <c r="O1037" s="212" t="str">
        <f t="shared" si="1234"/>
        <v>0.55</v>
      </c>
      <c r="P1037" s="212" t="str">
        <f t="shared" si="1234"/>
        <v>0.55</v>
      </c>
      <c r="Q1037" s="212" t="str">
        <f t="shared" si="1234"/>
        <v>0.55</v>
      </c>
      <c r="R1037" s="212" t="str">
        <f t="shared" si="1234"/>
        <v>0.55</v>
      </c>
      <c r="S1037" s="212" t="str">
        <f t="shared" si="1234"/>
        <v>0.55</v>
      </c>
      <c r="T1037" s="212" t="str">
        <f t="shared" si="1234"/>
        <v>0.55</v>
      </c>
      <c r="U1037" s="212" t="str">
        <f t="shared" si="1234"/>
        <v>0.55</v>
      </c>
      <c r="V1037" s="212" t="str">
        <f t="shared" si="1234"/>
        <v>0.55</v>
      </c>
      <c r="W1037" s="212" t="str">
        <f t="shared" si="1234"/>
        <v>0.55</v>
      </c>
      <c r="X1037" s="212" t="str">
        <f t="shared" si="1234"/>
        <v>0.55</v>
      </c>
      <c r="Y1037" s="212" t="str">
        <f t="shared" si="1234"/>
        <v>0.55</v>
      </c>
      <c r="Z1037" s="212" t="str">
        <f t="shared" si="1234"/>
        <v>0.55</v>
      </c>
      <c r="AA1037" s="212" t="str">
        <f t="shared" si="1234"/>
        <v>0.55</v>
      </c>
      <c r="AB1037" s="212" t="str">
        <f t="shared" si="1212"/>
        <v>0.55</v>
      </c>
      <c r="AC1037" s="212" t="str">
        <f t="shared" si="1213"/>
        <v>0.55</v>
      </c>
      <c r="AD1037" s="212" t="str">
        <f t="shared" si="1214"/>
        <v>0.55</v>
      </c>
      <c r="AE1037" s="212" t="str">
        <f t="shared" si="1215"/>
        <v>0.55</v>
      </c>
      <c r="AF1037" s="212" t="str">
        <f t="shared" si="1216"/>
        <v>0.55</v>
      </c>
      <c r="AG1037" s="212" t="str">
        <f t="shared" si="1217"/>
        <v>0.55</v>
      </c>
      <c r="AH1037" s="212" t="str">
        <f t="shared" si="1218"/>
        <v>0.55</v>
      </c>
      <c r="AI1037" s="212" t="str">
        <f t="shared" si="1219"/>
        <v>0.55</v>
      </c>
      <c r="AJ1037" s="212" t="str">
        <f t="shared" si="1220"/>
        <v>0.55</v>
      </c>
      <c r="AK1037" s="212" t="str">
        <f t="shared" si="1221"/>
        <v>0.55</v>
      </c>
    </row>
    <row r="1038" spans="1:37" x14ac:dyDescent="0.35">
      <c r="A1038" s="211">
        <v>14</v>
      </c>
      <c r="B1038" s="212" t="str">
        <f t="shared" si="1223"/>
        <v>0.55</v>
      </c>
      <c r="C1038" s="212" t="str">
        <f t="shared" ref="C1038:AA1038" si="1235">B1038</f>
        <v>0.55</v>
      </c>
      <c r="D1038" s="212" t="str">
        <f t="shared" si="1235"/>
        <v>0.55</v>
      </c>
      <c r="E1038" s="212" t="str">
        <f t="shared" si="1235"/>
        <v>0.55</v>
      </c>
      <c r="F1038" s="212" t="str">
        <f t="shared" si="1235"/>
        <v>0.55</v>
      </c>
      <c r="G1038" s="212" t="str">
        <f t="shared" si="1235"/>
        <v>0.55</v>
      </c>
      <c r="H1038" s="212" t="str">
        <f t="shared" si="1235"/>
        <v>0.55</v>
      </c>
      <c r="I1038" s="212" t="str">
        <f t="shared" si="1235"/>
        <v>0.55</v>
      </c>
      <c r="J1038" s="212" t="str">
        <f t="shared" si="1235"/>
        <v>0.55</v>
      </c>
      <c r="K1038" s="212" t="str">
        <f t="shared" si="1235"/>
        <v>0.55</v>
      </c>
      <c r="L1038" s="212" t="str">
        <f t="shared" si="1235"/>
        <v>0.55</v>
      </c>
      <c r="M1038" s="212" t="str">
        <f t="shared" si="1235"/>
        <v>0.55</v>
      </c>
      <c r="N1038" s="212" t="str">
        <f t="shared" si="1235"/>
        <v>0.55</v>
      </c>
      <c r="O1038" s="212" t="str">
        <f t="shared" si="1235"/>
        <v>0.55</v>
      </c>
      <c r="P1038" s="212" t="str">
        <f t="shared" si="1235"/>
        <v>0.55</v>
      </c>
      <c r="Q1038" s="212" t="str">
        <f t="shared" si="1235"/>
        <v>0.55</v>
      </c>
      <c r="R1038" s="212" t="str">
        <f t="shared" si="1235"/>
        <v>0.55</v>
      </c>
      <c r="S1038" s="212" t="str">
        <f t="shared" si="1235"/>
        <v>0.55</v>
      </c>
      <c r="T1038" s="212" t="str">
        <f t="shared" si="1235"/>
        <v>0.55</v>
      </c>
      <c r="U1038" s="212" t="str">
        <f t="shared" si="1235"/>
        <v>0.55</v>
      </c>
      <c r="V1038" s="212" t="str">
        <f t="shared" si="1235"/>
        <v>0.55</v>
      </c>
      <c r="W1038" s="212" t="str">
        <f t="shared" si="1235"/>
        <v>0.55</v>
      </c>
      <c r="X1038" s="212" t="str">
        <f t="shared" si="1235"/>
        <v>0.55</v>
      </c>
      <c r="Y1038" s="212" t="str">
        <f t="shared" si="1235"/>
        <v>0.55</v>
      </c>
      <c r="Z1038" s="212" t="str">
        <f t="shared" si="1235"/>
        <v>0.55</v>
      </c>
      <c r="AA1038" s="212" t="str">
        <f t="shared" si="1235"/>
        <v>0.55</v>
      </c>
      <c r="AB1038" s="212" t="str">
        <f t="shared" si="1212"/>
        <v>0.55</v>
      </c>
      <c r="AC1038" s="212" t="str">
        <f t="shared" si="1213"/>
        <v>0.55</v>
      </c>
      <c r="AD1038" s="212" t="str">
        <f t="shared" si="1214"/>
        <v>0.55</v>
      </c>
      <c r="AE1038" s="212" t="str">
        <f t="shared" si="1215"/>
        <v>0.55</v>
      </c>
      <c r="AF1038" s="212" t="str">
        <f t="shared" si="1216"/>
        <v>0.55</v>
      </c>
      <c r="AG1038" s="212" t="str">
        <f t="shared" si="1217"/>
        <v>0.55</v>
      </c>
      <c r="AH1038" s="212" t="str">
        <f t="shared" si="1218"/>
        <v>0.55</v>
      </c>
      <c r="AI1038" s="212" t="str">
        <f t="shared" si="1219"/>
        <v>0.55</v>
      </c>
      <c r="AJ1038" s="212" t="str">
        <f t="shared" si="1220"/>
        <v>0.55</v>
      </c>
      <c r="AK1038" s="212" t="str">
        <f t="shared" si="1221"/>
        <v>0.55</v>
      </c>
    </row>
    <row r="1039" spans="1:37" x14ac:dyDescent="0.35">
      <c r="A1039" s="215">
        <v>15</v>
      </c>
      <c r="B1039" s="212" t="str">
        <f t="shared" si="1223"/>
        <v>0.55</v>
      </c>
      <c r="C1039" s="212" t="str">
        <f t="shared" ref="C1039:AA1039" si="1236">B1039</f>
        <v>0.55</v>
      </c>
      <c r="D1039" s="212" t="str">
        <f t="shared" si="1236"/>
        <v>0.55</v>
      </c>
      <c r="E1039" s="212" t="str">
        <f t="shared" si="1236"/>
        <v>0.55</v>
      </c>
      <c r="F1039" s="212" t="str">
        <f t="shared" si="1236"/>
        <v>0.55</v>
      </c>
      <c r="G1039" s="212" t="str">
        <f t="shared" si="1236"/>
        <v>0.55</v>
      </c>
      <c r="H1039" s="212" t="str">
        <f t="shared" si="1236"/>
        <v>0.55</v>
      </c>
      <c r="I1039" s="212" t="str">
        <f t="shared" si="1236"/>
        <v>0.55</v>
      </c>
      <c r="J1039" s="212" t="str">
        <f t="shared" si="1236"/>
        <v>0.55</v>
      </c>
      <c r="K1039" s="212" t="str">
        <f t="shared" si="1236"/>
        <v>0.55</v>
      </c>
      <c r="L1039" s="212" t="str">
        <f t="shared" si="1236"/>
        <v>0.55</v>
      </c>
      <c r="M1039" s="212" t="str">
        <f t="shared" si="1236"/>
        <v>0.55</v>
      </c>
      <c r="N1039" s="212" t="str">
        <f t="shared" si="1236"/>
        <v>0.55</v>
      </c>
      <c r="O1039" s="212" t="str">
        <f t="shared" si="1236"/>
        <v>0.55</v>
      </c>
      <c r="P1039" s="212" t="str">
        <f t="shared" si="1236"/>
        <v>0.55</v>
      </c>
      <c r="Q1039" s="212" t="str">
        <f t="shared" si="1236"/>
        <v>0.55</v>
      </c>
      <c r="R1039" s="212" t="str">
        <f t="shared" si="1236"/>
        <v>0.55</v>
      </c>
      <c r="S1039" s="212" t="str">
        <f t="shared" si="1236"/>
        <v>0.55</v>
      </c>
      <c r="T1039" s="212" t="str">
        <f t="shared" si="1236"/>
        <v>0.55</v>
      </c>
      <c r="U1039" s="212" t="str">
        <f t="shared" si="1236"/>
        <v>0.55</v>
      </c>
      <c r="V1039" s="212" t="str">
        <f t="shared" si="1236"/>
        <v>0.55</v>
      </c>
      <c r="W1039" s="212" t="str">
        <f t="shared" si="1236"/>
        <v>0.55</v>
      </c>
      <c r="X1039" s="212" t="str">
        <f t="shared" si="1236"/>
        <v>0.55</v>
      </c>
      <c r="Y1039" s="212" t="str">
        <f t="shared" si="1236"/>
        <v>0.55</v>
      </c>
      <c r="Z1039" s="212" t="str">
        <f t="shared" si="1236"/>
        <v>0.55</v>
      </c>
      <c r="AA1039" s="212" t="str">
        <f t="shared" si="1236"/>
        <v>0.55</v>
      </c>
      <c r="AB1039" s="212" t="str">
        <f t="shared" si="1212"/>
        <v>0.55</v>
      </c>
      <c r="AC1039" s="212" t="str">
        <f t="shared" si="1213"/>
        <v>0.55</v>
      </c>
      <c r="AD1039" s="212" t="str">
        <f t="shared" si="1214"/>
        <v>0.55</v>
      </c>
      <c r="AE1039" s="212" t="str">
        <f t="shared" si="1215"/>
        <v>0.55</v>
      </c>
      <c r="AF1039" s="212" t="str">
        <f t="shared" si="1216"/>
        <v>0.55</v>
      </c>
      <c r="AG1039" s="212" t="str">
        <f t="shared" si="1217"/>
        <v>0.55</v>
      </c>
      <c r="AH1039" s="212" t="str">
        <f t="shared" si="1218"/>
        <v>0.55</v>
      </c>
      <c r="AI1039" s="212" t="str">
        <f t="shared" si="1219"/>
        <v>0.55</v>
      </c>
      <c r="AJ1039" s="212" t="str">
        <f t="shared" si="1220"/>
        <v>0.55</v>
      </c>
      <c r="AK1039" s="212" t="str">
        <f t="shared" si="1221"/>
        <v>0.55</v>
      </c>
    </row>
    <row r="1040" spans="1:37" x14ac:dyDescent="0.35">
      <c r="A1040" s="215">
        <v>16</v>
      </c>
      <c r="B1040" s="212" t="str">
        <f t="shared" si="1223"/>
        <v>0.55</v>
      </c>
      <c r="C1040" s="212" t="str">
        <f t="shared" ref="C1040:AA1040" si="1237">B1040</f>
        <v>0.55</v>
      </c>
      <c r="D1040" s="212" t="str">
        <f t="shared" si="1237"/>
        <v>0.55</v>
      </c>
      <c r="E1040" s="212" t="str">
        <f t="shared" si="1237"/>
        <v>0.55</v>
      </c>
      <c r="F1040" s="212" t="str">
        <f t="shared" si="1237"/>
        <v>0.55</v>
      </c>
      <c r="G1040" s="212" t="str">
        <f t="shared" si="1237"/>
        <v>0.55</v>
      </c>
      <c r="H1040" s="212" t="str">
        <f t="shared" si="1237"/>
        <v>0.55</v>
      </c>
      <c r="I1040" s="212" t="str">
        <f t="shared" si="1237"/>
        <v>0.55</v>
      </c>
      <c r="J1040" s="212" t="str">
        <f t="shared" si="1237"/>
        <v>0.55</v>
      </c>
      <c r="K1040" s="212" t="str">
        <f t="shared" si="1237"/>
        <v>0.55</v>
      </c>
      <c r="L1040" s="212" t="str">
        <f t="shared" si="1237"/>
        <v>0.55</v>
      </c>
      <c r="M1040" s="212" t="str">
        <f t="shared" si="1237"/>
        <v>0.55</v>
      </c>
      <c r="N1040" s="212" t="str">
        <f t="shared" si="1237"/>
        <v>0.55</v>
      </c>
      <c r="O1040" s="212" t="str">
        <f t="shared" si="1237"/>
        <v>0.55</v>
      </c>
      <c r="P1040" s="212" t="str">
        <f t="shared" si="1237"/>
        <v>0.55</v>
      </c>
      <c r="Q1040" s="212" t="str">
        <f t="shared" si="1237"/>
        <v>0.55</v>
      </c>
      <c r="R1040" s="212" t="str">
        <f t="shared" si="1237"/>
        <v>0.55</v>
      </c>
      <c r="S1040" s="212" t="str">
        <f t="shared" si="1237"/>
        <v>0.55</v>
      </c>
      <c r="T1040" s="212" t="str">
        <f t="shared" si="1237"/>
        <v>0.55</v>
      </c>
      <c r="U1040" s="212" t="str">
        <f t="shared" si="1237"/>
        <v>0.55</v>
      </c>
      <c r="V1040" s="212" t="str">
        <f t="shared" si="1237"/>
        <v>0.55</v>
      </c>
      <c r="W1040" s="212" t="str">
        <f t="shared" si="1237"/>
        <v>0.55</v>
      </c>
      <c r="X1040" s="212" t="str">
        <f t="shared" si="1237"/>
        <v>0.55</v>
      </c>
      <c r="Y1040" s="212" t="str">
        <f t="shared" si="1237"/>
        <v>0.55</v>
      </c>
      <c r="Z1040" s="212" t="str">
        <f t="shared" si="1237"/>
        <v>0.55</v>
      </c>
      <c r="AA1040" s="212" t="str">
        <f t="shared" si="1237"/>
        <v>0.55</v>
      </c>
      <c r="AB1040" s="212" t="str">
        <f t="shared" si="1212"/>
        <v>0.55</v>
      </c>
      <c r="AC1040" s="212" t="str">
        <f t="shared" si="1213"/>
        <v>0.55</v>
      </c>
      <c r="AD1040" s="212" t="str">
        <f t="shared" si="1214"/>
        <v>0.55</v>
      </c>
      <c r="AE1040" s="212" t="str">
        <f t="shared" si="1215"/>
        <v>0.55</v>
      </c>
      <c r="AF1040" s="212" t="str">
        <f t="shared" si="1216"/>
        <v>0.55</v>
      </c>
      <c r="AG1040" s="212" t="str">
        <f t="shared" si="1217"/>
        <v>0.55</v>
      </c>
      <c r="AH1040" s="212" t="str">
        <f t="shared" si="1218"/>
        <v>0.55</v>
      </c>
      <c r="AI1040" s="212" t="str">
        <f t="shared" si="1219"/>
        <v>0.55</v>
      </c>
      <c r="AJ1040" s="212" t="str">
        <f t="shared" si="1220"/>
        <v>0.55</v>
      </c>
      <c r="AK1040" s="212" t="str">
        <f t="shared" si="1221"/>
        <v>0.55</v>
      </c>
    </row>
    <row r="1041" spans="1:37" x14ac:dyDescent="0.35">
      <c r="A1041" s="215">
        <v>17</v>
      </c>
      <c r="B1041" s="212" t="str">
        <f t="shared" si="1223"/>
        <v>0.55</v>
      </c>
      <c r="C1041" s="212" t="str">
        <f t="shared" ref="C1041:AA1041" si="1238">B1041</f>
        <v>0.55</v>
      </c>
      <c r="D1041" s="212" t="str">
        <f t="shared" si="1238"/>
        <v>0.55</v>
      </c>
      <c r="E1041" s="212" t="str">
        <f t="shared" si="1238"/>
        <v>0.55</v>
      </c>
      <c r="F1041" s="212" t="str">
        <f t="shared" si="1238"/>
        <v>0.55</v>
      </c>
      <c r="G1041" s="212" t="str">
        <f t="shared" si="1238"/>
        <v>0.55</v>
      </c>
      <c r="H1041" s="212" t="str">
        <f t="shared" si="1238"/>
        <v>0.55</v>
      </c>
      <c r="I1041" s="212" t="str">
        <f t="shared" si="1238"/>
        <v>0.55</v>
      </c>
      <c r="J1041" s="212" t="str">
        <f t="shared" si="1238"/>
        <v>0.55</v>
      </c>
      <c r="K1041" s="212" t="str">
        <f t="shared" si="1238"/>
        <v>0.55</v>
      </c>
      <c r="L1041" s="212" t="str">
        <f t="shared" si="1238"/>
        <v>0.55</v>
      </c>
      <c r="M1041" s="212" t="str">
        <f t="shared" si="1238"/>
        <v>0.55</v>
      </c>
      <c r="N1041" s="212" t="str">
        <f t="shared" si="1238"/>
        <v>0.55</v>
      </c>
      <c r="O1041" s="212" t="str">
        <f t="shared" si="1238"/>
        <v>0.55</v>
      </c>
      <c r="P1041" s="212" t="str">
        <f t="shared" si="1238"/>
        <v>0.55</v>
      </c>
      <c r="Q1041" s="212" t="str">
        <f t="shared" si="1238"/>
        <v>0.55</v>
      </c>
      <c r="R1041" s="212" t="str">
        <f t="shared" si="1238"/>
        <v>0.55</v>
      </c>
      <c r="S1041" s="212" t="str">
        <f t="shared" si="1238"/>
        <v>0.55</v>
      </c>
      <c r="T1041" s="212" t="str">
        <f t="shared" si="1238"/>
        <v>0.55</v>
      </c>
      <c r="U1041" s="212" t="str">
        <f t="shared" si="1238"/>
        <v>0.55</v>
      </c>
      <c r="V1041" s="212" t="str">
        <f t="shared" si="1238"/>
        <v>0.55</v>
      </c>
      <c r="W1041" s="212" t="str">
        <f t="shared" si="1238"/>
        <v>0.55</v>
      </c>
      <c r="X1041" s="212" t="str">
        <f t="shared" si="1238"/>
        <v>0.55</v>
      </c>
      <c r="Y1041" s="212" t="str">
        <f t="shared" si="1238"/>
        <v>0.55</v>
      </c>
      <c r="Z1041" s="212" t="str">
        <f t="shared" si="1238"/>
        <v>0.55</v>
      </c>
      <c r="AA1041" s="212" t="str">
        <f t="shared" si="1238"/>
        <v>0.55</v>
      </c>
      <c r="AB1041" s="212" t="str">
        <f t="shared" si="1212"/>
        <v>0.55</v>
      </c>
      <c r="AC1041" s="212" t="str">
        <f t="shared" si="1213"/>
        <v>0.55</v>
      </c>
      <c r="AD1041" s="212" t="str">
        <f t="shared" si="1214"/>
        <v>0.55</v>
      </c>
      <c r="AE1041" s="212" t="str">
        <f t="shared" si="1215"/>
        <v>0.55</v>
      </c>
      <c r="AF1041" s="212" t="str">
        <f t="shared" si="1216"/>
        <v>0.55</v>
      </c>
      <c r="AG1041" s="212" t="str">
        <f t="shared" si="1217"/>
        <v>0.55</v>
      </c>
      <c r="AH1041" s="212" t="str">
        <f t="shared" si="1218"/>
        <v>0.55</v>
      </c>
      <c r="AI1041" s="212" t="str">
        <f t="shared" si="1219"/>
        <v>0.55</v>
      </c>
      <c r="AJ1041" s="212" t="str">
        <f t="shared" si="1220"/>
        <v>0.55</v>
      </c>
      <c r="AK1041" s="212" t="str">
        <f t="shared" si="1221"/>
        <v>0.55</v>
      </c>
    </row>
    <row r="1042" spans="1:37" x14ac:dyDescent="0.35">
      <c r="A1042" s="215">
        <v>18</v>
      </c>
      <c r="B1042" s="212" t="str">
        <f t="shared" si="1223"/>
        <v>0.55</v>
      </c>
      <c r="C1042" s="212" t="str">
        <f t="shared" ref="C1042:AA1042" si="1239">B1042</f>
        <v>0.55</v>
      </c>
      <c r="D1042" s="212" t="str">
        <f t="shared" si="1239"/>
        <v>0.55</v>
      </c>
      <c r="E1042" s="212" t="str">
        <f t="shared" si="1239"/>
        <v>0.55</v>
      </c>
      <c r="F1042" s="212" t="str">
        <f t="shared" si="1239"/>
        <v>0.55</v>
      </c>
      <c r="G1042" s="212" t="str">
        <f t="shared" si="1239"/>
        <v>0.55</v>
      </c>
      <c r="H1042" s="212" t="str">
        <f t="shared" si="1239"/>
        <v>0.55</v>
      </c>
      <c r="I1042" s="212" t="str">
        <f t="shared" si="1239"/>
        <v>0.55</v>
      </c>
      <c r="J1042" s="212" t="str">
        <f t="shared" si="1239"/>
        <v>0.55</v>
      </c>
      <c r="K1042" s="212" t="str">
        <f t="shared" si="1239"/>
        <v>0.55</v>
      </c>
      <c r="L1042" s="212" t="str">
        <f t="shared" si="1239"/>
        <v>0.55</v>
      </c>
      <c r="M1042" s="212" t="str">
        <f t="shared" si="1239"/>
        <v>0.55</v>
      </c>
      <c r="N1042" s="212" t="str">
        <f t="shared" si="1239"/>
        <v>0.55</v>
      </c>
      <c r="O1042" s="212" t="str">
        <f t="shared" si="1239"/>
        <v>0.55</v>
      </c>
      <c r="P1042" s="212" t="str">
        <f t="shared" si="1239"/>
        <v>0.55</v>
      </c>
      <c r="Q1042" s="212" t="str">
        <f t="shared" si="1239"/>
        <v>0.55</v>
      </c>
      <c r="R1042" s="212" t="str">
        <f t="shared" si="1239"/>
        <v>0.55</v>
      </c>
      <c r="S1042" s="212" t="str">
        <f t="shared" si="1239"/>
        <v>0.55</v>
      </c>
      <c r="T1042" s="212" t="str">
        <f t="shared" si="1239"/>
        <v>0.55</v>
      </c>
      <c r="U1042" s="212" t="str">
        <f t="shared" si="1239"/>
        <v>0.55</v>
      </c>
      <c r="V1042" s="212" t="str">
        <f t="shared" si="1239"/>
        <v>0.55</v>
      </c>
      <c r="W1042" s="212" t="str">
        <f t="shared" si="1239"/>
        <v>0.55</v>
      </c>
      <c r="X1042" s="212" t="str">
        <f t="shared" si="1239"/>
        <v>0.55</v>
      </c>
      <c r="Y1042" s="212" t="str">
        <f t="shared" si="1239"/>
        <v>0.55</v>
      </c>
      <c r="Z1042" s="212" t="str">
        <f t="shared" si="1239"/>
        <v>0.55</v>
      </c>
      <c r="AA1042" s="212" t="str">
        <f t="shared" si="1239"/>
        <v>0.55</v>
      </c>
      <c r="AB1042" s="212" t="str">
        <f t="shared" si="1212"/>
        <v>0.55</v>
      </c>
      <c r="AC1042" s="212" t="str">
        <f t="shared" si="1213"/>
        <v>0.55</v>
      </c>
      <c r="AD1042" s="212" t="str">
        <f t="shared" si="1214"/>
        <v>0.55</v>
      </c>
      <c r="AE1042" s="212" t="str">
        <f t="shared" si="1215"/>
        <v>0.55</v>
      </c>
      <c r="AF1042" s="212" t="str">
        <f t="shared" si="1216"/>
        <v>0.55</v>
      </c>
      <c r="AG1042" s="212" t="str">
        <f t="shared" si="1217"/>
        <v>0.55</v>
      </c>
      <c r="AH1042" s="212" t="str">
        <f t="shared" si="1218"/>
        <v>0.55</v>
      </c>
      <c r="AI1042" s="212" t="str">
        <f t="shared" si="1219"/>
        <v>0.55</v>
      </c>
      <c r="AJ1042" s="212" t="str">
        <f t="shared" si="1220"/>
        <v>0.55</v>
      </c>
      <c r="AK1042" s="212" t="str">
        <f t="shared" si="1221"/>
        <v>0.55</v>
      </c>
    </row>
    <row r="1043" spans="1:37" x14ac:dyDescent="0.35">
      <c r="A1043" s="215">
        <v>19</v>
      </c>
      <c r="B1043" s="212" t="str">
        <f t="shared" si="1223"/>
        <v>0.55</v>
      </c>
      <c r="C1043" s="212" t="str">
        <f t="shared" ref="C1043:AA1043" si="1240">B1043</f>
        <v>0.55</v>
      </c>
      <c r="D1043" s="212" t="str">
        <f t="shared" si="1240"/>
        <v>0.55</v>
      </c>
      <c r="E1043" s="212" t="str">
        <f t="shared" si="1240"/>
        <v>0.55</v>
      </c>
      <c r="F1043" s="212" t="str">
        <f t="shared" si="1240"/>
        <v>0.55</v>
      </c>
      <c r="G1043" s="212" t="str">
        <f t="shared" si="1240"/>
        <v>0.55</v>
      </c>
      <c r="H1043" s="212" t="str">
        <f t="shared" si="1240"/>
        <v>0.55</v>
      </c>
      <c r="I1043" s="212" t="str">
        <f t="shared" si="1240"/>
        <v>0.55</v>
      </c>
      <c r="J1043" s="212" t="str">
        <f t="shared" si="1240"/>
        <v>0.55</v>
      </c>
      <c r="K1043" s="212" t="str">
        <f t="shared" si="1240"/>
        <v>0.55</v>
      </c>
      <c r="L1043" s="212" t="str">
        <f t="shared" si="1240"/>
        <v>0.55</v>
      </c>
      <c r="M1043" s="212" t="str">
        <f t="shared" si="1240"/>
        <v>0.55</v>
      </c>
      <c r="N1043" s="212" t="str">
        <f t="shared" si="1240"/>
        <v>0.55</v>
      </c>
      <c r="O1043" s="212" t="str">
        <f t="shared" si="1240"/>
        <v>0.55</v>
      </c>
      <c r="P1043" s="212" t="str">
        <f t="shared" si="1240"/>
        <v>0.55</v>
      </c>
      <c r="Q1043" s="212" t="str">
        <f t="shared" si="1240"/>
        <v>0.55</v>
      </c>
      <c r="R1043" s="212" t="str">
        <f t="shared" si="1240"/>
        <v>0.55</v>
      </c>
      <c r="S1043" s="212" t="str">
        <f t="shared" si="1240"/>
        <v>0.55</v>
      </c>
      <c r="T1043" s="212" t="str">
        <f t="shared" si="1240"/>
        <v>0.55</v>
      </c>
      <c r="U1043" s="212" t="str">
        <f t="shared" si="1240"/>
        <v>0.55</v>
      </c>
      <c r="V1043" s="212" t="str">
        <f t="shared" si="1240"/>
        <v>0.55</v>
      </c>
      <c r="W1043" s="212" t="str">
        <f t="shared" si="1240"/>
        <v>0.55</v>
      </c>
      <c r="X1043" s="212" t="str">
        <f t="shared" si="1240"/>
        <v>0.55</v>
      </c>
      <c r="Y1043" s="212" t="str">
        <f t="shared" si="1240"/>
        <v>0.55</v>
      </c>
      <c r="Z1043" s="212" t="str">
        <f t="shared" si="1240"/>
        <v>0.55</v>
      </c>
      <c r="AA1043" s="212" t="str">
        <f t="shared" si="1240"/>
        <v>0.55</v>
      </c>
      <c r="AB1043" s="212" t="str">
        <f t="shared" si="1212"/>
        <v>0.55</v>
      </c>
      <c r="AC1043" s="212" t="str">
        <f t="shared" si="1213"/>
        <v>0.55</v>
      </c>
      <c r="AD1043" s="212" t="str">
        <f t="shared" si="1214"/>
        <v>0.55</v>
      </c>
      <c r="AE1043" s="212" t="str">
        <f t="shared" si="1215"/>
        <v>0.55</v>
      </c>
      <c r="AF1043" s="212" t="str">
        <f t="shared" si="1216"/>
        <v>0.55</v>
      </c>
      <c r="AG1043" s="212" t="str">
        <f t="shared" si="1217"/>
        <v>0.55</v>
      </c>
      <c r="AH1043" s="212" t="str">
        <f t="shared" si="1218"/>
        <v>0.55</v>
      </c>
      <c r="AI1043" s="212" t="str">
        <f t="shared" si="1219"/>
        <v>0.55</v>
      </c>
      <c r="AJ1043" s="212" t="str">
        <f t="shared" si="1220"/>
        <v>0.55</v>
      </c>
      <c r="AK1043" s="212" t="str">
        <f t="shared" si="1221"/>
        <v>0.55</v>
      </c>
    </row>
    <row r="1044" spans="1:37" x14ac:dyDescent="0.35">
      <c r="A1044" s="215">
        <v>20</v>
      </c>
      <c r="B1044" s="212" t="str">
        <f t="shared" si="1223"/>
        <v>0.55</v>
      </c>
      <c r="C1044" s="212" t="str">
        <f t="shared" ref="C1044:AA1044" si="1241">B1044</f>
        <v>0.55</v>
      </c>
      <c r="D1044" s="212" t="str">
        <f t="shared" si="1241"/>
        <v>0.55</v>
      </c>
      <c r="E1044" s="212" t="str">
        <f t="shared" si="1241"/>
        <v>0.55</v>
      </c>
      <c r="F1044" s="212" t="str">
        <f t="shared" si="1241"/>
        <v>0.55</v>
      </c>
      <c r="G1044" s="212" t="str">
        <f t="shared" si="1241"/>
        <v>0.55</v>
      </c>
      <c r="H1044" s="212" t="str">
        <f t="shared" si="1241"/>
        <v>0.55</v>
      </c>
      <c r="I1044" s="212" t="str">
        <f t="shared" si="1241"/>
        <v>0.55</v>
      </c>
      <c r="J1044" s="212" t="str">
        <f t="shared" si="1241"/>
        <v>0.55</v>
      </c>
      <c r="K1044" s="212" t="str">
        <f t="shared" si="1241"/>
        <v>0.55</v>
      </c>
      <c r="L1044" s="212" t="str">
        <f t="shared" si="1241"/>
        <v>0.55</v>
      </c>
      <c r="M1044" s="212" t="str">
        <f t="shared" si="1241"/>
        <v>0.55</v>
      </c>
      <c r="N1044" s="212" t="str">
        <f t="shared" si="1241"/>
        <v>0.55</v>
      </c>
      <c r="O1044" s="212" t="str">
        <f t="shared" si="1241"/>
        <v>0.55</v>
      </c>
      <c r="P1044" s="212" t="str">
        <f t="shared" si="1241"/>
        <v>0.55</v>
      </c>
      <c r="Q1044" s="212" t="str">
        <f t="shared" si="1241"/>
        <v>0.55</v>
      </c>
      <c r="R1044" s="212" t="str">
        <f t="shared" si="1241"/>
        <v>0.55</v>
      </c>
      <c r="S1044" s="212" t="str">
        <f t="shared" si="1241"/>
        <v>0.55</v>
      </c>
      <c r="T1044" s="212" t="str">
        <f t="shared" si="1241"/>
        <v>0.55</v>
      </c>
      <c r="U1044" s="212" t="str">
        <f t="shared" si="1241"/>
        <v>0.55</v>
      </c>
      <c r="V1044" s="212" t="str">
        <f t="shared" si="1241"/>
        <v>0.55</v>
      </c>
      <c r="W1044" s="212" t="str">
        <f t="shared" si="1241"/>
        <v>0.55</v>
      </c>
      <c r="X1044" s="212" t="str">
        <f t="shared" si="1241"/>
        <v>0.55</v>
      </c>
      <c r="Y1044" s="212" t="str">
        <f t="shared" si="1241"/>
        <v>0.55</v>
      </c>
      <c r="Z1044" s="212" t="str">
        <f t="shared" si="1241"/>
        <v>0.55</v>
      </c>
      <c r="AA1044" s="212" t="str">
        <f t="shared" si="1241"/>
        <v>0.55</v>
      </c>
      <c r="AB1044" s="212" t="str">
        <f t="shared" si="1212"/>
        <v>0.55</v>
      </c>
      <c r="AC1044" s="212" t="str">
        <f t="shared" si="1213"/>
        <v>0.55</v>
      </c>
      <c r="AD1044" s="212" t="str">
        <f t="shared" si="1214"/>
        <v>0.55</v>
      </c>
      <c r="AE1044" s="212" t="str">
        <f t="shared" si="1215"/>
        <v>0.55</v>
      </c>
      <c r="AF1044" s="212" t="str">
        <f t="shared" si="1216"/>
        <v>0.55</v>
      </c>
      <c r="AG1044" s="212" t="str">
        <f t="shared" si="1217"/>
        <v>0.55</v>
      </c>
      <c r="AH1044" s="212" t="str">
        <f t="shared" si="1218"/>
        <v>0.55</v>
      </c>
      <c r="AI1044" s="212" t="str">
        <f t="shared" si="1219"/>
        <v>0.55</v>
      </c>
      <c r="AJ1044" s="212" t="str">
        <f t="shared" si="1220"/>
        <v>0.55</v>
      </c>
      <c r="AK1044" s="212" t="str">
        <f t="shared" si="1221"/>
        <v>0.55</v>
      </c>
    </row>
    <row r="1045" spans="1:37" x14ac:dyDescent="0.35">
      <c r="A1045" s="215">
        <v>21</v>
      </c>
      <c r="B1045" s="212" t="str">
        <f t="shared" si="1223"/>
        <v>0.55</v>
      </c>
      <c r="C1045" s="212" t="str">
        <f t="shared" ref="C1045:AA1045" si="1242">B1045</f>
        <v>0.55</v>
      </c>
      <c r="D1045" s="212" t="str">
        <f t="shared" si="1242"/>
        <v>0.55</v>
      </c>
      <c r="E1045" s="212" t="str">
        <f t="shared" si="1242"/>
        <v>0.55</v>
      </c>
      <c r="F1045" s="212" t="str">
        <f t="shared" si="1242"/>
        <v>0.55</v>
      </c>
      <c r="G1045" s="212" t="str">
        <f t="shared" si="1242"/>
        <v>0.55</v>
      </c>
      <c r="H1045" s="212" t="str">
        <f t="shared" si="1242"/>
        <v>0.55</v>
      </c>
      <c r="I1045" s="212" t="str">
        <f t="shared" si="1242"/>
        <v>0.55</v>
      </c>
      <c r="J1045" s="212" t="str">
        <f t="shared" si="1242"/>
        <v>0.55</v>
      </c>
      <c r="K1045" s="212" t="str">
        <f t="shared" si="1242"/>
        <v>0.55</v>
      </c>
      <c r="L1045" s="212" t="str">
        <f t="shared" si="1242"/>
        <v>0.55</v>
      </c>
      <c r="M1045" s="212" t="str">
        <f t="shared" si="1242"/>
        <v>0.55</v>
      </c>
      <c r="N1045" s="212" t="str">
        <f t="shared" si="1242"/>
        <v>0.55</v>
      </c>
      <c r="O1045" s="212" t="str">
        <f t="shared" si="1242"/>
        <v>0.55</v>
      </c>
      <c r="P1045" s="212" t="str">
        <f t="shared" si="1242"/>
        <v>0.55</v>
      </c>
      <c r="Q1045" s="212" t="str">
        <f t="shared" si="1242"/>
        <v>0.55</v>
      </c>
      <c r="R1045" s="212" t="str">
        <f t="shared" si="1242"/>
        <v>0.55</v>
      </c>
      <c r="S1045" s="212" t="str">
        <f t="shared" si="1242"/>
        <v>0.55</v>
      </c>
      <c r="T1045" s="212" t="str">
        <f t="shared" si="1242"/>
        <v>0.55</v>
      </c>
      <c r="U1045" s="212" t="str">
        <f t="shared" si="1242"/>
        <v>0.55</v>
      </c>
      <c r="V1045" s="212" t="str">
        <f t="shared" si="1242"/>
        <v>0.55</v>
      </c>
      <c r="W1045" s="212" t="str">
        <f t="shared" si="1242"/>
        <v>0.55</v>
      </c>
      <c r="X1045" s="212" t="str">
        <f t="shared" si="1242"/>
        <v>0.55</v>
      </c>
      <c r="Y1045" s="212" t="str">
        <f t="shared" si="1242"/>
        <v>0.55</v>
      </c>
      <c r="Z1045" s="212" t="str">
        <f t="shared" si="1242"/>
        <v>0.55</v>
      </c>
      <c r="AA1045" s="212" t="str">
        <f t="shared" si="1242"/>
        <v>0.55</v>
      </c>
      <c r="AB1045" s="212" t="str">
        <f t="shared" si="1212"/>
        <v>0.55</v>
      </c>
      <c r="AC1045" s="212" t="str">
        <f t="shared" si="1213"/>
        <v>0.55</v>
      </c>
      <c r="AD1045" s="212" t="str">
        <f t="shared" si="1214"/>
        <v>0.55</v>
      </c>
      <c r="AE1045" s="212" t="str">
        <f t="shared" si="1215"/>
        <v>0.55</v>
      </c>
      <c r="AF1045" s="212" t="str">
        <f t="shared" si="1216"/>
        <v>0.55</v>
      </c>
      <c r="AG1045" s="212" t="str">
        <f t="shared" si="1217"/>
        <v>0.55</v>
      </c>
      <c r="AH1045" s="212" t="str">
        <f t="shared" si="1218"/>
        <v>0.55</v>
      </c>
      <c r="AI1045" s="212" t="str">
        <f t="shared" si="1219"/>
        <v>0.55</v>
      </c>
      <c r="AJ1045" s="212" t="str">
        <f t="shared" si="1220"/>
        <v>0.55</v>
      </c>
      <c r="AK1045" s="212" t="str">
        <f t="shared" si="1221"/>
        <v>0.55</v>
      </c>
    </row>
    <row r="1046" spans="1:37" x14ac:dyDescent="0.35">
      <c r="A1046" s="215">
        <v>22</v>
      </c>
      <c r="B1046" s="212" t="str">
        <f t="shared" si="1223"/>
        <v>0.55</v>
      </c>
      <c r="C1046" s="212" t="str">
        <f t="shared" ref="C1046:AA1046" si="1243">B1046</f>
        <v>0.55</v>
      </c>
      <c r="D1046" s="212" t="str">
        <f t="shared" si="1243"/>
        <v>0.55</v>
      </c>
      <c r="E1046" s="212" t="str">
        <f t="shared" si="1243"/>
        <v>0.55</v>
      </c>
      <c r="F1046" s="212" t="str">
        <f t="shared" si="1243"/>
        <v>0.55</v>
      </c>
      <c r="G1046" s="212" t="str">
        <f t="shared" si="1243"/>
        <v>0.55</v>
      </c>
      <c r="H1046" s="212" t="str">
        <f t="shared" si="1243"/>
        <v>0.55</v>
      </c>
      <c r="I1046" s="212" t="str">
        <f t="shared" si="1243"/>
        <v>0.55</v>
      </c>
      <c r="J1046" s="212" t="str">
        <f t="shared" si="1243"/>
        <v>0.55</v>
      </c>
      <c r="K1046" s="212" t="str">
        <f t="shared" si="1243"/>
        <v>0.55</v>
      </c>
      <c r="L1046" s="212" t="str">
        <f t="shared" si="1243"/>
        <v>0.55</v>
      </c>
      <c r="M1046" s="212" t="str">
        <f t="shared" si="1243"/>
        <v>0.55</v>
      </c>
      <c r="N1046" s="212" t="str">
        <f t="shared" si="1243"/>
        <v>0.55</v>
      </c>
      <c r="O1046" s="212" t="str">
        <f t="shared" si="1243"/>
        <v>0.55</v>
      </c>
      <c r="P1046" s="212" t="str">
        <f t="shared" si="1243"/>
        <v>0.55</v>
      </c>
      <c r="Q1046" s="212" t="str">
        <f t="shared" si="1243"/>
        <v>0.55</v>
      </c>
      <c r="R1046" s="212" t="str">
        <f t="shared" si="1243"/>
        <v>0.55</v>
      </c>
      <c r="S1046" s="212" t="str">
        <f t="shared" si="1243"/>
        <v>0.55</v>
      </c>
      <c r="T1046" s="212" t="str">
        <f t="shared" si="1243"/>
        <v>0.55</v>
      </c>
      <c r="U1046" s="212" t="str">
        <f t="shared" si="1243"/>
        <v>0.55</v>
      </c>
      <c r="V1046" s="212" t="str">
        <f t="shared" si="1243"/>
        <v>0.55</v>
      </c>
      <c r="W1046" s="212" t="str">
        <f t="shared" si="1243"/>
        <v>0.55</v>
      </c>
      <c r="X1046" s="212" t="str">
        <f t="shared" si="1243"/>
        <v>0.55</v>
      </c>
      <c r="Y1046" s="212" t="str">
        <f t="shared" si="1243"/>
        <v>0.55</v>
      </c>
      <c r="Z1046" s="212" t="str">
        <f t="shared" si="1243"/>
        <v>0.55</v>
      </c>
      <c r="AA1046" s="212" t="str">
        <f t="shared" si="1243"/>
        <v>0.55</v>
      </c>
      <c r="AB1046" s="212" t="str">
        <f t="shared" si="1212"/>
        <v>0.55</v>
      </c>
      <c r="AC1046" s="212" t="str">
        <f t="shared" si="1213"/>
        <v>0.55</v>
      </c>
      <c r="AD1046" s="212" t="str">
        <f t="shared" si="1214"/>
        <v>0.55</v>
      </c>
      <c r="AE1046" s="212" t="str">
        <f t="shared" si="1215"/>
        <v>0.55</v>
      </c>
      <c r="AF1046" s="212" t="str">
        <f t="shared" si="1216"/>
        <v>0.55</v>
      </c>
      <c r="AG1046" s="212" t="str">
        <f t="shared" si="1217"/>
        <v>0.55</v>
      </c>
      <c r="AH1046" s="212" t="str">
        <f t="shared" si="1218"/>
        <v>0.55</v>
      </c>
      <c r="AI1046" s="212" t="str">
        <f t="shared" si="1219"/>
        <v>0.55</v>
      </c>
      <c r="AJ1046" s="212" t="str">
        <f t="shared" si="1220"/>
        <v>0.55</v>
      </c>
      <c r="AK1046" s="212" t="str">
        <f t="shared" si="1221"/>
        <v>0.55</v>
      </c>
    </row>
    <row r="1047" spans="1:37" x14ac:dyDescent="0.35">
      <c r="A1047" s="215">
        <v>23</v>
      </c>
      <c r="B1047" s="212" t="str">
        <f t="shared" si="1223"/>
        <v>0.55</v>
      </c>
      <c r="C1047" s="212" t="str">
        <f t="shared" ref="C1047:AA1047" si="1244">B1047</f>
        <v>0.55</v>
      </c>
      <c r="D1047" s="212" t="str">
        <f t="shared" si="1244"/>
        <v>0.55</v>
      </c>
      <c r="E1047" s="212" t="str">
        <f t="shared" si="1244"/>
        <v>0.55</v>
      </c>
      <c r="F1047" s="212" t="str">
        <f t="shared" si="1244"/>
        <v>0.55</v>
      </c>
      <c r="G1047" s="212" t="str">
        <f t="shared" si="1244"/>
        <v>0.55</v>
      </c>
      <c r="H1047" s="212" t="str">
        <f t="shared" si="1244"/>
        <v>0.55</v>
      </c>
      <c r="I1047" s="212" t="str">
        <f t="shared" si="1244"/>
        <v>0.55</v>
      </c>
      <c r="J1047" s="212" t="str">
        <f t="shared" si="1244"/>
        <v>0.55</v>
      </c>
      <c r="K1047" s="212" t="str">
        <f t="shared" si="1244"/>
        <v>0.55</v>
      </c>
      <c r="L1047" s="212" t="str">
        <f t="shared" si="1244"/>
        <v>0.55</v>
      </c>
      <c r="M1047" s="212" t="str">
        <f t="shared" si="1244"/>
        <v>0.55</v>
      </c>
      <c r="N1047" s="212" t="str">
        <f t="shared" si="1244"/>
        <v>0.55</v>
      </c>
      <c r="O1047" s="212" t="str">
        <f t="shared" si="1244"/>
        <v>0.55</v>
      </c>
      <c r="P1047" s="212" t="str">
        <f t="shared" si="1244"/>
        <v>0.55</v>
      </c>
      <c r="Q1047" s="212" t="str">
        <f t="shared" si="1244"/>
        <v>0.55</v>
      </c>
      <c r="R1047" s="212" t="str">
        <f t="shared" si="1244"/>
        <v>0.55</v>
      </c>
      <c r="S1047" s="212" t="str">
        <f t="shared" si="1244"/>
        <v>0.55</v>
      </c>
      <c r="T1047" s="212" t="str">
        <f t="shared" si="1244"/>
        <v>0.55</v>
      </c>
      <c r="U1047" s="212" t="str">
        <f t="shared" si="1244"/>
        <v>0.55</v>
      </c>
      <c r="V1047" s="212" t="str">
        <f t="shared" si="1244"/>
        <v>0.55</v>
      </c>
      <c r="W1047" s="212" t="str">
        <f t="shared" si="1244"/>
        <v>0.55</v>
      </c>
      <c r="X1047" s="212" t="str">
        <f t="shared" si="1244"/>
        <v>0.55</v>
      </c>
      <c r="Y1047" s="212" t="str">
        <f t="shared" si="1244"/>
        <v>0.55</v>
      </c>
      <c r="Z1047" s="212" t="str">
        <f t="shared" si="1244"/>
        <v>0.55</v>
      </c>
      <c r="AA1047" s="212" t="str">
        <f t="shared" si="1244"/>
        <v>0.55</v>
      </c>
      <c r="AB1047" s="212" t="str">
        <f t="shared" si="1212"/>
        <v>0.55</v>
      </c>
      <c r="AC1047" s="212" t="str">
        <f t="shared" si="1213"/>
        <v>0.55</v>
      </c>
      <c r="AD1047" s="212" t="str">
        <f t="shared" si="1214"/>
        <v>0.55</v>
      </c>
      <c r="AE1047" s="212" t="str">
        <f t="shared" si="1215"/>
        <v>0.55</v>
      </c>
      <c r="AF1047" s="212" t="str">
        <f t="shared" si="1216"/>
        <v>0.55</v>
      </c>
      <c r="AG1047" s="212" t="str">
        <f t="shared" si="1217"/>
        <v>0.55</v>
      </c>
      <c r="AH1047" s="212" t="str">
        <f t="shared" si="1218"/>
        <v>0.55</v>
      </c>
      <c r="AI1047" s="212" t="str">
        <f t="shared" si="1219"/>
        <v>0.55</v>
      </c>
      <c r="AJ1047" s="212" t="str">
        <f t="shared" si="1220"/>
        <v>0.55</v>
      </c>
      <c r="AK1047" s="212" t="str">
        <f t="shared" si="1221"/>
        <v>0.55</v>
      </c>
    </row>
    <row r="1048" spans="1:37" x14ac:dyDescent="0.35">
      <c r="A1048" s="215">
        <v>24</v>
      </c>
      <c r="B1048" s="212" t="str">
        <f t="shared" si="1223"/>
        <v>0.55</v>
      </c>
      <c r="C1048" s="212" t="str">
        <f t="shared" ref="C1048:AA1048" si="1245">B1048</f>
        <v>0.55</v>
      </c>
      <c r="D1048" s="212" t="str">
        <f t="shared" si="1245"/>
        <v>0.55</v>
      </c>
      <c r="E1048" s="212" t="str">
        <f t="shared" si="1245"/>
        <v>0.55</v>
      </c>
      <c r="F1048" s="212" t="str">
        <f t="shared" si="1245"/>
        <v>0.55</v>
      </c>
      <c r="G1048" s="212" t="str">
        <f t="shared" si="1245"/>
        <v>0.55</v>
      </c>
      <c r="H1048" s="212" t="str">
        <f t="shared" si="1245"/>
        <v>0.55</v>
      </c>
      <c r="I1048" s="212" t="str">
        <f t="shared" si="1245"/>
        <v>0.55</v>
      </c>
      <c r="J1048" s="212" t="str">
        <f t="shared" si="1245"/>
        <v>0.55</v>
      </c>
      <c r="K1048" s="212" t="str">
        <f t="shared" si="1245"/>
        <v>0.55</v>
      </c>
      <c r="L1048" s="212" t="str">
        <f t="shared" si="1245"/>
        <v>0.55</v>
      </c>
      <c r="M1048" s="212" t="str">
        <f t="shared" si="1245"/>
        <v>0.55</v>
      </c>
      <c r="N1048" s="212" t="str">
        <f t="shared" si="1245"/>
        <v>0.55</v>
      </c>
      <c r="O1048" s="212" t="str">
        <f t="shared" si="1245"/>
        <v>0.55</v>
      </c>
      <c r="P1048" s="212" t="str">
        <f t="shared" si="1245"/>
        <v>0.55</v>
      </c>
      <c r="Q1048" s="212" t="str">
        <f t="shared" si="1245"/>
        <v>0.55</v>
      </c>
      <c r="R1048" s="212" t="str">
        <f t="shared" si="1245"/>
        <v>0.55</v>
      </c>
      <c r="S1048" s="212" t="str">
        <f t="shared" si="1245"/>
        <v>0.55</v>
      </c>
      <c r="T1048" s="212" t="str">
        <f t="shared" si="1245"/>
        <v>0.55</v>
      </c>
      <c r="U1048" s="212" t="str">
        <f t="shared" si="1245"/>
        <v>0.55</v>
      </c>
      <c r="V1048" s="212" t="str">
        <f t="shared" si="1245"/>
        <v>0.55</v>
      </c>
      <c r="W1048" s="212" t="str">
        <f t="shared" si="1245"/>
        <v>0.55</v>
      </c>
      <c r="X1048" s="212" t="str">
        <f t="shared" si="1245"/>
        <v>0.55</v>
      </c>
      <c r="Y1048" s="212" t="str">
        <f t="shared" si="1245"/>
        <v>0.55</v>
      </c>
      <c r="Z1048" s="212" t="str">
        <f t="shared" si="1245"/>
        <v>0.55</v>
      </c>
      <c r="AA1048" s="212" t="str">
        <f t="shared" si="1245"/>
        <v>0.55</v>
      </c>
      <c r="AB1048" s="212" t="str">
        <f t="shared" si="1212"/>
        <v>0.55</v>
      </c>
      <c r="AC1048" s="212" t="str">
        <f t="shared" si="1213"/>
        <v>0.55</v>
      </c>
      <c r="AD1048" s="212" t="str">
        <f t="shared" si="1214"/>
        <v>0.55</v>
      </c>
      <c r="AE1048" s="212" t="str">
        <f t="shared" si="1215"/>
        <v>0.55</v>
      </c>
      <c r="AF1048" s="212" t="str">
        <f t="shared" si="1216"/>
        <v>0.55</v>
      </c>
      <c r="AG1048" s="212" t="str">
        <f t="shared" si="1217"/>
        <v>0.55</v>
      </c>
      <c r="AH1048" s="212" t="str">
        <f t="shared" si="1218"/>
        <v>0.55</v>
      </c>
      <c r="AI1048" s="212" t="str">
        <f t="shared" si="1219"/>
        <v>0.55</v>
      </c>
      <c r="AJ1048" s="212" t="str">
        <f t="shared" si="1220"/>
        <v>0.55</v>
      </c>
      <c r="AK1048" s="212" t="str">
        <f t="shared" si="1221"/>
        <v>0.55</v>
      </c>
    </row>
    <row r="1049" spans="1:37" x14ac:dyDescent="0.35">
      <c r="A1049" s="215">
        <v>25</v>
      </c>
      <c r="B1049" s="212" t="str">
        <f t="shared" si="1223"/>
        <v>0.55</v>
      </c>
      <c r="C1049" s="212" t="str">
        <f t="shared" ref="C1049:AA1049" si="1246">B1049</f>
        <v>0.55</v>
      </c>
      <c r="D1049" s="212" t="str">
        <f t="shared" si="1246"/>
        <v>0.55</v>
      </c>
      <c r="E1049" s="212" t="str">
        <f t="shared" si="1246"/>
        <v>0.55</v>
      </c>
      <c r="F1049" s="212" t="str">
        <f t="shared" si="1246"/>
        <v>0.55</v>
      </c>
      <c r="G1049" s="212" t="str">
        <f t="shared" si="1246"/>
        <v>0.55</v>
      </c>
      <c r="H1049" s="212" t="str">
        <f t="shared" si="1246"/>
        <v>0.55</v>
      </c>
      <c r="I1049" s="212" t="str">
        <f t="shared" si="1246"/>
        <v>0.55</v>
      </c>
      <c r="J1049" s="212" t="str">
        <f t="shared" si="1246"/>
        <v>0.55</v>
      </c>
      <c r="K1049" s="212" t="str">
        <f t="shared" si="1246"/>
        <v>0.55</v>
      </c>
      <c r="L1049" s="212" t="str">
        <f t="shared" si="1246"/>
        <v>0.55</v>
      </c>
      <c r="M1049" s="212" t="str">
        <f t="shared" si="1246"/>
        <v>0.55</v>
      </c>
      <c r="N1049" s="212" t="str">
        <f t="shared" si="1246"/>
        <v>0.55</v>
      </c>
      <c r="O1049" s="212" t="str">
        <f t="shared" si="1246"/>
        <v>0.55</v>
      </c>
      <c r="P1049" s="212" t="str">
        <f t="shared" si="1246"/>
        <v>0.55</v>
      </c>
      <c r="Q1049" s="212" t="str">
        <f t="shared" si="1246"/>
        <v>0.55</v>
      </c>
      <c r="R1049" s="212" t="str">
        <f t="shared" si="1246"/>
        <v>0.55</v>
      </c>
      <c r="S1049" s="212" t="str">
        <f t="shared" si="1246"/>
        <v>0.55</v>
      </c>
      <c r="T1049" s="212" t="str">
        <f t="shared" si="1246"/>
        <v>0.55</v>
      </c>
      <c r="U1049" s="212" t="str">
        <f t="shared" si="1246"/>
        <v>0.55</v>
      </c>
      <c r="V1049" s="212" t="str">
        <f t="shared" si="1246"/>
        <v>0.55</v>
      </c>
      <c r="W1049" s="212" t="str">
        <f t="shared" si="1246"/>
        <v>0.55</v>
      </c>
      <c r="X1049" s="212" t="str">
        <f t="shared" si="1246"/>
        <v>0.55</v>
      </c>
      <c r="Y1049" s="212" t="str">
        <f t="shared" si="1246"/>
        <v>0.55</v>
      </c>
      <c r="Z1049" s="212" t="str">
        <f t="shared" si="1246"/>
        <v>0.55</v>
      </c>
      <c r="AA1049" s="212" t="str">
        <f t="shared" si="1246"/>
        <v>0.55</v>
      </c>
      <c r="AB1049" s="212" t="str">
        <f t="shared" si="1212"/>
        <v>0.55</v>
      </c>
      <c r="AC1049" s="212" t="str">
        <f t="shared" si="1213"/>
        <v>0.55</v>
      </c>
      <c r="AD1049" s="212" t="str">
        <f t="shared" si="1214"/>
        <v>0.55</v>
      </c>
      <c r="AE1049" s="212" t="str">
        <f t="shared" si="1215"/>
        <v>0.55</v>
      </c>
      <c r="AF1049" s="212" t="str">
        <f t="shared" si="1216"/>
        <v>0.55</v>
      </c>
      <c r="AG1049" s="212" t="str">
        <f t="shared" si="1217"/>
        <v>0.55</v>
      </c>
      <c r="AH1049" s="212" t="str">
        <f t="shared" si="1218"/>
        <v>0.55</v>
      </c>
      <c r="AI1049" s="212" t="str">
        <f t="shared" si="1219"/>
        <v>0.55</v>
      </c>
      <c r="AJ1049" s="212" t="str">
        <f t="shared" si="1220"/>
        <v>0.55</v>
      </c>
      <c r="AK1049" s="212" t="str">
        <f t="shared" si="1221"/>
        <v>0.55</v>
      </c>
    </row>
    <row r="1050" spans="1:37" x14ac:dyDescent="0.35">
      <c r="A1050" s="215">
        <v>26</v>
      </c>
      <c r="B1050" s="212" t="str">
        <f t="shared" si="1223"/>
        <v>0.55</v>
      </c>
      <c r="C1050" s="212" t="str">
        <f t="shared" ref="C1050:AA1050" si="1247">B1050</f>
        <v>0.55</v>
      </c>
      <c r="D1050" s="212" t="str">
        <f t="shared" si="1247"/>
        <v>0.55</v>
      </c>
      <c r="E1050" s="212" t="str">
        <f t="shared" si="1247"/>
        <v>0.55</v>
      </c>
      <c r="F1050" s="212" t="str">
        <f t="shared" si="1247"/>
        <v>0.55</v>
      </c>
      <c r="G1050" s="212" t="str">
        <f t="shared" si="1247"/>
        <v>0.55</v>
      </c>
      <c r="H1050" s="212" t="str">
        <f t="shared" si="1247"/>
        <v>0.55</v>
      </c>
      <c r="I1050" s="212" t="str">
        <f t="shared" si="1247"/>
        <v>0.55</v>
      </c>
      <c r="J1050" s="212" t="str">
        <f t="shared" si="1247"/>
        <v>0.55</v>
      </c>
      <c r="K1050" s="212" t="str">
        <f t="shared" si="1247"/>
        <v>0.55</v>
      </c>
      <c r="L1050" s="212" t="str">
        <f t="shared" si="1247"/>
        <v>0.55</v>
      </c>
      <c r="M1050" s="212" t="str">
        <f t="shared" si="1247"/>
        <v>0.55</v>
      </c>
      <c r="N1050" s="212" t="str">
        <f t="shared" si="1247"/>
        <v>0.55</v>
      </c>
      <c r="O1050" s="212" t="str">
        <f t="shared" si="1247"/>
        <v>0.55</v>
      </c>
      <c r="P1050" s="212" t="str">
        <f t="shared" si="1247"/>
        <v>0.55</v>
      </c>
      <c r="Q1050" s="212" t="str">
        <f t="shared" si="1247"/>
        <v>0.55</v>
      </c>
      <c r="R1050" s="212" t="str">
        <f t="shared" si="1247"/>
        <v>0.55</v>
      </c>
      <c r="S1050" s="212" t="str">
        <f t="shared" si="1247"/>
        <v>0.55</v>
      </c>
      <c r="T1050" s="212" t="str">
        <f t="shared" si="1247"/>
        <v>0.55</v>
      </c>
      <c r="U1050" s="212" t="str">
        <f t="shared" si="1247"/>
        <v>0.55</v>
      </c>
      <c r="V1050" s="212" t="str">
        <f t="shared" si="1247"/>
        <v>0.55</v>
      </c>
      <c r="W1050" s="212" t="str">
        <f t="shared" si="1247"/>
        <v>0.55</v>
      </c>
      <c r="X1050" s="212" t="str">
        <f t="shared" si="1247"/>
        <v>0.55</v>
      </c>
      <c r="Y1050" s="212" t="str">
        <f t="shared" si="1247"/>
        <v>0.55</v>
      </c>
      <c r="Z1050" s="212" t="str">
        <f t="shared" si="1247"/>
        <v>0.55</v>
      </c>
      <c r="AA1050" s="212" t="str">
        <f t="shared" si="1247"/>
        <v>0.55</v>
      </c>
      <c r="AB1050" s="212" t="str">
        <f t="shared" si="1212"/>
        <v>0.55</v>
      </c>
      <c r="AC1050" s="212" t="str">
        <f t="shared" si="1213"/>
        <v>0.55</v>
      </c>
      <c r="AD1050" s="212" t="str">
        <f t="shared" si="1214"/>
        <v>0.55</v>
      </c>
      <c r="AE1050" s="212" t="str">
        <f t="shared" si="1215"/>
        <v>0.55</v>
      </c>
      <c r="AF1050" s="212" t="str">
        <f t="shared" si="1216"/>
        <v>0.55</v>
      </c>
      <c r="AG1050" s="212" t="str">
        <f t="shared" si="1217"/>
        <v>0.55</v>
      </c>
      <c r="AH1050" s="212" t="str">
        <f t="shared" si="1218"/>
        <v>0.55</v>
      </c>
      <c r="AI1050" s="212" t="str">
        <f t="shared" si="1219"/>
        <v>0.55</v>
      </c>
      <c r="AJ1050" s="212" t="str">
        <f t="shared" si="1220"/>
        <v>0.55</v>
      </c>
      <c r="AK1050" s="212" t="str">
        <f t="shared" si="1221"/>
        <v>0.55</v>
      </c>
    </row>
    <row r="1051" spans="1:37" x14ac:dyDescent="0.35">
      <c r="A1051" s="215">
        <v>27</v>
      </c>
      <c r="B1051" s="212" t="str">
        <f t="shared" si="1223"/>
        <v>0.55</v>
      </c>
      <c r="C1051" s="212" t="str">
        <f t="shared" ref="C1051:AA1051" si="1248">B1051</f>
        <v>0.55</v>
      </c>
      <c r="D1051" s="212" t="str">
        <f t="shared" si="1248"/>
        <v>0.55</v>
      </c>
      <c r="E1051" s="212" t="str">
        <f t="shared" si="1248"/>
        <v>0.55</v>
      </c>
      <c r="F1051" s="212" t="str">
        <f t="shared" si="1248"/>
        <v>0.55</v>
      </c>
      <c r="G1051" s="212" t="str">
        <f t="shared" si="1248"/>
        <v>0.55</v>
      </c>
      <c r="H1051" s="212" t="str">
        <f t="shared" si="1248"/>
        <v>0.55</v>
      </c>
      <c r="I1051" s="212" t="str">
        <f t="shared" si="1248"/>
        <v>0.55</v>
      </c>
      <c r="J1051" s="212" t="str">
        <f t="shared" si="1248"/>
        <v>0.55</v>
      </c>
      <c r="K1051" s="212" t="str">
        <f t="shared" si="1248"/>
        <v>0.55</v>
      </c>
      <c r="L1051" s="212" t="str">
        <f t="shared" si="1248"/>
        <v>0.55</v>
      </c>
      <c r="M1051" s="212" t="str">
        <f t="shared" si="1248"/>
        <v>0.55</v>
      </c>
      <c r="N1051" s="212" t="str">
        <f t="shared" si="1248"/>
        <v>0.55</v>
      </c>
      <c r="O1051" s="212" t="str">
        <f t="shared" si="1248"/>
        <v>0.55</v>
      </c>
      <c r="P1051" s="212" t="str">
        <f t="shared" si="1248"/>
        <v>0.55</v>
      </c>
      <c r="Q1051" s="212" t="str">
        <f t="shared" si="1248"/>
        <v>0.55</v>
      </c>
      <c r="R1051" s="212" t="str">
        <f t="shared" si="1248"/>
        <v>0.55</v>
      </c>
      <c r="S1051" s="212" t="str">
        <f t="shared" si="1248"/>
        <v>0.55</v>
      </c>
      <c r="T1051" s="212" t="str">
        <f t="shared" si="1248"/>
        <v>0.55</v>
      </c>
      <c r="U1051" s="212" t="str">
        <f t="shared" si="1248"/>
        <v>0.55</v>
      </c>
      <c r="V1051" s="212" t="str">
        <f t="shared" si="1248"/>
        <v>0.55</v>
      </c>
      <c r="W1051" s="212" t="str">
        <f t="shared" si="1248"/>
        <v>0.55</v>
      </c>
      <c r="X1051" s="212" t="str">
        <f t="shared" si="1248"/>
        <v>0.55</v>
      </c>
      <c r="Y1051" s="212" t="str">
        <f t="shared" si="1248"/>
        <v>0.55</v>
      </c>
      <c r="Z1051" s="212" t="str">
        <f t="shared" si="1248"/>
        <v>0.55</v>
      </c>
      <c r="AA1051" s="212" t="str">
        <f t="shared" si="1248"/>
        <v>0.55</v>
      </c>
      <c r="AB1051" s="212" t="str">
        <f t="shared" si="1212"/>
        <v>0.55</v>
      </c>
      <c r="AC1051" s="212" t="str">
        <f t="shared" si="1213"/>
        <v>0.55</v>
      </c>
      <c r="AD1051" s="212" t="str">
        <f t="shared" si="1214"/>
        <v>0.55</v>
      </c>
      <c r="AE1051" s="212" t="str">
        <f t="shared" si="1215"/>
        <v>0.55</v>
      </c>
      <c r="AF1051" s="212" t="str">
        <f t="shared" si="1216"/>
        <v>0.55</v>
      </c>
      <c r="AG1051" s="212" t="str">
        <f t="shared" si="1217"/>
        <v>0.55</v>
      </c>
      <c r="AH1051" s="212" t="str">
        <f t="shared" si="1218"/>
        <v>0.55</v>
      </c>
      <c r="AI1051" s="212" t="str">
        <f t="shared" si="1219"/>
        <v>0.55</v>
      </c>
      <c r="AJ1051" s="212" t="str">
        <f t="shared" si="1220"/>
        <v>0.55</v>
      </c>
      <c r="AK1051" s="212" t="str">
        <f t="shared" si="1221"/>
        <v>0.55</v>
      </c>
    </row>
    <row r="1052" spans="1:37" x14ac:dyDescent="0.35">
      <c r="A1052" s="215">
        <v>28</v>
      </c>
      <c r="B1052" s="212" t="str">
        <f t="shared" si="1223"/>
        <v>0.55</v>
      </c>
      <c r="C1052" s="212" t="str">
        <f t="shared" ref="C1052:AA1052" si="1249">B1052</f>
        <v>0.55</v>
      </c>
      <c r="D1052" s="212" t="str">
        <f t="shared" si="1249"/>
        <v>0.55</v>
      </c>
      <c r="E1052" s="212" t="str">
        <f t="shared" si="1249"/>
        <v>0.55</v>
      </c>
      <c r="F1052" s="212" t="str">
        <f t="shared" si="1249"/>
        <v>0.55</v>
      </c>
      <c r="G1052" s="212" t="str">
        <f t="shared" si="1249"/>
        <v>0.55</v>
      </c>
      <c r="H1052" s="212" t="str">
        <f t="shared" si="1249"/>
        <v>0.55</v>
      </c>
      <c r="I1052" s="212" t="str">
        <f t="shared" si="1249"/>
        <v>0.55</v>
      </c>
      <c r="J1052" s="212" t="str">
        <f t="shared" si="1249"/>
        <v>0.55</v>
      </c>
      <c r="K1052" s="212" t="str">
        <f t="shared" si="1249"/>
        <v>0.55</v>
      </c>
      <c r="L1052" s="212" t="str">
        <f t="shared" si="1249"/>
        <v>0.55</v>
      </c>
      <c r="M1052" s="212" t="str">
        <f t="shared" si="1249"/>
        <v>0.55</v>
      </c>
      <c r="N1052" s="212" t="str">
        <f t="shared" si="1249"/>
        <v>0.55</v>
      </c>
      <c r="O1052" s="212" t="str">
        <f t="shared" si="1249"/>
        <v>0.55</v>
      </c>
      <c r="P1052" s="212" t="str">
        <f t="shared" si="1249"/>
        <v>0.55</v>
      </c>
      <c r="Q1052" s="212" t="str">
        <f t="shared" si="1249"/>
        <v>0.55</v>
      </c>
      <c r="R1052" s="212" t="str">
        <f t="shared" si="1249"/>
        <v>0.55</v>
      </c>
      <c r="S1052" s="212" t="str">
        <f t="shared" si="1249"/>
        <v>0.55</v>
      </c>
      <c r="T1052" s="212" t="str">
        <f t="shared" si="1249"/>
        <v>0.55</v>
      </c>
      <c r="U1052" s="212" t="str">
        <f t="shared" si="1249"/>
        <v>0.55</v>
      </c>
      <c r="V1052" s="212" t="str">
        <f t="shared" si="1249"/>
        <v>0.55</v>
      </c>
      <c r="W1052" s="212" t="str">
        <f t="shared" si="1249"/>
        <v>0.55</v>
      </c>
      <c r="X1052" s="212" t="str">
        <f t="shared" si="1249"/>
        <v>0.55</v>
      </c>
      <c r="Y1052" s="212" t="str">
        <f t="shared" si="1249"/>
        <v>0.55</v>
      </c>
      <c r="Z1052" s="212" t="str">
        <f t="shared" si="1249"/>
        <v>0.55</v>
      </c>
      <c r="AA1052" s="212" t="str">
        <f t="shared" si="1249"/>
        <v>0.55</v>
      </c>
      <c r="AB1052" s="212" t="str">
        <f t="shared" si="1212"/>
        <v>0.55</v>
      </c>
      <c r="AC1052" s="212" t="str">
        <f t="shared" si="1213"/>
        <v>0.55</v>
      </c>
      <c r="AD1052" s="212" t="str">
        <f t="shared" si="1214"/>
        <v>0.55</v>
      </c>
      <c r="AE1052" s="212" t="str">
        <f t="shared" si="1215"/>
        <v>0.55</v>
      </c>
      <c r="AF1052" s="212" t="str">
        <f t="shared" si="1216"/>
        <v>0.55</v>
      </c>
      <c r="AG1052" s="212" t="str">
        <f t="shared" si="1217"/>
        <v>0.55</v>
      </c>
      <c r="AH1052" s="212" t="str">
        <f t="shared" si="1218"/>
        <v>0.55</v>
      </c>
      <c r="AI1052" s="212" t="str">
        <f t="shared" si="1219"/>
        <v>0.55</v>
      </c>
      <c r="AJ1052" s="212" t="str">
        <f t="shared" si="1220"/>
        <v>0.55</v>
      </c>
      <c r="AK1052" s="212" t="str">
        <f t="shared" si="1221"/>
        <v>0.55</v>
      </c>
    </row>
    <row r="1053" spans="1:37" x14ac:dyDescent="0.35">
      <c r="A1053" s="215">
        <v>29</v>
      </c>
      <c r="B1053" s="212" t="str">
        <f t="shared" si="1223"/>
        <v>0.55</v>
      </c>
      <c r="C1053" s="212" t="str">
        <f t="shared" ref="C1053:AA1053" si="1250">B1053</f>
        <v>0.55</v>
      </c>
      <c r="D1053" s="212" t="str">
        <f t="shared" si="1250"/>
        <v>0.55</v>
      </c>
      <c r="E1053" s="212" t="str">
        <f t="shared" si="1250"/>
        <v>0.55</v>
      </c>
      <c r="F1053" s="212" t="str">
        <f t="shared" si="1250"/>
        <v>0.55</v>
      </c>
      <c r="G1053" s="212" t="str">
        <f t="shared" si="1250"/>
        <v>0.55</v>
      </c>
      <c r="H1053" s="212" t="str">
        <f t="shared" si="1250"/>
        <v>0.55</v>
      </c>
      <c r="I1053" s="212" t="str">
        <f t="shared" si="1250"/>
        <v>0.55</v>
      </c>
      <c r="J1053" s="212" t="str">
        <f t="shared" si="1250"/>
        <v>0.55</v>
      </c>
      <c r="K1053" s="212" t="str">
        <f t="shared" si="1250"/>
        <v>0.55</v>
      </c>
      <c r="L1053" s="212" t="str">
        <f t="shared" si="1250"/>
        <v>0.55</v>
      </c>
      <c r="M1053" s="212" t="str">
        <f t="shared" si="1250"/>
        <v>0.55</v>
      </c>
      <c r="N1053" s="212" t="str">
        <f t="shared" si="1250"/>
        <v>0.55</v>
      </c>
      <c r="O1053" s="212" t="str">
        <f t="shared" si="1250"/>
        <v>0.55</v>
      </c>
      <c r="P1053" s="212" t="str">
        <f t="shared" si="1250"/>
        <v>0.55</v>
      </c>
      <c r="Q1053" s="212" t="str">
        <f t="shared" si="1250"/>
        <v>0.55</v>
      </c>
      <c r="R1053" s="212" t="str">
        <f t="shared" si="1250"/>
        <v>0.55</v>
      </c>
      <c r="S1053" s="212" t="str">
        <f t="shared" si="1250"/>
        <v>0.55</v>
      </c>
      <c r="T1053" s="212" t="str">
        <f t="shared" si="1250"/>
        <v>0.55</v>
      </c>
      <c r="U1053" s="212" t="str">
        <f t="shared" si="1250"/>
        <v>0.55</v>
      </c>
      <c r="V1053" s="212" t="str">
        <f t="shared" si="1250"/>
        <v>0.55</v>
      </c>
      <c r="W1053" s="212" t="str">
        <f t="shared" si="1250"/>
        <v>0.55</v>
      </c>
      <c r="X1053" s="212" t="str">
        <f t="shared" si="1250"/>
        <v>0.55</v>
      </c>
      <c r="Y1053" s="212" t="str">
        <f t="shared" si="1250"/>
        <v>0.55</v>
      </c>
      <c r="Z1053" s="212" t="str">
        <f t="shared" si="1250"/>
        <v>0.55</v>
      </c>
      <c r="AA1053" s="212" t="str">
        <f t="shared" si="1250"/>
        <v>0.55</v>
      </c>
      <c r="AB1053" s="212" t="str">
        <f t="shared" si="1212"/>
        <v>0.55</v>
      </c>
      <c r="AC1053" s="212" t="str">
        <f t="shared" si="1213"/>
        <v>0.55</v>
      </c>
      <c r="AD1053" s="212" t="str">
        <f t="shared" si="1214"/>
        <v>0.55</v>
      </c>
      <c r="AE1053" s="212" t="str">
        <f t="shared" si="1215"/>
        <v>0.55</v>
      </c>
      <c r="AF1053" s="212" t="str">
        <f t="shared" si="1216"/>
        <v>0.55</v>
      </c>
      <c r="AG1053" s="212" t="str">
        <f t="shared" si="1217"/>
        <v>0.55</v>
      </c>
      <c r="AH1053" s="212" t="str">
        <f t="shared" si="1218"/>
        <v>0.55</v>
      </c>
      <c r="AI1053" s="212" t="str">
        <f t="shared" si="1219"/>
        <v>0.55</v>
      </c>
      <c r="AJ1053" s="212" t="str">
        <f t="shared" si="1220"/>
        <v>0.55</v>
      </c>
      <c r="AK1053" s="212" t="str">
        <f t="shared" si="1221"/>
        <v>0.55</v>
      </c>
    </row>
    <row r="1054" spans="1:37" x14ac:dyDescent="0.35">
      <c r="A1054" s="215">
        <v>30</v>
      </c>
      <c r="B1054" s="212" t="str">
        <f t="shared" si="1223"/>
        <v>0.55</v>
      </c>
      <c r="C1054" s="212" t="str">
        <f t="shared" ref="C1054:AA1054" si="1251">B1054</f>
        <v>0.55</v>
      </c>
      <c r="D1054" s="212" t="str">
        <f t="shared" si="1251"/>
        <v>0.55</v>
      </c>
      <c r="E1054" s="212" t="str">
        <f t="shared" si="1251"/>
        <v>0.55</v>
      </c>
      <c r="F1054" s="212" t="str">
        <f t="shared" si="1251"/>
        <v>0.55</v>
      </c>
      <c r="G1054" s="212" t="str">
        <f t="shared" si="1251"/>
        <v>0.55</v>
      </c>
      <c r="H1054" s="212" t="str">
        <f t="shared" si="1251"/>
        <v>0.55</v>
      </c>
      <c r="I1054" s="212" t="str">
        <f t="shared" si="1251"/>
        <v>0.55</v>
      </c>
      <c r="J1054" s="212" t="str">
        <f t="shared" si="1251"/>
        <v>0.55</v>
      </c>
      <c r="K1054" s="212" t="str">
        <f t="shared" si="1251"/>
        <v>0.55</v>
      </c>
      <c r="L1054" s="212" t="str">
        <f t="shared" si="1251"/>
        <v>0.55</v>
      </c>
      <c r="M1054" s="212" t="str">
        <f t="shared" si="1251"/>
        <v>0.55</v>
      </c>
      <c r="N1054" s="212" t="str">
        <f t="shared" si="1251"/>
        <v>0.55</v>
      </c>
      <c r="O1054" s="212" t="str">
        <f t="shared" si="1251"/>
        <v>0.55</v>
      </c>
      <c r="P1054" s="212" t="str">
        <f t="shared" si="1251"/>
        <v>0.55</v>
      </c>
      <c r="Q1054" s="212" t="str">
        <f t="shared" si="1251"/>
        <v>0.55</v>
      </c>
      <c r="R1054" s="212" t="str">
        <f t="shared" si="1251"/>
        <v>0.55</v>
      </c>
      <c r="S1054" s="212" t="str">
        <f t="shared" si="1251"/>
        <v>0.55</v>
      </c>
      <c r="T1054" s="212" t="str">
        <f t="shared" si="1251"/>
        <v>0.55</v>
      </c>
      <c r="U1054" s="212" t="str">
        <f t="shared" si="1251"/>
        <v>0.55</v>
      </c>
      <c r="V1054" s="212" t="str">
        <f t="shared" si="1251"/>
        <v>0.55</v>
      </c>
      <c r="W1054" s="212" t="str">
        <f t="shared" si="1251"/>
        <v>0.55</v>
      </c>
      <c r="X1054" s="212" t="str">
        <f t="shared" si="1251"/>
        <v>0.55</v>
      </c>
      <c r="Y1054" s="212" t="str">
        <f t="shared" si="1251"/>
        <v>0.55</v>
      </c>
      <c r="Z1054" s="212" t="str">
        <f t="shared" si="1251"/>
        <v>0.55</v>
      </c>
      <c r="AA1054" s="212" t="str">
        <f t="shared" si="1251"/>
        <v>0.55</v>
      </c>
      <c r="AB1054" s="212" t="str">
        <f t="shared" si="1212"/>
        <v>0.55</v>
      </c>
      <c r="AC1054" s="212" t="str">
        <f t="shared" si="1213"/>
        <v>0.55</v>
      </c>
      <c r="AD1054" s="212" t="str">
        <f t="shared" si="1214"/>
        <v>0.55</v>
      </c>
      <c r="AE1054" s="212" t="str">
        <f t="shared" si="1215"/>
        <v>0.55</v>
      </c>
      <c r="AF1054" s="212" t="str">
        <f t="shared" si="1216"/>
        <v>0.55</v>
      </c>
      <c r="AG1054" s="212" t="str">
        <f t="shared" si="1217"/>
        <v>0.55</v>
      </c>
      <c r="AH1054" s="212" t="str">
        <f t="shared" si="1218"/>
        <v>0.55</v>
      </c>
      <c r="AI1054" s="212" t="str">
        <f t="shared" si="1219"/>
        <v>0.55</v>
      </c>
      <c r="AJ1054" s="212" t="str">
        <f t="shared" si="1220"/>
        <v>0.55</v>
      </c>
      <c r="AK1054" s="212" t="str">
        <f t="shared" si="1221"/>
        <v>0.55</v>
      </c>
    </row>
    <row r="1055" spans="1:37" x14ac:dyDescent="0.35">
      <c r="A1055" s="215">
        <v>31</v>
      </c>
      <c r="B1055" s="212" t="str">
        <f t="shared" si="1223"/>
        <v>0.55</v>
      </c>
      <c r="C1055" s="212" t="str">
        <f t="shared" ref="C1055:AA1055" si="1252">B1055</f>
        <v>0.55</v>
      </c>
      <c r="D1055" s="212" t="str">
        <f t="shared" si="1252"/>
        <v>0.55</v>
      </c>
      <c r="E1055" s="212" t="str">
        <f t="shared" si="1252"/>
        <v>0.55</v>
      </c>
      <c r="F1055" s="212" t="str">
        <f t="shared" si="1252"/>
        <v>0.55</v>
      </c>
      <c r="G1055" s="212" t="str">
        <f t="shared" si="1252"/>
        <v>0.55</v>
      </c>
      <c r="H1055" s="212" t="str">
        <f t="shared" si="1252"/>
        <v>0.55</v>
      </c>
      <c r="I1055" s="212" t="str">
        <f t="shared" si="1252"/>
        <v>0.55</v>
      </c>
      <c r="J1055" s="212" t="str">
        <f t="shared" si="1252"/>
        <v>0.55</v>
      </c>
      <c r="K1055" s="212" t="str">
        <f t="shared" si="1252"/>
        <v>0.55</v>
      </c>
      <c r="L1055" s="212" t="str">
        <f t="shared" si="1252"/>
        <v>0.55</v>
      </c>
      <c r="M1055" s="212" t="str">
        <f t="shared" si="1252"/>
        <v>0.55</v>
      </c>
      <c r="N1055" s="212" t="str">
        <f t="shared" si="1252"/>
        <v>0.55</v>
      </c>
      <c r="O1055" s="212" t="str">
        <f t="shared" si="1252"/>
        <v>0.55</v>
      </c>
      <c r="P1055" s="212" t="str">
        <f t="shared" si="1252"/>
        <v>0.55</v>
      </c>
      <c r="Q1055" s="212" t="str">
        <f t="shared" si="1252"/>
        <v>0.55</v>
      </c>
      <c r="R1055" s="212" t="str">
        <f t="shared" si="1252"/>
        <v>0.55</v>
      </c>
      <c r="S1055" s="212" t="str">
        <f t="shared" si="1252"/>
        <v>0.55</v>
      </c>
      <c r="T1055" s="212" t="str">
        <f t="shared" si="1252"/>
        <v>0.55</v>
      </c>
      <c r="U1055" s="212" t="str">
        <f t="shared" si="1252"/>
        <v>0.55</v>
      </c>
      <c r="V1055" s="212" t="str">
        <f t="shared" si="1252"/>
        <v>0.55</v>
      </c>
      <c r="W1055" s="212" t="str">
        <f t="shared" si="1252"/>
        <v>0.55</v>
      </c>
      <c r="X1055" s="212" t="str">
        <f t="shared" si="1252"/>
        <v>0.55</v>
      </c>
      <c r="Y1055" s="212" t="str">
        <f t="shared" si="1252"/>
        <v>0.55</v>
      </c>
      <c r="Z1055" s="212" t="str">
        <f t="shared" si="1252"/>
        <v>0.55</v>
      </c>
      <c r="AA1055" s="212" t="str">
        <f t="shared" si="1252"/>
        <v>0.55</v>
      </c>
      <c r="AB1055" s="212" t="str">
        <f t="shared" si="1212"/>
        <v>0.55</v>
      </c>
      <c r="AC1055" s="212" t="str">
        <f t="shared" si="1213"/>
        <v>0.55</v>
      </c>
      <c r="AD1055" s="212" t="str">
        <f t="shared" si="1214"/>
        <v>0.55</v>
      </c>
      <c r="AE1055" s="212" t="str">
        <f t="shared" si="1215"/>
        <v>0.55</v>
      </c>
      <c r="AF1055" s="212" t="str">
        <f t="shared" si="1216"/>
        <v>0.55</v>
      </c>
      <c r="AG1055" s="212" t="str">
        <f t="shared" si="1217"/>
        <v>0.55</v>
      </c>
      <c r="AH1055" s="212" t="str">
        <f t="shared" si="1218"/>
        <v>0.55</v>
      </c>
      <c r="AI1055" s="212" t="str">
        <f t="shared" si="1219"/>
        <v>0.55</v>
      </c>
      <c r="AJ1055" s="212" t="str">
        <f t="shared" si="1220"/>
        <v>0.55</v>
      </c>
      <c r="AK1055" s="212" t="str">
        <f t="shared" si="1221"/>
        <v>0.55</v>
      </c>
    </row>
    <row r="1056" spans="1:37" x14ac:dyDescent="0.35">
      <c r="A1056" s="215">
        <v>32</v>
      </c>
      <c r="B1056" s="212" t="str">
        <f t="shared" si="1223"/>
        <v>0.55</v>
      </c>
      <c r="C1056" s="212" t="str">
        <f t="shared" ref="C1056:AA1056" si="1253">B1056</f>
        <v>0.55</v>
      </c>
      <c r="D1056" s="212" t="str">
        <f t="shared" si="1253"/>
        <v>0.55</v>
      </c>
      <c r="E1056" s="212" t="str">
        <f t="shared" si="1253"/>
        <v>0.55</v>
      </c>
      <c r="F1056" s="212" t="str">
        <f t="shared" si="1253"/>
        <v>0.55</v>
      </c>
      <c r="G1056" s="212" t="str">
        <f t="shared" si="1253"/>
        <v>0.55</v>
      </c>
      <c r="H1056" s="212" t="str">
        <f t="shared" si="1253"/>
        <v>0.55</v>
      </c>
      <c r="I1056" s="212" t="str">
        <f t="shared" si="1253"/>
        <v>0.55</v>
      </c>
      <c r="J1056" s="212" t="str">
        <f t="shared" si="1253"/>
        <v>0.55</v>
      </c>
      <c r="K1056" s="212" t="str">
        <f t="shared" si="1253"/>
        <v>0.55</v>
      </c>
      <c r="L1056" s="212" t="str">
        <f t="shared" si="1253"/>
        <v>0.55</v>
      </c>
      <c r="M1056" s="212" t="str">
        <f t="shared" si="1253"/>
        <v>0.55</v>
      </c>
      <c r="N1056" s="212" t="str">
        <f t="shared" si="1253"/>
        <v>0.55</v>
      </c>
      <c r="O1056" s="212" t="str">
        <f t="shared" si="1253"/>
        <v>0.55</v>
      </c>
      <c r="P1056" s="212" t="str">
        <f t="shared" si="1253"/>
        <v>0.55</v>
      </c>
      <c r="Q1056" s="212" t="str">
        <f t="shared" si="1253"/>
        <v>0.55</v>
      </c>
      <c r="R1056" s="212" t="str">
        <f t="shared" si="1253"/>
        <v>0.55</v>
      </c>
      <c r="S1056" s="212" t="str">
        <f t="shared" si="1253"/>
        <v>0.55</v>
      </c>
      <c r="T1056" s="212" t="str">
        <f t="shared" si="1253"/>
        <v>0.55</v>
      </c>
      <c r="U1056" s="212" t="str">
        <f t="shared" si="1253"/>
        <v>0.55</v>
      </c>
      <c r="V1056" s="212" t="str">
        <f t="shared" si="1253"/>
        <v>0.55</v>
      </c>
      <c r="W1056" s="212" t="str">
        <f t="shared" si="1253"/>
        <v>0.55</v>
      </c>
      <c r="X1056" s="212" t="str">
        <f t="shared" si="1253"/>
        <v>0.55</v>
      </c>
      <c r="Y1056" s="212" t="str">
        <f t="shared" si="1253"/>
        <v>0.55</v>
      </c>
      <c r="Z1056" s="212" t="str">
        <f t="shared" si="1253"/>
        <v>0.55</v>
      </c>
      <c r="AA1056" s="212" t="str">
        <f t="shared" si="1253"/>
        <v>0.55</v>
      </c>
      <c r="AB1056" s="212" t="str">
        <f t="shared" si="1212"/>
        <v>0.55</v>
      </c>
      <c r="AC1056" s="212" t="str">
        <f t="shared" si="1213"/>
        <v>0.55</v>
      </c>
      <c r="AD1056" s="212" t="str">
        <f t="shared" si="1214"/>
        <v>0.55</v>
      </c>
      <c r="AE1056" s="212" t="str">
        <f t="shared" si="1215"/>
        <v>0.55</v>
      </c>
      <c r="AF1056" s="212" t="str">
        <f t="shared" si="1216"/>
        <v>0.55</v>
      </c>
      <c r="AG1056" s="212" t="str">
        <f t="shared" si="1217"/>
        <v>0.55</v>
      </c>
      <c r="AH1056" s="212" t="str">
        <f t="shared" si="1218"/>
        <v>0.55</v>
      </c>
      <c r="AI1056" s="212" t="str">
        <f t="shared" si="1219"/>
        <v>0.55</v>
      </c>
      <c r="AJ1056" s="212" t="str">
        <f t="shared" si="1220"/>
        <v>0.55</v>
      </c>
      <c r="AK1056" s="212" t="str">
        <f t="shared" si="1221"/>
        <v>0.55</v>
      </c>
    </row>
    <row r="1057" spans="1:37" x14ac:dyDescent="0.35">
      <c r="A1057" s="215">
        <v>33</v>
      </c>
      <c r="B1057" s="212" t="str">
        <f t="shared" si="1223"/>
        <v>0.55</v>
      </c>
      <c r="C1057" s="212" t="str">
        <f t="shared" ref="C1057:AA1057" si="1254">B1057</f>
        <v>0.55</v>
      </c>
      <c r="D1057" s="212" t="str">
        <f t="shared" si="1254"/>
        <v>0.55</v>
      </c>
      <c r="E1057" s="212" t="str">
        <f t="shared" si="1254"/>
        <v>0.55</v>
      </c>
      <c r="F1057" s="212" t="str">
        <f t="shared" si="1254"/>
        <v>0.55</v>
      </c>
      <c r="G1057" s="212" t="str">
        <f t="shared" si="1254"/>
        <v>0.55</v>
      </c>
      <c r="H1057" s="212" t="str">
        <f t="shared" si="1254"/>
        <v>0.55</v>
      </c>
      <c r="I1057" s="212" t="str">
        <f t="shared" si="1254"/>
        <v>0.55</v>
      </c>
      <c r="J1057" s="212" t="str">
        <f t="shared" si="1254"/>
        <v>0.55</v>
      </c>
      <c r="K1057" s="212" t="str">
        <f t="shared" si="1254"/>
        <v>0.55</v>
      </c>
      <c r="L1057" s="212" t="str">
        <f t="shared" si="1254"/>
        <v>0.55</v>
      </c>
      <c r="M1057" s="212" t="str">
        <f t="shared" si="1254"/>
        <v>0.55</v>
      </c>
      <c r="N1057" s="212" t="str">
        <f t="shared" si="1254"/>
        <v>0.55</v>
      </c>
      <c r="O1057" s="212" t="str">
        <f t="shared" si="1254"/>
        <v>0.55</v>
      </c>
      <c r="P1057" s="212" t="str">
        <f t="shared" si="1254"/>
        <v>0.55</v>
      </c>
      <c r="Q1057" s="212" t="str">
        <f t="shared" si="1254"/>
        <v>0.55</v>
      </c>
      <c r="R1057" s="212" t="str">
        <f t="shared" si="1254"/>
        <v>0.55</v>
      </c>
      <c r="S1057" s="212" t="str">
        <f t="shared" si="1254"/>
        <v>0.55</v>
      </c>
      <c r="T1057" s="212" t="str">
        <f t="shared" si="1254"/>
        <v>0.55</v>
      </c>
      <c r="U1057" s="212" t="str">
        <f t="shared" si="1254"/>
        <v>0.55</v>
      </c>
      <c r="V1057" s="212" t="str">
        <f t="shared" si="1254"/>
        <v>0.55</v>
      </c>
      <c r="W1057" s="212" t="str">
        <f t="shared" si="1254"/>
        <v>0.55</v>
      </c>
      <c r="X1057" s="212" t="str">
        <f t="shared" si="1254"/>
        <v>0.55</v>
      </c>
      <c r="Y1057" s="212" t="str">
        <f t="shared" si="1254"/>
        <v>0.55</v>
      </c>
      <c r="Z1057" s="212" t="str">
        <f t="shared" si="1254"/>
        <v>0.55</v>
      </c>
      <c r="AA1057" s="212" t="str">
        <f t="shared" si="1254"/>
        <v>0.55</v>
      </c>
      <c r="AB1057" s="212" t="str">
        <f t="shared" si="1212"/>
        <v>0.55</v>
      </c>
      <c r="AC1057" s="212" t="str">
        <f t="shared" si="1213"/>
        <v>0.55</v>
      </c>
      <c r="AD1057" s="212" t="str">
        <f t="shared" si="1214"/>
        <v>0.55</v>
      </c>
      <c r="AE1057" s="212" t="str">
        <f t="shared" si="1215"/>
        <v>0.55</v>
      </c>
      <c r="AF1057" s="212" t="str">
        <f t="shared" si="1216"/>
        <v>0.55</v>
      </c>
      <c r="AG1057" s="212" t="str">
        <f t="shared" si="1217"/>
        <v>0.55</v>
      </c>
      <c r="AH1057" s="212" t="str">
        <f t="shared" si="1218"/>
        <v>0.55</v>
      </c>
      <c r="AI1057" s="212" t="str">
        <f t="shared" si="1219"/>
        <v>0.55</v>
      </c>
      <c r="AJ1057" s="212" t="str">
        <f t="shared" si="1220"/>
        <v>0.55</v>
      </c>
      <c r="AK1057" s="212" t="str">
        <f t="shared" si="1221"/>
        <v>0.55</v>
      </c>
    </row>
    <row r="1058" spans="1:37" x14ac:dyDescent="0.35">
      <c r="A1058" s="215">
        <v>34</v>
      </c>
      <c r="B1058" s="212" t="str">
        <f t="shared" si="1223"/>
        <v>0.55</v>
      </c>
      <c r="C1058" s="212" t="str">
        <f t="shared" ref="C1058:AA1058" si="1255">B1058</f>
        <v>0.55</v>
      </c>
      <c r="D1058" s="212" t="str">
        <f t="shared" si="1255"/>
        <v>0.55</v>
      </c>
      <c r="E1058" s="212" t="str">
        <f t="shared" si="1255"/>
        <v>0.55</v>
      </c>
      <c r="F1058" s="212" t="str">
        <f t="shared" si="1255"/>
        <v>0.55</v>
      </c>
      <c r="G1058" s="212" t="str">
        <f t="shared" si="1255"/>
        <v>0.55</v>
      </c>
      <c r="H1058" s="212" t="str">
        <f t="shared" si="1255"/>
        <v>0.55</v>
      </c>
      <c r="I1058" s="212" t="str">
        <f t="shared" si="1255"/>
        <v>0.55</v>
      </c>
      <c r="J1058" s="212" t="str">
        <f t="shared" si="1255"/>
        <v>0.55</v>
      </c>
      <c r="K1058" s="212" t="str">
        <f t="shared" si="1255"/>
        <v>0.55</v>
      </c>
      <c r="L1058" s="212" t="str">
        <f t="shared" si="1255"/>
        <v>0.55</v>
      </c>
      <c r="M1058" s="212" t="str">
        <f t="shared" si="1255"/>
        <v>0.55</v>
      </c>
      <c r="N1058" s="212" t="str">
        <f t="shared" si="1255"/>
        <v>0.55</v>
      </c>
      <c r="O1058" s="212" t="str">
        <f t="shared" si="1255"/>
        <v>0.55</v>
      </c>
      <c r="P1058" s="212" t="str">
        <f t="shared" si="1255"/>
        <v>0.55</v>
      </c>
      <c r="Q1058" s="212" t="str">
        <f t="shared" si="1255"/>
        <v>0.55</v>
      </c>
      <c r="R1058" s="212" t="str">
        <f t="shared" si="1255"/>
        <v>0.55</v>
      </c>
      <c r="S1058" s="212" t="str">
        <f t="shared" si="1255"/>
        <v>0.55</v>
      </c>
      <c r="T1058" s="212" t="str">
        <f t="shared" si="1255"/>
        <v>0.55</v>
      </c>
      <c r="U1058" s="212" t="str">
        <f t="shared" si="1255"/>
        <v>0.55</v>
      </c>
      <c r="V1058" s="212" t="str">
        <f t="shared" si="1255"/>
        <v>0.55</v>
      </c>
      <c r="W1058" s="212" t="str">
        <f t="shared" si="1255"/>
        <v>0.55</v>
      </c>
      <c r="X1058" s="212" t="str">
        <f t="shared" si="1255"/>
        <v>0.55</v>
      </c>
      <c r="Y1058" s="212" t="str">
        <f t="shared" si="1255"/>
        <v>0.55</v>
      </c>
      <c r="Z1058" s="212" t="str">
        <f t="shared" si="1255"/>
        <v>0.55</v>
      </c>
      <c r="AA1058" s="212" t="str">
        <f t="shared" si="1255"/>
        <v>0.55</v>
      </c>
      <c r="AB1058" s="212" t="str">
        <f t="shared" si="1212"/>
        <v>0.55</v>
      </c>
      <c r="AC1058" s="212" t="str">
        <f t="shared" si="1213"/>
        <v>0.55</v>
      </c>
      <c r="AD1058" s="212" t="str">
        <f t="shared" si="1214"/>
        <v>0.55</v>
      </c>
      <c r="AE1058" s="212" t="str">
        <f t="shared" si="1215"/>
        <v>0.55</v>
      </c>
      <c r="AF1058" s="212" t="str">
        <f t="shared" si="1216"/>
        <v>0.55</v>
      </c>
      <c r="AG1058" s="212" t="str">
        <f t="shared" si="1217"/>
        <v>0.55</v>
      </c>
      <c r="AH1058" s="212" t="str">
        <f t="shared" si="1218"/>
        <v>0.55</v>
      </c>
      <c r="AI1058" s="212" t="str">
        <f t="shared" si="1219"/>
        <v>0.55</v>
      </c>
      <c r="AJ1058" s="212" t="str">
        <f t="shared" si="1220"/>
        <v>0.55</v>
      </c>
      <c r="AK1058" s="212" t="str">
        <f t="shared" si="1221"/>
        <v>0.55</v>
      </c>
    </row>
    <row r="1059" spans="1:37" x14ac:dyDescent="0.35">
      <c r="A1059" s="215">
        <v>35</v>
      </c>
      <c r="B1059" s="212" t="str">
        <f t="shared" si="1223"/>
        <v>0.55</v>
      </c>
      <c r="C1059" s="212" t="str">
        <f t="shared" ref="C1059:AA1059" si="1256">B1059</f>
        <v>0.55</v>
      </c>
      <c r="D1059" s="212" t="str">
        <f t="shared" si="1256"/>
        <v>0.55</v>
      </c>
      <c r="E1059" s="212" t="str">
        <f t="shared" si="1256"/>
        <v>0.55</v>
      </c>
      <c r="F1059" s="212" t="str">
        <f t="shared" si="1256"/>
        <v>0.55</v>
      </c>
      <c r="G1059" s="212" t="str">
        <f t="shared" si="1256"/>
        <v>0.55</v>
      </c>
      <c r="H1059" s="212" t="str">
        <f t="shared" si="1256"/>
        <v>0.55</v>
      </c>
      <c r="I1059" s="212" t="str">
        <f t="shared" si="1256"/>
        <v>0.55</v>
      </c>
      <c r="J1059" s="212" t="str">
        <f t="shared" si="1256"/>
        <v>0.55</v>
      </c>
      <c r="K1059" s="212" t="str">
        <f t="shared" si="1256"/>
        <v>0.55</v>
      </c>
      <c r="L1059" s="212" t="str">
        <f t="shared" si="1256"/>
        <v>0.55</v>
      </c>
      <c r="M1059" s="212" t="str">
        <f t="shared" si="1256"/>
        <v>0.55</v>
      </c>
      <c r="N1059" s="212" t="str">
        <f t="shared" si="1256"/>
        <v>0.55</v>
      </c>
      <c r="O1059" s="212" t="str">
        <f t="shared" si="1256"/>
        <v>0.55</v>
      </c>
      <c r="P1059" s="212" t="str">
        <f t="shared" si="1256"/>
        <v>0.55</v>
      </c>
      <c r="Q1059" s="212" t="str">
        <f t="shared" si="1256"/>
        <v>0.55</v>
      </c>
      <c r="R1059" s="212" t="str">
        <f t="shared" si="1256"/>
        <v>0.55</v>
      </c>
      <c r="S1059" s="212" t="str">
        <f t="shared" si="1256"/>
        <v>0.55</v>
      </c>
      <c r="T1059" s="212" t="str">
        <f t="shared" si="1256"/>
        <v>0.55</v>
      </c>
      <c r="U1059" s="212" t="str">
        <f t="shared" si="1256"/>
        <v>0.55</v>
      </c>
      <c r="V1059" s="212" t="str">
        <f t="shared" si="1256"/>
        <v>0.55</v>
      </c>
      <c r="W1059" s="212" t="str">
        <f t="shared" si="1256"/>
        <v>0.55</v>
      </c>
      <c r="X1059" s="212" t="str">
        <f t="shared" si="1256"/>
        <v>0.55</v>
      </c>
      <c r="Y1059" s="212" t="str">
        <f t="shared" si="1256"/>
        <v>0.55</v>
      </c>
      <c r="Z1059" s="212" t="str">
        <f t="shared" si="1256"/>
        <v>0.55</v>
      </c>
      <c r="AA1059" s="212" t="str">
        <f t="shared" si="1256"/>
        <v>0.55</v>
      </c>
      <c r="AB1059" s="212" t="str">
        <f t="shared" si="1212"/>
        <v>0.55</v>
      </c>
      <c r="AC1059" s="212" t="str">
        <f t="shared" si="1213"/>
        <v>0.55</v>
      </c>
      <c r="AD1059" s="212" t="str">
        <f t="shared" si="1214"/>
        <v>0.55</v>
      </c>
      <c r="AE1059" s="212" t="str">
        <f t="shared" si="1215"/>
        <v>0.55</v>
      </c>
      <c r="AF1059" s="212" t="str">
        <f t="shared" si="1216"/>
        <v>0.55</v>
      </c>
      <c r="AG1059" s="212" t="str">
        <f t="shared" si="1217"/>
        <v>0.55</v>
      </c>
      <c r="AH1059" s="212" t="str">
        <f t="shared" si="1218"/>
        <v>0.55</v>
      </c>
      <c r="AI1059" s="212" t="str">
        <f t="shared" si="1219"/>
        <v>0.55</v>
      </c>
      <c r="AJ1059" s="212" t="str">
        <f t="shared" si="1220"/>
        <v>0.55</v>
      </c>
      <c r="AK1059" s="212" t="str">
        <f t="shared" si="1221"/>
        <v>0.55</v>
      </c>
    </row>
    <row r="1060" spans="1:37" x14ac:dyDescent="0.35">
      <c r="A1060" s="215">
        <v>36</v>
      </c>
      <c r="B1060" s="212" t="str">
        <f t="shared" si="1223"/>
        <v>0.55</v>
      </c>
      <c r="C1060" s="212" t="str">
        <f t="shared" ref="C1060:AA1070" si="1257">B1060</f>
        <v>0.55</v>
      </c>
      <c r="D1060" s="212" t="str">
        <f t="shared" si="1257"/>
        <v>0.55</v>
      </c>
      <c r="E1060" s="212" t="str">
        <f t="shared" si="1257"/>
        <v>0.55</v>
      </c>
      <c r="F1060" s="212" t="str">
        <f t="shared" si="1257"/>
        <v>0.55</v>
      </c>
      <c r="G1060" s="212" t="str">
        <f t="shared" si="1257"/>
        <v>0.55</v>
      </c>
      <c r="H1060" s="212" t="str">
        <f t="shared" si="1257"/>
        <v>0.55</v>
      </c>
      <c r="I1060" s="212" t="str">
        <f t="shared" si="1257"/>
        <v>0.55</v>
      </c>
      <c r="J1060" s="212" t="str">
        <f t="shared" si="1257"/>
        <v>0.55</v>
      </c>
      <c r="K1060" s="212" t="str">
        <f t="shared" si="1257"/>
        <v>0.55</v>
      </c>
      <c r="L1060" s="212" t="str">
        <f t="shared" si="1257"/>
        <v>0.55</v>
      </c>
      <c r="M1060" s="212" t="str">
        <f t="shared" si="1257"/>
        <v>0.55</v>
      </c>
      <c r="N1060" s="212" t="str">
        <f t="shared" si="1257"/>
        <v>0.55</v>
      </c>
      <c r="O1060" s="212" t="str">
        <f t="shared" si="1257"/>
        <v>0.55</v>
      </c>
      <c r="P1060" s="212" t="str">
        <f t="shared" si="1257"/>
        <v>0.55</v>
      </c>
      <c r="Q1060" s="212" t="str">
        <f t="shared" si="1257"/>
        <v>0.55</v>
      </c>
      <c r="R1060" s="212" t="str">
        <f t="shared" si="1257"/>
        <v>0.55</v>
      </c>
      <c r="S1060" s="212" t="str">
        <f t="shared" si="1257"/>
        <v>0.55</v>
      </c>
      <c r="T1060" s="212" t="str">
        <f t="shared" si="1257"/>
        <v>0.55</v>
      </c>
      <c r="U1060" s="212" t="str">
        <f t="shared" si="1257"/>
        <v>0.55</v>
      </c>
      <c r="V1060" s="212" t="str">
        <f t="shared" si="1257"/>
        <v>0.55</v>
      </c>
      <c r="W1060" s="212" t="str">
        <f t="shared" si="1257"/>
        <v>0.55</v>
      </c>
      <c r="X1060" s="212" t="str">
        <f t="shared" si="1257"/>
        <v>0.55</v>
      </c>
      <c r="Y1060" s="212" t="str">
        <f t="shared" si="1257"/>
        <v>0.55</v>
      </c>
      <c r="Z1060" s="212" t="str">
        <f t="shared" si="1257"/>
        <v>0.55</v>
      </c>
      <c r="AA1060" s="212" t="str">
        <f t="shared" si="1257"/>
        <v>0.55</v>
      </c>
      <c r="AB1060" s="212" t="str">
        <f t="shared" si="1212"/>
        <v>0.55</v>
      </c>
      <c r="AC1060" s="212" t="str">
        <f t="shared" si="1212"/>
        <v>0.55</v>
      </c>
      <c r="AD1060" s="212" t="str">
        <f t="shared" si="1212"/>
        <v>0.55</v>
      </c>
      <c r="AE1060" s="212" t="str">
        <f t="shared" si="1212"/>
        <v>0.55</v>
      </c>
      <c r="AF1060" s="212" t="str">
        <f t="shared" si="1212"/>
        <v>0.55</v>
      </c>
      <c r="AG1060" s="212" t="str">
        <f t="shared" si="1212"/>
        <v>0.55</v>
      </c>
      <c r="AH1060" s="212" t="str">
        <f t="shared" si="1212"/>
        <v>0.55</v>
      </c>
      <c r="AI1060" s="212" t="str">
        <f t="shared" si="1212"/>
        <v>0.55</v>
      </c>
      <c r="AJ1060" s="212" t="str">
        <f t="shared" si="1212"/>
        <v>0.55</v>
      </c>
      <c r="AK1060" s="212" t="str">
        <f t="shared" si="1212"/>
        <v>0.55</v>
      </c>
    </row>
    <row r="1061" spans="1:37" x14ac:dyDescent="0.35">
      <c r="A1061" s="215">
        <v>37</v>
      </c>
      <c r="B1061" s="212" t="str">
        <f t="shared" si="1223"/>
        <v>0.55</v>
      </c>
      <c r="C1061" s="212" t="str">
        <f t="shared" si="1257"/>
        <v>0.55</v>
      </c>
      <c r="D1061" s="212" t="str">
        <f t="shared" si="1257"/>
        <v>0.55</v>
      </c>
      <c r="E1061" s="212" t="str">
        <f t="shared" si="1257"/>
        <v>0.55</v>
      </c>
      <c r="F1061" s="212" t="str">
        <f t="shared" si="1257"/>
        <v>0.55</v>
      </c>
      <c r="G1061" s="212" t="str">
        <f t="shared" si="1257"/>
        <v>0.55</v>
      </c>
      <c r="H1061" s="212" t="str">
        <f t="shared" si="1257"/>
        <v>0.55</v>
      </c>
      <c r="I1061" s="212" t="str">
        <f t="shared" si="1257"/>
        <v>0.55</v>
      </c>
      <c r="J1061" s="212" t="str">
        <f t="shared" si="1257"/>
        <v>0.55</v>
      </c>
      <c r="K1061" s="212" t="str">
        <f t="shared" si="1257"/>
        <v>0.55</v>
      </c>
      <c r="L1061" s="212" t="str">
        <f t="shared" si="1257"/>
        <v>0.55</v>
      </c>
      <c r="M1061" s="212" t="str">
        <f t="shared" si="1257"/>
        <v>0.55</v>
      </c>
      <c r="N1061" s="212" t="str">
        <f t="shared" si="1257"/>
        <v>0.55</v>
      </c>
      <c r="O1061" s="212" t="str">
        <f t="shared" si="1257"/>
        <v>0.55</v>
      </c>
      <c r="P1061" s="212" t="str">
        <f t="shared" si="1257"/>
        <v>0.55</v>
      </c>
      <c r="Q1061" s="212" t="str">
        <f t="shared" si="1257"/>
        <v>0.55</v>
      </c>
      <c r="R1061" s="212" t="str">
        <f t="shared" si="1257"/>
        <v>0.55</v>
      </c>
      <c r="S1061" s="212" t="str">
        <f t="shared" si="1257"/>
        <v>0.55</v>
      </c>
      <c r="T1061" s="212" t="str">
        <f t="shared" si="1257"/>
        <v>0.55</v>
      </c>
      <c r="U1061" s="212" t="str">
        <f t="shared" si="1257"/>
        <v>0.55</v>
      </c>
      <c r="V1061" s="212" t="str">
        <f t="shared" si="1257"/>
        <v>0.55</v>
      </c>
      <c r="W1061" s="212" t="str">
        <f t="shared" si="1257"/>
        <v>0.55</v>
      </c>
      <c r="X1061" s="212" t="str">
        <f t="shared" si="1257"/>
        <v>0.55</v>
      </c>
      <c r="Y1061" s="212" t="str">
        <f t="shared" si="1257"/>
        <v>0.55</v>
      </c>
      <c r="Z1061" s="212" t="str">
        <f t="shared" si="1257"/>
        <v>0.55</v>
      </c>
      <c r="AA1061" s="212" t="str">
        <f t="shared" si="1257"/>
        <v>0.55</v>
      </c>
      <c r="AB1061" s="212" t="str">
        <f t="shared" ref="AB1061:AK1076" si="1258">AA1061</f>
        <v>0.55</v>
      </c>
      <c r="AC1061" s="212" t="str">
        <f t="shared" si="1258"/>
        <v>0.55</v>
      </c>
      <c r="AD1061" s="212" t="str">
        <f t="shared" si="1258"/>
        <v>0.55</v>
      </c>
      <c r="AE1061" s="212" t="str">
        <f t="shared" si="1258"/>
        <v>0.55</v>
      </c>
      <c r="AF1061" s="212" t="str">
        <f t="shared" si="1258"/>
        <v>0.55</v>
      </c>
      <c r="AG1061" s="212" t="str">
        <f t="shared" si="1258"/>
        <v>0.55</v>
      </c>
      <c r="AH1061" s="212" t="str">
        <f t="shared" si="1258"/>
        <v>0.55</v>
      </c>
      <c r="AI1061" s="212" t="str">
        <f t="shared" si="1258"/>
        <v>0.55</v>
      </c>
      <c r="AJ1061" s="212" t="str">
        <f t="shared" si="1258"/>
        <v>0.55</v>
      </c>
      <c r="AK1061" s="212" t="str">
        <f t="shared" si="1258"/>
        <v>0.55</v>
      </c>
    </row>
    <row r="1062" spans="1:37" x14ac:dyDescent="0.35">
      <c r="A1062" s="215">
        <v>38</v>
      </c>
      <c r="B1062" s="212" t="str">
        <f t="shared" si="1223"/>
        <v>0.55</v>
      </c>
      <c r="C1062" s="212" t="str">
        <f t="shared" si="1257"/>
        <v>0.55</v>
      </c>
      <c r="D1062" s="212" t="str">
        <f t="shared" si="1257"/>
        <v>0.55</v>
      </c>
      <c r="E1062" s="212" t="str">
        <f t="shared" si="1257"/>
        <v>0.55</v>
      </c>
      <c r="F1062" s="212" t="str">
        <f t="shared" si="1257"/>
        <v>0.55</v>
      </c>
      <c r="G1062" s="212" t="str">
        <f t="shared" si="1257"/>
        <v>0.55</v>
      </c>
      <c r="H1062" s="212" t="str">
        <f t="shared" si="1257"/>
        <v>0.55</v>
      </c>
      <c r="I1062" s="212" t="str">
        <f t="shared" si="1257"/>
        <v>0.55</v>
      </c>
      <c r="J1062" s="212" t="str">
        <f t="shared" si="1257"/>
        <v>0.55</v>
      </c>
      <c r="K1062" s="212" t="str">
        <f t="shared" si="1257"/>
        <v>0.55</v>
      </c>
      <c r="L1062" s="212" t="str">
        <f t="shared" si="1257"/>
        <v>0.55</v>
      </c>
      <c r="M1062" s="212" t="str">
        <f t="shared" si="1257"/>
        <v>0.55</v>
      </c>
      <c r="N1062" s="212" t="str">
        <f t="shared" si="1257"/>
        <v>0.55</v>
      </c>
      <c r="O1062" s="212" t="str">
        <f t="shared" si="1257"/>
        <v>0.55</v>
      </c>
      <c r="P1062" s="212" t="str">
        <f t="shared" si="1257"/>
        <v>0.55</v>
      </c>
      <c r="Q1062" s="212" t="str">
        <f t="shared" si="1257"/>
        <v>0.55</v>
      </c>
      <c r="R1062" s="212" t="str">
        <f t="shared" si="1257"/>
        <v>0.55</v>
      </c>
      <c r="S1062" s="212" t="str">
        <f t="shared" si="1257"/>
        <v>0.55</v>
      </c>
      <c r="T1062" s="212" t="str">
        <f t="shared" si="1257"/>
        <v>0.55</v>
      </c>
      <c r="U1062" s="212" t="str">
        <f t="shared" si="1257"/>
        <v>0.55</v>
      </c>
      <c r="V1062" s="212" t="str">
        <f t="shared" si="1257"/>
        <v>0.55</v>
      </c>
      <c r="W1062" s="212" t="str">
        <f t="shared" si="1257"/>
        <v>0.55</v>
      </c>
      <c r="X1062" s="212" t="str">
        <f t="shared" si="1257"/>
        <v>0.55</v>
      </c>
      <c r="Y1062" s="212" t="str">
        <f t="shared" si="1257"/>
        <v>0.55</v>
      </c>
      <c r="Z1062" s="212" t="str">
        <f t="shared" si="1257"/>
        <v>0.55</v>
      </c>
      <c r="AA1062" s="212" t="str">
        <f t="shared" si="1257"/>
        <v>0.55</v>
      </c>
      <c r="AB1062" s="212" t="str">
        <f t="shared" si="1258"/>
        <v>0.55</v>
      </c>
      <c r="AC1062" s="212" t="str">
        <f t="shared" si="1258"/>
        <v>0.55</v>
      </c>
      <c r="AD1062" s="212" t="str">
        <f t="shared" si="1258"/>
        <v>0.55</v>
      </c>
      <c r="AE1062" s="212" t="str">
        <f t="shared" si="1258"/>
        <v>0.55</v>
      </c>
      <c r="AF1062" s="212" t="str">
        <f t="shared" si="1258"/>
        <v>0.55</v>
      </c>
      <c r="AG1062" s="212" t="str">
        <f t="shared" si="1258"/>
        <v>0.55</v>
      </c>
      <c r="AH1062" s="212" t="str">
        <f t="shared" si="1258"/>
        <v>0.55</v>
      </c>
      <c r="AI1062" s="212" t="str">
        <f t="shared" si="1258"/>
        <v>0.55</v>
      </c>
      <c r="AJ1062" s="212" t="str">
        <f t="shared" si="1258"/>
        <v>0.55</v>
      </c>
      <c r="AK1062" s="212" t="str">
        <f t="shared" si="1258"/>
        <v>0.55</v>
      </c>
    </row>
    <row r="1063" spans="1:37" x14ac:dyDescent="0.35">
      <c r="A1063" s="215">
        <v>39</v>
      </c>
      <c r="B1063" s="212" t="str">
        <f t="shared" si="1223"/>
        <v>0.55</v>
      </c>
      <c r="C1063" s="212" t="str">
        <f t="shared" si="1257"/>
        <v>0.55</v>
      </c>
      <c r="D1063" s="212" t="str">
        <f t="shared" si="1257"/>
        <v>0.55</v>
      </c>
      <c r="E1063" s="212" t="str">
        <f t="shared" si="1257"/>
        <v>0.55</v>
      </c>
      <c r="F1063" s="212" t="str">
        <f t="shared" si="1257"/>
        <v>0.55</v>
      </c>
      <c r="G1063" s="212" t="str">
        <f t="shared" si="1257"/>
        <v>0.55</v>
      </c>
      <c r="H1063" s="212" t="str">
        <f t="shared" si="1257"/>
        <v>0.55</v>
      </c>
      <c r="I1063" s="212" t="str">
        <f t="shared" si="1257"/>
        <v>0.55</v>
      </c>
      <c r="J1063" s="212" t="str">
        <f t="shared" si="1257"/>
        <v>0.55</v>
      </c>
      <c r="K1063" s="212" t="str">
        <f t="shared" si="1257"/>
        <v>0.55</v>
      </c>
      <c r="L1063" s="212" t="str">
        <f t="shared" si="1257"/>
        <v>0.55</v>
      </c>
      <c r="M1063" s="212" t="str">
        <f t="shared" si="1257"/>
        <v>0.55</v>
      </c>
      <c r="N1063" s="212" t="str">
        <f t="shared" si="1257"/>
        <v>0.55</v>
      </c>
      <c r="O1063" s="212" t="str">
        <f t="shared" si="1257"/>
        <v>0.55</v>
      </c>
      <c r="P1063" s="212" t="str">
        <f t="shared" si="1257"/>
        <v>0.55</v>
      </c>
      <c r="Q1063" s="212" t="str">
        <f t="shared" si="1257"/>
        <v>0.55</v>
      </c>
      <c r="R1063" s="212" t="str">
        <f t="shared" si="1257"/>
        <v>0.55</v>
      </c>
      <c r="S1063" s="212" t="str">
        <f t="shared" si="1257"/>
        <v>0.55</v>
      </c>
      <c r="T1063" s="212" t="str">
        <f t="shared" si="1257"/>
        <v>0.55</v>
      </c>
      <c r="U1063" s="212" t="str">
        <f t="shared" si="1257"/>
        <v>0.55</v>
      </c>
      <c r="V1063" s="212" t="str">
        <f t="shared" si="1257"/>
        <v>0.55</v>
      </c>
      <c r="W1063" s="212" t="str">
        <f t="shared" si="1257"/>
        <v>0.55</v>
      </c>
      <c r="X1063" s="212" t="str">
        <f t="shared" si="1257"/>
        <v>0.55</v>
      </c>
      <c r="Y1063" s="212" t="str">
        <f t="shared" si="1257"/>
        <v>0.55</v>
      </c>
      <c r="Z1063" s="212" t="str">
        <f t="shared" si="1257"/>
        <v>0.55</v>
      </c>
      <c r="AA1063" s="212" t="str">
        <f t="shared" si="1257"/>
        <v>0.55</v>
      </c>
      <c r="AB1063" s="212" t="str">
        <f t="shared" si="1258"/>
        <v>0.55</v>
      </c>
      <c r="AC1063" s="212" t="str">
        <f t="shared" si="1258"/>
        <v>0.55</v>
      </c>
      <c r="AD1063" s="212" t="str">
        <f t="shared" si="1258"/>
        <v>0.55</v>
      </c>
      <c r="AE1063" s="212" t="str">
        <f t="shared" si="1258"/>
        <v>0.55</v>
      </c>
      <c r="AF1063" s="212" t="str">
        <f t="shared" si="1258"/>
        <v>0.55</v>
      </c>
      <c r="AG1063" s="212" t="str">
        <f t="shared" si="1258"/>
        <v>0.55</v>
      </c>
      <c r="AH1063" s="212" t="str">
        <f t="shared" si="1258"/>
        <v>0.55</v>
      </c>
      <c r="AI1063" s="212" t="str">
        <f t="shared" si="1258"/>
        <v>0.55</v>
      </c>
      <c r="AJ1063" s="212" t="str">
        <f t="shared" si="1258"/>
        <v>0.55</v>
      </c>
      <c r="AK1063" s="212" t="str">
        <f t="shared" si="1258"/>
        <v>0.55</v>
      </c>
    </row>
    <row r="1064" spans="1:37" x14ac:dyDescent="0.35">
      <c r="A1064" s="215">
        <v>40</v>
      </c>
      <c r="B1064" s="212" t="str">
        <f t="shared" si="1223"/>
        <v>0.55</v>
      </c>
      <c r="C1064" s="212" t="str">
        <f t="shared" si="1257"/>
        <v>0.55</v>
      </c>
      <c r="D1064" s="212" t="str">
        <f t="shared" si="1257"/>
        <v>0.55</v>
      </c>
      <c r="E1064" s="212" t="str">
        <f t="shared" si="1257"/>
        <v>0.55</v>
      </c>
      <c r="F1064" s="212" t="str">
        <f t="shared" si="1257"/>
        <v>0.55</v>
      </c>
      <c r="G1064" s="212" t="str">
        <f t="shared" si="1257"/>
        <v>0.55</v>
      </c>
      <c r="H1064" s="212" t="str">
        <f t="shared" si="1257"/>
        <v>0.55</v>
      </c>
      <c r="I1064" s="212" t="str">
        <f t="shared" si="1257"/>
        <v>0.55</v>
      </c>
      <c r="J1064" s="212" t="str">
        <f t="shared" si="1257"/>
        <v>0.55</v>
      </c>
      <c r="K1064" s="212" t="str">
        <f t="shared" si="1257"/>
        <v>0.55</v>
      </c>
      <c r="L1064" s="212" t="str">
        <f t="shared" si="1257"/>
        <v>0.55</v>
      </c>
      <c r="M1064" s="212" t="str">
        <f t="shared" si="1257"/>
        <v>0.55</v>
      </c>
      <c r="N1064" s="212" t="str">
        <f t="shared" si="1257"/>
        <v>0.55</v>
      </c>
      <c r="O1064" s="212" t="str">
        <f t="shared" si="1257"/>
        <v>0.55</v>
      </c>
      <c r="P1064" s="212" t="str">
        <f t="shared" si="1257"/>
        <v>0.55</v>
      </c>
      <c r="Q1064" s="212" t="str">
        <f t="shared" si="1257"/>
        <v>0.55</v>
      </c>
      <c r="R1064" s="212" t="str">
        <f t="shared" si="1257"/>
        <v>0.55</v>
      </c>
      <c r="S1064" s="212" t="str">
        <f t="shared" si="1257"/>
        <v>0.55</v>
      </c>
      <c r="T1064" s="212" t="str">
        <f t="shared" si="1257"/>
        <v>0.55</v>
      </c>
      <c r="U1064" s="212" t="str">
        <f t="shared" si="1257"/>
        <v>0.55</v>
      </c>
      <c r="V1064" s="212" t="str">
        <f t="shared" si="1257"/>
        <v>0.55</v>
      </c>
      <c r="W1064" s="212" t="str">
        <f t="shared" si="1257"/>
        <v>0.55</v>
      </c>
      <c r="X1064" s="212" t="str">
        <f t="shared" si="1257"/>
        <v>0.55</v>
      </c>
      <c r="Y1064" s="212" t="str">
        <f t="shared" si="1257"/>
        <v>0.55</v>
      </c>
      <c r="Z1064" s="212" t="str">
        <f t="shared" si="1257"/>
        <v>0.55</v>
      </c>
      <c r="AA1064" s="212" t="str">
        <f t="shared" si="1257"/>
        <v>0.55</v>
      </c>
      <c r="AB1064" s="212" t="str">
        <f t="shared" si="1258"/>
        <v>0.55</v>
      </c>
      <c r="AC1064" s="212" t="str">
        <f t="shared" si="1258"/>
        <v>0.55</v>
      </c>
      <c r="AD1064" s="212" t="str">
        <f t="shared" si="1258"/>
        <v>0.55</v>
      </c>
      <c r="AE1064" s="212" t="str">
        <f t="shared" si="1258"/>
        <v>0.55</v>
      </c>
      <c r="AF1064" s="212" t="str">
        <f t="shared" si="1258"/>
        <v>0.55</v>
      </c>
      <c r="AG1064" s="212" t="str">
        <f t="shared" si="1258"/>
        <v>0.55</v>
      </c>
      <c r="AH1064" s="212" t="str">
        <f t="shared" si="1258"/>
        <v>0.55</v>
      </c>
      <c r="AI1064" s="212" t="str">
        <f t="shared" si="1258"/>
        <v>0.55</v>
      </c>
      <c r="AJ1064" s="212" t="str">
        <f t="shared" si="1258"/>
        <v>0.55</v>
      </c>
      <c r="AK1064" s="212" t="str">
        <f t="shared" si="1258"/>
        <v>0.55</v>
      </c>
    </row>
    <row r="1065" spans="1:37" x14ac:dyDescent="0.35">
      <c r="A1065" s="215">
        <v>41</v>
      </c>
      <c r="B1065" s="212" t="str">
        <f t="shared" si="1223"/>
        <v>0.55</v>
      </c>
      <c r="C1065" s="212" t="str">
        <f t="shared" si="1257"/>
        <v>0.55</v>
      </c>
      <c r="D1065" s="212" t="str">
        <f t="shared" si="1257"/>
        <v>0.55</v>
      </c>
      <c r="E1065" s="212" t="str">
        <f t="shared" si="1257"/>
        <v>0.55</v>
      </c>
      <c r="F1065" s="212" t="str">
        <f t="shared" si="1257"/>
        <v>0.55</v>
      </c>
      <c r="G1065" s="212" t="str">
        <f t="shared" si="1257"/>
        <v>0.55</v>
      </c>
      <c r="H1065" s="212" t="str">
        <f t="shared" si="1257"/>
        <v>0.55</v>
      </c>
      <c r="I1065" s="212" t="str">
        <f t="shared" si="1257"/>
        <v>0.55</v>
      </c>
      <c r="J1065" s="212" t="str">
        <f t="shared" si="1257"/>
        <v>0.55</v>
      </c>
      <c r="K1065" s="212" t="str">
        <f t="shared" si="1257"/>
        <v>0.55</v>
      </c>
      <c r="L1065" s="212" t="str">
        <f t="shared" si="1257"/>
        <v>0.55</v>
      </c>
      <c r="M1065" s="212" t="str">
        <f t="shared" si="1257"/>
        <v>0.55</v>
      </c>
      <c r="N1065" s="212" t="str">
        <f t="shared" si="1257"/>
        <v>0.55</v>
      </c>
      <c r="O1065" s="212" t="str">
        <f t="shared" si="1257"/>
        <v>0.55</v>
      </c>
      <c r="P1065" s="212" t="str">
        <f t="shared" si="1257"/>
        <v>0.55</v>
      </c>
      <c r="Q1065" s="212" t="str">
        <f t="shared" si="1257"/>
        <v>0.55</v>
      </c>
      <c r="R1065" s="212" t="str">
        <f t="shared" si="1257"/>
        <v>0.55</v>
      </c>
      <c r="S1065" s="212" t="str">
        <f t="shared" si="1257"/>
        <v>0.55</v>
      </c>
      <c r="T1065" s="212" t="str">
        <f t="shared" si="1257"/>
        <v>0.55</v>
      </c>
      <c r="U1065" s="212" t="str">
        <f t="shared" si="1257"/>
        <v>0.55</v>
      </c>
      <c r="V1065" s="212" t="str">
        <f t="shared" si="1257"/>
        <v>0.55</v>
      </c>
      <c r="W1065" s="212" t="str">
        <f t="shared" si="1257"/>
        <v>0.55</v>
      </c>
      <c r="X1065" s="212" t="str">
        <f t="shared" si="1257"/>
        <v>0.55</v>
      </c>
      <c r="Y1065" s="212" t="str">
        <f t="shared" si="1257"/>
        <v>0.55</v>
      </c>
      <c r="Z1065" s="212" t="str">
        <f t="shared" si="1257"/>
        <v>0.55</v>
      </c>
      <c r="AA1065" s="212" t="str">
        <f t="shared" si="1257"/>
        <v>0.55</v>
      </c>
      <c r="AB1065" s="212" t="str">
        <f t="shared" si="1258"/>
        <v>0.55</v>
      </c>
      <c r="AC1065" s="212" t="str">
        <f t="shared" si="1258"/>
        <v>0.55</v>
      </c>
      <c r="AD1065" s="212" t="str">
        <f t="shared" si="1258"/>
        <v>0.55</v>
      </c>
      <c r="AE1065" s="212" t="str">
        <f t="shared" si="1258"/>
        <v>0.55</v>
      </c>
      <c r="AF1065" s="212" t="str">
        <f t="shared" si="1258"/>
        <v>0.55</v>
      </c>
      <c r="AG1065" s="212" t="str">
        <f t="shared" si="1258"/>
        <v>0.55</v>
      </c>
      <c r="AH1065" s="212" t="str">
        <f t="shared" si="1258"/>
        <v>0.55</v>
      </c>
      <c r="AI1065" s="212" t="str">
        <f t="shared" si="1258"/>
        <v>0.55</v>
      </c>
      <c r="AJ1065" s="212" t="str">
        <f t="shared" si="1258"/>
        <v>0.55</v>
      </c>
      <c r="AK1065" s="212" t="str">
        <f t="shared" si="1258"/>
        <v>0.55</v>
      </c>
    </row>
    <row r="1066" spans="1:37" x14ac:dyDescent="0.35">
      <c r="A1066" s="215">
        <v>42</v>
      </c>
      <c r="B1066" s="212" t="str">
        <f t="shared" si="1223"/>
        <v>0.55</v>
      </c>
      <c r="C1066" s="212" t="str">
        <f t="shared" si="1257"/>
        <v>0.55</v>
      </c>
      <c r="D1066" s="212" t="str">
        <f t="shared" si="1257"/>
        <v>0.55</v>
      </c>
      <c r="E1066" s="212" t="str">
        <f t="shared" si="1257"/>
        <v>0.55</v>
      </c>
      <c r="F1066" s="212" t="str">
        <f t="shared" si="1257"/>
        <v>0.55</v>
      </c>
      <c r="G1066" s="212" t="str">
        <f t="shared" si="1257"/>
        <v>0.55</v>
      </c>
      <c r="H1066" s="212" t="str">
        <f t="shared" si="1257"/>
        <v>0.55</v>
      </c>
      <c r="I1066" s="212" t="str">
        <f t="shared" si="1257"/>
        <v>0.55</v>
      </c>
      <c r="J1066" s="212" t="str">
        <f t="shared" si="1257"/>
        <v>0.55</v>
      </c>
      <c r="K1066" s="212" t="str">
        <f t="shared" si="1257"/>
        <v>0.55</v>
      </c>
      <c r="L1066" s="212" t="str">
        <f t="shared" si="1257"/>
        <v>0.55</v>
      </c>
      <c r="M1066" s="212" t="str">
        <f t="shared" si="1257"/>
        <v>0.55</v>
      </c>
      <c r="N1066" s="212" t="str">
        <f t="shared" si="1257"/>
        <v>0.55</v>
      </c>
      <c r="O1066" s="212" t="str">
        <f t="shared" si="1257"/>
        <v>0.55</v>
      </c>
      <c r="P1066" s="212" t="str">
        <f t="shared" si="1257"/>
        <v>0.55</v>
      </c>
      <c r="Q1066" s="212" t="str">
        <f t="shared" si="1257"/>
        <v>0.55</v>
      </c>
      <c r="R1066" s="212" t="str">
        <f t="shared" si="1257"/>
        <v>0.55</v>
      </c>
      <c r="S1066" s="212" t="str">
        <f t="shared" si="1257"/>
        <v>0.55</v>
      </c>
      <c r="T1066" s="212" t="str">
        <f t="shared" si="1257"/>
        <v>0.55</v>
      </c>
      <c r="U1066" s="212" t="str">
        <f t="shared" si="1257"/>
        <v>0.55</v>
      </c>
      <c r="V1066" s="212" t="str">
        <f t="shared" si="1257"/>
        <v>0.55</v>
      </c>
      <c r="W1066" s="212" t="str">
        <f t="shared" si="1257"/>
        <v>0.55</v>
      </c>
      <c r="X1066" s="212" t="str">
        <f t="shared" si="1257"/>
        <v>0.55</v>
      </c>
      <c r="Y1066" s="212" t="str">
        <f t="shared" si="1257"/>
        <v>0.55</v>
      </c>
      <c r="Z1066" s="212" t="str">
        <f t="shared" si="1257"/>
        <v>0.55</v>
      </c>
      <c r="AA1066" s="212" t="str">
        <f t="shared" si="1257"/>
        <v>0.55</v>
      </c>
      <c r="AB1066" s="212" t="str">
        <f t="shared" si="1258"/>
        <v>0.55</v>
      </c>
      <c r="AC1066" s="212" t="str">
        <f t="shared" si="1258"/>
        <v>0.55</v>
      </c>
      <c r="AD1066" s="212" t="str">
        <f t="shared" si="1258"/>
        <v>0.55</v>
      </c>
      <c r="AE1066" s="212" t="str">
        <f t="shared" si="1258"/>
        <v>0.55</v>
      </c>
      <c r="AF1066" s="212" t="str">
        <f t="shared" si="1258"/>
        <v>0.55</v>
      </c>
      <c r="AG1066" s="212" t="str">
        <f t="shared" si="1258"/>
        <v>0.55</v>
      </c>
      <c r="AH1066" s="212" t="str">
        <f t="shared" si="1258"/>
        <v>0.55</v>
      </c>
      <c r="AI1066" s="212" t="str">
        <f t="shared" si="1258"/>
        <v>0.55</v>
      </c>
      <c r="AJ1066" s="212" t="str">
        <f t="shared" si="1258"/>
        <v>0.55</v>
      </c>
      <c r="AK1066" s="212" t="str">
        <f t="shared" si="1258"/>
        <v>0.55</v>
      </c>
    </row>
    <row r="1067" spans="1:37" x14ac:dyDescent="0.35">
      <c r="A1067" s="215">
        <v>43</v>
      </c>
      <c r="B1067" s="212" t="str">
        <f t="shared" si="1223"/>
        <v>0.55</v>
      </c>
      <c r="C1067" s="212" t="str">
        <f t="shared" si="1257"/>
        <v>0.55</v>
      </c>
      <c r="D1067" s="212" t="str">
        <f t="shared" si="1257"/>
        <v>0.55</v>
      </c>
      <c r="E1067" s="212" t="str">
        <f t="shared" si="1257"/>
        <v>0.55</v>
      </c>
      <c r="F1067" s="212" t="str">
        <f t="shared" si="1257"/>
        <v>0.55</v>
      </c>
      <c r="G1067" s="212" t="str">
        <f t="shared" si="1257"/>
        <v>0.55</v>
      </c>
      <c r="H1067" s="212" t="str">
        <f t="shared" si="1257"/>
        <v>0.55</v>
      </c>
      <c r="I1067" s="212" t="str">
        <f t="shared" si="1257"/>
        <v>0.55</v>
      </c>
      <c r="J1067" s="212" t="str">
        <f t="shared" si="1257"/>
        <v>0.55</v>
      </c>
      <c r="K1067" s="212" t="str">
        <f t="shared" si="1257"/>
        <v>0.55</v>
      </c>
      <c r="L1067" s="212" t="str">
        <f t="shared" si="1257"/>
        <v>0.55</v>
      </c>
      <c r="M1067" s="212" t="str">
        <f t="shared" si="1257"/>
        <v>0.55</v>
      </c>
      <c r="N1067" s="212" t="str">
        <f t="shared" si="1257"/>
        <v>0.55</v>
      </c>
      <c r="O1067" s="212" t="str">
        <f t="shared" si="1257"/>
        <v>0.55</v>
      </c>
      <c r="P1067" s="212" t="str">
        <f t="shared" si="1257"/>
        <v>0.55</v>
      </c>
      <c r="Q1067" s="212" t="str">
        <f t="shared" si="1257"/>
        <v>0.55</v>
      </c>
      <c r="R1067" s="212" t="str">
        <f t="shared" si="1257"/>
        <v>0.55</v>
      </c>
      <c r="S1067" s="212" t="str">
        <f t="shared" si="1257"/>
        <v>0.55</v>
      </c>
      <c r="T1067" s="212" t="str">
        <f t="shared" si="1257"/>
        <v>0.55</v>
      </c>
      <c r="U1067" s="212" t="str">
        <f t="shared" si="1257"/>
        <v>0.55</v>
      </c>
      <c r="V1067" s="212" t="str">
        <f t="shared" si="1257"/>
        <v>0.55</v>
      </c>
      <c r="W1067" s="212" t="str">
        <f t="shared" si="1257"/>
        <v>0.55</v>
      </c>
      <c r="X1067" s="212" t="str">
        <f t="shared" si="1257"/>
        <v>0.55</v>
      </c>
      <c r="Y1067" s="212" t="str">
        <f t="shared" si="1257"/>
        <v>0.55</v>
      </c>
      <c r="Z1067" s="212" t="str">
        <f t="shared" si="1257"/>
        <v>0.55</v>
      </c>
      <c r="AA1067" s="212" t="str">
        <f t="shared" si="1257"/>
        <v>0.55</v>
      </c>
      <c r="AB1067" s="212" t="str">
        <f t="shared" si="1258"/>
        <v>0.55</v>
      </c>
      <c r="AC1067" s="212" t="str">
        <f t="shared" si="1258"/>
        <v>0.55</v>
      </c>
      <c r="AD1067" s="212" t="str">
        <f t="shared" si="1258"/>
        <v>0.55</v>
      </c>
      <c r="AE1067" s="212" t="str">
        <f t="shared" si="1258"/>
        <v>0.55</v>
      </c>
      <c r="AF1067" s="212" t="str">
        <f t="shared" si="1258"/>
        <v>0.55</v>
      </c>
      <c r="AG1067" s="212" t="str">
        <f t="shared" si="1258"/>
        <v>0.55</v>
      </c>
      <c r="AH1067" s="212" t="str">
        <f t="shared" si="1258"/>
        <v>0.55</v>
      </c>
      <c r="AI1067" s="212" t="str">
        <f t="shared" si="1258"/>
        <v>0.55</v>
      </c>
      <c r="AJ1067" s="212" t="str">
        <f t="shared" si="1258"/>
        <v>0.55</v>
      </c>
      <c r="AK1067" s="212" t="str">
        <f t="shared" si="1258"/>
        <v>0.55</v>
      </c>
    </row>
    <row r="1068" spans="1:37" x14ac:dyDescent="0.35">
      <c r="A1068" s="215">
        <v>44</v>
      </c>
      <c r="B1068" s="212" t="str">
        <f t="shared" si="1223"/>
        <v>0.55</v>
      </c>
      <c r="C1068" s="212" t="str">
        <f t="shared" si="1257"/>
        <v>0.55</v>
      </c>
      <c r="D1068" s="212" t="str">
        <f t="shared" si="1257"/>
        <v>0.55</v>
      </c>
      <c r="E1068" s="212" t="str">
        <f t="shared" si="1257"/>
        <v>0.55</v>
      </c>
      <c r="F1068" s="212" t="str">
        <f t="shared" si="1257"/>
        <v>0.55</v>
      </c>
      <c r="G1068" s="212" t="str">
        <f t="shared" si="1257"/>
        <v>0.55</v>
      </c>
      <c r="H1068" s="212" t="str">
        <f t="shared" si="1257"/>
        <v>0.55</v>
      </c>
      <c r="I1068" s="212" t="str">
        <f t="shared" si="1257"/>
        <v>0.55</v>
      </c>
      <c r="J1068" s="212" t="str">
        <f t="shared" si="1257"/>
        <v>0.55</v>
      </c>
      <c r="K1068" s="212" t="str">
        <f t="shared" si="1257"/>
        <v>0.55</v>
      </c>
      <c r="L1068" s="212" t="str">
        <f t="shared" si="1257"/>
        <v>0.55</v>
      </c>
      <c r="M1068" s="212" t="str">
        <f t="shared" si="1257"/>
        <v>0.55</v>
      </c>
      <c r="N1068" s="212" t="str">
        <f t="shared" si="1257"/>
        <v>0.55</v>
      </c>
      <c r="O1068" s="212" t="str">
        <f t="shared" si="1257"/>
        <v>0.55</v>
      </c>
      <c r="P1068" s="212" t="str">
        <f t="shared" si="1257"/>
        <v>0.55</v>
      </c>
      <c r="Q1068" s="212" t="str">
        <f t="shared" si="1257"/>
        <v>0.55</v>
      </c>
      <c r="R1068" s="212" t="str">
        <f t="shared" si="1257"/>
        <v>0.55</v>
      </c>
      <c r="S1068" s="212" t="str">
        <f t="shared" si="1257"/>
        <v>0.55</v>
      </c>
      <c r="T1068" s="212" t="str">
        <f t="shared" si="1257"/>
        <v>0.55</v>
      </c>
      <c r="U1068" s="212" t="str">
        <f t="shared" si="1257"/>
        <v>0.55</v>
      </c>
      <c r="V1068" s="212" t="str">
        <f t="shared" si="1257"/>
        <v>0.55</v>
      </c>
      <c r="W1068" s="212" t="str">
        <f t="shared" si="1257"/>
        <v>0.55</v>
      </c>
      <c r="X1068" s="212" t="str">
        <f t="shared" si="1257"/>
        <v>0.55</v>
      </c>
      <c r="Y1068" s="212" t="str">
        <f t="shared" si="1257"/>
        <v>0.55</v>
      </c>
      <c r="Z1068" s="212" t="str">
        <f t="shared" si="1257"/>
        <v>0.55</v>
      </c>
      <c r="AA1068" s="212" t="str">
        <f t="shared" si="1257"/>
        <v>0.55</v>
      </c>
      <c r="AB1068" s="212" t="str">
        <f t="shared" si="1258"/>
        <v>0.55</v>
      </c>
      <c r="AC1068" s="212" t="str">
        <f t="shared" si="1258"/>
        <v>0.55</v>
      </c>
      <c r="AD1068" s="212" t="str">
        <f t="shared" si="1258"/>
        <v>0.55</v>
      </c>
      <c r="AE1068" s="212" t="str">
        <f t="shared" si="1258"/>
        <v>0.55</v>
      </c>
      <c r="AF1068" s="212" t="str">
        <f t="shared" si="1258"/>
        <v>0.55</v>
      </c>
      <c r="AG1068" s="212" t="str">
        <f t="shared" si="1258"/>
        <v>0.55</v>
      </c>
      <c r="AH1068" s="212" t="str">
        <f t="shared" si="1258"/>
        <v>0.55</v>
      </c>
      <c r="AI1068" s="212" t="str">
        <f t="shared" si="1258"/>
        <v>0.55</v>
      </c>
      <c r="AJ1068" s="212" t="str">
        <f t="shared" si="1258"/>
        <v>0.55</v>
      </c>
      <c r="AK1068" s="212" t="str">
        <f t="shared" si="1258"/>
        <v>0.55</v>
      </c>
    </row>
    <row r="1069" spans="1:37" x14ac:dyDescent="0.35">
      <c r="A1069" s="215">
        <v>45</v>
      </c>
      <c r="B1069" s="212" t="str">
        <f t="shared" si="1223"/>
        <v>0.55</v>
      </c>
      <c r="C1069" s="212" t="str">
        <f t="shared" si="1257"/>
        <v>0.55</v>
      </c>
      <c r="D1069" s="212" t="str">
        <f t="shared" si="1257"/>
        <v>0.55</v>
      </c>
      <c r="E1069" s="212" t="str">
        <f t="shared" si="1257"/>
        <v>0.55</v>
      </c>
      <c r="F1069" s="212" t="str">
        <f t="shared" si="1257"/>
        <v>0.55</v>
      </c>
      <c r="G1069" s="212" t="str">
        <f t="shared" si="1257"/>
        <v>0.55</v>
      </c>
      <c r="H1069" s="212" t="str">
        <f t="shared" si="1257"/>
        <v>0.55</v>
      </c>
      <c r="I1069" s="212" t="str">
        <f t="shared" si="1257"/>
        <v>0.55</v>
      </c>
      <c r="J1069" s="212" t="str">
        <f t="shared" si="1257"/>
        <v>0.55</v>
      </c>
      <c r="K1069" s="212" t="str">
        <f t="shared" si="1257"/>
        <v>0.55</v>
      </c>
      <c r="L1069" s="212" t="str">
        <f t="shared" si="1257"/>
        <v>0.55</v>
      </c>
      <c r="M1069" s="212" t="str">
        <f t="shared" si="1257"/>
        <v>0.55</v>
      </c>
      <c r="N1069" s="212" t="str">
        <f t="shared" si="1257"/>
        <v>0.55</v>
      </c>
      <c r="O1069" s="212" t="str">
        <f t="shared" si="1257"/>
        <v>0.55</v>
      </c>
      <c r="P1069" s="212" t="str">
        <f t="shared" si="1257"/>
        <v>0.55</v>
      </c>
      <c r="Q1069" s="212" t="str">
        <f t="shared" si="1257"/>
        <v>0.55</v>
      </c>
      <c r="R1069" s="212" t="str">
        <f t="shared" si="1257"/>
        <v>0.55</v>
      </c>
      <c r="S1069" s="212" t="str">
        <f t="shared" si="1257"/>
        <v>0.55</v>
      </c>
      <c r="T1069" s="212" t="str">
        <f t="shared" si="1257"/>
        <v>0.55</v>
      </c>
      <c r="U1069" s="212" t="str">
        <f t="shared" si="1257"/>
        <v>0.55</v>
      </c>
      <c r="V1069" s="212" t="str">
        <f t="shared" si="1257"/>
        <v>0.55</v>
      </c>
      <c r="W1069" s="212" t="str">
        <f t="shared" si="1257"/>
        <v>0.55</v>
      </c>
      <c r="X1069" s="212" t="str">
        <f t="shared" si="1257"/>
        <v>0.55</v>
      </c>
      <c r="Y1069" s="212" t="str">
        <f t="shared" si="1257"/>
        <v>0.55</v>
      </c>
      <c r="Z1069" s="212" t="str">
        <f t="shared" si="1257"/>
        <v>0.55</v>
      </c>
      <c r="AA1069" s="212" t="str">
        <f t="shared" si="1257"/>
        <v>0.55</v>
      </c>
      <c r="AB1069" s="212" t="str">
        <f t="shared" si="1258"/>
        <v>0.55</v>
      </c>
      <c r="AC1069" s="212" t="str">
        <f t="shared" si="1258"/>
        <v>0.55</v>
      </c>
      <c r="AD1069" s="212" t="str">
        <f t="shared" si="1258"/>
        <v>0.55</v>
      </c>
      <c r="AE1069" s="212" t="str">
        <f t="shared" si="1258"/>
        <v>0.55</v>
      </c>
      <c r="AF1069" s="212" t="str">
        <f t="shared" si="1258"/>
        <v>0.55</v>
      </c>
      <c r="AG1069" s="212" t="str">
        <f t="shared" si="1258"/>
        <v>0.55</v>
      </c>
      <c r="AH1069" s="212" t="str">
        <f t="shared" si="1258"/>
        <v>0.55</v>
      </c>
      <c r="AI1069" s="212" t="str">
        <f t="shared" si="1258"/>
        <v>0.55</v>
      </c>
      <c r="AJ1069" s="212" t="str">
        <f t="shared" si="1258"/>
        <v>0.55</v>
      </c>
      <c r="AK1069" s="212" t="str">
        <f t="shared" si="1258"/>
        <v>0.55</v>
      </c>
    </row>
    <row r="1070" spans="1:37" x14ac:dyDescent="0.35">
      <c r="A1070" s="215">
        <v>46</v>
      </c>
      <c r="B1070" s="212" t="str">
        <f t="shared" si="1223"/>
        <v>0.55</v>
      </c>
      <c r="C1070" s="212" t="str">
        <f t="shared" si="1257"/>
        <v>0.55</v>
      </c>
      <c r="D1070" s="212" t="str">
        <f t="shared" si="1257"/>
        <v>0.55</v>
      </c>
      <c r="E1070" s="212" t="str">
        <f t="shared" si="1257"/>
        <v>0.55</v>
      </c>
      <c r="F1070" s="212" t="str">
        <f t="shared" si="1257"/>
        <v>0.55</v>
      </c>
      <c r="G1070" s="212" t="str">
        <f t="shared" si="1257"/>
        <v>0.55</v>
      </c>
      <c r="H1070" s="212" t="str">
        <f t="shared" ref="H1070:H1076" si="1259">G1070</f>
        <v>0.55</v>
      </c>
      <c r="I1070" s="212" t="str">
        <f t="shared" ref="I1070:I1076" si="1260">H1070</f>
        <v>0.55</v>
      </c>
      <c r="J1070" s="212" t="str">
        <f t="shared" ref="J1070:J1076" si="1261">I1070</f>
        <v>0.55</v>
      </c>
      <c r="K1070" s="212" t="str">
        <f t="shared" ref="K1070:K1076" si="1262">J1070</f>
        <v>0.55</v>
      </c>
      <c r="L1070" s="212" t="str">
        <f t="shared" ref="L1070:L1076" si="1263">K1070</f>
        <v>0.55</v>
      </c>
      <c r="M1070" s="212" t="str">
        <f t="shared" ref="M1070:M1076" si="1264">L1070</f>
        <v>0.55</v>
      </c>
      <c r="N1070" s="212" t="str">
        <f t="shared" ref="N1070:N1076" si="1265">M1070</f>
        <v>0.55</v>
      </c>
      <c r="O1070" s="212" t="str">
        <f t="shared" ref="O1070:O1076" si="1266">N1070</f>
        <v>0.55</v>
      </c>
      <c r="P1070" s="212" t="str">
        <f t="shared" ref="P1070:P1076" si="1267">O1070</f>
        <v>0.55</v>
      </c>
      <c r="Q1070" s="212" t="str">
        <f t="shared" ref="Q1070:Q1076" si="1268">P1070</f>
        <v>0.55</v>
      </c>
      <c r="R1070" s="212" t="str">
        <f t="shared" ref="R1070:R1076" si="1269">Q1070</f>
        <v>0.55</v>
      </c>
      <c r="S1070" s="212" t="str">
        <f t="shared" ref="S1070:S1076" si="1270">R1070</f>
        <v>0.55</v>
      </c>
      <c r="T1070" s="212" t="str">
        <f t="shared" ref="T1070:T1076" si="1271">S1070</f>
        <v>0.55</v>
      </c>
      <c r="U1070" s="212" t="str">
        <f t="shared" ref="U1070:U1076" si="1272">T1070</f>
        <v>0.55</v>
      </c>
      <c r="V1070" s="212" t="str">
        <f t="shared" ref="V1070:V1076" si="1273">U1070</f>
        <v>0.55</v>
      </c>
      <c r="W1070" s="212" t="str">
        <f t="shared" ref="W1070:W1076" si="1274">V1070</f>
        <v>0.55</v>
      </c>
      <c r="X1070" s="212" t="str">
        <f t="shared" ref="X1070:X1076" si="1275">W1070</f>
        <v>0.55</v>
      </c>
      <c r="Y1070" s="212" t="str">
        <f t="shared" ref="Y1070:Y1076" si="1276">X1070</f>
        <v>0.55</v>
      </c>
      <c r="Z1070" s="212" t="str">
        <f t="shared" ref="Z1070:Z1076" si="1277">Y1070</f>
        <v>0.55</v>
      </c>
      <c r="AA1070" s="212" t="str">
        <f t="shared" ref="AA1070:AA1076" si="1278">Z1070</f>
        <v>0.55</v>
      </c>
      <c r="AB1070" s="212" t="str">
        <f t="shared" si="1258"/>
        <v>0.55</v>
      </c>
      <c r="AC1070" s="212" t="str">
        <f t="shared" si="1258"/>
        <v>0.55</v>
      </c>
      <c r="AD1070" s="212" t="str">
        <f t="shared" si="1258"/>
        <v>0.55</v>
      </c>
      <c r="AE1070" s="212" t="str">
        <f t="shared" si="1258"/>
        <v>0.55</v>
      </c>
      <c r="AF1070" s="212" t="str">
        <f t="shared" si="1258"/>
        <v>0.55</v>
      </c>
      <c r="AG1070" s="212" t="str">
        <f t="shared" si="1258"/>
        <v>0.55</v>
      </c>
      <c r="AH1070" s="212" t="str">
        <f t="shared" si="1258"/>
        <v>0.55</v>
      </c>
      <c r="AI1070" s="212" t="str">
        <f t="shared" si="1258"/>
        <v>0.55</v>
      </c>
      <c r="AJ1070" s="212" t="str">
        <f t="shared" si="1258"/>
        <v>0.55</v>
      </c>
      <c r="AK1070" s="212" t="str">
        <f t="shared" si="1258"/>
        <v>0.55</v>
      </c>
    </row>
    <row r="1071" spans="1:37" x14ac:dyDescent="0.35">
      <c r="A1071" s="215">
        <v>47</v>
      </c>
      <c r="B1071" s="212" t="str">
        <f t="shared" si="1223"/>
        <v>0.55</v>
      </c>
      <c r="C1071" s="212" t="str">
        <f t="shared" ref="C1071:C1076" si="1279">B1071</f>
        <v>0.55</v>
      </c>
      <c r="D1071" s="212" t="str">
        <f t="shared" ref="D1071:D1076" si="1280">C1071</f>
        <v>0.55</v>
      </c>
      <c r="E1071" s="212" t="str">
        <f t="shared" ref="E1071:E1076" si="1281">D1071</f>
        <v>0.55</v>
      </c>
      <c r="F1071" s="212" t="str">
        <f t="shared" ref="F1071:F1076" si="1282">E1071</f>
        <v>0.55</v>
      </c>
      <c r="G1071" s="212" t="str">
        <f t="shared" ref="G1071:G1076" si="1283">F1071</f>
        <v>0.55</v>
      </c>
      <c r="H1071" s="212" t="str">
        <f t="shared" si="1259"/>
        <v>0.55</v>
      </c>
      <c r="I1071" s="212" t="str">
        <f t="shared" si="1260"/>
        <v>0.55</v>
      </c>
      <c r="J1071" s="212" t="str">
        <f t="shared" si="1261"/>
        <v>0.55</v>
      </c>
      <c r="K1071" s="212" t="str">
        <f t="shared" si="1262"/>
        <v>0.55</v>
      </c>
      <c r="L1071" s="212" t="str">
        <f t="shared" si="1263"/>
        <v>0.55</v>
      </c>
      <c r="M1071" s="212" t="str">
        <f t="shared" si="1264"/>
        <v>0.55</v>
      </c>
      <c r="N1071" s="212" t="str">
        <f t="shared" si="1265"/>
        <v>0.55</v>
      </c>
      <c r="O1071" s="212" t="str">
        <f t="shared" si="1266"/>
        <v>0.55</v>
      </c>
      <c r="P1071" s="212" t="str">
        <f t="shared" si="1267"/>
        <v>0.55</v>
      </c>
      <c r="Q1071" s="212" t="str">
        <f t="shared" si="1268"/>
        <v>0.55</v>
      </c>
      <c r="R1071" s="212" t="str">
        <f t="shared" si="1269"/>
        <v>0.55</v>
      </c>
      <c r="S1071" s="212" t="str">
        <f t="shared" si="1270"/>
        <v>0.55</v>
      </c>
      <c r="T1071" s="212" t="str">
        <f t="shared" si="1271"/>
        <v>0.55</v>
      </c>
      <c r="U1071" s="212" t="str">
        <f t="shared" si="1272"/>
        <v>0.55</v>
      </c>
      <c r="V1071" s="212" t="str">
        <f t="shared" si="1273"/>
        <v>0.55</v>
      </c>
      <c r="W1071" s="212" t="str">
        <f t="shared" si="1274"/>
        <v>0.55</v>
      </c>
      <c r="X1071" s="212" t="str">
        <f t="shared" si="1275"/>
        <v>0.55</v>
      </c>
      <c r="Y1071" s="212" t="str">
        <f t="shared" si="1276"/>
        <v>0.55</v>
      </c>
      <c r="Z1071" s="212" t="str">
        <f t="shared" si="1277"/>
        <v>0.55</v>
      </c>
      <c r="AA1071" s="212" t="str">
        <f t="shared" si="1278"/>
        <v>0.55</v>
      </c>
      <c r="AB1071" s="212" t="str">
        <f t="shared" si="1258"/>
        <v>0.55</v>
      </c>
      <c r="AC1071" s="212" t="str">
        <f t="shared" si="1258"/>
        <v>0.55</v>
      </c>
      <c r="AD1071" s="212" t="str">
        <f t="shared" si="1258"/>
        <v>0.55</v>
      </c>
      <c r="AE1071" s="212" t="str">
        <f t="shared" si="1258"/>
        <v>0.55</v>
      </c>
      <c r="AF1071" s="212" t="str">
        <f t="shared" si="1258"/>
        <v>0.55</v>
      </c>
      <c r="AG1071" s="212" t="str">
        <f t="shared" si="1258"/>
        <v>0.55</v>
      </c>
      <c r="AH1071" s="212" t="str">
        <f t="shared" si="1258"/>
        <v>0.55</v>
      </c>
      <c r="AI1071" s="212" t="str">
        <f t="shared" si="1258"/>
        <v>0.55</v>
      </c>
      <c r="AJ1071" s="212" t="str">
        <f t="shared" si="1258"/>
        <v>0.55</v>
      </c>
      <c r="AK1071" s="212" t="str">
        <f t="shared" si="1258"/>
        <v>0.55</v>
      </c>
    </row>
    <row r="1072" spans="1:37" x14ac:dyDescent="0.35">
      <c r="A1072" s="215">
        <v>48</v>
      </c>
      <c r="B1072" s="212" t="str">
        <f t="shared" si="1223"/>
        <v>0.55</v>
      </c>
      <c r="C1072" s="212" t="str">
        <f t="shared" si="1279"/>
        <v>0.55</v>
      </c>
      <c r="D1072" s="212" t="str">
        <f t="shared" si="1280"/>
        <v>0.55</v>
      </c>
      <c r="E1072" s="212" t="str">
        <f t="shared" si="1281"/>
        <v>0.55</v>
      </c>
      <c r="F1072" s="212" t="str">
        <f t="shared" si="1282"/>
        <v>0.55</v>
      </c>
      <c r="G1072" s="212" t="str">
        <f t="shared" si="1283"/>
        <v>0.55</v>
      </c>
      <c r="H1072" s="212" t="str">
        <f t="shared" si="1259"/>
        <v>0.55</v>
      </c>
      <c r="I1072" s="212" t="str">
        <f t="shared" si="1260"/>
        <v>0.55</v>
      </c>
      <c r="J1072" s="212" t="str">
        <f t="shared" si="1261"/>
        <v>0.55</v>
      </c>
      <c r="K1072" s="212" t="str">
        <f t="shared" si="1262"/>
        <v>0.55</v>
      </c>
      <c r="L1072" s="212" t="str">
        <f t="shared" si="1263"/>
        <v>0.55</v>
      </c>
      <c r="M1072" s="212" t="str">
        <f t="shared" si="1264"/>
        <v>0.55</v>
      </c>
      <c r="N1072" s="212" t="str">
        <f t="shared" si="1265"/>
        <v>0.55</v>
      </c>
      <c r="O1072" s="212" t="str">
        <f t="shared" si="1266"/>
        <v>0.55</v>
      </c>
      <c r="P1072" s="212" t="str">
        <f t="shared" si="1267"/>
        <v>0.55</v>
      </c>
      <c r="Q1072" s="212" t="str">
        <f t="shared" si="1268"/>
        <v>0.55</v>
      </c>
      <c r="R1072" s="212" t="str">
        <f t="shared" si="1269"/>
        <v>0.55</v>
      </c>
      <c r="S1072" s="212" t="str">
        <f t="shared" si="1270"/>
        <v>0.55</v>
      </c>
      <c r="T1072" s="212" t="str">
        <f t="shared" si="1271"/>
        <v>0.55</v>
      </c>
      <c r="U1072" s="212" t="str">
        <f t="shared" si="1272"/>
        <v>0.55</v>
      </c>
      <c r="V1072" s="212" t="str">
        <f t="shared" si="1273"/>
        <v>0.55</v>
      </c>
      <c r="W1072" s="212" t="str">
        <f t="shared" si="1274"/>
        <v>0.55</v>
      </c>
      <c r="X1072" s="212" t="str">
        <f t="shared" si="1275"/>
        <v>0.55</v>
      </c>
      <c r="Y1072" s="212" t="str">
        <f t="shared" si="1276"/>
        <v>0.55</v>
      </c>
      <c r="Z1072" s="212" t="str">
        <f t="shared" si="1277"/>
        <v>0.55</v>
      </c>
      <c r="AA1072" s="212" t="str">
        <f t="shared" si="1278"/>
        <v>0.55</v>
      </c>
      <c r="AB1072" s="212" t="str">
        <f t="shared" si="1258"/>
        <v>0.55</v>
      </c>
      <c r="AC1072" s="212" t="str">
        <f t="shared" si="1258"/>
        <v>0.55</v>
      </c>
      <c r="AD1072" s="212" t="str">
        <f t="shared" si="1258"/>
        <v>0.55</v>
      </c>
      <c r="AE1072" s="212" t="str">
        <f t="shared" si="1258"/>
        <v>0.55</v>
      </c>
      <c r="AF1072" s="212" t="str">
        <f t="shared" si="1258"/>
        <v>0.55</v>
      </c>
      <c r="AG1072" s="212" t="str">
        <f t="shared" si="1258"/>
        <v>0.55</v>
      </c>
      <c r="AH1072" s="212" t="str">
        <f t="shared" si="1258"/>
        <v>0.55</v>
      </c>
      <c r="AI1072" s="212" t="str">
        <f t="shared" si="1258"/>
        <v>0.55</v>
      </c>
      <c r="AJ1072" s="212" t="str">
        <f t="shared" si="1258"/>
        <v>0.55</v>
      </c>
      <c r="AK1072" s="212" t="str">
        <f t="shared" si="1258"/>
        <v>0.55</v>
      </c>
    </row>
    <row r="1073" spans="1:37" x14ac:dyDescent="0.35">
      <c r="A1073" s="215">
        <v>49</v>
      </c>
      <c r="B1073" s="212" t="str">
        <f t="shared" si="1223"/>
        <v>0.55</v>
      </c>
      <c r="C1073" s="212" t="str">
        <f t="shared" si="1279"/>
        <v>0.55</v>
      </c>
      <c r="D1073" s="212" t="str">
        <f t="shared" si="1280"/>
        <v>0.55</v>
      </c>
      <c r="E1073" s="212" t="str">
        <f t="shared" si="1281"/>
        <v>0.55</v>
      </c>
      <c r="F1073" s="212" t="str">
        <f t="shared" si="1282"/>
        <v>0.55</v>
      </c>
      <c r="G1073" s="212" t="str">
        <f t="shared" si="1283"/>
        <v>0.55</v>
      </c>
      <c r="H1073" s="212" t="str">
        <f t="shared" si="1259"/>
        <v>0.55</v>
      </c>
      <c r="I1073" s="212" t="str">
        <f t="shared" si="1260"/>
        <v>0.55</v>
      </c>
      <c r="J1073" s="212" t="str">
        <f t="shared" si="1261"/>
        <v>0.55</v>
      </c>
      <c r="K1073" s="212" t="str">
        <f t="shared" si="1262"/>
        <v>0.55</v>
      </c>
      <c r="L1073" s="212" t="str">
        <f t="shared" si="1263"/>
        <v>0.55</v>
      </c>
      <c r="M1073" s="212" t="str">
        <f t="shared" si="1264"/>
        <v>0.55</v>
      </c>
      <c r="N1073" s="212" t="str">
        <f t="shared" si="1265"/>
        <v>0.55</v>
      </c>
      <c r="O1073" s="212" t="str">
        <f t="shared" si="1266"/>
        <v>0.55</v>
      </c>
      <c r="P1073" s="212" t="str">
        <f t="shared" si="1267"/>
        <v>0.55</v>
      </c>
      <c r="Q1073" s="212" t="str">
        <f t="shared" si="1268"/>
        <v>0.55</v>
      </c>
      <c r="R1073" s="212" t="str">
        <f t="shared" si="1269"/>
        <v>0.55</v>
      </c>
      <c r="S1073" s="212" t="str">
        <f t="shared" si="1270"/>
        <v>0.55</v>
      </c>
      <c r="T1073" s="212" t="str">
        <f t="shared" si="1271"/>
        <v>0.55</v>
      </c>
      <c r="U1073" s="212" t="str">
        <f t="shared" si="1272"/>
        <v>0.55</v>
      </c>
      <c r="V1073" s="212" t="str">
        <f t="shared" si="1273"/>
        <v>0.55</v>
      </c>
      <c r="W1073" s="212" t="str">
        <f t="shared" si="1274"/>
        <v>0.55</v>
      </c>
      <c r="X1073" s="212" t="str">
        <f t="shared" si="1275"/>
        <v>0.55</v>
      </c>
      <c r="Y1073" s="212" t="str">
        <f t="shared" si="1276"/>
        <v>0.55</v>
      </c>
      <c r="Z1073" s="212" t="str">
        <f t="shared" si="1277"/>
        <v>0.55</v>
      </c>
      <c r="AA1073" s="212" t="str">
        <f t="shared" si="1278"/>
        <v>0.55</v>
      </c>
      <c r="AB1073" s="212" t="str">
        <f t="shared" si="1258"/>
        <v>0.55</v>
      </c>
      <c r="AC1073" s="212" t="str">
        <f t="shared" si="1258"/>
        <v>0.55</v>
      </c>
      <c r="AD1073" s="212" t="str">
        <f t="shared" si="1258"/>
        <v>0.55</v>
      </c>
      <c r="AE1073" s="212" t="str">
        <f t="shared" si="1258"/>
        <v>0.55</v>
      </c>
      <c r="AF1073" s="212" t="str">
        <f t="shared" si="1258"/>
        <v>0.55</v>
      </c>
      <c r="AG1073" s="212" t="str">
        <f t="shared" si="1258"/>
        <v>0.55</v>
      </c>
      <c r="AH1073" s="212" t="str">
        <f t="shared" si="1258"/>
        <v>0.55</v>
      </c>
      <c r="AI1073" s="212" t="str">
        <f t="shared" si="1258"/>
        <v>0.55</v>
      </c>
      <c r="AJ1073" s="212" t="str">
        <f t="shared" si="1258"/>
        <v>0.55</v>
      </c>
      <c r="AK1073" s="212" t="str">
        <f t="shared" si="1258"/>
        <v>0.55</v>
      </c>
    </row>
    <row r="1074" spans="1:37" x14ac:dyDescent="0.35">
      <c r="A1074" s="215">
        <v>50</v>
      </c>
      <c r="B1074" s="212" t="str">
        <f t="shared" si="1223"/>
        <v>0.55</v>
      </c>
      <c r="C1074" s="212" t="str">
        <f t="shared" si="1279"/>
        <v>0.55</v>
      </c>
      <c r="D1074" s="212" t="str">
        <f t="shared" si="1280"/>
        <v>0.55</v>
      </c>
      <c r="E1074" s="212" t="str">
        <f t="shared" si="1281"/>
        <v>0.55</v>
      </c>
      <c r="F1074" s="212" t="str">
        <f t="shared" si="1282"/>
        <v>0.55</v>
      </c>
      <c r="G1074" s="212" t="str">
        <f t="shared" si="1283"/>
        <v>0.55</v>
      </c>
      <c r="H1074" s="212" t="str">
        <f t="shared" si="1259"/>
        <v>0.55</v>
      </c>
      <c r="I1074" s="212" t="str">
        <f t="shared" si="1260"/>
        <v>0.55</v>
      </c>
      <c r="J1074" s="212" t="str">
        <f t="shared" si="1261"/>
        <v>0.55</v>
      </c>
      <c r="K1074" s="212" t="str">
        <f t="shared" si="1262"/>
        <v>0.55</v>
      </c>
      <c r="L1074" s="212" t="str">
        <f t="shared" si="1263"/>
        <v>0.55</v>
      </c>
      <c r="M1074" s="212" t="str">
        <f t="shared" si="1264"/>
        <v>0.55</v>
      </c>
      <c r="N1074" s="212" t="str">
        <f t="shared" si="1265"/>
        <v>0.55</v>
      </c>
      <c r="O1074" s="212" t="str">
        <f t="shared" si="1266"/>
        <v>0.55</v>
      </c>
      <c r="P1074" s="212" t="str">
        <f t="shared" si="1267"/>
        <v>0.55</v>
      </c>
      <c r="Q1074" s="212" t="str">
        <f t="shared" si="1268"/>
        <v>0.55</v>
      </c>
      <c r="R1074" s="212" t="str">
        <f t="shared" si="1269"/>
        <v>0.55</v>
      </c>
      <c r="S1074" s="212" t="str">
        <f t="shared" si="1270"/>
        <v>0.55</v>
      </c>
      <c r="T1074" s="212" t="str">
        <f t="shared" si="1271"/>
        <v>0.55</v>
      </c>
      <c r="U1074" s="212" t="str">
        <f t="shared" si="1272"/>
        <v>0.55</v>
      </c>
      <c r="V1074" s="212" t="str">
        <f t="shared" si="1273"/>
        <v>0.55</v>
      </c>
      <c r="W1074" s="212" t="str">
        <f t="shared" si="1274"/>
        <v>0.55</v>
      </c>
      <c r="X1074" s="212" t="str">
        <f t="shared" si="1275"/>
        <v>0.55</v>
      </c>
      <c r="Y1074" s="212" t="str">
        <f t="shared" si="1276"/>
        <v>0.55</v>
      </c>
      <c r="Z1074" s="212" t="str">
        <f t="shared" si="1277"/>
        <v>0.55</v>
      </c>
      <c r="AA1074" s="212" t="str">
        <f t="shared" si="1278"/>
        <v>0.55</v>
      </c>
      <c r="AB1074" s="212" t="str">
        <f t="shared" si="1258"/>
        <v>0.55</v>
      </c>
      <c r="AC1074" s="212" t="str">
        <f t="shared" si="1258"/>
        <v>0.55</v>
      </c>
      <c r="AD1074" s="212" t="str">
        <f t="shared" si="1258"/>
        <v>0.55</v>
      </c>
      <c r="AE1074" s="212" t="str">
        <f t="shared" si="1258"/>
        <v>0.55</v>
      </c>
      <c r="AF1074" s="212" t="str">
        <f t="shared" si="1258"/>
        <v>0.55</v>
      </c>
      <c r="AG1074" s="212" t="str">
        <f t="shared" si="1258"/>
        <v>0.55</v>
      </c>
      <c r="AH1074" s="212" t="str">
        <f t="shared" si="1258"/>
        <v>0.55</v>
      </c>
      <c r="AI1074" s="212" t="str">
        <f t="shared" si="1258"/>
        <v>0.55</v>
      </c>
      <c r="AJ1074" s="212" t="str">
        <f t="shared" si="1258"/>
        <v>0.55</v>
      </c>
      <c r="AK1074" s="212" t="str">
        <f t="shared" si="1258"/>
        <v>0.55</v>
      </c>
    </row>
    <row r="1075" spans="1:37" x14ac:dyDescent="0.35">
      <c r="A1075" s="215">
        <v>51</v>
      </c>
      <c r="B1075" s="212" t="str">
        <f t="shared" si="1223"/>
        <v>0.55</v>
      </c>
      <c r="C1075" s="212" t="str">
        <f t="shared" si="1279"/>
        <v>0.55</v>
      </c>
      <c r="D1075" s="212" t="str">
        <f t="shared" si="1280"/>
        <v>0.55</v>
      </c>
      <c r="E1075" s="212" t="str">
        <f t="shared" si="1281"/>
        <v>0.55</v>
      </c>
      <c r="F1075" s="212" t="str">
        <f t="shared" si="1282"/>
        <v>0.55</v>
      </c>
      <c r="G1075" s="212" t="str">
        <f t="shared" si="1283"/>
        <v>0.55</v>
      </c>
      <c r="H1075" s="212" t="str">
        <f t="shared" si="1259"/>
        <v>0.55</v>
      </c>
      <c r="I1075" s="212" t="str">
        <f t="shared" si="1260"/>
        <v>0.55</v>
      </c>
      <c r="J1075" s="212" t="str">
        <f t="shared" si="1261"/>
        <v>0.55</v>
      </c>
      <c r="K1075" s="212" t="str">
        <f t="shared" si="1262"/>
        <v>0.55</v>
      </c>
      <c r="L1075" s="212" t="str">
        <f t="shared" si="1263"/>
        <v>0.55</v>
      </c>
      <c r="M1075" s="212" t="str">
        <f t="shared" si="1264"/>
        <v>0.55</v>
      </c>
      <c r="N1075" s="212" t="str">
        <f t="shared" si="1265"/>
        <v>0.55</v>
      </c>
      <c r="O1075" s="212" t="str">
        <f t="shared" si="1266"/>
        <v>0.55</v>
      </c>
      <c r="P1075" s="212" t="str">
        <f t="shared" si="1267"/>
        <v>0.55</v>
      </c>
      <c r="Q1075" s="212" t="str">
        <f t="shared" si="1268"/>
        <v>0.55</v>
      </c>
      <c r="R1075" s="212" t="str">
        <f t="shared" si="1269"/>
        <v>0.55</v>
      </c>
      <c r="S1075" s="212" t="str">
        <f t="shared" si="1270"/>
        <v>0.55</v>
      </c>
      <c r="T1075" s="212" t="str">
        <f t="shared" si="1271"/>
        <v>0.55</v>
      </c>
      <c r="U1075" s="212" t="str">
        <f t="shared" si="1272"/>
        <v>0.55</v>
      </c>
      <c r="V1075" s="212" t="str">
        <f t="shared" si="1273"/>
        <v>0.55</v>
      </c>
      <c r="W1075" s="212" t="str">
        <f t="shared" si="1274"/>
        <v>0.55</v>
      </c>
      <c r="X1075" s="212" t="str">
        <f t="shared" si="1275"/>
        <v>0.55</v>
      </c>
      <c r="Y1075" s="212" t="str">
        <f t="shared" si="1276"/>
        <v>0.55</v>
      </c>
      <c r="Z1075" s="212" t="str">
        <f t="shared" si="1277"/>
        <v>0.55</v>
      </c>
      <c r="AA1075" s="212" t="str">
        <f t="shared" si="1278"/>
        <v>0.55</v>
      </c>
      <c r="AB1075" s="212" t="str">
        <f t="shared" si="1258"/>
        <v>0.55</v>
      </c>
      <c r="AC1075" s="212" t="str">
        <f t="shared" si="1258"/>
        <v>0.55</v>
      </c>
      <c r="AD1075" s="212" t="str">
        <f t="shared" si="1258"/>
        <v>0.55</v>
      </c>
      <c r="AE1075" s="212" t="str">
        <f t="shared" si="1258"/>
        <v>0.55</v>
      </c>
      <c r="AF1075" s="212" t="str">
        <f t="shared" si="1258"/>
        <v>0.55</v>
      </c>
      <c r="AG1075" s="212" t="str">
        <f t="shared" si="1258"/>
        <v>0.55</v>
      </c>
      <c r="AH1075" s="212" t="str">
        <f t="shared" si="1258"/>
        <v>0.55</v>
      </c>
      <c r="AI1075" s="212" t="str">
        <f t="shared" si="1258"/>
        <v>0.55</v>
      </c>
      <c r="AJ1075" s="212" t="str">
        <f t="shared" si="1258"/>
        <v>0.55</v>
      </c>
      <c r="AK1075" s="212" t="str">
        <f t="shared" si="1258"/>
        <v>0.55</v>
      </c>
    </row>
    <row r="1076" spans="1:37" x14ac:dyDescent="0.35">
      <c r="A1076" s="215">
        <v>52</v>
      </c>
      <c r="B1076" s="212" t="str">
        <f t="shared" si="1223"/>
        <v>0.55</v>
      </c>
      <c r="C1076" s="212" t="str">
        <f t="shared" si="1279"/>
        <v>0.55</v>
      </c>
      <c r="D1076" s="212" t="str">
        <f t="shared" si="1280"/>
        <v>0.55</v>
      </c>
      <c r="E1076" s="212" t="str">
        <f t="shared" si="1281"/>
        <v>0.55</v>
      </c>
      <c r="F1076" s="212" t="str">
        <f t="shared" si="1282"/>
        <v>0.55</v>
      </c>
      <c r="G1076" s="212" t="str">
        <f t="shared" si="1283"/>
        <v>0.55</v>
      </c>
      <c r="H1076" s="212" t="str">
        <f t="shared" si="1259"/>
        <v>0.55</v>
      </c>
      <c r="I1076" s="212" t="str">
        <f t="shared" si="1260"/>
        <v>0.55</v>
      </c>
      <c r="J1076" s="212" t="str">
        <f t="shared" si="1261"/>
        <v>0.55</v>
      </c>
      <c r="K1076" s="212" t="str">
        <f t="shared" si="1262"/>
        <v>0.55</v>
      </c>
      <c r="L1076" s="212" t="str">
        <f t="shared" si="1263"/>
        <v>0.55</v>
      </c>
      <c r="M1076" s="212" t="str">
        <f t="shared" si="1264"/>
        <v>0.55</v>
      </c>
      <c r="N1076" s="212" t="str">
        <f t="shared" si="1265"/>
        <v>0.55</v>
      </c>
      <c r="O1076" s="212" t="str">
        <f t="shared" si="1266"/>
        <v>0.55</v>
      </c>
      <c r="P1076" s="212" t="str">
        <f t="shared" si="1267"/>
        <v>0.55</v>
      </c>
      <c r="Q1076" s="212" t="str">
        <f t="shared" si="1268"/>
        <v>0.55</v>
      </c>
      <c r="R1076" s="212" t="str">
        <f t="shared" si="1269"/>
        <v>0.55</v>
      </c>
      <c r="S1076" s="212" t="str">
        <f t="shared" si="1270"/>
        <v>0.55</v>
      </c>
      <c r="T1076" s="212" t="str">
        <f t="shared" si="1271"/>
        <v>0.55</v>
      </c>
      <c r="U1076" s="212" t="str">
        <f t="shared" si="1272"/>
        <v>0.55</v>
      </c>
      <c r="V1076" s="212" t="str">
        <f t="shared" si="1273"/>
        <v>0.55</v>
      </c>
      <c r="W1076" s="212" t="str">
        <f t="shared" si="1274"/>
        <v>0.55</v>
      </c>
      <c r="X1076" s="212" t="str">
        <f t="shared" si="1275"/>
        <v>0.55</v>
      </c>
      <c r="Y1076" s="212" t="str">
        <f t="shared" si="1276"/>
        <v>0.55</v>
      </c>
      <c r="Z1076" s="212" t="str">
        <f t="shared" si="1277"/>
        <v>0.55</v>
      </c>
      <c r="AA1076" s="212" t="str">
        <f t="shared" si="1278"/>
        <v>0.55</v>
      </c>
      <c r="AB1076" s="212" t="str">
        <f t="shared" si="1258"/>
        <v>0.55</v>
      </c>
      <c r="AC1076" s="212" t="str">
        <f t="shared" si="1258"/>
        <v>0.55</v>
      </c>
      <c r="AD1076" s="212" t="str">
        <f t="shared" si="1258"/>
        <v>0.55</v>
      </c>
      <c r="AE1076" s="212" t="str">
        <f t="shared" si="1258"/>
        <v>0.55</v>
      </c>
      <c r="AF1076" s="212" t="str">
        <f t="shared" si="1258"/>
        <v>0.55</v>
      </c>
      <c r="AG1076" s="212" t="str">
        <f t="shared" si="1258"/>
        <v>0.55</v>
      </c>
      <c r="AH1076" s="212" t="str">
        <f t="shared" si="1258"/>
        <v>0.55</v>
      </c>
      <c r="AI1076" s="212" t="str">
        <f t="shared" si="1258"/>
        <v>0.55</v>
      </c>
      <c r="AJ1076" s="212" t="str">
        <f t="shared" si="1258"/>
        <v>0.55</v>
      </c>
      <c r="AK1076" s="212" t="str">
        <f t="shared" si="1258"/>
        <v>0.55</v>
      </c>
    </row>
    <row r="1079" spans="1:37" x14ac:dyDescent="0.35">
      <c r="B1079" s="216" t="str">
        <f>'Techs-Fuels Updated'!D76</f>
        <v>MEPCOSCHO0</v>
      </c>
      <c r="E1079" s="216">
        <f>'Techs-Fuels Updated'!Q76</f>
        <v>0.55800000000000005</v>
      </c>
    </row>
    <row r="1080" spans="1:37" x14ac:dyDescent="0.35">
      <c r="A1080" s="210"/>
      <c r="B1080" s="210">
        <v>2020</v>
      </c>
      <c r="C1080" s="210">
        <v>2021</v>
      </c>
      <c r="D1080" s="210">
        <v>2022</v>
      </c>
      <c r="E1080" s="210">
        <v>2023</v>
      </c>
      <c r="F1080" s="210">
        <v>2024</v>
      </c>
      <c r="G1080" s="210">
        <v>2025</v>
      </c>
      <c r="H1080" s="210">
        <v>2026</v>
      </c>
      <c r="I1080" s="210">
        <v>2027</v>
      </c>
      <c r="J1080" s="214">
        <v>2028</v>
      </c>
      <c r="K1080" s="214">
        <v>2029</v>
      </c>
      <c r="L1080" s="214">
        <v>2030</v>
      </c>
      <c r="M1080" s="214">
        <v>2031</v>
      </c>
      <c r="N1080" s="214">
        <v>2032</v>
      </c>
      <c r="O1080" s="214">
        <v>2033</v>
      </c>
      <c r="P1080" s="214">
        <v>2034</v>
      </c>
      <c r="Q1080" s="214">
        <v>2035</v>
      </c>
      <c r="R1080" s="214">
        <v>2036</v>
      </c>
      <c r="S1080" s="214">
        <v>2037</v>
      </c>
      <c r="T1080" s="214">
        <v>2038</v>
      </c>
      <c r="U1080" s="214">
        <v>2039</v>
      </c>
      <c r="V1080" s="214">
        <v>2040</v>
      </c>
      <c r="W1080" s="214">
        <v>2041</v>
      </c>
      <c r="X1080" s="214">
        <v>2042</v>
      </c>
      <c r="Y1080" s="214">
        <v>2043</v>
      </c>
      <c r="Z1080" s="214">
        <v>2044</v>
      </c>
      <c r="AA1080" s="214">
        <v>2045</v>
      </c>
      <c r="AB1080" s="214">
        <v>2046</v>
      </c>
      <c r="AC1080" s="214">
        <v>2047</v>
      </c>
      <c r="AD1080" s="214">
        <v>2048</v>
      </c>
      <c r="AE1080" s="214">
        <v>2049</v>
      </c>
      <c r="AF1080" s="214">
        <v>2050</v>
      </c>
      <c r="AG1080" s="214">
        <v>2051</v>
      </c>
      <c r="AH1080" s="214">
        <v>2052</v>
      </c>
      <c r="AI1080" s="214">
        <v>2053</v>
      </c>
      <c r="AJ1080" s="214">
        <v>2054</v>
      </c>
      <c r="AK1080" s="214" t="s">
        <v>1418</v>
      </c>
    </row>
    <row r="1081" spans="1:37" x14ac:dyDescent="0.35">
      <c r="A1081" s="211">
        <v>1</v>
      </c>
      <c r="B1081" s="212">
        <f>E1079</f>
        <v>0.55800000000000005</v>
      </c>
      <c r="C1081" s="212">
        <f>B1081</f>
        <v>0.55800000000000005</v>
      </c>
      <c r="D1081" s="212">
        <f t="shared" ref="D1081:AA1081" si="1284">C1081</f>
        <v>0.55800000000000005</v>
      </c>
      <c r="E1081" s="212">
        <f t="shared" si="1284"/>
        <v>0.55800000000000005</v>
      </c>
      <c r="F1081" s="212">
        <f t="shared" si="1284"/>
        <v>0.55800000000000005</v>
      </c>
      <c r="G1081" s="212">
        <f t="shared" si="1284"/>
        <v>0.55800000000000005</v>
      </c>
      <c r="H1081" s="212">
        <f t="shared" si="1284"/>
        <v>0.55800000000000005</v>
      </c>
      <c r="I1081" s="212">
        <f t="shared" si="1284"/>
        <v>0.55800000000000005</v>
      </c>
      <c r="J1081" s="212">
        <f t="shared" si="1284"/>
        <v>0.55800000000000005</v>
      </c>
      <c r="K1081" s="212">
        <f t="shared" si="1284"/>
        <v>0.55800000000000005</v>
      </c>
      <c r="L1081" s="212">
        <f t="shared" si="1284"/>
        <v>0.55800000000000005</v>
      </c>
      <c r="M1081" s="212">
        <f t="shared" si="1284"/>
        <v>0.55800000000000005</v>
      </c>
      <c r="N1081" s="212">
        <f t="shared" si="1284"/>
        <v>0.55800000000000005</v>
      </c>
      <c r="O1081" s="212">
        <f t="shared" si="1284"/>
        <v>0.55800000000000005</v>
      </c>
      <c r="P1081" s="212">
        <f t="shared" si="1284"/>
        <v>0.55800000000000005</v>
      </c>
      <c r="Q1081" s="212">
        <f t="shared" si="1284"/>
        <v>0.55800000000000005</v>
      </c>
      <c r="R1081" s="212">
        <f t="shared" si="1284"/>
        <v>0.55800000000000005</v>
      </c>
      <c r="S1081" s="212">
        <f t="shared" si="1284"/>
        <v>0.55800000000000005</v>
      </c>
      <c r="T1081" s="212">
        <f t="shared" si="1284"/>
        <v>0.55800000000000005</v>
      </c>
      <c r="U1081" s="212">
        <f t="shared" si="1284"/>
        <v>0.55800000000000005</v>
      </c>
      <c r="V1081" s="212">
        <f t="shared" si="1284"/>
        <v>0.55800000000000005</v>
      </c>
      <c r="W1081" s="212">
        <f t="shared" si="1284"/>
        <v>0.55800000000000005</v>
      </c>
      <c r="X1081" s="212">
        <f t="shared" si="1284"/>
        <v>0.55800000000000005</v>
      </c>
      <c r="Y1081" s="212">
        <f t="shared" si="1284"/>
        <v>0.55800000000000005</v>
      </c>
      <c r="Z1081" s="212">
        <f t="shared" si="1284"/>
        <v>0.55800000000000005</v>
      </c>
      <c r="AA1081" s="212">
        <f t="shared" si="1284"/>
        <v>0.55800000000000005</v>
      </c>
      <c r="AB1081" s="212">
        <f t="shared" ref="AB1081:AK1116" si="1285">AA1081</f>
        <v>0.55800000000000005</v>
      </c>
      <c r="AC1081" s="212">
        <f t="shared" ref="AC1081:AC1115" si="1286">AB1081</f>
        <v>0.55800000000000005</v>
      </c>
      <c r="AD1081" s="212">
        <f t="shared" ref="AD1081:AD1115" si="1287">AC1081</f>
        <v>0.55800000000000005</v>
      </c>
      <c r="AE1081" s="212">
        <f t="shared" ref="AE1081:AE1115" si="1288">AD1081</f>
        <v>0.55800000000000005</v>
      </c>
      <c r="AF1081" s="212">
        <f t="shared" ref="AF1081:AF1115" si="1289">AE1081</f>
        <v>0.55800000000000005</v>
      </c>
      <c r="AG1081" s="212">
        <f t="shared" ref="AG1081:AG1115" si="1290">AF1081</f>
        <v>0.55800000000000005</v>
      </c>
      <c r="AH1081" s="212">
        <f t="shared" ref="AH1081:AH1115" si="1291">AG1081</f>
        <v>0.55800000000000005</v>
      </c>
      <c r="AI1081" s="212">
        <f t="shared" ref="AI1081:AI1115" si="1292">AH1081</f>
        <v>0.55800000000000005</v>
      </c>
      <c r="AJ1081" s="212">
        <f t="shared" ref="AJ1081:AJ1115" si="1293">AI1081</f>
        <v>0.55800000000000005</v>
      </c>
      <c r="AK1081" s="212">
        <f t="shared" ref="AK1081:AK1115" si="1294">AJ1081</f>
        <v>0.55800000000000005</v>
      </c>
    </row>
    <row r="1082" spans="1:37" x14ac:dyDescent="0.35">
      <c r="A1082" s="211">
        <v>2</v>
      </c>
      <c r="B1082" s="212">
        <f>B1081</f>
        <v>0.55800000000000005</v>
      </c>
      <c r="C1082" s="212">
        <f>B1082</f>
        <v>0.55800000000000005</v>
      </c>
      <c r="D1082" s="212">
        <f t="shared" ref="D1082:AA1082" si="1295">C1082</f>
        <v>0.55800000000000005</v>
      </c>
      <c r="E1082" s="212">
        <f t="shared" si="1295"/>
        <v>0.55800000000000005</v>
      </c>
      <c r="F1082" s="212">
        <f t="shared" si="1295"/>
        <v>0.55800000000000005</v>
      </c>
      <c r="G1082" s="212">
        <f t="shared" si="1295"/>
        <v>0.55800000000000005</v>
      </c>
      <c r="H1082" s="212">
        <f t="shared" si="1295"/>
        <v>0.55800000000000005</v>
      </c>
      <c r="I1082" s="212">
        <f t="shared" si="1295"/>
        <v>0.55800000000000005</v>
      </c>
      <c r="J1082" s="212">
        <f t="shared" si="1295"/>
        <v>0.55800000000000005</v>
      </c>
      <c r="K1082" s="212">
        <f t="shared" si="1295"/>
        <v>0.55800000000000005</v>
      </c>
      <c r="L1082" s="212">
        <f t="shared" si="1295"/>
        <v>0.55800000000000005</v>
      </c>
      <c r="M1082" s="212">
        <f t="shared" si="1295"/>
        <v>0.55800000000000005</v>
      </c>
      <c r="N1082" s="212">
        <f t="shared" si="1295"/>
        <v>0.55800000000000005</v>
      </c>
      <c r="O1082" s="212">
        <f t="shared" si="1295"/>
        <v>0.55800000000000005</v>
      </c>
      <c r="P1082" s="212">
        <f t="shared" si="1295"/>
        <v>0.55800000000000005</v>
      </c>
      <c r="Q1082" s="212">
        <f t="shared" si="1295"/>
        <v>0.55800000000000005</v>
      </c>
      <c r="R1082" s="212">
        <f t="shared" si="1295"/>
        <v>0.55800000000000005</v>
      </c>
      <c r="S1082" s="212">
        <f t="shared" si="1295"/>
        <v>0.55800000000000005</v>
      </c>
      <c r="T1082" s="212">
        <f t="shared" si="1295"/>
        <v>0.55800000000000005</v>
      </c>
      <c r="U1082" s="212">
        <f t="shared" si="1295"/>
        <v>0.55800000000000005</v>
      </c>
      <c r="V1082" s="212">
        <f t="shared" si="1295"/>
        <v>0.55800000000000005</v>
      </c>
      <c r="W1082" s="212">
        <f t="shared" si="1295"/>
        <v>0.55800000000000005</v>
      </c>
      <c r="X1082" s="212">
        <f t="shared" si="1295"/>
        <v>0.55800000000000005</v>
      </c>
      <c r="Y1082" s="212">
        <f t="shared" si="1295"/>
        <v>0.55800000000000005</v>
      </c>
      <c r="Z1082" s="212">
        <f t="shared" si="1295"/>
        <v>0.55800000000000005</v>
      </c>
      <c r="AA1082" s="212">
        <f t="shared" si="1295"/>
        <v>0.55800000000000005</v>
      </c>
      <c r="AB1082" s="212">
        <f t="shared" si="1285"/>
        <v>0.55800000000000005</v>
      </c>
      <c r="AC1082" s="212">
        <f t="shared" si="1286"/>
        <v>0.55800000000000005</v>
      </c>
      <c r="AD1082" s="212">
        <f t="shared" si="1287"/>
        <v>0.55800000000000005</v>
      </c>
      <c r="AE1082" s="212">
        <f t="shared" si="1288"/>
        <v>0.55800000000000005</v>
      </c>
      <c r="AF1082" s="212">
        <f t="shared" si="1289"/>
        <v>0.55800000000000005</v>
      </c>
      <c r="AG1082" s="212">
        <f t="shared" si="1290"/>
        <v>0.55800000000000005</v>
      </c>
      <c r="AH1082" s="212">
        <f t="shared" si="1291"/>
        <v>0.55800000000000005</v>
      </c>
      <c r="AI1082" s="212">
        <f t="shared" si="1292"/>
        <v>0.55800000000000005</v>
      </c>
      <c r="AJ1082" s="212">
        <f t="shared" si="1293"/>
        <v>0.55800000000000005</v>
      </c>
      <c r="AK1082" s="212">
        <f t="shared" si="1294"/>
        <v>0.55800000000000005</v>
      </c>
    </row>
    <row r="1083" spans="1:37" x14ac:dyDescent="0.35">
      <c r="A1083" s="211">
        <v>3</v>
      </c>
      <c r="B1083" s="212">
        <f t="shared" ref="B1083:B1132" si="1296">B1082</f>
        <v>0.55800000000000005</v>
      </c>
      <c r="C1083" s="212">
        <f t="shared" ref="C1083:AA1083" si="1297">B1083</f>
        <v>0.55800000000000005</v>
      </c>
      <c r="D1083" s="212">
        <f t="shared" si="1297"/>
        <v>0.55800000000000005</v>
      </c>
      <c r="E1083" s="212">
        <f t="shared" si="1297"/>
        <v>0.55800000000000005</v>
      </c>
      <c r="F1083" s="212">
        <f t="shared" si="1297"/>
        <v>0.55800000000000005</v>
      </c>
      <c r="G1083" s="212">
        <f t="shared" si="1297"/>
        <v>0.55800000000000005</v>
      </c>
      <c r="H1083" s="212">
        <f t="shared" si="1297"/>
        <v>0.55800000000000005</v>
      </c>
      <c r="I1083" s="212">
        <f t="shared" si="1297"/>
        <v>0.55800000000000005</v>
      </c>
      <c r="J1083" s="212">
        <f t="shared" si="1297"/>
        <v>0.55800000000000005</v>
      </c>
      <c r="K1083" s="212">
        <f t="shared" si="1297"/>
        <v>0.55800000000000005</v>
      </c>
      <c r="L1083" s="212">
        <f t="shared" si="1297"/>
        <v>0.55800000000000005</v>
      </c>
      <c r="M1083" s="212">
        <f t="shared" si="1297"/>
        <v>0.55800000000000005</v>
      </c>
      <c r="N1083" s="212">
        <f t="shared" si="1297"/>
        <v>0.55800000000000005</v>
      </c>
      <c r="O1083" s="212">
        <f t="shared" si="1297"/>
        <v>0.55800000000000005</v>
      </c>
      <c r="P1083" s="212">
        <f t="shared" si="1297"/>
        <v>0.55800000000000005</v>
      </c>
      <c r="Q1083" s="212">
        <f t="shared" si="1297"/>
        <v>0.55800000000000005</v>
      </c>
      <c r="R1083" s="212">
        <f t="shared" si="1297"/>
        <v>0.55800000000000005</v>
      </c>
      <c r="S1083" s="212">
        <f t="shared" si="1297"/>
        <v>0.55800000000000005</v>
      </c>
      <c r="T1083" s="212">
        <f t="shared" si="1297"/>
        <v>0.55800000000000005</v>
      </c>
      <c r="U1083" s="212">
        <f t="shared" si="1297"/>
        <v>0.55800000000000005</v>
      </c>
      <c r="V1083" s="212">
        <f t="shared" si="1297"/>
        <v>0.55800000000000005</v>
      </c>
      <c r="W1083" s="212">
        <f t="shared" si="1297"/>
        <v>0.55800000000000005</v>
      </c>
      <c r="X1083" s="212">
        <f t="shared" si="1297"/>
        <v>0.55800000000000005</v>
      </c>
      <c r="Y1083" s="212">
        <f t="shared" si="1297"/>
        <v>0.55800000000000005</v>
      </c>
      <c r="Z1083" s="212">
        <f t="shared" si="1297"/>
        <v>0.55800000000000005</v>
      </c>
      <c r="AA1083" s="212">
        <f t="shared" si="1297"/>
        <v>0.55800000000000005</v>
      </c>
      <c r="AB1083" s="212">
        <f t="shared" si="1285"/>
        <v>0.55800000000000005</v>
      </c>
      <c r="AC1083" s="212">
        <f t="shared" si="1286"/>
        <v>0.55800000000000005</v>
      </c>
      <c r="AD1083" s="212">
        <f t="shared" si="1287"/>
        <v>0.55800000000000005</v>
      </c>
      <c r="AE1083" s="212">
        <f t="shared" si="1288"/>
        <v>0.55800000000000005</v>
      </c>
      <c r="AF1083" s="212">
        <f t="shared" si="1289"/>
        <v>0.55800000000000005</v>
      </c>
      <c r="AG1083" s="212">
        <f t="shared" si="1290"/>
        <v>0.55800000000000005</v>
      </c>
      <c r="AH1083" s="212">
        <f t="shared" si="1291"/>
        <v>0.55800000000000005</v>
      </c>
      <c r="AI1083" s="212">
        <f t="shared" si="1292"/>
        <v>0.55800000000000005</v>
      </c>
      <c r="AJ1083" s="212">
        <f t="shared" si="1293"/>
        <v>0.55800000000000005</v>
      </c>
      <c r="AK1083" s="212">
        <f t="shared" si="1294"/>
        <v>0.55800000000000005</v>
      </c>
    </row>
    <row r="1084" spans="1:37" x14ac:dyDescent="0.35">
      <c r="A1084" s="211">
        <v>4</v>
      </c>
      <c r="B1084" s="212">
        <f t="shared" si="1296"/>
        <v>0.55800000000000005</v>
      </c>
      <c r="C1084" s="212">
        <f t="shared" ref="C1084:AA1084" si="1298">B1084</f>
        <v>0.55800000000000005</v>
      </c>
      <c r="D1084" s="212">
        <f t="shared" si="1298"/>
        <v>0.55800000000000005</v>
      </c>
      <c r="E1084" s="212">
        <f t="shared" si="1298"/>
        <v>0.55800000000000005</v>
      </c>
      <c r="F1084" s="212">
        <f t="shared" si="1298"/>
        <v>0.55800000000000005</v>
      </c>
      <c r="G1084" s="212">
        <f t="shared" si="1298"/>
        <v>0.55800000000000005</v>
      </c>
      <c r="H1084" s="212">
        <f t="shared" si="1298"/>
        <v>0.55800000000000005</v>
      </c>
      <c r="I1084" s="212">
        <f t="shared" si="1298"/>
        <v>0.55800000000000005</v>
      </c>
      <c r="J1084" s="212">
        <f t="shared" si="1298"/>
        <v>0.55800000000000005</v>
      </c>
      <c r="K1084" s="212">
        <f t="shared" si="1298"/>
        <v>0.55800000000000005</v>
      </c>
      <c r="L1084" s="212">
        <f t="shared" si="1298"/>
        <v>0.55800000000000005</v>
      </c>
      <c r="M1084" s="212">
        <f t="shared" si="1298"/>
        <v>0.55800000000000005</v>
      </c>
      <c r="N1084" s="212">
        <f t="shared" si="1298"/>
        <v>0.55800000000000005</v>
      </c>
      <c r="O1084" s="212">
        <f t="shared" si="1298"/>
        <v>0.55800000000000005</v>
      </c>
      <c r="P1084" s="212">
        <f t="shared" si="1298"/>
        <v>0.55800000000000005</v>
      </c>
      <c r="Q1084" s="212">
        <f t="shared" si="1298"/>
        <v>0.55800000000000005</v>
      </c>
      <c r="R1084" s="212">
        <f t="shared" si="1298"/>
        <v>0.55800000000000005</v>
      </c>
      <c r="S1084" s="212">
        <f t="shared" si="1298"/>
        <v>0.55800000000000005</v>
      </c>
      <c r="T1084" s="212">
        <f t="shared" si="1298"/>
        <v>0.55800000000000005</v>
      </c>
      <c r="U1084" s="212">
        <f t="shared" si="1298"/>
        <v>0.55800000000000005</v>
      </c>
      <c r="V1084" s="212">
        <f t="shared" si="1298"/>
        <v>0.55800000000000005</v>
      </c>
      <c r="W1084" s="212">
        <f t="shared" si="1298"/>
        <v>0.55800000000000005</v>
      </c>
      <c r="X1084" s="212">
        <f t="shared" si="1298"/>
        <v>0.55800000000000005</v>
      </c>
      <c r="Y1084" s="212">
        <f t="shared" si="1298"/>
        <v>0.55800000000000005</v>
      </c>
      <c r="Z1084" s="212">
        <f t="shared" si="1298"/>
        <v>0.55800000000000005</v>
      </c>
      <c r="AA1084" s="212">
        <f t="shared" si="1298"/>
        <v>0.55800000000000005</v>
      </c>
      <c r="AB1084" s="212">
        <f t="shared" si="1285"/>
        <v>0.55800000000000005</v>
      </c>
      <c r="AC1084" s="212">
        <f t="shared" si="1286"/>
        <v>0.55800000000000005</v>
      </c>
      <c r="AD1084" s="212">
        <f t="shared" si="1287"/>
        <v>0.55800000000000005</v>
      </c>
      <c r="AE1084" s="212">
        <f t="shared" si="1288"/>
        <v>0.55800000000000005</v>
      </c>
      <c r="AF1084" s="212">
        <f t="shared" si="1289"/>
        <v>0.55800000000000005</v>
      </c>
      <c r="AG1084" s="212">
        <f t="shared" si="1290"/>
        <v>0.55800000000000005</v>
      </c>
      <c r="AH1084" s="212">
        <f t="shared" si="1291"/>
        <v>0.55800000000000005</v>
      </c>
      <c r="AI1084" s="212">
        <f t="shared" si="1292"/>
        <v>0.55800000000000005</v>
      </c>
      <c r="AJ1084" s="212">
        <f t="shared" si="1293"/>
        <v>0.55800000000000005</v>
      </c>
      <c r="AK1084" s="212">
        <f t="shared" si="1294"/>
        <v>0.55800000000000005</v>
      </c>
    </row>
    <row r="1085" spans="1:37" x14ac:dyDescent="0.35">
      <c r="A1085" s="211">
        <v>5</v>
      </c>
      <c r="B1085" s="212">
        <f t="shared" si="1296"/>
        <v>0.55800000000000005</v>
      </c>
      <c r="C1085" s="212">
        <f t="shared" ref="C1085:AA1085" si="1299">B1085</f>
        <v>0.55800000000000005</v>
      </c>
      <c r="D1085" s="212">
        <f t="shared" si="1299"/>
        <v>0.55800000000000005</v>
      </c>
      <c r="E1085" s="212">
        <f t="shared" si="1299"/>
        <v>0.55800000000000005</v>
      </c>
      <c r="F1085" s="212">
        <f t="shared" si="1299"/>
        <v>0.55800000000000005</v>
      </c>
      <c r="G1085" s="212">
        <f t="shared" si="1299"/>
        <v>0.55800000000000005</v>
      </c>
      <c r="H1085" s="212">
        <f t="shared" si="1299"/>
        <v>0.55800000000000005</v>
      </c>
      <c r="I1085" s="212">
        <f t="shared" si="1299"/>
        <v>0.55800000000000005</v>
      </c>
      <c r="J1085" s="212">
        <f t="shared" si="1299"/>
        <v>0.55800000000000005</v>
      </c>
      <c r="K1085" s="212">
        <f t="shared" si="1299"/>
        <v>0.55800000000000005</v>
      </c>
      <c r="L1085" s="212">
        <f t="shared" si="1299"/>
        <v>0.55800000000000005</v>
      </c>
      <c r="M1085" s="212">
        <f t="shared" si="1299"/>
        <v>0.55800000000000005</v>
      </c>
      <c r="N1085" s="212">
        <f t="shared" si="1299"/>
        <v>0.55800000000000005</v>
      </c>
      <c r="O1085" s="212">
        <f t="shared" si="1299"/>
        <v>0.55800000000000005</v>
      </c>
      <c r="P1085" s="212">
        <f t="shared" si="1299"/>
        <v>0.55800000000000005</v>
      </c>
      <c r="Q1085" s="212">
        <f t="shared" si="1299"/>
        <v>0.55800000000000005</v>
      </c>
      <c r="R1085" s="212">
        <f t="shared" si="1299"/>
        <v>0.55800000000000005</v>
      </c>
      <c r="S1085" s="212">
        <f t="shared" si="1299"/>
        <v>0.55800000000000005</v>
      </c>
      <c r="T1085" s="212">
        <f t="shared" si="1299"/>
        <v>0.55800000000000005</v>
      </c>
      <c r="U1085" s="212">
        <f t="shared" si="1299"/>
        <v>0.55800000000000005</v>
      </c>
      <c r="V1085" s="212">
        <f t="shared" si="1299"/>
        <v>0.55800000000000005</v>
      </c>
      <c r="W1085" s="212">
        <f t="shared" si="1299"/>
        <v>0.55800000000000005</v>
      </c>
      <c r="X1085" s="212">
        <f t="shared" si="1299"/>
        <v>0.55800000000000005</v>
      </c>
      <c r="Y1085" s="212">
        <f t="shared" si="1299"/>
        <v>0.55800000000000005</v>
      </c>
      <c r="Z1085" s="212">
        <f t="shared" si="1299"/>
        <v>0.55800000000000005</v>
      </c>
      <c r="AA1085" s="212">
        <f t="shared" si="1299"/>
        <v>0.55800000000000005</v>
      </c>
      <c r="AB1085" s="212">
        <f t="shared" si="1285"/>
        <v>0.55800000000000005</v>
      </c>
      <c r="AC1085" s="212">
        <f t="shared" si="1286"/>
        <v>0.55800000000000005</v>
      </c>
      <c r="AD1085" s="212">
        <f t="shared" si="1287"/>
        <v>0.55800000000000005</v>
      </c>
      <c r="AE1085" s="212">
        <f t="shared" si="1288"/>
        <v>0.55800000000000005</v>
      </c>
      <c r="AF1085" s="212">
        <f t="shared" si="1289"/>
        <v>0.55800000000000005</v>
      </c>
      <c r="AG1085" s="212">
        <f t="shared" si="1290"/>
        <v>0.55800000000000005</v>
      </c>
      <c r="AH1085" s="212">
        <f t="shared" si="1291"/>
        <v>0.55800000000000005</v>
      </c>
      <c r="AI1085" s="212">
        <f t="shared" si="1292"/>
        <v>0.55800000000000005</v>
      </c>
      <c r="AJ1085" s="212">
        <f t="shared" si="1293"/>
        <v>0.55800000000000005</v>
      </c>
      <c r="AK1085" s="212">
        <f t="shared" si="1294"/>
        <v>0.55800000000000005</v>
      </c>
    </row>
    <row r="1086" spans="1:37" x14ac:dyDescent="0.35">
      <c r="A1086" s="211">
        <v>6</v>
      </c>
      <c r="B1086" s="212">
        <f t="shared" si="1296"/>
        <v>0.55800000000000005</v>
      </c>
      <c r="C1086" s="212">
        <f t="shared" ref="C1086:AA1086" si="1300">B1086</f>
        <v>0.55800000000000005</v>
      </c>
      <c r="D1086" s="212">
        <f t="shared" si="1300"/>
        <v>0.55800000000000005</v>
      </c>
      <c r="E1086" s="212">
        <f t="shared" si="1300"/>
        <v>0.55800000000000005</v>
      </c>
      <c r="F1086" s="212">
        <f t="shared" si="1300"/>
        <v>0.55800000000000005</v>
      </c>
      <c r="G1086" s="212">
        <f t="shared" si="1300"/>
        <v>0.55800000000000005</v>
      </c>
      <c r="H1086" s="212">
        <f t="shared" si="1300"/>
        <v>0.55800000000000005</v>
      </c>
      <c r="I1086" s="212">
        <f t="shared" si="1300"/>
        <v>0.55800000000000005</v>
      </c>
      <c r="J1086" s="212">
        <f t="shared" si="1300"/>
        <v>0.55800000000000005</v>
      </c>
      <c r="K1086" s="212">
        <f t="shared" si="1300"/>
        <v>0.55800000000000005</v>
      </c>
      <c r="L1086" s="212">
        <f t="shared" si="1300"/>
        <v>0.55800000000000005</v>
      </c>
      <c r="M1086" s="212">
        <f t="shared" si="1300"/>
        <v>0.55800000000000005</v>
      </c>
      <c r="N1086" s="212">
        <f t="shared" si="1300"/>
        <v>0.55800000000000005</v>
      </c>
      <c r="O1086" s="212">
        <f t="shared" si="1300"/>
        <v>0.55800000000000005</v>
      </c>
      <c r="P1086" s="212">
        <f t="shared" si="1300"/>
        <v>0.55800000000000005</v>
      </c>
      <c r="Q1086" s="212">
        <f t="shared" si="1300"/>
        <v>0.55800000000000005</v>
      </c>
      <c r="R1086" s="212">
        <f t="shared" si="1300"/>
        <v>0.55800000000000005</v>
      </c>
      <c r="S1086" s="212">
        <f t="shared" si="1300"/>
        <v>0.55800000000000005</v>
      </c>
      <c r="T1086" s="212">
        <f t="shared" si="1300"/>
        <v>0.55800000000000005</v>
      </c>
      <c r="U1086" s="212">
        <f t="shared" si="1300"/>
        <v>0.55800000000000005</v>
      </c>
      <c r="V1086" s="212">
        <f t="shared" si="1300"/>
        <v>0.55800000000000005</v>
      </c>
      <c r="W1086" s="212">
        <f t="shared" si="1300"/>
        <v>0.55800000000000005</v>
      </c>
      <c r="X1086" s="212">
        <f t="shared" si="1300"/>
        <v>0.55800000000000005</v>
      </c>
      <c r="Y1086" s="212">
        <f t="shared" si="1300"/>
        <v>0.55800000000000005</v>
      </c>
      <c r="Z1086" s="212">
        <f t="shared" si="1300"/>
        <v>0.55800000000000005</v>
      </c>
      <c r="AA1086" s="212">
        <f t="shared" si="1300"/>
        <v>0.55800000000000005</v>
      </c>
      <c r="AB1086" s="212">
        <f t="shared" si="1285"/>
        <v>0.55800000000000005</v>
      </c>
      <c r="AC1086" s="212">
        <f t="shared" si="1286"/>
        <v>0.55800000000000005</v>
      </c>
      <c r="AD1086" s="212">
        <f t="shared" si="1287"/>
        <v>0.55800000000000005</v>
      </c>
      <c r="AE1086" s="212">
        <f t="shared" si="1288"/>
        <v>0.55800000000000005</v>
      </c>
      <c r="AF1086" s="212">
        <f t="shared" si="1289"/>
        <v>0.55800000000000005</v>
      </c>
      <c r="AG1086" s="212">
        <f t="shared" si="1290"/>
        <v>0.55800000000000005</v>
      </c>
      <c r="AH1086" s="212">
        <f t="shared" si="1291"/>
        <v>0.55800000000000005</v>
      </c>
      <c r="AI1086" s="212">
        <f t="shared" si="1292"/>
        <v>0.55800000000000005</v>
      </c>
      <c r="AJ1086" s="212">
        <f t="shared" si="1293"/>
        <v>0.55800000000000005</v>
      </c>
      <c r="AK1086" s="212">
        <f t="shared" si="1294"/>
        <v>0.55800000000000005</v>
      </c>
    </row>
    <row r="1087" spans="1:37" x14ac:dyDescent="0.35">
      <c r="A1087" s="211">
        <v>7</v>
      </c>
      <c r="B1087" s="212">
        <f t="shared" si="1296"/>
        <v>0.55800000000000005</v>
      </c>
      <c r="C1087" s="212">
        <f t="shared" ref="C1087:AA1087" si="1301">B1087</f>
        <v>0.55800000000000005</v>
      </c>
      <c r="D1087" s="212">
        <f t="shared" si="1301"/>
        <v>0.55800000000000005</v>
      </c>
      <c r="E1087" s="212">
        <f t="shared" si="1301"/>
        <v>0.55800000000000005</v>
      </c>
      <c r="F1087" s="212">
        <f t="shared" si="1301"/>
        <v>0.55800000000000005</v>
      </c>
      <c r="G1087" s="212">
        <f t="shared" si="1301"/>
        <v>0.55800000000000005</v>
      </c>
      <c r="H1087" s="212">
        <f t="shared" si="1301"/>
        <v>0.55800000000000005</v>
      </c>
      <c r="I1087" s="212">
        <f t="shared" si="1301"/>
        <v>0.55800000000000005</v>
      </c>
      <c r="J1087" s="212">
        <f t="shared" si="1301"/>
        <v>0.55800000000000005</v>
      </c>
      <c r="K1087" s="212">
        <f t="shared" si="1301"/>
        <v>0.55800000000000005</v>
      </c>
      <c r="L1087" s="212">
        <f t="shared" si="1301"/>
        <v>0.55800000000000005</v>
      </c>
      <c r="M1087" s="212">
        <f t="shared" si="1301"/>
        <v>0.55800000000000005</v>
      </c>
      <c r="N1087" s="212">
        <f t="shared" si="1301"/>
        <v>0.55800000000000005</v>
      </c>
      <c r="O1087" s="212">
        <f t="shared" si="1301"/>
        <v>0.55800000000000005</v>
      </c>
      <c r="P1087" s="212">
        <f t="shared" si="1301"/>
        <v>0.55800000000000005</v>
      </c>
      <c r="Q1087" s="212">
        <f t="shared" si="1301"/>
        <v>0.55800000000000005</v>
      </c>
      <c r="R1087" s="212">
        <f t="shared" si="1301"/>
        <v>0.55800000000000005</v>
      </c>
      <c r="S1087" s="212">
        <f t="shared" si="1301"/>
        <v>0.55800000000000005</v>
      </c>
      <c r="T1087" s="212">
        <f t="shared" si="1301"/>
        <v>0.55800000000000005</v>
      </c>
      <c r="U1087" s="212">
        <f t="shared" si="1301"/>
        <v>0.55800000000000005</v>
      </c>
      <c r="V1087" s="212">
        <f t="shared" si="1301"/>
        <v>0.55800000000000005</v>
      </c>
      <c r="W1087" s="212">
        <f t="shared" si="1301"/>
        <v>0.55800000000000005</v>
      </c>
      <c r="X1087" s="212">
        <f t="shared" si="1301"/>
        <v>0.55800000000000005</v>
      </c>
      <c r="Y1087" s="212">
        <f t="shared" si="1301"/>
        <v>0.55800000000000005</v>
      </c>
      <c r="Z1087" s="212">
        <f t="shared" si="1301"/>
        <v>0.55800000000000005</v>
      </c>
      <c r="AA1087" s="212">
        <f t="shared" si="1301"/>
        <v>0.55800000000000005</v>
      </c>
      <c r="AB1087" s="212">
        <f t="shared" si="1285"/>
        <v>0.55800000000000005</v>
      </c>
      <c r="AC1087" s="212">
        <f t="shared" si="1286"/>
        <v>0.55800000000000005</v>
      </c>
      <c r="AD1087" s="212">
        <f t="shared" si="1287"/>
        <v>0.55800000000000005</v>
      </c>
      <c r="AE1087" s="212">
        <f t="shared" si="1288"/>
        <v>0.55800000000000005</v>
      </c>
      <c r="AF1087" s="212">
        <f t="shared" si="1289"/>
        <v>0.55800000000000005</v>
      </c>
      <c r="AG1087" s="212">
        <f t="shared" si="1290"/>
        <v>0.55800000000000005</v>
      </c>
      <c r="AH1087" s="212">
        <f t="shared" si="1291"/>
        <v>0.55800000000000005</v>
      </c>
      <c r="AI1087" s="212">
        <f t="shared" si="1292"/>
        <v>0.55800000000000005</v>
      </c>
      <c r="AJ1087" s="212">
        <f t="shared" si="1293"/>
        <v>0.55800000000000005</v>
      </c>
      <c r="AK1087" s="212">
        <f t="shared" si="1294"/>
        <v>0.55800000000000005</v>
      </c>
    </row>
    <row r="1088" spans="1:37" x14ac:dyDescent="0.35">
      <c r="A1088" s="211">
        <v>8</v>
      </c>
      <c r="B1088" s="212">
        <f t="shared" si="1296"/>
        <v>0.55800000000000005</v>
      </c>
      <c r="C1088" s="212">
        <f t="shared" ref="C1088:AA1088" si="1302">B1088</f>
        <v>0.55800000000000005</v>
      </c>
      <c r="D1088" s="212">
        <f t="shared" si="1302"/>
        <v>0.55800000000000005</v>
      </c>
      <c r="E1088" s="212">
        <f t="shared" si="1302"/>
        <v>0.55800000000000005</v>
      </c>
      <c r="F1088" s="212">
        <f t="shared" si="1302"/>
        <v>0.55800000000000005</v>
      </c>
      <c r="G1088" s="212">
        <f t="shared" si="1302"/>
        <v>0.55800000000000005</v>
      </c>
      <c r="H1088" s="212">
        <f t="shared" si="1302"/>
        <v>0.55800000000000005</v>
      </c>
      <c r="I1088" s="212">
        <f t="shared" si="1302"/>
        <v>0.55800000000000005</v>
      </c>
      <c r="J1088" s="212">
        <f t="shared" si="1302"/>
        <v>0.55800000000000005</v>
      </c>
      <c r="K1088" s="212">
        <f t="shared" si="1302"/>
        <v>0.55800000000000005</v>
      </c>
      <c r="L1088" s="212">
        <f t="shared" si="1302"/>
        <v>0.55800000000000005</v>
      </c>
      <c r="M1088" s="212">
        <f t="shared" si="1302"/>
        <v>0.55800000000000005</v>
      </c>
      <c r="N1088" s="212">
        <f t="shared" si="1302"/>
        <v>0.55800000000000005</v>
      </c>
      <c r="O1088" s="212">
        <f t="shared" si="1302"/>
        <v>0.55800000000000005</v>
      </c>
      <c r="P1088" s="212">
        <f t="shared" si="1302"/>
        <v>0.55800000000000005</v>
      </c>
      <c r="Q1088" s="212">
        <f t="shared" si="1302"/>
        <v>0.55800000000000005</v>
      </c>
      <c r="R1088" s="212">
        <f t="shared" si="1302"/>
        <v>0.55800000000000005</v>
      </c>
      <c r="S1088" s="212">
        <f t="shared" si="1302"/>
        <v>0.55800000000000005</v>
      </c>
      <c r="T1088" s="212">
        <f t="shared" si="1302"/>
        <v>0.55800000000000005</v>
      </c>
      <c r="U1088" s="212">
        <f t="shared" si="1302"/>
        <v>0.55800000000000005</v>
      </c>
      <c r="V1088" s="212">
        <f t="shared" si="1302"/>
        <v>0.55800000000000005</v>
      </c>
      <c r="W1088" s="212">
        <f t="shared" si="1302"/>
        <v>0.55800000000000005</v>
      </c>
      <c r="X1088" s="212">
        <f t="shared" si="1302"/>
        <v>0.55800000000000005</v>
      </c>
      <c r="Y1088" s="212">
        <f t="shared" si="1302"/>
        <v>0.55800000000000005</v>
      </c>
      <c r="Z1088" s="212">
        <f t="shared" si="1302"/>
        <v>0.55800000000000005</v>
      </c>
      <c r="AA1088" s="212">
        <f t="shared" si="1302"/>
        <v>0.55800000000000005</v>
      </c>
      <c r="AB1088" s="212">
        <f t="shared" si="1285"/>
        <v>0.55800000000000005</v>
      </c>
      <c r="AC1088" s="212">
        <f t="shared" si="1286"/>
        <v>0.55800000000000005</v>
      </c>
      <c r="AD1088" s="212">
        <f t="shared" si="1287"/>
        <v>0.55800000000000005</v>
      </c>
      <c r="AE1088" s="212">
        <f t="shared" si="1288"/>
        <v>0.55800000000000005</v>
      </c>
      <c r="AF1088" s="212">
        <f t="shared" si="1289"/>
        <v>0.55800000000000005</v>
      </c>
      <c r="AG1088" s="212">
        <f t="shared" si="1290"/>
        <v>0.55800000000000005</v>
      </c>
      <c r="AH1088" s="212">
        <f t="shared" si="1291"/>
        <v>0.55800000000000005</v>
      </c>
      <c r="AI1088" s="212">
        <f t="shared" si="1292"/>
        <v>0.55800000000000005</v>
      </c>
      <c r="AJ1088" s="212">
        <f t="shared" si="1293"/>
        <v>0.55800000000000005</v>
      </c>
      <c r="AK1088" s="212">
        <f t="shared" si="1294"/>
        <v>0.55800000000000005</v>
      </c>
    </row>
    <row r="1089" spans="1:37" x14ac:dyDescent="0.35">
      <c r="A1089" s="211">
        <v>9</v>
      </c>
      <c r="B1089" s="212">
        <f t="shared" si="1296"/>
        <v>0.55800000000000005</v>
      </c>
      <c r="C1089" s="212">
        <f t="shared" ref="C1089:AA1089" si="1303">B1089</f>
        <v>0.55800000000000005</v>
      </c>
      <c r="D1089" s="212">
        <f t="shared" si="1303"/>
        <v>0.55800000000000005</v>
      </c>
      <c r="E1089" s="212">
        <f t="shared" si="1303"/>
        <v>0.55800000000000005</v>
      </c>
      <c r="F1089" s="212">
        <f t="shared" si="1303"/>
        <v>0.55800000000000005</v>
      </c>
      <c r="G1089" s="212">
        <f t="shared" si="1303"/>
        <v>0.55800000000000005</v>
      </c>
      <c r="H1089" s="212">
        <f t="shared" si="1303"/>
        <v>0.55800000000000005</v>
      </c>
      <c r="I1089" s="212">
        <f t="shared" si="1303"/>
        <v>0.55800000000000005</v>
      </c>
      <c r="J1089" s="212">
        <f t="shared" si="1303"/>
        <v>0.55800000000000005</v>
      </c>
      <c r="K1089" s="212">
        <f t="shared" si="1303"/>
        <v>0.55800000000000005</v>
      </c>
      <c r="L1089" s="212">
        <f t="shared" si="1303"/>
        <v>0.55800000000000005</v>
      </c>
      <c r="M1089" s="212">
        <f t="shared" si="1303"/>
        <v>0.55800000000000005</v>
      </c>
      <c r="N1089" s="212">
        <f t="shared" si="1303"/>
        <v>0.55800000000000005</v>
      </c>
      <c r="O1089" s="212">
        <f t="shared" si="1303"/>
        <v>0.55800000000000005</v>
      </c>
      <c r="P1089" s="212">
        <f t="shared" si="1303"/>
        <v>0.55800000000000005</v>
      </c>
      <c r="Q1089" s="212">
        <f t="shared" si="1303"/>
        <v>0.55800000000000005</v>
      </c>
      <c r="R1089" s="212">
        <f t="shared" si="1303"/>
        <v>0.55800000000000005</v>
      </c>
      <c r="S1089" s="212">
        <f t="shared" si="1303"/>
        <v>0.55800000000000005</v>
      </c>
      <c r="T1089" s="212">
        <f t="shared" si="1303"/>
        <v>0.55800000000000005</v>
      </c>
      <c r="U1089" s="212">
        <f t="shared" si="1303"/>
        <v>0.55800000000000005</v>
      </c>
      <c r="V1089" s="212">
        <f t="shared" si="1303"/>
        <v>0.55800000000000005</v>
      </c>
      <c r="W1089" s="212">
        <f t="shared" si="1303"/>
        <v>0.55800000000000005</v>
      </c>
      <c r="X1089" s="212">
        <f t="shared" si="1303"/>
        <v>0.55800000000000005</v>
      </c>
      <c r="Y1089" s="212">
        <f t="shared" si="1303"/>
        <v>0.55800000000000005</v>
      </c>
      <c r="Z1089" s="212">
        <f t="shared" si="1303"/>
        <v>0.55800000000000005</v>
      </c>
      <c r="AA1089" s="212">
        <f t="shared" si="1303"/>
        <v>0.55800000000000005</v>
      </c>
      <c r="AB1089" s="212">
        <f t="shared" si="1285"/>
        <v>0.55800000000000005</v>
      </c>
      <c r="AC1089" s="212">
        <f t="shared" si="1286"/>
        <v>0.55800000000000005</v>
      </c>
      <c r="AD1089" s="212">
        <f t="shared" si="1287"/>
        <v>0.55800000000000005</v>
      </c>
      <c r="AE1089" s="212">
        <f t="shared" si="1288"/>
        <v>0.55800000000000005</v>
      </c>
      <c r="AF1089" s="212">
        <f t="shared" si="1289"/>
        <v>0.55800000000000005</v>
      </c>
      <c r="AG1089" s="212">
        <f t="shared" si="1290"/>
        <v>0.55800000000000005</v>
      </c>
      <c r="AH1089" s="212">
        <f t="shared" si="1291"/>
        <v>0.55800000000000005</v>
      </c>
      <c r="AI1089" s="212">
        <f t="shared" si="1292"/>
        <v>0.55800000000000005</v>
      </c>
      <c r="AJ1089" s="212">
        <f t="shared" si="1293"/>
        <v>0.55800000000000005</v>
      </c>
      <c r="AK1089" s="212">
        <f t="shared" si="1294"/>
        <v>0.55800000000000005</v>
      </c>
    </row>
    <row r="1090" spans="1:37" x14ac:dyDescent="0.35">
      <c r="A1090" s="211">
        <v>10</v>
      </c>
      <c r="B1090" s="212">
        <f t="shared" si="1296"/>
        <v>0.55800000000000005</v>
      </c>
      <c r="C1090" s="212">
        <f t="shared" ref="C1090:AA1090" si="1304">B1090</f>
        <v>0.55800000000000005</v>
      </c>
      <c r="D1090" s="212">
        <f t="shared" si="1304"/>
        <v>0.55800000000000005</v>
      </c>
      <c r="E1090" s="212">
        <f t="shared" si="1304"/>
        <v>0.55800000000000005</v>
      </c>
      <c r="F1090" s="212">
        <f t="shared" si="1304"/>
        <v>0.55800000000000005</v>
      </c>
      <c r="G1090" s="212">
        <f t="shared" si="1304"/>
        <v>0.55800000000000005</v>
      </c>
      <c r="H1090" s="212">
        <f t="shared" si="1304"/>
        <v>0.55800000000000005</v>
      </c>
      <c r="I1090" s="212">
        <f t="shared" si="1304"/>
        <v>0.55800000000000005</v>
      </c>
      <c r="J1090" s="212">
        <f t="shared" si="1304"/>
        <v>0.55800000000000005</v>
      </c>
      <c r="K1090" s="212">
        <f t="shared" si="1304"/>
        <v>0.55800000000000005</v>
      </c>
      <c r="L1090" s="212">
        <f t="shared" si="1304"/>
        <v>0.55800000000000005</v>
      </c>
      <c r="M1090" s="212">
        <f t="shared" si="1304"/>
        <v>0.55800000000000005</v>
      </c>
      <c r="N1090" s="212">
        <f t="shared" si="1304"/>
        <v>0.55800000000000005</v>
      </c>
      <c r="O1090" s="212">
        <f t="shared" si="1304"/>
        <v>0.55800000000000005</v>
      </c>
      <c r="P1090" s="212">
        <f t="shared" si="1304"/>
        <v>0.55800000000000005</v>
      </c>
      <c r="Q1090" s="212">
        <f t="shared" si="1304"/>
        <v>0.55800000000000005</v>
      </c>
      <c r="R1090" s="212">
        <f t="shared" si="1304"/>
        <v>0.55800000000000005</v>
      </c>
      <c r="S1090" s="212">
        <f t="shared" si="1304"/>
        <v>0.55800000000000005</v>
      </c>
      <c r="T1090" s="212">
        <f t="shared" si="1304"/>
        <v>0.55800000000000005</v>
      </c>
      <c r="U1090" s="212">
        <f t="shared" si="1304"/>
        <v>0.55800000000000005</v>
      </c>
      <c r="V1090" s="212">
        <f t="shared" si="1304"/>
        <v>0.55800000000000005</v>
      </c>
      <c r="W1090" s="212">
        <f t="shared" si="1304"/>
        <v>0.55800000000000005</v>
      </c>
      <c r="X1090" s="212">
        <f t="shared" si="1304"/>
        <v>0.55800000000000005</v>
      </c>
      <c r="Y1090" s="212">
        <f t="shared" si="1304"/>
        <v>0.55800000000000005</v>
      </c>
      <c r="Z1090" s="212">
        <f t="shared" si="1304"/>
        <v>0.55800000000000005</v>
      </c>
      <c r="AA1090" s="212">
        <f t="shared" si="1304"/>
        <v>0.55800000000000005</v>
      </c>
      <c r="AB1090" s="212">
        <f t="shared" si="1285"/>
        <v>0.55800000000000005</v>
      </c>
      <c r="AC1090" s="212">
        <f t="shared" si="1286"/>
        <v>0.55800000000000005</v>
      </c>
      <c r="AD1090" s="212">
        <f t="shared" si="1287"/>
        <v>0.55800000000000005</v>
      </c>
      <c r="AE1090" s="212">
        <f t="shared" si="1288"/>
        <v>0.55800000000000005</v>
      </c>
      <c r="AF1090" s="212">
        <f t="shared" si="1289"/>
        <v>0.55800000000000005</v>
      </c>
      <c r="AG1090" s="212">
        <f t="shared" si="1290"/>
        <v>0.55800000000000005</v>
      </c>
      <c r="AH1090" s="212">
        <f t="shared" si="1291"/>
        <v>0.55800000000000005</v>
      </c>
      <c r="AI1090" s="212">
        <f t="shared" si="1292"/>
        <v>0.55800000000000005</v>
      </c>
      <c r="AJ1090" s="212">
        <f t="shared" si="1293"/>
        <v>0.55800000000000005</v>
      </c>
      <c r="AK1090" s="212">
        <f t="shared" si="1294"/>
        <v>0.55800000000000005</v>
      </c>
    </row>
    <row r="1091" spans="1:37" x14ac:dyDescent="0.35">
      <c r="A1091" s="211">
        <v>11</v>
      </c>
      <c r="B1091" s="212">
        <f t="shared" si="1296"/>
        <v>0.55800000000000005</v>
      </c>
      <c r="C1091" s="212">
        <f t="shared" ref="C1091:AA1091" si="1305">B1091</f>
        <v>0.55800000000000005</v>
      </c>
      <c r="D1091" s="212">
        <f t="shared" si="1305"/>
        <v>0.55800000000000005</v>
      </c>
      <c r="E1091" s="212">
        <f t="shared" si="1305"/>
        <v>0.55800000000000005</v>
      </c>
      <c r="F1091" s="212">
        <f t="shared" si="1305"/>
        <v>0.55800000000000005</v>
      </c>
      <c r="G1091" s="212">
        <f t="shared" si="1305"/>
        <v>0.55800000000000005</v>
      </c>
      <c r="H1091" s="212">
        <f t="shared" si="1305"/>
        <v>0.55800000000000005</v>
      </c>
      <c r="I1091" s="212">
        <f t="shared" si="1305"/>
        <v>0.55800000000000005</v>
      </c>
      <c r="J1091" s="212">
        <f t="shared" si="1305"/>
        <v>0.55800000000000005</v>
      </c>
      <c r="K1091" s="212">
        <f t="shared" si="1305"/>
        <v>0.55800000000000005</v>
      </c>
      <c r="L1091" s="212">
        <f t="shared" si="1305"/>
        <v>0.55800000000000005</v>
      </c>
      <c r="M1091" s="212">
        <f t="shared" si="1305"/>
        <v>0.55800000000000005</v>
      </c>
      <c r="N1091" s="212">
        <f t="shared" si="1305"/>
        <v>0.55800000000000005</v>
      </c>
      <c r="O1091" s="212">
        <f t="shared" si="1305"/>
        <v>0.55800000000000005</v>
      </c>
      <c r="P1091" s="212">
        <f t="shared" si="1305"/>
        <v>0.55800000000000005</v>
      </c>
      <c r="Q1091" s="212">
        <f t="shared" si="1305"/>
        <v>0.55800000000000005</v>
      </c>
      <c r="R1091" s="212">
        <f t="shared" si="1305"/>
        <v>0.55800000000000005</v>
      </c>
      <c r="S1091" s="212">
        <f t="shared" si="1305"/>
        <v>0.55800000000000005</v>
      </c>
      <c r="T1091" s="212">
        <f t="shared" si="1305"/>
        <v>0.55800000000000005</v>
      </c>
      <c r="U1091" s="212">
        <f t="shared" si="1305"/>
        <v>0.55800000000000005</v>
      </c>
      <c r="V1091" s="212">
        <f t="shared" si="1305"/>
        <v>0.55800000000000005</v>
      </c>
      <c r="W1091" s="212">
        <f t="shared" si="1305"/>
        <v>0.55800000000000005</v>
      </c>
      <c r="X1091" s="212">
        <f t="shared" si="1305"/>
        <v>0.55800000000000005</v>
      </c>
      <c r="Y1091" s="212">
        <f t="shared" si="1305"/>
        <v>0.55800000000000005</v>
      </c>
      <c r="Z1091" s="212">
        <f t="shared" si="1305"/>
        <v>0.55800000000000005</v>
      </c>
      <c r="AA1091" s="212">
        <f t="shared" si="1305"/>
        <v>0.55800000000000005</v>
      </c>
      <c r="AB1091" s="212">
        <f t="shared" si="1285"/>
        <v>0.55800000000000005</v>
      </c>
      <c r="AC1091" s="212">
        <f t="shared" si="1286"/>
        <v>0.55800000000000005</v>
      </c>
      <c r="AD1091" s="212">
        <f t="shared" si="1287"/>
        <v>0.55800000000000005</v>
      </c>
      <c r="AE1091" s="212">
        <f t="shared" si="1288"/>
        <v>0.55800000000000005</v>
      </c>
      <c r="AF1091" s="212">
        <f t="shared" si="1289"/>
        <v>0.55800000000000005</v>
      </c>
      <c r="AG1091" s="212">
        <f t="shared" si="1290"/>
        <v>0.55800000000000005</v>
      </c>
      <c r="AH1091" s="212">
        <f t="shared" si="1291"/>
        <v>0.55800000000000005</v>
      </c>
      <c r="AI1091" s="212">
        <f t="shared" si="1292"/>
        <v>0.55800000000000005</v>
      </c>
      <c r="AJ1091" s="212">
        <f t="shared" si="1293"/>
        <v>0.55800000000000005</v>
      </c>
      <c r="AK1091" s="212">
        <f t="shared" si="1294"/>
        <v>0.55800000000000005</v>
      </c>
    </row>
    <row r="1092" spans="1:37" x14ac:dyDescent="0.35">
      <c r="A1092" s="211">
        <v>12</v>
      </c>
      <c r="B1092" s="212">
        <f t="shared" si="1296"/>
        <v>0.55800000000000005</v>
      </c>
      <c r="C1092" s="212">
        <f t="shared" ref="C1092:AA1092" si="1306">B1092</f>
        <v>0.55800000000000005</v>
      </c>
      <c r="D1092" s="212">
        <f t="shared" si="1306"/>
        <v>0.55800000000000005</v>
      </c>
      <c r="E1092" s="212">
        <f t="shared" si="1306"/>
        <v>0.55800000000000005</v>
      </c>
      <c r="F1092" s="212">
        <f t="shared" si="1306"/>
        <v>0.55800000000000005</v>
      </c>
      <c r="G1092" s="212">
        <f t="shared" si="1306"/>
        <v>0.55800000000000005</v>
      </c>
      <c r="H1092" s="212">
        <f t="shared" si="1306"/>
        <v>0.55800000000000005</v>
      </c>
      <c r="I1092" s="212">
        <f t="shared" si="1306"/>
        <v>0.55800000000000005</v>
      </c>
      <c r="J1092" s="212">
        <f t="shared" si="1306"/>
        <v>0.55800000000000005</v>
      </c>
      <c r="K1092" s="212">
        <f t="shared" si="1306"/>
        <v>0.55800000000000005</v>
      </c>
      <c r="L1092" s="212">
        <f t="shared" si="1306"/>
        <v>0.55800000000000005</v>
      </c>
      <c r="M1092" s="212">
        <f t="shared" si="1306"/>
        <v>0.55800000000000005</v>
      </c>
      <c r="N1092" s="212">
        <f t="shared" si="1306"/>
        <v>0.55800000000000005</v>
      </c>
      <c r="O1092" s="212">
        <f t="shared" si="1306"/>
        <v>0.55800000000000005</v>
      </c>
      <c r="P1092" s="212">
        <f t="shared" si="1306"/>
        <v>0.55800000000000005</v>
      </c>
      <c r="Q1092" s="212">
        <f t="shared" si="1306"/>
        <v>0.55800000000000005</v>
      </c>
      <c r="R1092" s="212">
        <f t="shared" si="1306"/>
        <v>0.55800000000000005</v>
      </c>
      <c r="S1092" s="212">
        <f t="shared" si="1306"/>
        <v>0.55800000000000005</v>
      </c>
      <c r="T1092" s="212">
        <f t="shared" si="1306"/>
        <v>0.55800000000000005</v>
      </c>
      <c r="U1092" s="212">
        <f t="shared" si="1306"/>
        <v>0.55800000000000005</v>
      </c>
      <c r="V1092" s="212">
        <f t="shared" si="1306"/>
        <v>0.55800000000000005</v>
      </c>
      <c r="W1092" s="212">
        <f t="shared" si="1306"/>
        <v>0.55800000000000005</v>
      </c>
      <c r="X1092" s="212">
        <f t="shared" si="1306"/>
        <v>0.55800000000000005</v>
      </c>
      <c r="Y1092" s="212">
        <f t="shared" si="1306"/>
        <v>0.55800000000000005</v>
      </c>
      <c r="Z1092" s="212">
        <f t="shared" si="1306"/>
        <v>0.55800000000000005</v>
      </c>
      <c r="AA1092" s="212">
        <f t="shared" si="1306"/>
        <v>0.55800000000000005</v>
      </c>
      <c r="AB1092" s="212">
        <f t="shared" si="1285"/>
        <v>0.55800000000000005</v>
      </c>
      <c r="AC1092" s="212">
        <f t="shared" si="1286"/>
        <v>0.55800000000000005</v>
      </c>
      <c r="AD1092" s="212">
        <f t="shared" si="1287"/>
        <v>0.55800000000000005</v>
      </c>
      <c r="AE1092" s="212">
        <f t="shared" si="1288"/>
        <v>0.55800000000000005</v>
      </c>
      <c r="AF1092" s="212">
        <f t="shared" si="1289"/>
        <v>0.55800000000000005</v>
      </c>
      <c r="AG1092" s="212">
        <f t="shared" si="1290"/>
        <v>0.55800000000000005</v>
      </c>
      <c r="AH1092" s="212">
        <f t="shared" si="1291"/>
        <v>0.55800000000000005</v>
      </c>
      <c r="AI1092" s="212">
        <f t="shared" si="1292"/>
        <v>0.55800000000000005</v>
      </c>
      <c r="AJ1092" s="212">
        <f t="shared" si="1293"/>
        <v>0.55800000000000005</v>
      </c>
      <c r="AK1092" s="212">
        <f t="shared" si="1294"/>
        <v>0.55800000000000005</v>
      </c>
    </row>
    <row r="1093" spans="1:37" x14ac:dyDescent="0.35">
      <c r="A1093" s="211">
        <v>13</v>
      </c>
      <c r="B1093" s="212">
        <f t="shared" si="1296"/>
        <v>0.55800000000000005</v>
      </c>
      <c r="C1093" s="212">
        <f t="shared" ref="C1093:AA1093" si="1307">B1093</f>
        <v>0.55800000000000005</v>
      </c>
      <c r="D1093" s="212">
        <f t="shared" si="1307"/>
        <v>0.55800000000000005</v>
      </c>
      <c r="E1093" s="212">
        <f t="shared" si="1307"/>
        <v>0.55800000000000005</v>
      </c>
      <c r="F1093" s="212">
        <f t="shared" si="1307"/>
        <v>0.55800000000000005</v>
      </c>
      <c r="G1093" s="212">
        <f t="shared" si="1307"/>
        <v>0.55800000000000005</v>
      </c>
      <c r="H1093" s="212">
        <f t="shared" si="1307"/>
        <v>0.55800000000000005</v>
      </c>
      <c r="I1093" s="212">
        <f t="shared" si="1307"/>
        <v>0.55800000000000005</v>
      </c>
      <c r="J1093" s="212">
        <f t="shared" si="1307"/>
        <v>0.55800000000000005</v>
      </c>
      <c r="K1093" s="212">
        <f t="shared" si="1307"/>
        <v>0.55800000000000005</v>
      </c>
      <c r="L1093" s="212">
        <f t="shared" si="1307"/>
        <v>0.55800000000000005</v>
      </c>
      <c r="M1093" s="212">
        <f t="shared" si="1307"/>
        <v>0.55800000000000005</v>
      </c>
      <c r="N1093" s="212">
        <f t="shared" si="1307"/>
        <v>0.55800000000000005</v>
      </c>
      <c r="O1093" s="212">
        <f t="shared" si="1307"/>
        <v>0.55800000000000005</v>
      </c>
      <c r="P1093" s="212">
        <f t="shared" si="1307"/>
        <v>0.55800000000000005</v>
      </c>
      <c r="Q1093" s="212">
        <f t="shared" si="1307"/>
        <v>0.55800000000000005</v>
      </c>
      <c r="R1093" s="212">
        <f t="shared" si="1307"/>
        <v>0.55800000000000005</v>
      </c>
      <c r="S1093" s="212">
        <f t="shared" si="1307"/>
        <v>0.55800000000000005</v>
      </c>
      <c r="T1093" s="212">
        <f t="shared" si="1307"/>
        <v>0.55800000000000005</v>
      </c>
      <c r="U1093" s="212">
        <f t="shared" si="1307"/>
        <v>0.55800000000000005</v>
      </c>
      <c r="V1093" s="212">
        <f t="shared" si="1307"/>
        <v>0.55800000000000005</v>
      </c>
      <c r="W1093" s="212">
        <f t="shared" si="1307"/>
        <v>0.55800000000000005</v>
      </c>
      <c r="X1093" s="212">
        <f t="shared" si="1307"/>
        <v>0.55800000000000005</v>
      </c>
      <c r="Y1093" s="212">
        <f t="shared" si="1307"/>
        <v>0.55800000000000005</v>
      </c>
      <c r="Z1093" s="212">
        <f t="shared" si="1307"/>
        <v>0.55800000000000005</v>
      </c>
      <c r="AA1093" s="212">
        <f t="shared" si="1307"/>
        <v>0.55800000000000005</v>
      </c>
      <c r="AB1093" s="212">
        <f t="shared" si="1285"/>
        <v>0.55800000000000005</v>
      </c>
      <c r="AC1093" s="212">
        <f t="shared" si="1286"/>
        <v>0.55800000000000005</v>
      </c>
      <c r="AD1093" s="212">
        <f t="shared" si="1287"/>
        <v>0.55800000000000005</v>
      </c>
      <c r="AE1093" s="212">
        <f t="shared" si="1288"/>
        <v>0.55800000000000005</v>
      </c>
      <c r="AF1093" s="212">
        <f t="shared" si="1289"/>
        <v>0.55800000000000005</v>
      </c>
      <c r="AG1093" s="212">
        <f t="shared" si="1290"/>
        <v>0.55800000000000005</v>
      </c>
      <c r="AH1093" s="212">
        <f t="shared" si="1291"/>
        <v>0.55800000000000005</v>
      </c>
      <c r="AI1093" s="212">
        <f t="shared" si="1292"/>
        <v>0.55800000000000005</v>
      </c>
      <c r="AJ1093" s="212">
        <f t="shared" si="1293"/>
        <v>0.55800000000000005</v>
      </c>
      <c r="AK1093" s="212">
        <f t="shared" si="1294"/>
        <v>0.55800000000000005</v>
      </c>
    </row>
    <row r="1094" spans="1:37" x14ac:dyDescent="0.35">
      <c r="A1094" s="211">
        <v>14</v>
      </c>
      <c r="B1094" s="212">
        <f t="shared" si="1296"/>
        <v>0.55800000000000005</v>
      </c>
      <c r="C1094" s="212">
        <f t="shared" ref="C1094:AA1094" si="1308">B1094</f>
        <v>0.55800000000000005</v>
      </c>
      <c r="D1094" s="212">
        <f t="shared" si="1308"/>
        <v>0.55800000000000005</v>
      </c>
      <c r="E1094" s="212">
        <f t="shared" si="1308"/>
        <v>0.55800000000000005</v>
      </c>
      <c r="F1094" s="212">
        <f t="shared" si="1308"/>
        <v>0.55800000000000005</v>
      </c>
      <c r="G1094" s="212">
        <f t="shared" si="1308"/>
        <v>0.55800000000000005</v>
      </c>
      <c r="H1094" s="212">
        <f t="shared" si="1308"/>
        <v>0.55800000000000005</v>
      </c>
      <c r="I1094" s="212">
        <f t="shared" si="1308"/>
        <v>0.55800000000000005</v>
      </c>
      <c r="J1094" s="212">
        <f t="shared" si="1308"/>
        <v>0.55800000000000005</v>
      </c>
      <c r="K1094" s="212">
        <f t="shared" si="1308"/>
        <v>0.55800000000000005</v>
      </c>
      <c r="L1094" s="212">
        <f t="shared" si="1308"/>
        <v>0.55800000000000005</v>
      </c>
      <c r="M1094" s="212">
        <f t="shared" si="1308"/>
        <v>0.55800000000000005</v>
      </c>
      <c r="N1094" s="212">
        <f t="shared" si="1308"/>
        <v>0.55800000000000005</v>
      </c>
      <c r="O1094" s="212">
        <f t="shared" si="1308"/>
        <v>0.55800000000000005</v>
      </c>
      <c r="P1094" s="212">
        <f t="shared" si="1308"/>
        <v>0.55800000000000005</v>
      </c>
      <c r="Q1094" s="212">
        <f t="shared" si="1308"/>
        <v>0.55800000000000005</v>
      </c>
      <c r="R1094" s="212">
        <f t="shared" si="1308"/>
        <v>0.55800000000000005</v>
      </c>
      <c r="S1094" s="212">
        <f t="shared" si="1308"/>
        <v>0.55800000000000005</v>
      </c>
      <c r="T1094" s="212">
        <f t="shared" si="1308"/>
        <v>0.55800000000000005</v>
      </c>
      <c r="U1094" s="212">
        <f t="shared" si="1308"/>
        <v>0.55800000000000005</v>
      </c>
      <c r="V1094" s="212">
        <f t="shared" si="1308"/>
        <v>0.55800000000000005</v>
      </c>
      <c r="W1094" s="212">
        <f t="shared" si="1308"/>
        <v>0.55800000000000005</v>
      </c>
      <c r="X1094" s="212">
        <f t="shared" si="1308"/>
        <v>0.55800000000000005</v>
      </c>
      <c r="Y1094" s="212">
        <f t="shared" si="1308"/>
        <v>0.55800000000000005</v>
      </c>
      <c r="Z1094" s="212">
        <f t="shared" si="1308"/>
        <v>0.55800000000000005</v>
      </c>
      <c r="AA1094" s="212">
        <f t="shared" si="1308"/>
        <v>0.55800000000000005</v>
      </c>
      <c r="AB1094" s="212">
        <f t="shared" si="1285"/>
        <v>0.55800000000000005</v>
      </c>
      <c r="AC1094" s="212">
        <f t="shared" si="1286"/>
        <v>0.55800000000000005</v>
      </c>
      <c r="AD1094" s="212">
        <f t="shared" si="1287"/>
        <v>0.55800000000000005</v>
      </c>
      <c r="AE1094" s="212">
        <f t="shared" si="1288"/>
        <v>0.55800000000000005</v>
      </c>
      <c r="AF1094" s="212">
        <f t="shared" si="1289"/>
        <v>0.55800000000000005</v>
      </c>
      <c r="AG1094" s="212">
        <f t="shared" si="1290"/>
        <v>0.55800000000000005</v>
      </c>
      <c r="AH1094" s="212">
        <f t="shared" si="1291"/>
        <v>0.55800000000000005</v>
      </c>
      <c r="AI1094" s="212">
        <f t="shared" si="1292"/>
        <v>0.55800000000000005</v>
      </c>
      <c r="AJ1094" s="212">
        <f t="shared" si="1293"/>
        <v>0.55800000000000005</v>
      </c>
      <c r="AK1094" s="212">
        <f t="shared" si="1294"/>
        <v>0.55800000000000005</v>
      </c>
    </row>
    <row r="1095" spans="1:37" x14ac:dyDescent="0.35">
      <c r="A1095" s="215">
        <v>15</v>
      </c>
      <c r="B1095" s="212">
        <f t="shared" si="1296"/>
        <v>0.55800000000000005</v>
      </c>
      <c r="C1095" s="212">
        <f t="shared" ref="C1095:AA1095" si="1309">B1095</f>
        <v>0.55800000000000005</v>
      </c>
      <c r="D1095" s="212">
        <f t="shared" si="1309"/>
        <v>0.55800000000000005</v>
      </c>
      <c r="E1095" s="212">
        <f t="shared" si="1309"/>
        <v>0.55800000000000005</v>
      </c>
      <c r="F1095" s="212">
        <f t="shared" si="1309"/>
        <v>0.55800000000000005</v>
      </c>
      <c r="G1095" s="212">
        <f t="shared" si="1309"/>
        <v>0.55800000000000005</v>
      </c>
      <c r="H1095" s="212">
        <f t="shared" si="1309"/>
        <v>0.55800000000000005</v>
      </c>
      <c r="I1095" s="212">
        <f t="shared" si="1309"/>
        <v>0.55800000000000005</v>
      </c>
      <c r="J1095" s="212">
        <f t="shared" si="1309"/>
        <v>0.55800000000000005</v>
      </c>
      <c r="K1095" s="212">
        <f t="shared" si="1309"/>
        <v>0.55800000000000005</v>
      </c>
      <c r="L1095" s="212">
        <f t="shared" si="1309"/>
        <v>0.55800000000000005</v>
      </c>
      <c r="M1095" s="212">
        <f t="shared" si="1309"/>
        <v>0.55800000000000005</v>
      </c>
      <c r="N1095" s="212">
        <f t="shared" si="1309"/>
        <v>0.55800000000000005</v>
      </c>
      <c r="O1095" s="212">
        <f t="shared" si="1309"/>
        <v>0.55800000000000005</v>
      </c>
      <c r="P1095" s="212">
        <f t="shared" si="1309"/>
        <v>0.55800000000000005</v>
      </c>
      <c r="Q1095" s="212">
        <f t="shared" si="1309"/>
        <v>0.55800000000000005</v>
      </c>
      <c r="R1095" s="212">
        <f t="shared" si="1309"/>
        <v>0.55800000000000005</v>
      </c>
      <c r="S1095" s="212">
        <f t="shared" si="1309"/>
        <v>0.55800000000000005</v>
      </c>
      <c r="T1095" s="212">
        <f t="shared" si="1309"/>
        <v>0.55800000000000005</v>
      </c>
      <c r="U1095" s="212">
        <f t="shared" si="1309"/>
        <v>0.55800000000000005</v>
      </c>
      <c r="V1095" s="212">
        <f t="shared" si="1309"/>
        <v>0.55800000000000005</v>
      </c>
      <c r="W1095" s="212">
        <f t="shared" si="1309"/>
        <v>0.55800000000000005</v>
      </c>
      <c r="X1095" s="212">
        <f t="shared" si="1309"/>
        <v>0.55800000000000005</v>
      </c>
      <c r="Y1095" s="212">
        <f t="shared" si="1309"/>
        <v>0.55800000000000005</v>
      </c>
      <c r="Z1095" s="212">
        <f t="shared" si="1309"/>
        <v>0.55800000000000005</v>
      </c>
      <c r="AA1095" s="212">
        <f t="shared" si="1309"/>
        <v>0.55800000000000005</v>
      </c>
      <c r="AB1095" s="212">
        <f t="shared" si="1285"/>
        <v>0.55800000000000005</v>
      </c>
      <c r="AC1095" s="212">
        <f t="shared" si="1286"/>
        <v>0.55800000000000005</v>
      </c>
      <c r="AD1095" s="212">
        <f t="shared" si="1287"/>
        <v>0.55800000000000005</v>
      </c>
      <c r="AE1095" s="212">
        <f t="shared" si="1288"/>
        <v>0.55800000000000005</v>
      </c>
      <c r="AF1095" s="212">
        <f t="shared" si="1289"/>
        <v>0.55800000000000005</v>
      </c>
      <c r="AG1095" s="212">
        <f t="shared" si="1290"/>
        <v>0.55800000000000005</v>
      </c>
      <c r="AH1095" s="212">
        <f t="shared" si="1291"/>
        <v>0.55800000000000005</v>
      </c>
      <c r="AI1095" s="212">
        <f t="shared" si="1292"/>
        <v>0.55800000000000005</v>
      </c>
      <c r="AJ1095" s="212">
        <f t="shared" si="1293"/>
        <v>0.55800000000000005</v>
      </c>
      <c r="AK1095" s="212">
        <f t="shared" si="1294"/>
        <v>0.55800000000000005</v>
      </c>
    </row>
    <row r="1096" spans="1:37" x14ac:dyDescent="0.35">
      <c r="A1096" s="215">
        <v>16</v>
      </c>
      <c r="B1096" s="212">
        <f t="shared" si="1296"/>
        <v>0.55800000000000005</v>
      </c>
      <c r="C1096" s="212">
        <f t="shared" ref="C1096:AA1096" si="1310">B1096</f>
        <v>0.55800000000000005</v>
      </c>
      <c r="D1096" s="212">
        <f t="shared" si="1310"/>
        <v>0.55800000000000005</v>
      </c>
      <c r="E1096" s="212">
        <f t="shared" si="1310"/>
        <v>0.55800000000000005</v>
      </c>
      <c r="F1096" s="212">
        <f t="shared" si="1310"/>
        <v>0.55800000000000005</v>
      </c>
      <c r="G1096" s="212">
        <f t="shared" si="1310"/>
        <v>0.55800000000000005</v>
      </c>
      <c r="H1096" s="212">
        <f t="shared" si="1310"/>
        <v>0.55800000000000005</v>
      </c>
      <c r="I1096" s="212">
        <f t="shared" si="1310"/>
        <v>0.55800000000000005</v>
      </c>
      <c r="J1096" s="212">
        <f t="shared" si="1310"/>
        <v>0.55800000000000005</v>
      </c>
      <c r="K1096" s="212">
        <f t="shared" si="1310"/>
        <v>0.55800000000000005</v>
      </c>
      <c r="L1096" s="212">
        <f t="shared" si="1310"/>
        <v>0.55800000000000005</v>
      </c>
      <c r="M1096" s="212">
        <f t="shared" si="1310"/>
        <v>0.55800000000000005</v>
      </c>
      <c r="N1096" s="212">
        <f t="shared" si="1310"/>
        <v>0.55800000000000005</v>
      </c>
      <c r="O1096" s="212">
        <f t="shared" si="1310"/>
        <v>0.55800000000000005</v>
      </c>
      <c r="P1096" s="212">
        <f t="shared" si="1310"/>
        <v>0.55800000000000005</v>
      </c>
      <c r="Q1096" s="212">
        <f t="shared" si="1310"/>
        <v>0.55800000000000005</v>
      </c>
      <c r="R1096" s="212">
        <f t="shared" si="1310"/>
        <v>0.55800000000000005</v>
      </c>
      <c r="S1096" s="212">
        <f t="shared" si="1310"/>
        <v>0.55800000000000005</v>
      </c>
      <c r="T1096" s="212">
        <f t="shared" si="1310"/>
        <v>0.55800000000000005</v>
      </c>
      <c r="U1096" s="212">
        <f t="shared" si="1310"/>
        <v>0.55800000000000005</v>
      </c>
      <c r="V1096" s="212">
        <f t="shared" si="1310"/>
        <v>0.55800000000000005</v>
      </c>
      <c r="W1096" s="212">
        <f t="shared" si="1310"/>
        <v>0.55800000000000005</v>
      </c>
      <c r="X1096" s="212">
        <f t="shared" si="1310"/>
        <v>0.55800000000000005</v>
      </c>
      <c r="Y1096" s="212">
        <f t="shared" si="1310"/>
        <v>0.55800000000000005</v>
      </c>
      <c r="Z1096" s="212">
        <f t="shared" si="1310"/>
        <v>0.55800000000000005</v>
      </c>
      <c r="AA1096" s="212">
        <f t="shared" si="1310"/>
        <v>0.55800000000000005</v>
      </c>
      <c r="AB1096" s="212">
        <f t="shared" si="1285"/>
        <v>0.55800000000000005</v>
      </c>
      <c r="AC1096" s="212">
        <f t="shared" si="1286"/>
        <v>0.55800000000000005</v>
      </c>
      <c r="AD1096" s="212">
        <f t="shared" si="1287"/>
        <v>0.55800000000000005</v>
      </c>
      <c r="AE1096" s="212">
        <f t="shared" si="1288"/>
        <v>0.55800000000000005</v>
      </c>
      <c r="AF1096" s="212">
        <f t="shared" si="1289"/>
        <v>0.55800000000000005</v>
      </c>
      <c r="AG1096" s="212">
        <f t="shared" si="1290"/>
        <v>0.55800000000000005</v>
      </c>
      <c r="AH1096" s="212">
        <f t="shared" si="1291"/>
        <v>0.55800000000000005</v>
      </c>
      <c r="AI1096" s="212">
        <f t="shared" si="1292"/>
        <v>0.55800000000000005</v>
      </c>
      <c r="AJ1096" s="212">
        <f t="shared" si="1293"/>
        <v>0.55800000000000005</v>
      </c>
      <c r="AK1096" s="212">
        <f t="shared" si="1294"/>
        <v>0.55800000000000005</v>
      </c>
    </row>
    <row r="1097" spans="1:37" x14ac:dyDescent="0.35">
      <c r="A1097" s="215">
        <v>17</v>
      </c>
      <c r="B1097" s="212">
        <f t="shared" si="1296"/>
        <v>0.55800000000000005</v>
      </c>
      <c r="C1097" s="212">
        <f t="shared" ref="C1097:AA1097" si="1311">B1097</f>
        <v>0.55800000000000005</v>
      </c>
      <c r="D1097" s="212">
        <f t="shared" si="1311"/>
        <v>0.55800000000000005</v>
      </c>
      <c r="E1097" s="212">
        <f t="shared" si="1311"/>
        <v>0.55800000000000005</v>
      </c>
      <c r="F1097" s="212">
        <f t="shared" si="1311"/>
        <v>0.55800000000000005</v>
      </c>
      <c r="G1097" s="212">
        <f t="shared" si="1311"/>
        <v>0.55800000000000005</v>
      </c>
      <c r="H1097" s="212">
        <f t="shared" si="1311"/>
        <v>0.55800000000000005</v>
      </c>
      <c r="I1097" s="212">
        <f t="shared" si="1311"/>
        <v>0.55800000000000005</v>
      </c>
      <c r="J1097" s="212">
        <f t="shared" si="1311"/>
        <v>0.55800000000000005</v>
      </c>
      <c r="K1097" s="212">
        <f t="shared" si="1311"/>
        <v>0.55800000000000005</v>
      </c>
      <c r="L1097" s="212">
        <f t="shared" si="1311"/>
        <v>0.55800000000000005</v>
      </c>
      <c r="M1097" s="212">
        <f t="shared" si="1311"/>
        <v>0.55800000000000005</v>
      </c>
      <c r="N1097" s="212">
        <f t="shared" si="1311"/>
        <v>0.55800000000000005</v>
      </c>
      <c r="O1097" s="212">
        <f t="shared" si="1311"/>
        <v>0.55800000000000005</v>
      </c>
      <c r="P1097" s="212">
        <f t="shared" si="1311"/>
        <v>0.55800000000000005</v>
      </c>
      <c r="Q1097" s="212">
        <f t="shared" si="1311"/>
        <v>0.55800000000000005</v>
      </c>
      <c r="R1097" s="212">
        <f t="shared" si="1311"/>
        <v>0.55800000000000005</v>
      </c>
      <c r="S1097" s="212">
        <f t="shared" si="1311"/>
        <v>0.55800000000000005</v>
      </c>
      <c r="T1097" s="212">
        <f t="shared" si="1311"/>
        <v>0.55800000000000005</v>
      </c>
      <c r="U1097" s="212">
        <f t="shared" si="1311"/>
        <v>0.55800000000000005</v>
      </c>
      <c r="V1097" s="212">
        <f t="shared" si="1311"/>
        <v>0.55800000000000005</v>
      </c>
      <c r="W1097" s="212">
        <f t="shared" si="1311"/>
        <v>0.55800000000000005</v>
      </c>
      <c r="X1097" s="212">
        <f t="shared" si="1311"/>
        <v>0.55800000000000005</v>
      </c>
      <c r="Y1097" s="212">
        <f t="shared" si="1311"/>
        <v>0.55800000000000005</v>
      </c>
      <c r="Z1097" s="212">
        <f t="shared" si="1311"/>
        <v>0.55800000000000005</v>
      </c>
      <c r="AA1097" s="212">
        <f t="shared" si="1311"/>
        <v>0.55800000000000005</v>
      </c>
      <c r="AB1097" s="212">
        <f t="shared" si="1285"/>
        <v>0.55800000000000005</v>
      </c>
      <c r="AC1097" s="212">
        <f t="shared" si="1286"/>
        <v>0.55800000000000005</v>
      </c>
      <c r="AD1097" s="212">
        <f t="shared" si="1287"/>
        <v>0.55800000000000005</v>
      </c>
      <c r="AE1097" s="212">
        <f t="shared" si="1288"/>
        <v>0.55800000000000005</v>
      </c>
      <c r="AF1097" s="212">
        <f t="shared" si="1289"/>
        <v>0.55800000000000005</v>
      </c>
      <c r="AG1097" s="212">
        <f t="shared" si="1290"/>
        <v>0.55800000000000005</v>
      </c>
      <c r="AH1097" s="212">
        <f t="shared" si="1291"/>
        <v>0.55800000000000005</v>
      </c>
      <c r="AI1097" s="212">
        <f t="shared" si="1292"/>
        <v>0.55800000000000005</v>
      </c>
      <c r="AJ1097" s="212">
        <f t="shared" si="1293"/>
        <v>0.55800000000000005</v>
      </c>
      <c r="AK1097" s="212">
        <f t="shared" si="1294"/>
        <v>0.55800000000000005</v>
      </c>
    </row>
    <row r="1098" spans="1:37" x14ac:dyDescent="0.35">
      <c r="A1098" s="215">
        <v>18</v>
      </c>
      <c r="B1098" s="212">
        <f t="shared" si="1296"/>
        <v>0.55800000000000005</v>
      </c>
      <c r="C1098" s="212">
        <f t="shared" ref="C1098:AA1098" si="1312">B1098</f>
        <v>0.55800000000000005</v>
      </c>
      <c r="D1098" s="212">
        <f t="shared" si="1312"/>
        <v>0.55800000000000005</v>
      </c>
      <c r="E1098" s="212">
        <f t="shared" si="1312"/>
        <v>0.55800000000000005</v>
      </c>
      <c r="F1098" s="212">
        <f t="shared" si="1312"/>
        <v>0.55800000000000005</v>
      </c>
      <c r="G1098" s="212">
        <f t="shared" si="1312"/>
        <v>0.55800000000000005</v>
      </c>
      <c r="H1098" s="212">
        <f t="shared" si="1312"/>
        <v>0.55800000000000005</v>
      </c>
      <c r="I1098" s="212">
        <f t="shared" si="1312"/>
        <v>0.55800000000000005</v>
      </c>
      <c r="J1098" s="212">
        <f t="shared" si="1312"/>
        <v>0.55800000000000005</v>
      </c>
      <c r="K1098" s="212">
        <f t="shared" si="1312"/>
        <v>0.55800000000000005</v>
      </c>
      <c r="L1098" s="212">
        <f t="shared" si="1312"/>
        <v>0.55800000000000005</v>
      </c>
      <c r="M1098" s="212">
        <f t="shared" si="1312"/>
        <v>0.55800000000000005</v>
      </c>
      <c r="N1098" s="212">
        <f t="shared" si="1312"/>
        <v>0.55800000000000005</v>
      </c>
      <c r="O1098" s="212">
        <f t="shared" si="1312"/>
        <v>0.55800000000000005</v>
      </c>
      <c r="P1098" s="212">
        <f t="shared" si="1312"/>
        <v>0.55800000000000005</v>
      </c>
      <c r="Q1098" s="212">
        <f t="shared" si="1312"/>
        <v>0.55800000000000005</v>
      </c>
      <c r="R1098" s="212">
        <f t="shared" si="1312"/>
        <v>0.55800000000000005</v>
      </c>
      <c r="S1098" s="212">
        <f t="shared" si="1312"/>
        <v>0.55800000000000005</v>
      </c>
      <c r="T1098" s="212">
        <f t="shared" si="1312"/>
        <v>0.55800000000000005</v>
      </c>
      <c r="U1098" s="212">
        <f t="shared" si="1312"/>
        <v>0.55800000000000005</v>
      </c>
      <c r="V1098" s="212">
        <f t="shared" si="1312"/>
        <v>0.55800000000000005</v>
      </c>
      <c r="W1098" s="212">
        <f t="shared" si="1312"/>
        <v>0.55800000000000005</v>
      </c>
      <c r="X1098" s="212">
        <f t="shared" si="1312"/>
        <v>0.55800000000000005</v>
      </c>
      <c r="Y1098" s="212">
        <f t="shared" si="1312"/>
        <v>0.55800000000000005</v>
      </c>
      <c r="Z1098" s="212">
        <f t="shared" si="1312"/>
        <v>0.55800000000000005</v>
      </c>
      <c r="AA1098" s="212">
        <f t="shared" si="1312"/>
        <v>0.55800000000000005</v>
      </c>
      <c r="AB1098" s="212">
        <f t="shared" si="1285"/>
        <v>0.55800000000000005</v>
      </c>
      <c r="AC1098" s="212">
        <f t="shared" si="1286"/>
        <v>0.55800000000000005</v>
      </c>
      <c r="AD1098" s="212">
        <f t="shared" si="1287"/>
        <v>0.55800000000000005</v>
      </c>
      <c r="AE1098" s="212">
        <f t="shared" si="1288"/>
        <v>0.55800000000000005</v>
      </c>
      <c r="AF1098" s="212">
        <f t="shared" si="1289"/>
        <v>0.55800000000000005</v>
      </c>
      <c r="AG1098" s="212">
        <f t="shared" si="1290"/>
        <v>0.55800000000000005</v>
      </c>
      <c r="AH1098" s="212">
        <f t="shared" si="1291"/>
        <v>0.55800000000000005</v>
      </c>
      <c r="AI1098" s="212">
        <f t="shared" si="1292"/>
        <v>0.55800000000000005</v>
      </c>
      <c r="AJ1098" s="212">
        <f t="shared" si="1293"/>
        <v>0.55800000000000005</v>
      </c>
      <c r="AK1098" s="212">
        <f t="shared" si="1294"/>
        <v>0.55800000000000005</v>
      </c>
    </row>
    <row r="1099" spans="1:37" x14ac:dyDescent="0.35">
      <c r="A1099" s="215">
        <v>19</v>
      </c>
      <c r="B1099" s="212">
        <f t="shared" si="1296"/>
        <v>0.55800000000000005</v>
      </c>
      <c r="C1099" s="212">
        <f t="shared" ref="C1099:AA1099" si="1313">B1099</f>
        <v>0.55800000000000005</v>
      </c>
      <c r="D1099" s="212">
        <f t="shared" si="1313"/>
        <v>0.55800000000000005</v>
      </c>
      <c r="E1099" s="212">
        <f t="shared" si="1313"/>
        <v>0.55800000000000005</v>
      </c>
      <c r="F1099" s="212">
        <f t="shared" si="1313"/>
        <v>0.55800000000000005</v>
      </c>
      <c r="G1099" s="212">
        <f t="shared" si="1313"/>
        <v>0.55800000000000005</v>
      </c>
      <c r="H1099" s="212">
        <f t="shared" si="1313"/>
        <v>0.55800000000000005</v>
      </c>
      <c r="I1099" s="212">
        <f t="shared" si="1313"/>
        <v>0.55800000000000005</v>
      </c>
      <c r="J1099" s="212">
        <f t="shared" si="1313"/>
        <v>0.55800000000000005</v>
      </c>
      <c r="K1099" s="212">
        <f t="shared" si="1313"/>
        <v>0.55800000000000005</v>
      </c>
      <c r="L1099" s="212">
        <f t="shared" si="1313"/>
        <v>0.55800000000000005</v>
      </c>
      <c r="M1099" s="212">
        <f t="shared" si="1313"/>
        <v>0.55800000000000005</v>
      </c>
      <c r="N1099" s="212">
        <f t="shared" si="1313"/>
        <v>0.55800000000000005</v>
      </c>
      <c r="O1099" s="212">
        <f t="shared" si="1313"/>
        <v>0.55800000000000005</v>
      </c>
      <c r="P1099" s="212">
        <f t="shared" si="1313"/>
        <v>0.55800000000000005</v>
      </c>
      <c r="Q1099" s="212">
        <f t="shared" si="1313"/>
        <v>0.55800000000000005</v>
      </c>
      <c r="R1099" s="212">
        <f t="shared" si="1313"/>
        <v>0.55800000000000005</v>
      </c>
      <c r="S1099" s="212">
        <f t="shared" si="1313"/>
        <v>0.55800000000000005</v>
      </c>
      <c r="T1099" s="212">
        <f t="shared" si="1313"/>
        <v>0.55800000000000005</v>
      </c>
      <c r="U1099" s="212">
        <f t="shared" si="1313"/>
        <v>0.55800000000000005</v>
      </c>
      <c r="V1099" s="212">
        <f t="shared" si="1313"/>
        <v>0.55800000000000005</v>
      </c>
      <c r="W1099" s="212">
        <f t="shared" si="1313"/>
        <v>0.55800000000000005</v>
      </c>
      <c r="X1099" s="212">
        <f t="shared" si="1313"/>
        <v>0.55800000000000005</v>
      </c>
      <c r="Y1099" s="212">
        <f t="shared" si="1313"/>
        <v>0.55800000000000005</v>
      </c>
      <c r="Z1099" s="212">
        <f t="shared" si="1313"/>
        <v>0.55800000000000005</v>
      </c>
      <c r="AA1099" s="212">
        <f t="shared" si="1313"/>
        <v>0.55800000000000005</v>
      </c>
      <c r="AB1099" s="212">
        <f t="shared" si="1285"/>
        <v>0.55800000000000005</v>
      </c>
      <c r="AC1099" s="212">
        <f t="shared" si="1286"/>
        <v>0.55800000000000005</v>
      </c>
      <c r="AD1099" s="212">
        <f t="shared" si="1287"/>
        <v>0.55800000000000005</v>
      </c>
      <c r="AE1099" s="212">
        <f t="shared" si="1288"/>
        <v>0.55800000000000005</v>
      </c>
      <c r="AF1099" s="212">
        <f t="shared" si="1289"/>
        <v>0.55800000000000005</v>
      </c>
      <c r="AG1099" s="212">
        <f t="shared" si="1290"/>
        <v>0.55800000000000005</v>
      </c>
      <c r="AH1099" s="212">
        <f t="shared" si="1291"/>
        <v>0.55800000000000005</v>
      </c>
      <c r="AI1099" s="212">
        <f t="shared" si="1292"/>
        <v>0.55800000000000005</v>
      </c>
      <c r="AJ1099" s="212">
        <f t="shared" si="1293"/>
        <v>0.55800000000000005</v>
      </c>
      <c r="AK1099" s="212">
        <f t="shared" si="1294"/>
        <v>0.55800000000000005</v>
      </c>
    </row>
    <row r="1100" spans="1:37" x14ac:dyDescent="0.35">
      <c r="A1100" s="215">
        <v>20</v>
      </c>
      <c r="B1100" s="212">
        <f t="shared" si="1296"/>
        <v>0.55800000000000005</v>
      </c>
      <c r="C1100" s="212">
        <f t="shared" ref="C1100:AA1100" si="1314">B1100</f>
        <v>0.55800000000000005</v>
      </c>
      <c r="D1100" s="212">
        <f t="shared" si="1314"/>
        <v>0.55800000000000005</v>
      </c>
      <c r="E1100" s="212">
        <f t="shared" si="1314"/>
        <v>0.55800000000000005</v>
      </c>
      <c r="F1100" s="212">
        <f t="shared" si="1314"/>
        <v>0.55800000000000005</v>
      </c>
      <c r="G1100" s="212">
        <f t="shared" si="1314"/>
        <v>0.55800000000000005</v>
      </c>
      <c r="H1100" s="212">
        <f t="shared" si="1314"/>
        <v>0.55800000000000005</v>
      </c>
      <c r="I1100" s="212">
        <f t="shared" si="1314"/>
        <v>0.55800000000000005</v>
      </c>
      <c r="J1100" s="212">
        <f t="shared" si="1314"/>
        <v>0.55800000000000005</v>
      </c>
      <c r="K1100" s="212">
        <f t="shared" si="1314"/>
        <v>0.55800000000000005</v>
      </c>
      <c r="L1100" s="212">
        <f t="shared" si="1314"/>
        <v>0.55800000000000005</v>
      </c>
      <c r="M1100" s="212">
        <f t="shared" si="1314"/>
        <v>0.55800000000000005</v>
      </c>
      <c r="N1100" s="212">
        <f t="shared" si="1314"/>
        <v>0.55800000000000005</v>
      </c>
      <c r="O1100" s="212">
        <f t="shared" si="1314"/>
        <v>0.55800000000000005</v>
      </c>
      <c r="P1100" s="212">
        <f t="shared" si="1314"/>
        <v>0.55800000000000005</v>
      </c>
      <c r="Q1100" s="212">
        <f t="shared" si="1314"/>
        <v>0.55800000000000005</v>
      </c>
      <c r="R1100" s="212">
        <f t="shared" si="1314"/>
        <v>0.55800000000000005</v>
      </c>
      <c r="S1100" s="212">
        <f t="shared" si="1314"/>
        <v>0.55800000000000005</v>
      </c>
      <c r="T1100" s="212">
        <f t="shared" si="1314"/>
        <v>0.55800000000000005</v>
      </c>
      <c r="U1100" s="212">
        <f t="shared" si="1314"/>
        <v>0.55800000000000005</v>
      </c>
      <c r="V1100" s="212">
        <f t="shared" si="1314"/>
        <v>0.55800000000000005</v>
      </c>
      <c r="W1100" s="212">
        <f t="shared" si="1314"/>
        <v>0.55800000000000005</v>
      </c>
      <c r="X1100" s="212">
        <f t="shared" si="1314"/>
        <v>0.55800000000000005</v>
      </c>
      <c r="Y1100" s="212">
        <f t="shared" si="1314"/>
        <v>0.55800000000000005</v>
      </c>
      <c r="Z1100" s="212">
        <f t="shared" si="1314"/>
        <v>0.55800000000000005</v>
      </c>
      <c r="AA1100" s="212">
        <f t="shared" si="1314"/>
        <v>0.55800000000000005</v>
      </c>
      <c r="AB1100" s="212">
        <f t="shared" si="1285"/>
        <v>0.55800000000000005</v>
      </c>
      <c r="AC1100" s="212">
        <f t="shared" si="1286"/>
        <v>0.55800000000000005</v>
      </c>
      <c r="AD1100" s="212">
        <f t="shared" si="1287"/>
        <v>0.55800000000000005</v>
      </c>
      <c r="AE1100" s="212">
        <f t="shared" si="1288"/>
        <v>0.55800000000000005</v>
      </c>
      <c r="AF1100" s="212">
        <f t="shared" si="1289"/>
        <v>0.55800000000000005</v>
      </c>
      <c r="AG1100" s="212">
        <f t="shared" si="1290"/>
        <v>0.55800000000000005</v>
      </c>
      <c r="AH1100" s="212">
        <f t="shared" si="1291"/>
        <v>0.55800000000000005</v>
      </c>
      <c r="AI1100" s="212">
        <f t="shared" si="1292"/>
        <v>0.55800000000000005</v>
      </c>
      <c r="AJ1100" s="212">
        <f t="shared" si="1293"/>
        <v>0.55800000000000005</v>
      </c>
      <c r="AK1100" s="212">
        <f t="shared" si="1294"/>
        <v>0.55800000000000005</v>
      </c>
    </row>
    <row r="1101" spans="1:37" x14ac:dyDescent="0.35">
      <c r="A1101" s="215">
        <v>21</v>
      </c>
      <c r="B1101" s="212">
        <f t="shared" si="1296"/>
        <v>0.55800000000000005</v>
      </c>
      <c r="C1101" s="212">
        <f t="shared" ref="C1101:AA1101" si="1315">B1101</f>
        <v>0.55800000000000005</v>
      </c>
      <c r="D1101" s="212">
        <f t="shared" si="1315"/>
        <v>0.55800000000000005</v>
      </c>
      <c r="E1101" s="212">
        <f t="shared" si="1315"/>
        <v>0.55800000000000005</v>
      </c>
      <c r="F1101" s="212">
        <f t="shared" si="1315"/>
        <v>0.55800000000000005</v>
      </c>
      <c r="G1101" s="212">
        <f t="shared" si="1315"/>
        <v>0.55800000000000005</v>
      </c>
      <c r="H1101" s="212">
        <f t="shared" si="1315"/>
        <v>0.55800000000000005</v>
      </c>
      <c r="I1101" s="212">
        <f t="shared" si="1315"/>
        <v>0.55800000000000005</v>
      </c>
      <c r="J1101" s="212">
        <f t="shared" si="1315"/>
        <v>0.55800000000000005</v>
      </c>
      <c r="K1101" s="212">
        <f t="shared" si="1315"/>
        <v>0.55800000000000005</v>
      </c>
      <c r="L1101" s="212">
        <f t="shared" si="1315"/>
        <v>0.55800000000000005</v>
      </c>
      <c r="M1101" s="212">
        <f t="shared" si="1315"/>
        <v>0.55800000000000005</v>
      </c>
      <c r="N1101" s="212">
        <f t="shared" si="1315"/>
        <v>0.55800000000000005</v>
      </c>
      <c r="O1101" s="212">
        <f t="shared" si="1315"/>
        <v>0.55800000000000005</v>
      </c>
      <c r="P1101" s="212">
        <f t="shared" si="1315"/>
        <v>0.55800000000000005</v>
      </c>
      <c r="Q1101" s="212">
        <f t="shared" si="1315"/>
        <v>0.55800000000000005</v>
      </c>
      <c r="R1101" s="212">
        <f t="shared" si="1315"/>
        <v>0.55800000000000005</v>
      </c>
      <c r="S1101" s="212">
        <f t="shared" si="1315"/>
        <v>0.55800000000000005</v>
      </c>
      <c r="T1101" s="212">
        <f t="shared" si="1315"/>
        <v>0.55800000000000005</v>
      </c>
      <c r="U1101" s="212">
        <f t="shared" si="1315"/>
        <v>0.55800000000000005</v>
      </c>
      <c r="V1101" s="212">
        <f t="shared" si="1315"/>
        <v>0.55800000000000005</v>
      </c>
      <c r="W1101" s="212">
        <f t="shared" si="1315"/>
        <v>0.55800000000000005</v>
      </c>
      <c r="X1101" s="212">
        <f t="shared" si="1315"/>
        <v>0.55800000000000005</v>
      </c>
      <c r="Y1101" s="212">
        <f t="shared" si="1315"/>
        <v>0.55800000000000005</v>
      </c>
      <c r="Z1101" s="212">
        <f t="shared" si="1315"/>
        <v>0.55800000000000005</v>
      </c>
      <c r="AA1101" s="212">
        <f t="shared" si="1315"/>
        <v>0.55800000000000005</v>
      </c>
      <c r="AB1101" s="212">
        <f t="shared" si="1285"/>
        <v>0.55800000000000005</v>
      </c>
      <c r="AC1101" s="212">
        <f t="shared" si="1286"/>
        <v>0.55800000000000005</v>
      </c>
      <c r="AD1101" s="212">
        <f t="shared" si="1287"/>
        <v>0.55800000000000005</v>
      </c>
      <c r="AE1101" s="212">
        <f t="shared" si="1288"/>
        <v>0.55800000000000005</v>
      </c>
      <c r="AF1101" s="212">
        <f t="shared" si="1289"/>
        <v>0.55800000000000005</v>
      </c>
      <c r="AG1101" s="212">
        <f t="shared" si="1290"/>
        <v>0.55800000000000005</v>
      </c>
      <c r="AH1101" s="212">
        <f t="shared" si="1291"/>
        <v>0.55800000000000005</v>
      </c>
      <c r="AI1101" s="212">
        <f t="shared" si="1292"/>
        <v>0.55800000000000005</v>
      </c>
      <c r="AJ1101" s="212">
        <f t="shared" si="1293"/>
        <v>0.55800000000000005</v>
      </c>
      <c r="AK1101" s="212">
        <f t="shared" si="1294"/>
        <v>0.55800000000000005</v>
      </c>
    </row>
    <row r="1102" spans="1:37" x14ac:dyDescent="0.35">
      <c r="A1102" s="215">
        <v>22</v>
      </c>
      <c r="B1102" s="212">
        <f t="shared" si="1296"/>
        <v>0.55800000000000005</v>
      </c>
      <c r="C1102" s="212">
        <f t="shared" ref="C1102:AA1102" si="1316">B1102</f>
        <v>0.55800000000000005</v>
      </c>
      <c r="D1102" s="212">
        <f t="shared" si="1316"/>
        <v>0.55800000000000005</v>
      </c>
      <c r="E1102" s="212">
        <f t="shared" si="1316"/>
        <v>0.55800000000000005</v>
      </c>
      <c r="F1102" s="212">
        <f t="shared" si="1316"/>
        <v>0.55800000000000005</v>
      </c>
      <c r="G1102" s="212">
        <f t="shared" si="1316"/>
        <v>0.55800000000000005</v>
      </c>
      <c r="H1102" s="212">
        <f t="shared" si="1316"/>
        <v>0.55800000000000005</v>
      </c>
      <c r="I1102" s="212">
        <f t="shared" si="1316"/>
        <v>0.55800000000000005</v>
      </c>
      <c r="J1102" s="212">
        <f t="shared" si="1316"/>
        <v>0.55800000000000005</v>
      </c>
      <c r="K1102" s="212">
        <f t="shared" si="1316"/>
        <v>0.55800000000000005</v>
      </c>
      <c r="L1102" s="212">
        <f t="shared" si="1316"/>
        <v>0.55800000000000005</v>
      </c>
      <c r="M1102" s="212">
        <f t="shared" si="1316"/>
        <v>0.55800000000000005</v>
      </c>
      <c r="N1102" s="212">
        <f t="shared" si="1316"/>
        <v>0.55800000000000005</v>
      </c>
      <c r="O1102" s="212">
        <f t="shared" si="1316"/>
        <v>0.55800000000000005</v>
      </c>
      <c r="P1102" s="212">
        <f t="shared" si="1316"/>
        <v>0.55800000000000005</v>
      </c>
      <c r="Q1102" s="212">
        <f t="shared" si="1316"/>
        <v>0.55800000000000005</v>
      </c>
      <c r="R1102" s="212">
        <f t="shared" si="1316"/>
        <v>0.55800000000000005</v>
      </c>
      <c r="S1102" s="212">
        <f t="shared" si="1316"/>
        <v>0.55800000000000005</v>
      </c>
      <c r="T1102" s="212">
        <f t="shared" si="1316"/>
        <v>0.55800000000000005</v>
      </c>
      <c r="U1102" s="212">
        <f t="shared" si="1316"/>
        <v>0.55800000000000005</v>
      </c>
      <c r="V1102" s="212">
        <f t="shared" si="1316"/>
        <v>0.55800000000000005</v>
      </c>
      <c r="W1102" s="212">
        <f t="shared" si="1316"/>
        <v>0.55800000000000005</v>
      </c>
      <c r="X1102" s="212">
        <f t="shared" si="1316"/>
        <v>0.55800000000000005</v>
      </c>
      <c r="Y1102" s="212">
        <f t="shared" si="1316"/>
        <v>0.55800000000000005</v>
      </c>
      <c r="Z1102" s="212">
        <f t="shared" si="1316"/>
        <v>0.55800000000000005</v>
      </c>
      <c r="AA1102" s="212">
        <f t="shared" si="1316"/>
        <v>0.55800000000000005</v>
      </c>
      <c r="AB1102" s="212">
        <f t="shared" si="1285"/>
        <v>0.55800000000000005</v>
      </c>
      <c r="AC1102" s="212">
        <f t="shared" si="1286"/>
        <v>0.55800000000000005</v>
      </c>
      <c r="AD1102" s="212">
        <f t="shared" si="1287"/>
        <v>0.55800000000000005</v>
      </c>
      <c r="AE1102" s="212">
        <f t="shared" si="1288"/>
        <v>0.55800000000000005</v>
      </c>
      <c r="AF1102" s="212">
        <f t="shared" si="1289"/>
        <v>0.55800000000000005</v>
      </c>
      <c r="AG1102" s="212">
        <f t="shared" si="1290"/>
        <v>0.55800000000000005</v>
      </c>
      <c r="AH1102" s="212">
        <f t="shared" si="1291"/>
        <v>0.55800000000000005</v>
      </c>
      <c r="AI1102" s="212">
        <f t="shared" si="1292"/>
        <v>0.55800000000000005</v>
      </c>
      <c r="AJ1102" s="212">
        <f t="shared" si="1293"/>
        <v>0.55800000000000005</v>
      </c>
      <c r="AK1102" s="212">
        <f t="shared" si="1294"/>
        <v>0.55800000000000005</v>
      </c>
    </row>
    <row r="1103" spans="1:37" x14ac:dyDescent="0.35">
      <c r="A1103" s="215">
        <v>23</v>
      </c>
      <c r="B1103" s="212">
        <f t="shared" si="1296"/>
        <v>0.55800000000000005</v>
      </c>
      <c r="C1103" s="212">
        <f t="shared" ref="C1103:AA1103" si="1317">B1103</f>
        <v>0.55800000000000005</v>
      </c>
      <c r="D1103" s="212">
        <f t="shared" si="1317"/>
        <v>0.55800000000000005</v>
      </c>
      <c r="E1103" s="212">
        <f t="shared" si="1317"/>
        <v>0.55800000000000005</v>
      </c>
      <c r="F1103" s="212">
        <f t="shared" si="1317"/>
        <v>0.55800000000000005</v>
      </c>
      <c r="G1103" s="212">
        <f t="shared" si="1317"/>
        <v>0.55800000000000005</v>
      </c>
      <c r="H1103" s="212">
        <f t="shared" si="1317"/>
        <v>0.55800000000000005</v>
      </c>
      <c r="I1103" s="212">
        <f t="shared" si="1317"/>
        <v>0.55800000000000005</v>
      </c>
      <c r="J1103" s="212">
        <f t="shared" si="1317"/>
        <v>0.55800000000000005</v>
      </c>
      <c r="K1103" s="212">
        <f t="shared" si="1317"/>
        <v>0.55800000000000005</v>
      </c>
      <c r="L1103" s="212">
        <f t="shared" si="1317"/>
        <v>0.55800000000000005</v>
      </c>
      <c r="M1103" s="212">
        <f t="shared" si="1317"/>
        <v>0.55800000000000005</v>
      </c>
      <c r="N1103" s="212">
        <f t="shared" si="1317"/>
        <v>0.55800000000000005</v>
      </c>
      <c r="O1103" s="212">
        <f t="shared" si="1317"/>
        <v>0.55800000000000005</v>
      </c>
      <c r="P1103" s="212">
        <f t="shared" si="1317"/>
        <v>0.55800000000000005</v>
      </c>
      <c r="Q1103" s="212">
        <f t="shared" si="1317"/>
        <v>0.55800000000000005</v>
      </c>
      <c r="R1103" s="212">
        <f t="shared" si="1317"/>
        <v>0.55800000000000005</v>
      </c>
      <c r="S1103" s="212">
        <f t="shared" si="1317"/>
        <v>0.55800000000000005</v>
      </c>
      <c r="T1103" s="212">
        <f t="shared" si="1317"/>
        <v>0.55800000000000005</v>
      </c>
      <c r="U1103" s="212">
        <f t="shared" si="1317"/>
        <v>0.55800000000000005</v>
      </c>
      <c r="V1103" s="212">
        <f t="shared" si="1317"/>
        <v>0.55800000000000005</v>
      </c>
      <c r="W1103" s="212">
        <f t="shared" si="1317"/>
        <v>0.55800000000000005</v>
      </c>
      <c r="X1103" s="212">
        <f t="shared" si="1317"/>
        <v>0.55800000000000005</v>
      </c>
      <c r="Y1103" s="212">
        <f t="shared" si="1317"/>
        <v>0.55800000000000005</v>
      </c>
      <c r="Z1103" s="212">
        <f t="shared" si="1317"/>
        <v>0.55800000000000005</v>
      </c>
      <c r="AA1103" s="212">
        <f t="shared" si="1317"/>
        <v>0.55800000000000005</v>
      </c>
      <c r="AB1103" s="212">
        <f t="shared" si="1285"/>
        <v>0.55800000000000005</v>
      </c>
      <c r="AC1103" s="212">
        <f t="shared" si="1286"/>
        <v>0.55800000000000005</v>
      </c>
      <c r="AD1103" s="212">
        <f t="shared" si="1287"/>
        <v>0.55800000000000005</v>
      </c>
      <c r="AE1103" s="212">
        <f t="shared" si="1288"/>
        <v>0.55800000000000005</v>
      </c>
      <c r="AF1103" s="212">
        <f t="shared" si="1289"/>
        <v>0.55800000000000005</v>
      </c>
      <c r="AG1103" s="212">
        <f t="shared" si="1290"/>
        <v>0.55800000000000005</v>
      </c>
      <c r="AH1103" s="212">
        <f t="shared" si="1291"/>
        <v>0.55800000000000005</v>
      </c>
      <c r="AI1103" s="212">
        <f t="shared" si="1292"/>
        <v>0.55800000000000005</v>
      </c>
      <c r="AJ1103" s="212">
        <f t="shared" si="1293"/>
        <v>0.55800000000000005</v>
      </c>
      <c r="AK1103" s="212">
        <f t="shared" si="1294"/>
        <v>0.55800000000000005</v>
      </c>
    </row>
    <row r="1104" spans="1:37" x14ac:dyDescent="0.35">
      <c r="A1104" s="215">
        <v>24</v>
      </c>
      <c r="B1104" s="212">
        <f t="shared" si="1296"/>
        <v>0.55800000000000005</v>
      </c>
      <c r="C1104" s="212">
        <f t="shared" ref="C1104:AA1104" si="1318">B1104</f>
        <v>0.55800000000000005</v>
      </c>
      <c r="D1104" s="212">
        <f t="shared" si="1318"/>
        <v>0.55800000000000005</v>
      </c>
      <c r="E1104" s="212">
        <f t="shared" si="1318"/>
        <v>0.55800000000000005</v>
      </c>
      <c r="F1104" s="212">
        <f t="shared" si="1318"/>
        <v>0.55800000000000005</v>
      </c>
      <c r="G1104" s="212">
        <f t="shared" si="1318"/>
        <v>0.55800000000000005</v>
      </c>
      <c r="H1104" s="212">
        <f t="shared" si="1318"/>
        <v>0.55800000000000005</v>
      </c>
      <c r="I1104" s="212">
        <f t="shared" si="1318"/>
        <v>0.55800000000000005</v>
      </c>
      <c r="J1104" s="212">
        <f t="shared" si="1318"/>
        <v>0.55800000000000005</v>
      </c>
      <c r="K1104" s="212">
        <f t="shared" si="1318"/>
        <v>0.55800000000000005</v>
      </c>
      <c r="L1104" s="212">
        <f t="shared" si="1318"/>
        <v>0.55800000000000005</v>
      </c>
      <c r="M1104" s="212">
        <f t="shared" si="1318"/>
        <v>0.55800000000000005</v>
      </c>
      <c r="N1104" s="212">
        <f t="shared" si="1318"/>
        <v>0.55800000000000005</v>
      </c>
      <c r="O1104" s="212">
        <f t="shared" si="1318"/>
        <v>0.55800000000000005</v>
      </c>
      <c r="P1104" s="212">
        <f t="shared" si="1318"/>
        <v>0.55800000000000005</v>
      </c>
      <c r="Q1104" s="212">
        <f t="shared" si="1318"/>
        <v>0.55800000000000005</v>
      </c>
      <c r="R1104" s="212">
        <f t="shared" si="1318"/>
        <v>0.55800000000000005</v>
      </c>
      <c r="S1104" s="212">
        <f t="shared" si="1318"/>
        <v>0.55800000000000005</v>
      </c>
      <c r="T1104" s="212">
        <f t="shared" si="1318"/>
        <v>0.55800000000000005</v>
      </c>
      <c r="U1104" s="212">
        <f t="shared" si="1318"/>
        <v>0.55800000000000005</v>
      </c>
      <c r="V1104" s="212">
        <f t="shared" si="1318"/>
        <v>0.55800000000000005</v>
      </c>
      <c r="W1104" s="212">
        <f t="shared" si="1318"/>
        <v>0.55800000000000005</v>
      </c>
      <c r="X1104" s="212">
        <f t="shared" si="1318"/>
        <v>0.55800000000000005</v>
      </c>
      <c r="Y1104" s="212">
        <f t="shared" si="1318"/>
        <v>0.55800000000000005</v>
      </c>
      <c r="Z1104" s="212">
        <f t="shared" si="1318"/>
        <v>0.55800000000000005</v>
      </c>
      <c r="AA1104" s="212">
        <f t="shared" si="1318"/>
        <v>0.55800000000000005</v>
      </c>
      <c r="AB1104" s="212">
        <f t="shared" si="1285"/>
        <v>0.55800000000000005</v>
      </c>
      <c r="AC1104" s="212">
        <f t="shared" si="1286"/>
        <v>0.55800000000000005</v>
      </c>
      <c r="AD1104" s="212">
        <f t="shared" si="1287"/>
        <v>0.55800000000000005</v>
      </c>
      <c r="AE1104" s="212">
        <f t="shared" si="1288"/>
        <v>0.55800000000000005</v>
      </c>
      <c r="AF1104" s="212">
        <f t="shared" si="1289"/>
        <v>0.55800000000000005</v>
      </c>
      <c r="AG1104" s="212">
        <f t="shared" si="1290"/>
        <v>0.55800000000000005</v>
      </c>
      <c r="AH1104" s="212">
        <f t="shared" si="1291"/>
        <v>0.55800000000000005</v>
      </c>
      <c r="AI1104" s="212">
        <f t="shared" si="1292"/>
        <v>0.55800000000000005</v>
      </c>
      <c r="AJ1104" s="212">
        <f t="shared" si="1293"/>
        <v>0.55800000000000005</v>
      </c>
      <c r="AK1104" s="212">
        <f t="shared" si="1294"/>
        <v>0.55800000000000005</v>
      </c>
    </row>
    <row r="1105" spans="1:37" x14ac:dyDescent="0.35">
      <c r="A1105" s="215">
        <v>25</v>
      </c>
      <c r="B1105" s="212">
        <f t="shared" si="1296"/>
        <v>0.55800000000000005</v>
      </c>
      <c r="C1105" s="212">
        <f t="shared" ref="C1105:AA1105" si="1319">B1105</f>
        <v>0.55800000000000005</v>
      </c>
      <c r="D1105" s="212">
        <f t="shared" si="1319"/>
        <v>0.55800000000000005</v>
      </c>
      <c r="E1105" s="212">
        <f t="shared" si="1319"/>
        <v>0.55800000000000005</v>
      </c>
      <c r="F1105" s="212">
        <f t="shared" si="1319"/>
        <v>0.55800000000000005</v>
      </c>
      <c r="G1105" s="212">
        <f t="shared" si="1319"/>
        <v>0.55800000000000005</v>
      </c>
      <c r="H1105" s="212">
        <f t="shared" si="1319"/>
        <v>0.55800000000000005</v>
      </c>
      <c r="I1105" s="212">
        <f t="shared" si="1319"/>
        <v>0.55800000000000005</v>
      </c>
      <c r="J1105" s="212">
        <f t="shared" si="1319"/>
        <v>0.55800000000000005</v>
      </c>
      <c r="K1105" s="212">
        <f t="shared" si="1319"/>
        <v>0.55800000000000005</v>
      </c>
      <c r="L1105" s="212">
        <f t="shared" si="1319"/>
        <v>0.55800000000000005</v>
      </c>
      <c r="M1105" s="212">
        <f t="shared" si="1319"/>
        <v>0.55800000000000005</v>
      </c>
      <c r="N1105" s="212">
        <f t="shared" si="1319"/>
        <v>0.55800000000000005</v>
      </c>
      <c r="O1105" s="212">
        <f t="shared" si="1319"/>
        <v>0.55800000000000005</v>
      </c>
      <c r="P1105" s="212">
        <f t="shared" si="1319"/>
        <v>0.55800000000000005</v>
      </c>
      <c r="Q1105" s="212">
        <f t="shared" si="1319"/>
        <v>0.55800000000000005</v>
      </c>
      <c r="R1105" s="212">
        <f t="shared" si="1319"/>
        <v>0.55800000000000005</v>
      </c>
      <c r="S1105" s="212">
        <f t="shared" si="1319"/>
        <v>0.55800000000000005</v>
      </c>
      <c r="T1105" s="212">
        <f t="shared" si="1319"/>
        <v>0.55800000000000005</v>
      </c>
      <c r="U1105" s="212">
        <f t="shared" si="1319"/>
        <v>0.55800000000000005</v>
      </c>
      <c r="V1105" s="212">
        <f t="shared" si="1319"/>
        <v>0.55800000000000005</v>
      </c>
      <c r="W1105" s="212">
        <f t="shared" si="1319"/>
        <v>0.55800000000000005</v>
      </c>
      <c r="X1105" s="212">
        <f t="shared" si="1319"/>
        <v>0.55800000000000005</v>
      </c>
      <c r="Y1105" s="212">
        <f t="shared" si="1319"/>
        <v>0.55800000000000005</v>
      </c>
      <c r="Z1105" s="212">
        <f t="shared" si="1319"/>
        <v>0.55800000000000005</v>
      </c>
      <c r="AA1105" s="212">
        <f t="shared" si="1319"/>
        <v>0.55800000000000005</v>
      </c>
      <c r="AB1105" s="212">
        <f t="shared" si="1285"/>
        <v>0.55800000000000005</v>
      </c>
      <c r="AC1105" s="212">
        <f t="shared" si="1286"/>
        <v>0.55800000000000005</v>
      </c>
      <c r="AD1105" s="212">
        <f t="shared" si="1287"/>
        <v>0.55800000000000005</v>
      </c>
      <c r="AE1105" s="212">
        <f t="shared" si="1288"/>
        <v>0.55800000000000005</v>
      </c>
      <c r="AF1105" s="212">
        <f t="shared" si="1289"/>
        <v>0.55800000000000005</v>
      </c>
      <c r="AG1105" s="212">
        <f t="shared" si="1290"/>
        <v>0.55800000000000005</v>
      </c>
      <c r="AH1105" s="212">
        <f t="shared" si="1291"/>
        <v>0.55800000000000005</v>
      </c>
      <c r="AI1105" s="212">
        <f t="shared" si="1292"/>
        <v>0.55800000000000005</v>
      </c>
      <c r="AJ1105" s="212">
        <f t="shared" si="1293"/>
        <v>0.55800000000000005</v>
      </c>
      <c r="AK1105" s="212">
        <f t="shared" si="1294"/>
        <v>0.55800000000000005</v>
      </c>
    </row>
    <row r="1106" spans="1:37" x14ac:dyDescent="0.35">
      <c r="A1106" s="215">
        <v>26</v>
      </c>
      <c r="B1106" s="212">
        <f t="shared" si="1296"/>
        <v>0.55800000000000005</v>
      </c>
      <c r="C1106" s="212">
        <f t="shared" ref="C1106:AA1106" si="1320">B1106</f>
        <v>0.55800000000000005</v>
      </c>
      <c r="D1106" s="212">
        <f t="shared" si="1320"/>
        <v>0.55800000000000005</v>
      </c>
      <c r="E1106" s="212">
        <f t="shared" si="1320"/>
        <v>0.55800000000000005</v>
      </c>
      <c r="F1106" s="212">
        <f t="shared" si="1320"/>
        <v>0.55800000000000005</v>
      </c>
      <c r="G1106" s="212">
        <f t="shared" si="1320"/>
        <v>0.55800000000000005</v>
      </c>
      <c r="H1106" s="212">
        <f t="shared" si="1320"/>
        <v>0.55800000000000005</v>
      </c>
      <c r="I1106" s="212">
        <f t="shared" si="1320"/>
        <v>0.55800000000000005</v>
      </c>
      <c r="J1106" s="212">
        <f t="shared" si="1320"/>
        <v>0.55800000000000005</v>
      </c>
      <c r="K1106" s="212">
        <f t="shared" si="1320"/>
        <v>0.55800000000000005</v>
      </c>
      <c r="L1106" s="212">
        <f t="shared" si="1320"/>
        <v>0.55800000000000005</v>
      </c>
      <c r="M1106" s="212">
        <f t="shared" si="1320"/>
        <v>0.55800000000000005</v>
      </c>
      <c r="N1106" s="212">
        <f t="shared" si="1320"/>
        <v>0.55800000000000005</v>
      </c>
      <c r="O1106" s="212">
        <f t="shared" si="1320"/>
        <v>0.55800000000000005</v>
      </c>
      <c r="P1106" s="212">
        <f t="shared" si="1320"/>
        <v>0.55800000000000005</v>
      </c>
      <c r="Q1106" s="212">
        <f t="shared" si="1320"/>
        <v>0.55800000000000005</v>
      </c>
      <c r="R1106" s="212">
        <f t="shared" si="1320"/>
        <v>0.55800000000000005</v>
      </c>
      <c r="S1106" s="212">
        <f t="shared" si="1320"/>
        <v>0.55800000000000005</v>
      </c>
      <c r="T1106" s="212">
        <f t="shared" si="1320"/>
        <v>0.55800000000000005</v>
      </c>
      <c r="U1106" s="212">
        <f t="shared" si="1320"/>
        <v>0.55800000000000005</v>
      </c>
      <c r="V1106" s="212">
        <f t="shared" si="1320"/>
        <v>0.55800000000000005</v>
      </c>
      <c r="W1106" s="212">
        <f t="shared" si="1320"/>
        <v>0.55800000000000005</v>
      </c>
      <c r="X1106" s="212">
        <f t="shared" si="1320"/>
        <v>0.55800000000000005</v>
      </c>
      <c r="Y1106" s="212">
        <f t="shared" si="1320"/>
        <v>0.55800000000000005</v>
      </c>
      <c r="Z1106" s="212">
        <f t="shared" si="1320"/>
        <v>0.55800000000000005</v>
      </c>
      <c r="AA1106" s="212">
        <f t="shared" si="1320"/>
        <v>0.55800000000000005</v>
      </c>
      <c r="AB1106" s="212">
        <f t="shared" si="1285"/>
        <v>0.55800000000000005</v>
      </c>
      <c r="AC1106" s="212">
        <f t="shared" si="1286"/>
        <v>0.55800000000000005</v>
      </c>
      <c r="AD1106" s="212">
        <f t="shared" si="1287"/>
        <v>0.55800000000000005</v>
      </c>
      <c r="AE1106" s="212">
        <f t="shared" si="1288"/>
        <v>0.55800000000000005</v>
      </c>
      <c r="AF1106" s="212">
        <f t="shared" si="1289"/>
        <v>0.55800000000000005</v>
      </c>
      <c r="AG1106" s="212">
        <f t="shared" si="1290"/>
        <v>0.55800000000000005</v>
      </c>
      <c r="AH1106" s="212">
        <f t="shared" si="1291"/>
        <v>0.55800000000000005</v>
      </c>
      <c r="AI1106" s="212">
        <f t="shared" si="1292"/>
        <v>0.55800000000000005</v>
      </c>
      <c r="AJ1106" s="212">
        <f t="shared" si="1293"/>
        <v>0.55800000000000005</v>
      </c>
      <c r="AK1106" s="212">
        <f t="shared" si="1294"/>
        <v>0.55800000000000005</v>
      </c>
    </row>
    <row r="1107" spans="1:37" x14ac:dyDescent="0.35">
      <c r="A1107" s="215">
        <v>27</v>
      </c>
      <c r="B1107" s="212">
        <f t="shared" si="1296"/>
        <v>0.55800000000000005</v>
      </c>
      <c r="C1107" s="212">
        <f t="shared" ref="C1107:AA1107" si="1321">B1107</f>
        <v>0.55800000000000005</v>
      </c>
      <c r="D1107" s="212">
        <f t="shared" si="1321"/>
        <v>0.55800000000000005</v>
      </c>
      <c r="E1107" s="212">
        <f t="shared" si="1321"/>
        <v>0.55800000000000005</v>
      </c>
      <c r="F1107" s="212">
        <f t="shared" si="1321"/>
        <v>0.55800000000000005</v>
      </c>
      <c r="G1107" s="212">
        <f t="shared" si="1321"/>
        <v>0.55800000000000005</v>
      </c>
      <c r="H1107" s="212">
        <f t="shared" si="1321"/>
        <v>0.55800000000000005</v>
      </c>
      <c r="I1107" s="212">
        <f t="shared" si="1321"/>
        <v>0.55800000000000005</v>
      </c>
      <c r="J1107" s="212">
        <f t="shared" si="1321"/>
        <v>0.55800000000000005</v>
      </c>
      <c r="K1107" s="212">
        <f t="shared" si="1321"/>
        <v>0.55800000000000005</v>
      </c>
      <c r="L1107" s="212">
        <f t="shared" si="1321"/>
        <v>0.55800000000000005</v>
      </c>
      <c r="M1107" s="212">
        <f t="shared" si="1321"/>
        <v>0.55800000000000005</v>
      </c>
      <c r="N1107" s="212">
        <f t="shared" si="1321"/>
        <v>0.55800000000000005</v>
      </c>
      <c r="O1107" s="212">
        <f t="shared" si="1321"/>
        <v>0.55800000000000005</v>
      </c>
      <c r="P1107" s="212">
        <f t="shared" si="1321"/>
        <v>0.55800000000000005</v>
      </c>
      <c r="Q1107" s="212">
        <f t="shared" si="1321"/>
        <v>0.55800000000000005</v>
      </c>
      <c r="R1107" s="212">
        <f t="shared" si="1321"/>
        <v>0.55800000000000005</v>
      </c>
      <c r="S1107" s="212">
        <f t="shared" si="1321"/>
        <v>0.55800000000000005</v>
      </c>
      <c r="T1107" s="212">
        <f t="shared" si="1321"/>
        <v>0.55800000000000005</v>
      </c>
      <c r="U1107" s="212">
        <f t="shared" si="1321"/>
        <v>0.55800000000000005</v>
      </c>
      <c r="V1107" s="212">
        <f t="shared" si="1321"/>
        <v>0.55800000000000005</v>
      </c>
      <c r="W1107" s="212">
        <f t="shared" si="1321"/>
        <v>0.55800000000000005</v>
      </c>
      <c r="X1107" s="212">
        <f t="shared" si="1321"/>
        <v>0.55800000000000005</v>
      </c>
      <c r="Y1107" s="212">
        <f t="shared" si="1321"/>
        <v>0.55800000000000005</v>
      </c>
      <c r="Z1107" s="212">
        <f t="shared" si="1321"/>
        <v>0.55800000000000005</v>
      </c>
      <c r="AA1107" s="212">
        <f t="shared" si="1321"/>
        <v>0.55800000000000005</v>
      </c>
      <c r="AB1107" s="212">
        <f t="shared" si="1285"/>
        <v>0.55800000000000005</v>
      </c>
      <c r="AC1107" s="212">
        <f t="shared" si="1286"/>
        <v>0.55800000000000005</v>
      </c>
      <c r="AD1107" s="212">
        <f t="shared" si="1287"/>
        <v>0.55800000000000005</v>
      </c>
      <c r="AE1107" s="212">
        <f t="shared" si="1288"/>
        <v>0.55800000000000005</v>
      </c>
      <c r="AF1107" s="212">
        <f t="shared" si="1289"/>
        <v>0.55800000000000005</v>
      </c>
      <c r="AG1107" s="212">
        <f t="shared" si="1290"/>
        <v>0.55800000000000005</v>
      </c>
      <c r="AH1107" s="212">
        <f t="shared" si="1291"/>
        <v>0.55800000000000005</v>
      </c>
      <c r="AI1107" s="212">
        <f t="shared" si="1292"/>
        <v>0.55800000000000005</v>
      </c>
      <c r="AJ1107" s="212">
        <f t="shared" si="1293"/>
        <v>0.55800000000000005</v>
      </c>
      <c r="AK1107" s="212">
        <f t="shared" si="1294"/>
        <v>0.55800000000000005</v>
      </c>
    </row>
    <row r="1108" spans="1:37" x14ac:dyDescent="0.35">
      <c r="A1108" s="215">
        <v>28</v>
      </c>
      <c r="B1108" s="212">
        <f t="shared" si="1296"/>
        <v>0.55800000000000005</v>
      </c>
      <c r="C1108" s="212">
        <f t="shared" ref="C1108:AA1108" si="1322">B1108</f>
        <v>0.55800000000000005</v>
      </c>
      <c r="D1108" s="212">
        <f t="shared" si="1322"/>
        <v>0.55800000000000005</v>
      </c>
      <c r="E1108" s="212">
        <f t="shared" si="1322"/>
        <v>0.55800000000000005</v>
      </c>
      <c r="F1108" s="212">
        <f t="shared" si="1322"/>
        <v>0.55800000000000005</v>
      </c>
      <c r="G1108" s="212">
        <f t="shared" si="1322"/>
        <v>0.55800000000000005</v>
      </c>
      <c r="H1108" s="212">
        <f t="shared" si="1322"/>
        <v>0.55800000000000005</v>
      </c>
      <c r="I1108" s="212">
        <f t="shared" si="1322"/>
        <v>0.55800000000000005</v>
      </c>
      <c r="J1108" s="212">
        <f t="shared" si="1322"/>
        <v>0.55800000000000005</v>
      </c>
      <c r="K1108" s="212">
        <f t="shared" si="1322"/>
        <v>0.55800000000000005</v>
      </c>
      <c r="L1108" s="212">
        <f t="shared" si="1322"/>
        <v>0.55800000000000005</v>
      </c>
      <c r="M1108" s="212">
        <f t="shared" si="1322"/>
        <v>0.55800000000000005</v>
      </c>
      <c r="N1108" s="212">
        <f t="shared" si="1322"/>
        <v>0.55800000000000005</v>
      </c>
      <c r="O1108" s="212">
        <f t="shared" si="1322"/>
        <v>0.55800000000000005</v>
      </c>
      <c r="P1108" s="212">
        <f t="shared" si="1322"/>
        <v>0.55800000000000005</v>
      </c>
      <c r="Q1108" s="212">
        <f t="shared" si="1322"/>
        <v>0.55800000000000005</v>
      </c>
      <c r="R1108" s="212">
        <f t="shared" si="1322"/>
        <v>0.55800000000000005</v>
      </c>
      <c r="S1108" s="212">
        <f t="shared" si="1322"/>
        <v>0.55800000000000005</v>
      </c>
      <c r="T1108" s="212">
        <f t="shared" si="1322"/>
        <v>0.55800000000000005</v>
      </c>
      <c r="U1108" s="212">
        <f t="shared" si="1322"/>
        <v>0.55800000000000005</v>
      </c>
      <c r="V1108" s="212">
        <f t="shared" si="1322"/>
        <v>0.55800000000000005</v>
      </c>
      <c r="W1108" s="212">
        <f t="shared" si="1322"/>
        <v>0.55800000000000005</v>
      </c>
      <c r="X1108" s="212">
        <f t="shared" si="1322"/>
        <v>0.55800000000000005</v>
      </c>
      <c r="Y1108" s="212">
        <f t="shared" si="1322"/>
        <v>0.55800000000000005</v>
      </c>
      <c r="Z1108" s="212">
        <f t="shared" si="1322"/>
        <v>0.55800000000000005</v>
      </c>
      <c r="AA1108" s="212">
        <f t="shared" si="1322"/>
        <v>0.55800000000000005</v>
      </c>
      <c r="AB1108" s="212">
        <f t="shared" si="1285"/>
        <v>0.55800000000000005</v>
      </c>
      <c r="AC1108" s="212">
        <f t="shared" si="1286"/>
        <v>0.55800000000000005</v>
      </c>
      <c r="AD1108" s="212">
        <f t="shared" si="1287"/>
        <v>0.55800000000000005</v>
      </c>
      <c r="AE1108" s="212">
        <f t="shared" si="1288"/>
        <v>0.55800000000000005</v>
      </c>
      <c r="AF1108" s="212">
        <f t="shared" si="1289"/>
        <v>0.55800000000000005</v>
      </c>
      <c r="AG1108" s="212">
        <f t="shared" si="1290"/>
        <v>0.55800000000000005</v>
      </c>
      <c r="AH1108" s="212">
        <f t="shared" si="1291"/>
        <v>0.55800000000000005</v>
      </c>
      <c r="AI1108" s="212">
        <f t="shared" si="1292"/>
        <v>0.55800000000000005</v>
      </c>
      <c r="AJ1108" s="212">
        <f t="shared" si="1293"/>
        <v>0.55800000000000005</v>
      </c>
      <c r="AK1108" s="212">
        <f t="shared" si="1294"/>
        <v>0.55800000000000005</v>
      </c>
    </row>
    <row r="1109" spans="1:37" x14ac:dyDescent="0.35">
      <c r="A1109" s="215">
        <v>29</v>
      </c>
      <c r="B1109" s="212">
        <f t="shared" si="1296"/>
        <v>0.55800000000000005</v>
      </c>
      <c r="C1109" s="212">
        <f t="shared" ref="C1109:AA1109" si="1323">B1109</f>
        <v>0.55800000000000005</v>
      </c>
      <c r="D1109" s="212">
        <f t="shared" si="1323"/>
        <v>0.55800000000000005</v>
      </c>
      <c r="E1109" s="212">
        <f t="shared" si="1323"/>
        <v>0.55800000000000005</v>
      </c>
      <c r="F1109" s="212">
        <f t="shared" si="1323"/>
        <v>0.55800000000000005</v>
      </c>
      <c r="G1109" s="212">
        <f t="shared" si="1323"/>
        <v>0.55800000000000005</v>
      </c>
      <c r="H1109" s="212">
        <f t="shared" si="1323"/>
        <v>0.55800000000000005</v>
      </c>
      <c r="I1109" s="212">
        <f t="shared" si="1323"/>
        <v>0.55800000000000005</v>
      </c>
      <c r="J1109" s="212">
        <f t="shared" si="1323"/>
        <v>0.55800000000000005</v>
      </c>
      <c r="K1109" s="212">
        <f t="shared" si="1323"/>
        <v>0.55800000000000005</v>
      </c>
      <c r="L1109" s="212">
        <f t="shared" si="1323"/>
        <v>0.55800000000000005</v>
      </c>
      <c r="M1109" s="212">
        <f t="shared" si="1323"/>
        <v>0.55800000000000005</v>
      </c>
      <c r="N1109" s="212">
        <f t="shared" si="1323"/>
        <v>0.55800000000000005</v>
      </c>
      <c r="O1109" s="212">
        <f t="shared" si="1323"/>
        <v>0.55800000000000005</v>
      </c>
      <c r="P1109" s="212">
        <f t="shared" si="1323"/>
        <v>0.55800000000000005</v>
      </c>
      <c r="Q1109" s="212">
        <f t="shared" si="1323"/>
        <v>0.55800000000000005</v>
      </c>
      <c r="R1109" s="212">
        <f t="shared" si="1323"/>
        <v>0.55800000000000005</v>
      </c>
      <c r="S1109" s="212">
        <f t="shared" si="1323"/>
        <v>0.55800000000000005</v>
      </c>
      <c r="T1109" s="212">
        <f t="shared" si="1323"/>
        <v>0.55800000000000005</v>
      </c>
      <c r="U1109" s="212">
        <f t="shared" si="1323"/>
        <v>0.55800000000000005</v>
      </c>
      <c r="V1109" s="212">
        <f t="shared" si="1323"/>
        <v>0.55800000000000005</v>
      </c>
      <c r="W1109" s="212">
        <f t="shared" si="1323"/>
        <v>0.55800000000000005</v>
      </c>
      <c r="X1109" s="212">
        <f t="shared" si="1323"/>
        <v>0.55800000000000005</v>
      </c>
      <c r="Y1109" s="212">
        <f t="shared" si="1323"/>
        <v>0.55800000000000005</v>
      </c>
      <c r="Z1109" s="212">
        <f t="shared" si="1323"/>
        <v>0.55800000000000005</v>
      </c>
      <c r="AA1109" s="212">
        <f t="shared" si="1323"/>
        <v>0.55800000000000005</v>
      </c>
      <c r="AB1109" s="212">
        <f t="shared" si="1285"/>
        <v>0.55800000000000005</v>
      </c>
      <c r="AC1109" s="212">
        <f t="shared" si="1286"/>
        <v>0.55800000000000005</v>
      </c>
      <c r="AD1109" s="212">
        <f t="shared" si="1287"/>
        <v>0.55800000000000005</v>
      </c>
      <c r="AE1109" s="212">
        <f t="shared" si="1288"/>
        <v>0.55800000000000005</v>
      </c>
      <c r="AF1109" s="212">
        <f t="shared" si="1289"/>
        <v>0.55800000000000005</v>
      </c>
      <c r="AG1109" s="212">
        <f t="shared" si="1290"/>
        <v>0.55800000000000005</v>
      </c>
      <c r="AH1109" s="212">
        <f t="shared" si="1291"/>
        <v>0.55800000000000005</v>
      </c>
      <c r="AI1109" s="212">
        <f t="shared" si="1292"/>
        <v>0.55800000000000005</v>
      </c>
      <c r="AJ1109" s="212">
        <f t="shared" si="1293"/>
        <v>0.55800000000000005</v>
      </c>
      <c r="AK1109" s="212">
        <f t="shared" si="1294"/>
        <v>0.55800000000000005</v>
      </c>
    </row>
    <row r="1110" spans="1:37" x14ac:dyDescent="0.35">
      <c r="A1110" s="215">
        <v>30</v>
      </c>
      <c r="B1110" s="212">
        <f t="shared" si="1296"/>
        <v>0.55800000000000005</v>
      </c>
      <c r="C1110" s="212">
        <f t="shared" ref="C1110:AA1110" si="1324">B1110</f>
        <v>0.55800000000000005</v>
      </c>
      <c r="D1110" s="212">
        <f t="shared" si="1324"/>
        <v>0.55800000000000005</v>
      </c>
      <c r="E1110" s="212">
        <f t="shared" si="1324"/>
        <v>0.55800000000000005</v>
      </c>
      <c r="F1110" s="212">
        <f t="shared" si="1324"/>
        <v>0.55800000000000005</v>
      </c>
      <c r="G1110" s="212">
        <f t="shared" si="1324"/>
        <v>0.55800000000000005</v>
      </c>
      <c r="H1110" s="212">
        <f t="shared" si="1324"/>
        <v>0.55800000000000005</v>
      </c>
      <c r="I1110" s="212">
        <f t="shared" si="1324"/>
        <v>0.55800000000000005</v>
      </c>
      <c r="J1110" s="212">
        <f t="shared" si="1324"/>
        <v>0.55800000000000005</v>
      </c>
      <c r="K1110" s="212">
        <f t="shared" si="1324"/>
        <v>0.55800000000000005</v>
      </c>
      <c r="L1110" s="212">
        <f t="shared" si="1324"/>
        <v>0.55800000000000005</v>
      </c>
      <c r="M1110" s="212">
        <f t="shared" si="1324"/>
        <v>0.55800000000000005</v>
      </c>
      <c r="N1110" s="212">
        <f t="shared" si="1324"/>
        <v>0.55800000000000005</v>
      </c>
      <c r="O1110" s="212">
        <f t="shared" si="1324"/>
        <v>0.55800000000000005</v>
      </c>
      <c r="P1110" s="212">
        <f t="shared" si="1324"/>
        <v>0.55800000000000005</v>
      </c>
      <c r="Q1110" s="212">
        <f t="shared" si="1324"/>
        <v>0.55800000000000005</v>
      </c>
      <c r="R1110" s="212">
        <f t="shared" si="1324"/>
        <v>0.55800000000000005</v>
      </c>
      <c r="S1110" s="212">
        <f t="shared" si="1324"/>
        <v>0.55800000000000005</v>
      </c>
      <c r="T1110" s="212">
        <f t="shared" si="1324"/>
        <v>0.55800000000000005</v>
      </c>
      <c r="U1110" s="212">
        <f t="shared" si="1324"/>
        <v>0.55800000000000005</v>
      </c>
      <c r="V1110" s="212">
        <f t="shared" si="1324"/>
        <v>0.55800000000000005</v>
      </c>
      <c r="W1110" s="212">
        <f t="shared" si="1324"/>
        <v>0.55800000000000005</v>
      </c>
      <c r="X1110" s="212">
        <f t="shared" si="1324"/>
        <v>0.55800000000000005</v>
      </c>
      <c r="Y1110" s="212">
        <f t="shared" si="1324"/>
        <v>0.55800000000000005</v>
      </c>
      <c r="Z1110" s="212">
        <f t="shared" si="1324"/>
        <v>0.55800000000000005</v>
      </c>
      <c r="AA1110" s="212">
        <f t="shared" si="1324"/>
        <v>0.55800000000000005</v>
      </c>
      <c r="AB1110" s="212">
        <f t="shared" si="1285"/>
        <v>0.55800000000000005</v>
      </c>
      <c r="AC1110" s="212">
        <f t="shared" si="1286"/>
        <v>0.55800000000000005</v>
      </c>
      <c r="AD1110" s="212">
        <f t="shared" si="1287"/>
        <v>0.55800000000000005</v>
      </c>
      <c r="AE1110" s="212">
        <f t="shared" si="1288"/>
        <v>0.55800000000000005</v>
      </c>
      <c r="AF1110" s="212">
        <f t="shared" si="1289"/>
        <v>0.55800000000000005</v>
      </c>
      <c r="AG1110" s="212">
        <f t="shared" si="1290"/>
        <v>0.55800000000000005</v>
      </c>
      <c r="AH1110" s="212">
        <f t="shared" si="1291"/>
        <v>0.55800000000000005</v>
      </c>
      <c r="AI1110" s="212">
        <f t="shared" si="1292"/>
        <v>0.55800000000000005</v>
      </c>
      <c r="AJ1110" s="212">
        <f t="shared" si="1293"/>
        <v>0.55800000000000005</v>
      </c>
      <c r="AK1110" s="212">
        <f t="shared" si="1294"/>
        <v>0.55800000000000005</v>
      </c>
    </row>
    <row r="1111" spans="1:37" x14ac:dyDescent="0.35">
      <c r="A1111" s="215">
        <v>31</v>
      </c>
      <c r="B1111" s="212">
        <f t="shared" si="1296"/>
        <v>0.55800000000000005</v>
      </c>
      <c r="C1111" s="212">
        <f t="shared" ref="C1111:AA1111" si="1325">B1111</f>
        <v>0.55800000000000005</v>
      </c>
      <c r="D1111" s="212">
        <f t="shared" si="1325"/>
        <v>0.55800000000000005</v>
      </c>
      <c r="E1111" s="212">
        <f t="shared" si="1325"/>
        <v>0.55800000000000005</v>
      </c>
      <c r="F1111" s="212">
        <f t="shared" si="1325"/>
        <v>0.55800000000000005</v>
      </c>
      <c r="G1111" s="212">
        <f t="shared" si="1325"/>
        <v>0.55800000000000005</v>
      </c>
      <c r="H1111" s="212">
        <f t="shared" si="1325"/>
        <v>0.55800000000000005</v>
      </c>
      <c r="I1111" s="212">
        <f t="shared" si="1325"/>
        <v>0.55800000000000005</v>
      </c>
      <c r="J1111" s="212">
        <f t="shared" si="1325"/>
        <v>0.55800000000000005</v>
      </c>
      <c r="K1111" s="212">
        <f t="shared" si="1325"/>
        <v>0.55800000000000005</v>
      </c>
      <c r="L1111" s="212">
        <f t="shared" si="1325"/>
        <v>0.55800000000000005</v>
      </c>
      <c r="M1111" s="212">
        <f t="shared" si="1325"/>
        <v>0.55800000000000005</v>
      </c>
      <c r="N1111" s="212">
        <f t="shared" si="1325"/>
        <v>0.55800000000000005</v>
      </c>
      <c r="O1111" s="212">
        <f t="shared" si="1325"/>
        <v>0.55800000000000005</v>
      </c>
      <c r="P1111" s="212">
        <f t="shared" si="1325"/>
        <v>0.55800000000000005</v>
      </c>
      <c r="Q1111" s="212">
        <f t="shared" si="1325"/>
        <v>0.55800000000000005</v>
      </c>
      <c r="R1111" s="212">
        <f t="shared" si="1325"/>
        <v>0.55800000000000005</v>
      </c>
      <c r="S1111" s="212">
        <f t="shared" si="1325"/>
        <v>0.55800000000000005</v>
      </c>
      <c r="T1111" s="212">
        <f t="shared" si="1325"/>
        <v>0.55800000000000005</v>
      </c>
      <c r="U1111" s="212">
        <f t="shared" si="1325"/>
        <v>0.55800000000000005</v>
      </c>
      <c r="V1111" s="212">
        <f t="shared" si="1325"/>
        <v>0.55800000000000005</v>
      </c>
      <c r="W1111" s="212">
        <f t="shared" si="1325"/>
        <v>0.55800000000000005</v>
      </c>
      <c r="X1111" s="212">
        <f t="shared" si="1325"/>
        <v>0.55800000000000005</v>
      </c>
      <c r="Y1111" s="212">
        <f t="shared" si="1325"/>
        <v>0.55800000000000005</v>
      </c>
      <c r="Z1111" s="212">
        <f t="shared" si="1325"/>
        <v>0.55800000000000005</v>
      </c>
      <c r="AA1111" s="212">
        <f t="shared" si="1325"/>
        <v>0.55800000000000005</v>
      </c>
      <c r="AB1111" s="212">
        <f t="shared" si="1285"/>
        <v>0.55800000000000005</v>
      </c>
      <c r="AC1111" s="212">
        <f t="shared" si="1286"/>
        <v>0.55800000000000005</v>
      </c>
      <c r="AD1111" s="212">
        <f t="shared" si="1287"/>
        <v>0.55800000000000005</v>
      </c>
      <c r="AE1111" s="212">
        <f t="shared" si="1288"/>
        <v>0.55800000000000005</v>
      </c>
      <c r="AF1111" s="212">
        <f t="shared" si="1289"/>
        <v>0.55800000000000005</v>
      </c>
      <c r="AG1111" s="212">
        <f t="shared" si="1290"/>
        <v>0.55800000000000005</v>
      </c>
      <c r="AH1111" s="212">
        <f t="shared" si="1291"/>
        <v>0.55800000000000005</v>
      </c>
      <c r="AI1111" s="212">
        <f t="shared" si="1292"/>
        <v>0.55800000000000005</v>
      </c>
      <c r="AJ1111" s="212">
        <f t="shared" si="1293"/>
        <v>0.55800000000000005</v>
      </c>
      <c r="AK1111" s="212">
        <f t="shared" si="1294"/>
        <v>0.55800000000000005</v>
      </c>
    </row>
    <row r="1112" spans="1:37" x14ac:dyDescent="0.35">
      <c r="A1112" s="215">
        <v>32</v>
      </c>
      <c r="B1112" s="212">
        <f t="shared" si="1296"/>
        <v>0.55800000000000005</v>
      </c>
      <c r="C1112" s="212">
        <f t="shared" ref="C1112:AA1112" si="1326">B1112</f>
        <v>0.55800000000000005</v>
      </c>
      <c r="D1112" s="212">
        <f t="shared" si="1326"/>
        <v>0.55800000000000005</v>
      </c>
      <c r="E1112" s="212">
        <f t="shared" si="1326"/>
        <v>0.55800000000000005</v>
      </c>
      <c r="F1112" s="212">
        <f t="shared" si="1326"/>
        <v>0.55800000000000005</v>
      </c>
      <c r="G1112" s="212">
        <f t="shared" si="1326"/>
        <v>0.55800000000000005</v>
      </c>
      <c r="H1112" s="212">
        <f t="shared" si="1326"/>
        <v>0.55800000000000005</v>
      </c>
      <c r="I1112" s="212">
        <f t="shared" si="1326"/>
        <v>0.55800000000000005</v>
      </c>
      <c r="J1112" s="212">
        <f t="shared" si="1326"/>
        <v>0.55800000000000005</v>
      </c>
      <c r="K1112" s="212">
        <f t="shared" si="1326"/>
        <v>0.55800000000000005</v>
      </c>
      <c r="L1112" s="212">
        <f t="shared" si="1326"/>
        <v>0.55800000000000005</v>
      </c>
      <c r="M1112" s="212">
        <f t="shared" si="1326"/>
        <v>0.55800000000000005</v>
      </c>
      <c r="N1112" s="212">
        <f t="shared" si="1326"/>
        <v>0.55800000000000005</v>
      </c>
      <c r="O1112" s="212">
        <f t="shared" si="1326"/>
        <v>0.55800000000000005</v>
      </c>
      <c r="P1112" s="212">
        <f t="shared" si="1326"/>
        <v>0.55800000000000005</v>
      </c>
      <c r="Q1112" s="212">
        <f t="shared" si="1326"/>
        <v>0.55800000000000005</v>
      </c>
      <c r="R1112" s="212">
        <f t="shared" si="1326"/>
        <v>0.55800000000000005</v>
      </c>
      <c r="S1112" s="212">
        <f t="shared" si="1326"/>
        <v>0.55800000000000005</v>
      </c>
      <c r="T1112" s="212">
        <f t="shared" si="1326"/>
        <v>0.55800000000000005</v>
      </c>
      <c r="U1112" s="212">
        <f t="shared" si="1326"/>
        <v>0.55800000000000005</v>
      </c>
      <c r="V1112" s="212">
        <f t="shared" si="1326"/>
        <v>0.55800000000000005</v>
      </c>
      <c r="W1112" s="212">
        <f t="shared" si="1326"/>
        <v>0.55800000000000005</v>
      </c>
      <c r="X1112" s="212">
        <f t="shared" si="1326"/>
        <v>0.55800000000000005</v>
      </c>
      <c r="Y1112" s="212">
        <f t="shared" si="1326"/>
        <v>0.55800000000000005</v>
      </c>
      <c r="Z1112" s="212">
        <f t="shared" si="1326"/>
        <v>0.55800000000000005</v>
      </c>
      <c r="AA1112" s="212">
        <f t="shared" si="1326"/>
        <v>0.55800000000000005</v>
      </c>
      <c r="AB1112" s="212">
        <f t="shared" si="1285"/>
        <v>0.55800000000000005</v>
      </c>
      <c r="AC1112" s="212">
        <f t="shared" si="1286"/>
        <v>0.55800000000000005</v>
      </c>
      <c r="AD1112" s="212">
        <f t="shared" si="1287"/>
        <v>0.55800000000000005</v>
      </c>
      <c r="AE1112" s="212">
        <f t="shared" si="1288"/>
        <v>0.55800000000000005</v>
      </c>
      <c r="AF1112" s="212">
        <f t="shared" si="1289"/>
        <v>0.55800000000000005</v>
      </c>
      <c r="AG1112" s="212">
        <f t="shared" si="1290"/>
        <v>0.55800000000000005</v>
      </c>
      <c r="AH1112" s="212">
        <f t="shared" si="1291"/>
        <v>0.55800000000000005</v>
      </c>
      <c r="AI1112" s="212">
        <f t="shared" si="1292"/>
        <v>0.55800000000000005</v>
      </c>
      <c r="AJ1112" s="212">
        <f t="shared" si="1293"/>
        <v>0.55800000000000005</v>
      </c>
      <c r="AK1112" s="212">
        <f t="shared" si="1294"/>
        <v>0.55800000000000005</v>
      </c>
    </row>
    <row r="1113" spans="1:37" x14ac:dyDescent="0.35">
      <c r="A1113" s="215">
        <v>33</v>
      </c>
      <c r="B1113" s="212">
        <f t="shared" si="1296"/>
        <v>0.55800000000000005</v>
      </c>
      <c r="C1113" s="212">
        <f t="shared" ref="C1113:AA1113" si="1327">B1113</f>
        <v>0.55800000000000005</v>
      </c>
      <c r="D1113" s="212">
        <f t="shared" si="1327"/>
        <v>0.55800000000000005</v>
      </c>
      <c r="E1113" s="212">
        <f t="shared" si="1327"/>
        <v>0.55800000000000005</v>
      </c>
      <c r="F1113" s="212">
        <f t="shared" si="1327"/>
        <v>0.55800000000000005</v>
      </c>
      <c r="G1113" s="212">
        <f t="shared" si="1327"/>
        <v>0.55800000000000005</v>
      </c>
      <c r="H1113" s="212">
        <f t="shared" si="1327"/>
        <v>0.55800000000000005</v>
      </c>
      <c r="I1113" s="212">
        <f t="shared" si="1327"/>
        <v>0.55800000000000005</v>
      </c>
      <c r="J1113" s="212">
        <f t="shared" si="1327"/>
        <v>0.55800000000000005</v>
      </c>
      <c r="K1113" s="212">
        <f t="shared" si="1327"/>
        <v>0.55800000000000005</v>
      </c>
      <c r="L1113" s="212">
        <f t="shared" si="1327"/>
        <v>0.55800000000000005</v>
      </c>
      <c r="M1113" s="212">
        <f t="shared" si="1327"/>
        <v>0.55800000000000005</v>
      </c>
      <c r="N1113" s="212">
        <f t="shared" si="1327"/>
        <v>0.55800000000000005</v>
      </c>
      <c r="O1113" s="212">
        <f t="shared" si="1327"/>
        <v>0.55800000000000005</v>
      </c>
      <c r="P1113" s="212">
        <f t="shared" si="1327"/>
        <v>0.55800000000000005</v>
      </c>
      <c r="Q1113" s="212">
        <f t="shared" si="1327"/>
        <v>0.55800000000000005</v>
      </c>
      <c r="R1113" s="212">
        <f t="shared" si="1327"/>
        <v>0.55800000000000005</v>
      </c>
      <c r="S1113" s="212">
        <f t="shared" si="1327"/>
        <v>0.55800000000000005</v>
      </c>
      <c r="T1113" s="212">
        <f t="shared" si="1327"/>
        <v>0.55800000000000005</v>
      </c>
      <c r="U1113" s="212">
        <f t="shared" si="1327"/>
        <v>0.55800000000000005</v>
      </c>
      <c r="V1113" s="212">
        <f t="shared" si="1327"/>
        <v>0.55800000000000005</v>
      </c>
      <c r="W1113" s="212">
        <f t="shared" si="1327"/>
        <v>0.55800000000000005</v>
      </c>
      <c r="X1113" s="212">
        <f t="shared" si="1327"/>
        <v>0.55800000000000005</v>
      </c>
      <c r="Y1113" s="212">
        <f t="shared" si="1327"/>
        <v>0.55800000000000005</v>
      </c>
      <c r="Z1113" s="212">
        <f t="shared" si="1327"/>
        <v>0.55800000000000005</v>
      </c>
      <c r="AA1113" s="212">
        <f t="shared" si="1327"/>
        <v>0.55800000000000005</v>
      </c>
      <c r="AB1113" s="212">
        <f t="shared" si="1285"/>
        <v>0.55800000000000005</v>
      </c>
      <c r="AC1113" s="212">
        <f t="shared" si="1286"/>
        <v>0.55800000000000005</v>
      </c>
      <c r="AD1113" s="212">
        <f t="shared" si="1287"/>
        <v>0.55800000000000005</v>
      </c>
      <c r="AE1113" s="212">
        <f t="shared" si="1288"/>
        <v>0.55800000000000005</v>
      </c>
      <c r="AF1113" s="212">
        <f t="shared" si="1289"/>
        <v>0.55800000000000005</v>
      </c>
      <c r="AG1113" s="212">
        <f t="shared" si="1290"/>
        <v>0.55800000000000005</v>
      </c>
      <c r="AH1113" s="212">
        <f t="shared" si="1291"/>
        <v>0.55800000000000005</v>
      </c>
      <c r="AI1113" s="212">
        <f t="shared" si="1292"/>
        <v>0.55800000000000005</v>
      </c>
      <c r="AJ1113" s="212">
        <f t="shared" si="1293"/>
        <v>0.55800000000000005</v>
      </c>
      <c r="AK1113" s="212">
        <f t="shared" si="1294"/>
        <v>0.55800000000000005</v>
      </c>
    </row>
    <row r="1114" spans="1:37" x14ac:dyDescent="0.35">
      <c r="A1114" s="215">
        <v>34</v>
      </c>
      <c r="B1114" s="212">
        <f t="shared" si="1296"/>
        <v>0.55800000000000005</v>
      </c>
      <c r="C1114" s="212">
        <f t="shared" ref="C1114:AA1114" si="1328">B1114</f>
        <v>0.55800000000000005</v>
      </c>
      <c r="D1114" s="212">
        <f t="shared" si="1328"/>
        <v>0.55800000000000005</v>
      </c>
      <c r="E1114" s="212">
        <f t="shared" si="1328"/>
        <v>0.55800000000000005</v>
      </c>
      <c r="F1114" s="212">
        <f t="shared" si="1328"/>
        <v>0.55800000000000005</v>
      </c>
      <c r="G1114" s="212">
        <f t="shared" si="1328"/>
        <v>0.55800000000000005</v>
      </c>
      <c r="H1114" s="212">
        <f t="shared" si="1328"/>
        <v>0.55800000000000005</v>
      </c>
      <c r="I1114" s="212">
        <f t="shared" si="1328"/>
        <v>0.55800000000000005</v>
      </c>
      <c r="J1114" s="212">
        <f t="shared" si="1328"/>
        <v>0.55800000000000005</v>
      </c>
      <c r="K1114" s="212">
        <f t="shared" si="1328"/>
        <v>0.55800000000000005</v>
      </c>
      <c r="L1114" s="212">
        <f t="shared" si="1328"/>
        <v>0.55800000000000005</v>
      </c>
      <c r="M1114" s="212">
        <f t="shared" si="1328"/>
        <v>0.55800000000000005</v>
      </c>
      <c r="N1114" s="212">
        <f t="shared" si="1328"/>
        <v>0.55800000000000005</v>
      </c>
      <c r="O1114" s="212">
        <f t="shared" si="1328"/>
        <v>0.55800000000000005</v>
      </c>
      <c r="P1114" s="212">
        <f t="shared" si="1328"/>
        <v>0.55800000000000005</v>
      </c>
      <c r="Q1114" s="212">
        <f t="shared" si="1328"/>
        <v>0.55800000000000005</v>
      </c>
      <c r="R1114" s="212">
        <f t="shared" si="1328"/>
        <v>0.55800000000000005</v>
      </c>
      <c r="S1114" s="212">
        <f t="shared" si="1328"/>
        <v>0.55800000000000005</v>
      </c>
      <c r="T1114" s="212">
        <f t="shared" si="1328"/>
        <v>0.55800000000000005</v>
      </c>
      <c r="U1114" s="212">
        <f t="shared" si="1328"/>
        <v>0.55800000000000005</v>
      </c>
      <c r="V1114" s="212">
        <f t="shared" si="1328"/>
        <v>0.55800000000000005</v>
      </c>
      <c r="W1114" s="212">
        <f t="shared" si="1328"/>
        <v>0.55800000000000005</v>
      </c>
      <c r="X1114" s="212">
        <f t="shared" si="1328"/>
        <v>0.55800000000000005</v>
      </c>
      <c r="Y1114" s="212">
        <f t="shared" si="1328"/>
        <v>0.55800000000000005</v>
      </c>
      <c r="Z1114" s="212">
        <f t="shared" si="1328"/>
        <v>0.55800000000000005</v>
      </c>
      <c r="AA1114" s="212">
        <f t="shared" si="1328"/>
        <v>0.55800000000000005</v>
      </c>
      <c r="AB1114" s="212">
        <f t="shared" si="1285"/>
        <v>0.55800000000000005</v>
      </c>
      <c r="AC1114" s="212">
        <f t="shared" si="1286"/>
        <v>0.55800000000000005</v>
      </c>
      <c r="AD1114" s="212">
        <f t="shared" si="1287"/>
        <v>0.55800000000000005</v>
      </c>
      <c r="AE1114" s="212">
        <f t="shared" si="1288"/>
        <v>0.55800000000000005</v>
      </c>
      <c r="AF1114" s="212">
        <f t="shared" si="1289"/>
        <v>0.55800000000000005</v>
      </c>
      <c r="AG1114" s="212">
        <f t="shared" si="1290"/>
        <v>0.55800000000000005</v>
      </c>
      <c r="AH1114" s="212">
        <f t="shared" si="1291"/>
        <v>0.55800000000000005</v>
      </c>
      <c r="AI1114" s="212">
        <f t="shared" si="1292"/>
        <v>0.55800000000000005</v>
      </c>
      <c r="AJ1114" s="212">
        <f t="shared" si="1293"/>
        <v>0.55800000000000005</v>
      </c>
      <c r="AK1114" s="212">
        <f t="shared" si="1294"/>
        <v>0.55800000000000005</v>
      </c>
    </row>
    <row r="1115" spans="1:37" x14ac:dyDescent="0.35">
      <c r="A1115" s="215">
        <v>35</v>
      </c>
      <c r="B1115" s="212">
        <f t="shared" si="1296"/>
        <v>0.55800000000000005</v>
      </c>
      <c r="C1115" s="212">
        <f t="shared" ref="C1115:AA1115" si="1329">B1115</f>
        <v>0.55800000000000005</v>
      </c>
      <c r="D1115" s="212">
        <f t="shared" si="1329"/>
        <v>0.55800000000000005</v>
      </c>
      <c r="E1115" s="212">
        <f t="shared" si="1329"/>
        <v>0.55800000000000005</v>
      </c>
      <c r="F1115" s="212">
        <f t="shared" si="1329"/>
        <v>0.55800000000000005</v>
      </c>
      <c r="G1115" s="212">
        <f t="shared" si="1329"/>
        <v>0.55800000000000005</v>
      </c>
      <c r="H1115" s="212">
        <f t="shared" si="1329"/>
        <v>0.55800000000000005</v>
      </c>
      <c r="I1115" s="212">
        <f t="shared" si="1329"/>
        <v>0.55800000000000005</v>
      </c>
      <c r="J1115" s="212">
        <f t="shared" si="1329"/>
        <v>0.55800000000000005</v>
      </c>
      <c r="K1115" s="212">
        <f t="shared" si="1329"/>
        <v>0.55800000000000005</v>
      </c>
      <c r="L1115" s="212">
        <f t="shared" si="1329"/>
        <v>0.55800000000000005</v>
      </c>
      <c r="M1115" s="212">
        <f t="shared" si="1329"/>
        <v>0.55800000000000005</v>
      </c>
      <c r="N1115" s="212">
        <f t="shared" si="1329"/>
        <v>0.55800000000000005</v>
      </c>
      <c r="O1115" s="212">
        <f t="shared" si="1329"/>
        <v>0.55800000000000005</v>
      </c>
      <c r="P1115" s="212">
        <f t="shared" si="1329"/>
        <v>0.55800000000000005</v>
      </c>
      <c r="Q1115" s="212">
        <f t="shared" si="1329"/>
        <v>0.55800000000000005</v>
      </c>
      <c r="R1115" s="212">
        <f t="shared" si="1329"/>
        <v>0.55800000000000005</v>
      </c>
      <c r="S1115" s="212">
        <f t="shared" si="1329"/>
        <v>0.55800000000000005</v>
      </c>
      <c r="T1115" s="212">
        <f t="shared" si="1329"/>
        <v>0.55800000000000005</v>
      </c>
      <c r="U1115" s="212">
        <f t="shared" si="1329"/>
        <v>0.55800000000000005</v>
      </c>
      <c r="V1115" s="212">
        <f t="shared" si="1329"/>
        <v>0.55800000000000005</v>
      </c>
      <c r="W1115" s="212">
        <f t="shared" si="1329"/>
        <v>0.55800000000000005</v>
      </c>
      <c r="X1115" s="212">
        <f t="shared" si="1329"/>
        <v>0.55800000000000005</v>
      </c>
      <c r="Y1115" s="212">
        <f t="shared" si="1329"/>
        <v>0.55800000000000005</v>
      </c>
      <c r="Z1115" s="212">
        <f t="shared" si="1329"/>
        <v>0.55800000000000005</v>
      </c>
      <c r="AA1115" s="212">
        <f t="shared" si="1329"/>
        <v>0.55800000000000005</v>
      </c>
      <c r="AB1115" s="212">
        <f t="shared" si="1285"/>
        <v>0.55800000000000005</v>
      </c>
      <c r="AC1115" s="212">
        <f t="shared" si="1286"/>
        <v>0.55800000000000005</v>
      </c>
      <c r="AD1115" s="212">
        <f t="shared" si="1287"/>
        <v>0.55800000000000005</v>
      </c>
      <c r="AE1115" s="212">
        <f t="shared" si="1288"/>
        <v>0.55800000000000005</v>
      </c>
      <c r="AF1115" s="212">
        <f t="shared" si="1289"/>
        <v>0.55800000000000005</v>
      </c>
      <c r="AG1115" s="212">
        <f t="shared" si="1290"/>
        <v>0.55800000000000005</v>
      </c>
      <c r="AH1115" s="212">
        <f t="shared" si="1291"/>
        <v>0.55800000000000005</v>
      </c>
      <c r="AI1115" s="212">
        <f t="shared" si="1292"/>
        <v>0.55800000000000005</v>
      </c>
      <c r="AJ1115" s="212">
        <f t="shared" si="1293"/>
        <v>0.55800000000000005</v>
      </c>
      <c r="AK1115" s="212">
        <f t="shared" si="1294"/>
        <v>0.55800000000000005</v>
      </c>
    </row>
    <row r="1116" spans="1:37" x14ac:dyDescent="0.35">
      <c r="A1116" s="215">
        <v>36</v>
      </c>
      <c r="B1116" s="212">
        <f t="shared" si="1296"/>
        <v>0.55800000000000005</v>
      </c>
      <c r="C1116" s="212">
        <f t="shared" ref="C1116:AA1126" si="1330">B1116</f>
        <v>0.55800000000000005</v>
      </c>
      <c r="D1116" s="212">
        <f t="shared" si="1330"/>
        <v>0.55800000000000005</v>
      </c>
      <c r="E1116" s="212">
        <f t="shared" si="1330"/>
        <v>0.55800000000000005</v>
      </c>
      <c r="F1116" s="212">
        <f t="shared" si="1330"/>
        <v>0.55800000000000005</v>
      </c>
      <c r="G1116" s="212">
        <f t="shared" si="1330"/>
        <v>0.55800000000000005</v>
      </c>
      <c r="H1116" s="212">
        <f t="shared" si="1330"/>
        <v>0.55800000000000005</v>
      </c>
      <c r="I1116" s="212">
        <f t="shared" si="1330"/>
        <v>0.55800000000000005</v>
      </c>
      <c r="J1116" s="212">
        <f t="shared" si="1330"/>
        <v>0.55800000000000005</v>
      </c>
      <c r="K1116" s="212">
        <f t="shared" si="1330"/>
        <v>0.55800000000000005</v>
      </c>
      <c r="L1116" s="212">
        <f t="shared" si="1330"/>
        <v>0.55800000000000005</v>
      </c>
      <c r="M1116" s="212">
        <f t="shared" si="1330"/>
        <v>0.55800000000000005</v>
      </c>
      <c r="N1116" s="212">
        <f t="shared" si="1330"/>
        <v>0.55800000000000005</v>
      </c>
      <c r="O1116" s="212">
        <f t="shared" si="1330"/>
        <v>0.55800000000000005</v>
      </c>
      <c r="P1116" s="212">
        <f t="shared" si="1330"/>
        <v>0.55800000000000005</v>
      </c>
      <c r="Q1116" s="212">
        <f t="shared" si="1330"/>
        <v>0.55800000000000005</v>
      </c>
      <c r="R1116" s="212">
        <f t="shared" si="1330"/>
        <v>0.55800000000000005</v>
      </c>
      <c r="S1116" s="212">
        <f t="shared" si="1330"/>
        <v>0.55800000000000005</v>
      </c>
      <c r="T1116" s="212">
        <f t="shared" si="1330"/>
        <v>0.55800000000000005</v>
      </c>
      <c r="U1116" s="212">
        <f t="shared" si="1330"/>
        <v>0.55800000000000005</v>
      </c>
      <c r="V1116" s="212">
        <f t="shared" si="1330"/>
        <v>0.55800000000000005</v>
      </c>
      <c r="W1116" s="212">
        <f t="shared" si="1330"/>
        <v>0.55800000000000005</v>
      </c>
      <c r="X1116" s="212">
        <f t="shared" si="1330"/>
        <v>0.55800000000000005</v>
      </c>
      <c r="Y1116" s="212">
        <f t="shared" si="1330"/>
        <v>0.55800000000000005</v>
      </c>
      <c r="Z1116" s="212">
        <f t="shared" si="1330"/>
        <v>0.55800000000000005</v>
      </c>
      <c r="AA1116" s="212">
        <f t="shared" si="1330"/>
        <v>0.55800000000000005</v>
      </c>
      <c r="AB1116" s="212">
        <f t="shared" si="1285"/>
        <v>0.55800000000000005</v>
      </c>
      <c r="AC1116" s="212">
        <f t="shared" si="1285"/>
        <v>0.55800000000000005</v>
      </c>
      <c r="AD1116" s="212">
        <f t="shared" si="1285"/>
        <v>0.55800000000000005</v>
      </c>
      <c r="AE1116" s="212">
        <f t="shared" si="1285"/>
        <v>0.55800000000000005</v>
      </c>
      <c r="AF1116" s="212">
        <f t="shared" si="1285"/>
        <v>0.55800000000000005</v>
      </c>
      <c r="AG1116" s="212">
        <f t="shared" si="1285"/>
        <v>0.55800000000000005</v>
      </c>
      <c r="AH1116" s="212">
        <f t="shared" si="1285"/>
        <v>0.55800000000000005</v>
      </c>
      <c r="AI1116" s="212">
        <f t="shared" si="1285"/>
        <v>0.55800000000000005</v>
      </c>
      <c r="AJ1116" s="212">
        <f t="shared" si="1285"/>
        <v>0.55800000000000005</v>
      </c>
      <c r="AK1116" s="212">
        <f t="shared" si="1285"/>
        <v>0.55800000000000005</v>
      </c>
    </row>
    <row r="1117" spans="1:37" x14ac:dyDescent="0.35">
      <c r="A1117" s="215">
        <v>37</v>
      </c>
      <c r="B1117" s="212">
        <f t="shared" si="1296"/>
        <v>0.55800000000000005</v>
      </c>
      <c r="C1117" s="212">
        <f t="shared" si="1330"/>
        <v>0.55800000000000005</v>
      </c>
      <c r="D1117" s="212">
        <f t="shared" si="1330"/>
        <v>0.55800000000000005</v>
      </c>
      <c r="E1117" s="212">
        <f t="shared" si="1330"/>
        <v>0.55800000000000005</v>
      </c>
      <c r="F1117" s="212">
        <f t="shared" si="1330"/>
        <v>0.55800000000000005</v>
      </c>
      <c r="G1117" s="212">
        <f t="shared" si="1330"/>
        <v>0.55800000000000005</v>
      </c>
      <c r="H1117" s="212">
        <f t="shared" si="1330"/>
        <v>0.55800000000000005</v>
      </c>
      <c r="I1117" s="212">
        <f t="shared" si="1330"/>
        <v>0.55800000000000005</v>
      </c>
      <c r="J1117" s="212">
        <f t="shared" si="1330"/>
        <v>0.55800000000000005</v>
      </c>
      <c r="K1117" s="212">
        <f t="shared" si="1330"/>
        <v>0.55800000000000005</v>
      </c>
      <c r="L1117" s="212">
        <f t="shared" si="1330"/>
        <v>0.55800000000000005</v>
      </c>
      <c r="M1117" s="212">
        <f t="shared" si="1330"/>
        <v>0.55800000000000005</v>
      </c>
      <c r="N1117" s="212">
        <f t="shared" si="1330"/>
        <v>0.55800000000000005</v>
      </c>
      <c r="O1117" s="212">
        <f t="shared" si="1330"/>
        <v>0.55800000000000005</v>
      </c>
      <c r="P1117" s="212">
        <f t="shared" si="1330"/>
        <v>0.55800000000000005</v>
      </c>
      <c r="Q1117" s="212">
        <f t="shared" si="1330"/>
        <v>0.55800000000000005</v>
      </c>
      <c r="R1117" s="212">
        <f t="shared" si="1330"/>
        <v>0.55800000000000005</v>
      </c>
      <c r="S1117" s="212">
        <f t="shared" si="1330"/>
        <v>0.55800000000000005</v>
      </c>
      <c r="T1117" s="212">
        <f t="shared" si="1330"/>
        <v>0.55800000000000005</v>
      </c>
      <c r="U1117" s="212">
        <f t="shared" si="1330"/>
        <v>0.55800000000000005</v>
      </c>
      <c r="V1117" s="212">
        <f t="shared" si="1330"/>
        <v>0.55800000000000005</v>
      </c>
      <c r="W1117" s="212">
        <f t="shared" si="1330"/>
        <v>0.55800000000000005</v>
      </c>
      <c r="X1117" s="212">
        <f t="shared" si="1330"/>
        <v>0.55800000000000005</v>
      </c>
      <c r="Y1117" s="212">
        <f t="shared" si="1330"/>
        <v>0.55800000000000005</v>
      </c>
      <c r="Z1117" s="212">
        <f t="shared" si="1330"/>
        <v>0.55800000000000005</v>
      </c>
      <c r="AA1117" s="212">
        <f t="shared" si="1330"/>
        <v>0.55800000000000005</v>
      </c>
      <c r="AB1117" s="212">
        <f t="shared" ref="AB1117:AK1132" si="1331">AA1117</f>
        <v>0.55800000000000005</v>
      </c>
      <c r="AC1117" s="212">
        <f t="shared" si="1331"/>
        <v>0.55800000000000005</v>
      </c>
      <c r="AD1117" s="212">
        <f t="shared" si="1331"/>
        <v>0.55800000000000005</v>
      </c>
      <c r="AE1117" s="212">
        <f t="shared" si="1331"/>
        <v>0.55800000000000005</v>
      </c>
      <c r="AF1117" s="212">
        <f t="shared" si="1331"/>
        <v>0.55800000000000005</v>
      </c>
      <c r="AG1117" s="212">
        <f t="shared" si="1331"/>
        <v>0.55800000000000005</v>
      </c>
      <c r="AH1117" s="212">
        <f t="shared" si="1331"/>
        <v>0.55800000000000005</v>
      </c>
      <c r="AI1117" s="212">
        <f t="shared" si="1331"/>
        <v>0.55800000000000005</v>
      </c>
      <c r="AJ1117" s="212">
        <f t="shared" si="1331"/>
        <v>0.55800000000000005</v>
      </c>
      <c r="AK1117" s="212">
        <f t="shared" si="1331"/>
        <v>0.55800000000000005</v>
      </c>
    </row>
    <row r="1118" spans="1:37" x14ac:dyDescent="0.35">
      <c r="A1118" s="215">
        <v>38</v>
      </c>
      <c r="B1118" s="212">
        <f t="shared" si="1296"/>
        <v>0.55800000000000005</v>
      </c>
      <c r="C1118" s="212">
        <f t="shared" si="1330"/>
        <v>0.55800000000000005</v>
      </c>
      <c r="D1118" s="212">
        <f t="shared" si="1330"/>
        <v>0.55800000000000005</v>
      </c>
      <c r="E1118" s="212">
        <f t="shared" si="1330"/>
        <v>0.55800000000000005</v>
      </c>
      <c r="F1118" s="212">
        <f t="shared" si="1330"/>
        <v>0.55800000000000005</v>
      </c>
      <c r="G1118" s="212">
        <f t="shared" si="1330"/>
        <v>0.55800000000000005</v>
      </c>
      <c r="H1118" s="212">
        <f t="shared" si="1330"/>
        <v>0.55800000000000005</v>
      </c>
      <c r="I1118" s="212">
        <f t="shared" si="1330"/>
        <v>0.55800000000000005</v>
      </c>
      <c r="J1118" s="212">
        <f t="shared" si="1330"/>
        <v>0.55800000000000005</v>
      </c>
      <c r="K1118" s="212">
        <f t="shared" si="1330"/>
        <v>0.55800000000000005</v>
      </c>
      <c r="L1118" s="212">
        <f t="shared" si="1330"/>
        <v>0.55800000000000005</v>
      </c>
      <c r="M1118" s="212">
        <f t="shared" si="1330"/>
        <v>0.55800000000000005</v>
      </c>
      <c r="N1118" s="212">
        <f t="shared" si="1330"/>
        <v>0.55800000000000005</v>
      </c>
      <c r="O1118" s="212">
        <f t="shared" si="1330"/>
        <v>0.55800000000000005</v>
      </c>
      <c r="P1118" s="212">
        <f t="shared" si="1330"/>
        <v>0.55800000000000005</v>
      </c>
      <c r="Q1118" s="212">
        <f t="shared" si="1330"/>
        <v>0.55800000000000005</v>
      </c>
      <c r="R1118" s="212">
        <f t="shared" si="1330"/>
        <v>0.55800000000000005</v>
      </c>
      <c r="S1118" s="212">
        <f t="shared" si="1330"/>
        <v>0.55800000000000005</v>
      </c>
      <c r="T1118" s="212">
        <f t="shared" si="1330"/>
        <v>0.55800000000000005</v>
      </c>
      <c r="U1118" s="212">
        <f t="shared" si="1330"/>
        <v>0.55800000000000005</v>
      </c>
      <c r="V1118" s="212">
        <f t="shared" si="1330"/>
        <v>0.55800000000000005</v>
      </c>
      <c r="W1118" s="212">
        <f t="shared" si="1330"/>
        <v>0.55800000000000005</v>
      </c>
      <c r="X1118" s="212">
        <f t="shared" si="1330"/>
        <v>0.55800000000000005</v>
      </c>
      <c r="Y1118" s="212">
        <f t="shared" si="1330"/>
        <v>0.55800000000000005</v>
      </c>
      <c r="Z1118" s="212">
        <f t="shared" si="1330"/>
        <v>0.55800000000000005</v>
      </c>
      <c r="AA1118" s="212">
        <f t="shared" si="1330"/>
        <v>0.55800000000000005</v>
      </c>
      <c r="AB1118" s="212">
        <f t="shared" si="1331"/>
        <v>0.55800000000000005</v>
      </c>
      <c r="AC1118" s="212">
        <f t="shared" si="1331"/>
        <v>0.55800000000000005</v>
      </c>
      <c r="AD1118" s="212">
        <f t="shared" si="1331"/>
        <v>0.55800000000000005</v>
      </c>
      <c r="AE1118" s="212">
        <f t="shared" si="1331"/>
        <v>0.55800000000000005</v>
      </c>
      <c r="AF1118" s="212">
        <f t="shared" si="1331"/>
        <v>0.55800000000000005</v>
      </c>
      <c r="AG1118" s="212">
        <f t="shared" si="1331"/>
        <v>0.55800000000000005</v>
      </c>
      <c r="AH1118" s="212">
        <f t="shared" si="1331"/>
        <v>0.55800000000000005</v>
      </c>
      <c r="AI1118" s="212">
        <f t="shared" si="1331"/>
        <v>0.55800000000000005</v>
      </c>
      <c r="AJ1118" s="212">
        <f t="shared" si="1331"/>
        <v>0.55800000000000005</v>
      </c>
      <c r="AK1118" s="212">
        <f t="shared" si="1331"/>
        <v>0.55800000000000005</v>
      </c>
    </row>
    <row r="1119" spans="1:37" x14ac:dyDescent="0.35">
      <c r="A1119" s="215">
        <v>39</v>
      </c>
      <c r="B1119" s="212">
        <f t="shared" si="1296"/>
        <v>0.55800000000000005</v>
      </c>
      <c r="C1119" s="212">
        <f t="shared" si="1330"/>
        <v>0.55800000000000005</v>
      </c>
      <c r="D1119" s="212">
        <f t="shared" si="1330"/>
        <v>0.55800000000000005</v>
      </c>
      <c r="E1119" s="212">
        <f t="shared" si="1330"/>
        <v>0.55800000000000005</v>
      </c>
      <c r="F1119" s="212">
        <f t="shared" si="1330"/>
        <v>0.55800000000000005</v>
      </c>
      <c r="G1119" s="212">
        <f t="shared" si="1330"/>
        <v>0.55800000000000005</v>
      </c>
      <c r="H1119" s="212">
        <f t="shared" si="1330"/>
        <v>0.55800000000000005</v>
      </c>
      <c r="I1119" s="212">
        <f t="shared" si="1330"/>
        <v>0.55800000000000005</v>
      </c>
      <c r="J1119" s="212">
        <f t="shared" si="1330"/>
        <v>0.55800000000000005</v>
      </c>
      <c r="K1119" s="212">
        <f t="shared" si="1330"/>
        <v>0.55800000000000005</v>
      </c>
      <c r="L1119" s="212">
        <f t="shared" si="1330"/>
        <v>0.55800000000000005</v>
      </c>
      <c r="M1119" s="212">
        <f t="shared" si="1330"/>
        <v>0.55800000000000005</v>
      </c>
      <c r="N1119" s="212">
        <f t="shared" si="1330"/>
        <v>0.55800000000000005</v>
      </c>
      <c r="O1119" s="212">
        <f t="shared" si="1330"/>
        <v>0.55800000000000005</v>
      </c>
      <c r="P1119" s="212">
        <f t="shared" si="1330"/>
        <v>0.55800000000000005</v>
      </c>
      <c r="Q1119" s="212">
        <f t="shared" si="1330"/>
        <v>0.55800000000000005</v>
      </c>
      <c r="R1119" s="212">
        <f t="shared" si="1330"/>
        <v>0.55800000000000005</v>
      </c>
      <c r="S1119" s="212">
        <f t="shared" si="1330"/>
        <v>0.55800000000000005</v>
      </c>
      <c r="T1119" s="212">
        <f t="shared" si="1330"/>
        <v>0.55800000000000005</v>
      </c>
      <c r="U1119" s="212">
        <f t="shared" si="1330"/>
        <v>0.55800000000000005</v>
      </c>
      <c r="V1119" s="212">
        <f t="shared" si="1330"/>
        <v>0.55800000000000005</v>
      </c>
      <c r="W1119" s="212">
        <f t="shared" si="1330"/>
        <v>0.55800000000000005</v>
      </c>
      <c r="X1119" s="212">
        <f t="shared" si="1330"/>
        <v>0.55800000000000005</v>
      </c>
      <c r="Y1119" s="212">
        <f t="shared" si="1330"/>
        <v>0.55800000000000005</v>
      </c>
      <c r="Z1119" s="212">
        <f t="shared" si="1330"/>
        <v>0.55800000000000005</v>
      </c>
      <c r="AA1119" s="212">
        <f t="shared" si="1330"/>
        <v>0.55800000000000005</v>
      </c>
      <c r="AB1119" s="212">
        <f t="shared" si="1331"/>
        <v>0.55800000000000005</v>
      </c>
      <c r="AC1119" s="212">
        <f t="shared" si="1331"/>
        <v>0.55800000000000005</v>
      </c>
      <c r="AD1119" s="212">
        <f t="shared" si="1331"/>
        <v>0.55800000000000005</v>
      </c>
      <c r="AE1119" s="212">
        <f t="shared" si="1331"/>
        <v>0.55800000000000005</v>
      </c>
      <c r="AF1119" s="212">
        <f t="shared" si="1331"/>
        <v>0.55800000000000005</v>
      </c>
      <c r="AG1119" s="212">
        <f t="shared" si="1331"/>
        <v>0.55800000000000005</v>
      </c>
      <c r="AH1119" s="212">
        <f t="shared" si="1331"/>
        <v>0.55800000000000005</v>
      </c>
      <c r="AI1119" s="212">
        <f t="shared" si="1331"/>
        <v>0.55800000000000005</v>
      </c>
      <c r="AJ1119" s="212">
        <f t="shared" si="1331"/>
        <v>0.55800000000000005</v>
      </c>
      <c r="AK1119" s="212">
        <f t="shared" si="1331"/>
        <v>0.55800000000000005</v>
      </c>
    </row>
    <row r="1120" spans="1:37" x14ac:dyDescent="0.35">
      <c r="A1120" s="215">
        <v>40</v>
      </c>
      <c r="B1120" s="212">
        <f t="shared" si="1296"/>
        <v>0.55800000000000005</v>
      </c>
      <c r="C1120" s="212">
        <f t="shared" si="1330"/>
        <v>0.55800000000000005</v>
      </c>
      <c r="D1120" s="212">
        <f t="shared" si="1330"/>
        <v>0.55800000000000005</v>
      </c>
      <c r="E1120" s="212">
        <f t="shared" si="1330"/>
        <v>0.55800000000000005</v>
      </c>
      <c r="F1120" s="212">
        <f t="shared" si="1330"/>
        <v>0.55800000000000005</v>
      </c>
      <c r="G1120" s="212">
        <f t="shared" si="1330"/>
        <v>0.55800000000000005</v>
      </c>
      <c r="H1120" s="212">
        <f t="shared" si="1330"/>
        <v>0.55800000000000005</v>
      </c>
      <c r="I1120" s="212">
        <f t="shared" si="1330"/>
        <v>0.55800000000000005</v>
      </c>
      <c r="J1120" s="212">
        <f t="shared" si="1330"/>
        <v>0.55800000000000005</v>
      </c>
      <c r="K1120" s="212">
        <f t="shared" si="1330"/>
        <v>0.55800000000000005</v>
      </c>
      <c r="L1120" s="212">
        <f t="shared" si="1330"/>
        <v>0.55800000000000005</v>
      </c>
      <c r="M1120" s="212">
        <f t="shared" si="1330"/>
        <v>0.55800000000000005</v>
      </c>
      <c r="N1120" s="212">
        <f t="shared" si="1330"/>
        <v>0.55800000000000005</v>
      </c>
      <c r="O1120" s="212">
        <f t="shared" si="1330"/>
        <v>0.55800000000000005</v>
      </c>
      <c r="P1120" s="212">
        <f t="shared" si="1330"/>
        <v>0.55800000000000005</v>
      </c>
      <c r="Q1120" s="212">
        <f t="shared" si="1330"/>
        <v>0.55800000000000005</v>
      </c>
      <c r="R1120" s="212">
        <f t="shared" si="1330"/>
        <v>0.55800000000000005</v>
      </c>
      <c r="S1120" s="212">
        <f t="shared" si="1330"/>
        <v>0.55800000000000005</v>
      </c>
      <c r="T1120" s="212">
        <f t="shared" si="1330"/>
        <v>0.55800000000000005</v>
      </c>
      <c r="U1120" s="212">
        <f t="shared" si="1330"/>
        <v>0.55800000000000005</v>
      </c>
      <c r="V1120" s="212">
        <f t="shared" si="1330"/>
        <v>0.55800000000000005</v>
      </c>
      <c r="W1120" s="212">
        <f t="shared" si="1330"/>
        <v>0.55800000000000005</v>
      </c>
      <c r="X1120" s="212">
        <f t="shared" si="1330"/>
        <v>0.55800000000000005</v>
      </c>
      <c r="Y1120" s="212">
        <f t="shared" si="1330"/>
        <v>0.55800000000000005</v>
      </c>
      <c r="Z1120" s="212">
        <f t="shared" si="1330"/>
        <v>0.55800000000000005</v>
      </c>
      <c r="AA1120" s="212">
        <f t="shared" si="1330"/>
        <v>0.55800000000000005</v>
      </c>
      <c r="AB1120" s="212">
        <f t="shared" si="1331"/>
        <v>0.55800000000000005</v>
      </c>
      <c r="AC1120" s="212">
        <f t="shared" si="1331"/>
        <v>0.55800000000000005</v>
      </c>
      <c r="AD1120" s="212">
        <f t="shared" si="1331"/>
        <v>0.55800000000000005</v>
      </c>
      <c r="AE1120" s="212">
        <f t="shared" si="1331"/>
        <v>0.55800000000000005</v>
      </c>
      <c r="AF1120" s="212">
        <f t="shared" si="1331"/>
        <v>0.55800000000000005</v>
      </c>
      <c r="AG1120" s="212">
        <f t="shared" si="1331"/>
        <v>0.55800000000000005</v>
      </c>
      <c r="AH1120" s="212">
        <f t="shared" si="1331"/>
        <v>0.55800000000000005</v>
      </c>
      <c r="AI1120" s="212">
        <f t="shared" si="1331"/>
        <v>0.55800000000000005</v>
      </c>
      <c r="AJ1120" s="212">
        <f t="shared" si="1331"/>
        <v>0.55800000000000005</v>
      </c>
      <c r="AK1120" s="212">
        <f t="shared" si="1331"/>
        <v>0.55800000000000005</v>
      </c>
    </row>
    <row r="1121" spans="1:37" x14ac:dyDescent="0.35">
      <c r="A1121" s="215">
        <v>41</v>
      </c>
      <c r="B1121" s="212">
        <f t="shared" si="1296"/>
        <v>0.55800000000000005</v>
      </c>
      <c r="C1121" s="212">
        <f t="shared" si="1330"/>
        <v>0.55800000000000005</v>
      </c>
      <c r="D1121" s="212">
        <f t="shared" si="1330"/>
        <v>0.55800000000000005</v>
      </c>
      <c r="E1121" s="212">
        <f t="shared" si="1330"/>
        <v>0.55800000000000005</v>
      </c>
      <c r="F1121" s="212">
        <f t="shared" si="1330"/>
        <v>0.55800000000000005</v>
      </c>
      <c r="G1121" s="212">
        <f t="shared" si="1330"/>
        <v>0.55800000000000005</v>
      </c>
      <c r="H1121" s="212">
        <f t="shared" si="1330"/>
        <v>0.55800000000000005</v>
      </c>
      <c r="I1121" s="212">
        <f t="shared" si="1330"/>
        <v>0.55800000000000005</v>
      </c>
      <c r="J1121" s="212">
        <f t="shared" si="1330"/>
        <v>0.55800000000000005</v>
      </c>
      <c r="K1121" s="212">
        <f t="shared" si="1330"/>
        <v>0.55800000000000005</v>
      </c>
      <c r="L1121" s="212">
        <f t="shared" si="1330"/>
        <v>0.55800000000000005</v>
      </c>
      <c r="M1121" s="212">
        <f t="shared" si="1330"/>
        <v>0.55800000000000005</v>
      </c>
      <c r="N1121" s="212">
        <f t="shared" si="1330"/>
        <v>0.55800000000000005</v>
      </c>
      <c r="O1121" s="212">
        <f t="shared" si="1330"/>
        <v>0.55800000000000005</v>
      </c>
      <c r="P1121" s="212">
        <f t="shared" si="1330"/>
        <v>0.55800000000000005</v>
      </c>
      <c r="Q1121" s="212">
        <f t="shared" si="1330"/>
        <v>0.55800000000000005</v>
      </c>
      <c r="R1121" s="212">
        <f t="shared" si="1330"/>
        <v>0.55800000000000005</v>
      </c>
      <c r="S1121" s="212">
        <f t="shared" si="1330"/>
        <v>0.55800000000000005</v>
      </c>
      <c r="T1121" s="212">
        <f t="shared" si="1330"/>
        <v>0.55800000000000005</v>
      </c>
      <c r="U1121" s="212">
        <f t="shared" si="1330"/>
        <v>0.55800000000000005</v>
      </c>
      <c r="V1121" s="212">
        <f t="shared" si="1330"/>
        <v>0.55800000000000005</v>
      </c>
      <c r="W1121" s="212">
        <f t="shared" si="1330"/>
        <v>0.55800000000000005</v>
      </c>
      <c r="X1121" s="212">
        <f t="shared" si="1330"/>
        <v>0.55800000000000005</v>
      </c>
      <c r="Y1121" s="212">
        <f t="shared" si="1330"/>
        <v>0.55800000000000005</v>
      </c>
      <c r="Z1121" s="212">
        <f t="shared" si="1330"/>
        <v>0.55800000000000005</v>
      </c>
      <c r="AA1121" s="212">
        <f t="shared" si="1330"/>
        <v>0.55800000000000005</v>
      </c>
      <c r="AB1121" s="212">
        <f t="shared" si="1331"/>
        <v>0.55800000000000005</v>
      </c>
      <c r="AC1121" s="212">
        <f t="shared" si="1331"/>
        <v>0.55800000000000005</v>
      </c>
      <c r="AD1121" s="212">
        <f t="shared" si="1331"/>
        <v>0.55800000000000005</v>
      </c>
      <c r="AE1121" s="212">
        <f t="shared" si="1331"/>
        <v>0.55800000000000005</v>
      </c>
      <c r="AF1121" s="212">
        <f t="shared" si="1331"/>
        <v>0.55800000000000005</v>
      </c>
      <c r="AG1121" s="212">
        <f t="shared" si="1331"/>
        <v>0.55800000000000005</v>
      </c>
      <c r="AH1121" s="212">
        <f t="shared" si="1331"/>
        <v>0.55800000000000005</v>
      </c>
      <c r="AI1121" s="212">
        <f t="shared" si="1331"/>
        <v>0.55800000000000005</v>
      </c>
      <c r="AJ1121" s="212">
        <f t="shared" si="1331"/>
        <v>0.55800000000000005</v>
      </c>
      <c r="AK1121" s="212">
        <f t="shared" si="1331"/>
        <v>0.55800000000000005</v>
      </c>
    </row>
    <row r="1122" spans="1:37" x14ac:dyDescent="0.35">
      <c r="A1122" s="215">
        <v>42</v>
      </c>
      <c r="B1122" s="212">
        <f t="shared" si="1296"/>
        <v>0.55800000000000005</v>
      </c>
      <c r="C1122" s="212">
        <f t="shared" si="1330"/>
        <v>0.55800000000000005</v>
      </c>
      <c r="D1122" s="212">
        <f t="shared" si="1330"/>
        <v>0.55800000000000005</v>
      </c>
      <c r="E1122" s="212">
        <f t="shared" si="1330"/>
        <v>0.55800000000000005</v>
      </c>
      <c r="F1122" s="212">
        <f t="shared" si="1330"/>
        <v>0.55800000000000005</v>
      </c>
      <c r="G1122" s="212">
        <f t="shared" si="1330"/>
        <v>0.55800000000000005</v>
      </c>
      <c r="H1122" s="212">
        <f t="shared" si="1330"/>
        <v>0.55800000000000005</v>
      </c>
      <c r="I1122" s="212">
        <f t="shared" si="1330"/>
        <v>0.55800000000000005</v>
      </c>
      <c r="J1122" s="212">
        <f t="shared" si="1330"/>
        <v>0.55800000000000005</v>
      </c>
      <c r="K1122" s="212">
        <f t="shared" si="1330"/>
        <v>0.55800000000000005</v>
      </c>
      <c r="L1122" s="212">
        <f t="shared" si="1330"/>
        <v>0.55800000000000005</v>
      </c>
      <c r="M1122" s="212">
        <f t="shared" si="1330"/>
        <v>0.55800000000000005</v>
      </c>
      <c r="N1122" s="212">
        <f t="shared" si="1330"/>
        <v>0.55800000000000005</v>
      </c>
      <c r="O1122" s="212">
        <f t="shared" si="1330"/>
        <v>0.55800000000000005</v>
      </c>
      <c r="P1122" s="212">
        <f t="shared" si="1330"/>
        <v>0.55800000000000005</v>
      </c>
      <c r="Q1122" s="212">
        <f t="shared" si="1330"/>
        <v>0.55800000000000005</v>
      </c>
      <c r="R1122" s="212">
        <f t="shared" si="1330"/>
        <v>0.55800000000000005</v>
      </c>
      <c r="S1122" s="212">
        <f t="shared" si="1330"/>
        <v>0.55800000000000005</v>
      </c>
      <c r="T1122" s="212">
        <f t="shared" si="1330"/>
        <v>0.55800000000000005</v>
      </c>
      <c r="U1122" s="212">
        <f t="shared" si="1330"/>
        <v>0.55800000000000005</v>
      </c>
      <c r="V1122" s="212">
        <f t="shared" si="1330"/>
        <v>0.55800000000000005</v>
      </c>
      <c r="W1122" s="212">
        <f t="shared" si="1330"/>
        <v>0.55800000000000005</v>
      </c>
      <c r="X1122" s="212">
        <f t="shared" si="1330"/>
        <v>0.55800000000000005</v>
      </c>
      <c r="Y1122" s="212">
        <f t="shared" si="1330"/>
        <v>0.55800000000000005</v>
      </c>
      <c r="Z1122" s="212">
        <f t="shared" si="1330"/>
        <v>0.55800000000000005</v>
      </c>
      <c r="AA1122" s="212">
        <f t="shared" si="1330"/>
        <v>0.55800000000000005</v>
      </c>
      <c r="AB1122" s="212">
        <f t="shared" si="1331"/>
        <v>0.55800000000000005</v>
      </c>
      <c r="AC1122" s="212">
        <f t="shared" si="1331"/>
        <v>0.55800000000000005</v>
      </c>
      <c r="AD1122" s="212">
        <f t="shared" si="1331"/>
        <v>0.55800000000000005</v>
      </c>
      <c r="AE1122" s="212">
        <f t="shared" si="1331"/>
        <v>0.55800000000000005</v>
      </c>
      <c r="AF1122" s="212">
        <f t="shared" si="1331"/>
        <v>0.55800000000000005</v>
      </c>
      <c r="AG1122" s="212">
        <f t="shared" si="1331"/>
        <v>0.55800000000000005</v>
      </c>
      <c r="AH1122" s="212">
        <f t="shared" si="1331"/>
        <v>0.55800000000000005</v>
      </c>
      <c r="AI1122" s="212">
        <f t="shared" si="1331"/>
        <v>0.55800000000000005</v>
      </c>
      <c r="AJ1122" s="212">
        <f t="shared" si="1331"/>
        <v>0.55800000000000005</v>
      </c>
      <c r="AK1122" s="212">
        <f t="shared" si="1331"/>
        <v>0.55800000000000005</v>
      </c>
    </row>
    <row r="1123" spans="1:37" x14ac:dyDescent="0.35">
      <c r="A1123" s="215">
        <v>43</v>
      </c>
      <c r="B1123" s="212">
        <f t="shared" si="1296"/>
        <v>0.55800000000000005</v>
      </c>
      <c r="C1123" s="212">
        <f t="shared" si="1330"/>
        <v>0.55800000000000005</v>
      </c>
      <c r="D1123" s="212">
        <f t="shared" si="1330"/>
        <v>0.55800000000000005</v>
      </c>
      <c r="E1123" s="212">
        <f t="shared" si="1330"/>
        <v>0.55800000000000005</v>
      </c>
      <c r="F1123" s="212">
        <f t="shared" si="1330"/>
        <v>0.55800000000000005</v>
      </c>
      <c r="G1123" s="212">
        <f t="shared" si="1330"/>
        <v>0.55800000000000005</v>
      </c>
      <c r="H1123" s="212">
        <f t="shared" si="1330"/>
        <v>0.55800000000000005</v>
      </c>
      <c r="I1123" s="212">
        <f t="shared" si="1330"/>
        <v>0.55800000000000005</v>
      </c>
      <c r="J1123" s="212">
        <f t="shared" si="1330"/>
        <v>0.55800000000000005</v>
      </c>
      <c r="K1123" s="212">
        <f t="shared" si="1330"/>
        <v>0.55800000000000005</v>
      </c>
      <c r="L1123" s="212">
        <f t="shared" si="1330"/>
        <v>0.55800000000000005</v>
      </c>
      <c r="M1123" s="212">
        <f t="shared" si="1330"/>
        <v>0.55800000000000005</v>
      </c>
      <c r="N1123" s="212">
        <f t="shared" si="1330"/>
        <v>0.55800000000000005</v>
      </c>
      <c r="O1123" s="212">
        <f t="shared" si="1330"/>
        <v>0.55800000000000005</v>
      </c>
      <c r="P1123" s="212">
        <f t="shared" si="1330"/>
        <v>0.55800000000000005</v>
      </c>
      <c r="Q1123" s="212">
        <f t="shared" si="1330"/>
        <v>0.55800000000000005</v>
      </c>
      <c r="R1123" s="212">
        <f t="shared" si="1330"/>
        <v>0.55800000000000005</v>
      </c>
      <c r="S1123" s="212">
        <f t="shared" si="1330"/>
        <v>0.55800000000000005</v>
      </c>
      <c r="T1123" s="212">
        <f t="shared" si="1330"/>
        <v>0.55800000000000005</v>
      </c>
      <c r="U1123" s="212">
        <f t="shared" si="1330"/>
        <v>0.55800000000000005</v>
      </c>
      <c r="V1123" s="212">
        <f t="shared" si="1330"/>
        <v>0.55800000000000005</v>
      </c>
      <c r="W1123" s="212">
        <f t="shared" si="1330"/>
        <v>0.55800000000000005</v>
      </c>
      <c r="X1123" s="212">
        <f t="shared" si="1330"/>
        <v>0.55800000000000005</v>
      </c>
      <c r="Y1123" s="212">
        <f t="shared" si="1330"/>
        <v>0.55800000000000005</v>
      </c>
      <c r="Z1123" s="212">
        <f t="shared" si="1330"/>
        <v>0.55800000000000005</v>
      </c>
      <c r="AA1123" s="212">
        <f t="shared" si="1330"/>
        <v>0.55800000000000005</v>
      </c>
      <c r="AB1123" s="212">
        <f t="shared" si="1331"/>
        <v>0.55800000000000005</v>
      </c>
      <c r="AC1123" s="212">
        <f t="shared" si="1331"/>
        <v>0.55800000000000005</v>
      </c>
      <c r="AD1123" s="212">
        <f t="shared" si="1331"/>
        <v>0.55800000000000005</v>
      </c>
      <c r="AE1123" s="212">
        <f t="shared" si="1331"/>
        <v>0.55800000000000005</v>
      </c>
      <c r="AF1123" s="212">
        <f t="shared" si="1331"/>
        <v>0.55800000000000005</v>
      </c>
      <c r="AG1123" s="212">
        <f t="shared" si="1331"/>
        <v>0.55800000000000005</v>
      </c>
      <c r="AH1123" s="212">
        <f t="shared" si="1331"/>
        <v>0.55800000000000005</v>
      </c>
      <c r="AI1123" s="212">
        <f t="shared" si="1331"/>
        <v>0.55800000000000005</v>
      </c>
      <c r="AJ1123" s="212">
        <f t="shared" si="1331"/>
        <v>0.55800000000000005</v>
      </c>
      <c r="AK1123" s="212">
        <f t="shared" si="1331"/>
        <v>0.55800000000000005</v>
      </c>
    </row>
    <row r="1124" spans="1:37" x14ac:dyDescent="0.35">
      <c r="A1124" s="215">
        <v>44</v>
      </c>
      <c r="B1124" s="212">
        <f t="shared" si="1296"/>
        <v>0.55800000000000005</v>
      </c>
      <c r="C1124" s="212">
        <f t="shared" si="1330"/>
        <v>0.55800000000000005</v>
      </c>
      <c r="D1124" s="212">
        <f t="shared" si="1330"/>
        <v>0.55800000000000005</v>
      </c>
      <c r="E1124" s="212">
        <f t="shared" si="1330"/>
        <v>0.55800000000000005</v>
      </c>
      <c r="F1124" s="212">
        <f t="shared" si="1330"/>
        <v>0.55800000000000005</v>
      </c>
      <c r="G1124" s="212">
        <f t="shared" si="1330"/>
        <v>0.55800000000000005</v>
      </c>
      <c r="H1124" s="212">
        <f t="shared" si="1330"/>
        <v>0.55800000000000005</v>
      </c>
      <c r="I1124" s="212">
        <f t="shared" si="1330"/>
        <v>0.55800000000000005</v>
      </c>
      <c r="J1124" s="212">
        <f t="shared" si="1330"/>
        <v>0.55800000000000005</v>
      </c>
      <c r="K1124" s="212">
        <f t="shared" si="1330"/>
        <v>0.55800000000000005</v>
      </c>
      <c r="L1124" s="212">
        <f t="shared" si="1330"/>
        <v>0.55800000000000005</v>
      </c>
      <c r="M1124" s="212">
        <f t="shared" si="1330"/>
        <v>0.55800000000000005</v>
      </c>
      <c r="N1124" s="212">
        <f t="shared" si="1330"/>
        <v>0.55800000000000005</v>
      </c>
      <c r="O1124" s="212">
        <f t="shared" si="1330"/>
        <v>0.55800000000000005</v>
      </c>
      <c r="P1124" s="212">
        <f t="shared" si="1330"/>
        <v>0.55800000000000005</v>
      </c>
      <c r="Q1124" s="212">
        <f t="shared" si="1330"/>
        <v>0.55800000000000005</v>
      </c>
      <c r="R1124" s="212">
        <f t="shared" si="1330"/>
        <v>0.55800000000000005</v>
      </c>
      <c r="S1124" s="212">
        <f t="shared" si="1330"/>
        <v>0.55800000000000005</v>
      </c>
      <c r="T1124" s="212">
        <f t="shared" si="1330"/>
        <v>0.55800000000000005</v>
      </c>
      <c r="U1124" s="212">
        <f t="shared" si="1330"/>
        <v>0.55800000000000005</v>
      </c>
      <c r="V1124" s="212">
        <f t="shared" si="1330"/>
        <v>0.55800000000000005</v>
      </c>
      <c r="W1124" s="212">
        <f t="shared" si="1330"/>
        <v>0.55800000000000005</v>
      </c>
      <c r="X1124" s="212">
        <f t="shared" si="1330"/>
        <v>0.55800000000000005</v>
      </c>
      <c r="Y1124" s="212">
        <f t="shared" si="1330"/>
        <v>0.55800000000000005</v>
      </c>
      <c r="Z1124" s="212">
        <f t="shared" si="1330"/>
        <v>0.55800000000000005</v>
      </c>
      <c r="AA1124" s="212">
        <f t="shared" si="1330"/>
        <v>0.55800000000000005</v>
      </c>
      <c r="AB1124" s="212">
        <f t="shared" si="1331"/>
        <v>0.55800000000000005</v>
      </c>
      <c r="AC1124" s="212">
        <f t="shared" si="1331"/>
        <v>0.55800000000000005</v>
      </c>
      <c r="AD1124" s="212">
        <f t="shared" si="1331"/>
        <v>0.55800000000000005</v>
      </c>
      <c r="AE1124" s="212">
        <f t="shared" si="1331"/>
        <v>0.55800000000000005</v>
      </c>
      <c r="AF1124" s="212">
        <f t="shared" si="1331"/>
        <v>0.55800000000000005</v>
      </c>
      <c r="AG1124" s="212">
        <f t="shared" si="1331"/>
        <v>0.55800000000000005</v>
      </c>
      <c r="AH1124" s="212">
        <f t="shared" si="1331"/>
        <v>0.55800000000000005</v>
      </c>
      <c r="AI1124" s="212">
        <f t="shared" si="1331"/>
        <v>0.55800000000000005</v>
      </c>
      <c r="AJ1124" s="212">
        <f t="shared" si="1331"/>
        <v>0.55800000000000005</v>
      </c>
      <c r="AK1124" s="212">
        <f t="shared" si="1331"/>
        <v>0.55800000000000005</v>
      </c>
    </row>
    <row r="1125" spans="1:37" x14ac:dyDescent="0.35">
      <c r="A1125" s="215">
        <v>45</v>
      </c>
      <c r="B1125" s="212">
        <f t="shared" si="1296"/>
        <v>0.55800000000000005</v>
      </c>
      <c r="C1125" s="212">
        <f t="shared" si="1330"/>
        <v>0.55800000000000005</v>
      </c>
      <c r="D1125" s="212">
        <f t="shared" si="1330"/>
        <v>0.55800000000000005</v>
      </c>
      <c r="E1125" s="212">
        <f t="shared" si="1330"/>
        <v>0.55800000000000005</v>
      </c>
      <c r="F1125" s="212">
        <f t="shared" si="1330"/>
        <v>0.55800000000000005</v>
      </c>
      <c r="G1125" s="212">
        <f t="shared" si="1330"/>
        <v>0.55800000000000005</v>
      </c>
      <c r="H1125" s="212">
        <f t="shared" si="1330"/>
        <v>0.55800000000000005</v>
      </c>
      <c r="I1125" s="212">
        <f t="shared" si="1330"/>
        <v>0.55800000000000005</v>
      </c>
      <c r="J1125" s="212">
        <f t="shared" si="1330"/>
        <v>0.55800000000000005</v>
      </c>
      <c r="K1125" s="212">
        <f t="shared" si="1330"/>
        <v>0.55800000000000005</v>
      </c>
      <c r="L1125" s="212">
        <f t="shared" si="1330"/>
        <v>0.55800000000000005</v>
      </c>
      <c r="M1125" s="212">
        <f t="shared" si="1330"/>
        <v>0.55800000000000005</v>
      </c>
      <c r="N1125" s="212">
        <f t="shared" si="1330"/>
        <v>0.55800000000000005</v>
      </c>
      <c r="O1125" s="212">
        <f t="shared" si="1330"/>
        <v>0.55800000000000005</v>
      </c>
      <c r="P1125" s="212">
        <f t="shared" si="1330"/>
        <v>0.55800000000000005</v>
      </c>
      <c r="Q1125" s="212">
        <f t="shared" si="1330"/>
        <v>0.55800000000000005</v>
      </c>
      <c r="R1125" s="212">
        <f t="shared" si="1330"/>
        <v>0.55800000000000005</v>
      </c>
      <c r="S1125" s="212">
        <f t="shared" si="1330"/>
        <v>0.55800000000000005</v>
      </c>
      <c r="T1125" s="212">
        <f t="shared" si="1330"/>
        <v>0.55800000000000005</v>
      </c>
      <c r="U1125" s="212">
        <f t="shared" si="1330"/>
        <v>0.55800000000000005</v>
      </c>
      <c r="V1125" s="212">
        <f t="shared" si="1330"/>
        <v>0.55800000000000005</v>
      </c>
      <c r="W1125" s="212">
        <f t="shared" si="1330"/>
        <v>0.55800000000000005</v>
      </c>
      <c r="X1125" s="212">
        <f t="shared" si="1330"/>
        <v>0.55800000000000005</v>
      </c>
      <c r="Y1125" s="212">
        <f t="shared" si="1330"/>
        <v>0.55800000000000005</v>
      </c>
      <c r="Z1125" s="212">
        <f t="shared" si="1330"/>
        <v>0.55800000000000005</v>
      </c>
      <c r="AA1125" s="212">
        <f t="shared" si="1330"/>
        <v>0.55800000000000005</v>
      </c>
      <c r="AB1125" s="212">
        <f t="shared" si="1331"/>
        <v>0.55800000000000005</v>
      </c>
      <c r="AC1125" s="212">
        <f t="shared" si="1331"/>
        <v>0.55800000000000005</v>
      </c>
      <c r="AD1125" s="212">
        <f t="shared" si="1331"/>
        <v>0.55800000000000005</v>
      </c>
      <c r="AE1125" s="212">
        <f t="shared" si="1331"/>
        <v>0.55800000000000005</v>
      </c>
      <c r="AF1125" s="212">
        <f t="shared" si="1331"/>
        <v>0.55800000000000005</v>
      </c>
      <c r="AG1125" s="212">
        <f t="shared" si="1331"/>
        <v>0.55800000000000005</v>
      </c>
      <c r="AH1125" s="212">
        <f t="shared" si="1331"/>
        <v>0.55800000000000005</v>
      </c>
      <c r="AI1125" s="212">
        <f t="shared" si="1331"/>
        <v>0.55800000000000005</v>
      </c>
      <c r="AJ1125" s="212">
        <f t="shared" si="1331"/>
        <v>0.55800000000000005</v>
      </c>
      <c r="AK1125" s="212">
        <f t="shared" si="1331"/>
        <v>0.55800000000000005</v>
      </c>
    </row>
    <row r="1126" spans="1:37" x14ac:dyDescent="0.35">
      <c r="A1126" s="215">
        <v>46</v>
      </c>
      <c r="B1126" s="212">
        <f t="shared" si="1296"/>
        <v>0.55800000000000005</v>
      </c>
      <c r="C1126" s="212">
        <f t="shared" si="1330"/>
        <v>0.55800000000000005</v>
      </c>
      <c r="D1126" s="212">
        <f t="shared" si="1330"/>
        <v>0.55800000000000005</v>
      </c>
      <c r="E1126" s="212">
        <f t="shared" si="1330"/>
        <v>0.55800000000000005</v>
      </c>
      <c r="F1126" s="212">
        <f t="shared" si="1330"/>
        <v>0.55800000000000005</v>
      </c>
      <c r="G1126" s="212">
        <f t="shared" si="1330"/>
        <v>0.55800000000000005</v>
      </c>
      <c r="H1126" s="212">
        <f t="shared" ref="H1126:H1132" si="1332">G1126</f>
        <v>0.55800000000000005</v>
      </c>
      <c r="I1126" s="212">
        <f t="shared" ref="I1126:I1132" si="1333">H1126</f>
        <v>0.55800000000000005</v>
      </c>
      <c r="J1126" s="212">
        <f t="shared" ref="J1126:J1132" si="1334">I1126</f>
        <v>0.55800000000000005</v>
      </c>
      <c r="K1126" s="212">
        <f t="shared" ref="K1126:K1132" si="1335">J1126</f>
        <v>0.55800000000000005</v>
      </c>
      <c r="L1126" s="212">
        <f t="shared" ref="L1126:L1132" si="1336">K1126</f>
        <v>0.55800000000000005</v>
      </c>
      <c r="M1126" s="212">
        <f t="shared" ref="M1126:M1132" si="1337">L1126</f>
        <v>0.55800000000000005</v>
      </c>
      <c r="N1126" s="212">
        <f t="shared" ref="N1126:N1132" si="1338">M1126</f>
        <v>0.55800000000000005</v>
      </c>
      <c r="O1126" s="212">
        <f t="shared" ref="O1126:O1132" si="1339">N1126</f>
        <v>0.55800000000000005</v>
      </c>
      <c r="P1126" s="212">
        <f t="shared" ref="P1126:P1132" si="1340">O1126</f>
        <v>0.55800000000000005</v>
      </c>
      <c r="Q1126" s="212">
        <f t="shared" ref="Q1126:Q1132" si="1341">P1126</f>
        <v>0.55800000000000005</v>
      </c>
      <c r="R1126" s="212">
        <f t="shared" ref="R1126:R1132" si="1342">Q1126</f>
        <v>0.55800000000000005</v>
      </c>
      <c r="S1126" s="212">
        <f t="shared" ref="S1126:S1132" si="1343">R1126</f>
        <v>0.55800000000000005</v>
      </c>
      <c r="T1126" s="212">
        <f t="shared" ref="T1126:T1132" si="1344">S1126</f>
        <v>0.55800000000000005</v>
      </c>
      <c r="U1126" s="212">
        <f t="shared" ref="U1126:U1132" si="1345">T1126</f>
        <v>0.55800000000000005</v>
      </c>
      <c r="V1126" s="212">
        <f t="shared" ref="V1126:V1132" si="1346">U1126</f>
        <v>0.55800000000000005</v>
      </c>
      <c r="W1126" s="212">
        <f t="shared" ref="W1126:W1132" si="1347">V1126</f>
        <v>0.55800000000000005</v>
      </c>
      <c r="X1126" s="212">
        <f t="shared" ref="X1126:X1132" si="1348">W1126</f>
        <v>0.55800000000000005</v>
      </c>
      <c r="Y1126" s="212">
        <f t="shared" ref="Y1126:Y1132" si="1349">X1126</f>
        <v>0.55800000000000005</v>
      </c>
      <c r="Z1126" s="212">
        <f t="shared" ref="Z1126:Z1132" si="1350">Y1126</f>
        <v>0.55800000000000005</v>
      </c>
      <c r="AA1126" s="212">
        <f t="shared" ref="AA1126:AA1132" si="1351">Z1126</f>
        <v>0.55800000000000005</v>
      </c>
      <c r="AB1126" s="212">
        <f t="shared" si="1331"/>
        <v>0.55800000000000005</v>
      </c>
      <c r="AC1126" s="212">
        <f t="shared" si="1331"/>
        <v>0.55800000000000005</v>
      </c>
      <c r="AD1126" s="212">
        <f t="shared" si="1331"/>
        <v>0.55800000000000005</v>
      </c>
      <c r="AE1126" s="212">
        <f t="shared" si="1331"/>
        <v>0.55800000000000005</v>
      </c>
      <c r="AF1126" s="212">
        <f t="shared" si="1331"/>
        <v>0.55800000000000005</v>
      </c>
      <c r="AG1126" s="212">
        <f t="shared" si="1331"/>
        <v>0.55800000000000005</v>
      </c>
      <c r="AH1126" s="212">
        <f t="shared" si="1331"/>
        <v>0.55800000000000005</v>
      </c>
      <c r="AI1126" s="212">
        <f t="shared" si="1331"/>
        <v>0.55800000000000005</v>
      </c>
      <c r="AJ1126" s="212">
        <f t="shared" si="1331"/>
        <v>0.55800000000000005</v>
      </c>
      <c r="AK1126" s="212">
        <f t="shared" si="1331"/>
        <v>0.55800000000000005</v>
      </c>
    </row>
    <row r="1127" spans="1:37" x14ac:dyDescent="0.35">
      <c r="A1127" s="215">
        <v>47</v>
      </c>
      <c r="B1127" s="212">
        <f t="shared" si="1296"/>
        <v>0.55800000000000005</v>
      </c>
      <c r="C1127" s="212">
        <f t="shared" ref="C1127:C1132" si="1352">B1127</f>
        <v>0.55800000000000005</v>
      </c>
      <c r="D1127" s="212">
        <f t="shared" ref="D1127:D1132" si="1353">C1127</f>
        <v>0.55800000000000005</v>
      </c>
      <c r="E1127" s="212">
        <f t="shared" ref="E1127:E1132" si="1354">D1127</f>
        <v>0.55800000000000005</v>
      </c>
      <c r="F1127" s="212">
        <f t="shared" ref="F1127:F1132" si="1355">E1127</f>
        <v>0.55800000000000005</v>
      </c>
      <c r="G1127" s="212">
        <f t="shared" ref="G1127:G1132" si="1356">F1127</f>
        <v>0.55800000000000005</v>
      </c>
      <c r="H1127" s="212">
        <f t="shared" si="1332"/>
        <v>0.55800000000000005</v>
      </c>
      <c r="I1127" s="212">
        <f t="shared" si="1333"/>
        <v>0.55800000000000005</v>
      </c>
      <c r="J1127" s="212">
        <f t="shared" si="1334"/>
        <v>0.55800000000000005</v>
      </c>
      <c r="K1127" s="212">
        <f t="shared" si="1335"/>
        <v>0.55800000000000005</v>
      </c>
      <c r="L1127" s="212">
        <f t="shared" si="1336"/>
        <v>0.55800000000000005</v>
      </c>
      <c r="M1127" s="212">
        <f t="shared" si="1337"/>
        <v>0.55800000000000005</v>
      </c>
      <c r="N1127" s="212">
        <f t="shared" si="1338"/>
        <v>0.55800000000000005</v>
      </c>
      <c r="O1127" s="212">
        <f t="shared" si="1339"/>
        <v>0.55800000000000005</v>
      </c>
      <c r="P1127" s="212">
        <f t="shared" si="1340"/>
        <v>0.55800000000000005</v>
      </c>
      <c r="Q1127" s="212">
        <f t="shared" si="1341"/>
        <v>0.55800000000000005</v>
      </c>
      <c r="R1127" s="212">
        <f t="shared" si="1342"/>
        <v>0.55800000000000005</v>
      </c>
      <c r="S1127" s="212">
        <f t="shared" si="1343"/>
        <v>0.55800000000000005</v>
      </c>
      <c r="T1127" s="212">
        <f t="shared" si="1344"/>
        <v>0.55800000000000005</v>
      </c>
      <c r="U1127" s="212">
        <f t="shared" si="1345"/>
        <v>0.55800000000000005</v>
      </c>
      <c r="V1127" s="212">
        <f t="shared" si="1346"/>
        <v>0.55800000000000005</v>
      </c>
      <c r="W1127" s="212">
        <f t="shared" si="1347"/>
        <v>0.55800000000000005</v>
      </c>
      <c r="X1127" s="212">
        <f t="shared" si="1348"/>
        <v>0.55800000000000005</v>
      </c>
      <c r="Y1127" s="212">
        <f t="shared" si="1349"/>
        <v>0.55800000000000005</v>
      </c>
      <c r="Z1127" s="212">
        <f t="shared" si="1350"/>
        <v>0.55800000000000005</v>
      </c>
      <c r="AA1127" s="212">
        <f t="shared" si="1351"/>
        <v>0.55800000000000005</v>
      </c>
      <c r="AB1127" s="212">
        <f t="shared" si="1331"/>
        <v>0.55800000000000005</v>
      </c>
      <c r="AC1127" s="212">
        <f t="shared" si="1331"/>
        <v>0.55800000000000005</v>
      </c>
      <c r="AD1127" s="212">
        <f t="shared" si="1331"/>
        <v>0.55800000000000005</v>
      </c>
      <c r="AE1127" s="212">
        <f t="shared" si="1331"/>
        <v>0.55800000000000005</v>
      </c>
      <c r="AF1127" s="212">
        <f t="shared" si="1331"/>
        <v>0.55800000000000005</v>
      </c>
      <c r="AG1127" s="212">
        <f t="shared" si="1331"/>
        <v>0.55800000000000005</v>
      </c>
      <c r="AH1127" s="212">
        <f t="shared" si="1331"/>
        <v>0.55800000000000005</v>
      </c>
      <c r="AI1127" s="212">
        <f t="shared" si="1331"/>
        <v>0.55800000000000005</v>
      </c>
      <c r="AJ1127" s="212">
        <f t="shared" si="1331"/>
        <v>0.55800000000000005</v>
      </c>
      <c r="AK1127" s="212">
        <f t="shared" si="1331"/>
        <v>0.55800000000000005</v>
      </c>
    </row>
    <row r="1128" spans="1:37" x14ac:dyDescent="0.35">
      <c r="A1128" s="215">
        <v>48</v>
      </c>
      <c r="B1128" s="212">
        <f t="shared" si="1296"/>
        <v>0.55800000000000005</v>
      </c>
      <c r="C1128" s="212">
        <f t="shared" si="1352"/>
        <v>0.55800000000000005</v>
      </c>
      <c r="D1128" s="212">
        <f t="shared" si="1353"/>
        <v>0.55800000000000005</v>
      </c>
      <c r="E1128" s="212">
        <f t="shared" si="1354"/>
        <v>0.55800000000000005</v>
      </c>
      <c r="F1128" s="212">
        <f t="shared" si="1355"/>
        <v>0.55800000000000005</v>
      </c>
      <c r="G1128" s="212">
        <f t="shared" si="1356"/>
        <v>0.55800000000000005</v>
      </c>
      <c r="H1128" s="212">
        <f t="shared" si="1332"/>
        <v>0.55800000000000005</v>
      </c>
      <c r="I1128" s="212">
        <f t="shared" si="1333"/>
        <v>0.55800000000000005</v>
      </c>
      <c r="J1128" s="212">
        <f t="shared" si="1334"/>
        <v>0.55800000000000005</v>
      </c>
      <c r="K1128" s="212">
        <f t="shared" si="1335"/>
        <v>0.55800000000000005</v>
      </c>
      <c r="L1128" s="212">
        <f t="shared" si="1336"/>
        <v>0.55800000000000005</v>
      </c>
      <c r="M1128" s="212">
        <f t="shared" si="1337"/>
        <v>0.55800000000000005</v>
      </c>
      <c r="N1128" s="212">
        <f t="shared" si="1338"/>
        <v>0.55800000000000005</v>
      </c>
      <c r="O1128" s="212">
        <f t="shared" si="1339"/>
        <v>0.55800000000000005</v>
      </c>
      <c r="P1128" s="212">
        <f t="shared" si="1340"/>
        <v>0.55800000000000005</v>
      </c>
      <c r="Q1128" s="212">
        <f t="shared" si="1341"/>
        <v>0.55800000000000005</v>
      </c>
      <c r="R1128" s="212">
        <f t="shared" si="1342"/>
        <v>0.55800000000000005</v>
      </c>
      <c r="S1128" s="212">
        <f t="shared" si="1343"/>
        <v>0.55800000000000005</v>
      </c>
      <c r="T1128" s="212">
        <f t="shared" si="1344"/>
        <v>0.55800000000000005</v>
      </c>
      <c r="U1128" s="212">
        <f t="shared" si="1345"/>
        <v>0.55800000000000005</v>
      </c>
      <c r="V1128" s="212">
        <f t="shared" si="1346"/>
        <v>0.55800000000000005</v>
      </c>
      <c r="W1128" s="212">
        <f t="shared" si="1347"/>
        <v>0.55800000000000005</v>
      </c>
      <c r="X1128" s="212">
        <f t="shared" si="1348"/>
        <v>0.55800000000000005</v>
      </c>
      <c r="Y1128" s="212">
        <f t="shared" si="1349"/>
        <v>0.55800000000000005</v>
      </c>
      <c r="Z1128" s="212">
        <f t="shared" si="1350"/>
        <v>0.55800000000000005</v>
      </c>
      <c r="AA1128" s="212">
        <f t="shared" si="1351"/>
        <v>0.55800000000000005</v>
      </c>
      <c r="AB1128" s="212">
        <f t="shared" si="1331"/>
        <v>0.55800000000000005</v>
      </c>
      <c r="AC1128" s="212">
        <f t="shared" si="1331"/>
        <v>0.55800000000000005</v>
      </c>
      <c r="AD1128" s="212">
        <f t="shared" si="1331"/>
        <v>0.55800000000000005</v>
      </c>
      <c r="AE1128" s="212">
        <f t="shared" si="1331"/>
        <v>0.55800000000000005</v>
      </c>
      <c r="AF1128" s="212">
        <f t="shared" si="1331"/>
        <v>0.55800000000000005</v>
      </c>
      <c r="AG1128" s="212">
        <f t="shared" si="1331"/>
        <v>0.55800000000000005</v>
      </c>
      <c r="AH1128" s="212">
        <f t="shared" si="1331"/>
        <v>0.55800000000000005</v>
      </c>
      <c r="AI1128" s="212">
        <f t="shared" si="1331"/>
        <v>0.55800000000000005</v>
      </c>
      <c r="AJ1128" s="212">
        <f t="shared" si="1331"/>
        <v>0.55800000000000005</v>
      </c>
      <c r="AK1128" s="212">
        <f t="shared" si="1331"/>
        <v>0.55800000000000005</v>
      </c>
    </row>
    <row r="1129" spans="1:37" x14ac:dyDescent="0.35">
      <c r="A1129" s="215">
        <v>49</v>
      </c>
      <c r="B1129" s="212">
        <f t="shared" si="1296"/>
        <v>0.55800000000000005</v>
      </c>
      <c r="C1129" s="212">
        <f t="shared" si="1352"/>
        <v>0.55800000000000005</v>
      </c>
      <c r="D1129" s="212">
        <f t="shared" si="1353"/>
        <v>0.55800000000000005</v>
      </c>
      <c r="E1129" s="212">
        <f t="shared" si="1354"/>
        <v>0.55800000000000005</v>
      </c>
      <c r="F1129" s="212">
        <f t="shared" si="1355"/>
        <v>0.55800000000000005</v>
      </c>
      <c r="G1129" s="212">
        <f t="shared" si="1356"/>
        <v>0.55800000000000005</v>
      </c>
      <c r="H1129" s="212">
        <f t="shared" si="1332"/>
        <v>0.55800000000000005</v>
      </c>
      <c r="I1129" s="212">
        <f t="shared" si="1333"/>
        <v>0.55800000000000005</v>
      </c>
      <c r="J1129" s="212">
        <f t="shared" si="1334"/>
        <v>0.55800000000000005</v>
      </c>
      <c r="K1129" s="212">
        <f t="shared" si="1335"/>
        <v>0.55800000000000005</v>
      </c>
      <c r="L1129" s="212">
        <f t="shared" si="1336"/>
        <v>0.55800000000000005</v>
      </c>
      <c r="M1129" s="212">
        <f t="shared" si="1337"/>
        <v>0.55800000000000005</v>
      </c>
      <c r="N1129" s="212">
        <f t="shared" si="1338"/>
        <v>0.55800000000000005</v>
      </c>
      <c r="O1129" s="212">
        <f t="shared" si="1339"/>
        <v>0.55800000000000005</v>
      </c>
      <c r="P1129" s="212">
        <f t="shared" si="1340"/>
        <v>0.55800000000000005</v>
      </c>
      <c r="Q1129" s="212">
        <f t="shared" si="1341"/>
        <v>0.55800000000000005</v>
      </c>
      <c r="R1129" s="212">
        <f t="shared" si="1342"/>
        <v>0.55800000000000005</v>
      </c>
      <c r="S1129" s="212">
        <f t="shared" si="1343"/>
        <v>0.55800000000000005</v>
      </c>
      <c r="T1129" s="212">
        <f t="shared" si="1344"/>
        <v>0.55800000000000005</v>
      </c>
      <c r="U1129" s="212">
        <f t="shared" si="1345"/>
        <v>0.55800000000000005</v>
      </c>
      <c r="V1129" s="212">
        <f t="shared" si="1346"/>
        <v>0.55800000000000005</v>
      </c>
      <c r="W1129" s="212">
        <f t="shared" si="1347"/>
        <v>0.55800000000000005</v>
      </c>
      <c r="X1129" s="212">
        <f t="shared" si="1348"/>
        <v>0.55800000000000005</v>
      </c>
      <c r="Y1129" s="212">
        <f t="shared" si="1349"/>
        <v>0.55800000000000005</v>
      </c>
      <c r="Z1129" s="212">
        <f t="shared" si="1350"/>
        <v>0.55800000000000005</v>
      </c>
      <c r="AA1129" s="212">
        <f t="shared" si="1351"/>
        <v>0.55800000000000005</v>
      </c>
      <c r="AB1129" s="212">
        <f t="shared" si="1331"/>
        <v>0.55800000000000005</v>
      </c>
      <c r="AC1129" s="212">
        <f t="shared" si="1331"/>
        <v>0.55800000000000005</v>
      </c>
      <c r="AD1129" s="212">
        <f t="shared" si="1331"/>
        <v>0.55800000000000005</v>
      </c>
      <c r="AE1129" s="212">
        <f t="shared" si="1331"/>
        <v>0.55800000000000005</v>
      </c>
      <c r="AF1129" s="212">
        <f t="shared" si="1331"/>
        <v>0.55800000000000005</v>
      </c>
      <c r="AG1129" s="212">
        <f t="shared" si="1331"/>
        <v>0.55800000000000005</v>
      </c>
      <c r="AH1129" s="212">
        <f t="shared" si="1331"/>
        <v>0.55800000000000005</v>
      </c>
      <c r="AI1129" s="212">
        <f t="shared" si="1331"/>
        <v>0.55800000000000005</v>
      </c>
      <c r="AJ1129" s="212">
        <f t="shared" si="1331"/>
        <v>0.55800000000000005</v>
      </c>
      <c r="AK1129" s="212">
        <f t="shared" si="1331"/>
        <v>0.55800000000000005</v>
      </c>
    </row>
    <row r="1130" spans="1:37" x14ac:dyDescent="0.35">
      <c r="A1130" s="215">
        <v>50</v>
      </c>
      <c r="B1130" s="212">
        <f t="shared" si="1296"/>
        <v>0.55800000000000005</v>
      </c>
      <c r="C1130" s="212">
        <f t="shared" si="1352"/>
        <v>0.55800000000000005</v>
      </c>
      <c r="D1130" s="212">
        <f t="shared" si="1353"/>
        <v>0.55800000000000005</v>
      </c>
      <c r="E1130" s="212">
        <f t="shared" si="1354"/>
        <v>0.55800000000000005</v>
      </c>
      <c r="F1130" s="212">
        <f t="shared" si="1355"/>
        <v>0.55800000000000005</v>
      </c>
      <c r="G1130" s="212">
        <f t="shared" si="1356"/>
        <v>0.55800000000000005</v>
      </c>
      <c r="H1130" s="212">
        <f t="shared" si="1332"/>
        <v>0.55800000000000005</v>
      </c>
      <c r="I1130" s="212">
        <f t="shared" si="1333"/>
        <v>0.55800000000000005</v>
      </c>
      <c r="J1130" s="212">
        <f t="shared" si="1334"/>
        <v>0.55800000000000005</v>
      </c>
      <c r="K1130" s="212">
        <f t="shared" si="1335"/>
        <v>0.55800000000000005</v>
      </c>
      <c r="L1130" s="212">
        <f t="shared" si="1336"/>
        <v>0.55800000000000005</v>
      </c>
      <c r="M1130" s="212">
        <f t="shared" si="1337"/>
        <v>0.55800000000000005</v>
      </c>
      <c r="N1130" s="212">
        <f t="shared" si="1338"/>
        <v>0.55800000000000005</v>
      </c>
      <c r="O1130" s="212">
        <f t="shared" si="1339"/>
        <v>0.55800000000000005</v>
      </c>
      <c r="P1130" s="212">
        <f t="shared" si="1340"/>
        <v>0.55800000000000005</v>
      </c>
      <c r="Q1130" s="212">
        <f t="shared" si="1341"/>
        <v>0.55800000000000005</v>
      </c>
      <c r="R1130" s="212">
        <f t="shared" si="1342"/>
        <v>0.55800000000000005</v>
      </c>
      <c r="S1130" s="212">
        <f t="shared" si="1343"/>
        <v>0.55800000000000005</v>
      </c>
      <c r="T1130" s="212">
        <f t="shared" si="1344"/>
        <v>0.55800000000000005</v>
      </c>
      <c r="U1130" s="212">
        <f t="shared" si="1345"/>
        <v>0.55800000000000005</v>
      </c>
      <c r="V1130" s="212">
        <f t="shared" si="1346"/>
        <v>0.55800000000000005</v>
      </c>
      <c r="W1130" s="212">
        <f t="shared" si="1347"/>
        <v>0.55800000000000005</v>
      </c>
      <c r="X1130" s="212">
        <f t="shared" si="1348"/>
        <v>0.55800000000000005</v>
      </c>
      <c r="Y1130" s="212">
        <f t="shared" si="1349"/>
        <v>0.55800000000000005</v>
      </c>
      <c r="Z1130" s="212">
        <f t="shared" si="1350"/>
        <v>0.55800000000000005</v>
      </c>
      <c r="AA1130" s="212">
        <f t="shared" si="1351"/>
        <v>0.55800000000000005</v>
      </c>
      <c r="AB1130" s="212">
        <f t="shared" si="1331"/>
        <v>0.55800000000000005</v>
      </c>
      <c r="AC1130" s="212">
        <f t="shared" si="1331"/>
        <v>0.55800000000000005</v>
      </c>
      <c r="AD1130" s="212">
        <f t="shared" si="1331"/>
        <v>0.55800000000000005</v>
      </c>
      <c r="AE1130" s="212">
        <f t="shared" si="1331"/>
        <v>0.55800000000000005</v>
      </c>
      <c r="AF1130" s="212">
        <f t="shared" si="1331"/>
        <v>0.55800000000000005</v>
      </c>
      <c r="AG1130" s="212">
        <f t="shared" si="1331"/>
        <v>0.55800000000000005</v>
      </c>
      <c r="AH1130" s="212">
        <f t="shared" si="1331"/>
        <v>0.55800000000000005</v>
      </c>
      <c r="AI1130" s="212">
        <f t="shared" si="1331"/>
        <v>0.55800000000000005</v>
      </c>
      <c r="AJ1130" s="212">
        <f t="shared" si="1331"/>
        <v>0.55800000000000005</v>
      </c>
      <c r="AK1130" s="212">
        <f t="shared" si="1331"/>
        <v>0.55800000000000005</v>
      </c>
    </row>
    <row r="1131" spans="1:37" x14ac:dyDescent="0.35">
      <c r="A1131" s="215">
        <v>51</v>
      </c>
      <c r="B1131" s="212">
        <f t="shared" si="1296"/>
        <v>0.55800000000000005</v>
      </c>
      <c r="C1131" s="212">
        <f t="shared" si="1352"/>
        <v>0.55800000000000005</v>
      </c>
      <c r="D1131" s="212">
        <f t="shared" si="1353"/>
        <v>0.55800000000000005</v>
      </c>
      <c r="E1131" s="212">
        <f t="shared" si="1354"/>
        <v>0.55800000000000005</v>
      </c>
      <c r="F1131" s="212">
        <f t="shared" si="1355"/>
        <v>0.55800000000000005</v>
      </c>
      <c r="G1131" s="212">
        <f t="shared" si="1356"/>
        <v>0.55800000000000005</v>
      </c>
      <c r="H1131" s="212">
        <f t="shared" si="1332"/>
        <v>0.55800000000000005</v>
      </c>
      <c r="I1131" s="212">
        <f t="shared" si="1333"/>
        <v>0.55800000000000005</v>
      </c>
      <c r="J1131" s="212">
        <f t="shared" si="1334"/>
        <v>0.55800000000000005</v>
      </c>
      <c r="K1131" s="212">
        <f t="shared" si="1335"/>
        <v>0.55800000000000005</v>
      </c>
      <c r="L1131" s="212">
        <f t="shared" si="1336"/>
        <v>0.55800000000000005</v>
      </c>
      <c r="M1131" s="212">
        <f t="shared" si="1337"/>
        <v>0.55800000000000005</v>
      </c>
      <c r="N1131" s="212">
        <f t="shared" si="1338"/>
        <v>0.55800000000000005</v>
      </c>
      <c r="O1131" s="212">
        <f t="shared" si="1339"/>
        <v>0.55800000000000005</v>
      </c>
      <c r="P1131" s="212">
        <f t="shared" si="1340"/>
        <v>0.55800000000000005</v>
      </c>
      <c r="Q1131" s="212">
        <f t="shared" si="1341"/>
        <v>0.55800000000000005</v>
      </c>
      <c r="R1131" s="212">
        <f t="shared" si="1342"/>
        <v>0.55800000000000005</v>
      </c>
      <c r="S1131" s="212">
        <f t="shared" si="1343"/>
        <v>0.55800000000000005</v>
      </c>
      <c r="T1131" s="212">
        <f t="shared" si="1344"/>
        <v>0.55800000000000005</v>
      </c>
      <c r="U1131" s="212">
        <f t="shared" si="1345"/>
        <v>0.55800000000000005</v>
      </c>
      <c r="V1131" s="212">
        <f t="shared" si="1346"/>
        <v>0.55800000000000005</v>
      </c>
      <c r="W1131" s="212">
        <f t="shared" si="1347"/>
        <v>0.55800000000000005</v>
      </c>
      <c r="X1131" s="212">
        <f t="shared" si="1348"/>
        <v>0.55800000000000005</v>
      </c>
      <c r="Y1131" s="212">
        <f t="shared" si="1349"/>
        <v>0.55800000000000005</v>
      </c>
      <c r="Z1131" s="212">
        <f t="shared" si="1350"/>
        <v>0.55800000000000005</v>
      </c>
      <c r="AA1131" s="212">
        <f t="shared" si="1351"/>
        <v>0.55800000000000005</v>
      </c>
      <c r="AB1131" s="212">
        <f t="shared" si="1331"/>
        <v>0.55800000000000005</v>
      </c>
      <c r="AC1131" s="212">
        <f t="shared" si="1331"/>
        <v>0.55800000000000005</v>
      </c>
      <c r="AD1131" s="212">
        <f t="shared" si="1331"/>
        <v>0.55800000000000005</v>
      </c>
      <c r="AE1131" s="212">
        <f t="shared" si="1331"/>
        <v>0.55800000000000005</v>
      </c>
      <c r="AF1131" s="212">
        <f t="shared" si="1331"/>
        <v>0.55800000000000005</v>
      </c>
      <c r="AG1131" s="212">
        <f t="shared" si="1331"/>
        <v>0.55800000000000005</v>
      </c>
      <c r="AH1131" s="212">
        <f t="shared" si="1331"/>
        <v>0.55800000000000005</v>
      </c>
      <c r="AI1131" s="212">
        <f t="shared" si="1331"/>
        <v>0.55800000000000005</v>
      </c>
      <c r="AJ1131" s="212">
        <f t="shared" si="1331"/>
        <v>0.55800000000000005</v>
      </c>
      <c r="AK1131" s="212">
        <f t="shared" si="1331"/>
        <v>0.55800000000000005</v>
      </c>
    </row>
    <row r="1132" spans="1:37" x14ac:dyDescent="0.35">
      <c r="A1132" s="215">
        <v>52</v>
      </c>
      <c r="B1132" s="212">
        <f t="shared" si="1296"/>
        <v>0.55800000000000005</v>
      </c>
      <c r="C1132" s="212">
        <f t="shared" si="1352"/>
        <v>0.55800000000000005</v>
      </c>
      <c r="D1132" s="212">
        <f t="shared" si="1353"/>
        <v>0.55800000000000005</v>
      </c>
      <c r="E1132" s="212">
        <f t="shared" si="1354"/>
        <v>0.55800000000000005</v>
      </c>
      <c r="F1132" s="212">
        <f t="shared" si="1355"/>
        <v>0.55800000000000005</v>
      </c>
      <c r="G1132" s="212">
        <f t="shared" si="1356"/>
        <v>0.55800000000000005</v>
      </c>
      <c r="H1132" s="212">
        <f t="shared" si="1332"/>
        <v>0.55800000000000005</v>
      </c>
      <c r="I1132" s="212">
        <f t="shared" si="1333"/>
        <v>0.55800000000000005</v>
      </c>
      <c r="J1132" s="212">
        <f t="shared" si="1334"/>
        <v>0.55800000000000005</v>
      </c>
      <c r="K1132" s="212">
        <f t="shared" si="1335"/>
        <v>0.55800000000000005</v>
      </c>
      <c r="L1132" s="212">
        <f t="shared" si="1336"/>
        <v>0.55800000000000005</v>
      </c>
      <c r="M1132" s="212">
        <f t="shared" si="1337"/>
        <v>0.55800000000000005</v>
      </c>
      <c r="N1132" s="212">
        <f t="shared" si="1338"/>
        <v>0.55800000000000005</v>
      </c>
      <c r="O1132" s="212">
        <f t="shared" si="1339"/>
        <v>0.55800000000000005</v>
      </c>
      <c r="P1132" s="212">
        <f t="shared" si="1340"/>
        <v>0.55800000000000005</v>
      </c>
      <c r="Q1132" s="212">
        <f t="shared" si="1341"/>
        <v>0.55800000000000005</v>
      </c>
      <c r="R1132" s="212">
        <f t="shared" si="1342"/>
        <v>0.55800000000000005</v>
      </c>
      <c r="S1132" s="212">
        <f t="shared" si="1343"/>
        <v>0.55800000000000005</v>
      </c>
      <c r="T1132" s="212">
        <f t="shared" si="1344"/>
        <v>0.55800000000000005</v>
      </c>
      <c r="U1132" s="212">
        <f t="shared" si="1345"/>
        <v>0.55800000000000005</v>
      </c>
      <c r="V1132" s="212">
        <f t="shared" si="1346"/>
        <v>0.55800000000000005</v>
      </c>
      <c r="W1132" s="212">
        <f t="shared" si="1347"/>
        <v>0.55800000000000005</v>
      </c>
      <c r="X1132" s="212">
        <f t="shared" si="1348"/>
        <v>0.55800000000000005</v>
      </c>
      <c r="Y1132" s="212">
        <f t="shared" si="1349"/>
        <v>0.55800000000000005</v>
      </c>
      <c r="Z1132" s="212">
        <f t="shared" si="1350"/>
        <v>0.55800000000000005</v>
      </c>
      <c r="AA1132" s="212">
        <f t="shared" si="1351"/>
        <v>0.55800000000000005</v>
      </c>
      <c r="AB1132" s="212">
        <f t="shared" si="1331"/>
        <v>0.55800000000000005</v>
      </c>
      <c r="AC1132" s="212">
        <f t="shared" si="1331"/>
        <v>0.55800000000000005</v>
      </c>
      <c r="AD1132" s="212">
        <f t="shared" si="1331"/>
        <v>0.55800000000000005</v>
      </c>
      <c r="AE1132" s="212">
        <f t="shared" si="1331"/>
        <v>0.55800000000000005</v>
      </c>
      <c r="AF1132" s="212">
        <f t="shared" si="1331"/>
        <v>0.55800000000000005</v>
      </c>
      <c r="AG1132" s="212">
        <f t="shared" si="1331"/>
        <v>0.55800000000000005</v>
      </c>
      <c r="AH1132" s="212">
        <f t="shared" si="1331"/>
        <v>0.55800000000000005</v>
      </c>
      <c r="AI1132" s="212">
        <f t="shared" si="1331"/>
        <v>0.55800000000000005</v>
      </c>
      <c r="AJ1132" s="212">
        <f t="shared" si="1331"/>
        <v>0.55800000000000005</v>
      </c>
      <c r="AK1132" s="212">
        <f t="shared" si="1331"/>
        <v>0.55800000000000005</v>
      </c>
    </row>
    <row r="1136" spans="1:37" x14ac:dyDescent="0.35">
      <c r="B1136" s="216" t="str">
        <f>'Techs-Fuels Updated'!C77</f>
        <v>MECOSCnO</v>
      </c>
      <c r="E1136" s="216">
        <f>'Techs-Fuels Updated'!Q77</f>
        <v>0.71</v>
      </c>
    </row>
    <row r="1137" spans="1:37" x14ac:dyDescent="0.35">
      <c r="A1137" s="210"/>
      <c r="B1137" s="210">
        <v>2020</v>
      </c>
      <c r="C1137" s="210">
        <v>2021</v>
      </c>
      <c r="D1137" s="210">
        <v>2022</v>
      </c>
      <c r="E1137" s="210">
        <v>2023</v>
      </c>
      <c r="F1137" s="210">
        <v>2024</v>
      </c>
      <c r="G1137" s="210">
        <v>2025</v>
      </c>
      <c r="H1137" s="210">
        <v>2026</v>
      </c>
      <c r="I1137" s="210">
        <v>2027</v>
      </c>
      <c r="J1137" s="214">
        <v>2028</v>
      </c>
      <c r="K1137" s="214">
        <v>2029</v>
      </c>
      <c r="L1137" s="214">
        <v>2030</v>
      </c>
      <c r="M1137" s="214">
        <v>2031</v>
      </c>
      <c r="N1137" s="214">
        <v>2032</v>
      </c>
      <c r="O1137" s="214">
        <v>2033</v>
      </c>
      <c r="P1137" s="214">
        <v>2034</v>
      </c>
      <c r="Q1137" s="214">
        <v>2035</v>
      </c>
      <c r="R1137" s="214">
        <v>2036</v>
      </c>
      <c r="S1137" s="214">
        <v>2037</v>
      </c>
      <c r="T1137" s="214">
        <v>2038</v>
      </c>
      <c r="U1137" s="214">
        <v>2039</v>
      </c>
      <c r="V1137" s="214">
        <v>2040</v>
      </c>
      <c r="W1137" s="214">
        <v>2041</v>
      </c>
      <c r="X1137" s="214">
        <v>2042</v>
      </c>
      <c r="Y1137" s="214">
        <v>2043</v>
      </c>
      <c r="Z1137" s="214">
        <v>2044</v>
      </c>
      <c r="AA1137" s="214">
        <v>2045</v>
      </c>
      <c r="AB1137" s="214">
        <v>2046</v>
      </c>
      <c r="AC1137" s="214">
        <v>2047</v>
      </c>
      <c r="AD1137" s="214">
        <v>2048</v>
      </c>
      <c r="AE1137" s="214">
        <v>2049</v>
      </c>
      <c r="AF1137" s="214">
        <v>2050</v>
      </c>
      <c r="AG1137" s="214">
        <v>2051</v>
      </c>
      <c r="AH1137" s="214">
        <v>2052</v>
      </c>
      <c r="AI1137" s="214">
        <v>2053</v>
      </c>
      <c r="AJ1137" s="214">
        <v>2054</v>
      </c>
      <c r="AK1137" s="214" t="s">
        <v>1418</v>
      </c>
    </row>
    <row r="1138" spans="1:37" x14ac:dyDescent="0.35">
      <c r="A1138" s="211">
        <v>1</v>
      </c>
      <c r="B1138" s="212">
        <f>E1136</f>
        <v>0.71</v>
      </c>
      <c r="C1138" s="212">
        <f>B1138</f>
        <v>0.71</v>
      </c>
      <c r="D1138" s="212">
        <f t="shared" ref="D1138:AA1138" si="1357">C1138</f>
        <v>0.71</v>
      </c>
      <c r="E1138" s="212">
        <f t="shared" si="1357"/>
        <v>0.71</v>
      </c>
      <c r="F1138" s="212">
        <f t="shared" si="1357"/>
        <v>0.71</v>
      </c>
      <c r="G1138" s="212">
        <f t="shared" si="1357"/>
        <v>0.71</v>
      </c>
      <c r="H1138" s="212">
        <f t="shared" si="1357"/>
        <v>0.71</v>
      </c>
      <c r="I1138" s="212">
        <f t="shared" si="1357"/>
        <v>0.71</v>
      </c>
      <c r="J1138" s="212">
        <f t="shared" si="1357"/>
        <v>0.71</v>
      </c>
      <c r="K1138" s="212">
        <f t="shared" si="1357"/>
        <v>0.71</v>
      </c>
      <c r="L1138" s="212">
        <f t="shared" si="1357"/>
        <v>0.71</v>
      </c>
      <c r="M1138" s="212">
        <f t="shared" si="1357"/>
        <v>0.71</v>
      </c>
      <c r="N1138" s="212">
        <f t="shared" si="1357"/>
        <v>0.71</v>
      </c>
      <c r="O1138" s="212">
        <f t="shared" si="1357"/>
        <v>0.71</v>
      </c>
      <c r="P1138" s="212">
        <f t="shared" si="1357"/>
        <v>0.71</v>
      </c>
      <c r="Q1138" s="212">
        <f t="shared" si="1357"/>
        <v>0.71</v>
      </c>
      <c r="R1138" s="212">
        <f t="shared" si="1357"/>
        <v>0.71</v>
      </c>
      <c r="S1138" s="212">
        <f t="shared" si="1357"/>
        <v>0.71</v>
      </c>
      <c r="T1138" s="212">
        <f t="shared" si="1357"/>
        <v>0.71</v>
      </c>
      <c r="U1138" s="212">
        <f t="shared" si="1357"/>
        <v>0.71</v>
      </c>
      <c r="V1138" s="212">
        <f t="shared" si="1357"/>
        <v>0.71</v>
      </c>
      <c r="W1138" s="212">
        <f t="shared" si="1357"/>
        <v>0.71</v>
      </c>
      <c r="X1138" s="212">
        <f t="shared" si="1357"/>
        <v>0.71</v>
      </c>
      <c r="Y1138" s="212">
        <f t="shared" si="1357"/>
        <v>0.71</v>
      </c>
      <c r="Z1138" s="212">
        <f t="shared" si="1357"/>
        <v>0.71</v>
      </c>
      <c r="AA1138" s="212">
        <f t="shared" si="1357"/>
        <v>0.71</v>
      </c>
      <c r="AB1138" s="212">
        <f t="shared" ref="AB1138:AK1173" si="1358">AA1138</f>
        <v>0.71</v>
      </c>
      <c r="AC1138" s="212">
        <f t="shared" ref="AC1138:AC1172" si="1359">AB1138</f>
        <v>0.71</v>
      </c>
      <c r="AD1138" s="212">
        <f t="shared" ref="AD1138:AD1172" si="1360">AC1138</f>
        <v>0.71</v>
      </c>
      <c r="AE1138" s="212">
        <f t="shared" ref="AE1138:AE1172" si="1361">AD1138</f>
        <v>0.71</v>
      </c>
      <c r="AF1138" s="212">
        <f t="shared" ref="AF1138:AF1172" si="1362">AE1138</f>
        <v>0.71</v>
      </c>
      <c r="AG1138" s="212">
        <f t="shared" ref="AG1138:AG1172" si="1363">AF1138</f>
        <v>0.71</v>
      </c>
      <c r="AH1138" s="212">
        <f t="shared" ref="AH1138:AH1172" si="1364">AG1138</f>
        <v>0.71</v>
      </c>
      <c r="AI1138" s="212">
        <f t="shared" ref="AI1138:AI1172" si="1365">AH1138</f>
        <v>0.71</v>
      </c>
      <c r="AJ1138" s="212">
        <f t="shared" ref="AJ1138:AJ1172" si="1366">AI1138</f>
        <v>0.71</v>
      </c>
      <c r="AK1138" s="212">
        <f t="shared" ref="AK1138:AK1172" si="1367">AJ1138</f>
        <v>0.71</v>
      </c>
    </row>
    <row r="1139" spans="1:37" x14ac:dyDescent="0.35">
      <c r="A1139" s="211">
        <v>2</v>
      </c>
      <c r="B1139" s="212">
        <f>B1138</f>
        <v>0.71</v>
      </c>
      <c r="C1139" s="212">
        <f>B1139</f>
        <v>0.71</v>
      </c>
      <c r="D1139" s="212">
        <f t="shared" ref="D1139:AA1139" si="1368">C1139</f>
        <v>0.71</v>
      </c>
      <c r="E1139" s="212">
        <f t="shared" si="1368"/>
        <v>0.71</v>
      </c>
      <c r="F1139" s="212">
        <f t="shared" si="1368"/>
        <v>0.71</v>
      </c>
      <c r="G1139" s="212">
        <f t="shared" si="1368"/>
        <v>0.71</v>
      </c>
      <c r="H1139" s="212">
        <f t="shared" si="1368"/>
        <v>0.71</v>
      </c>
      <c r="I1139" s="212">
        <f t="shared" si="1368"/>
        <v>0.71</v>
      </c>
      <c r="J1139" s="212">
        <f t="shared" si="1368"/>
        <v>0.71</v>
      </c>
      <c r="K1139" s="212">
        <f t="shared" si="1368"/>
        <v>0.71</v>
      </c>
      <c r="L1139" s="212">
        <f t="shared" si="1368"/>
        <v>0.71</v>
      </c>
      <c r="M1139" s="212">
        <f t="shared" si="1368"/>
        <v>0.71</v>
      </c>
      <c r="N1139" s="212">
        <f t="shared" si="1368"/>
        <v>0.71</v>
      </c>
      <c r="O1139" s="212">
        <f t="shared" si="1368"/>
        <v>0.71</v>
      </c>
      <c r="P1139" s="212">
        <f t="shared" si="1368"/>
        <v>0.71</v>
      </c>
      <c r="Q1139" s="212">
        <f t="shared" si="1368"/>
        <v>0.71</v>
      </c>
      <c r="R1139" s="212">
        <f t="shared" si="1368"/>
        <v>0.71</v>
      </c>
      <c r="S1139" s="212">
        <f t="shared" si="1368"/>
        <v>0.71</v>
      </c>
      <c r="T1139" s="212">
        <f t="shared" si="1368"/>
        <v>0.71</v>
      </c>
      <c r="U1139" s="212">
        <f t="shared" si="1368"/>
        <v>0.71</v>
      </c>
      <c r="V1139" s="212">
        <f t="shared" si="1368"/>
        <v>0.71</v>
      </c>
      <c r="W1139" s="212">
        <f t="shared" si="1368"/>
        <v>0.71</v>
      </c>
      <c r="X1139" s="212">
        <f t="shared" si="1368"/>
        <v>0.71</v>
      </c>
      <c r="Y1139" s="212">
        <f t="shared" si="1368"/>
        <v>0.71</v>
      </c>
      <c r="Z1139" s="212">
        <f t="shared" si="1368"/>
        <v>0.71</v>
      </c>
      <c r="AA1139" s="212">
        <f t="shared" si="1368"/>
        <v>0.71</v>
      </c>
      <c r="AB1139" s="212">
        <f t="shared" si="1358"/>
        <v>0.71</v>
      </c>
      <c r="AC1139" s="212">
        <f t="shared" si="1359"/>
        <v>0.71</v>
      </c>
      <c r="AD1139" s="212">
        <f t="shared" si="1360"/>
        <v>0.71</v>
      </c>
      <c r="AE1139" s="212">
        <f t="shared" si="1361"/>
        <v>0.71</v>
      </c>
      <c r="AF1139" s="212">
        <f t="shared" si="1362"/>
        <v>0.71</v>
      </c>
      <c r="AG1139" s="212">
        <f t="shared" si="1363"/>
        <v>0.71</v>
      </c>
      <c r="AH1139" s="212">
        <f t="shared" si="1364"/>
        <v>0.71</v>
      </c>
      <c r="AI1139" s="212">
        <f t="shared" si="1365"/>
        <v>0.71</v>
      </c>
      <c r="AJ1139" s="212">
        <f t="shared" si="1366"/>
        <v>0.71</v>
      </c>
      <c r="AK1139" s="212">
        <f t="shared" si="1367"/>
        <v>0.71</v>
      </c>
    </row>
    <row r="1140" spans="1:37" x14ac:dyDescent="0.35">
      <c r="A1140" s="211">
        <v>3</v>
      </c>
      <c r="B1140" s="212">
        <f t="shared" ref="B1140:B1189" si="1369">B1139</f>
        <v>0.71</v>
      </c>
      <c r="C1140" s="212">
        <f t="shared" ref="C1140:AA1140" si="1370">B1140</f>
        <v>0.71</v>
      </c>
      <c r="D1140" s="212">
        <f t="shared" si="1370"/>
        <v>0.71</v>
      </c>
      <c r="E1140" s="212">
        <f t="shared" si="1370"/>
        <v>0.71</v>
      </c>
      <c r="F1140" s="212">
        <f t="shared" si="1370"/>
        <v>0.71</v>
      </c>
      <c r="G1140" s="212">
        <f t="shared" si="1370"/>
        <v>0.71</v>
      </c>
      <c r="H1140" s="212">
        <f t="shared" si="1370"/>
        <v>0.71</v>
      </c>
      <c r="I1140" s="212">
        <f t="shared" si="1370"/>
        <v>0.71</v>
      </c>
      <c r="J1140" s="212">
        <f t="shared" si="1370"/>
        <v>0.71</v>
      </c>
      <c r="K1140" s="212">
        <f t="shared" si="1370"/>
        <v>0.71</v>
      </c>
      <c r="L1140" s="212">
        <f t="shared" si="1370"/>
        <v>0.71</v>
      </c>
      <c r="M1140" s="212">
        <f t="shared" si="1370"/>
        <v>0.71</v>
      </c>
      <c r="N1140" s="212">
        <f t="shared" si="1370"/>
        <v>0.71</v>
      </c>
      <c r="O1140" s="212">
        <f t="shared" si="1370"/>
        <v>0.71</v>
      </c>
      <c r="P1140" s="212">
        <f t="shared" si="1370"/>
        <v>0.71</v>
      </c>
      <c r="Q1140" s="212">
        <f t="shared" si="1370"/>
        <v>0.71</v>
      </c>
      <c r="R1140" s="212">
        <f t="shared" si="1370"/>
        <v>0.71</v>
      </c>
      <c r="S1140" s="212">
        <f t="shared" si="1370"/>
        <v>0.71</v>
      </c>
      <c r="T1140" s="212">
        <f t="shared" si="1370"/>
        <v>0.71</v>
      </c>
      <c r="U1140" s="212">
        <f t="shared" si="1370"/>
        <v>0.71</v>
      </c>
      <c r="V1140" s="212">
        <f t="shared" si="1370"/>
        <v>0.71</v>
      </c>
      <c r="W1140" s="212">
        <f t="shared" si="1370"/>
        <v>0.71</v>
      </c>
      <c r="X1140" s="212">
        <f t="shared" si="1370"/>
        <v>0.71</v>
      </c>
      <c r="Y1140" s="212">
        <f t="shared" si="1370"/>
        <v>0.71</v>
      </c>
      <c r="Z1140" s="212">
        <f t="shared" si="1370"/>
        <v>0.71</v>
      </c>
      <c r="AA1140" s="212">
        <f t="shared" si="1370"/>
        <v>0.71</v>
      </c>
      <c r="AB1140" s="212">
        <f t="shared" si="1358"/>
        <v>0.71</v>
      </c>
      <c r="AC1140" s="212">
        <f t="shared" si="1359"/>
        <v>0.71</v>
      </c>
      <c r="AD1140" s="212">
        <f t="shared" si="1360"/>
        <v>0.71</v>
      </c>
      <c r="AE1140" s="212">
        <f t="shared" si="1361"/>
        <v>0.71</v>
      </c>
      <c r="AF1140" s="212">
        <f t="shared" si="1362"/>
        <v>0.71</v>
      </c>
      <c r="AG1140" s="212">
        <f t="shared" si="1363"/>
        <v>0.71</v>
      </c>
      <c r="AH1140" s="212">
        <f t="shared" si="1364"/>
        <v>0.71</v>
      </c>
      <c r="AI1140" s="212">
        <f t="shared" si="1365"/>
        <v>0.71</v>
      </c>
      <c r="AJ1140" s="212">
        <f t="shared" si="1366"/>
        <v>0.71</v>
      </c>
      <c r="AK1140" s="212">
        <f t="shared" si="1367"/>
        <v>0.71</v>
      </c>
    </row>
    <row r="1141" spans="1:37" x14ac:dyDescent="0.35">
      <c r="A1141" s="211">
        <v>4</v>
      </c>
      <c r="B1141" s="212">
        <f t="shared" si="1369"/>
        <v>0.71</v>
      </c>
      <c r="C1141" s="212">
        <f t="shared" ref="C1141:AA1141" si="1371">B1141</f>
        <v>0.71</v>
      </c>
      <c r="D1141" s="212">
        <f t="shared" si="1371"/>
        <v>0.71</v>
      </c>
      <c r="E1141" s="212">
        <f t="shared" si="1371"/>
        <v>0.71</v>
      </c>
      <c r="F1141" s="212">
        <f t="shared" si="1371"/>
        <v>0.71</v>
      </c>
      <c r="G1141" s="212">
        <f t="shared" si="1371"/>
        <v>0.71</v>
      </c>
      <c r="H1141" s="212">
        <f t="shared" si="1371"/>
        <v>0.71</v>
      </c>
      <c r="I1141" s="212">
        <f t="shared" si="1371"/>
        <v>0.71</v>
      </c>
      <c r="J1141" s="212">
        <f t="shared" si="1371"/>
        <v>0.71</v>
      </c>
      <c r="K1141" s="212">
        <f t="shared" si="1371"/>
        <v>0.71</v>
      </c>
      <c r="L1141" s="212">
        <f t="shared" si="1371"/>
        <v>0.71</v>
      </c>
      <c r="M1141" s="212">
        <f t="shared" si="1371"/>
        <v>0.71</v>
      </c>
      <c r="N1141" s="212">
        <f t="shared" si="1371"/>
        <v>0.71</v>
      </c>
      <c r="O1141" s="212">
        <f t="shared" si="1371"/>
        <v>0.71</v>
      </c>
      <c r="P1141" s="212">
        <f t="shared" si="1371"/>
        <v>0.71</v>
      </c>
      <c r="Q1141" s="212">
        <f t="shared" si="1371"/>
        <v>0.71</v>
      </c>
      <c r="R1141" s="212">
        <f t="shared" si="1371"/>
        <v>0.71</v>
      </c>
      <c r="S1141" s="212">
        <f t="shared" si="1371"/>
        <v>0.71</v>
      </c>
      <c r="T1141" s="212">
        <f t="shared" si="1371"/>
        <v>0.71</v>
      </c>
      <c r="U1141" s="212">
        <f t="shared" si="1371"/>
        <v>0.71</v>
      </c>
      <c r="V1141" s="212">
        <f t="shared" si="1371"/>
        <v>0.71</v>
      </c>
      <c r="W1141" s="212">
        <f t="shared" si="1371"/>
        <v>0.71</v>
      </c>
      <c r="X1141" s="212">
        <f t="shared" si="1371"/>
        <v>0.71</v>
      </c>
      <c r="Y1141" s="212">
        <f t="shared" si="1371"/>
        <v>0.71</v>
      </c>
      <c r="Z1141" s="212">
        <f t="shared" si="1371"/>
        <v>0.71</v>
      </c>
      <c r="AA1141" s="212">
        <f t="shared" si="1371"/>
        <v>0.71</v>
      </c>
      <c r="AB1141" s="212">
        <f t="shared" si="1358"/>
        <v>0.71</v>
      </c>
      <c r="AC1141" s="212">
        <f t="shared" si="1359"/>
        <v>0.71</v>
      </c>
      <c r="AD1141" s="212">
        <f t="shared" si="1360"/>
        <v>0.71</v>
      </c>
      <c r="AE1141" s="212">
        <f t="shared" si="1361"/>
        <v>0.71</v>
      </c>
      <c r="AF1141" s="212">
        <f t="shared" si="1362"/>
        <v>0.71</v>
      </c>
      <c r="AG1141" s="212">
        <f t="shared" si="1363"/>
        <v>0.71</v>
      </c>
      <c r="AH1141" s="212">
        <f t="shared" si="1364"/>
        <v>0.71</v>
      </c>
      <c r="AI1141" s="212">
        <f t="shared" si="1365"/>
        <v>0.71</v>
      </c>
      <c r="AJ1141" s="212">
        <f t="shared" si="1366"/>
        <v>0.71</v>
      </c>
      <c r="AK1141" s="212">
        <f t="shared" si="1367"/>
        <v>0.71</v>
      </c>
    </row>
    <row r="1142" spans="1:37" x14ac:dyDescent="0.35">
      <c r="A1142" s="211">
        <v>5</v>
      </c>
      <c r="B1142" s="212">
        <f t="shared" si="1369"/>
        <v>0.71</v>
      </c>
      <c r="C1142" s="212">
        <f t="shared" ref="C1142:AA1142" si="1372">B1142</f>
        <v>0.71</v>
      </c>
      <c r="D1142" s="212">
        <f t="shared" si="1372"/>
        <v>0.71</v>
      </c>
      <c r="E1142" s="212">
        <f t="shared" si="1372"/>
        <v>0.71</v>
      </c>
      <c r="F1142" s="212">
        <f t="shared" si="1372"/>
        <v>0.71</v>
      </c>
      <c r="G1142" s="212">
        <f t="shared" si="1372"/>
        <v>0.71</v>
      </c>
      <c r="H1142" s="212">
        <f t="shared" si="1372"/>
        <v>0.71</v>
      </c>
      <c r="I1142" s="212">
        <f t="shared" si="1372"/>
        <v>0.71</v>
      </c>
      <c r="J1142" s="212">
        <f t="shared" si="1372"/>
        <v>0.71</v>
      </c>
      <c r="K1142" s="212">
        <f t="shared" si="1372"/>
        <v>0.71</v>
      </c>
      <c r="L1142" s="212">
        <f t="shared" si="1372"/>
        <v>0.71</v>
      </c>
      <c r="M1142" s="212">
        <f t="shared" si="1372"/>
        <v>0.71</v>
      </c>
      <c r="N1142" s="212">
        <f t="shared" si="1372"/>
        <v>0.71</v>
      </c>
      <c r="O1142" s="212">
        <f t="shared" si="1372"/>
        <v>0.71</v>
      </c>
      <c r="P1142" s="212">
        <f t="shared" si="1372"/>
        <v>0.71</v>
      </c>
      <c r="Q1142" s="212">
        <f t="shared" si="1372"/>
        <v>0.71</v>
      </c>
      <c r="R1142" s="212">
        <f t="shared" si="1372"/>
        <v>0.71</v>
      </c>
      <c r="S1142" s="212">
        <f t="shared" si="1372"/>
        <v>0.71</v>
      </c>
      <c r="T1142" s="212">
        <f t="shared" si="1372"/>
        <v>0.71</v>
      </c>
      <c r="U1142" s="212">
        <f t="shared" si="1372"/>
        <v>0.71</v>
      </c>
      <c r="V1142" s="212">
        <f t="shared" si="1372"/>
        <v>0.71</v>
      </c>
      <c r="W1142" s="212">
        <f t="shared" si="1372"/>
        <v>0.71</v>
      </c>
      <c r="X1142" s="212">
        <f t="shared" si="1372"/>
        <v>0.71</v>
      </c>
      <c r="Y1142" s="212">
        <f t="shared" si="1372"/>
        <v>0.71</v>
      </c>
      <c r="Z1142" s="212">
        <f t="shared" si="1372"/>
        <v>0.71</v>
      </c>
      <c r="AA1142" s="212">
        <f t="shared" si="1372"/>
        <v>0.71</v>
      </c>
      <c r="AB1142" s="212">
        <f t="shared" si="1358"/>
        <v>0.71</v>
      </c>
      <c r="AC1142" s="212">
        <f t="shared" si="1359"/>
        <v>0.71</v>
      </c>
      <c r="AD1142" s="212">
        <f t="shared" si="1360"/>
        <v>0.71</v>
      </c>
      <c r="AE1142" s="212">
        <f t="shared" si="1361"/>
        <v>0.71</v>
      </c>
      <c r="AF1142" s="212">
        <f t="shared" si="1362"/>
        <v>0.71</v>
      </c>
      <c r="AG1142" s="212">
        <f t="shared" si="1363"/>
        <v>0.71</v>
      </c>
      <c r="AH1142" s="212">
        <f t="shared" si="1364"/>
        <v>0.71</v>
      </c>
      <c r="AI1142" s="212">
        <f t="shared" si="1365"/>
        <v>0.71</v>
      </c>
      <c r="AJ1142" s="212">
        <f t="shared" si="1366"/>
        <v>0.71</v>
      </c>
      <c r="AK1142" s="212">
        <f t="shared" si="1367"/>
        <v>0.71</v>
      </c>
    </row>
    <row r="1143" spans="1:37" x14ac:dyDescent="0.35">
      <c r="A1143" s="211">
        <v>6</v>
      </c>
      <c r="B1143" s="212">
        <f t="shared" si="1369"/>
        <v>0.71</v>
      </c>
      <c r="C1143" s="212">
        <f t="shared" ref="C1143:AA1143" si="1373">B1143</f>
        <v>0.71</v>
      </c>
      <c r="D1143" s="212">
        <f t="shared" si="1373"/>
        <v>0.71</v>
      </c>
      <c r="E1143" s="212">
        <f t="shared" si="1373"/>
        <v>0.71</v>
      </c>
      <c r="F1143" s="212">
        <f t="shared" si="1373"/>
        <v>0.71</v>
      </c>
      <c r="G1143" s="212">
        <f t="shared" si="1373"/>
        <v>0.71</v>
      </c>
      <c r="H1143" s="212">
        <f t="shared" si="1373"/>
        <v>0.71</v>
      </c>
      <c r="I1143" s="212">
        <f t="shared" si="1373"/>
        <v>0.71</v>
      </c>
      <c r="J1143" s="212">
        <f t="shared" si="1373"/>
        <v>0.71</v>
      </c>
      <c r="K1143" s="212">
        <f t="shared" si="1373"/>
        <v>0.71</v>
      </c>
      <c r="L1143" s="212">
        <f t="shared" si="1373"/>
        <v>0.71</v>
      </c>
      <c r="M1143" s="212">
        <f t="shared" si="1373"/>
        <v>0.71</v>
      </c>
      <c r="N1143" s="212">
        <f t="shared" si="1373"/>
        <v>0.71</v>
      </c>
      <c r="O1143" s="212">
        <f t="shared" si="1373"/>
        <v>0.71</v>
      </c>
      <c r="P1143" s="212">
        <f t="shared" si="1373"/>
        <v>0.71</v>
      </c>
      <c r="Q1143" s="212">
        <f t="shared" si="1373"/>
        <v>0.71</v>
      </c>
      <c r="R1143" s="212">
        <f t="shared" si="1373"/>
        <v>0.71</v>
      </c>
      <c r="S1143" s="212">
        <f t="shared" si="1373"/>
        <v>0.71</v>
      </c>
      <c r="T1143" s="212">
        <f t="shared" si="1373"/>
        <v>0.71</v>
      </c>
      <c r="U1143" s="212">
        <f t="shared" si="1373"/>
        <v>0.71</v>
      </c>
      <c r="V1143" s="212">
        <f t="shared" si="1373"/>
        <v>0.71</v>
      </c>
      <c r="W1143" s="212">
        <f t="shared" si="1373"/>
        <v>0.71</v>
      </c>
      <c r="X1143" s="212">
        <f t="shared" si="1373"/>
        <v>0.71</v>
      </c>
      <c r="Y1143" s="212">
        <f t="shared" si="1373"/>
        <v>0.71</v>
      </c>
      <c r="Z1143" s="212">
        <f t="shared" si="1373"/>
        <v>0.71</v>
      </c>
      <c r="AA1143" s="212">
        <f t="shared" si="1373"/>
        <v>0.71</v>
      </c>
      <c r="AB1143" s="212">
        <f t="shared" si="1358"/>
        <v>0.71</v>
      </c>
      <c r="AC1143" s="212">
        <f t="shared" si="1359"/>
        <v>0.71</v>
      </c>
      <c r="AD1143" s="212">
        <f t="shared" si="1360"/>
        <v>0.71</v>
      </c>
      <c r="AE1143" s="212">
        <f t="shared" si="1361"/>
        <v>0.71</v>
      </c>
      <c r="AF1143" s="212">
        <f t="shared" si="1362"/>
        <v>0.71</v>
      </c>
      <c r="AG1143" s="212">
        <f t="shared" si="1363"/>
        <v>0.71</v>
      </c>
      <c r="AH1143" s="212">
        <f t="shared" si="1364"/>
        <v>0.71</v>
      </c>
      <c r="AI1143" s="212">
        <f t="shared" si="1365"/>
        <v>0.71</v>
      </c>
      <c r="AJ1143" s="212">
        <f t="shared" si="1366"/>
        <v>0.71</v>
      </c>
      <c r="AK1143" s="212">
        <f t="shared" si="1367"/>
        <v>0.71</v>
      </c>
    </row>
    <row r="1144" spans="1:37" x14ac:dyDescent="0.35">
      <c r="A1144" s="211">
        <v>7</v>
      </c>
      <c r="B1144" s="212">
        <f t="shared" si="1369"/>
        <v>0.71</v>
      </c>
      <c r="C1144" s="212">
        <f t="shared" ref="C1144:AA1144" si="1374">B1144</f>
        <v>0.71</v>
      </c>
      <c r="D1144" s="212">
        <f t="shared" si="1374"/>
        <v>0.71</v>
      </c>
      <c r="E1144" s="212">
        <f t="shared" si="1374"/>
        <v>0.71</v>
      </c>
      <c r="F1144" s="212">
        <f t="shared" si="1374"/>
        <v>0.71</v>
      </c>
      <c r="G1144" s="212">
        <f t="shared" si="1374"/>
        <v>0.71</v>
      </c>
      <c r="H1144" s="212">
        <f t="shared" si="1374"/>
        <v>0.71</v>
      </c>
      <c r="I1144" s="212">
        <f t="shared" si="1374"/>
        <v>0.71</v>
      </c>
      <c r="J1144" s="212">
        <f t="shared" si="1374"/>
        <v>0.71</v>
      </c>
      <c r="K1144" s="212">
        <f t="shared" si="1374"/>
        <v>0.71</v>
      </c>
      <c r="L1144" s="212">
        <f t="shared" si="1374"/>
        <v>0.71</v>
      </c>
      <c r="M1144" s="212">
        <f t="shared" si="1374"/>
        <v>0.71</v>
      </c>
      <c r="N1144" s="212">
        <f t="shared" si="1374"/>
        <v>0.71</v>
      </c>
      <c r="O1144" s="212">
        <f t="shared" si="1374"/>
        <v>0.71</v>
      </c>
      <c r="P1144" s="212">
        <f t="shared" si="1374"/>
        <v>0.71</v>
      </c>
      <c r="Q1144" s="212">
        <f t="shared" si="1374"/>
        <v>0.71</v>
      </c>
      <c r="R1144" s="212">
        <f t="shared" si="1374"/>
        <v>0.71</v>
      </c>
      <c r="S1144" s="212">
        <f t="shared" si="1374"/>
        <v>0.71</v>
      </c>
      <c r="T1144" s="212">
        <f t="shared" si="1374"/>
        <v>0.71</v>
      </c>
      <c r="U1144" s="212">
        <f t="shared" si="1374"/>
        <v>0.71</v>
      </c>
      <c r="V1144" s="212">
        <f t="shared" si="1374"/>
        <v>0.71</v>
      </c>
      <c r="W1144" s="212">
        <f t="shared" si="1374"/>
        <v>0.71</v>
      </c>
      <c r="X1144" s="212">
        <f t="shared" si="1374"/>
        <v>0.71</v>
      </c>
      <c r="Y1144" s="212">
        <f t="shared" si="1374"/>
        <v>0.71</v>
      </c>
      <c r="Z1144" s="212">
        <f t="shared" si="1374"/>
        <v>0.71</v>
      </c>
      <c r="AA1144" s="212">
        <f t="shared" si="1374"/>
        <v>0.71</v>
      </c>
      <c r="AB1144" s="212">
        <f t="shared" si="1358"/>
        <v>0.71</v>
      </c>
      <c r="AC1144" s="212">
        <f t="shared" si="1359"/>
        <v>0.71</v>
      </c>
      <c r="AD1144" s="212">
        <f t="shared" si="1360"/>
        <v>0.71</v>
      </c>
      <c r="AE1144" s="212">
        <f t="shared" si="1361"/>
        <v>0.71</v>
      </c>
      <c r="AF1144" s="212">
        <f t="shared" si="1362"/>
        <v>0.71</v>
      </c>
      <c r="AG1144" s="212">
        <f t="shared" si="1363"/>
        <v>0.71</v>
      </c>
      <c r="AH1144" s="212">
        <f t="shared" si="1364"/>
        <v>0.71</v>
      </c>
      <c r="AI1144" s="212">
        <f t="shared" si="1365"/>
        <v>0.71</v>
      </c>
      <c r="AJ1144" s="212">
        <f t="shared" si="1366"/>
        <v>0.71</v>
      </c>
      <c r="AK1144" s="212">
        <f t="shared" si="1367"/>
        <v>0.71</v>
      </c>
    </row>
    <row r="1145" spans="1:37" x14ac:dyDescent="0.35">
      <c r="A1145" s="211">
        <v>8</v>
      </c>
      <c r="B1145" s="212">
        <f t="shared" si="1369"/>
        <v>0.71</v>
      </c>
      <c r="C1145" s="212">
        <f t="shared" ref="C1145:AA1145" si="1375">B1145</f>
        <v>0.71</v>
      </c>
      <c r="D1145" s="212">
        <f t="shared" si="1375"/>
        <v>0.71</v>
      </c>
      <c r="E1145" s="212">
        <f t="shared" si="1375"/>
        <v>0.71</v>
      </c>
      <c r="F1145" s="212">
        <f t="shared" si="1375"/>
        <v>0.71</v>
      </c>
      <c r="G1145" s="212">
        <f t="shared" si="1375"/>
        <v>0.71</v>
      </c>
      <c r="H1145" s="212">
        <f t="shared" si="1375"/>
        <v>0.71</v>
      </c>
      <c r="I1145" s="212">
        <f t="shared" si="1375"/>
        <v>0.71</v>
      </c>
      <c r="J1145" s="212">
        <f t="shared" si="1375"/>
        <v>0.71</v>
      </c>
      <c r="K1145" s="212">
        <f t="shared" si="1375"/>
        <v>0.71</v>
      </c>
      <c r="L1145" s="212">
        <f t="shared" si="1375"/>
        <v>0.71</v>
      </c>
      <c r="M1145" s="212">
        <f t="shared" si="1375"/>
        <v>0.71</v>
      </c>
      <c r="N1145" s="212">
        <f t="shared" si="1375"/>
        <v>0.71</v>
      </c>
      <c r="O1145" s="212">
        <f t="shared" si="1375"/>
        <v>0.71</v>
      </c>
      <c r="P1145" s="212">
        <f t="shared" si="1375"/>
        <v>0.71</v>
      </c>
      <c r="Q1145" s="212">
        <f t="shared" si="1375"/>
        <v>0.71</v>
      </c>
      <c r="R1145" s="212">
        <f t="shared" si="1375"/>
        <v>0.71</v>
      </c>
      <c r="S1145" s="212">
        <f t="shared" si="1375"/>
        <v>0.71</v>
      </c>
      <c r="T1145" s="212">
        <f t="shared" si="1375"/>
        <v>0.71</v>
      </c>
      <c r="U1145" s="212">
        <f t="shared" si="1375"/>
        <v>0.71</v>
      </c>
      <c r="V1145" s="212">
        <f t="shared" si="1375"/>
        <v>0.71</v>
      </c>
      <c r="W1145" s="212">
        <f t="shared" si="1375"/>
        <v>0.71</v>
      </c>
      <c r="X1145" s="212">
        <f t="shared" si="1375"/>
        <v>0.71</v>
      </c>
      <c r="Y1145" s="212">
        <f t="shared" si="1375"/>
        <v>0.71</v>
      </c>
      <c r="Z1145" s="212">
        <f t="shared" si="1375"/>
        <v>0.71</v>
      </c>
      <c r="AA1145" s="212">
        <f t="shared" si="1375"/>
        <v>0.71</v>
      </c>
      <c r="AB1145" s="212">
        <f t="shared" si="1358"/>
        <v>0.71</v>
      </c>
      <c r="AC1145" s="212">
        <f t="shared" si="1359"/>
        <v>0.71</v>
      </c>
      <c r="AD1145" s="212">
        <f t="shared" si="1360"/>
        <v>0.71</v>
      </c>
      <c r="AE1145" s="212">
        <f t="shared" si="1361"/>
        <v>0.71</v>
      </c>
      <c r="AF1145" s="212">
        <f t="shared" si="1362"/>
        <v>0.71</v>
      </c>
      <c r="AG1145" s="212">
        <f t="shared" si="1363"/>
        <v>0.71</v>
      </c>
      <c r="AH1145" s="212">
        <f t="shared" si="1364"/>
        <v>0.71</v>
      </c>
      <c r="AI1145" s="212">
        <f t="shared" si="1365"/>
        <v>0.71</v>
      </c>
      <c r="AJ1145" s="212">
        <f t="shared" si="1366"/>
        <v>0.71</v>
      </c>
      <c r="AK1145" s="212">
        <f t="shared" si="1367"/>
        <v>0.71</v>
      </c>
    </row>
    <row r="1146" spans="1:37" x14ac:dyDescent="0.35">
      <c r="A1146" s="211">
        <v>9</v>
      </c>
      <c r="B1146" s="212">
        <f t="shared" si="1369"/>
        <v>0.71</v>
      </c>
      <c r="C1146" s="212">
        <f t="shared" ref="C1146:AA1146" si="1376">B1146</f>
        <v>0.71</v>
      </c>
      <c r="D1146" s="212">
        <f t="shared" si="1376"/>
        <v>0.71</v>
      </c>
      <c r="E1146" s="212">
        <f t="shared" si="1376"/>
        <v>0.71</v>
      </c>
      <c r="F1146" s="212">
        <f t="shared" si="1376"/>
        <v>0.71</v>
      </c>
      <c r="G1146" s="212">
        <f t="shared" si="1376"/>
        <v>0.71</v>
      </c>
      <c r="H1146" s="212">
        <f t="shared" si="1376"/>
        <v>0.71</v>
      </c>
      <c r="I1146" s="212">
        <f t="shared" si="1376"/>
        <v>0.71</v>
      </c>
      <c r="J1146" s="212">
        <f t="shared" si="1376"/>
        <v>0.71</v>
      </c>
      <c r="K1146" s="212">
        <f t="shared" si="1376"/>
        <v>0.71</v>
      </c>
      <c r="L1146" s="212">
        <f t="shared" si="1376"/>
        <v>0.71</v>
      </c>
      <c r="M1146" s="212">
        <f t="shared" si="1376"/>
        <v>0.71</v>
      </c>
      <c r="N1146" s="212">
        <f t="shared" si="1376"/>
        <v>0.71</v>
      </c>
      <c r="O1146" s="212">
        <f t="shared" si="1376"/>
        <v>0.71</v>
      </c>
      <c r="P1146" s="212">
        <f t="shared" si="1376"/>
        <v>0.71</v>
      </c>
      <c r="Q1146" s="212">
        <f t="shared" si="1376"/>
        <v>0.71</v>
      </c>
      <c r="R1146" s="212">
        <f t="shared" si="1376"/>
        <v>0.71</v>
      </c>
      <c r="S1146" s="212">
        <f t="shared" si="1376"/>
        <v>0.71</v>
      </c>
      <c r="T1146" s="212">
        <f t="shared" si="1376"/>
        <v>0.71</v>
      </c>
      <c r="U1146" s="212">
        <f t="shared" si="1376"/>
        <v>0.71</v>
      </c>
      <c r="V1146" s="212">
        <f t="shared" si="1376"/>
        <v>0.71</v>
      </c>
      <c r="W1146" s="212">
        <f t="shared" si="1376"/>
        <v>0.71</v>
      </c>
      <c r="X1146" s="212">
        <f t="shared" si="1376"/>
        <v>0.71</v>
      </c>
      <c r="Y1146" s="212">
        <f t="shared" si="1376"/>
        <v>0.71</v>
      </c>
      <c r="Z1146" s="212">
        <f t="shared" si="1376"/>
        <v>0.71</v>
      </c>
      <c r="AA1146" s="212">
        <f t="shared" si="1376"/>
        <v>0.71</v>
      </c>
      <c r="AB1146" s="212">
        <f t="shared" si="1358"/>
        <v>0.71</v>
      </c>
      <c r="AC1146" s="212">
        <f t="shared" si="1359"/>
        <v>0.71</v>
      </c>
      <c r="AD1146" s="212">
        <f t="shared" si="1360"/>
        <v>0.71</v>
      </c>
      <c r="AE1146" s="212">
        <f t="shared" si="1361"/>
        <v>0.71</v>
      </c>
      <c r="AF1146" s="212">
        <f t="shared" si="1362"/>
        <v>0.71</v>
      </c>
      <c r="AG1146" s="212">
        <f t="shared" si="1363"/>
        <v>0.71</v>
      </c>
      <c r="AH1146" s="212">
        <f t="shared" si="1364"/>
        <v>0.71</v>
      </c>
      <c r="AI1146" s="212">
        <f t="shared" si="1365"/>
        <v>0.71</v>
      </c>
      <c r="AJ1146" s="212">
        <f t="shared" si="1366"/>
        <v>0.71</v>
      </c>
      <c r="AK1146" s="212">
        <f t="shared" si="1367"/>
        <v>0.71</v>
      </c>
    </row>
    <row r="1147" spans="1:37" x14ac:dyDescent="0.35">
      <c r="A1147" s="211">
        <v>10</v>
      </c>
      <c r="B1147" s="212">
        <f t="shared" si="1369"/>
        <v>0.71</v>
      </c>
      <c r="C1147" s="212">
        <f t="shared" ref="C1147:AA1147" si="1377">B1147</f>
        <v>0.71</v>
      </c>
      <c r="D1147" s="212">
        <f t="shared" si="1377"/>
        <v>0.71</v>
      </c>
      <c r="E1147" s="212">
        <f t="shared" si="1377"/>
        <v>0.71</v>
      </c>
      <c r="F1147" s="212">
        <f t="shared" si="1377"/>
        <v>0.71</v>
      </c>
      <c r="G1147" s="212">
        <f t="shared" si="1377"/>
        <v>0.71</v>
      </c>
      <c r="H1147" s="212">
        <f t="shared" si="1377"/>
        <v>0.71</v>
      </c>
      <c r="I1147" s="212">
        <f t="shared" si="1377"/>
        <v>0.71</v>
      </c>
      <c r="J1147" s="212">
        <f t="shared" si="1377"/>
        <v>0.71</v>
      </c>
      <c r="K1147" s="212">
        <f t="shared" si="1377"/>
        <v>0.71</v>
      </c>
      <c r="L1147" s="212">
        <f t="shared" si="1377"/>
        <v>0.71</v>
      </c>
      <c r="M1147" s="212">
        <f t="shared" si="1377"/>
        <v>0.71</v>
      </c>
      <c r="N1147" s="212">
        <f t="shared" si="1377"/>
        <v>0.71</v>
      </c>
      <c r="O1147" s="212">
        <f t="shared" si="1377"/>
        <v>0.71</v>
      </c>
      <c r="P1147" s="212">
        <f t="shared" si="1377"/>
        <v>0.71</v>
      </c>
      <c r="Q1147" s="212">
        <f t="shared" si="1377"/>
        <v>0.71</v>
      </c>
      <c r="R1147" s="212">
        <f t="shared" si="1377"/>
        <v>0.71</v>
      </c>
      <c r="S1147" s="212">
        <f t="shared" si="1377"/>
        <v>0.71</v>
      </c>
      <c r="T1147" s="212">
        <f t="shared" si="1377"/>
        <v>0.71</v>
      </c>
      <c r="U1147" s="212">
        <f t="shared" si="1377"/>
        <v>0.71</v>
      </c>
      <c r="V1147" s="212">
        <f t="shared" si="1377"/>
        <v>0.71</v>
      </c>
      <c r="W1147" s="212">
        <f t="shared" si="1377"/>
        <v>0.71</v>
      </c>
      <c r="X1147" s="212">
        <f t="shared" si="1377"/>
        <v>0.71</v>
      </c>
      <c r="Y1147" s="212">
        <f t="shared" si="1377"/>
        <v>0.71</v>
      </c>
      <c r="Z1147" s="212">
        <f t="shared" si="1377"/>
        <v>0.71</v>
      </c>
      <c r="AA1147" s="212">
        <f t="shared" si="1377"/>
        <v>0.71</v>
      </c>
      <c r="AB1147" s="212">
        <f t="shared" si="1358"/>
        <v>0.71</v>
      </c>
      <c r="AC1147" s="212">
        <f t="shared" si="1359"/>
        <v>0.71</v>
      </c>
      <c r="AD1147" s="212">
        <f t="shared" si="1360"/>
        <v>0.71</v>
      </c>
      <c r="AE1147" s="212">
        <f t="shared" si="1361"/>
        <v>0.71</v>
      </c>
      <c r="AF1147" s="212">
        <f t="shared" si="1362"/>
        <v>0.71</v>
      </c>
      <c r="AG1147" s="212">
        <f t="shared" si="1363"/>
        <v>0.71</v>
      </c>
      <c r="AH1147" s="212">
        <f t="shared" si="1364"/>
        <v>0.71</v>
      </c>
      <c r="AI1147" s="212">
        <f t="shared" si="1365"/>
        <v>0.71</v>
      </c>
      <c r="AJ1147" s="212">
        <f t="shared" si="1366"/>
        <v>0.71</v>
      </c>
      <c r="AK1147" s="212">
        <f t="shared" si="1367"/>
        <v>0.71</v>
      </c>
    </row>
    <row r="1148" spans="1:37" x14ac:dyDescent="0.35">
      <c r="A1148" s="211">
        <v>11</v>
      </c>
      <c r="B1148" s="212">
        <f t="shared" si="1369"/>
        <v>0.71</v>
      </c>
      <c r="C1148" s="212">
        <f t="shared" ref="C1148:AA1148" si="1378">B1148</f>
        <v>0.71</v>
      </c>
      <c r="D1148" s="212">
        <f t="shared" si="1378"/>
        <v>0.71</v>
      </c>
      <c r="E1148" s="212">
        <f t="shared" si="1378"/>
        <v>0.71</v>
      </c>
      <c r="F1148" s="212">
        <f t="shared" si="1378"/>
        <v>0.71</v>
      </c>
      <c r="G1148" s="212">
        <f t="shared" si="1378"/>
        <v>0.71</v>
      </c>
      <c r="H1148" s="212">
        <f t="shared" si="1378"/>
        <v>0.71</v>
      </c>
      <c r="I1148" s="212">
        <f t="shared" si="1378"/>
        <v>0.71</v>
      </c>
      <c r="J1148" s="212">
        <f t="shared" si="1378"/>
        <v>0.71</v>
      </c>
      <c r="K1148" s="212">
        <f t="shared" si="1378"/>
        <v>0.71</v>
      </c>
      <c r="L1148" s="212">
        <f t="shared" si="1378"/>
        <v>0.71</v>
      </c>
      <c r="M1148" s="212">
        <f t="shared" si="1378"/>
        <v>0.71</v>
      </c>
      <c r="N1148" s="212">
        <f t="shared" si="1378"/>
        <v>0.71</v>
      </c>
      <c r="O1148" s="212">
        <f t="shared" si="1378"/>
        <v>0.71</v>
      </c>
      <c r="P1148" s="212">
        <f t="shared" si="1378"/>
        <v>0.71</v>
      </c>
      <c r="Q1148" s="212">
        <f t="shared" si="1378"/>
        <v>0.71</v>
      </c>
      <c r="R1148" s="212">
        <f t="shared" si="1378"/>
        <v>0.71</v>
      </c>
      <c r="S1148" s="212">
        <f t="shared" si="1378"/>
        <v>0.71</v>
      </c>
      <c r="T1148" s="212">
        <f t="shared" si="1378"/>
        <v>0.71</v>
      </c>
      <c r="U1148" s="212">
        <f t="shared" si="1378"/>
        <v>0.71</v>
      </c>
      <c r="V1148" s="212">
        <f t="shared" si="1378"/>
        <v>0.71</v>
      </c>
      <c r="W1148" s="212">
        <f t="shared" si="1378"/>
        <v>0.71</v>
      </c>
      <c r="X1148" s="212">
        <f t="shared" si="1378"/>
        <v>0.71</v>
      </c>
      <c r="Y1148" s="212">
        <f t="shared" si="1378"/>
        <v>0.71</v>
      </c>
      <c r="Z1148" s="212">
        <f t="shared" si="1378"/>
        <v>0.71</v>
      </c>
      <c r="AA1148" s="212">
        <f t="shared" si="1378"/>
        <v>0.71</v>
      </c>
      <c r="AB1148" s="212">
        <f t="shared" si="1358"/>
        <v>0.71</v>
      </c>
      <c r="AC1148" s="212">
        <f t="shared" si="1359"/>
        <v>0.71</v>
      </c>
      <c r="AD1148" s="212">
        <f t="shared" si="1360"/>
        <v>0.71</v>
      </c>
      <c r="AE1148" s="212">
        <f t="shared" si="1361"/>
        <v>0.71</v>
      </c>
      <c r="AF1148" s="212">
        <f t="shared" si="1362"/>
        <v>0.71</v>
      </c>
      <c r="AG1148" s="212">
        <f t="shared" si="1363"/>
        <v>0.71</v>
      </c>
      <c r="AH1148" s="212">
        <f t="shared" si="1364"/>
        <v>0.71</v>
      </c>
      <c r="AI1148" s="212">
        <f t="shared" si="1365"/>
        <v>0.71</v>
      </c>
      <c r="AJ1148" s="212">
        <f t="shared" si="1366"/>
        <v>0.71</v>
      </c>
      <c r="AK1148" s="212">
        <f t="shared" si="1367"/>
        <v>0.71</v>
      </c>
    </row>
    <row r="1149" spans="1:37" x14ac:dyDescent="0.35">
      <c r="A1149" s="211">
        <v>12</v>
      </c>
      <c r="B1149" s="212">
        <f t="shared" si="1369"/>
        <v>0.71</v>
      </c>
      <c r="C1149" s="212">
        <f t="shared" ref="C1149:AA1149" si="1379">B1149</f>
        <v>0.71</v>
      </c>
      <c r="D1149" s="212">
        <f t="shared" si="1379"/>
        <v>0.71</v>
      </c>
      <c r="E1149" s="212">
        <f t="shared" si="1379"/>
        <v>0.71</v>
      </c>
      <c r="F1149" s="212">
        <f t="shared" si="1379"/>
        <v>0.71</v>
      </c>
      <c r="G1149" s="212">
        <f t="shared" si="1379"/>
        <v>0.71</v>
      </c>
      <c r="H1149" s="212">
        <f t="shared" si="1379"/>
        <v>0.71</v>
      </c>
      <c r="I1149" s="212">
        <f t="shared" si="1379"/>
        <v>0.71</v>
      </c>
      <c r="J1149" s="212">
        <f t="shared" si="1379"/>
        <v>0.71</v>
      </c>
      <c r="K1149" s="212">
        <f t="shared" si="1379"/>
        <v>0.71</v>
      </c>
      <c r="L1149" s="212">
        <f t="shared" si="1379"/>
        <v>0.71</v>
      </c>
      <c r="M1149" s="212">
        <f t="shared" si="1379"/>
        <v>0.71</v>
      </c>
      <c r="N1149" s="212">
        <f t="shared" si="1379"/>
        <v>0.71</v>
      </c>
      <c r="O1149" s="212">
        <f t="shared" si="1379"/>
        <v>0.71</v>
      </c>
      <c r="P1149" s="212">
        <f t="shared" si="1379"/>
        <v>0.71</v>
      </c>
      <c r="Q1149" s="212">
        <f t="shared" si="1379"/>
        <v>0.71</v>
      </c>
      <c r="R1149" s="212">
        <f t="shared" si="1379"/>
        <v>0.71</v>
      </c>
      <c r="S1149" s="212">
        <f t="shared" si="1379"/>
        <v>0.71</v>
      </c>
      <c r="T1149" s="212">
        <f t="shared" si="1379"/>
        <v>0.71</v>
      </c>
      <c r="U1149" s="212">
        <f t="shared" si="1379"/>
        <v>0.71</v>
      </c>
      <c r="V1149" s="212">
        <f t="shared" si="1379"/>
        <v>0.71</v>
      </c>
      <c r="W1149" s="212">
        <f t="shared" si="1379"/>
        <v>0.71</v>
      </c>
      <c r="X1149" s="212">
        <f t="shared" si="1379"/>
        <v>0.71</v>
      </c>
      <c r="Y1149" s="212">
        <f t="shared" si="1379"/>
        <v>0.71</v>
      </c>
      <c r="Z1149" s="212">
        <f t="shared" si="1379"/>
        <v>0.71</v>
      </c>
      <c r="AA1149" s="212">
        <f t="shared" si="1379"/>
        <v>0.71</v>
      </c>
      <c r="AB1149" s="212">
        <f t="shared" si="1358"/>
        <v>0.71</v>
      </c>
      <c r="AC1149" s="212">
        <f t="shared" si="1359"/>
        <v>0.71</v>
      </c>
      <c r="AD1149" s="212">
        <f t="shared" si="1360"/>
        <v>0.71</v>
      </c>
      <c r="AE1149" s="212">
        <f t="shared" si="1361"/>
        <v>0.71</v>
      </c>
      <c r="AF1149" s="212">
        <f t="shared" si="1362"/>
        <v>0.71</v>
      </c>
      <c r="AG1149" s="212">
        <f t="shared" si="1363"/>
        <v>0.71</v>
      </c>
      <c r="AH1149" s="212">
        <f t="shared" si="1364"/>
        <v>0.71</v>
      </c>
      <c r="AI1149" s="212">
        <f t="shared" si="1365"/>
        <v>0.71</v>
      </c>
      <c r="AJ1149" s="212">
        <f t="shared" si="1366"/>
        <v>0.71</v>
      </c>
      <c r="AK1149" s="212">
        <f t="shared" si="1367"/>
        <v>0.71</v>
      </c>
    </row>
    <row r="1150" spans="1:37" x14ac:dyDescent="0.35">
      <c r="A1150" s="211">
        <v>13</v>
      </c>
      <c r="B1150" s="212">
        <f t="shared" si="1369"/>
        <v>0.71</v>
      </c>
      <c r="C1150" s="212">
        <f t="shared" ref="C1150:AA1150" si="1380">B1150</f>
        <v>0.71</v>
      </c>
      <c r="D1150" s="212">
        <f t="shared" si="1380"/>
        <v>0.71</v>
      </c>
      <c r="E1150" s="212">
        <f t="shared" si="1380"/>
        <v>0.71</v>
      </c>
      <c r="F1150" s="212">
        <f t="shared" si="1380"/>
        <v>0.71</v>
      </c>
      <c r="G1150" s="212">
        <f t="shared" si="1380"/>
        <v>0.71</v>
      </c>
      <c r="H1150" s="212">
        <f t="shared" si="1380"/>
        <v>0.71</v>
      </c>
      <c r="I1150" s="212">
        <f t="shared" si="1380"/>
        <v>0.71</v>
      </c>
      <c r="J1150" s="212">
        <f t="shared" si="1380"/>
        <v>0.71</v>
      </c>
      <c r="K1150" s="212">
        <f t="shared" si="1380"/>
        <v>0.71</v>
      </c>
      <c r="L1150" s="212">
        <f t="shared" si="1380"/>
        <v>0.71</v>
      </c>
      <c r="M1150" s="212">
        <f t="shared" si="1380"/>
        <v>0.71</v>
      </c>
      <c r="N1150" s="212">
        <f t="shared" si="1380"/>
        <v>0.71</v>
      </c>
      <c r="O1150" s="212">
        <f t="shared" si="1380"/>
        <v>0.71</v>
      </c>
      <c r="P1150" s="212">
        <f t="shared" si="1380"/>
        <v>0.71</v>
      </c>
      <c r="Q1150" s="212">
        <f t="shared" si="1380"/>
        <v>0.71</v>
      </c>
      <c r="R1150" s="212">
        <f t="shared" si="1380"/>
        <v>0.71</v>
      </c>
      <c r="S1150" s="212">
        <f t="shared" si="1380"/>
        <v>0.71</v>
      </c>
      <c r="T1150" s="212">
        <f t="shared" si="1380"/>
        <v>0.71</v>
      </c>
      <c r="U1150" s="212">
        <f t="shared" si="1380"/>
        <v>0.71</v>
      </c>
      <c r="V1150" s="212">
        <f t="shared" si="1380"/>
        <v>0.71</v>
      </c>
      <c r="W1150" s="212">
        <f t="shared" si="1380"/>
        <v>0.71</v>
      </c>
      <c r="X1150" s="212">
        <f t="shared" si="1380"/>
        <v>0.71</v>
      </c>
      <c r="Y1150" s="212">
        <f t="shared" si="1380"/>
        <v>0.71</v>
      </c>
      <c r="Z1150" s="212">
        <f t="shared" si="1380"/>
        <v>0.71</v>
      </c>
      <c r="AA1150" s="212">
        <f t="shared" si="1380"/>
        <v>0.71</v>
      </c>
      <c r="AB1150" s="212">
        <f t="shared" si="1358"/>
        <v>0.71</v>
      </c>
      <c r="AC1150" s="212">
        <f t="shared" si="1359"/>
        <v>0.71</v>
      </c>
      <c r="AD1150" s="212">
        <f t="shared" si="1360"/>
        <v>0.71</v>
      </c>
      <c r="AE1150" s="212">
        <f t="shared" si="1361"/>
        <v>0.71</v>
      </c>
      <c r="AF1150" s="212">
        <f t="shared" si="1362"/>
        <v>0.71</v>
      </c>
      <c r="AG1150" s="212">
        <f t="shared" si="1363"/>
        <v>0.71</v>
      </c>
      <c r="AH1150" s="212">
        <f t="shared" si="1364"/>
        <v>0.71</v>
      </c>
      <c r="AI1150" s="212">
        <f t="shared" si="1365"/>
        <v>0.71</v>
      </c>
      <c r="AJ1150" s="212">
        <f t="shared" si="1366"/>
        <v>0.71</v>
      </c>
      <c r="AK1150" s="212">
        <f t="shared" si="1367"/>
        <v>0.71</v>
      </c>
    </row>
    <row r="1151" spans="1:37" x14ac:dyDescent="0.35">
      <c r="A1151" s="211">
        <v>14</v>
      </c>
      <c r="B1151" s="212">
        <f t="shared" si="1369"/>
        <v>0.71</v>
      </c>
      <c r="C1151" s="212">
        <f t="shared" ref="C1151:AA1151" si="1381">B1151</f>
        <v>0.71</v>
      </c>
      <c r="D1151" s="212">
        <f t="shared" si="1381"/>
        <v>0.71</v>
      </c>
      <c r="E1151" s="212">
        <f t="shared" si="1381"/>
        <v>0.71</v>
      </c>
      <c r="F1151" s="212">
        <f t="shared" si="1381"/>
        <v>0.71</v>
      </c>
      <c r="G1151" s="212">
        <f t="shared" si="1381"/>
        <v>0.71</v>
      </c>
      <c r="H1151" s="212">
        <f t="shared" si="1381"/>
        <v>0.71</v>
      </c>
      <c r="I1151" s="212">
        <f t="shared" si="1381"/>
        <v>0.71</v>
      </c>
      <c r="J1151" s="212">
        <f t="shared" si="1381"/>
        <v>0.71</v>
      </c>
      <c r="K1151" s="212">
        <f t="shared" si="1381"/>
        <v>0.71</v>
      </c>
      <c r="L1151" s="212">
        <f t="shared" si="1381"/>
        <v>0.71</v>
      </c>
      <c r="M1151" s="212">
        <f t="shared" si="1381"/>
        <v>0.71</v>
      </c>
      <c r="N1151" s="212">
        <f t="shared" si="1381"/>
        <v>0.71</v>
      </c>
      <c r="O1151" s="212">
        <f t="shared" si="1381"/>
        <v>0.71</v>
      </c>
      <c r="P1151" s="212">
        <f t="shared" si="1381"/>
        <v>0.71</v>
      </c>
      <c r="Q1151" s="212">
        <f t="shared" si="1381"/>
        <v>0.71</v>
      </c>
      <c r="R1151" s="212">
        <f t="shared" si="1381"/>
        <v>0.71</v>
      </c>
      <c r="S1151" s="212">
        <f t="shared" si="1381"/>
        <v>0.71</v>
      </c>
      <c r="T1151" s="212">
        <f t="shared" si="1381"/>
        <v>0.71</v>
      </c>
      <c r="U1151" s="212">
        <f t="shared" si="1381"/>
        <v>0.71</v>
      </c>
      <c r="V1151" s="212">
        <f t="shared" si="1381"/>
        <v>0.71</v>
      </c>
      <c r="W1151" s="212">
        <f t="shared" si="1381"/>
        <v>0.71</v>
      </c>
      <c r="X1151" s="212">
        <f t="shared" si="1381"/>
        <v>0.71</v>
      </c>
      <c r="Y1151" s="212">
        <f t="shared" si="1381"/>
        <v>0.71</v>
      </c>
      <c r="Z1151" s="212">
        <f t="shared" si="1381"/>
        <v>0.71</v>
      </c>
      <c r="AA1151" s="212">
        <f t="shared" si="1381"/>
        <v>0.71</v>
      </c>
      <c r="AB1151" s="212">
        <f t="shared" si="1358"/>
        <v>0.71</v>
      </c>
      <c r="AC1151" s="212">
        <f t="shared" si="1359"/>
        <v>0.71</v>
      </c>
      <c r="AD1151" s="212">
        <f t="shared" si="1360"/>
        <v>0.71</v>
      </c>
      <c r="AE1151" s="212">
        <f t="shared" si="1361"/>
        <v>0.71</v>
      </c>
      <c r="AF1151" s="212">
        <f t="shared" si="1362"/>
        <v>0.71</v>
      </c>
      <c r="AG1151" s="212">
        <f t="shared" si="1363"/>
        <v>0.71</v>
      </c>
      <c r="AH1151" s="212">
        <f t="shared" si="1364"/>
        <v>0.71</v>
      </c>
      <c r="AI1151" s="212">
        <f t="shared" si="1365"/>
        <v>0.71</v>
      </c>
      <c r="AJ1151" s="212">
        <f t="shared" si="1366"/>
        <v>0.71</v>
      </c>
      <c r="AK1151" s="212">
        <f t="shared" si="1367"/>
        <v>0.71</v>
      </c>
    </row>
    <row r="1152" spans="1:37" x14ac:dyDescent="0.35">
      <c r="A1152" s="215">
        <v>15</v>
      </c>
      <c r="B1152" s="212">
        <f t="shared" si="1369"/>
        <v>0.71</v>
      </c>
      <c r="C1152" s="212">
        <f t="shared" ref="C1152:AA1152" si="1382">B1152</f>
        <v>0.71</v>
      </c>
      <c r="D1152" s="212">
        <f t="shared" si="1382"/>
        <v>0.71</v>
      </c>
      <c r="E1152" s="212">
        <f t="shared" si="1382"/>
        <v>0.71</v>
      </c>
      <c r="F1152" s="212">
        <f t="shared" si="1382"/>
        <v>0.71</v>
      </c>
      <c r="G1152" s="212">
        <f t="shared" si="1382"/>
        <v>0.71</v>
      </c>
      <c r="H1152" s="212">
        <f t="shared" si="1382"/>
        <v>0.71</v>
      </c>
      <c r="I1152" s="212">
        <f t="shared" si="1382"/>
        <v>0.71</v>
      </c>
      <c r="J1152" s="212">
        <f t="shared" si="1382"/>
        <v>0.71</v>
      </c>
      <c r="K1152" s="212">
        <f t="shared" si="1382"/>
        <v>0.71</v>
      </c>
      <c r="L1152" s="212">
        <f t="shared" si="1382"/>
        <v>0.71</v>
      </c>
      <c r="M1152" s="212">
        <f t="shared" si="1382"/>
        <v>0.71</v>
      </c>
      <c r="N1152" s="212">
        <f t="shared" si="1382"/>
        <v>0.71</v>
      </c>
      <c r="O1152" s="212">
        <f t="shared" si="1382"/>
        <v>0.71</v>
      </c>
      <c r="P1152" s="212">
        <f t="shared" si="1382"/>
        <v>0.71</v>
      </c>
      <c r="Q1152" s="212">
        <f t="shared" si="1382"/>
        <v>0.71</v>
      </c>
      <c r="R1152" s="212">
        <f t="shared" si="1382"/>
        <v>0.71</v>
      </c>
      <c r="S1152" s="212">
        <f t="shared" si="1382"/>
        <v>0.71</v>
      </c>
      <c r="T1152" s="212">
        <f t="shared" si="1382"/>
        <v>0.71</v>
      </c>
      <c r="U1152" s="212">
        <f t="shared" si="1382"/>
        <v>0.71</v>
      </c>
      <c r="V1152" s="212">
        <f t="shared" si="1382"/>
        <v>0.71</v>
      </c>
      <c r="W1152" s="212">
        <f t="shared" si="1382"/>
        <v>0.71</v>
      </c>
      <c r="X1152" s="212">
        <f t="shared" si="1382"/>
        <v>0.71</v>
      </c>
      <c r="Y1152" s="212">
        <f t="shared" si="1382"/>
        <v>0.71</v>
      </c>
      <c r="Z1152" s="212">
        <f t="shared" si="1382"/>
        <v>0.71</v>
      </c>
      <c r="AA1152" s="212">
        <f t="shared" si="1382"/>
        <v>0.71</v>
      </c>
      <c r="AB1152" s="212">
        <f t="shared" si="1358"/>
        <v>0.71</v>
      </c>
      <c r="AC1152" s="212">
        <f t="shared" si="1359"/>
        <v>0.71</v>
      </c>
      <c r="AD1152" s="212">
        <f t="shared" si="1360"/>
        <v>0.71</v>
      </c>
      <c r="AE1152" s="212">
        <f t="shared" si="1361"/>
        <v>0.71</v>
      </c>
      <c r="AF1152" s="212">
        <f t="shared" si="1362"/>
        <v>0.71</v>
      </c>
      <c r="AG1152" s="212">
        <f t="shared" si="1363"/>
        <v>0.71</v>
      </c>
      <c r="AH1152" s="212">
        <f t="shared" si="1364"/>
        <v>0.71</v>
      </c>
      <c r="AI1152" s="212">
        <f t="shared" si="1365"/>
        <v>0.71</v>
      </c>
      <c r="AJ1152" s="212">
        <f t="shared" si="1366"/>
        <v>0.71</v>
      </c>
      <c r="AK1152" s="212">
        <f t="shared" si="1367"/>
        <v>0.71</v>
      </c>
    </row>
    <row r="1153" spans="1:37" x14ac:dyDescent="0.35">
      <c r="A1153" s="215">
        <v>16</v>
      </c>
      <c r="B1153" s="212">
        <f t="shared" si="1369"/>
        <v>0.71</v>
      </c>
      <c r="C1153" s="212">
        <f t="shared" ref="C1153:AA1153" si="1383">B1153</f>
        <v>0.71</v>
      </c>
      <c r="D1153" s="212">
        <f t="shared" si="1383"/>
        <v>0.71</v>
      </c>
      <c r="E1153" s="212">
        <f t="shared" si="1383"/>
        <v>0.71</v>
      </c>
      <c r="F1153" s="212">
        <f t="shared" si="1383"/>
        <v>0.71</v>
      </c>
      <c r="G1153" s="212">
        <f t="shared" si="1383"/>
        <v>0.71</v>
      </c>
      <c r="H1153" s="212">
        <f t="shared" si="1383"/>
        <v>0.71</v>
      </c>
      <c r="I1153" s="212">
        <f t="shared" si="1383"/>
        <v>0.71</v>
      </c>
      <c r="J1153" s="212">
        <f t="shared" si="1383"/>
        <v>0.71</v>
      </c>
      <c r="K1153" s="212">
        <f t="shared" si="1383"/>
        <v>0.71</v>
      </c>
      <c r="L1153" s="212">
        <f t="shared" si="1383"/>
        <v>0.71</v>
      </c>
      <c r="M1153" s="212">
        <f t="shared" si="1383"/>
        <v>0.71</v>
      </c>
      <c r="N1153" s="212">
        <f t="shared" si="1383"/>
        <v>0.71</v>
      </c>
      <c r="O1153" s="212">
        <f t="shared" si="1383"/>
        <v>0.71</v>
      </c>
      <c r="P1153" s="212">
        <f t="shared" si="1383"/>
        <v>0.71</v>
      </c>
      <c r="Q1153" s="212">
        <f t="shared" si="1383"/>
        <v>0.71</v>
      </c>
      <c r="R1153" s="212">
        <f t="shared" si="1383"/>
        <v>0.71</v>
      </c>
      <c r="S1153" s="212">
        <f t="shared" si="1383"/>
        <v>0.71</v>
      </c>
      <c r="T1153" s="212">
        <f t="shared" si="1383"/>
        <v>0.71</v>
      </c>
      <c r="U1153" s="212">
        <f t="shared" si="1383"/>
        <v>0.71</v>
      </c>
      <c r="V1153" s="212">
        <f t="shared" si="1383"/>
        <v>0.71</v>
      </c>
      <c r="W1153" s="212">
        <f t="shared" si="1383"/>
        <v>0.71</v>
      </c>
      <c r="X1153" s="212">
        <f t="shared" si="1383"/>
        <v>0.71</v>
      </c>
      <c r="Y1153" s="212">
        <f t="shared" si="1383"/>
        <v>0.71</v>
      </c>
      <c r="Z1153" s="212">
        <f t="shared" si="1383"/>
        <v>0.71</v>
      </c>
      <c r="AA1153" s="212">
        <f t="shared" si="1383"/>
        <v>0.71</v>
      </c>
      <c r="AB1153" s="212">
        <f t="shared" si="1358"/>
        <v>0.71</v>
      </c>
      <c r="AC1153" s="212">
        <f t="shared" si="1359"/>
        <v>0.71</v>
      </c>
      <c r="AD1153" s="212">
        <f t="shared" si="1360"/>
        <v>0.71</v>
      </c>
      <c r="AE1153" s="212">
        <f t="shared" si="1361"/>
        <v>0.71</v>
      </c>
      <c r="AF1153" s="212">
        <f t="shared" si="1362"/>
        <v>0.71</v>
      </c>
      <c r="AG1153" s="212">
        <f t="shared" si="1363"/>
        <v>0.71</v>
      </c>
      <c r="AH1153" s="212">
        <f t="shared" si="1364"/>
        <v>0.71</v>
      </c>
      <c r="AI1153" s="212">
        <f t="shared" si="1365"/>
        <v>0.71</v>
      </c>
      <c r="AJ1153" s="212">
        <f t="shared" si="1366"/>
        <v>0.71</v>
      </c>
      <c r="AK1153" s="212">
        <f t="shared" si="1367"/>
        <v>0.71</v>
      </c>
    </row>
    <row r="1154" spans="1:37" x14ac:dyDescent="0.35">
      <c r="A1154" s="215">
        <v>17</v>
      </c>
      <c r="B1154" s="212">
        <f t="shared" si="1369"/>
        <v>0.71</v>
      </c>
      <c r="C1154" s="212">
        <f t="shared" ref="C1154:AA1154" si="1384">B1154</f>
        <v>0.71</v>
      </c>
      <c r="D1154" s="212">
        <f t="shared" si="1384"/>
        <v>0.71</v>
      </c>
      <c r="E1154" s="212">
        <f t="shared" si="1384"/>
        <v>0.71</v>
      </c>
      <c r="F1154" s="212">
        <f t="shared" si="1384"/>
        <v>0.71</v>
      </c>
      <c r="G1154" s="212">
        <f t="shared" si="1384"/>
        <v>0.71</v>
      </c>
      <c r="H1154" s="212">
        <f t="shared" si="1384"/>
        <v>0.71</v>
      </c>
      <c r="I1154" s="212">
        <f t="shared" si="1384"/>
        <v>0.71</v>
      </c>
      <c r="J1154" s="212">
        <f t="shared" si="1384"/>
        <v>0.71</v>
      </c>
      <c r="K1154" s="212">
        <f t="shared" si="1384"/>
        <v>0.71</v>
      </c>
      <c r="L1154" s="212">
        <f t="shared" si="1384"/>
        <v>0.71</v>
      </c>
      <c r="M1154" s="212">
        <f t="shared" si="1384"/>
        <v>0.71</v>
      </c>
      <c r="N1154" s="212">
        <f t="shared" si="1384"/>
        <v>0.71</v>
      </c>
      <c r="O1154" s="212">
        <f t="shared" si="1384"/>
        <v>0.71</v>
      </c>
      <c r="P1154" s="212">
        <f t="shared" si="1384"/>
        <v>0.71</v>
      </c>
      <c r="Q1154" s="212">
        <f t="shared" si="1384"/>
        <v>0.71</v>
      </c>
      <c r="R1154" s="212">
        <f t="shared" si="1384"/>
        <v>0.71</v>
      </c>
      <c r="S1154" s="212">
        <f t="shared" si="1384"/>
        <v>0.71</v>
      </c>
      <c r="T1154" s="212">
        <f t="shared" si="1384"/>
        <v>0.71</v>
      </c>
      <c r="U1154" s="212">
        <f t="shared" si="1384"/>
        <v>0.71</v>
      </c>
      <c r="V1154" s="212">
        <f t="shared" si="1384"/>
        <v>0.71</v>
      </c>
      <c r="W1154" s="212">
        <f t="shared" si="1384"/>
        <v>0.71</v>
      </c>
      <c r="X1154" s="212">
        <f t="shared" si="1384"/>
        <v>0.71</v>
      </c>
      <c r="Y1154" s="212">
        <f t="shared" si="1384"/>
        <v>0.71</v>
      </c>
      <c r="Z1154" s="212">
        <f t="shared" si="1384"/>
        <v>0.71</v>
      </c>
      <c r="AA1154" s="212">
        <f t="shared" si="1384"/>
        <v>0.71</v>
      </c>
      <c r="AB1154" s="212">
        <f t="shared" si="1358"/>
        <v>0.71</v>
      </c>
      <c r="AC1154" s="212">
        <f t="shared" si="1359"/>
        <v>0.71</v>
      </c>
      <c r="AD1154" s="212">
        <f t="shared" si="1360"/>
        <v>0.71</v>
      </c>
      <c r="AE1154" s="212">
        <f t="shared" si="1361"/>
        <v>0.71</v>
      </c>
      <c r="AF1154" s="212">
        <f t="shared" si="1362"/>
        <v>0.71</v>
      </c>
      <c r="AG1154" s="212">
        <f t="shared" si="1363"/>
        <v>0.71</v>
      </c>
      <c r="AH1154" s="212">
        <f t="shared" si="1364"/>
        <v>0.71</v>
      </c>
      <c r="AI1154" s="212">
        <f t="shared" si="1365"/>
        <v>0.71</v>
      </c>
      <c r="AJ1154" s="212">
        <f t="shared" si="1366"/>
        <v>0.71</v>
      </c>
      <c r="AK1154" s="212">
        <f t="shared" si="1367"/>
        <v>0.71</v>
      </c>
    </row>
    <row r="1155" spans="1:37" x14ac:dyDescent="0.35">
      <c r="A1155" s="215">
        <v>18</v>
      </c>
      <c r="B1155" s="212">
        <f t="shared" si="1369"/>
        <v>0.71</v>
      </c>
      <c r="C1155" s="212">
        <f t="shared" ref="C1155:AA1155" si="1385">B1155</f>
        <v>0.71</v>
      </c>
      <c r="D1155" s="212">
        <f t="shared" si="1385"/>
        <v>0.71</v>
      </c>
      <c r="E1155" s="212">
        <f t="shared" si="1385"/>
        <v>0.71</v>
      </c>
      <c r="F1155" s="212">
        <f t="shared" si="1385"/>
        <v>0.71</v>
      </c>
      <c r="G1155" s="212">
        <f t="shared" si="1385"/>
        <v>0.71</v>
      </c>
      <c r="H1155" s="212">
        <f t="shared" si="1385"/>
        <v>0.71</v>
      </c>
      <c r="I1155" s="212">
        <f t="shared" si="1385"/>
        <v>0.71</v>
      </c>
      <c r="J1155" s="212">
        <f t="shared" si="1385"/>
        <v>0.71</v>
      </c>
      <c r="K1155" s="212">
        <f t="shared" si="1385"/>
        <v>0.71</v>
      </c>
      <c r="L1155" s="212">
        <f t="shared" si="1385"/>
        <v>0.71</v>
      </c>
      <c r="M1155" s="212">
        <f t="shared" si="1385"/>
        <v>0.71</v>
      </c>
      <c r="N1155" s="212">
        <f t="shared" si="1385"/>
        <v>0.71</v>
      </c>
      <c r="O1155" s="212">
        <f t="shared" si="1385"/>
        <v>0.71</v>
      </c>
      <c r="P1155" s="212">
        <f t="shared" si="1385"/>
        <v>0.71</v>
      </c>
      <c r="Q1155" s="212">
        <f t="shared" si="1385"/>
        <v>0.71</v>
      </c>
      <c r="R1155" s="212">
        <f t="shared" si="1385"/>
        <v>0.71</v>
      </c>
      <c r="S1155" s="212">
        <f t="shared" si="1385"/>
        <v>0.71</v>
      </c>
      <c r="T1155" s="212">
        <f t="shared" si="1385"/>
        <v>0.71</v>
      </c>
      <c r="U1155" s="212">
        <f t="shared" si="1385"/>
        <v>0.71</v>
      </c>
      <c r="V1155" s="212">
        <f t="shared" si="1385"/>
        <v>0.71</v>
      </c>
      <c r="W1155" s="212">
        <f t="shared" si="1385"/>
        <v>0.71</v>
      </c>
      <c r="X1155" s="212">
        <f t="shared" si="1385"/>
        <v>0.71</v>
      </c>
      <c r="Y1155" s="212">
        <f t="shared" si="1385"/>
        <v>0.71</v>
      </c>
      <c r="Z1155" s="212">
        <f t="shared" si="1385"/>
        <v>0.71</v>
      </c>
      <c r="AA1155" s="212">
        <f t="shared" si="1385"/>
        <v>0.71</v>
      </c>
      <c r="AB1155" s="212">
        <f t="shared" si="1358"/>
        <v>0.71</v>
      </c>
      <c r="AC1155" s="212">
        <f t="shared" si="1359"/>
        <v>0.71</v>
      </c>
      <c r="AD1155" s="212">
        <f t="shared" si="1360"/>
        <v>0.71</v>
      </c>
      <c r="AE1155" s="212">
        <f t="shared" si="1361"/>
        <v>0.71</v>
      </c>
      <c r="AF1155" s="212">
        <f t="shared" si="1362"/>
        <v>0.71</v>
      </c>
      <c r="AG1155" s="212">
        <f t="shared" si="1363"/>
        <v>0.71</v>
      </c>
      <c r="AH1155" s="212">
        <f t="shared" si="1364"/>
        <v>0.71</v>
      </c>
      <c r="AI1155" s="212">
        <f t="shared" si="1365"/>
        <v>0.71</v>
      </c>
      <c r="AJ1155" s="212">
        <f t="shared" si="1366"/>
        <v>0.71</v>
      </c>
      <c r="AK1155" s="212">
        <f t="shared" si="1367"/>
        <v>0.71</v>
      </c>
    </row>
    <row r="1156" spans="1:37" x14ac:dyDescent="0.35">
      <c r="A1156" s="215">
        <v>19</v>
      </c>
      <c r="B1156" s="212">
        <f t="shared" si="1369"/>
        <v>0.71</v>
      </c>
      <c r="C1156" s="212">
        <f t="shared" ref="C1156:AA1156" si="1386">B1156</f>
        <v>0.71</v>
      </c>
      <c r="D1156" s="212">
        <f t="shared" si="1386"/>
        <v>0.71</v>
      </c>
      <c r="E1156" s="212">
        <f t="shared" si="1386"/>
        <v>0.71</v>
      </c>
      <c r="F1156" s="212">
        <f t="shared" si="1386"/>
        <v>0.71</v>
      </c>
      <c r="G1156" s="212">
        <f t="shared" si="1386"/>
        <v>0.71</v>
      </c>
      <c r="H1156" s="212">
        <f t="shared" si="1386"/>
        <v>0.71</v>
      </c>
      <c r="I1156" s="212">
        <f t="shared" si="1386"/>
        <v>0.71</v>
      </c>
      <c r="J1156" s="212">
        <f t="shared" si="1386"/>
        <v>0.71</v>
      </c>
      <c r="K1156" s="212">
        <f t="shared" si="1386"/>
        <v>0.71</v>
      </c>
      <c r="L1156" s="212">
        <f t="shared" si="1386"/>
        <v>0.71</v>
      </c>
      <c r="M1156" s="212">
        <f t="shared" si="1386"/>
        <v>0.71</v>
      </c>
      <c r="N1156" s="212">
        <f t="shared" si="1386"/>
        <v>0.71</v>
      </c>
      <c r="O1156" s="212">
        <f t="shared" si="1386"/>
        <v>0.71</v>
      </c>
      <c r="P1156" s="212">
        <f t="shared" si="1386"/>
        <v>0.71</v>
      </c>
      <c r="Q1156" s="212">
        <f t="shared" si="1386"/>
        <v>0.71</v>
      </c>
      <c r="R1156" s="212">
        <f t="shared" si="1386"/>
        <v>0.71</v>
      </c>
      <c r="S1156" s="212">
        <f t="shared" si="1386"/>
        <v>0.71</v>
      </c>
      <c r="T1156" s="212">
        <f t="shared" si="1386"/>
        <v>0.71</v>
      </c>
      <c r="U1156" s="212">
        <f t="shared" si="1386"/>
        <v>0.71</v>
      </c>
      <c r="V1156" s="212">
        <f t="shared" si="1386"/>
        <v>0.71</v>
      </c>
      <c r="W1156" s="212">
        <f t="shared" si="1386"/>
        <v>0.71</v>
      </c>
      <c r="X1156" s="212">
        <f t="shared" si="1386"/>
        <v>0.71</v>
      </c>
      <c r="Y1156" s="212">
        <f t="shared" si="1386"/>
        <v>0.71</v>
      </c>
      <c r="Z1156" s="212">
        <f t="shared" si="1386"/>
        <v>0.71</v>
      </c>
      <c r="AA1156" s="212">
        <f t="shared" si="1386"/>
        <v>0.71</v>
      </c>
      <c r="AB1156" s="212">
        <f t="shared" si="1358"/>
        <v>0.71</v>
      </c>
      <c r="AC1156" s="212">
        <f t="shared" si="1359"/>
        <v>0.71</v>
      </c>
      <c r="AD1156" s="212">
        <f t="shared" si="1360"/>
        <v>0.71</v>
      </c>
      <c r="AE1156" s="212">
        <f t="shared" si="1361"/>
        <v>0.71</v>
      </c>
      <c r="AF1156" s="212">
        <f t="shared" si="1362"/>
        <v>0.71</v>
      </c>
      <c r="AG1156" s="212">
        <f t="shared" si="1363"/>
        <v>0.71</v>
      </c>
      <c r="AH1156" s="212">
        <f t="shared" si="1364"/>
        <v>0.71</v>
      </c>
      <c r="AI1156" s="212">
        <f t="shared" si="1365"/>
        <v>0.71</v>
      </c>
      <c r="AJ1156" s="212">
        <f t="shared" si="1366"/>
        <v>0.71</v>
      </c>
      <c r="AK1156" s="212">
        <f t="shared" si="1367"/>
        <v>0.71</v>
      </c>
    </row>
    <row r="1157" spans="1:37" x14ac:dyDescent="0.35">
      <c r="A1157" s="215">
        <v>20</v>
      </c>
      <c r="B1157" s="212">
        <f t="shared" si="1369"/>
        <v>0.71</v>
      </c>
      <c r="C1157" s="212">
        <f t="shared" ref="C1157:AA1157" si="1387">B1157</f>
        <v>0.71</v>
      </c>
      <c r="D1157" s="212">
        <f t="shared" si="1387"/>
        <v>0.71</v>
      </c>
      <c r="E1157" s="212">
        <f t="shared" si="1387"/>
        <v>0.71</v>
      </c>
      <c r="F1157" s="212">
        <f t="shared" si="1387"/>
        <v>0.71</v>
      </c>
      <c r="G1157" s="212">
        <f t="shared" si="1387"/>
        <v>0.71</v>
      </c>
      <c r="H1157" s="212">
        <f t="shared" si="1387"/>
        <v>0.71</v>
      </c>
      <c r="I1157" s="212">
        <f t="shared" si="1387"/>
        <v>0.71</v>
      </c>
      <c r="J1157" s="212">
        <f t="shared" si="1387"/>
        <v>0.71</v>
      </c>
      <c r="K1157" s="212">
        <f t="shared" si="1387"/>
        <v>0.71</v>
      </c>
      <c r="L1157" s="212">
        <f t="shared" si="1387"/>
        <v>0.71</v>
      </c>
      <c r="M1157" s="212">
        <f t="shared" si="1387"/>
        <v>0.71</v>
      </c>
      <c r="N1157" s="212">
        <f t="shared" si="1387"/>
        <v>0.71</v>
      </c>
      <c r="O1157" s="212">
        <f t="shared" si="1387"/>
        <v>0.71</v>
      </c>
      <c r="P1157" s="212">
        <f t="shared" si="1387"/>
        <v>0.71</v>
      </c>
      <c r="Q1157" s="212">
        <f t="shared" si="1387"/>
        <v>0.71</v>
      </c>
      <c r="R1157" s="212">
        <f t="shared" si="1387"/>
        <v>0.71</v>
      </c>
      <c r="S1157" s="212">
        <f t="shared" si="1387"/>
        <v>0.71</v>
      </c>
      <c r="T1157" s="212">
        <f t="shared" si="1387"/>
        <v>0.71</v>
      </c>
      <c r="U1157" s="212">
        <f t="shared" si="1387"/>
        <v>0.71</v>
      </c>
      <c r="V1157" s="212">
        <f t="shared" si="1387"/>
        <v>0.71</v>
      </c>
      <c r="W1157" s="212">
        <f t="shared" si="1387"/>
        <v>0.71</v>
      </c>
      <c r="X1157" s="212">
        <f t="shared" si="1387"/>
        <v>0.71</v>
      </c>
      <c r="Y1157" s="212">
        <f t="shared" si="1387"/>
        <v>0.71</v>
      </c>
      <c r="Z1157" s="212">
        <f t="shared" si="1387"/>
        <v>0.71</v>
      </c>
      <c r="AA1157" s="212">
        <f t="shared" si="1387"/>
        <v>0.71</v>
      </c>
      <c r="AB1157" s="212">
        <f t="shared" si="1358"/>
        <v>0.71</v>
      </c>
      <c r="AC1157" s="212">
        <f t="shared" si="1359"/>
        <v>0.71</v>
      </c>
      <c r="AD1157" s="212">
        <f t="shared" si="1360"/>
        <v>0.71</v>
      </c>
      <c r="AE1157" s="212">
        <f t="shared" si="1361"/>
        <v>0.71</v>
      </c>
      <c r="AF1157" s="212">
        <f t="shared" si="1362"/>
        <v>0.71</v>
      </c>
      <c r="AG1157" s="212">
        <f t="shared" si="1363"/>
        <v>0.71</v>
      </c>
      <c r="AH1157" s="212">
        <f t="shared" si="1364"/>
        <v>0.71</v>
      </c>
      <c r="AI1157" s="212">
        <f t="shared" si="1365"/>
        <v>0.71</v>
      </c>
      <c r="AJ1157" s="212">
        <f t="shared" si="1366"/>
        <v>0.71</v>
      </c>
      <c r="AK1157" s="212">
        <f t="shared" si="1367"/>
        <v>0.71</v>
      </c>
    </row>
    <row r="1158" spans="1:37" x14ac:dyDescent="0.35">
      <c r="A1158" s="215">
        <v>21</v>
      </c>
      <c r="B1158" s="212">
        <f t="shared" si="1369"/>
        <v>0.71</v>
      </c>
      <c r="C1158" s="212">
        <f t="shared" ref="C1158:AA1158" si="1388">B1158</f>
        <v>0.71</v>
      </c>
      <c r="D1158" s="212">
        <f t="shared" si="1388"/>
        <v>0.71</v>
      </c>
      <c r="E1158" s="212">
        <f t="shared" si="1388"/>
        <v>0.71</v>
      </c>
      <c r="F1158" s="212">
        <f t="shared" si="1388"/>
        <v>0.71</v>
      </c>
      <c r="G1158" s="212">
        <f t="shared" si="1388"/>
        <v>0.71</v>
      </c>
      <c r="H1158" s="212">
        <f t="shared" si="1388"/>
        <v>0.71</v>
      </c>
      <c r="I1158" s="212">
        <f t="shared" si="1388"/>
        <v>0.71</v>
      </c>
      <c r="J1158" s="212">
        <f t="shared" si="1388"/>
        <v>0.71</v>
      </c>
      <c r="K1158" s="212">
        <f t="shared" si="1388"/>
        <v>0.71</v>
      </c>
      <c r="L1158" s="212">
        <f t="shared" si="1388"/>
        <v>0.71</v>
      </c>
      <c r="M1158" s="212">
        <f t="shared" si="1388"/>
        <v>0.71</v>
      </c>
      <c r="N1158" s="212">
        <f t="shared" si="1388"/>
        <v>0.71</v>
      </c>
      <c r="O1158" s="212">
        <f t="shared" si="1388"/>
        <v>0.71</v>
      </c>
      <c r="P1158" s="212">
        <f t="shared" si="1388"/>
        <v>0.71</v>
      </c>
      <c r="Q1158" s="212">
        <f t="shared" si="1388"/>
        <v>0.71</v>
      </c>
      <c r="R1158" s="212">
        <f t="shared" si="1388"/>
        <v>0.71</v>
      </c>
      <c r="S1158" s="212">
        <f t="shared" si="1388"/>
        <v>0.71</v>
      </c>
      <c r="T1158" s="212">
        <f t="shared" si="1388"/>
        <v>0.71</v>
      </c>
      <c r="U1158" s="212">
        <f t="shared" si="1388"/>
        <v>0.71</v>
      </c>
      <c r="V1158" s="212">
        <f t="shared" si="1388"/>
        <v>0.71</v>
      </c>
      <c r="W1158" s="212">
        <f t="shared" si="1388"/>
        <v>0.71</v>
      </c>
      <c r="X1158" s="212">
        <f t="shared" si="1388"/>
        <v>0.71</v>
      </c>
      <c r="Y1158" s="212">
        <f t="shared" si="1388"/>
        <v>0.71</v>
      </c>
      <c r="Z1158" s="212">
        <f t="shared" si="1388"/>
        <v>0.71</v>
      </c>
      <c r="AA1158" s="212">
        <f t="shared" si="1388"/>
        <v>0.71</v>
      </c>
      <c r="AB1158" s="212">
        <f t="shared" si="1358"/>
        <v>0.71</v>
      </c>
      <c r="AC1158" s="212">
        <f t="shared" si="1359"/>
        <v>0.71</v>
      </c>
      <c r="AD1158" s="212">
        <f t="shared" si="1360"/>
        <v>0.71</v>
      </c>
      <c r="AE1158" s="212">
        <f t="shared" si="1361"/>
        <v>0.71</v>
      </c>
      <c r="AF1158" s="212">
        <f t="shared" si="1362"/>
        <v>0.71</v>
      </c>
      <c r="AG1158" s="212">
        <f t="shared" si="1363"/>
        <v>0.71</v>
      </c>
      <c r="AH1158" s="212">
        <f t="shared" si="1364"/>
        <v>0.71</v>
      </c>
      <c r="AI1158" s="212">
        <f t="shared" si="1365"/>
        <v>0.71</v>
      </c>
      <c r="AJ1158" s="212">
        <f t="shared" si="1366"/>
        <v>0.71</v>
      </c>
      <c r="AK1158" s="212">
        <f t="shared" si="1367"/>
        <v>0.71</v>
      </c>
    </row>
    <row r="1159" spans="1:37" x14ac:dyDescent="0.35">
      <c r="A1159" s="215">
        <v>22</v>
      </c>
      <c r="B1159" s="212">
        <f t="shared" si="1369"/>
        <v>0.71</v>
      </c>
      <c r="C1159" s="212">
        <f t="shared" ref="C1159:AA1159" si="1389">B1159</f>
        <v>0.71</v>
      </c>
      <c r="D1159" s="212">
        <f t="shared" si="1389"/>
        <v>0.71</v>
      </c>
      <c r="E1159" s="212">
        <f t="shared" si="1389"/>
        <v>0.71</v>
      </c>
      <c r="F1159" s="212">
        <f t="shared" si="1389"/>
        <v>0.71</v>
      </c>
      <c r="G1159" s="212">
        <f t="shared" si="1389"/>
        <v>0.71</v>
      </c>
      <c r="H1159" s="212">
        <f t="shared" si="1389"/>
        <v>0.71</v>
      </c>
      <c r="I1159" s="212">
        <f t="shared" si="1389"/>
        <v>0.71</v>
      </c>
      <c r="J1159" s="212">
        <f t="shared" si="1389"/>
        <v>0.71</v>
      </c>
      <c r="K1159" s="212">
        <f t="shared" si="1389"/>
        <v>0.71</v>
      </c>
      <c r="L1159" s="212">
        <f t="shared" si="1389"/>
        <v>0.71</v>
      </c>
      <c r="M1159" s="212">
        <f t="shared" si="1389"/>
        <v>0.71</v>
      </c>
      <c r="N1159" s="212">
        <f t="shared" si="1389"/>
        <v>0.71</v>
      </c>
      <c r="O1159" s="212">
        <f t="shared" si="1389"/>
        <v>0.71</v>
      </c>
      <c r="P1159" s="212">
        <f t="shared" si="1389"/>
        <v>0.71</v>
      </c>
      <c r="Q1159" s="212">
        <f t="shared" si="1389"/>
        <v>0.71</v>
      </c>
      <c r="R1159" s="212">
        <f t="shared" si="1389"/>
        <v>0.71</v>
      </c>
      <c r="S1159" s="212">
        <f t="shared" si="1389"/>
        <v>0.71</v>
      </c>
      <c r="T1159" s="212">
        <f t="shared" si="1389"/>
        <v>0.71</v>
      </c>
      <c r="U1159" s="212">
        <f t="shared" si="1389"/>
        <v>0.71</v>
      </c>
      <c r="V1159" s="212">
        <f t="shared" si="1389"/>
        <v>0.71</v>
      </c>
      <c r="W1159" s="212">
        <f t="shared" si="1389"/>
        <v>0.71</v>
      </c>
      <c r="X1159" s="212">
        <f t="shared" si="1389"/>
        <v>0.71</v>
      </c>
      <c r="Y1159" s="212">
        <f t="shared" si="1389"/>
        <v>0.71</v>
      </c>
      <c r="Z1159" s="212">
        <f t="shared" si="1389"/>
        <v>0.71</v>
      </c>
      <c r="AA1159" s="212">
        <f t="shared" si="1389"/>
        <v>0.71</v>
      </c>
      <c r="AB1159" s="212">
        <f t="shared" si="1358"/>
        <v>0.71</v>
      </c>
      <c r="AC1159" s="212">
        <f t="shared" si="1359"/>
        <v>0.71</v>
      </c>
      <c r="AD1159" s="212">
        <f t="shared" si="1360"/>
        <v>0.71</v>
      </c>
      <c r="AE1159" s="212">
        <f t="shared" si="1361"/>
        <v>0.71</v>
      </c>
      <c r="AF1159" s="212">
        <f t="shared" si="1362"/>
        <v>0.71</v>
      </c>
      <c r="AG1159" s="212">
        <f t="shared" si="1363"/>
        <v>0.71</v>
      </c>
      <c r="AH1159" s="212">
        <f t="shared" si="1364"/>
        <v>0.71</v>
      </c>
      <c r="AI1159" s="212">
        <f t="shared" si="1365"/>
        <v>0.71</v>
      </c>
      <c r="AJ1159" s="212">
        <f t="shared" si="1366"/>
        <v>0.71</v>
      </c>
      <c r="AK1159" s="212">
        <f t="shared" si="1367"/>
        <v>0.71</v>
      </c>
    </row>
    <row r="1160" spans="1:37" x14ac:dyDescent="0.35">
      <c r="A1160" s="215">
        <v>23</v>
      </c>
      <c r="B1160" s="212">
        <f t="shared" si="1369"/>
        <v>0.71</v>
      </c>
      <c r="C1160" s="212">
        <f t="shared" ref="C1160:AA1160" si="1390">B1160</f>
        <v>0.71</v>
      </c>
      <c r="D1160" s="212">
        <f t="shared" si="1390"/>
        <v>0.71</v>
      </c>
      <c r="E1160" s="212">
        <f t="shared" si="1390"/>
        <v>0.71</v>
      </c>
      <c r="F1160" s="212">
        <f t="shared" si="1390"/>
        <v>0.71</v>
      </c>
      <c r="G1160" s="212">
        <f t="shared" si="1390"/>
        <v>0.71</v>
      </c>
      <c r="H1160" s="212">
        <f t="shared" si="1390"/>
        <v>0.71</v>
      </c>
      <c r="I1160" s="212">
        <f t="shared" si="1390"/>
        <v>0.71</v>
      </c>
      <c r="J1160" s="212">
        <f t="shared" si="1390"/>
        <v>0.71</v>
      </c>
      <c r="K1160" s="212">
        <f t="shared" si="1390"/>
        <v>0.71</v>
      </c>
      <c r="L1160" s="212">
        <f t="shared" si="1390"/>
        <v>0.71</v>
      </c>
      <c r="M1160" s="212">
        <f t="shared" si="1390"/>
        <v>0.71</v>
      </c>
      <c r="N1160" s="212">
        <f t="shared" si="1390"/>
        <v>0.71</v>
      </c>
      <c r="O1160" s="212">
        <f t="shared" si="1390"/>
        <v>0.71</v>
      </c>
      <c r="P1160" s="212">
        <f t="shared" si="1390"/>
        <v>0.71</v>
      </c>
      <c r="Q1160" s="212">
        <f t="shared" si="1390"/>
        <v>0.71</v>
      </c>
      <c r="R1160" s="212">
        <f t="shared" si="1390"/>
        <v>0.71</v>
      </c>
      <c r="S1160" s="212">
        <f t="shared" si="1390"/>
        <v>0.71</v>
      </c>
      <c r="T1160" s="212">
        <f t="shared" si="1390"/>
        <v>0.71</v>
      </c>
      <c r="U1160" s="212">
        <f t="shared" si="1390"/>
        <v>0.71</v>
      </c>
      <c r="V1160" s="212">
        <f t="shared" si="1390"/>
        <v>0.71</v>
      </c>
      <c r="W1160" s="212">
        <f t="shared" si="1390"/>
        <v>0.71</v>
      </c>
      <c r="X1160" s="212">
        <f t="shared" si="1390"/>
        <v>0.71</v>
      </c>
      <c r="Y1160" s="212">
        <f t="shared" si="1390"/>
        <v>0.71</v>
      </c>
      <c r="Z1160" s="212">
        <f t="shared" si="1390"/>
        <v>0.71</v>
      </c>
      <c r="AA1160" s="212">
        <f t="shared" si="1390"/>
        <v>0.71</v>
      </c>
      <c r="AB1160" s="212">
        <f t="shared" si="1358"/>
        <v>0.71</v>
      </c>
      <c r="AC1160" s="212">
        <f t="shared" si="1359"/>
        <v>0.71</v>
      </c>
      <c r="AD1160" s="212">
        <f t="shared" si="1360"/>
        <v>0.71</v>
      </c>
      <c r="AE1160" s="212">
        <f t="shared" si="1361"/>
        <v>0.71</v>
      </c>
      <c r="AF1160" s="212">
        <f t="shared" si="1362"/>
        <v>0.71</v>
      </c>
      <c r="AG1160" s="212">
        <f t="shared" si="1363"/>
        <v>0.71</v>
      </c>
      <c r="AH1160" s="212">
        <f t="shared" si="1364"/>
        <v>0.71</v>
      </c>
      <c r="AI1160" s="212">
        <f t="shared" si="1365"/>
        <v>0.71</v>
      </c>
      <c r="AJ1160" s="212">
        <f t="shared" si="1366"/>
        <v>0.71</v>
      </c>
      <c r="AK1160" s="212">
        <f t="shared" si="1367"/>
        <v>0.71</v>
      </c>
    </row>
    <row r="1161" spans="1:37" x14ac:dyDescent="0.35">
      <c r="A1161" s="215">
        <v>24</v>
      </c>
      <c r="B1161" s="212">
        <f t="shared" si="1369"/>
        <v>0.71</v>
      </c>
      <c r="C1161" s="212">
        <f t="shared" ref="C1161:AA1161" si="1391">B1161</f>
        <v>0.71</v>
      </c>
      <c r="D1161" s="212">
        <f t="shared" si="1391"/>
        <v>0.71</v>
      </c>
      <c r="E1161" s="212">
        <f t="shared" si="1391"/>
        <v>0.71</v>
      </c>
      <c r="F1161" s="212">
        <f t="shared" si="1391"/>
        <v>0.71</v>
      </c>
      <c r="G1161" s="212">
        <f t="shared" si="1391"/>
        <v>0.71</v>
      </c>
      <c r="H1161" s="212">
        <f t="shared" si="1391"/>
        <v>0.71</v>
      </c>
      <c r="I1161" s="212">
        <f t="shared" si="1391"/>
        <v>0.71</v>
      </c>
      <c r="J1161" s="212">
        <f t="shared" si="1391"/>
        <v>0.71</v>
      </c>
      <c r="K1161" s="212">
        <f t="shared" si="1391"/>
        <v>0.71</v>
      </c>
      <c r="L1161" s="212">
        <f t="shared" si="1391"/>
        <v>0.71</v>
      </c>
      <c r="M1161" s="212">
        <f t="shared" si="1391"/>
        <v>0.71</v>
      </c>
      <c r="N1161" s="212">
        <f t="shared" si="1391"/>
        <v>0.71</v>
      </c>
      <c r="O1161" s="212">
        <f t="shared" si="1391"/>
        <v>0.71</v>
      </c>
      <c r="P1161" s="212">
        <f t="shared" si="1391"/>
        <v>0.71</v>
      </c>
      <c r="Q1161" s="212">
        <f t="shared" si="1391"/>
        <v>0.71</v>
      </c>
      <c r="R1161" s="212">
        <f t="shared" si="1391"/>
        <v>0.71</v>
      </c>
      <c r="S1161" s="212">
        <f t="shared" si="1391"/>
        <v>0.71</v>
      </c>
      <c r="T1161" s="212">
        <f t="shared" si="1391"/>
        <v>0.71</v>
      </c>
      <c r="U1161" s="212">
        <f t="shared" si="1391"/>
        <v>0.71</v>
      </c>
      <c r="V1161" s="212">
        <f t="shared" si="1391"/>
        <v>0.71</v>
      </c>
      <c r="W1161" s="212">
        <f t="shared" si="1391"/>
        <v>0.71</v>
      </c>
      <c r="X1161" s="212">
        <f t="shared" si="1391"/>
        <v>0.71</v>
      </c>
      <c r="Y1161" s="212">
        <f t="shared" si="1391"/>
        <v>0.71</v>
      </c>
      <c r="Z1161" s="212">
        <f t="shared" si="1391"/>
        <v>0.71</v>
      </c>
      <c r="AA1161" s="212">
        <f t="shared" si="1391"/>
        <v>0.71</v>
      </c>
      <c r="AB1161" s="212">
        <f t="shared" si="1358"/>
        <v>0.71</v>
      </c>
      <c r="AC1161" s="212">
        <f t="shared" si="1359"/>
        <v>0.71</v>
      </c>
      <c r="AD1161" s="212">
        <f t="shared" si="1360"/>
        <v>0.71</v>
      </c>
      <c r="AE1161" s="212">
        <f t="shared" si="1361"/>
        <v>0.71</v>
      </c>
      <c r="AF1161" s="212">
        <f t="shared" si="1362"/>
        <v>0.71</v>
      </c>
      <c r="AG1161" s="212">
        <f t="shared" si="1363"/>
        <v>0.71</v>
      </c>
      <c r="AH1161" s="212">
        <f t="shared" si="1364"/>
        <v>0.71</v>
      </c>
      <c r="AI1161" s="212">
        <f t="shared" si="1365"/>
        <v>0.71</v>
      </c>
      <c r="AJ1161" s="212">
        <f t="shared" si="1366"/>
        <v>0.71</v>
      </c>
      <c r="AK1161" s="212">
        <f t="shared" si="1367"/>
        <v>0.71</v>
      </c>
    </row>
    <row r="1162" spans="1:37" x14ac:dyDescent="0.35">
      <c r="A1162" s="215">
        <v>25</v>
      </c>
      <c r="B1162" s="212">
        <f t="shared" si="1369"/>
        <v>0.71</v>
      </c>
      <c r="C1162" s="212">
        <f t="shared" ref="C1162:AA1162" si="1392">B1162</f>
        <v>0.71</v>
      </c>
      <c r="D1162" s="212">
        <f t="shared" si="1392"/>
        <v>0.71</v>
      </c>
      <c r="E1162" s="212">
        <f t="shared" si="1392"/>
        <v>0.71</v>
      </c>
      <c r="F1162" s="212">
        <f t="shared" si="1392"/>
        <v>0.71</v>
      </c>
      <c r="G1162" s="212">
        <f t="shared" si="1392"/>
        <v>0.71</v>
      </c>
      <c r="H1162" s="212">
        <f t="shared" si="1392"/>
        <v>0.71</v>
      </c>
      <c r="I1162" s="212">
        <f t="shared" si="1392"/>
        <v>0.71</v>
      </c>
      <c r="J1162" s="212">
        <f t="shared" si="1392"/>
        <v>0.71</v>
      </c>
      <c r="K1162" s="212">
        <f t="shared" si="1392"/>
        <v>0.71</v>
      </c>
      <c r="L1162" s="212">
        <f t="shared" si="1392"/>
        <v>0.71</v>
      </c>
      <c r="M1162" s="212">
        <f t="shared" si="1392"/>
        <v>0.71</v>
      </c>
      <c r="N1162" s="212">
        <f t="shared" si="1392"/>
        <v>0.71</v>
      </c>
      <c r="O1162" s="212">
        <f t="shared" si="1392"/>
        <v>0.71</v>
      </c>
      <c r="P1162" s="212">
        <f t="shared" si="1392"/>
        <v>0.71</v>
      </c>
      <c r="Q1162" s="212">
        <f t="shared" si="1392"/>
        <v>0.71</v>
      </c>
      <c r="R1162" s="212">
        <f t="shared" si="1392"/>
        <v>0.71</v>
      </c>
      <c r="S1162" s="212">
        <f t="shared" si="1392"/>
        <v>0.71</v>
      </c>
      <c r="T1162" s="212">
        <f t="shared" si="1392"/>
        <v>0.71</v>
      </c>
      <c r="U1162" s="212">
        <f t="shared" si="1392"/>
        <v>0.71</v>
      </c>
      <c r="V1162" s="212">
        <f t="shared" si="1392"/>
        <v>0.71</v>
      </c>
      <c r="W1162" s="212">
        <f t="shared" si="1392"/>
        <v>0.71</v>
      </c>
      <c r="X1162" s="212">
        <f t="shared" si="1392"/>
        <v>0.71</v>
      </c>
      <c r="Y1162" s="212">
        <f t="shared" si="1392"/>
        <v>0.71</v>
      </c>
      <c r="Z1162" s="212">
        <f t="shared" si="1392"/>
        <v>0.71</v>
      </c>
      <c r="AA1162" s="212">
        <f t="shared" si="1392"/>
        <v>0.71</v>
      </c>
      <c r="AB1162" s="212">
        <f t="shared" si="1358"/>
        <v>0.71</v>
      </c>
      <c r="AC1162" s="212">
        <f t="shared" si="1359"/>
        <v>0.71</v>
      </c>
      <c r="AD1162" s="212">
        <f t="shared" si="1360"/>
        <v>0.71</v>
      </c>
      <c r="AE1162" s="212">
        <f t="shared" si="1361"/>
        <v>0.71</v>
      </c>
      <c r="AF1162" s="212">
        <f t="shared" si="1362"/>
        <v>0.71</v>
      </c>
      <c r="AG1162" s="212">
        <f t="shared" si="1363"/>
        <v>0.71</v>
      </c>
      <c r="AH1162" s="212">
        <f t="shared" si="1364"/>
        <v>0.71</v>
      </c>
      <c r="AI1162" s="212">
        <f t="shared" si="1365"/>
        <v>0.71</v>
      </c>
      <c r="AJ1162" s="212">
        <f t="shared" si="1366"/>
        <v>0.71</v>
      </c>
      <c r="AK1162" s="212">
        <f t="shared" si="1367"/>
        <v>0.71</v>
      </c>
    </row>
    <row r="1163" spans="1:37" x14ac:dyDescent="0.35">
      <c r="A1163" s="215">
        <v>26</v>
      </c>
      <c r="B1163" s="212">
        <f t="shared" si="1369"/>
        <v>0.71</v>
      </c>
      <c r="C1163" s="212">
        <f t="shared" ref="C1163:AA1163" si="1393">B1163</f>
        <v>0.71</v>
      </c>
      <c r="D1163" s="212">
        <f t="shared" si="1393"/>
        <v>0.71</v>
      </c>
      <c r="E1163" s="212">
        <f t="shared" si="1393"/>
        <v>0.71</v>
      </c>
      <c r="F1163" s="212">
        <f t="shared" si="1393"/>
        <v>0.71</v>
      </c>
      <c r="G1163" s="212">
        <f t="shared" si="1393"/>
        <v>0.71</v>
      </c>
      <c r="H1163" s="212">
        <f t="shared" si="1393"/>
        <v>0.71</v>
      </c>
      <c r="I1163" s="212">
        <f t="shared" si="1393"/>
        <v>0.71</v>
      </c>
      <c r="J1163" s="212">
        <f t="shared" si="1393"/>
        <v>0.71</v>
      </c>
      <c r="K1163" s="212">
        <f t="shared" si="1393"/>
        <v>0.71</v>
      </c>
      <c r="L1163" s="212">
        <f t="shared" si="1393"/>
        <v>0.71</v>
      </c>
      <c r="M1163" s="212">
        <f t="shared" si="1393"/>
        <v>0.71</v>
      </c>
      <c r="N1163" s="212">
        <f t="shared" si="1393"/>
        <v>0.71</v>
      </c>
      <c r="O1163" s="212">
        <f t="shared" si="1393"/>
        <v>0.71</v>
      </c>
      <c r="P1163" s="212">
        <f t="shared" si="1393"/>
        <v>0.71</v>
      </c>
      <c r="Q1163" s="212">
        <f t="shared" si="1393"/>
        <v>0.71</v>
      </c>
      <c r="R1163" s="212">
        <f t="shared" si="1393"/>
        <v>0.71</v>
      </c>
      <c r="S1163" s="212">
        <f t="shared" si="1393"/>
        <v>0.71</v>
      </c>
      <c r="T1163" s="212">
        <f t="shared" si="1393"/>
        <v>0.71</v>
      </c>
      <c r="U1163" s="212">
        <f t="shared" si="1393"/>
        <v>0.71</v>
      </c>
      <c r="V1163" s="212">
        <f t="shared" si="1393"/>
        <v>0.71</v>
      </c>
      <c r="W1163" s="212">
        <f t="shared" si="1393"/>
        <v>0.71</v>
      </c>
      <c r="X1163" s="212">
        <f t="shared" si="1393"/>
        <v>0.71</v>
      </c>
      <c r="Y1163" s="212">
        <f t="shared" si="1393"/>
        <v>0.71</v>
      </c>
      <c r="Z1163" s="212">
        <f t="shared" si="1393"/>
        <v>0.71</v>
      </c>
      <c r="AA1163" s="212">
        <f t="shared" si="1393"/>
        <v>0.71</v>
      </c>
      <c r="AB1163" s="212">
        <f t="shared" si="1358"/>
        <v>0.71</v>
      </c>
      <c r="AC1163" s="212">
        <f t="shared" si="1359"/>
        <v>0.71</v>
      </c>
      <c r="AD1163" s="212">
        <f t="shared" si="1360"/>
        <v>0.71</v>
      </c>
      <c r="AE1163" s="212">
        <f t="shared" si="1361"/>
        <v>0.71</v>
      </c>
      <c r="AF1163" s="212">
        <f t="shared" si="1362"/>
        <v>0.71</v>
      </c>
      <c r="AG1163" s="212">
        <f t="shared" si="1363"/>
        <v>0.71</v>
      </c>
      <c r="AH1163" s="212">
        <f t="shared" si="1364"/>
        <v>0.71</v>
      </c>
      <c r="AI1163" s="212">
        <f t="shared" si="1365"/>
        <v>0.71</v>
      </c>
      <c r="AJ1163" s="212">
        <f t="shared" si="1366"/>
        <v>0.71</v>
      </c>
      <c r="AK1163" s="212">
        <f t="shared" si="1367"/>
        <v>0.71</v>
      </c>
    </row>
    <row r="1164" spans="1:37" x14ac:dyDescent="0.35">
      <c r="A1164" s="215">
        <v>27</v>
      </c>
      <c r="B1164" s="212">
        <f t="shared" si="1369"/>
        <v>0.71</v>
      </c>
      <c r="C1164" s="212">
        <f t="shared" ref="C1164:AA1164" si="1394">B1164</f>
        <v>0.71</v>
      </c>
      <c r="D1164" s="212">
        <f t="shared" si="1394"/>
        <v>0.71</v>
      </c>
      <c r="E1164" s="212">
        <f t="shared" si="1394"/>
        <v>0.71</v>
      </c>
      <c r="F1164" s="212">
        <f t="shared" si="1394"/>
        <v>0.71</v>
      </c>
      <c r="G1164" s="212">
        <f t="shared" si="1394"/>
        <v>0.71</v>
      </c>
      <c r="H1164" s="212">
        <f t="shared" si="1394"/>
        <v>0.71</v>
      </c>
      <c r="I1164" s="212">
        <f t="shared" si="1394"/>
        <v>0.71</v>
      </c>
      <c r="J1164" s="212">
        <f t="shared" si="1394"/>
        <v>0.71</v>
      </c>
      <c r="K1164" s="212">
        <f t="shared" si="1394"/>
        <v>0.71</v>
      </c>
      <c r="L1164" s="212">
        <f t="shared" si="1394"/>
        <v>0.71</v>
      </c>
      <c r="M1164" s="212">
        <f t="shared" si="1394"/>
        <v>0.71</v>
      </c>
      <c r="N1164" s="212">
        <f t="shared" si="1394"/>
        <v>0.71</v>
      </c>
      <c r="O1164" s="212">
        <f t="shared" si="1394"/>
        <v>0.71</v>
      </c>
      <c r="P1164" s="212">
        <f t="shared" si="1394"/>
        <v>0.71</v>
      </c>
      <c r="Q1164" s="212">
        <f t="shared" si="1394"/>
        <v>0.71</v>
      </c>
      <c r="R1164" s="212">
        <f t="shared" si="1394"/>
        <v>0.71</v>
      </c>
      <c r="S1164" s="212">
        <f t="shared" si="1394"/>
        <v>0.71</v>
      </c>
      <c r="T1164" s="212">
        <f t="shared" si="1394"/>
        <v>0.71</v>
      </c>
      <c r="U1164" s="212">
        <f t="shared" si="1394"/>
        <v>0.71</v>
      </c>
      <c r="V1164" s="212">
        <f t="shared" si="1394"/>
        <v>0.71</v>
      </c>
      <c r="W1164" s="212">
        <f t="shared" si="1394"/>
        <v>0.71</v>
      </c>
      <c r="X1164" s="212">
        <f t="shared" si="1394"/>
        <v>0.71</v>
      </c>
      <c r="Y1164" s="212">
        <f t="shared" si="1394"/>
        <v>0.71</v>
      </c>
      <c r="Z1164" s="212">
        <f t="shared" si="1394"/>
        <v>0.71</v>
      </c>
      <c r="AA1164" s="212">
        <f t="shared" si="1394"/>
        <v>0.71</v>
      </c>
      <c r="AB1164" s="212">
        <f t="shared" si="1358"/>
        <v>0.71</v>
      </c>
      <c r="AC1164" s="212">
        <f t="shared" si="1359"/>
        <v>0.71</v>
      </c>
      <c r="AD1164" s="212">
        <f t="shared" si="1360"/>
        <v>0.71</v>
      </c>
      <c r="AE1164" s="212">
        <f t="shared" si="1361"/>
        <v>0.71</v>
      </c>
      <c r="AF1164" s="212">
        <f t="shared" si="1362"/>
        <v>0.71</v>
      </c>
      <c r="AG1164" s="212">
        <f t="shared" si="1363"/>
        <v>0.71</v>
      </c>
      <c r="AH1164" s="212">
        <f t="shared" si="1364"/>
        <v>0.71</v>
      </c>
      <c r="AI1164" s="212">
        <f t="shared" si="1365"/>
        <v>0.71</v>
      </c>
      <c r="AJ1164" s="212">
        <f t="shared" si="1366"/>
        <v>0.71</v>
      </c>
      <c r="AK1164" s="212">
        <f t="shared" si="1367"/>
        <v>0.71</v>
      </c>
    </row>
    <row r="1165" spans="1:37" x14ac:dyDescent="0.35">
      <c r="A1165" s="215">
        <v>28</v>
      </c>
      <c r="B1165" s="212">
        <f t="shared" si="1369"/>
        <v>0.71</v>
      </c>
      <c r="C1165" s="212">
        <f t="shared" ref="C1165:AA1165" si="1395">B1165</f>
        <v>0.71</v>
      </c>
      <c r="D1165" s="212">
        <f t="shared" si="1395"/>
        <v>0.71</v>
      </c>
      <c r="E1165" s="212">
        <f t="shared" si="1395"/>
        <v>0.71</v>
      </c>
      <c r="F1165" s="212">
        <f t="shared" si="1395"/>
        <v>0.71</v>
      </c>
      <c r="G1165" s="212">
        <f t="shared" si="1395"/>
        <v>0.71</v>
      </c>
      <c r="H1165" s="212">
        <f t="shared" si="1395"/>
        <v>0.71</v>
      </c>
      <c r="I1165" s="212">
        <f t="shared" si="1395"/>
        <v>0.71</v>
      </c>
      <c r="J1165" s="212">
        <f t="shared" si="1395"/>
        <v>0.71</v>
      </c>
      <c r="K1165" s="212">
        <f t="shared" si="1395"/>
        <v>0.71</v>
      </c>
      <c r="L1165" s="212">
        <f t="shared" si="1395"/>
        <v>0.71</v>
      </c>
      <c r="M1165" s="212">
        <f t="shared" si="1395"/>
        <v>0.71</v>
      </c>
      <c r="N1165" s="212">
        <f t="shared" si="1395"/>
        <v>0.71</v>
      </c>
      <c r="O1165" s="212">
        <f t="shared" si="1395"/>
        <v>0.71</v>
      </c>
      <c r="P1165" s="212">
        <f t="shared" si="1395"/>
        <v>0.71</v>
      </c>
      <c r="Q1165" s="212">
        <f t="shared" si="1395"/>
        <v>0.71</v>
      </c>
      <c r="R1165" s="212">
        <f t="shared" si="1395"/>
        <v>0.71</v>
      </c>
      <c r="S1165" s="212">
        <f t="shared" si="1395"/>
        <v>0.71</v>
      </c>
      <c r="T1165" s="212">
        <f t="shared" si="1395"/>
        <v>0.71</v>
      </c>
      <c r="U1165" s="212">
        <f t="shared" si="1395"/>
        <v>0.71</v>
      </c>
      <c r="V1165" s="212">
        <f t="shared" si="1395"/>
        <v>0.71</v>
      </c>
      <c r="W1165" s="212">
        <f t="shared" si="1395"/>
        <v>0.71</v>
      </c>
      <c r="X1165" s="212">
        <f t="shared" si="1395"/>
        <v>0.71</v>
      </c>
      <c r="Y1165" s="212">
        <f t="shared" si="1395"/>
        <v>0.71</v>
      </c>
      <c r="Z1165" s="212">
        <f t="shared" si="1395"/>
        <v>0.71</v>
      </c>
      <c r="AA1165" s="212">
        <f t="shared" si="1395"/>
        <v>0.71</v>
      </c>
      <c r="AB1165" s="212">
        <f t="shared" si="1358"/>
        <v>0.71</v>
      </c>
      <c r="AC1165" s="212">
        <f t="shared" si="1359"/>
        <v>0.71</v>
      </c>
      <c r="AD1165" s="212">
        <f t="shared" si="1360"/>
        <v>0.71</v>
      </c>
      <c r="AE1165" s="212">
        <f t="shared" si="1361"/>
        <v>0.71</v>
      </c>
      <c r="AF1165" s="212">
        <f t="shared" si="1362"/>
        <v>0.71</v>
      </c>
      <c r="AG1165" s="212">
        <f t="shared" si="1363"/>
        <v>0.71</v>
      </c>
      <c r="AH1165" s="212">
        <f t="shared" si="1364"/>
        <v>0.71</v>
      </c>
      <c r="AI1165" s="212">
        <f t="shared" si="1365"/>
        <v>0.71</v>
      </c>
      <c r="AJ1165" s="212">
        <f t="shared" si="1366"/>
        <v>0.71</v>
      </c>
      <c r="AK1165" s="212">
        <f t="shared" si="1367"/>
        <v>0.71</v>
      </c>
    </row>
    <row r="1166" spans="1:37" x14ac:dyDescent="0.35">
      <c r="A1166" s="215">
        <v>29</v>
      </c>
      <c r="B1166" s="212">
        <f t="shared" si="1369"/>
        <v>0.71</v>
      </c>
      <c r="C1166" s="212">
        <f t="shared" ref="C1166:AA1166" si="1396">B1166</f>
        <v>0.71</v>
      </c>
      <c r="D1166" s="212">
        <f t="shared" si="1396"/>
        <v>0.71</v>
      </c>
      <c r="E1166" s="212">
        <f t="shared" si="1396"/>
        <v>0.71</v>
      </c>
      <c r="F1166" s="212">
        <f t="shared" si="1396"/>
        <v>0.71</v>
      </c>
      <c r="G1166" s="212">
        <f t="shared" si="1396"/>
        <v>0.71</v>
      </c>
      <c r="H1166" s="212">
        <f t="shared" si="1396"/>
        <v>0.71</v>
      </c>
      <c r="I1166" s="212">
        <f t="shared" si="1396"/>
        <v>0.71</v>
      </c>
      <c r="J1166" s="212">
        <f t="shared" si="1396"/>
        <v>0.71</v>
      </c>
      <c r="K1166" s="212">
        <f t="shared" si="1396"/>
        <v>0.71</v>
      </c>
      <c r="L1166" s="212">
        <f t="shared" si="1396"/>
        <v>0.71</v>
      </c>
      <c r="M1166" s="212">
        <f t="shared" si="1396"/>
        <v>0.71</v>
      </c>
      <c r="N1166" s="212">
        <f t="shared" si="1396"/>
        <v>0.71</v>
      </c>
      <c r="O1166" s="212">
        <f t="shared" si="1396"/>
        <v>0.71</v>
      </c>
      <c r="P1166" s="212">
        <f t="shared" si="1396"/>
        <v>0.71</v>
      </c>
      <c r="Q1166" s="212">
        <f t="shared" si="1396"/>
        <v>0.71</v>
      </c>
      <c r="R1166" s="212">
        <f t="shared" si="1396"/>
        <v>0.71</v>
      </c>
      <c r="S1166" s="212">
        <f t="shared" si="1396"/>
        <v>0.71</v>
      </c>
      <c r="T1166" s="212">
        <f t="shared" si="1396"/>
        <v>0.71</v>
      </c>
      <c r="U1166" s="212">
        <f t="shared" si="1396"/>
        <v>0.71</v>
      </c>
      <c r="V1166" s="212">
        <f t="shared" si="1396"/>
        <v>0.71</v>
      </c>
      <c r="W1166" s="212">
        <f t="shared" si="1396"/>
        <v>0.71</v>
      </c>
      <c r="X1166" s="212">
        <f t="shared" si="1396"/>
        <v>0.71</v>
      </c>
      <c r="Y1166" s="212">
        <f t="shared" si="1396"/>
        <v>0.71</v>
      </c>
      <c r="Z1166" s="212">
        <f t="shared" si="1396"/>
        <v>0.71</v>
      </c>
      <c r="AA1166" s="212">
        <f t="shared" si="1396"/>
        <v>0.71</v>
      </c>
      <c r="AB1166" s="212">
        <f t="shared" si="1358"/>
        <v>0.71</v>
      </c>
      <c r="AC1166" s="212">
        <f t="shared" si="1359"/>
        <v>0.71</v>
      </c>
      <c r="AD1166" s="212">
        <f t="shared" si="1360"/>
        <v>0.71</v>
      </c>
      <c r="AE1166" s="212">
        <f t="shared" si="1361"/>
        <v>0.71</v>
      </c>
      <c r="AF1166" s="212">
        <f t="shared" si="1362"/>
        <v>0.71</v>
      </c>
      <c r="AG1166" s="212">
        <f t="shared" si="1363"/>
        <v>0.71</v>
      </c>
      <c r="AH1166" s="212">
        <f t="shared" si="1364"/>
        <v>0.71</v>
      </c>
      <c r="AI1166" s="212">
        <f t="shared" si="1365"/>
        <v>0.71</v>
      </c>
      <c r="AJ1166" s="212">
        <f t="shared" si="1366"/>
        <v>0.71</v>
      </c>
      <c r="AK1166" s="212">
        <f t="shared" si="1367"/>
        <v>0.71</v>
      </c>
    </row>
    <row r="1167" spans="1:37" x14ac:dyDescent="0.35">
      <c r="A1167" s="215">
        <v>30</v>
      </c>
      <c r="B1167" s="212">
        <f t="shared" si="1369"/>
        <v>0.71</v>
      </c>
      <c r="C1167" s="212">
        <f t="shared" ref="C1167:AA1167" si="1397">B1167</f>
        <v>0.71</v>
      </c>
      <c r="D1167" s="212">
        <f t="shared" si="1397"/>
        <v>0.71</v>
      </c>
      <c r="E1167" s="212">
        <f t="shared" si="1397"/>
        <v>0.71</v>
      </c>
      <c r="F1167" s="212">
        <f t="shared" si="1397"/>
        <v>0.71</v>
      </c>
      <c r="G1167" s="212">
        <f t="shared" si="1397"/>
        <v>0.71</v>
      </c>
      <c r="H1167" s="212">
        <f t="shared" si="1397"/>
        <v>0.71</v>
      </c>
      <c r="I1167" s="212">
        <f t="shared" si="1397"/>
        <v>0.71</v>
      </c>
      <c r="J1167" s="212">
        <f t="shared" si="1397"/>
        <v>0.71</v>
      </c>
      <c r="K1167" s="212">
        <f t="shared" si="1397"/>
        <v>0.71</v>
      </c>
      <c r="L1167" s="212">
        <f t="shared" si="1397"/>
        <v>0.71</v>
      </c>
      <c r="M1167" s="212">
        <f t="shared" si="1397"/>
        <v>0.71</v>
      </c>
      <c r="N1167" s="212">
        <f t="shared" si="1397"/>
        <v>0.71</v>
      </c>
      <c r="O1167" s="212">
        <f t="shared" si="1397"/>
        <v>0.71</v>
      </c>
      <c r="P1167" s="212">
        <f t="shared" si="1397"/>
        <v>0.71</v>
      </c>
      <c r="Q1167" s="212">
        <f t="shared" si="1397"/>
        <v>0.71</v>
      </c>
      <c r="R1167" s="212">
        <f t="shared" si="1397"/>
        <v>0.71</v>
      </c>
      <c r="S1167" s="212">
        <f t="shared" si="1397"/>
        <v>0.71</v>
      </c>
      <c r="T1167" s="212">
        <f t="shared" si="1397"/>
        <v>0.71</v>
      </c>
      <c r="U1167" s="212">
        <f t="shared" si="1397"/>
        <v>0.71</v>
      </c>
      <c r="V1167" s="212">
        <f t="shared" si="1397"/>
        <v>0.71</v>
      </c>
      <c r="W1167" s="212">
        <f t="shared" si="1397"/>
        <v>0.71</v>
      </c>
      <c r="X1167" s="212">
        <f t="shared" si="1397"/>
        <v>0.71</v>
      </c>
      <c r="Y1167" s="212">
        <f t="shared" si="1397"/>
        <v>0.71</v>
      </c>
      <c r="Z1167" s="212">
        <f t="shared" si="1397"/>
        <v>0.71</v>
      </c>
      <c r="AA1167" s="212">
        <f t="shared" si="1397"/>
        <v>0.71</v>
      </c>
      <c r="AB1167" s="212">
        <f t="shared" si="1358"/>
        <v>0.71</v>
      </c>
      <c r="AC1167" s="212">
        <f t="shared" si="1359"/>
        <v>0.71</v>
      </c>
      <c r="AD1167" s="212">
        <f t="shared" si="1360"/>
        <v>0.71</v>
      </c>
      <c r="AE1167" s="212">
        <f t="shared" si="1361"/>
        <v>0.71</v>
      </c>
      <c r="AF1167" s="212">
        <f t="shared" si="1362"/>
        <v>0.71</v>
      </c>
      <c r="AG1167" s="212">
        <f t="shared" si="1363"/>
        <v>0.71</v>
      </c>
      <c r="AH1167" s="212">
        <f t="shared" si="1364"/>
        <v>0.71</v>
      </c>
      <c r="AI1167" s="212">
        <f t="shared" si="1365"/>
        <v>0.71</v>
      </c>
      <c r="AJ1167" s="212">
        <f t="shared" si="1366"/>
        <v>0.71</v>
      </c>
      <c r="AK1167" s="212">
        <f t="shared" si="1367"/>
        <v>0.71</v>
      </c>
    </row>
    <row r="1168" spans="1:37" x14ac:dyDescent="0.35">
      <c r="A1168" s="215">
        <v>31</v>
      </c>
      <c r="B1168" s="212">
        <f t="shared" si="1369"/>
        <v>0.71</v>
      </c>
      <c r="C1168" s="212">
        <f t="shared" ref="C1168:AA1168" si="1398">B1168</f>
        <v>0.71</v>
      </c>
      <c r="D1168" s="212">
        <f t="shared" si="1398"/>
        <v>0.71</v>
      </c>
      <c r="E1168" s="212">
        <f t="shared" si="1398"/>
        <v>0.71</v>
      </c>
      <c r="F1168" s="212">
        <f t="shared" si="1398"/>
        <v>0.71</v>
      </c>
      <c r="G1168" s="212">
        <f t="shared" si="1398"/>
        <v>0.71</v>
      </c>
      <c r="H1168" s="212">
        <f t="shared" si="1398"/>
        <v>0.71</v>
      </c>
      <c r="I1168" s="212">
        <f t="shared" si="1398"/>
        <v>0.71</v>
      </c>
      <c r="J1168" s="212">
        <f t="shared" si="1398"/>
        <v>0.71</v>
      </c>
      <c r="K1168" s="212">
        <f t="shared" si="1398"/>
        <v>0.71</v>
      </c>
      <c r="L1168" s="212">
        <f t="shared" si="1398"/>
        <v>0.71</v>
      </c>
      <c r="M1168" s="212">
        <f t="shared" si="1398"/>
        <v>0.71</v>
      </c>
      <c r="N1168" s="212">
        <f t="shared" si="1398"/>
        <v>0.71</v>
      </c>
      <c r="O1168" s="212">
        <f t="shared" si="1398"/>
        <v>0.71</v>
      </c>
      <c r="P1168" s="212">
        <f t="shared" si="1398"/>
        <v>0.71</v>
      </c>
      <c r="Q1168" s="212">
        <f t="shared" si="1398"/>
        <v>0.71</v>
      </c>
      <c r="R1168" s="212">
        <f t="shared" si="1398"/>
        <v>0.71</v>
      </c>
      <c r="S1168" s="212">
        <f t="shared" si="1398"/>
        <v>0.71</v>
      </c>
      <c r="T1168" s="212">
        <f t="shared" si="1398"/>
        <v>0.71</v>
      </c>
      <c r="U1168" s="212">
        <f t="shared" si="1398"/>
        <v>0.71</v>
      </c>
      <c r="V1168" s="212">
        <f t="shared" si="1398"/>
        <v>0.71</v>
      </c>
      <c r="W1168" s="212">
        <f t="shared" si="1398"/>
        <v>0.71</v>
      </c>
      <c r="X1168" s="212">
        <f t="shared" si="1398"/>
        <v>0.71</v>
      </c>
      <c r="Y1168" s="212">
        <f t="shared" si="1398"/>
        <v>0.71</v>
      </c>
      <c r="Z1168" s="212">
        <f t="shared" si="1398"/>
        <v>0.71</v>
      </c>
      <c r="AA1168" s="212">
        <f t="shared" si="1398"/>
        <v>0.71</v>
      </c>
      <c r="AB1168" s="212">
        <f t="shared" si="1358"/>
        <v>0.71</v>
      </c>
      <c r="AC1168" s="212">
        <f t="shared" si="1359"/>
        <v>0.71</v>
      </c>
      <c r="AD1168" s="212">
        <f t="shared" si="1360"/>
        <v>0.71</v>
      </c>
      <c r="AE1168" s="212">
        <f t="shared" si="1361"/>
        <v>0.71</v>
      </c>
      <c r="AF1168" s="212">
        <f t="shared" si="1362"/>
        <v>0.71</v>
      </c>
      <c r="AG1168" s="212">
        <f t="shared" si="1363"/>
        <v>0.71</v>
      </c>
      <c r="AH1168" s="212">
        <f t="shared" si="1364"/>
        <v>0.71</v>
      </c>
      <c r="AI1168" s="212">
        <f t="shared" si="1365"/>
        <v>0.71</v>
      </c>
      <c r="AJ1168" s="212">
        <f t="shared" si="1366"/>
        <v>0.71</v>
      </c>
      <c r="AK1168" s="212">
        <f t="shared" si="1367"/>
        <v>0.71</v>
      </c>
    </row>
    <row r="1169" spans="1:37" x14ac:dyDescent="0.35">
      <c r="A1169" s="215">
        <v>32</v>
      </c>
      <c r="B1169" s="212">
        <f t="shared" si="1369"/>
        <v>0.71</v>
      </c>
      <c r="C1169" s="212">
        <f t="shared" ref="C1169:AA1169" si="1399">B1169</f>
        <v>0.71</v>
      </c>
      <c r="D1169" s="212">
        <f t="shared" si="1399"/>
        <v>0.71</v>
      </c>
      <c r="E1169" s="212">
        <f t="shared" si="1399"/>
        <v>0.71</v>
      </c>
      <c r="F1169" s="212">
        <f t="shared" si="1399"/>
        <v>0.71</v>
      </c>
      <c r="G1169" s="212">
        <f t="shared" si="1399"/>
        <v>0.71</v>
      </c>
      <c r="H1169" s="212">
        <f t="shared" si="1399"/>
        <v>0.71</v>
      </c>
      <c r="I1169" s="212">
        <f t="shared" si="1399"/>
        <v>0.71</v>
      </c>
      <c r="J1169" s="212">
        <f t="shared" si="1399"/>
        <v>0.71</v>
      </c>
      <c r="K1169" s="212">
        <f t="shared" si="1399"/>
        <v>0.71</v>
      </c>
      <c r="L1169" s="212">
        <f t="shared" si="1399"/>
        <v>0.71</v>
      </c>
      <c r="M1169" s="212">
        <f t="shared" si="1399"/>
        <v>0.71</v>
      </c>
      <c r="N1169" s="212">
        <f t="shared" si="1399"/>
        <v>0.71</v>
      </c>
      <c r="O1169" s="212">
        <f t="shared" si="1399"/>
        <v>0.71</v>
      </c>
      <c r="P1169" s="212">
        <f t="shared" si="1399"/>
        <v>0.71</v>
      </c>
      <c r="Q1169" s="212">
        <f t="shared" si="1399"/>
        <v>0.71</v>
      </c>
      <c r="R1169" s="212">
        <f t="shared" si="1399"/>
        <v>0.71</v>
      </c>
      <c r="S1169" s="212">
        <f t="shared" si="1399"/>
        <v>0.71</v>
      </c>
      <c r="T1169" s="212">
        <f t="shared" si="1399"/>
        <v>0.71</v>
      </c>
      <c r="U1169" s="212">
        <f t="shared" si="1399"/>
        <v>0.71</v>
      </c>
      <c r="V1169" s="212">
        <f t="shared" si="1399"/>
        <v>0.71</v>
      </c>
      <c r="W1169" s="212">
        <f t="shared" si="1399"/>
        <v>0.71</v>
      </c>
      <c r="X1169" s="212">
        <f t="shared" si="1399"/>
        <v>0.71</v>
      </c>
      <c r="Y1169" s="212">
        <f t="shared" si="1399"/>
        <v>0.71</v>
      </c>
      <c r="Z1169" s="212">
        <f t="shared" si="1399"/>
        <v>0.71</v>
      </c>
      <c r="AA1169" s="212">
        <f t="shared" si="1399"/>
        <v>0.71</v>
      </c>
      <c r="AB1169" s="212">
        <f t="shared" si="1358"/>
        <v>0.71</v>
      </c>
      <c r="AC1169" s="212">
        <f t="shared" si="1359"/>
        <v>0.71</v>
      </c>
      <c r="AD1169" s="212">
        <f t="shared" si="1360"/>
        <v>0.71</v>
      </c>
      <c r="AE1169" s="212">
        <f t="shared" si="1361"/>
        <v>0.71</v>
      </c>
      <c r="AF1169" s="212">
        <f t="shared" si="1362"/>
        <v>0.71</v>
      </c>
      <c r="AG1169" s="212">
        <f t="shared" si="1363"/>
        <v>0.71</v>
      </c>
      <c r="AH1169" s="212">
        <f t="shared" si="1364"/>
        <v>0.71</v>
      </c>
      <c r="AI1169" s="212">
        <f t="shared" si="1365"/>
        <v>0.71</v>
      </c>
      <c r="AJ1169" s="212">
        <f t="shared" si="1366"/>
        <v>0.71</v>
      </c>
      <c r="AK1169" s="212">
        <f t="shared" si="1367"/>
        <v>0.71</v>
      </c>
    </row>
    <row r="1170" spans="1:37" x14ac:dyDescent="0.35">
      <c r="A1170" s="215">
        <v>33</v>
      </c>
      <c r="B1170" s="212">
        <f t="shared" si="1369"/>
        <v>0.71</v>
      </c>
      <c r="C1170" s="212">
        <f t="shared" ref="C1170:AA1170" si="1400">B1170</f>
        <v>0.71</v>
      </c>
      <c r="D1170" s="212">
        <f t="shared" si="1400"/>
        <v>0.71</v>
      </c>
      <c r="E1170" s="212">
        <f t="shared" si="1400"/>
        <v>0.71</v>
      </c>
      <c r="F1170" s="212">
        <f t="shared" si="1400"/>
        <v>0.71</v>
      </c>
      <c r="G1170" s="212">
        <f t="shared" si="1400"/>
        <v>0.71</v>
      </c>
      <c r="H1170" s="212">
        <f t="shared" si="1400"/>
        <v>0.71</v>
      </c>
      <c r="I1170" s="212">
        <f t="shared" si="1400"/>
        <v>0.71</v>
      </c>
      <c r="J1170" s="212">
        <f t="shared" si="1400"/>
        <v>0.71</v>
      </c>
      <c r="K1170" s="212">
        <f t="shared" si="1400"/>
        <v>0.71</v>
      </c>
      <c r="L1170" s="212">
        <f t="shared" si="1400"/>
        <v>0.71</v>
      </c>
      <c r="M1170" s="212">
        <f t="shared" si="1400"/>
        <v>0.71</v>
      </c>
      <c r="N1170" s="212">
        <f t="shared" si="1400"/>
        <v>0.71</v>
      </c>
      <c r="O1170" s="212">
        <f t="shared" si="1400"/>
        <v>0.71</v>
      </c>
      <c r="P1170" s="212">
        <f t="shared" si="1400"/>
        <v>0.71</v>
      </c>
      <c r="Q1170" s="212">
        <f t="shared" si="1400"/>
        <v>0.71</v>
      </c>
      <c r="R1170" s="212">
        <f t="shared" si="1400"/>
        <v>0.71</v>
      </c>
      <c r="S1170" s="212">
        <f t="shared" si="1400"/>
        <v>0.71</v>
      </c>
      <c r="T1170" s="212">
        <f t="shared" si="1400"/>
        <v>0.71</v>
      </c>
      <c r="U1170" s="212">
        <f t="shared" si="1400"/>
        <v>0.71</v>
      </c>
      <c r="V1170" s="212">
        <f t="shared" si="1400"/>
        <v>0.71</v>
      </c>
      <c r="W1170" s="212">
        <f t="shared" si="1400"/>
        <v>0.71</v>
      </c>
      <c r="X1170" s="212">
        <f t="shared" si="1400"/>
        <v>0.71</v>
      </c>
      <c r="Y1170" s="212">
        <f t="shared" si="1400"/>
        <v>0.71</v>
      </c>
      <c r="Z1170" s="212">
        <f t="shared" si="1400"/>
        <v>0.71</v>
      </c>
      <c r="AA1170" s="212">
        <f t="shared" si="1400"/>
        <v>0.71</v>
      </c>
      <c r="AB1170" s="212">
        <f t="shared" si="1358"/>
        <v>0.71</v>
      </c>
      <c r="AC1170" s="212">
        <f t="shared" si="1359"/>
        <v>0.71</v>
      </c>
      <c r="AD1170" s="212">
        <f t="shared" si="1360"/>
        <v>0.71</v>
      </c>
      <c r="AE1170" s="212">
        <f t="shared" si="1361"/>
        <v>0.71</v>
      </c>
      <c r="AF1170" s="212">
        <f t="shared" si="1362"/>
        <v>0.71</v>
      </c>
      <c r="AG1170" s="212">
        <f t="shared" si="1363"/>
        <v>0.71</v>
      </c>
      <c r="AH1170" s="212">
        <f t="shared" si="1364"/>
        <v>0.71</v>
      </c>
      <c r="AI1170" s="212">
        <f t="shared" si="1365"/>
        <v>0.71</v>
      </c>
      <c r="AJ1170" s="212">
        <f t="shared" si="1366"/>
        <v>0.71</v>
      </c>
      <c r="AK1170" s="212">
        <f t="shared" si="1367"/>
        <v>0.71</v>
      </c>
    </row>
    <row r="1171" spans="1:37" x14ac:dyDescent="0.35">
      <c r="A1171" s="215">
        <v>34</v>
      </c>
      <c r="B1171" s="212">
        <f t="shared" si="1369"/>
        <v>0.71</v>
      </c>
      <c r="C1171" s="212">
        <f t="shared" ref="C1171:AA1171" si="1401">B1171</f>
        <v>0.71</v>
      </c>
      <c r="D1171" s="212">
        <f t="shared" si="1401"/>
        <v>0.71</v>
      </c>
      <c r="E1171" s="212">
        <f t="shared" si="1401"/>
        <v>0.71</v>
      </c>
      <c r="F1171" s="212">
        <f t="shared" si="1401"/>
        <v>0.71</v>
      </c>
      <c r="G1171" s="212">
        <f t="shared" si="1401"/>
        <v>0.71</v>
      </c>
      <c r="H1171" s="212">
        <f t="shared" si="1401"/>
        <v>0.71</v>
      </c>
      <c r="I1171" s="212">
        <f t="shared" si="1401"/>
        <v>0.71</v>
      </c>
      <c r="J1171" s="212">
        <f t="shared" si="1401"/>
        <v>0.71</v>
      </c>
      <c r="K1171" s="212">
        <f t="shared" si="1401"/>
        <v>0.71</v>
      </c>
      <c r="L1171" s="212">
        <f t="shared" si="1401"/>
        <v>0.71</v>
      </c>
      <c r="M1171" s="212">
        <f t="shared" si="1401"/>
        <v>0.71</v>
      </c>
      <c r="N1171" s="212">
        <f t="shared" si="1401"/>
        <v>0.71</v>
      </c>
      <c r="O1171" s="212">
        <f t="shared" si="1401"/>
        <v>0.71</v>
      </c>
      <c r="P1171" s="212">
        <f t="shared" si="1401"/>
        <v>0.71</v>
      </c>
      <c r="Q1171" s="212">
        <f t="shared" si="1401"/>
        <v>0.71</v>
      </c>
      <c r="R1171" s="212">
        <f t="shared" si="1401"/>
        <v>0.71</v>
      </c>
      <c r="S1171" s="212">
        <f t="shared" si="1401"/>
        <v>0.71</v>
      </c>
      <c r="T1171" s="212">
        <f t="shared" si="1401"/>
        <v>0.71</v>
      </c>
      <c r="U1171" s="212">
        <f t="shared" si="1401"/>
        <v>0.71</v>
      </c>
      <c r="V1171" s="212">
        <f t="shared" si="1401"/>
        <v>0.71</v>
      </c>
      <c r="W1171" s="212">
        <f t="shared" si="1401"/>
        <v>0.71</v>
      </c>
      <c r="X1171" s="212">
        <f t="shared" si="1401"/>
        <v>0.71</v>
      </c>
      <c r="Y1171" s="212">
        <f t="shared" si="1401"/>
        <v>0.71</v>
      </c>
      <c r="Z1171" s="212">
        <f t="shared" si="1401"/>
        <v>0.71</v>
      </c>
      <c r="AA1171" s="212">
        <f t="shared" si="1401"/>
        <v>0.71</v>
      </c>
      <c r="AB1171" s="212">
        <f t="shared" si="1358"/>
        <v>0.71</v>
      </c>
      <c r="AC1171" s="212">
        <f t="shared" si="1359"/>
        <v>0.71</v>
      </c>
      <c r="AD1171" s="212">
        <f t="shared" si="1360"/>
        <v>0.71</v>
      </c>
      <c r="AE1171" s="212">
        <f t="shared" si="1361"/>
        <v>0.71</v>
      </c>
      <c r="AF1171" s="212">
        <f t="shared" si="1362"/>
        <v>0.71</v>
      </c>
      <c r="AG1171" s="212">
        <f t="shared" si="1363"/>
        <v>0.71</v>
      </c>
      <c r="AH1171" s="212">
        <f t="shared" si="1364"/>
        <v>0.71</v>
      </c>
      <c r="AI1171" s="212">
        <f t="shared" si="1365"/>
        <v>0.71</v>
      </c>
      <c r="AJ1171" s="212">
        <f t="shared" si="1366"/>
        <v>0.71</v>
      </c>
      <c r="AK1171" s="212">
        <f t="shared" si="1367"/>
        <v>0.71</v>
      </c>
    </row>
    <row r="1172" spans="1:37" x14ac:dyDescent="0.35">
      <c r="A1172" s="215">
        <v>35</v>
      </c>
      <c r="B1172" s="212">
        <f t="shared" si="1369"/>
        <v>0.71</v>
      </c>
      <c r="C1172" s="212">
        <f t="shared" ref="C1172:AA1172" si="1402">B1172</f>
        <v>0.71</v>
      </c>
      <c r="D1172" s="212">
        <f t="shared" si="1402"/>
        <v>0.71</v>
      </c>
      <c r="E1172" s="212">
        <f t="shared" si="1402"/>
        <v>0.71</v>
      </c>
      <c r="F1172" s="212">
        <f t="shared" si="1402"/>
        <v>0.71</v>
      </c>
      <c r="G1172" s="212">
        <f t="shared" si="1402"/>
        <v>0.71</v>
      </c>
      <c r="H1172" s="212">
        <f t="shared" si="1402"/>
        <v>0.71</v>
      </c>
      <c r="I1172" s="212">
        <f t="shared" si="1402"/>
        <v>0.71</v>
      </c>
      <c r="J1172" s="212">
        <f t="shared" si="1402"/>
        <v>0.71</v>
      </c>
      <c r="K1172" s="212">
        <f t="shared" si="1402"/>
        <v>0.71</v>
      </c>
      <c r="L1172" s="212">
        <f t="shared" si="1402"/>
        <v>0.71</v>
      </c>
      <c r="M1172" s="212">
        <f t="shared" si="1402"/>
        <v>0.71</v>
      </c>
      <c r="N1172" s="212">
        <f t="shared" si="1402"/>
        <v>0.71</v>
      </c>
      <c r="O1172" s="212">
        <f t="shared" si="1402"/>
        <v>0.71</v>
      </c>
      <c r="P1172" s="212">
        <f t="shared" si="1402"/>
        <v>0.71</v>
      </c>
      <c r="Q1172" s="212">
        <f t="shared" si="1402"/>
        <v>0.71</v>
      </c>
      <c r="R1172" s="212">
        <f t="shared" si="1402"/>
        <v>0.71</v>
      </c>
      <c r="S1172" s="212">
        <f t="shared" si="1402"/>
        <v>0.71</v>
      </c>
      <c r="T1172" s="212">
        <f t="shared" si="1402"/>
        <v>0.71</v>
      </c>
      <c r="U1172" s="212">
        <f t="shared" si="1402"/>
        <v>0.71</v>
      </c>
      <c r="V1172" s="212">
        <f t="shared" si="1402"/>
        <v>0.71</v>
      </c>
      <c r="W1172" s="212">
        <f t="shared" si="1402"/>
        <v>0.71</v>
      </c>
      <c r="X1172" s="212">
        <f t="shared" si="1402"/>
        <v>0.71</v>
      </c>
      <c r="Y1172" s="212">
        <f t="shared" si="1402"/>
        <v>0.71</v>
      </c>
      <c r="Z1172" s="212">
        <f t="shared" si="1402"/>
        <v>0.71</v>
      </c>
      <c r="AA1172" s="212">
        <f t="shared" si="1402"/>
        <v>0.71</v>
      </c>
      <c r="AB1172" s="212">
        <f t="shared" si="1358"/>
        <v>0.71</v>
      </c>
      <c r="AC1172" s="212">
        <f t="shared" si="1359"/>
        <v>0.71</v>
      </c>
      <c r="AD1172" s="212">
        <f t="shared" si="1360"/>
        <v>0.71</v>
      </c>
      <c r="AE1172" s="212">
        <f t="shared" si="1361"/>
        <v>0.71</v>
      </c>
      <c r="AF1172" s="212">
        <f t="shared" si="1362"/>
        <v>0.71</v>
      </c>
      <c r="AG1172" s="212">
        <f t="shared" si="1363"/>
        <v>0.71</v>
      </c>
      <c r="AH1172" s="212">
        <f t="shared" si="1364"/>
        <v>0.71</v>
      </c>
      <c r="AI1172" s="212">
        <f t="shared" si="1365"/>
        <v>0.71</v>
      </c>
      <c r="AJ1172" s="212">
        <f t="shared" si="1366"/>
        <v>0.71</v>
      </c>
      <c r="AK1172" s="212">
        <f t="shared" si="1367"/>
        <v>0.71</v>
      </c>
    </row>
    <row r="1173" spans="1:37" x14ac:dyDescent="0.35">
      <c r="A1173" s="215">
        <v>36</v>
      </c>
      <c r="B1173" s="212">
        <f t="shared" si="1369"/>
        <v>0.71</v>
      </c>
      <c r="C1173" s="212">
        <f t="shared" ref="C1173:AA1183" si="1403">B1173</f>
        <v>0.71</v>
      </c>
      <c r="D1173" s="212">
        <f t="shared" si="1403"/>
        <v>0.71</v>
      </c>
      <c r="E1173" s="212">
        <f t="shared" si="1403"/>
        <v>0.71</v>
      </c>
      <c r="F1173" s="212">
        <f t="shared" si="1403"/>
        <v>0.71</v>
      </c>
      <c r="G1173" s="212">
        <f t="shared" si="1403"/>
        <v>0.71</v>
      </c>
      <c r="H1173" s="212">
        <f t="shared" si="1403"/>
        <v>0.71</v>
      </c>
      <c r="I1173" s="212">
        <f t="shared" si="1403"/>
        <v>0.71</v>
      </c>
      <c r="J1173" s="212">
        <f t="shared" si="1403"/>
        <v>0.71</v>
      </c>
      <c r="K1173" s="212">
        <f t="shared" si="1403"/>
        <v>0.71</v>
      </c>
      <c r="L1173" s="212">
        <f t="shared" si="1403"/>
        <v>0.71</v>
      </c>
      <c r="M1173" s="212">
        <f t="shared" si="1403"/>
        <v>0.71</v>
      </c>
      <c r="N1173" s="212">
        <f t="shared" si="1403"/>
        <v>0.71</v>
      </c>
      <c r="O1173" s="212">
        <f t="shared" si="1403"/>
        <v>0.71</v>
      </c>
      <c r="P1173" s="212">
        <f t="shared" si="1403"/>
        <v>0.71</v>
      </c>
      <c r="Q1173" s="212">
        <f t="shared" si="1403"/>
        <v>0.71</v>
      </c>
      <c r="R1173" s="212">
        <f t="shared" si="1403"/>
        <v>0.71</v>
      </c>
      <c r="S1173" s="212">
        <f t="shared" si="1403"/>
        <v>0.71</v>
      </c>
      <c r="T1173" s="212">
        <f t="shared" si="1403"/>
        <v>0.71</v>
      </c>
      <c r="U1173" s="212">
        <f t="shared" si="1403"/>
        <v>0.71</v>
      </c>
      <c r="V1173" s="212">
        <f t="shared" si="1403"/>
        <v>0.71</v>
      </c>
      <c r="W1173" s="212">
        <f t="shared" si="1403"/>
        <v>0.71</v>
      </c>
      <c r="X1173" s="212">
        <f t="shared" si="1403"/>
        <v>0.71</v>
      </c>
      <c r="Y1173" s="212">
        <f t="shared" si="1403"/>
        <v>0.71</v>
      </c>
      <c r="Z1173" s="212">
        <f t="shared" si="1403"/>
        <v>0.71</v>
      </c>
      <c r="AA1173" s="212">
        <f t="shared" si="1403"/>
        <v>0.71</v>
      </c>
      <c r="AB1173" s="212">
        <f t="shared" si="1358"/>
        <v>0.71</v>
      </c>
      <c r="AC1173" s="212">
        <f t="shared" si="1358"/>
        <v>0.71</v>
      </c>
      <c r="AD1173" s="212">
        <f t="shared" si="1358"/>
        <v>0.71</v>
      </c>
      <c r="AE1173" s="212">
        <f t="shared" si="1358"/>
        <v>0.71</v>
      </c>
      <c r="AF1173" s="212">
        <f t="shared" si="1358"/>
        <v>0.71</v>
      </c>
      <c r="AG1173" s="212">
        <f t="shared" si="1358"/>
        <v>0.71</v>
      </c>
      <c r="AH1173" s="212">
        <f t="shared" si="1358"/>
        <v>0.71</v>
      </c>
      <c r="AI1173" s="212">
        <f t="shared" si="1358"/>
        <v>0.71</v>
      </c>
      <c r="AJ1173" s="212">
        <f t="shared" si="1358"/>
        <v>0.71</v>
      </c>
      <c r="AK1173" s="212">
        <f t="shared" si="1358"/>
        <v>0.71</v>
      </c>
    </row>
    <row r="1174" spans="1:37" x14ac:dyDescent="0.35">
      <c r="A1174" s="215">
        <v>37</v>
      </c>
      <c r="B1174" s="212">
        <f t="shared" si="1369"/>
        <v>0.71</v>
      </c>
      <c r="C1174" s="212">
        <f t="shared" si="1403"/>
        <v>0.71</v>
      </c>
      <c r="D1174" s="212">
        <f t="shared" si="1403"/>
        <v>0.71</v>
      </c>
      <c r="E1174" s="212">
        <f t="shared" si="1403"/>
        <v>0.71</v>
      </c>
      <c r="F1174" s="212">
        <f t="shared" si="1403"/>
        <v>0.71</v>
      </c>
      <c r="G1174" s="212">
        <f t="shared" si="1403"/>
        <v>0.71</v>
      </c>
      <c r="H1174" s="212">
        <f t="shared" si="1403"/>
        <v>0.71</v>
      </c>
      <c r="I1174" s="212">
        <f t="shared" si="1403"/>
        <v>0.71</v>
      </c>
      <c r="J1174" s="212">
        <f t="shared" si="1403"/>
        <v>0.71</v>
      </c>
      <c r="K1174" s="212">
        <f t="shared" si="1403"/>
        <v>0.71</v>
      </c>
      <c r="L1174" s="212">
        <f t="shared" si="1403"/>
        <v>0.71</v>
      </c>
      <c r="M1174" s="212">
        <f t="shared" si="1403"/>
        <v>0.71</v>
      </c>
      <c r="N1174" s="212">
        <f t="shared" si="1403"/>
        <v>0.71</v>
      </c>
      <c r="O1174" s="212">
        <f t="shared" si="1403"/>
        <v>0.71</v>
      </c>
      <c r="P1174" s="212">
        <f t="shared" si="1403"/>
        <v>0.71</v>
      </c>
      <c r="Q1174" s="212">
        <f t="shared" si="1403"/>
        <v>0.71</v>
      </c>
      <c r="R1174" s="212">
        <f t="shared" si="1403"/>
        <v>0.71</v>
      </c>
      <c r="S1174" s="212">
        <f t="shared" si="1403"/>
        <v>0.71</v>
      </c>
      <c r="T1174" s="212">
        <f t="shared" si="1403"/>
        <v>0.71</v>
      </c>
      <c r="U1174" s="212">
        <f t="shared" si="1403"/>
        <v>0.71</v>
      </c>
      <c r="V1174" s="212">
        <f t="shared" si="1403"/>
        <v>0.71</v>
      </c>
      <c r="W1174" s="212">
        <f t="shared" si="1403"/>
        <v>0.71</v>
      </c>
      <c r="X1174" s="212">
        <f t="shared" si="1403"/>
        <v>0.71</v>
      </c>
      <c r="Y1174" s="212">
        <f t="shared" si="1403"/>
        <v>0.71</v>
      </c>
      <c r="Z1174" s="212">
        <f t="shared" si="1403"/>
        <v>0.71</v>
      </c>
      <c r="AA1174" s="212">
        <f t="shared" si="1403"/>
        <v>0.71</v>
      </c>
      <c r="AB1174" s="212">
        <f t="shared" ref="AB1174:AK1189" si="1404">AA1174</f>
        <v>0.71</v>
      </c>
      <c r="AC1174" s="212">
        <f t="shared" si="1404"/>
        <v>0.71</v>
      </c>
      <c r="AD1174" s="212">
        <f t="shared" si="1404"/>
        <v>0.71</v>
      </c>
      <c r="AE1174" s="212">
        <f t="shared" si="1404"/>
        <v>0.71</v>
      </c>
      <c r="AF1174" s="212">
        <f t="shared" si="1404"/>
        <v>0.71</v>
      </c>
      <c r="AG1174" s="212">
        <f t="shared" si="1404"/>
        <v>0.71</v>
      </c>
      <c r="AH1174" s="212">
        <f t="shared" si="1404"/>
        <v>0.71</v>
      </c>
      <c r="AI1174" s="212">
        <f t="shared" si="1404"/>
        <v>0.71</v>
      </c>
      <c r="AJ1174" s="212">
        <f t="shared" si="1404"/>
        <v>0.71</v>
      </c>
      <c r="AK1174" s="212">
        <f t="shared" si="1404"/>
        <v>0.71</v>
      </c>
    </row>
    <row r="1175" spans="1:37" x14ac:dyDescent="0.35">
      <c r="A1175" s="215">
        <v>38</v>
      </c>
      <c r="B1175" s="212">
        <f t="shared" si="1369"/>
        <v>0.71</v>
      </c>
      <c r="C1175" s="212">
        <f t="shared" si="1403"/>
        <v>0.71</v>
      </c>
      <c r="D1175" s="212">
        <f t="shared" si="1403"/>
        <v>0.71</v>
      </c>
      <c r="E1175" s="212">
        <f t="shared" si="1403"/>
        <v>0.71</v>
      </c>
      <c r="F1175" s="212">
        <f t="shared" si="1403"/>
        <v>0.71</v>
      </c>
      <c r="G1175" s="212">
        <f t="shared" si="1403"/>
        <v>0.71</v>
      </c>
      <c r="H1175" s="212">
        <f t="shared" si="1403"/>
        <v>0.71</v>
      </c>
      <c r="I1175" s="212">
        <f t="shared" si="1403"/>
        <v>0.71</v>
      </c>
      <c r="J1175" s="212">
        <f t="shared" si="1403"/>
        <v>0.71</v>
      </c>
      <c r="K1175" s="212">
        <f t="shared" si="1403"/>
        <v>0.71</v>
      </c>
      <c r="L1175" s="212">
        <f t="shared" si="1403"/>
        <v>0.71</v>
      </c>
      <c r="M1175" s="212">
        <f t="shared" si="1403"/>
        <v>0.71</v>
      </c>
      <c r="N1175" s="212">
        <f t="shared" si="1403"/>
        <v>0.71</v>
      </c>
      <c r="O1175" s="212">
        <f t="shared" si="1403"/>
        <v>0.71</v>
      </c>
      <c r="P1175" s="212">
        <f t="shared" si="1403"/>
        <v>0.71</v>
      </c>
      <c r="Q1175" s="212">
        <f t="shared" si="1403"/>
        <v>0.71</v>
      </c>
      <c r="R1175" s="212">
        <f t="shared" si="1403"/>
        <v>0.71</v>
      </c>
      <c r="S1175" s="212">
        <f t="shared" si="1403"/>
        <v>0.71</v>
      </c>
      <c r="T1175" s="212">
        <f t="shared" si="1403"/>
        <v>0.71</v>
      </c>
      <c r="U1175" s="212">
        <f t="shared" si="1403"/>
        <v>0.71</v>
      </c>
      <c r="V1175" s="212">
        <f t="shared" si="1403"/>
        <v>0.71</v>
      </c>
      <c r="W1175" s="212">
        <f t="shared" si="1403"/>
        <v>0.71</v>
      </c>
      <c r="X1175" s="212">
        <f t="shared" si="1403"/>
        <v>0.71</v>
      </c>
      <c r="Y1175" s="212">
        <f t="shared" si="1403"/>
        <v>0.71</v>
      </c>
      <c r="Z1175" s="212">
        <f t="shared" si="1403"/>
        <v>0.71</v>
      </c>
      <c r="AA1175" s="212">
        <f t="shared" si="1403"/>
        <v>0.71</v>
      </c>
      <c r="AB1175" s="212">
        <f t="shared" si="1404"/>
        <v>0.71</v>
      </c>
      <c r="AC1175" s="212">
        <f t="shared" si="1404"/>
        <v>0.71</v>
      </c>
      <c r="AD1175" s="212">
        <f t="shared" si="1404"/>
        <v>0.71</v>
      </c>
      <c r="AE1175" s="212">
        <f t="shared" si="1404"/>
        <v>0.71</v>
      </c>
      <c r="AF1175" s="212">
        <f t="shared" si="1404"/>
        <v>0.71</v>
      </c>
      <c r="AG1175" s="212">
        <f t="shared" si="1404"/>
        <v>0.71</v>
      </c>
      <c r="AH1175" s="212">
        <f t="shared" si="1404"/>
        <v>0.71</v>
      </c>
      <c r="AI1175" s="212">
        <f t="shared" si="1404"/>
        <v>0.71</v>
      </c>
      <c r="AJ1175" s="212">
        <f t="shared" si="1404"/>
        <v>0.71</v>
      </c>
      <c r="AK1175" s="212">
        <f t="shared" si="1404"/>
        <v>0.71</v>
      </c>
    </row>
    <row r="1176" spans="1:37" x14ac:dyDescent="0.35">
      <c r="A1176" s="215">
        <v>39</v>
      </c>
      <c r="B1176" s="212">
        <f t="shared" si="1369"/>
        <v>0.71</v>
      </c>
      <c r="C1176" s="212">
        <f t="shared" si="1403"/>
        <v>0.71</v>
      </c>
      <c r="D1176" s="212">
        <f t="shared" si="1403"/>
        <v>0.71</v>
      </c>
      <c r="E1176" s="212">
        <f t="shared" si="1403"/>
        <v>0.71</v>
      </c>
      <c r="F1176" s="212">
        <f t="shared" si="1403"/>
        <v>0.71</v>
      </c>
      <c r="G1176" s="212">
        <f t="shared" si="1403"/>
        <v>0.71</v>
      </c>
      <c r="H1176" s="212">
        <f t="shared" si="1403"/>
        <v>0.71</v>
      </c>
      <c r="I1176" s="212">
        <f t="shared" si="1403"/>
        <v>0.71</v>
      </c>
      <c r="J1176" s="212">
        <f t="shared" si="1403"/>
        <v>0.71</v>
      </c>
      <c r="K1176" s="212">
        <f t="shared" si="1403"/>
        <v>0.71</v>
      </c>
      <c r="L1176" s="212">
        <f t="shared" si="1403"/>
        <v>0.71</v>
      </c>
      <c r="M1176" s="212">
        <f t="shared" si="1403"/>
        <v>0.71</v>
      </c>
      <c r="N1176" s="212">
        <f t="shared" si="1403"/>
        <v>0.71</v>
      </c>
      <c r="O1176" s="212">
        <f t="shared" si="1403"/>
        <v>0.71</v>
      </c>
      <c r="P1176" s="212">
        <f t="shared" si="1403"/>
        <v>0.71</v>
      </c>
      <c r="Q1176" s="212">
        <f t="shared" si="1403"/>
        <v>0.71</v>
      </c>
      <c r="R1176" s="212">
        <f t="shared" si="1403"/>
        <v>0.71</v>
      </c>
      <c r="S1176" s="212">
        <f t="shared" si="1403"/>
        <v>0.71</v>
      </c>
      <c r="T1176" s="212">
        <f t="shared" si="1403"/>
        <v>0.71</v>
      </c>
      <c r="U1176" s="212">
        <f t="shared" si="1403"/>
        <v>0.71</v>
      </c>
      <c r="V1176" s="212">
        <f t="shared" si="1403"/>
        <v>0.71</v>
      </c>
      <c r="W1176" s="212">
        <f t="shared" si="1403"/>
        <v>0.71</v>
      </c>
      <c r="X1176" s="212">
        <f t="shared" si="1403"/>
        <v>0.71</v>
      </c>
      <c r="Y1176" s="212">
        <f t="shared" si="1403"/>
        <v>0.71</v>
      </c>
      <c r="Z1176" s="212">
        <f t="shared" si="1403"/>
        <v>0.71</v>
      </c>
      <c r="AA1176" s="212">
        <f t="shared" si="1403"/>
        <v>0.71</v>
      </c>
      <c r="AB1176" s="212">
        <f t="shared" si="1404"/>
        <v>0.71</v>
      </c>
      <c r="AC1176" s="212">
        <f t="shared" si="1404"/>
        <v>0.71</v>
      </c>
      <c r="AD1176" s="212">
        <f t="shared" si="1404"/>
        <v>0.71</v>
      </c>
      <c r="AE1176" s="212">
        <f t="shared" si="1404"/>
        <v>0.71</v>
      </c>
      <c r="AF1176" s="212">
        <f t="shared" si="1404"/>
        <v>0.71</v>
      </c>
      <c r="AG1176" s="212">
        <f t="shared" si="1404"/>
        <v>0.71</v>
      </c>
      <c r="AH1176" s="212">
        <f t="shared" si="1404"/>
        <v>0.71</v>
      </c>
      <c r="AI1176" s="212">
        <f t="shared" si="1404"/>
        <v>0.71</v>
      </c>
      <c r="AJ1176" s="212">
        <f t="shared" si="1404"/>
        <v>0.71</v>
      </c>
      <c r="AK1176" s="212">
        <f t="shared" si="1404"/>
        <v>0.71</v>
      </c>
    </row>
    <row r="1177" spans="1:37" x14ac:dyDescent="0.35">
      <c r="A1177" s="215">
        <v>40</v>
      </c>
      <c r="B1177" s="212">
        <f t="shared" si="1369"/>
        <v>0.71</v>
      </c>
      <c r="C1177" s="212">
        <f t="shared" si="1403"/>
        <v>0.71</v>
      </c>
      <c r="D1177" s="212">
        <f t="shared" si="1403"/>
        <v>0.71</v>
      </c>
      <c r="E1177" s="212">
        <f t="shared" si="1403"/>
        <v>0.71</v>
      </c>
      <c r="F1177" s="212">
        <f t="shared" si="1403"/>
        <v>0.71</v>
      </c>
      <c r="G1177" s="212">
        <f t="shared" si="1403"/>
        <v>0.71</v>
      </c>
      <c r="H1177" s="212">
        <f t="shared" si="1403"/>
        <v>0.71</v>
      </c>
      <c r="I1177" s="212">
        <f t="shared" si="1403"/>
        <v>0.71</v>
      </c>
      <c r="J1177" s="212">
        <f t="shared" si="1403"/>
        <v>0.71</v>
      </c>
      <c r="K1177" s="212">
        <f t="shared" si="1403"/>
        <v>0.71</v>
      </c>
      <c r="L1177" s="212">
        <f t="shared" si="1403"/>
        <v>0.71</v>
      </c>
      <c r="M1177" s="212">
        <f t="shared" si="1403"/>
        <v>0.71</v>
      </c>
      <c r="N1177" s="212">
        <f t="shared" si="1403"/>
        <v>0.71</v>
      </c>
      <c r="O1177" s="212">
        <f t="shared" si="1403"/>
        <v>0.71</v>
      </c>
      <c r="P1177" s="212">
        <f t="shared" si="1403"/>
        <v>0.71</v>
      </c>
      <c r="Q1177" s="212">
        <f t="shared" si="1403"/>
        <v>0.71</v>
      </c>
      <c r="R1177" s="212">
        <f t="shared" si="1403"/>
        <v>0.71</v>
      </c>
      <c r="S1177" s="212">
        <f t="shared" si="1403"/>
        <v>0.71</v>
      </c>
      <c r="T1177" s="212">
        <f t="shared" si="1403"/>
        <v>0.71</v>
      </c>
      <c r="U1177" s="212">
        <f t="shared" si="1403"/>
        <v>0.71</v>
      </c>
      <c r="V1177" s="212">
        <f t="shared" si="1403"/>
        <v>0.71</v>
      </c>
      <c r="W1177" s="212">
        <f t="shared" si="1403"/>
        <v>0.71</v>
      </c>
      <c r="X1177" s="212">
        <f t="shared" si="1403"/>
        <v>0.71</v>
      </c>
      <c r="Y1177" s="212">
        <f t="shared" si="1403"/>
        <v>0.71</v>
      </c>
      <c r="Z1177" s="212">
        <f t="shared" si="1403"/>
        <v>0.71</v>
      </c>
      <c r="AA1177" s="212">
        <f t="shared" si="1403"/>
        <v>0.71</v>
      </c>
      <c r="AB1177" s="212">
        <f t="shared" si="1404"/>
        <v>0.71</v>
      </c>
      <c r="AC1177" s="212">
        <f t="shared" si="1404"/>
        <v>0.71</v>
      </c>
      <c r="AD1177" s="212">
        <f t="shared" si="1404"/>
        <v>0.71</v>
      </c>
      <c r="AE1177" s="212">
        <f t="shared" si="1404"/>
        <v>0.71</v>
      </c>
      <c r="AF1177" s="212">
        <f t="shared" si="1404"/>
        <v>0.71</v>
      </c>
      <c r="AG1177" s="212">
        <f t="shared" si="1404"/>
        <v>0.71</v>
      </c>
      <c r="AH1177" s="212">
        <f t="shared" si="1404"/>
        <v>0.71</v>
      </c>
      <c r="AI1177" s="212">
        <f t="shared" si="1404"/>
        <v>0.71</v>
      </c>
      <c r="AJ1177" s="212">
        <f t="shared" si="1404"/>
        <v>0.71</v>
      </c>
      <c r="AK1177" s="212">
        <f t="shared" si="1404"/>
        <v>0.71</v>
      </c>
    </row>
    <row r="1178" spans="1:37" x14ac:dyDescent="0.35">
      <c r="A1178" s="215">
        <v>41</v>
      </c>
      <c r="B1178" s="212">
        <f t="shared" si="1369"/>
        <v>0.71</v>
      </c>
      <c r="C1178" s="212">
        <f t="shared" si="1403"/>
        <v>0.71</v>
      </c>
      <c r="D1178" s="212">
        <f t="shared" si="1403"/>
        <v>0.71</v>
      </c>
      <c r="E1178" s="212">
        <f t="shared" si="1403"/>
        <v>0.71</v>
      </c>
      <c r="F1178" s="212">
        <f t="shared" si="1403"/>
        <v>0.71</v>
      </c>
      <c r="G1178" s="212">
        <f t="shared" si="1403"/>
        <v>0.71</v>
      </c>
      <c r="H1178" s="212">
        <f t="shared" si="1403"/>
        <v>0.71</v>
      </c>
      <c r="I1178" s="212">
        <f t="shared" si="1403"/>
        <v>0.71</v>
      </c>
      <c r="J1178" s="212">
        <f t="shared" si="1403"/>
        <v>0.71</v>
      </c>
      <c r="K1178" s="212">
        <f t="shared" si="1403"/>
        <v>0.71</v>
      </c>
      <c r="L1178" s="212">
        <f t="shared" si="1403"/>
        <v>0.71</v>
      </c>
      <c r="M1178" s="212">
        <f t="shared" si="1403"/>
        <v>0.71</v>
      </c>
      <c r="N1178" s="212">
        <f t="shared" si="1403"/>
        <v>0.71</v>
      </c>
      <c r="O1178" s="212">
        <f t="shared" si="1403"/>
        <v>0.71</v>
      </c>
      <c r="P1178" s="212">
        <f t="shared" si="1403"/>
        <v>0.71</v>
      </c>
      <c r="Q1178" s="212">
        <f t="shared" si="1403"/>
        <v>0.71</v>
      </c>
      <c r="R1178" s="212">
        <f t="shared" si="1403"/>
        <v>0.71</v>
      </c>
      <c r="S1178" s="212">
        <f t="shared" si="1403"/>
        <v>0.71</v>
      </c>
      <c r="T1178" s="212">
        <f t="shared" si="1403"/>
        <v>0.71</v>
      </c>
      <c r="U1178" s="212">
        <f t="shared" si="1403"/>
        <v>0.71</v>
      </c>
      <c r="V1178" s="212">
        <f t="shared" si="1403"/>
        <v>0.71</v>
      </c>
      <c r="W1178" s="212">
        <f t="shared" si="1403"/>
        <v>0.71</v>
      </c>
      <c r="X1178" s="212">
        <f t="shared" si="1403"/>
        <v>0.71</v>
      </c>
      <c r="Y1178" s="212">
        <f t="shared" si="1403"/>
        <v>0.71</v>
      </c>
      <c r="Z1178" s="212">
        <f t="shared" si="1403"/>
        <v>0.71</v>
      </c>
      <c r="AA1178" s="212">
        <f t="shared" si="1403"/>
        <v>0.71</v>
      </c>
      <c r="AB1178" s="212">
        <f t="shared" si="1404"/>
        <v>0.71</v>
      </c>
      <c r="AC1178" s="212">
        <f t="shared" si="1404"/>
        <v>0.71</v>
      </c>
      <c r="AD1178" s="212">
        <f t="shared" si="1404"/>
        <v>0.71</v>
      </c>
      <c r="AE1178" s="212">
        <f t="shared" si="1404"/>
        <v>0.71</v>
      </c>
      <c r="AF1178" s="212">
        <f t="shared" si="1404"/>
        <v>0.71</v>
      </c>
      <c r="AG1178" s="212">
        <f t="shared" si="1404"/>
        <v>0.71</v>
      </c>
      <c r="AH1178" s="212">
        <f t="shared" si="1404"/>
        <v>0.71</v>
      </c>
      <c r="AI1178" s="212">
        <f t="shared" si="1404"/>
        <v>0.71</v>
      </c>
      <c r="AJ1178" s="212">
        <f t="shared" si="1404"/>
        <v>0.71</v>
      </c>
      <c r="AK1178" s="212">
        <f t="shared" si="1404"/>
        <v>0.71</v>
      </c>
    </row>
    <row r="1179" spans="1:37" x14ac:dyDescent="0.35">
      <c r="A1179" s="215">
        <v>42</v>
      </c>
      <c r="B1179" s="212">
        <f t="shared" si="1369"/>
        <v>0.71</v>
      </c>
      <c r="C1179" s="212">
        <f t="shared" si="1403"/>
        <v>0.71</v>
      </c>
      <c r="D1179" s="212">
        <f t="shared" si="1403"/>
        <v>0.71</v>
      </c>
      <c r="E1179" s="212">
        <f t="shared" si="1403"/>
        <v>0.71</v>
      </c>
      <c r="F1179" s="212">
        <f t="shared" si="1403"/>
        <v>0.71</v>
      </c>
      <c r="G1179" s="212">
        <f t="shared" si="1403"/>
        <v>0.71</v>
      </c>
      <c r="H1179" s="212">
        <f t="shared" si="1403"/>
        <v>0.71</v>
      </c>
      <c r="I1179" s="212">
        <f t="shared" si="1403"/>
        <v>0.71</v>
      </c>
      <c r="J1179" s="212">
        <f t="shared" si="1403"/>
        <v>0.71</v>
      </c>
      <c r="K1179" s="212">
        <f t="shared" si="1403"/>
        <v>0.71</v>
      </c>
      <c r="L1179" s="212">
        <f t="shared" si="1403"/>
        <v>0.71</v>
      </c>
      <c r="M1179" s="212">
        <f t="shared" si="1403"/>
        <v>0.71</v>
      </c>
      <c r="N1179" s="212">
        <f t="shared" si="1403"/>
        <v>0.71</v>
      </c>
      <c r="O1179" s="212">
        <f t="shared" si="1403"/>
        <v>0.71</v>
      </c>
      <c r="P1179" s="212">
        <f t="shared" si="1403"/>
        <v>0.71</v>
      </c>
      <c r="Q1179" s="212">
        <f t="shared" si="1403"/>
        <v>0.71</v>
      </c>
      <c r="R1179" s="212">
        <f t="shared" si="1403"/>
        <v>0.71</v>
      </c>
      <c r="S1179" s="212">
        <f t="shared" si="1403"/>
        <v>0.71</v>
      </c>
      <c r="T1179" s="212">
        <f t="shared" si="1403"/>
        <v>0.71</v>
      </c>
      <c r="U1179" s="212">
        <f t="shared" si="1403"/>
        <v>0.71</v>
      </c>
      <c r="V1179" s="212">
        <f t="shared" si="1403"/>
        <v>0.71</v>
      </c>
      <c r="W1179" s="212">
        <f t="shared" si="1403"/>
        <v>0.71</v>
      </c>
      <c r="X1179" s="212">
        <f t="shared" si="1403"/>
        <v>0.71</v>
      </c>
      <c r="Y1179" s="212">
        <f t="shared" si="1403"/>
        <v>0.71</v>
      </c>
      <c r="Z1179" s="212">
        <f t="shared" si="1403"/>
        <v>0.71</v>
      </c>
      <c r="AA1179" s="212">
        <f t="shared" si="1403"/>
        <v>0.71</v>
      </c>
      <c r="AB1179" s="212">
        <f t="shared" si="1404"/>
        <v>0.71</v>
      </c>
      <c r="AC1179" s="212">
        <f t="shared" si="1404"/>
        <v>0.71</v>
      </c>
      <c r="AD1179" s="212">
        <f t="shared" si="1404"/>
        <v>0.71</v>
      </c>
      <c r="AE1179" s="212">
        <f t="shared" si="1404"/>
        <v>0.71</v>
      </c>
      <c r="AF1179" s="212">
        <f t="shared" si="1404"/>
        <v>0.71</v>
      </c>
      <c r="AG1179" s="212">
        <f t="shared" si="1404"/>
        <v>0.71</v>
      </c>
      <c r="AH1179" s="212">
        <f t="shared" si="1404"/>
        <v>0.71</v>
      </c>
      <c r="AI1179" s="212">
        <f t="shared" si="1404"/>
        <v>0.71</v>
      </c>
      <c r="AJ1179" s="212">
        <f t="shared" si="1404"/>
        <v>0.71</v>
      </c>
      <c r="AK1179" s="212">
        <f t="shared" si="1404"/>
        <v>0.71</v>
      </c>
    </row>
    <row r="1180" spans="1:37" x14ac:dyDescent="0.35">
      <c r="A1180" s="215">
        <v>43</v>
      </c>
      <c r="B1180" s="212">
        <f t="shared" si="1369"/>
        <v>0.71</v>
      </c>
      <c r="C1180" s="212">
        <f t="shared" si="1403"/>
        <v>0.71</v>
      </c>
      <c r="D1180" s="212">
        <f t="shared" si="1403"/>
        <v>0.71</v>
      </c>
      <c r="E1180" s="212">
        <f t="shared" si="1403"/>
        <v>0.71</v>
      </c>
      <c r="F1180" s="212">
        <f t="shared" si="1403"/>
        <v>0.71</v>
      </c>
      <c r="G1180" s="212">
        <f t="shared" si="1403"/>
        <v>0.71</v>
      </c>
      <c r="H1180" s="212">
        <f t="shared" si="1403"/>
        <v>0.71</v>
      </c>
      <c r="I1180" s="212">
        <f t="shared" si="1403"/>
        <v>0.71</v>
      </c>
      <c r="J1180" s="212">
        <f t="shared" si="1403"/>
        <v>0.71</v>
      </c>
      <c r="K1180" s="212">
        <f t="shared" si="1403"/>
        <v>0.71</v>
      </c>
      <c r="L1180" s="212">
        <f t="shared" si="1403"/>
        <v>0.71</v>
      </c>
      <c r="M1180" s="212">
        <f t="shared" si="1403"/>
        <v>0.71</v>
      </c>
      <c r="N1180" s="212">
        <f t="shared" si="1403"/>
        <v>0.71</v>
      </c>
      <c r="O1180" s="212">
        <f t="shared" si="1403"/>
        <v>0.71</v>
      </c>
      <c r="P1180" s="212">
        <f t="shared" si="1403"/>
        <v>0.71</v>
      </c>
      <c r="Q1180" s="212">
        <f t="shared" si="1403"/>
        <v>0.71</v>
      </c>
      <c r="R1180" s="212">
        <f t="shared" si="1403"/>
        <v>0.71</v>
      </c>
      <c r="S1180" s="212">
        <f t="shared" si="1403"/>
        <v>0.71</v>
      </c>
      <c r="T1180" s="212">
        <f t="shared" si="1403"/>
        <v>0.71</v>
      </c>
      <c r="U1180" s="212">
        <f t="shared" si="1403"/>
        <v>0.71</v>
      </c>
      <c r="V1180" s="212">
        <f t="shared" si="1403"/>
        <v>0.71</v>
      </c>
      <c r="W1180" s="212">
        <f t="shared" si="1403"/>
        <v>0.71</v>
      </c>
      <c r="X1180" s="212">
        <f t="shared" si="1403"/>
        <v>0.71</v>
      </c>
      <c r="Y1180" s="212">
        <f t="shared" si="1403"/>
        <v>0.71</v>
      </c>
      <c r="Z1180" s="212">
        <f t="shared" si="1403"/>
        <v>0.71</v>
      </c>
      <c r="AA1180" s="212">
        <f t="shared" si="1403"/>
        <v>0.71</v>
      </c>
      <c r="AB1180" s="212">
        <f t="shared" si="1404"/>
        <v>0.71</v>
      </c>
      <c r="AC1180" s="212">
        <f t="shared" si="1404"/>
        <v>0.71</v>
      </c>
      <c r="AD1180" s="212">
        <f t="shared" si="1404"/>
        <v>0.71</v>
      </c>
      <c r="AE1180" s="212">
        <f t="shared" si="1404"/>
        <v>0.71</v>
      </c>
      <c r="AF1180" s="212">
        <f t="shared" si="1404"/>
        <v>0.71</v>
      </c>
      <c r="AG1180" s="212">
        <f t="shared" si="1404"/>
        <v>0.71</v>
      </c>
      <c r="AH1180" s="212">
        <f t="shared" si="1404"/>
        <v>0.71</v>
      </c>
      <c r="AI1180" s="212">
        <f t="shared" si="1404"/>
        <v>0.71</v>
      </c>
      <c r="AJ1180" s="212">
        <f t="shared" si="1404"/>
        <v>0.71</v>
      </c>
      <c r="AK1180" s="212">
        <f t="shared" si="1404"/>
        <v>0.71</v>
      </c>
    </row>
    <row r="1181" spans="1:37" x14ac:dyDescent="0.35">
      <c r="A1181" s="215">
        <v>44</v>
      </c>
      <c r="B1181" s="212">
        <f t="shared" si="1369"/>
        <v>0.71</v>
      </c>
      <c r="C1181" s="212">
        <f t="shared" si="1403"/>
        <v>0.71</v>
      </c>
      <c r="D1181" s="212">
        <f t="shared" si="1403"/>
        <v>0.71</v>
      </c>
      <c r="E1181" s="212">
        <f t="shared" si="1403"/>
        <v>0.71</v>
      </c>
      <c r="F1181" s="212">
        <f t="shared" si="1403"/>
        <v>0.71</v>
      </c>
      <c r="G1181" s="212">
        <f t="shared" si="1403"/>
        <v>0.71</v>
      </c>
      <c r="H1181" s="212">
        <f t="shared" si="1403"/>
        <v>0.71</v>
      </c>
      <c r="I1181" s="212">
        <f t="shared" si="1403"/>
        <v>0.71</v>
      </c>
      <c r="J1181" s="212">
        <f t="shared" si="1403"/>
        <v>0.71</v>
      </c>
      <c r="K1181" s="212">
        <f t="shared" si="1403"/>
        <v>0.71</v>
      </c>
      <c r="L1181" s="212">
        <f t="shared" si="1403"/>
        <v>0.71</v>
      </c>
      <c r="M1181" s="212">
        <f t="shared" si="1403"/>
        <v>0.71</v>
      </c>
      <c r="N1181" s="212">
        <f t="shared" si="1403"/>
        <v>0.71</v>
      </c>
      <c r="O1181" s="212">
        <f t="shared" si="1403"/>
        <v>0.71</v>
      </c>
      <c r="P1181" s="212">
        <f t="shared" si="1403"/>
        <v>0.71</v>
      </c>
      <c r="Q1181" s="212">
        <f t="shared" si="1403"/>
        <v>0.71</v>
      </c>
      <c r="R1181" s="212">
        <f t="shared" si="1403"/>
        <v>0.71</v>
      </c>
      <c r="S1181" s="212">
        <f t="shared" si="1403"/>
        <v>0.71</v>
      </c>
      <c r="T1181" s="212">
        <f t="shared" si="1403"/>
        <v>0.71</v>
      </c>
      <c r="U1181" s="212">
        <f t="shared" si="1403"/>
        <v>0.71</v>
      </c>
      <c r="V1181" s="212">
        <f t="shared" si="1403"/>
        <v>0.71</v>
      </c>
      <c r="W1181" s="212">
        <f t="shared" si="1403"/>
        <v>0.71</v>
      </c>
      <c r="X1181" s="212">
        <f t="shared" si="1403"/>
        <v>0.71</v>
      </c>
      <c r="Y1181" s="212">
        <f t="shared" si="1403"/>
        <v>0.71</v>
      </c>
      <c r="Z1181" s="212">
        <f t="shared" si="1403"/>
        <v>0.71</v>
      </c>
      <c r="AA1181" s="212">
        <f t="shared" si="1403"/>
        <v>0.71</v>
      </c>
      <c r="AB1181" s="212">
        <f t="shared" si="1404"/>
        <v>0.71</v>
      </c>
      <c r="AC1181" s="212">
        <f t="shared" si="1404"/>
        <v>0.71</v>
      </c>
      <c r="AD1181" s="212">
        <f t="shared" si="1404"/>
        <v>0.71</v>
      </c>
      <c r="AE1181" s="212">
        <f t="shared" si="1404"/>
        <v>0.71</v>
      </c>
      <c r="AF1181" s="212">
        <f t="shared" si="1404"/>
        <v>0.71</v>
      </c>
      <c r="AG1181" s="212">
        <f t="shared" si="1404"/>
        <v>0.71</v>
      </c>
      <c r="AH1181" s="212">
        <f t="shared" si="1404"/>
        <v>0.71</v>
      </c>
      <c r="AI1181" s="212">
        <f t="shared" si="1404"/>
        <v>0.71</v>
      </c>
      <c r="AJ1181" s="212">
        <f t="shared" si="1404"/>
        <v>0.71</v>
      </c>
      <c r="AK1181" s="212">
        <f t="shared" si="1404"/>
        <v>0.71</v>
      </c>
    </row>
    <row r="1182" spans="1:37" x14ac:dyDescent="0.35">
      <c r="A1182" s="215">
        <v>45</v>
      </c>
      <c r="B1182" s="212">
        <f t="shared" si="1369"/>
        <v>0.71</v>
      </c>
      <c r="C1182" s="212">
        <f t="shared" si="1403"/>
        <v>0.71</v>
      </c>
      <c r="D1182" s="212">
        <f t="shared" si="1403"/>
        <v>0.71</v>
      </c>
      <c r="E1182" s="212">
        <f t="shared" si="1403"/>
        <v>0.71</v>
      </c>
      <c r="F1182" s="212">
        <f t="shared" si="1403"/>
        <v>0.71</v>
      </c>
      <c r="G1182" s="212">
        <f t="shared" si="1403"/>
        <v>0.71</v>
      </c>
      <c r="H1182" s="212">
        <f t="shared" si="1403"/>
        <v>0.71</v>
      </c>
      <c r="I1182" s="212">
        <f t="shared" si="1403"/>
        <v>0.71</v>
      </c>
      <c r="J1182" s="212">
        <f t="shared" si="1403"/>
        <v>0.71</v>
      </c>
      <c r="K1182" s="212">
        <f t="shared" si="1403"/>
        <v>0.71</v>
      </c>
      <c r="L1182" s="212">
        <f t="shared" si="1403"/>
        <v>0.71</v>
      </c>
      <c r="M1182" s="212">
        <f t="shared" si="1403"/>
        <v>0.71</v>
      </c>
      <c r="N1182" s="212">
        <f t="shared" si="1403"/>
        <v>0.71</v>
      </c>
      <c r="O1182" s="212">
        <f t="shared" si="1403"/>
        <v>0.71</v>
      </c>
      <c r="P1182" s="212">
        <f t="shared" si="1403"/>
        <v>0.71</v>
      </c>
      <c r="Q1182" s="212">
        <f t="shared" si="1403"/>
        <v>0.71</v>
      </c>
      <c r="R1182" s="212">
        <f t="shared" si="1403"/>
        <v>0.71</v>
      </c>
      <c r="S1182" s="212">
        <f t="shared" si="1403"/>
        <v>0.71</v>
      </c>
      <c r="T1182" s="212">
        <f t="shared" si="1403"/>
        <v>0.71</v>
      </c>
      <c r="U1182" s="212">
        <f t="shared" si="1403"/>
        <v>0.71</v>
      </c>
      <c r="V1182" s="212">
        <f t="shared" si="1403"/>
        <v>0.71</v>
      </c>
      <c r="W1182" s="212">
        <f t="shared" si="1403"/>
        <v>0.71</v>
      </c>
      <c r="X1182" s="212">
        <f t="shared" si="1403"/>
        <v>0.71</v>
      </c>
      <c r="Y1182" s="212">
        <f t="shared" si="1403"/>
        <v>0.71</v>
      </c>
      <c r="Z1182" s="212">
        <f t="shared" si="1403"/>
        <v>0.71</v>
      </c>
      <c r="AA1182" s="212">
        <f t="shared" si="1403"/>
        <v>0.71</v>
      </c>
      <c r="AB1182" s="212">
        <f t="shared" si="1404"/>
        <v>0.71</v>
      </c>
      <c r="AC1182" s="212">
        <f t="shared" si="1404"/>
        <v>0.71</v>
      </c>
      <c r="AD1182" s="212">
        <f t="shared" si="1404"/>
        <v>0.71</v>
      </c>
      <c r="AE1182" s="212">
        <f t="shared" si="1404"/>
        <v>0.71</v>
      </c>
      <c r="AF1182" s="212">
        <f t="shared" si="1404"/>
        <v>0.71</v>
      </c>
      <c r="AG1182" s="212">
        <f t="shared" si="1404"/>
        <v>0.71</v>
      </c>
      <c r="AH1182" s="212">
        <f t="shared" si="1404"/>
        <v>0.71</v>
      </c>
      <c r="AI1182" s="212">
        <f t="shared" si="1404"/>
        <v>0.71</v>
      </c>
      <c r="AJ1182" s="212">
        <f t="shared" si="1404"/>
        <v>0.71</v>
      </c>
      <c r="AK1182" s="212">
        <f t="shared" si="1404"/>
        <v>0.71</v>
      </c>
    </row>
    <row r="1183" spans="1:37" x14ac:dyDescent="0.35">
      <c r="A1183" s="215">
        <v>46</v>
      </c>
      <c r="B1183" s="212">
        <f t="shared" si="1369"/>
        <v>0.71</v>
      </c>
      <c r="C1183" s="212">
        <f t="shared" si="1403"/>
        <v>0.71</v>
      </c>
      <c r="D1183" s="212">
        <f t="shared" si="1403"/>
        <v>0.71</v>
      </c>
      <c r="E1183" s="212">
        <f t="shared" si="1403"/>
        <v>0.71</v>
      </c>
      <c r="F1183" s="212">
        <f t="shared" si="1403"/>
        <v>0.71</v>
      </c>
      <c r="G1183" s="212">
        <f t="shared" si="1403"/>
        <v>0.71</v>
      </c>
      <c r="H1183" s="212">
        <f t="shared" ref="H1183:H1189" si="1405">G1183</f>
        <v>0.71</v>
      </c>
      <c r="I1183" s="212">
        <f t="shared" ref="I1183:I1189" si="1406">H1183</f>
        <v>0.71</v>
      </c>
      <c r="J1183" s="212">
        <f t="shared" ref="J1183:J1189" si="1407">I1183</f>
        <v>0.71</v>
      </c>
      <c r="K1183" s="212">
        <f t="shared" ref="K1183:K1189" si="1408">J1183</f>
        <v>0.71</v>
      </c>
      <c r="L1183" s="212">
        <f t="shared" ref="L1183:L1189" si="1409">K1183</f>
        <v>0.71</v>
      </c>
      <c r="M1183" s="212">
        <f t="shared" ref="M1183:M1189" si="1410">L1183</f>
        <v>0.71</v>
      </c>
      <c r="N1183" s="212">
        <f t="shared" ref="N1183:N1189" si="1411">M1183</f>
        <v>0.71</v>
      </c>
      <c r="O1183" s="212">
        <f t="shared" ref="O1183:O1189" si="1412">N1183</f>
        <v>0.71</v>
      </c>
      <c r="P1183" s="212">
        <f t="shared" ref="P1183:P1189" si="1413">O1183</f>
        <v>0.71</v>
      </c>
      <c r="Q1183" s="212">
        <f t="shared" ref="Q1183:Q1189" si="1414">P1183</f>
        <v>0.71</v>
      </c>
      <c r="R1183" s="212">
        <f t="shared" ref="R1183:R1189" si="1415">Q1183</f>
        <v>0.71</v>
      </c>
      <c r="S1183" s="212">
        <f t="shared" ref="S1183:S1189" si="1416">R1183</f>
        <v>0.71</v>
      </c>
      <c r="T1183" s="212">
        <f t="shared" ref="T1183:T1189" si="1417">S1183</f>
        <v>0.71</v>
      </c>
      <c r="U1183" s="212">
        <f t="shared" ref="U1183:U1189" si="1418">T1183</f>
        <v>0.71</v>
      </c>
      <c r="V1183" s="212">
        <f t="shared" ref="V1183:V1189" si="1419">U1183</f>
        <v>0.71</v>
      </c>
      <c r="W1183" s="212">
        <f t="shared" ref="W1183:W1189" si="1420">V1183</f>
        <v>0.71</v>
      </c>
      <c r="X1183" s="212">
        <f t="shared" ref="X1183:X1189" si="1421">W1183</f>
        <v>0.71</v>
      </c>
      <c r="Y1183" s="212">
        <f t="shared" ref="Y1183:Y1189" si="1422">X1183</f>
        <v>0.71</v>
      </c>
      <c r="Z1183" s="212">
        <f t="shared" ref="Z1183:Z1189" si="1423">Y1183</f>
        <v>0.71</v>
      </c>
      <c r="AA1183" s="212">
        <f t="shared" ref="AA1183:AA1189" si="1424">Z1183</f>
        <v>0.71</v>
      </c>
      <c r="AB1183" s="212">
        <f t="shared" si="1404"/>
        <v>0.71</v>
      </c>
      <c r="AC1183" s="212">
        <f t="shared" si="1404"/>
        <v>0.71</v>
      </c>
      <c r="AD1183" s="212">
        <f t="shared" si="1404"/>
        <v>0.71</v>
      </c>
      <c r="AE1183" s="212">
        <f t="shared" si="1404"/>
        <v>0.71</v>
      </c>
      <c r="AF1183" s="212">
        <f t="shared" si="1404"/>
        <v>0.71</v>
      </c>
      <c r="AG1183" s="212">
        <f t="shared" si="1404"/>
        <v>0.71</v>
      </c>
      <c r="AH1183" s="212">
        <f t="shared" si="1404"/>
        <v>0.71</v>
      </c>
      <c r="AI1183" s="212">
        <f t="shared" si="1404"/>
        <v>0.71</v>
      </c>
      <c r="AJ1183" s="212">
        <f t="shared" si="1404"/>
        <v>0.71</v>
      </c>
      <c r="AK1183" s="212">
        <f t="shared" si="1404"/>
        <v>0.71</v>
      </c>
    </row>
    <row r="1184" spans="1:37" x14ac:dyDescent="0.35">
      <c r="A1184" s="215">
        <v>47</v>
      </c>
      <c r="B1184" s="212">
        <f t="shared" si="1369"/>
        <v>0.71</v>
      </c>
      <c r="C1184" s="212">
        <f t="shared" ref="C1184:C1189" si="1425">B1184</f>
        <v>0.71</v>
      </c>
      <c r="D1184" s="212">
        <f t="shared" ref="D1184:D1189" si="1426">C1184</f>
        <v>0.71</v>
      </c>
      <c r="E1184" s="212">
        <f t="shared" ref="E1184:E1189" si="1427">D1184</f>
        <v>0.71</v>
      </c>
      <c r="F1184" s="212">
        <f t="shared" ref="F1184:F1189" si="1428">E1184</f>
        <v>0.71</v>
      </c>
      <c r="G1184" s="212">
        <f t="shared" ref="G1184:G1189" si="1429">F1184</f>
        <v>0.71</v>
      </c>
      <c r="H1184" s="212">
        <f t="shared" si="1405"/>
        <v>0.71</v>
      </c>
      <c r="I1184" s="212">
        <f t="shared" si="1406"/>
        <v>0.71</v>
      </c>
      <c r="J1184" s="212">
        <f t="shared" si="1407"/>
        <v>0.71</v>
      </c>
      <c r="K1184" s="212">
        <f t="shared" si="1408"/>
        <v>0.71</v>
      </c>
      <c r="L1184" s="212">
        <f t="shared" si="1409"/>
        <v>0.71</v>
      </c>
      <c r="M1184" s="212">
        <f t="shared" si="1410"/>
        <v>0.71</v>
      </c>
      <c r="N1184" s="212">
        <f t="shared" si="1411"/>
        <v>0.71</v>
      </c>
      <c r="O1184" s="212">
        <f t="shared" si="1412"/>
        <v>0.71</v>
      </c>
      <c r="P1184" s="212">
        <f t="shared" si="1413"/>
        <v>0.71</v>
      </c>
      <c r="Q1184" s="212">
        <f t="shared" si="1414"/>
        <v>0.71</v>
      </c>
      <c r="R1184" s="212">
        <f t="shared" si="1415"/>
        <v>0.71</v>
      </c>
      <c r="S1184" s="212">
        <f t="shared" si="1416"/>
        <v>0.71</v>
      </c>
      <c r="T1184" s="212">
        <f t="shared" si="1417"/>
        <v>0.71</v>
      </c>
      <c r="U1184" s="212">
        <f t="shared" si="1418"/>
        <v>0.71</v>
      </c>
      <c r="V1184" s="212">
        <f t="shared" si="1419"/>
        <v>0.71</v>
      </c>
      <c r="W1184" s="212">
        <f t="shared" si="1420"/>
        <v>0.71</v>
      </c>
      <c r="X1184" s="212">
        <f t="shared" si="1421"/>
        <v>0.71</v>
      </c>
      <c r="Y1184" s="212">
        <f t="shared" si="1422"/>
        <v>0.71</v>
      </c>
      <c r="Z1184" s="212">
        <f t="shared" si="1423"/>
        <v>0.71</v>
      </c>
      <c r="AA1184" s="212">
        <f t="shared" si="1424"/>
        <v>0.71</v>
      </c>
      <c r="AB1184" s="212">
        <f t="shared" si="1404"/>
        <v>0.71</v>
      </c>
      <c r="AC1184" s="212">
        <f t="shared" si="1404"/>
        <v>0.71</v>
      </c>
      <c r="AD1184" s="212">
        <f t="shared" si="1404"/>
        <v>0.71</v>
      </c>
      <c r="AE1184" s="212">
        <f t="shared" si="1404"/>
        <v>0.71</v>
      </c>
      <c r="AF1184" s="212">
        <f t="shared" si="1404"/>
        <v>0.71</v>
      </c>
      <c r="AG1184" s="212">
        <f t="shared" si="1404"/>
        <v>0.71</v>
      </c>
      <c r="AH1184" s="212">
        <f t="shared" si="1404"/>
        <v>0.71</v>
      </c>
      <c r="AI1184" s="212">
        <f t="shared" si="1404"/>
        <v>0.71</v>
      </c>
      <c r="AJ1184" s="212">
        <f t="shared" si="1404"/>
        <v>0.71</v>
      </c>
      <c r="AK1184" s="212">
        <f t="shared" si="1404"/>
        <v>0.71</v>
      </c>
    </row>
    <row r="1185" spans="1:37" x14ac:dyDescent="0.35">
      <c r="A1185" s="215">
        <v>48</v>
      </c>
      <c r="B1185" s="212">
        <f t="shared" si="1369"/>
        <v>0.71</v>
      </c>
      <c r="C1185" s="212">
        <f t="shared" si="1425"/>
        <v>0.71</v>
      </c>
      <c r="D1185" s="212">
        <f t="shared" si="1426"/>
        <v>0.71</v>
      </c>
      <c r="E1185" s="212">
        <f t="shared" si="1427"/>
        <v>0.71</v>
      </c>
      <c r="F1185" s="212">
        <f t="shared" si="1428"/>
        <v>0.71</v>
      </c>
      <c r="G1185" s="212">
        <f t="shared" si="1429"/>
        <v>0.71</v>
      </c>
      <c r="H1185" s="212">
        <f t="shared" si="1405"/>
        <v>0.71</v>
      </c>
      <c r="I1185" s="212">
        <f t="shared" si="1406"/>
        <v>0.71</v>
      </c>
      <c r="J1185" s="212">
        <f t="shared" si="1407"/>
        <v>0.71</v>
      </c>
      <c r="K1185" s="212">
        <f t="shared" si="1408"/>
        <v>0.71</v>
      </c>
      <c r="L1185" s="212">
        <f t="shared" si="1409"/>
        <v>0.71</v>
      </c>
      <c r="M1185" s="212">
        <f t="shared" si="1410"/>
        <v>0.71</v>
      </c>
      <c r="N1185" s="212">
        <f t="shared" si="1411"/>
        <v>0.71</v>
      </c>
      <c r="O1185" s="212">
        <f t="shared" si="1412"/>
        <v>0.71</v>
      </c>
      <c r="P1185" s="212">
        <f t="shared" si="1413"/>
        <v>0.71</v>
      </c>
      <c r="Q1185" s="212">
        <f t="shared" si="1414"/>
        <v>0.71</v>
      </c>
      <c r="R1185" s="212">
        <f t="shared" si="1415"/>
        <v>0.71</v>
      </c>
      <c r="S1185" s="212">
        <f t="shared" si="1416"/>
        <v>0.71</v>
      </c>
      <c r="T1185" s="212">
        <f t="shared" si="1417"/>
        <v>0.71</v>
      </c>
      <c r="U1185" s="212">
        <f t="shared" si="1418"/>
        <v>0.71</v>
      </c>
      <c r="V1185" s="212">
        <f t="shared" si="1419"/>
        <v>0.71</v>
      </c>
      <c r="W1185" s="212">
        <f t="shared" si="1420"/>
        <v>0.71</v>
      </c>
      <c r="X1185" s="212">
        <f t="shared" si="1421"/>
        <v>0.71</v>
      </c>
      <c r="Y1185" s="212">
        <f t="shared" si="1422"/>
        <v>0.71</v>
      </c>
      <c r="Z1185" s="212">
        <f t="shared" si="1423"/>
        <v>0.71</v>
      </c>
      <c r="AA1185" s="212">
        <f t="shared" si="1424"/>
        <v>0.71</v>
      </c>
      <c r="AB1185" s="212">
        <f t="shared" si="1404"/>
        <v>0.71</v>
      </c>
      <c r="AC1185" s="212">
        <f t="shared" si="1404"/>
        <v>0.71</v>
      </c>
      <c r="AD1185" s="212">
        <f t="shared" si="1404"/>
        <v>0.71</v>
      </c>
      <c r="AE1185" s="212">
        <f t="shared" si="1404"/>
        <v>0.71</v>
      </c>
      <c r="AF1185" s="212">
        <f t="shared" si="1404"/>
        <v>0.71</v>
      </c>
      <c r="AG1185" s="212">
        <f t="shared" si="1404"/>
        <v>0.71</v>
      </c>
      <c r="AH1185" s="212">
        <f t="shared" si="1404"/>
        <v>0.71</v>
      </c>
      <c r="AI1185" s="212">
        <f t="shared" si="1404"/>
        <v>0.71</v>
      </c>
      <c r="AJ1185" s="212">
        <f t="shared" si="1404"/>
        <v>0.71</v>
      </c>
      <c r="AK1185" s="212">
        <f t="shared" si="1404"/>
        <v>0.71</v>
      </c>
    </row>
    <row r="1186" spans="1:37" x14ac:dyDescent="0.35">
      <c r="A1186" s="215">
        <v>49</v>
      </c>
      <c r="B1186" s="212">
        <f t="shared" si="1369"/>
        <v>0.71</v>
      </c>
      <c r="C1186" s="212">
        <f t="shared" si="1425"/>
        <v>0.71</v>
      </c>
      <c r="D1186" s="212">
        <f t="shared" si="1426"/>
        <v>0.71</v>
      </c>
      <c r="E1186" s="212">
        <f t="shared" si="1427"/>
        <v>0.71</v>
      </c>
      <c r="F1186" s="212">
        <f t="shared" si="1428"/>
        <v>0.71</v>
      </c>
      <c r="G1186" s="212">
        <f t="shared" si="1429"/>
        <v>0.71</v>
      </c>
      <c r="H1186" s="212">
        <f t="shared" si="1405"/>
        <v>0.71</v>
      </c>
      <c r="I1186" s="212">
        <f t="shared" si="1406"/>
        <v>0.71</v>
      </c>
      <c r="J1186" s="212">
        <f t="shared" si="1407"/>
        <v>0.71</v>
      </c>
      <c r="K1186" s="212">
        <f t="shared" si="1408"/>
        <v>0.71</v>
      </c>
      <c r="L1186" s="212">
        <f t="shared" si="1409"/>
        <v>0.71</v>
      </c>
      <c r="M1186" s="212">
        <f t="shared" si="1410"/>
        <v>0.71</v>
      </c>
      <c r="N1186" s="212">
        <f t="shared" si="1411"/>
        <v>0.71</v>
      </c>
      <c r="O1186" s="212">
        <f t="shared" si="1412"/>
        <v>0.71</v>
      </c>
      <c r="P1186" s="212">
        <f t="shared" si="1413"/>
        <v>0.71</v>
      </c>
      <c r="Q1186" s="212">
        <f t="shared" si="1414"/>
        <v>0.71</v>
      </c>
      <c r="R1186" s="212">
        <f t="shared" si="1415"/>
        <v>0.71</v>
      </c>
      <c r="S1186" s="212">
        <f t="shared" si="1416"/>
        <v>0.71</v>
      </c>
      <c r="T1186" s="212">
        <f t="shared" si="1417"/>
        <v>0.71</v>
      </c>
      <c r="U1186" s="212">
        <f t="shared" si="1418"/>
        <v>0.71</v>
      </c>
      <c r="V1186" s="212">
        <f t="shared" si="1419"/>
        <v>0.71</v>
      </c>
      <c r="W1186" s="212">
        <f t="shared" si="1420"/>
        <v>0.71</v>
      </c>
      <c r="X1186" s="212">
        <f t="shared" si="1421"/>
        <v>0.71</v>
      </c>
      <c r="Y1186" s="212">
        <f t="shared" si="1422"/>
        <v>0.71</v>
      </c>
      <c r="Z1186" s="212">
        <f t="shared" si="1423"/>
        <v>0.71</v>
      </c>
      <c r="AA1186" s="212">
        <f t="shared" si="1424"/>
        <v>0.71</v>
      </c>
      <c r="AB1186" s="212">
        <f t="shared" si="1404"/>
        <v>0.71</v>
      </c>
      <c r="AC1186" s="212">
        <f t="shared" si="1404"/>
        <v>0.71</v>
      </c>
      <c r="AD1186" s="212">
        <f t="shared" si="1404"/>
        <v>0.71</v>
      </c>
      <c r="AE1186" s="212">
        <f t="shared" si="1404"/>
        <v>0.71</v>
      </c>
      <c r="AF1186" s="212">
        <f t="shared" si="1404"/>
        <v>0.71</v>
      </c>
      <c r="AG1186" s="212">
        <f t="shared" si="1404"/>
        <v>0.71</v>
      </c>
      <c r="AH1186" s="212">
        <f t="shared" si="1404"/>
        <v>0.71</v>
      </c>
      <c r="AI1186" s="212">
        <f t="shared" si="1404"/>
        <v>0.71</v>
      </c>
      <c r="AJ1186" s="212">
        <f t="shared" si="1404"/>
        <v>0.71</v>
      </c>
      <c r="AK1186" s="212">
        <f t="shared" si="1404"/>
        <v>0.71</v>
      </c>
    </row>
    <row r="1187" spans="1:37" x14ac:dyDescent="0.35">
      <c r="A1187" s="215">
        <v>50</v>
      </c>
      <c r="B1187" s="212">
        <f t="shared" si="1369"/>
        <v>0.71</v>
      </c>
      <c r="C1187" s="212">
        <f t="shared" si="1425"/>
        <v>0.71</v>
      </c>
      <c r="D1187" s="212">
        <f t="shared" si="1426"/>
        <v>0.71</v>
      </c>
      <c r="E1187" s="212">
        <f t="shared" si="1427"/>
        <v>0.71</v>
      </c>
      <c r="F1187" s="212">
        <f t="shared" si="1428"/>
        <v>0.71</v>
      </c>
      <c r="G1187" s="212">
        <f t="shared" si="1429"/>
        <v>0.71</v>
      </c>
      <c r="H1187" s="212">
        <f t="shared" si="1405"/>
        <v>0.71</v>
      </c>
      <c r="I1187" s="212">
        <f t="shared" si="1406"/>
        <v>0.71</v>
      </c>
      <c r="J1187" s="212">
        <f t="shared" si="1407"/>
        <v>0.71</v>
      </c>
      <c r="K1187" s="212">
        <f t="shared" si="1408"/>
        <v>0.71</v>
      </c>
      <c r="L1187" s="212">
        <f t="shared" si="1409"/>
        <v>0.71</v>
      </c>
      <c r="M1187" s="212">
        <f t="shared" si="1410"/>
        <v>0.71</v>
      </c>
      <c r="N1187" s="212">
        <f t="shared" si="1411"/>
        <v>0.71</v>
      </c>
      <c r="O1187" s="212">
        <f t="shared" si="1412"/>
        <v>0.71</v>
      </c>
      <c r="P1187" s="212">
        <f t="shared" si="1413"/>
        <v>0.71</v>
      </c>
      <c r="Q1187" s="212">
        <f t="shared" si="1414"/>
        <v>0.71</v>
      </c>
      <c r="R1187" s="212">
        <f t="shared" si="1415"/>
        <v>0.71</v>
      </c>
      <c r="S1187" s="212">
        <f t="shared" si="1416"/>
        <v>0.71</v>
      </c>
      <c r="T1187" s="212">
        <f t="shared" si="1417"/>
        <v>0.71</v>
      </c>
      <c r="U1187" s="212">
        <f t="shared" si="1418"/>
        <v>0.71</v>
      </c>
      <c r="V1187" s="212">
        <f t="shared" si="1419"/>
        <v>0.71</v>
      </c>
      <c r="W1187" s="212">
        <f t="shared" si="1420"/>
        <v>0.71</v>
      </c>
      <c r="X1187" s="212">
        <f t="shared" si="1421"/>
        <v>0.71</v>
      </c>
      <c r="Y1187" s="212">
        <f t="shared" si="1422"/>
        <v>0.71</v>
      </c>
      <c r="Z1187" s="212">
        <f t="shared" si="1423"/>
        <v>0.71</v>
      </c>
      <c r="AA1187" s="212">
        <f t="shared" si="1424"/>
        <v>0.71</v>
      </c>
      <c r="AB1187" s="212">
        <f t="shared" si="1404"/>
        <v>0.71</v>
      </c>
      <c r="AC1187" s="212">
        <f t="shared" si="1404"/>
        <v>0.71</v>
      </c>
      <c r="AD1187" s="212">
        <f t="shared" si="1404"/>
        <v>0.71</v>
      </c>
      <c r="AE1187" s="212">
        <f t="shared" si="1404"/>
        <v>0.71</v>
      </c>
      <c r="AF1187" s="212">
        <f t="shared" si="1404"/>
        <v>0.71</v>
      </c>
      <c r="AG1187" s="212">
        <f t="shared" si="1404"/>
        <v>0.71</v>
      </c>
      <c r="AH1187" s="212">
        <f t="shared" si="1404"/>
        <v>0.71</v>
      </c>
      <c r="AI1187" s="212">
        <f t="shared" si="1404"/>
        <v>0.71</v>
      </c>
      <c r="AJ1187" s="212">
        <f t="shared" si="1404"/>
        <v>0.71</v>
      </c>
      <c r="AK1187" s="212">
        <f t="shared" si="1404"/>
        <v>0.71</v>
      </c>
    </row>
    <row r="1188" spans="1:37" x14ac:dyDescent="0.35">
      <c r="A1188" s="215">
        <v>51</v>
      </c>
      <c r="B1188" s="212">
        <f t="shared" si="1369"/>
        <v>0.71</v>
      </c>
      <c r="C1188" s="212">
        <f t="shared" si="1425"/>
        <v>0.71</v>
      </c>
      <c r="D1188" s="212">
        <f t="shared" si="1426"/>
        <v>0.71</v>
      </c>
      <c r="E1188" s="212">
        <f t="shared" si="1427"/>
        <v>0.71</v>
      </c>
      <c r="F1188" s="212">
        <f t="shared" si="1428"/>
        <v>0.71</v>
      </c>
      <c r="G1188" s="212">
        <f t="shared" si="1429"/>
        <v>0.71</v>
      </c>
      <c r="H1188" s="212">
        <f t="shared" si="1405"/>
        <v>0.71</v>
      </c>
      <c r="I1188" s="212">
        <f t="shared" si="1406"/>
        <v>0.71</v>
      </c>
      <c r="J1188" s="212">
        <f t="shared" si="1407"/>
        <v>0.71</v>
      </c>
      <c r="K1188" s="212">
        <f t="shared" si="1408"/>
        <v>0.71</v>
      </c>
      <c r="L1188" s="212">
        <f t="shared" si="1409"/>
        <v>0.71</v>
      </c>
      <c r="M1188" s="212">
        <f t="shared" si="1410"/>
        <v>0.71</v>
      </c>
      <c r="N1188" s="212">
        <f t="shared" si="1411"/>
        <v>0.71</v>
      </c>
      <c r="O1188" s="212">
        <f t="shared" si="1412"/>
        <v>0.71</v>
      </c>
      <c r="P1188" s="212">
        <f t="shared" si="1413"/>
        <v>0.71</v>
      </c>
      <c r="Q1188" s="212">
        <f t="shared" si="1414"/>
        <v>0.71</v>
      </c>
      <c r="R1188" s="212">
        <f t="shared" si="1415"/>
        <v>0.71</v>
      </c>
      <c r="S1188" s="212">
        <f t="shared" si="1416"/>
        <v>0.71</v>
      </c>
      <c r="T1188" s="212">
        <f t="shared" si="1417"/>
        <v>0.71</v>
      </c>
      <c r="U1188" s="212">
        <f t="shared" si="1418"/>
        <v>0.71</v>
      </c>
      <c r="V1188" s="212">
        <f t="shared" si="1419"/>
        <v>0.71</v>
      </c>
      <c r="W1188" s="212">
        <f t="shared" si="1420"/>
        <v>0.71</v>
      </c>
      <c r="X1188" s="212">
        <f t="shared" si="1421"/>
        <v>0.71</v>
      </c>
      <c r="Y1188" s="212">
        <f t="shared" si="1422"/>
        <v>0.71</v>
      </c>
      <c r="Z1188" s="212">
        <f t="shared" si="1423"/>
        <v>0.71</v>
      </c>
      <c r="AA1188" s="212">
        <f t="shared" si="1424"/>
        <v>0.71</v>
      </c>
      <c r="AB1188" s="212">
        <f t="shared" si="1404"/>
        <v>0.71</v>
      </c>
      <c r="AC1188" s="212">
        <f t="shared" si="1404"/>
        <v>0.71</v>
      </c>
      <c r="AD1188" s="212">
        <f t="shared" si="1404"/>
        <v>0.71</v>
      </c>
      <c r="AE1188" s="212">
        <f t="shared" si="1404"/>
        <v>0.71</v>
      </c>
      <c r="AF1188" s="212">
        <f t="shared" si="1404"/>
        <v>0.71</v>
      </c>
      <c r="AG1188" s="212">
        <f t="shared" si="1404"/>
        <v>0.71</v>
      </c>
      <c r="AH1188" s="212">
        <f t="shared" si="1404"/>
        <v>0.71</v>
      </c>
      <c r="AI1188" s="212">
        <f t="shared" si="1404"/>
        <v>0.71</v>
      </c>
      <c r="AJ1188" s="212">
        <f t="shared" si="1404"/>
        <v>0.71</v>
      </c>
      <c r="AK1188" s="212">
        <f t="shared" si="1404"/>
        <v>0.71</v>
      </c>
    </row>
    <row r="1189" spans="1:37" x14ac:dyDescent="0.35">
      <c r="A1189" s="215">
        <v>52</v>
      </c>
      <c r="B1189" s="212">
        <f t="shared" si="1369"/>
        <v>0.71</v>
      </c>
      <c r="C1189" s="212">
        <f t="shared" si="1425"/>
        <v>0.71</v>
      </c>
      <c r="D1189" s="212">
        <f t="shared" si="1426"/>
        <v>0.71</v>
      </c>
      <c r="E1189" s="212">
        <f t="shared" si="1427"/>
        <v>0.71</v>
      </c>
      <c r="F1189" s="212">
        <f t="shared" si="1428"/>
        <v>0.71</v>
      </c>
      <c r="G1189" s="212">
        <f t="shared" si="1429"/>
        <v>0.71</v>
      </c>
      <c r="H1189" s="212">
        <f t="shared" si="1405"/>
        <v>0.71</v>
      </c>
      <c r="I1189" s="212">
        <f t="shared" si="1406"/>
        <v>0.71</v>
      </c>
      <c r="J1189" s="212">
        <f t="shared" si="1407"/>
        <v>0.71</v>
      </c>
      <c r="K1189" s="212">
        <f t="shared" si="1408"/>
        <v>0.71</v>
      </c>
      <c r="L1189" s="212">
        <f t="shared" si="1409"/>
        <v>0.71</v>
      </c>
      <c r="M1189" s="212">
        <f t="shared" si="1410"/>
        <v>0.71</v>
      </c>
      <c r="N1189" s="212">
        <f t="shared" si="1411"/>
        <v>0.71</v>
      </c>
      <c r="O1189" s="212">
        <f t="shared" si="1412"/>
        <v>0.71</v>
      </c>
      <c r="P1189" s="212">
        <f t="shared" si="1413"/>
        <v>0.71</v>
      </c>
      <c r="Q1189" s="212">
        <f t="shared" si="1414"/>
        <v>0.71</v>
      </c>
      <c r="R1189" s="212">
        <f t="shared" si="1415"/>
        <v>0.71</v>
      </c>
      <c r="S1189" s="212">
        <f t="shared" si="1416"/>
        <v>0.71</v>
      </c>
      <c r="T1189" s="212">
        <f t="shared" si="1417"/>
        <v>0.71</v>
      </c>
      <c r="U1189" s="212">
        <f t="shared" si="1418"/>
        <v>0.71</v>
      </c>
      <c r="V1189" s="212">
        <f t="shared" si="1419"/>
        <v>0.71</v>
      </c>
      <c r="W1189" s="212">
        <f t="shared" si="1420"/>
        <v>0.71</v>
      </c>
      <c r="X1189" s="212">
        <f t="shared" si="1421"/>
        <v>0.71</v>
      </c>
      <c r="Y1189" s="212">
        <f t="shared" si="1422"/>
        <v>0.71</v>
      </c>
      <c r="Z1189" s="212">
        <f t="shared" si="1423"/>
        <v>0.71</v>
      </c>
      <c r="AA1189" s="212">
        <f t="shared" si="1424"/>
        <v>0.71</v>
      </c>
      <c r="AB1189" s="212">
        <f t="shared" si="1404"/>
        <v>0.71</v>
      </c>
      <c r="AC1189" s="212">
        <f t="shared" si="1404"/>
        <v>0.71</v>
      </c>
      <c r="AD1189" s="212">
        <f t="shared" si="1404"/>
        <v>0.71</v>
      </c>
      <c r="AE1189" s="212">
        <f t="shared" si="1404"/>
        <v>0.71</v>
      </c>
      <c r="AF1189" s="212">
        <f t="shared" si="1404"/>
        <v>0.71</v>
      </c>
      <c r="AG1189" s="212">
        <f t="shared" si="1404"/>
        <v>0.71</v>
      </c>
      <c r="AH1189" s="212">
        <f t="shared" si="1404"/>
        <v>0.71</v>
      </c>
      <c r="AI1189" s="212">
        <f t="shared" si="1404"/>
        <v>0.71</v>
      </c>
      <c r="AJ1189" s="212">
        <f t="shared" si="1404"/>
        <v>0.71</v>
      </c>
      <c r="AK1189" s="212">
        <f t="shared" si="1404"/>
        <v>0.71</v>
      </c>
    </row>
    <row r="1192" spans="1:37" x14ac:dyDescent="0.35">
      <c r="B1192" s="216" t="str">
        <f>'Techs-Fuels Updated'!D78</f>
        <v>MEPCOSCNI0</v>
      </c>
      <c r="E1192" s="216">
        <f>'Techs-Fuels Updated'!Q78</f>
        <v>0.71</v>
      </c>
    </row>
    <row r="1193" spans="1:37" x14ac:dyDescent="0.35">
      <c r="A1193" s="210"/>
      <c r="B1193" s="210">
        <v>2020</v>
      </c>
      <c r="C1193" s="210">
        <v>2021</v>
      </c>
      <c r="D1193" s="210">
        <v>2022</v>
      </c>
      <c r="E1193" s="210">
        <v>2023</v>
      </c>
      <c r="F1193" s="210">
        <v>2024</v>
      </c>
      <c r="G1193" s="210">
        <v>2025</v>
      </c>
      <c r="H1193" s="210">
        <v>2026</v>
      </c>
      <c r="I1193" s="210">
        <v>2027</v>
      </c>
      <c r="J1193" s="214">
        <v>2028</v>
      </c>
      <c r="K1193" s="214">
        <v>2029</v>
      </c>
      <c r="L1193" s="214">
        <v>2030</v>
      </c>
      <c r="M1193" s="214">
        <v>2031</v>
      </c>
      <c r="N1193" s="214">
        <v>2032</v>
      </c>
      <c r="O1193" s="214">
        <v>2033</v>
      </c>
      <c r="P1193" s="214">
        <v>2034</v>
      </c>
      <c r="Q1193" s="214">
        <v>2035</v>
      </c>
      <c r="R1193" s="214">
        <v>2036</v>
      </c>
      <c r="S1193" s="214">
        <v>2037</v>
      </c>
      <c r="T1193" s="214">
        <v>2038</v>
      </c>
      <c r="U1193" s="214">
        <v>2039</v>
      </c>
      <c r="V1193" s="214">
        <v>2040</v>
      </c>
      <c r="W1193" s="214">
        <v>2041</v>
      </c>
      <c r="X1193" s="214">
        <v>2042</v>
      </c>
      <c r="Y1193" s="214">
        <v>2043</v>
      </c>
      <c r="Z1193" s="214">
        <v>2044</v>
      </c>
      <c r="AA1193" s="214">
        <v>2045</v>
      </c>
      <c r="AB1193" s="214">
        <v>2046</v>
      </c>
      <c r="AC1193" s="214">
        <v>2047</v>
      </c>
      <c r="AD1193" s="214">
        <v>2048</v>
      </c>
      <c r="AE1193" s="214">
        <v>2049</v>
      </c>
      <c r="AF1193" s="214">
        <v>2050</v>
      </c>
      <c r="AG1193" s="214">
        <v>2051</v>
      </c>
      <c r="AH1193" s="214">
        <v>2052</v>
      </c>
      <c r="AI1193" s="214">
        <v>2053</v>
      </c>
      <c r="AJ1193" s="214">
        <v>2054</v>
      </c>
      <c r="AK1193" s="214" t="s">
        <v>1418</v>
      </c>
    </row>
    <row r="1194" spans="1:37" x14ac:dyDescent="0.35">
      <c r="A1194" s="211">
        <v>1</v>
      </c>
      <c r="B1194" s="212">
        <f>E1192</f>
        <v>0.71</v>
      </c>
      <c r="C1194" s="212">
        <f>B1194</f>
        <v>0.71</v>
      </c>
      <c r="D1194" s="212">
        <f t="shared" ref="D1194:AA1194" si="1430">C1194</f>
        <v>0.71</v>
      </c>
      <c r="E1194" s="212">
        <f t="shared" si="1430"/>
        <v>0.71</v>
      </c>
      <c r="F1194" s="212">
        <f t="shared" si="1430"/>
        <v>0.71</v>
      </c>
      <c r="G1194" s="212">
        <f t="shared" si="1430"/>
        <v>0.71</v>
      </c>
      <c r="H1194" s="212">
        <f t="shared" si="1430"/>
        <v>0.71</v>
      </c>
      <c r="I1194" s="212">
        <f t="shared" si="1430"/>
        <v>0.71</v>
      </c>
      <c r="J1194" s="212">
        <f t="shared" si="1430"/>
        <v>0.71</v>
      </c>
      <c r="K1194" s="212">
        <f t="shared" si="1430"/>
        <v>0.71</v>
      </c>
      <c r="L1194" s="212">
        <f t="shared" si="1430"/>
        <v>0.71</v>
      </c>
      <c r="M1194" s="212">
        <f t="shared" si="1430"/>
        <v>0.71</v>
      </c>
      <c r="N1194" s="212">
        <f t="shared" si="1430"/>
        <v>0.71</v>
      </c>
      <c r="O1194" s="212">
        <f t="shared" si="1430"/>
        <v>0.71</v>
      </c>
      <c r="P1194" s="212">
        <f t="shared" si="1430"/>
        <v>0.71</v>
      </c>
      <c r="Q1194" s="212">
        <f t="shared" si="1430"/>
        <v>0.71</v>
      </c>
      <c r="R1194" s="212">
        <f t="shared" si="1430"/>
        <v>0.71</v>
      </c>
      <c r="S1194" s="212">
        <f t="shared" si="1430"/>
        <v>0.71</v>
      </c>
      <c r="T1194" s="212">
        <f t="shared" si="1430"/>
        <v>0.71</v>
      </c>
      <c r="U1194" s="212">
        <f t="shared" si="1430"/>
        <v>0.71</v>
      </c>
      <c r="V1194" s="212">
        <f t="shared" si="1430"/>
        <v>0.71</v>
      </c>
      <c r="W1194" s="212">
        <f t="shared" si="1430"/>
        <v>0.71</v>
      </c>
      <c r="X1194" s="212">
        <f t="shared" si="1430"/>
        <v>0.71</v>
      </c>
      <c r="Y1194" s="212">
        <f t="shared" si="1430"/>
        <v>0.71</v>
      </c>
      <c r="Z1194" s="212">
        <f t="shared" si="1430"/>
        <v>0.71</v>
      </c>
      <c r="AA1194" s="212">
        <f t="shared" si="1430"/>
        <v>0.71</v>
      </c>
      <c r="AB1194" s="212">
        <f t="shared" ref="AB1194:AK1229" si="1431">AA1194</f>
        <v>0.71</v>
      </c>
      <c r="AC1194" s="212">
        <f t="shared" ref="AC1194:AC1228" si="1432">AB1194</f>
        <v>0.71</v>
      </c>
      <c r="AD1194" s="212">
        <f t="shared" ref="AD1194:AD1228" si="1433">AC1194</f>
        <v>0.71</v>
      </c>
      <c r="AE1194" s="212">
        <f t="shared" ref="AE1194:AE1228" si="1434">AD1194</f>
        <v>0.71</v>
      </c>
      <c r="AF1194" s="212">
        <f t="shared" ref="AF1194:AF1228" si="1435">AE1194</f>
        <v>0.71</v>
      </c>
      <c r="AG1194" s="212">
        <f t="shared" ref="AG1194:AG1228" si="1436">AF1194</f>
        <v>0.71</v>
      </c>
      <c r="AH1194" s="212">
        <f t="shared" ref="AH1194:AH1228" si="1437">AG1194</f>
        <v>0.71</v>
      </c>
      <c r="AI1194" s="212">
        <f t="shared" ref="AI1194:AI1228" si="1438">AH1194</f>
        <v>0.71</v>
      </c>
      <c r="AJ1194" s="212">
        <f t="shared" ref="AJ1194:AJ1228" si="1439">AI1194</f>
        <v>0.71</v>
      </c>
      <c r="AK1194" s="212">
        <f t="shared" ref="AK1194:AK1228" si="1440">AJ1194</f>
        <v>0.71</v>
      </c>
    </row>
    <row r="1195" spans="1:37" x14ac:dyDescent="0.35">
      <c r="A1195" s="211">
        <v>2</v>
      </c>
      <c r="B1195" s="212">
        <f>B1194</f>
        <v>0.71</v>
      </c>
      <c r="C1195" s="212">
        <f>B1195</f>
        <v>0.71</v>
      </c>
      <c r="D1195" s="212">
        <f t="shared" ref="D1195:AA1195" si="1441">C1195</f>
        <v>0.71</v>
      </c>
      <c r="E1195" s="212">
        <f t="shared" si="1441"/>
        <v>0.71</v>
      </c>
      <c r="F1195" s="212">
        <f t="shared" si="1441"/>
        <v>0.71</v>
      </c>
      <c r="G1195" s="212">
        <f t="shared" si="1441"/>
        <v>0.71</v>
      </c>
      <c r="H1195" s="212">
        <f t="shared" si="1441"/>
        <v>0.71</v>
      </c>
      <c r="I1195" s="212">
        <f t="shared" si="1441"/>
        <v>0.71</v>
      </c>
      <c r="J1195" s="212">
        <f t="shared" si="1441"/>
        <v>0.71</v>
      </c>
      <c r="K1195" s="212">
        <f t="shared" si="1441"/>
        <v>0.71</v>
      </c>
      <c r="L1195" s="212">
        <f t="shared" si="1441"/>
        <v>0.71</v>
      </c>
      <c r="M1195" s="212">
        <f t="shared" si="1441"/>
        <v>0.71</v>
      </c>
      <c r="N1195" s="212">
        <f t="shared" si="1441"/>
        <v>0.71</v>
      </c>
      <c r="O1195" s="212">
        <f t="shared" si="1441"/>
        <v>0.71</v>
      </c>
      <c r="P1195" s="212">
        <f t="shared" si="1441"/>
        <v>0.71</v>
      </c>
      <c r="Q1195" s="212">
        <f t="shared" si="1441"/>
        <v>0.71</v>
      </c>
      <c r="R1195" s="212">
        <f t="shared" si="1441"/>
        <v>0.71</v>
      </c>
      <c r="S1195" s="212">
        <f t="shared" si="1441"/>
        <v>0.71</v>
      </c>
      <c r="T1195" s="212">
        <f t="shared" si="1441"/>
        <v>0.71</v>
      </c>
      <c r="U1195" s="212">
        <f t="shared" si="1441"/>
        <v>0.71</v>
      </c>
      <c r="V1195" s="212">
        <f t="shared" si="1441"/>
        <v>0.71</v>
      </c>
      <c r="W1195" s="212">
        <f t="shared" si="1441"/>
        <v>0.71</v>
      </c>
      <c r="X1195" s="212">
        <f t="shared" si="1441"/>
        <v>0.71</v>
      </c>
      <c r="Y1195" s="212">
        <f t="shared" si="1441"/>
        <v>0.71</v>
      </c>
      <c r="Z1195" s="212">
        <f t="shared" si="1441"/>
        <v>0.71</v>
      </c>
      <c r="AA1195" s="212">
        <f t="shared" si="1441"/>
        <v>0.71</v>
      </c>
      <c r="AB1195" s="212">
        <f t="shared" si="1431"/>
        <v>0.71</v>
      </c>
      <c r="AC1195" s="212">
        <f t="shared" si="1432"/>
        <v>0.71</v>
      </c>
      <c r="AD1195" s="212">
        <f t="shared" si="1433"/>
        <v>0.71</v>
      </c>
      <c r="AE1195" s="212">
        <f t="shared" si="1434"/>
        <v>0.71</v>
      </c>
      <c r="AF1195" s="212">
        <f t="shared" si="1435"/>
        <v>0.71</v>
      </c>
      <c r="AG1195" s="212">
        <f t="shared" si="1436"/>
        <v>0.71</v>
      </c>
      <c r="AH1195" s="212">
        <f t="shared" si="1437"/>
        <v>0.71</v>
      </c>
      <c r="AI1195" s="212">
        <f t="shared" si="1438"/>
        <v>0.71</v>
      </c>
      <c r="AJ1195" s="212">
        <f t="shared" si="1439"/>
        <v>0.71</v>
      </c>
      <c r="AK1195" s="212">
        <f t="shared" si="1440"/>
        <v>0.71</v>
      </c>
    </row>
    <row r="1196" spans="1:37" x14ac:dyDescent="0.35">
      <c r="A1196" s="211">
        <v>3</v>
      </c>
      <c r="B1196" s="212">
        <f t="shared" ref="B1196:B1245" si="1442">B1195</f>
        <v>0.71</v>
      </c>
      <c r="C1196" s="212">
        <f t="shared" ref="C1196:AA1196" si="1443">B1196</f>
        <v>0.71</v>
      </c>
      <c r="D1196" s="212">
        <f t="shared" si="1443"/>
        <v>0.71</v>
      </c>
      <c r="E1196" s="212">
        <f t="shared" si="1443"/>
        <v>0.71</v>
      </c>
      <c r="F1196" s="212">
        <f t="shared" si="1443"/>
        <v>0.71</v>
      </c>
      <c r="G1196" s="212">
        <f t="shared" si="1443"/>
        <v>0.71</v>
      </c>
      <c r="H1196" s="212">
        <f t="shared" si="1443"/>
        <v>0.71</v>
      </c>
      <c r="I1196" s="212">
        <f t="shared" si="1443"/>
        <v>0.71</v>
      </c>
      <c r="J1196" s="212">
        <f t="shared" si="1443"/>
        <v>0.71</v>
      </c>
      <c r="K1196" s="212">
        <f t="shared" si="1443"/>
        <v>0.71</v>
      </c>
      <c r="L1196" s="212">
        <f t="shared" si="1443"/>
        <v>0.71</v>
      </c>
      <c r="M1196" s="212">
        <f t="shared" si="1443"/>
        <v>0.71</v>
      </c>
      <c r="N1196" s="212">
        <f t="shared" si="1443"/>
        <v>0.71</v>
      </c>
      <c r="O1196" s="212">
        <f t="shared" si="1443"/>
        <v>0.71</v>
      </c>
      <c r="P1196" s="212">
        <f t="shared" si="1443"/>
        <v>0.71</v>
      </c>
      <c r="Q1196" s="212">
        <f t="shared" si="1443"/>
        <v>0.71</v>
      </c>
      <c r="R1196" s="212">
        <f t="shared" si="1443"/>
        <v>0.71</v>
      </c>
      <c r="S1196" s="212">
        <f t="shared" si="1443"/>
        <v>0.71</v>
      </c>
      <c r="T1196" s="212">
        <f t="shared" si="1443"/>
        <v>0.71</v>
      </c>
      <c r="U1196" s="212">
        <f t="shared" si="1443"/>
        <v>0.71</v>
      </c>
      <c r="V1196" s="212">
        <f t="shared" si="1443"/>
        <v>0.71</v>
      </c>
      <c r="W1196" s="212">
        <f t="shared" si="1443"/>
        <v>0.71</v>
      </c>
      <c r="X1196" s="212">
        <f t="shared" si="1443"/>
        <v>0.71</v>
      </c>
      <c r="Y1196" s="212">
        <f t="shared" si="1443"/>
        <v>0.71</v>
      </c>
      <c r="Z1196" s="212">
        <f t="shared" si="1443"/>
        <v>0.71</v>
      </c>
      <c r="AA1196" s="212">
        <f t="shared" si="1443"/>
        <v>0.71</v>
      </c>
      <c r="AB1196" s="212">
        <f t="shared" si="1431"/>
        <v>0.71</v>
      </c>
      <c r="AC1196" s="212">
        <f t="shared" si="1432"/>
        <v>0.71</v>
      </c>
      <c r="AD1196" s="212">
        <f t="shared" si="1433"/>
        <v>0.71</v>
      </c>
      <c r="AE1196" s="212">
        <f t="shared" si="1434"/>
        <v>0.71</v>
      </c>
      <c r="AF1196" s="212">
        <f t="shared" si="1435"/>
        <v>0.71</v>
      </c>
      <c r="AG1196" s="212">
        <f t="shared" si="1436"/>
        <v>0.71</v>
      </c>
      <c r="AH1196" s="212">
        <f t="shared" si="1437"/>
        <v>0.71</v>
      </c>
      <c r="AI1196" s="212">
        <f t="shared" si="1438"/>
        <v>0.71</v>
      </c>
      <c r="AJ1196" s="212">
        <f t="shared" si="1439"/>
        <v>0.71</v>
      </c>
      <c r="AK1196" s="212">
        <f t="shared" si="1440"/>
        <v>0.71</v>
      </c>
    </row>
    <row r="1197" spans="1:37" x14ac:dyDescent="0.35">
      <c r="A1197" s="211">
        <v>4</v>
      </c>
      <c r="B1197" s="212">
        <f t="shared" si="1442"/>
        <v>0.71</v>
      </c>
      <c r="C1197" s="212">
        <f t="shared" ref="C1197:AA1197" si="1444">B1197</f>
        <v>0.71</v>
      </c>
      <c r="D1197" s="212">
        <f t="shared" si="1444"/>
        <v>0.71</v>
      </c>
      <c r="E1197" s="212">
        <f t="shared" si="1444"/>
        <v>0.71</v>
      </c>
      <c r="F1197" s="212">
        <f t="shared" si="1444"/>
        <v>0.71</v>
      </c>
      <c r="G1197" s="212">
        <f t="shared" si="1444"/>
        <v>0.71</v>
      </c>
      <c r="H1197" s="212">
        <f t="shared" si="1444"/>
        <v>0.71</v>
      </c>
      <c r="I1197" s="212">
        <f t="shared" si="1444"/>
        <v>0.71</v>
      </c>
      <c r="J1197" s="212">
        <f t="shared" si="1444"/>
        <v>0.71</v>
      </c>
      <c r="K1197" s="212">
        <f t="shared" si="1444"/>
        <v>0.71</v>
      </c>
      <c r="L1197" s="212">
        <f t="shared" si="1444"/>
        <v>0.71</v>
      </c>
      <c r="M1197" s="212">
        <f t="shared" si="1444"/>
        <v>0.71</v>
      </c>
      <c r="N1197" s="212">
        <f t="shared" si="1444"/>
        <v>0.71</v>
      </c>
      <c r="O1197" s="212">
        <f t="shared" si="1444"/>
        <v>0.71</v>
      </c>
      <c r="P1197" s="212">
        <f t="shared" si="1444"/>
        <v>0.71</v>
      </c>
      <c r="Q1197" s="212">
        <f t="shared" si="1444"/>
        <v>0.71</v>
      </c>
      <c r="R1197" s="212">
        <f t="shared" si="1444"/>
        <v>0.71</v>
      </c>
      <c r="S1197" s="212">
        <f t="shared" si="1444"/>
        <v>0.71</v>
      </c>
      <c r="T1197" s="212">
        <f t="shared" si="1444"/>
        <v>0.71</v>
      </c>
      <c r="U1197" s="212">
        <f t="shared" si="1444"/>
        <v>0.71</v>
      </c>
      <c r="V1197" s="212">
        <f t="shared" si="1444"/>
        <v>0.71</v>
      </c>
      <c r="W1197" s="212">
        <f t="shared" si="1444"/>
        <v>0.71</v>
      </c>
      <c r="X1197" s="212">
        <f t="shared" si="1444"/>
        <v>0.71</v>
      </c>
      <c r="Y1197" s="212">
        <f t="shared" si="1444"/>
        <v>0.71</v>
      </c>
      <c r="Z1197" s="212">
        <f t="shared" si="1444"/>
        <v>0.71</v>
      </c>
      <c r="AA1197" s="212">
        <f t="shared" si="1444"/>
        <v>0.71</v>
      </c>
      <c r="AB1197" s="212">
        <f t="shared" si="1431"/>
        <v>0.71</v>
      </c>
      <c r="AC1197" s="212">
        <f t="shared" si="1432"/>
        <v>0.71</v>
      </c>
      <c r="AD1197" s="212">
        <f t="shared" si="1433"/>
        <v>0.71</v>
      </c>
      <c r="AE1197" s="212">
        <f t="shared" si="1434"/>
        <v>0.71</v>
      </c>
      <c r="AF1197" s="212">
        <f t="shared" si="1435"/>
        <v>0.71</v>
      </c>
      <c r="AG1197" s="212">
        <f t="shared" si="1436"/>
        <v>0.71</v>
      </c>
      <c r="AH1197" s="212">
        <f t="shared" si="1437"/>
        <v>0.71</v>
      </c>
      <c r="AI1197" s="212">
        <f t="shared" si="1438"/>
        <v>0.71</v>
      </c>
      <c r="AJ1197" s="212">
        <f t="shared" si="1439"/>
        <v>0.71</v>
      </c>
      <c r="AK1197" s="212">
        <f t="shared" si="1440"/>
        <v>0.71</v>
      </c>
    </row>
    <row r="1198" spans="1:37" x14ac:dyDescent="0.35">
      <c r="A1198" s="211">
        <v>5</v>
      </c>
      <c r="B1198" s="212">
        <f t="shared" si="1442"/>
        <v>0.71</v>
      </c>
      <c r="C1198" s="212">
        <f t="shared" ref="C1198:AA1198" si="1445">B1198</f>
        <v>0.71</v>
      </c>
      <c r="D1198" s="212">
        <f t="shared" si="1445"/>
        <v>0.71</v>
      </c>
      <c r="E1198" s="212">
        <f t="shared" si="1445"/>
        <v>0.71</v>
      </c>
      <c r="F1198" s="212">
        <f t="shared" si="1445"/>
        <v>0.71</v>
      </c>
      <c r="G1198" s="212">
        <f t="shared" si="1445"/>
        <v>0.71</v>
      </c>
      <c r="H1198" s="212">
        <f t="shared" si="1445"/>
        <v>0.71</v>
      </c>
      <c r="I1198" s="212">
        <f t="shared" si="1445"/>
        <v>0.71</v>
      </c>
      <c r="J1198" s="212">
        <f t="shared" si="1445"/>
        <v>0.71</v>
      </c>
      <c r="K1198" s="212">
        <f t="shared" si="1445"/>
        <v>0.71</v>
      </c>
      <c r="L1198" s="212">
        <f t="shared" si="1445"/>
        <v>0.71</v>
      </c>
      <c r="M1198" s="212">
        <f t="shared" si="1445"/>
        <v>0.71</v>
      </c>
      <c r="N1198" s="212">
        <f t="shared" si="1445"/>
        <v>0.71</v>
      </c>
      <c r="O1198" s="212">
        <f t="shared" si="1445"/>
        <v>0.71</v>
      </c>
      <c r="P1198" s="212">
        <f t="shared" si="1445"/>
        <v>0.71</v>
      </c>
      <c r="Q1198" s="212">
        <f t="shared" si="1445"/>
        <v>0.71</v>
      </c>
      <c r="R1198" s="212">
        <f t="shared" si="1445"/>
        <v>0.71</v>
      </c>
      <c r="S1198" s="212">
        <f t="shared" si="1445"/>
        <v>0.71</v>
      </c>
      <c r="T1198" s="212">
        <f t="shared" si="1445"/>
        <v>0.71</v>
      </c>
      <c r="U1198" s="212">
        <f t="shared" si="1445"/>
        <v>0.71</v>
      </c>
      <c r="V1198" s="212">
        <f t="shared" si="1445"/>
        <v>0.71</v>
      </c>
      <c r="W1198" s="212">
        <f t="shared" si="1445"/>
        <v>0.71</v>
      </c>
      <c r="X1198" s="212">
        <f t="shared" si="1445"/>
        <v>0.71</v>
      </c>
      <c r="Y1198" s="212">
        <f t="shared" si="1445"/>
        <v>0.71</v>
      </c>
      <c r="Z1198" s="212">
        <f t="shared" si="1445"/>
        <v>0.71</v>
      </c>
      <c r="AA1198" s="212">
        <f t="shared" si="1445"/>
        <v>0.71</v>
      </c>
      <c r="AB1198" s="212">
        <f t="shared" si="1431"/>
        <v>0.71</v>
      </c>
      <c r="AC1198" s="212">
        <f t="shared" si="1432"/>
        <v>0.71</v>
      </c>
      <c r="AD1198" s="212">
        <f t="shared" si="1433"/>
        <v>0.71</v>
      </c>
      <c r="AE1198" s="212">
        <f t="shared" si="1434"/>
        <v>0.71</v>
      </c>
      <c r="AF1198" s="212">
        <f t="shared" si="1435"/>
        <v>0.71</v>
      </c>
      <c r="AG1198" s="212">
        <f t="shared" si="1436"/>
        <v>0.71</v>
      </c>
      <c r="AH1198" s="212">
        <f t="shared" si="1437"/>
        <v>0.71</v>
      </c>
      <c r="AI1198" s="212">
        <f t="shared" si="1438"/>
        <v>0.71</v>
      </c>
      <c r="AJ1198" s="212">
        <f t="shared" si="1439"/>
        <v>0.71</v>
      </c>
      <c r="AK1198" s="212">
        <f t="shared" si="1440"/>
        <v>0.71</v>
      </c>
    </row>
    <row r="1199" spans="1:37" x14ac:dyDescent="0.35">
      <c r="A1199" s="211">
        <v>6</v>
      </c>
      <c r="B1199" s="212">
        <f t="shared" si="1442"/>
        <v>0.71</v>
      </c>
      <c r="C1199" s="212">
        <f t="shared" ref="C1199:AA1199" si="1446">B1199</f>
        <v>0.71</v>
      </c>
      <c r="D1199" s="212">
        <f t="shared" si="1446"/>
        <v>0.71</v>
      </c>
      <c r="E1199" s="212">
        <f t="shared" si="1446"/>
        <v>0.71</v>
      </c>
      <c r="F1199" s="212">
        <f t="shared" si="1446"/>
        <v>0.71</v>
      </c>
      <c r="G1199" s="212">
        <f t="shared" si="1446"/>
        <v>0.71</v>
      </c>
      <c r="H1199" s="212">
        <f t="shared" si="1446"/>
        <v>0.71</v>
      </c>
      <c r="I1199" s="212">
        <f t="shared" si="1446"/>
        <v>0.71</v>
      </c>
      <c r="J1199" s="212">
        <f t="shared" si="1446"/>
        <v>0.71</v>
      </c>
      <c r="K1199" s="212">
        <f t="shared" si="1446"/>
        <v>0.71</v>
      </c>
      <c r="L1199" s="212">
        <f t="shared" si="1446"/>
        <v>0.71</v>
      </c>
      <c r="M1199" s="212">
        <f t="shared" si="1446"/>
        <v>0.71</v>
      </c>
      <c r="N1199" s="212">
        <f t="shared" si="1446"/>
        <v>0.71</v>
      </c>
      <c r="O1199" s="212">
        <f t="shared" si="1446"/>
        <v>0.71</v>
      </c>
      <c r="P1199" s="212">
        <f t="shared" si="1446"/>
        <v>0.71</v>
      </c>
      <c r="Q1199" s="212">
        <f t="shared" si="1446"/>
        <v>0.71</v>
      </c>
      <c r="R1199" s="212">
        <f t="shared" si="1446"/>
        <v>0.71</v>
      </c>
      <c r="S1199" s="212">
        <f t="shared" si="1446"/>
        <v>0.71</v>
      </c>
      <c r="T1199" s="212">
        <f t="shared" si="1446"/>
        <v>0.71</v>
      </c>
      <c r="U1199" s="212">
        <f t="shared" si="1446"/>
        <v>0.71</v>
      </c>
      <c r="V1199" s="212">
        <f t="shared" si="1446"/>
        <v>0.71</v>
      </c>
      <c r="W1199" s="212">
        <f t="shared" si="1446"/>
        <v>0.71</v>
      </c>
      <c r="X1199" s="212">
        <f t="shared" si="1446"/>
        <v>0.71</v>
      </c>
      <c r="Y1199" s="212">
        <f t="shared" si="1446"/>
        <v>0.71</v>
      </c>
      <c r="Z1199" s="212">
        <f t="shared" si="1446"/>
        <v>0.71</v>
      </c>
      <c r="AA1199" s="212">
        <f t="shared" si="1446"/>
        <v>0.71</v>
      </c>
      <c r="AB1199" s="212">
        <f t="shared" si="1431"/>
        <v>0.71</v>
      </c>
      <c r="AC1199" s="212">
        <f t="shared" si="1432"/>
        <v>0.71</v>
      </c>
      <c r="AD1199" s="212">
        <f t="shared" si="1433"/>
        <v>0.71</v>
      </c>
      <c r="AE1199" s="212">
        <f t="shared" si="1434"/>
        <v>0.71</v>
      </c>
      <c r="AF1199" s="212">
        <f t="shared" si="1435"/>
        <v>0.71</v>
      </c>
      <c r="AG1199" s="212">
        <f t="shared" si="1436"/>
        <v>0.71</v>
      </c>
      <c r="AH1199" s="212">
        <f t="shared" si="1437"/>
        <v>0.71</v>
      </c>
      <c r="AI1199" s="212">
        <f t="shared" si="1438"/>
        <v>0.71</v>
      </c>
      <c r="AJ1199" s="212">
        <f t="shared" si="1439"/>
        <v>0.71</v>
      </c>
      <c r="AK1199" s="212">
        <f t="shared" si="1440"/>
        <v>0.71</v>
      </c>
    </row>
    <row r="1200" spans="1:37" x14ac:dyDescent="0.35">
      <c r="A1200" s="211">
        <v>7</v>
      </c>
      <c r="B1200" s="212">
        <f t="shared" si="1442"/>
        <v>0.71</v>
      </c>
      <c r="C1200" s="212">
        <f t="shared" ref="C1200:AA1200" si="1447">B1200</f>
        <v>0.71</v>
      </c>
      <c r="D1200" s="212">
        <f t="shared" si="1447"/>
        <v>0.71</v>
      </c>
      <c r="E1200" s="212">
        <f t="shared" si="1447"/>
        <v>0.71</v>
      </c>
      <c r="F1200" s="212">
        <f t="shared" si="1447"/>
        <v>0.71</v>
      </c>
      <c r="G1200" s="212">
        <f t="shared" si="1447"/>
        <v>0.71</v>
      </c>
      <c r="H1200" s="212">
        <f t="shared" si="1447"/>
        <v>0.71</v>
      </c>
      <c r="I1200" s="212">
        <f t="shared" si="1447"/>
        <v>0.71</v>
      </c>
      <c r="J1200" s="212">
        <f t="shared" si="1447"/>
        <v>0.71</v>
      </c>
      <c r="K1200" s="212">
        <f t="shared" si="1447"/>
        <v>0.71</v>
      </c>
      <c r="L1200" s="212">
        <f t="shared" si="1447"/>
        <v>0.71</v>
      </c>
      <c r="M1200" s="212">
        <f t="shared" si="1447"/>
        <v>0.71</v>
      </c>
      <c r="N1200" s="212">
        <f t="shared" si="1447"/>
        <v>0.71</v>
      </c>
      <c r="O1200" s="212">
        <f t="shared" si="1447"/>
        <v>0.71</v>
      </c>
      <c r="P1200" s="212">
        <f t="shared" si="1447"/>
        <v>0.71</v>
      </c>
      <c r="Q1200" s="212">
        <f t="shared" si="1447"/>
        <v>0.71</v>
      </c>
      <c r="R1200" s="212">
        <f t="shared" si="1447"/>
        <v>0.71</v>
      </c>
      <c r="S1200" s="212">
        <f t="shared" si="1447"/>
        <v>0.71</v>
      </c>
      <c r="T1200" s="212">
        <f t="shared" si="1447"/>
        <v>0.71</v>
      </c>
      <c r="U1200" s="212">
        <f t="shared" si="1447"/>
        <v>0.71</v>
      </c>
      <c r="V1200" s="212">
        <f t="shared" si="1447"/>
        <v>0.71</v>
      </c>
      <c r="W1200" s="212">
        <f t="shared" si="1447"/>
        <v>0.71</v>
      </c>
      <c r="X1200" s="212">
        <f t="shared" si="1447"/>
        <v>0.71</v>
      </c>
      <c r="Y1200" s="212">
        <f t="shared" si="1447"/>
        <v>0.71</v>
      </c>
      <c r="Z1200" s="212">
        <f t="shared" si="1447"/>
        <v>0.71</v>
      </c>
      <c r="AA1200" s="212">
        <f t="shared" si="1447"/>
        <v>0.71</v>
      </c>
      <c r="AB1200" s="212">
        <f t="shared" si="1431"/>
        <v>0.71</v>
      </c>
      <c r="AC1200" s="212">
        <f t="shared" si="1432"/>
        <v>0.71</v>
      </c>
      <c r="AD1200" s="212">
        <f t="shared" si="1433"/>
        <v>0.71</v>
      </c>
      <c r="AE1200" s="212">
        <f t="shared" si="1434"/>
        <v>0.71</v>
      </c>
      <c r="AF1200" s="212">
        <f t="shared" si="1435"/>
        <v>0.71</v>
      </c>
      <c r="AG1200" s="212">
        <f t="shared" si="1436"/>
        <v>0.71</v>
      </c>
      <c r="AH1200" s="212">
        <f t="shared" si="1437"/>
        <v>0.71</v>
      </c>
      <c r="AI1200" s="212">
        <f t="shared" si="1438"/>
        <v>0.71</v>
      </c>
      <c r="AJ1200" s="212">
        <f t="shared" si="1439"/>
        <v>0.71</v>
      </c>
      <c r="AK1200" s="212">
        <f t="shared" si="1440"/>
        <v>0.71</v>
      </c>
    </row>
    <row r="1201" spans="1:37" x14ac:dyDescent="0.35">
      <c r="A1201" s="211">
        <v>8</v>
      </c>
      <c r="B1201" s="212">
        <f t="shared" si="1442"/>
        <v>0.71</v>
      </c>
      <c r="C1201" s="212">
        <f t="shared" ref="C1201:AA1201" si="1448">B1201</f>
        <v>0.71</v>
      </c>
      <c r="D1201" s="212">
        <f t="shared" si="1448"/>
        <v>0.71</v>
      </c>
      <c r="E1201" s="212">
        <f t="shared" si="1448"/>
        <v>0.71</v>
      </c>
      <c r="F1201" s="212">
        <f t="shared" si="1448"/>
        <v>0.71</v>
      </c>
      <c r="G1201" s="212">
        <f t="shared" si="1448"/>
        <v>0.71</v>
      </c>
      <c r="H1201" s="212">
        <f t="shared" si="1448"/>
        <v>0.71</v>
      </c>
      <c r="I1201" s="212">
        <f t="shared" si="1448"/>
        <v>0.71</v>
      </c>
      <c r="J1201" s="212">
        <f t="shared" si="1448"/>
        <v>0.71</v>
      </c>
      <c r="K1201" s="212">
        <f t="shared" si="1448"/>
        <v>0.71</v>
      </c>
      <c r="L1201" s="212">
        <f t="shared" si="1448"/>
        <v>0.71</v>
      </c>
      <c r="M1201" s="212">
        <f t="shared" si="1448"/>
        <v>0.71</v>
      </c>
      <c r="N1201" s="212">
        <f t="shared" si="1448"/>
        <v>0.71</v>
      </c>
      <c r="O1201" s="212">
        <f t="shared" si="1448"/>
        <v>0.71</v>
      </c>
      <c r="P1201" s="212">
        <f t="shared" si="1448"/>
        <v>0.71</v>
      </c>
      <c r="Q1201" s="212">
        <f t="shared" si="1448"/>
        <v>0.71</v>
      </c>
      <c r="R1201" s="212">
        <f t="shared" si="1448"/>
        <v>0.71</v>
      </c>
      <c r="S1201" s="212">
        <f t="shared" si="1448"/>
        <v>0.71</v>
      </c>
      <c r="T1201" s="212">
        <f t="shared" si="1448"/>
        <v>0.71</v>
      </c>
      <c r="U1201" s="212">
        <f t="shared" si="1448"/>
        <v>0.71</v>
      </c>
      <c r="V1201" s="212">
        <f t="shared" si="1448"/>
        <v>0.71</v>
      </c>
      <c r="W1201" s="212">
        <f t="shared" si="1448"/>
        <v>0.71</v>
      </c>
      <c r="X1201" s="212">
        <f t="shared" si="1448"/>
        <v>0.71</v>
      </c>
      <c r="Y1201" s="212">
        <f t="shared" si="1448"/>
        <v>0.71</v>
      </c>
      <c r="Z1201" s="212">
        <f t="shared" si="1448"/>
        <v>0.71</v>
      </c>
      <c r="AA1201" s="212">
        <f t="shared" si="1448"/>
        <v>0.71</v>
      </c>
      <c r="AB1201" s="212">
        <f t="shared" si="1431"/>
        <v>0.71</v>
      </c>
      <c r="AC1201" s="212">
        <f t="shared" si="1432"/>
        <v>0.71</v>
      </c>
      <c r="AD1201" s="212">
        <f t="shared" si="1433"/>
        <v>0.71</v>
      </c>
      <c r="AE1201" s="212">
        <f t="shared" si="1434"/>
        <v>0.71</v>
      </c>
      <c r="AF1201" s="212">
        <f t="shared" si="1435"/>
        <v>0.71</v>
      </c>
      <c r="AG1201" s="212">
        <f t="shared" si="1436"/>
        <v>0.71</v>
      </c>
      <c r="AH1201" s="212">
        <f t="shared" si="1437"/>
        <v>0.71</v>
      </c>
      <c r="AI1201" s="212">
        <f t="shared" si="1438"/>
        <v>0.71</v>
      </c>
      <c r="AJ1201" s="212">
        <f t="shared" si="1439"/>
        <v>0.71</v>
      </c>
      <c r="AK1201" s="212">
        <f t="shared" si="1440"/>
        <v>0.71</v>
      </c>
    </row>
    <row r="1202" spans="1:37" x14ac:dyDescent="0.35">
      <c r="A1202" s="211">
        <v>9</v>
      </c>
      <c r="B1202" s="212">
        <f t="shared" si="1442"/>
        <v>0.71</v>
      </c>
      <c r="C1202" s="212">
        <f t="shared" ref="C1202:AA1202" si="1449">B1202</f>
        <v>0.71</v>
      </c>
      <c r="D1202" s="212">
        <f t="shared" si="1449"/>
        <v>0.71</v>
      </c>
      <c r="E1202" s="212">
        <f t="shared" si="1449"/>
        <v>0.71</v>
      </c>
      <c r="F1202" s="212">
        <f t="shared" si="1449"/>
        <v>0.71</v>
      </c>
      <c r="G1202" s="212">
        <f t="shared" si="1449"/>
        <v>0.71</v>
      </c>
      <c r="H1202" s="212">
        <f t="shared" si="1449"/>
        <v>0.71</v>
      </c>
      <c r="I1202" s="212">
        <f t="shared" si="1449"/>
        <v>0.71</v>
      </c>
      <c r="J1202" s="212">
        <f t="shared" si="1449"/>
        <v>0.71</v>
      </c>
      <c r="K1202" s="212">
        <f t="shared" si="1449"/>
        <v>0.71</v>
      </c>
      <c r="L1202" s="212">
        <f t="shared" si="1449"/>
        <v>0.71</v>
      </c>
      <c r="M1202" s="212">
        <f t="shared" si="1449"/>
        <v>0.71</v>
      </c>
      <c r="N1202" s="212">
        <f t="shared" si="1449"/>
        <v>0.71</v>
      </c>
      <c r="O1202" s="212">
        <f t="shared" si="1449"/>
        <v>0.71</v>
      </c>
      <c r="P1202" s="212">
        <f t="shared" si="1449"/>
        <v>0.71</v>
      </c>
      <c r="Q1202" s="212">
        <f t="shared" si="1449"/>
        <v>0.71</v>
      </c>
      <c r="R1202" s="212">
        <f t="shared" si="1449"/>
        <v>0.71</v>
      </c>
      <c r="S1202" s="212">
        <f t="shared" si="1449"/>
        <v>0.71</v>
      </c>
      <c r="T1202" s="212">
        <f t="shared" si="1449"/>
        <v>0.71</v>
      </c>
      <c r="U1202" s="212">
        <f t="shared" si="1449"/>
        <v>0.71</v>
      </c>
      <c r="V1202" s="212">
        <f t="shared" si="1449"/>
        <v>0.71</v>
      </c>
      <c r="W1202" s="212">
        <f t="shared" si="1449"/>
        <v>0.71</v>
      </c>
      <c r="X1202" s="212">
        <f t="shared" si="1449"/>
        <v>0.71</v>
      </c>
      <c r="Y1202" s="212">
        <f t="shared" si="1449"/>
        <v>0.71</v>
      </c>
      <c r="Z1202" s="212">
        <f t="shared" si="1449"/>
        <v>0.71</v>
      </c>
      <c r="AA1202" s="212">
        <f t="shared" si="1449"/>
        <v>0.71</v>
      </c>
      <c r="AB1202" s="212">
        <f t="shared" si="1431"/>
        <v>0.71</v>
      </c>
      <c r="AC1202" s="212">
        <f t="shared" si="1432"/>
        <v>0.71</v>
      </c>
      <c r="AD1202" s="212">
        <f t="shared" si="1433"/>
        <v>0.71</v>
      </c>
      <c r="AE1202" s="212">
        <f t="shared" si="1434"/>
        <v>0.71</v>
      </c>
      <c r="AF1202" s="212">
        <f t="shared" si="1435"/>
        <v>0.71</v>
      </c>
      <c r="AG1202" s="212">
        <f t="shared" si="1436"/>
        <v>0.71</v>
      </c>
      <c r="AH1202" s="212">
        <f t="shared" si="1437"/>
        <v>0.71</v>
      </c>
      <c r="AI1202" s="212">
        <f t="shared" si="1438"/>
        <v>0.71</v>
      </c>
      <c r="AJ1202" s="212">
        <f t="shared" si="1439"/>
        <v>0.71</v>
      </c>
      <c r="AK1202" s="212">
        <f t="shared" si="1440"/>
        <v>0.71</v>
      </c>
    </row>
    <row r="1203" spans="1:37" x14ac:dyDescent="0.35">
      <c r="A1203" s="211">
        <v>10</v>
      </c>
      <c r="B1203" s="212">
        <f t="shared" si="1442"/>
        <v>0.71</v>
      </c>
      <c r="C1203" s="212">
        <f t="shared" ref="C1203:AA1203" si="1450">B1203</f>
        <v>0.71</v>
      </c>
      <c r="D1203" s="212">
        <f t="shared" si="1450"/>
        <v>0.71</v>
      </c>
      <c r="E1203" s="212">
        <f t="shared" si="1450"/>
        <v>0.71</v>
      </c>
      <c r="F1203" s="212">
        <f t="shared" si="1450"/>
        <v>0.71</v>
      </c>
      <c r="G1203" s="212">
        <f t="shared" si="1450"/>
        <v>0.71</v>
      </c>
      <c r="H1203" s="212">
        <f t="shared" si="1450"/>
        <v>0.71</v>
      </c>
      <c r="I1203" s="212">
        <f t="shared" si="1450"/>
        <v>0.71</v>
      </c>
      <c r="J1203" s="212">
        <f t="shared" si="1450"/>
        <v>0.71</v>
      </c>
      <c r="K1203" s="212">
        <f t="shared" si="1450"/>
        <v>0.71</v>
      </c>
      <c r="L1203" s="212">
        <f t="shared" si="1450"/>
        <v>0.71</v>
      </c>
      <c r="M1203" s="212">
        <f t="shared" si="1450"/>
        <v>0.71</v>
      </c>
      <c r="N1203" s="212">
        <f t="shared" si="1450"/>
        <v>0.71</v>
      </c>
      <c r="O1203" s="212">
        <f t="shared" si="1450"/>
        <v>0.71</v>
      </c>
      <c r="P1203" s="212">
        <f t="shared" si="1450"/>
        <v>0.71</v>
      </c>
      <c r="Q1203" s="212">
        <f t="shared" si="1450"/>
        <v>0.71</v>
      </c>
      <c r="R1203" s="212">
        <f t="shared" si="1450"/>
        <v>0.71</v>
      </c>
      <c r="S1203" s="212">
        <f t="shared" si="1450"/>
        <v>0.71</v>
      </c>
      <c r="T1203" s="212">
        <f t="shared" si="1450"/>
        <v>0.71</v>
      </c>
      <c r="U1203" s="212">
        <f t="shared" si="1450"/>
        <v>0.71</v>
      </c>
      <c r="V1203" s="212">
        <f t="shared" si="1450"/>
        <v>0.71</v>
      </c>
      <c r="W1203" s="212">
        <f t="shared" si="1450"/>
        <v>0.71</v>
      </c>
      <c r="X1203" s="212">
        <f t="shared" si="1450"/>
        <v>0.71</v>
      </c>
      <c r="Y1203" s="212">
        <f t="shared" si="1450"/>
        <v>0.71</v>
      </c>
      <c r="Z1203" s="212">
        <f t="shared" si="1450"/>
        <v>0.71</v>
      </c>
      <c r="AA1203" s="212">
        <f t="shared" si="1450"/>
        <v>0.71</v>
      </c>
      <c r="AB1203" s="212">
        <f t="shared" si="1431"/>
        <v>0.71</v>
      </c>
      <c r="AC1203" s="212">
        <f t="shared" si="1432"/>
        <v>0.71</v>
      </c>
      <c r="AD1203" s="212">
        <f t="shared" si="1433"/>
        <v>0.71</v>
      </c>
      <c r="AE1203" s="212">
        <f t="shared" si="1434"/>
        <v>0.71</v>
      </c>
      <c r="AF1203" s="212">
        <f t="shared" si="1435"/>
        <v>0.71</v>
      </c>
      <c r="AG1203" s="212">
        <f t="shared" si="1436"/>
        <v>0.71</v>
      </c>
      <c r="AH1203" s="212">
        <f t="shared" si="1437"/>
        <v>0.71</v>
      </c>
      <c r="AI1203" s="212">
        <f t="shared" si="1438"/>
        <v>0.71</v>
      </c>
      <c r="AJ1203" s="212">
        <f t="shared" si="1439"/>
        <v>0.71</v>
      </c>
      <c r="AK1203" s="212">
        <f t="shared" si="1440"/>
        <v>0.71</v>
      </c>
    </row>
    <row r="1204" spans="1:37" x14ac:dyDescent="0.35">
      <c r="A1204" s="211">
        <v>11</v>
      </c>
      <c r="B1204" s="212">
        <f t="shared" si="1442"/>
        <v>0.71</v>
      </c>
      <c r="C1204" s="212">
        <f t="shared" ref="C1204:AA1204" si="1451">B1204</f>
        <v>0.71</v>
      </c>
      <c r="D1204" s="212">
        <f t="shared" si="1451"/>
        <v>0.71</v>
      </c>
      <c r="E1204" s="212">
        <f t="shared" si="1451"/>
        <v>0.71</v>
      </c>
      <c r="F1204" s="212">
        <f t="shared" si="1451"/>
        <v>0.71</v>
      </c>
      <c r="G1204" s="212">
        <f t="shared" si="1451"/>
        <v>0.71</v>
      </c>
      <c r="H1204" s="212">
        <f t="shared" si="1451"/>
        <v>0.71</v>
      </c>
      <c r="I1204" s="212">
        <f t="shared" si="1451"/>
        <v>0.71</v>
      </c>
      <c r="J1204" s="212">
        <f t="shared" si="1451"/>
        <v>0.71</v>
      </c>
      <c r="K1204" s="212">
        <f t="shared" si="1451"/>
        <v>0.71</v>
      </c>
      <c r="L1204" s="212">
        <f t="shared" si="1451"/>
        <v>0.71</v>
      </c>
      <c r="M1204" s="212">
        <f t="shared" si="1451"/>
        <v>0.71</v>
      </c>
      <c r="N1204" s="212">
        <f t="shared" si="1451"/>
        <v>0.71</v>
      </c>
      <c r="O1204" s="212">
        <f t="shared" si="1451"/>
        <v>0.71</v>
      </c>
      <c r="P1204" s="212">
        <f t="shared" si="1451"/>
        <v>0.71</v>
      </c>
      <c r="Q1204" s="212">
        <f t="shared" si="1451"/>
        <v>0.71</v>
      </c>
      <c r="R1204" s="212">
        <f t="shared" si="1451"/>
        <v>0.71</v>
      </c>
      <c r="S1204" s="212">
        <f t="shared" si="1451"/>
        <v>0.71</v>
      </c>
      <c r="T1204" s="212">
        <f t="shared" si="1451"/>
        <v>0.71</v>
      </c>
      <c r="U1204" s="212">
        <f t="shared" si="1451"/>
        <v>0.71</v>
      </c>
      <c r="V1204" s="212">
        <f t="shared" si="1451"/>
        <v>0.71</v>
      </c>
      <c r="W1204" s="212">
        <f t="shared" si="1451"/>
        <v>0.71</v>
      </c>
      <c r="X1204" s="212">
        <f t="shared" si="1451"/>
        <v>0.71</v>
      </c>
      <c r="Y1204" s="212">
        <f t="shared" si="1451"/>
        <v>0.71</v>
      </c>
      <c r="Z1204" s="212">
        <f t="shared" si="1451"/>
        <v>0.71</v>
      </c>
      <c r="AA1204" s="212">
        <f t="shared" si="1451"/>
        <v>0.71</v>
      </c>
      <c r="AB1204" s="212">
        <f t="shared" si="1431"/>
        <v>0.71</v>
      </c>
      <c r="AC1204" s="212">
        <f t="shared" si="1432"/>
        <v>0.71</v>
      </c>
      <c r="AD1204" s="212">
        <f t="shared" si="1433"/>
        <v>0.71</v>
      </c>
      <c r="AE1204" s="212">
        <f t="shared" si="1434"/>
        <v>0.71</v>
      </c>
      <c r="AF1204" s="212">
        <f t="shared" si="1435"/>
        <v>0.71</v>
      </c>
      <c r="AG1204" s="212">
        <f t="shared" si="1436"/>
        <v>0.71</v>
      </c>
      <c r="AH1204" s="212">
        <f t="shared" si="1437"/>
        <v>0.71</v>
      </c>
      <c r="AI1204" s="212">
        <f t="shared" si="1438"/>
        <v>0.71</v>
      </c>
      <c r="AJ1204" s="212">
        <f t="shared" si="1439"/>
        <v>0.71</v>
      </c>
      <c r="AK1204" s="212">
        <f t="shared" si="1440"/>
        <v>0.71</v>
      </c>
    </row>
    <row r="1205" spans="1:37" x14ac:dyDescent="0.35">
      <c r="A1205" s="211">
        <v>12</v>
      </c>
      <c r="B1205" s="212">
        <f t="shared" si="1442"/>
        <v>0.71</v>
      </c>
      <c r="C1205" s="212">
        <f t="shared" ref="C1205:AA1205" si="1452">B1205</f>
        <v>0.71</v>
      </c>
      <c r="D1205" s="212">
        <f t="shared" si="1452"/>
        <v>0.71</v>
      </c>
      <c r="E1205" s="212">
        <f t="shared" si="1452"/>
        <v>0.71</v>
      </c>
      <c r="F1205" s="212">
        <f t="shared" si="1452"/>
        <v>0.71</v>
      </c>
      <c r="G1205" s="212">
        <f t="shared" si="1452"/>
        <v>0.71</v>
      </c>
      <c r="H1205" s="212">
        <f t="shared" si="1452"/>
        <v>0.71</v>
      </c>
      <c r="I1205" s="212">
        <f t="shared" si="1452"/>
        <v>0.71</v>
      </c>
      <c r="J1205" s="212">
        <f t="shared" si="1452"/>
        <v>0.71</v>
      </c>
      <c r="K1205" s="212">
        <f t="shared" si="1452"/>
        <v>0.71</v>
      </c>
      <c r="L1205" s="212">
        <f t="shared" si="1452"/>
        <v>0.71</v>
      </c>
      <c r="M1205" s="212">
        <f t="shared" si="1452"/>
        <v>0.71</v>
      </c>
      <c r="N1205" s="212">
        <f t="shared" si="1452"/>
        <v>0.71</v>
      </c>
      <c r="O1205" s="212">
        <f t="shared" si="1452"/>
        <v>0.71</v>
      </c>
      <c r="P1205" s="212">
        <f t="shared" si="1452"/>
        <v>0.71</v>
      </c>
      <c r="Q1205" s="212">
        <f t="shared" si="1452"/>
        <v>0.71</v>
      </c>
      <c r="R1205" s="212">
        <f t="shared" si="1452"/>
        <v>0.71</v>
      </c>
      <c r="S1205" s="212">
        <f t="shared" si="1452"/>
        <v>0.71</v>
      </c>
      <c r="T1205" s="212">
        <f t="shared" si="1452"/>
        <v>0.71</v>
      </c>
      <c r="U1205" s="212">
        <f t="shared" si="1452"/>
        <v>0.71</v>
      </c>
      <c r="V1205" s="212">
        <f t="shared" si="1452"/>
        <v>0.71</v>
      </c>
      <c r="W1205" s="212">
        <f t="shared" si="1452"/>
        <v>0.71</v>
      </c>
      <c r="X1205" s="212">
        <f t="shared" si="1452"/>
        <v>0.71</v>
      </c>
      <c r="Y1205" s="212">
        <f t="shared" si="1452"/>
        <v>0.71</v>
      </c>
      <c r="Z1205" s="212">
        <f t="shared" si="1452"/>
        <v>0.71</v>
      </c>
      <c r="AA1205" s="212">
        <f t="shared" si="1452"/>
        <v>0.71</v>
      </c>
      <c r="AB1205" s="212">
        <f t="shared" si="1431"/>
        <v>0.71</v>
      </c>
      <c r="AC1205" s="212">
        <f t="shared" si="1432"/>
        <v>0.71</v>
      </c>
      <c r="AD1205" s="212">
        <f t="shared" si="1433"/>
        <v>0.71</v>
      </c>
      <c r="AE1205" s="212">
        <f t="shared" si="1434"/>
        <v>0.71</v>
      </c>
      <c r="AF1205" s="212">
        <f t="shared" si="1435"/>
        <v>0.71</v>
      </c>
      <c r="AG1205" s="212">
        <f t="shared" si="1436"/>
        <v>0.71</v>
      </c>
      <c r="AH1205" s="212">
        <f t="shared" si="1437"/>
        <v>0.71</v>
      </c>
      <c r="AI1205" s="212">
        <f t="shared" si="1438"/>
        <v>0.71</v>
      </c>
      <c r="AJ1205" s="212">
        <f t="shared" si="1439"/>
        <v>0.71</v>
      </c>
      <c r="AK1205" s="212">
        <f t="shared" si="1440"/>
        <v>0.71</v>
      </c>
    </row>
    <row r="1206" spans="1:37" x14ac:dyDescent="0.35">
      <c r="A1206" s="211">
        <v>13</v>
      </c>
      <c r="B1206" s="212">
        <f t="shared" si="1442"/>
        <v>0.71</v>
      </c>
      <c r="C1206" s="212">
        <f t="shared" ref="C1206:AA1206" si="1453">B1206</f>
        <v>0.71</v>
      </c>
      <c r="D1206" s="212">
        <f t="shared" si="1453"/>
        <v>0.71</v>
      </c>
      <c r="E1206" s="212">
        <f t="shared" si="1453"/>
        <v>0.71</v>
      </c>
      <c r="F1206" s="212">
        <f t="shared" si="1453"/>
        <v>0.71</v>
      </c>
      <c r="G1206" s="212">
        <f t="shared" si="1453"/>
        <v>0.71</v>
      </c>
      <c r="H1206" s="212">
        <f t="shared" si="1453"/>
        <v>0.71</v>
      </c>
      <c r="I1206" s="212">
        <f t="shared" si="1453"/>
        <v>0.71</v>
      </c>
      <c r="J1206" s="212">
        <f t="shared" si="1453"/>
        <v>0.71</v>
      </c>
      <c r="K1206" s="212">
        <f t="shared" si="1453"/>
        <v>0.71</v>
      </c>
      <c r="L1206" s="212">
        <f t="shared" si="1453"/>
        <v>0.71</v>
      </c>
      <c r="M1206" s="212">
        <f t="shared" si="1453"/>
        <v>0.71</v>
      </c>
      <c r="N1206" s="212">
        <f t="shared" si="1453"/>
        <v>0.71</v>
      </c>
      <c r="O1206" s="212">
        <f t="shared" si="1453"/>
        <v>0.71</v>
      </c>
      <c r="P1206" s="212">
        <f t="shared" si="1453"/>
        <v>0.71</v>
      </c>
      <c r="Q1206" s="212">
        <f t="shared" si="1453"/>
        <v>0.71</v>
      </c>
      <c r="R1206" s="212">
        <f t="shared" si="1453"/>
        <v>0.71</v>
      </c>
      <c r="S1206" s="212">
        <f t="shared" si="1453"/>
        <v>0.71</v>
      </c>
      <c r="T1206" s="212">
        <f t="shared" si="1453"/>
        <v>0.71</v>
      </c>
      <c r="U1206" s="212">
        <f t="shared" si="1453"/>
        <v>0.71</v>
      </c>
      <c r="V1206" s="212">
        <f t="shared" si="1453"/>
        <v>0.71</v>
      </c>
      <c r="W1206" s="212">
        <f t="shared" si="1453"/>
        <v>0.71</v>
      </c>
      <c r="X1206" s="212">
        <f t="shared" si="1453"/>
        <v>0.71</v>
      </c>
      <c r="Y1206" s="212">
        <f t="shared" si="1453"/>
        <v>0.71</v>
      </c>
      <c r="Z1206" s="212">
        <f t="shared" si="1453"/>
        <v>0.71</v>
      </c>
      <c r="AA1206" s="212">
        <f t="shared" si="1453"/>
        <v>0.71</v>
      </c>
      <c r="AB1206" s="212">
        <f t="shared" si="1431"/>
        <v>0.71</v>
      </c>
      <c r="AC1206" s="212">
        <f t="shared" si="1432"/>
        <v>0.71</v>
      </c>
      <c r="AD1206" s="212">
        <f t="shared" si="1433"/>
        <v>0.71</v>
      </c>
      <c r="AE1206" s="212">
        <f t="shared" si="1434"/>
        <v>0.71</v>
      </c>
      <c r="AF1206" s="212">
        <f t="shared" si="1435"/>
        <v>0.71</v>
      </c>
      <c r="AG1206" s="212">
        <f t="shared" si="1436"/>
        <v>0.71</v>
      </c>
      <c r="AH1206" s="212">
        <f t="shared" si="1437"/>
        <v>0.71</v>
      </c>
      <c r="AI1206" s="212">
        <f t="shared" si="1438"/>
        <v>0.71</v>
      </c>
      <c r="AJ1206" s="212">
        <f t="shared" si="1439"/>
        <v>0.71</v>
      </c>
      <c r="AK1206" s="212">
        <f t="shared" si="1440"/>
        <v>0.71</v>
      </c>
    </row>
    <row r="1207" spans="1:37" x14ac:dyDescent="0.35">
      <c r="A1207" s="211">
        <v>14</v>
      </c>
      <c r="B1207" s="212">
        <f t="shared" si="1442"/>
        <v>0.71</v>
      </c>
      <c r="C1207" s="212">
        <f t="shared" ref="C1207:AA1207" si="1454">B1207</f>
        <v>0.71</v>
      </c>
      <c r="D1207" s="212">
        <f t="shared" si="1454"/>
        <v>0.71</v>
      </c>
      <c r="E1207" s="212">
        <f t="shared" si="1454"/>
        <v>0.71</v>
      </c>
      <c r="F1207" s="212">
        <f t="shared" si="1454"/>
        <v>0.71</v>
      </c>
      <c r="G1207" s="212">
        <f t="shared" si="1454"/>
        <v>0.71</v>
      </c>
      <c r="H1207" s="212">
        <f t="shared" si="1454"/>
        <v>0.71</v>
      </c>
      <c r="I1207" s="212">
        <f t="shared" si="1454"/>
        <v>0.71</v>
      </c>
      <c r="J1207" s="212">
        <f t="shared" si="1454"/>
        <v>0.71</v>
      </c>
      <c r="K1207" s="212">
        <f t="shared" si="1454"/>
        <v>0.71</v>
      </c>
      <c r="L1207" s="212">
        <f t="shared" si="1454"/>
        <v>0.71</v>
      </c>
      <c r="M1207" s="212">
        <f t="shared" si="1454"/>
        <v>0.71</v>
      </c>
      <c r="N1207" s="212">
        <f t="shared" si="1454"/>
        <v>0.71</v>
      </c>
      <c r="O1207" s="212">
        <f t="shared" si="1454"/>
        <v>0.71</v>
      </c>
      <c r="P1207" s="212">
        <f t="shared" si="1454"/>
        <v>0.71</v>
      </c>
      <c r="Q1207" s="212">
        <f t="shared" si="1454"/>
        <v>0.71</v>
      </c>
      <c r="R1207" s="212">
        <f t="shared" si="1454"/>
        <v>0.71</v>
      </c>
      <c r="S1207" s="212">
        <f t="shared" si="1454"/>
        <v>0.71</v>
      </c>
      <c r="T1207" s="212">
        <f t="shared" si="1454"/>
        <v>0.71</v>
      </c>
      <c r="U1207" s="212">
        <f t="shared" si="1454"/>
        <v>0.71</v>
      </c>
      <c r="V1207" s="212">
        <f t="shared" si="1454"/>
        <v>0.71</v>
      </c>
      <c r="W1207" s="212">
        <f t="shared" si="1454"/>
        <v>0.71</v>
      </c>
      <c r="X1207" s="212">
        <f t="shared" si="1454"/>
        <v>0.71</v>
      </c>
      <c r="Y1207" s="212">
        <f t="shared" si="1454"/>
        <v>0.71</v>
      </c>
      <c r="Z1207" s="212">
        <f t="shared" si="1454"/>
        <v>0.71</v>
      </c>
      <c r="AA1207" s="212">
        <f t="shared" si="1454"/>
        <v>0.71</v>
      </c>
      <c r="AB1207" s="212">
        <f t="shared" si="1431"/>
        <v>0.71</v>
      </c>
      <c r="AC1207" s="212">
        <f t="shared" si="1432"/>
        <v>0.71</v>
      </c>
      <c r="AD1207" s="212">
        <f t="shared" si="1433"/>
        <v>0.71</v>
      </c>
      <c r="AE1207" s="212">
        <f t="shared" si="1434"/>
        <v>0.71</v>
      </c>
      <c r="AF1207" s="212">
        <f t="shared" si="1435"/>
        <v>0.71</v>
      </c>
      <c r="AG1207" s="212">
        <f t="shared" si="1436"/>
        <v>0.71</v>
      </c>
      <c r="AH1207" s="212">
        <f t="shared" si="1437"/>
        <v>0.71</v>
      </c>
      <c r="AI1207" s="212">
        <f t="shared" si="1438"/>
        <v>0.71</v>
      </c>
      <c r="AJ1207" s="212">
        <f t="shared" si="1439"/>
        <v>0.71</v>
      </c>
      <c r="AK1207" s="212">
        <f t="shared" si="1440"/>
        <v>0.71</v>
      </c>
    </row>
    <row r="1208" spans="1:37" x14ac:dyDescent="0.35">
      <c r="A1208" s="215">
        <v>15</v>
      </c>
      <c r="B1208" s="212">
        <f t="shared" si="1442"/>
        <v>0.71</v>
      </c>
      <c r="C1208" s="212">
        <f t="shared" ref="C1208:AA1208" si="1455">B1208</f>
        <v>0.71</v>
      </c>
      <c r="D1208" s="212">
        <f t="shared" si="1455"/>
        <v>0.71</v>
      </c>
      <c r="E1208" s="212">
        <f t="shared" si="1455"/>
        <v>0.71</v>
      </c>
      <c r="F1208" s="212">
        <f t="shared" si="1455"/>
        <v>0.71</v>
      </c>
      <c r="G1208" s="212">
        <f t="shared" si="1455"/>
        <v>0.71</v>
      </c>
      <c r="H1208" s="212">
        <f t="shared" si="1455"/>
        <v>0.71</v>
      </c>
      <c r="I1208" s="212">
        <f t="shared" si="1455"/>
        <v>0.71</v>
      </c>
      <c r="J1208" s="212">
        <f t="shared" si="1455"/>
        <v>0.71</v>
      </c>
      <c r="K1208" s="212">
        <f t="shared" si="1455"/>
        <v>0.71</v>
      </c>
      <c r="L1208" s="212">
        <f t="shared" si="1455"/>
        <v>0.71</v>
      </c>
      <c r="M1208" s="212">
        <f t="shared" si="1455"/>
        <v>0.71</v>
      </c>
      <c r="N1208" s="212">
        <f t="shared" si="1455"/>
        <v>0.71</v>
      </c>
      <c r="O1208" s="212">
        <f t="shared" si="1455"/>
        <v>0.71</v>
      </c>
      <c r="P1208" s="212">
        <f t="shared" si="1455"/>
        <v>0.71</v>
      </c>
      <c r="Q1208" s="212">
        <f t="shared" si="1455"/>
        <v>0.71</v>
      </c>
      <c r="R1208" s="212">
        <f t="shared" si="1455"/>
        <v>0.71</v>
      </c>
      <c r="S1208" s="212">
        <f t="shared" si="1455"/>
        <v>0.71</v>
      </c>
      <c r="T1208" s="212">
        <f t="shared" si="1455"/>
        <v>0.71</v>
      </c>
      <c r="U1208" s="212">
        <f t="shared" si="1455"/>
        <v>0.71</v>
      </c>
      <c r="V1208" s="212">
        <f t="shared" si="1455"/>
        <v>0.71</v>
      </c>
      <c r="W1208" s="212">
        <f t="shared" si="1455"/>
        <v>0.71</v>
      </c>
      <c r="X1208" s="212">
        <f t="shared" si="1455"/>
        <v>0.71</v>
      </c>
      <c r="Y1208" s="212">
        <f t="shared" si="1455"/>
        <v>0.71</v>
      </c>
      <c r="Z1208" s="212">
        <f t="shared" si="1455"/>
        <v>0.71</v>
      </c>
      <c r="AA1208" s="212">
        <f t="shared" si="1455"/>
        <v>0.71</v>
      </c>
      <c r="AB1208" s="212">
        <f t="shared" si="1431"/>
        <v>0.71</v>
      </c>
      <c r="AC1208" s="212">
        <f t="shared" si="1432"/>
        <v>0.71</v>
      </c>
      <c r="AD1208" s="212">
        <f t="shared" si="1433"/>
        <v>0.71</v>
      </c>
      <c r="AE1208" s="212">
        <f t="shared" si="1434"/>
        <v>0.71</v>
      </c>
      <c r="AF1208" s="212">
        <f t="shared" si="1435"/>
        <v>0.71</v>
      </c>
      <c r="AG1208" s="212">
        <f t="shared" si="1436"/>
        <v>0.71</v>
      </c>
      <c r="AH1208" s="212">
        <f t="shared" si="1437"/>
        <v>0.71</v>
      </c>
      <c r="AI1208" s="212">
        <f t="shared" si="1438"/>
        <v>0.71</v>
      </c>
      <c r="AJ1208" s="212">
        <f t="shared" si="1439"/>
        <v>0.71</v>
      </c>
      <c r="AK1208" s="212">
        <f t="shared" si="1440"/>
        <v>0.71</v>
      </c>
    </row>
    <row r="1209" spans="1:37" x14ac:dyDescent="0.35">
      <c r="A1209" s="215">
        <v>16</v>
      </c>
      <c r="B1209" s="212">
        <f t="shared" si="1442"/>
        <v>0.71</v>
      </c>
      <c r="C1209" s="212">
        <f t="shared" ref="C1209:AA1209" si="1456">B1209</f>
        <v>0.71</v>
      </c>
      <c r="D1209" s="212">
        <f t="shared" si="1456"/>
        <v>0.71</v>
      </c>
      <c r="E1209" s="212">
        <f t="shared" si="1456"/>
        <v>0.71</v>
      </c>
      <c r="F1209" s="212">
        <f t="shared" si="1456"/>
        <v>0.71</v>
      </c>
      <c r="G1209" s="212">
        <f t="shared" si="1456"/>
        <v>0.71</v>
      </c>
      <c r="H1209" s="212">
        <f t="shared" si="1456"/>
        <v>0.71</v>
      </c>
      <c r="I1209" s="212">
        <f t="shared" si="1456"/>
        <v>0.71</v>
      </c>
      <c r="J1209" s="212">
        <f t="shared" si="1456"/>
        <v>0.71</v>
      </c>
      <c r="K1209" s="212">
        <f t="shared" si="1456"/>
        <v>0.71</v>
      </c>
      <c r="L1209" s="212">
        <f t="shared" si="1456"/>
        <v>0.71</v>
      </c>
      <c r="M1209" s="212">
        <f t="shared" si="1456"/>
        <v>0.71</v>
      </c>
      <c r="N1209" s="212">
        <f t="shared" si="1456"/>
        <v>0.71</v>
      </c>
      <c r="O1209" s="212">
        <f t="shared" si="1456"/>
        <v>0.71</v>
      </c>
      <c r="P1209" s="212">
        <f t="shared" si="1456"/>
        <v>0.71</v>
      </c>
      <c r="Q1209" s="212">
        <f t="shared" si="1456"/>
        <v>0.71</v>
      </c>
      <c r="R1209" s="212">
        <f t="shared" si="1456"/>
        <v>0.71</v>
      </c>
      <c r="S1209" s="212">
        <f t="shared" si="1456"/>
        <v>0.71</v>
      </c>
      <c r="T1209" s="212">
        <f t="shared" si="1456"/>
        <v>0.71</v>
      </c>
      <c r="U1209" s="212">
        <f t="shared" si="1456"/>
        <v>0.71</v>
      </c>
      <c r="V1209" s="212">
        <f t="shared" si="1456"/>
        <v>0.71</v>
      </c>
      <c r="W1209" s="212">
        <f t="shared" si="1456"/>
        <v>0.71</v>
      </c>
      <c r="X1209" s="212">
        <f t="shared" si="1456"/>
        <v>0.71</v>
      </c>
      <c r="Y1209" s="212">
        <f t="shared" si="1456"/>
        <v>0.71</v>
      </c>
      <c r="Z1209" s="212">
        <f t="shared" si="1456"/>
        <v>0.71</v>
      </c>
      <c r="AA1209" s="212">
        <f t="shared" si="1456"/>
        <v>0.71</v>
      </c>
      <c r="AB1209" s="212">
        <f t="shared" si="1431"/>
        <v>0.71</v>
      </c>
      <c r="AC1209" s="212">
        <f t="shared" si="1432"/>
        <v>0.71</v>
      </c>
      <c r="AD1209" s="212">
        <f t="shared" si="1433"/>
        <v>0.71</v>
      </c>
      <c r="AE1209" s="212">
        <f t="shared" si="1434"/>
        <v>0.71</v>
      </c>
      <c r="AF1209" s="212">
        <f t="shared" si="1435"/>
        <v>0.71</v>
      </c>
      <c r="AG1209" s="212">
        <f t="shared" si="1436"/>
        <v>0.71</v>
      </c>
      <c r="AH1209" s="212">
        <f t="shared" si="1437"/>
        <v>0.71</v>
      </c>
      <c r="AI1209" s="212">
        <f t="shared" si="1438"/>
        <v>0.71</v>
      </c>
      <c r="AJ1209" s="212">
        <f t="shared" si="1439"/>
        <v>0.71</v>
      </c>
      <c r="AK1209" s="212">
        <f t="shared" si="1440"/>
        <v>0.71</v>
      </c>
    </row>
    <row r="1210" spans="1:37" x14ac:dyDescent="0.35">
      <c r="A1210" s="215">
        <v>17</v>
      </c>
      <c r="B1210" s="212">
        <f t="shared" si="1442"/>
        <v>0.71</v>
      </c>
      <c r="C1210" s="212">
        <f t="shared" ref="C1210:AA1210" si="1457">B1210</f>
        <v>0.71</v>
      </c>
      <c r="D1210" s="212">
        <f t="shared" si="1457"/>
        <v>0.71</v>
      </c>
      <c r="E1210" s="212">
        <f t="shared" si="1457"/>
        <v>0.71</v>
      </c>
      <c r="F1210" s="212">
        <f t="shared" si="1457"/>
        <v>0.71</v>
      </c>
      <c r="G1210" s="212">
        <f t="shared" si="1457"/>
        <v>0.71</v>
      </c>
      <c r="H1210" s="212">
        <f t="shared" si="1457"/>
        <v>0.71</v>
      </c>
      <c r="I1210" s="212">
        <f t="shared" si="1457"/>
        <v>0.71</v>
      </c>
      <c r="J1210" s="212">
        <f t="shared" si="1457"/>
        <v>0.71</v>
      </c>
      <c r="K1210" s="212">
        <f t="shared" si="1457"/>
        <v>0.71</v>
      </c>
      <c r="L1210" s="212">
        <f t="shared" si="1457"/>
        <v>0.71</v>
      </c>
      <c r="M1210" s="212">
        <f t="shared" si="1457"/>
        <v>0.71</v>
      </c>
      <c r="N1210" s="212">
        <f t="shared" si="1457"/>
        <v>0.71</v>
      </c>
      <c r="O1210" s="212">
        <f t="shared" si="1457"/>
        <v>0.71</v>
      </c>
      <c r="P1210" s="212">
        <f t="shared" si="1457"/>
        <v>0.71</v>
      </c>
      <c r="Q1210" s="212">
        <f t="shared" si="1457"/>
        <v>0.71</v>
      </c>
      <c r="R1210" s="212">
        <f t="shared" si="1457"/>
        <v>0.71</v>
      </c>
      <c r="S1210" s="212">
        <f t="shared" si="1457"/>
        <v>0.71</v>
      </c>
      <c r="T1210" s="212">
        <f t="shared" si="1457"/>
        <v>0.71</v>
      </c>
      <c r="U1210" s="212">
        <f t="shared" si="1457"/>
        <v>0.71</v>
      </c>
      <c r="V1210" s="212">
        <f t="shared" si="1457"/>
        <v>0.71</v>
      </c>
      <c r="W1210" s="212">
        <f t="shared" si="1457"/>
        <v>0.71</v>
      </c>
      <c r="X1210" s="212">
        <f t="shared" si="1457"/>
        <v>0.71</v>
      </c>
      <c r="Y1210" s="212">
        <f t="shared" si="1457"/>
        <v>0.71</v>
      </c>
      <c r="Z1210" s="212">
        <f t="shared" si="1457"/>
        <v>0.71</v>
      </c>
      <c r="AA1210" s="212">
        <f t="shared" si="1457"/>
        <v>0.71</v>
      </c>
      <c r="AB1210" s="212">
        <f t="shared" si="1431"/>
        <v>0.71</v>
      </c>
      <c r="AC1210" s="212">
        <f t="shared" si="1432"/>
        <v>0.71</v>
      </c>
      <c r="AD1210" s="212">
        <f t="shared" si="1433"/>
        <v>0.71</v>
      </c>
      <c r="AE1210" s="212">
        <f t="shared" si="1434"/>
        <v>0.71</v>
      </c>
      <c r="AF1210" s="212">
        <f t="shared" si="1435"/>
        <v>0.71</v>
      </c>
      <c r="AG1210" s="212">
        <f t="shared" si="1436"/>
        <v>0.71</v>
      </c>
      <c r="AH1210" s="212">
        <f t="shared" si="1437"/>
        <v>0.71</v>
      </c>
      <c r="AI1210" s="212">
        <f t="shared" si="1438"/>
        <v>0.71</v>
      </c>
      <c r="AJ1210" s="212">
        <f t="shared" si="1439"/>
        <v>0.71</v>
      </c>
      <c r="AK1210" s="212">
        <f t="shared" si="1440"/>
        <v>0.71</v>
      </c>
    </row>
    <row r="1211" spans="1:37" x14ac:dyDescent="0.35">
      <c r="A1211" s="215">
        <v>18</v>
      </c>
      <c r="B1211" s="212">
        <f t="shared" si="1442"/>
        <v>0.71</v>
      </c>
      <c r="C1211" s="212">
        <f t="shared" ref="C1211:AA1211" si="1458">B1211</f>
        <v>0.71</v>
      </c>
      <c r="D1211" s="212">
        <f t="shared" si="1458"/>
        <v>0.71</v>
      </c>
      <c r="E1211" s="212">
        <f t="shared" si="1458"/>
        <v>0.71</v>
      </c>
      <c r="F1211" s="212">
        <f t="shared" si="1458"/>
        <v>0.71</v>
      </c>
      <c r="G1211" s="212">
        <f t="shared" si="1458"/>
        <v>0.71</v>
      </c>
      <c r="H1211" s="212">
        <f t="shared" si="1458"/>
        <v>0.71</v>
      </c>
      <c r="I1211" s="212">
        <f t="shared" si="1458"/>
        <v>0.71</v>
      </c>
      <c r="J1211" s="212">
        <f t="shared" si="1458"/>
        <v>0.71</v>
      </c>
      <c r="K1211" s="212">
        <f t="shared" si="1458"/>
        <v>0.71</v>
      </c>
      <c r="L1211" s="212">
        <f t="shared" si="1458"/>
        <v>0.71</v>
      </c>
      <c r="M1211" s="212">
        <f t="shared" si="1458"/>
        <v>0.71</v>
      </c>
      <c r="N1211" s="212">
        <f t="shared" si="1458"/>
        <v>0.71</v>
      </c>
      <c r="O1211" s="212">
        <f t="shared" si="1458"/>
        <v>0.71</v>
      </c>
      <c r="P1211" s="212">
        <f t="shared" si="1458"/>
        <v>0.71</v>
      </c>
      <c r="Q1211" s="212">
        <f t="shared" si="1458"/>
        <v>0.71</v>
      </c>
      <c r="R1211" s="212">
        <f t="shared" si="1458"/>
        <v>0.71</v>
      </c>
      <c r="S1211" s="212">
        <f t="shared" si="1458"/>
        <v>0.71</v>
      </c>
      <c r="T1211" s="212">
        <f t="shared" si="1458"/>
        <v>0.71</v>
      </c>
      <c r="U1211" s="212">
        <f t="shared" si="1458"/>
        <v>0.71</v>
      </c>
      <c r="V1211" s="212">
        <f t="shared" si="1458"/>
        <v>0.71</v>
      </c>
      <c r="W1211" s="212">
        <f t="shared" si="1458"/>
        <v>0.71</v>
      </c>
      <c r="X1211" s="212">
        <f t="shared" si="1458"/>
        <v>0.71</v>
      </c>
      <c r="Y1211" s="212">
        <f t="shared" si="1458"/>
        <v>0.71</v>
      </c>
      <c r="Z1211" s="212">
        <f t="shared" si="1458"/>
        <v>0.71</v>
      </c>
      <c r="AA1211" s="212">
        <f t="shared" si="1458"/>
        <v>0.71</v>
      </c>
      <c r="AB1211" s="212">
        <f t="shared" si="1431"/>
        <v>0.71</v>
      </c>
      <c r="AC1211" s="212">
        <f t="shared" si="1432"/>
        <v>0.71</v>
      </c>
      <c r="AD1211" s="212">
        <f t="shared" si="1433"/>
        <v>0.71</v>
      </c>
      <c r="AE1211" s="212">
        <f t="shared" si="1434"/>
        <v>0.71</v>
      </c>
      <c r="AF1211" s="212">
        <f t="shared" si="1435"/>
        <v>0.71</v>
      </c>
      <c r="AG1211" s="212">
        <f t="shared" si="1436"/>
        <v>0.71</v>
      </c>
      <c r="AH1211" s="212">
        <f t="shared" si="1437"/>
        <v>0.71</v>
      </c>
      <c r="AI1211" s="212">
        <f t="shared" si="1438"/>
        <v>0.71</v>
      </c>
      <c r="AJ1211" s="212">
        <f t="shared" si="1439"/>
        <v>0.71</v>
      </c>
      <c r="AK1211" s="212">
        <f t="shared" si="1440"/>
        <v>0.71</v>
      </c>
    </row>
    <row r="1212" spans="1:37" x14ac:dyDescent="0.35">
      <c r="A1212" s="215">
        <v>19</v>
      </c>
      <c r="B1212" s="212">
        <f t="shared" si="1442"/>
        <v>0.71</v>
      </c>
      <c r="C1212" s="212">
        <f t="shared" ref="C1212:AA1212" si="1459">B1212</f>
        <v>0.71</v>
      </c>
      <c r="D1212" s="212">
        <f t="shared" si="1459"/>
        <v>0.71</v>
      </c>
      <c r="E1212" s="212">
        <f t="shared" si="1459"/>
        <v>0.71</v>
      </c>
      <c r="F1212" s="212">
        <f t="shared" si="1459"/>
        <v>0.71</v>
      </c>
      <c r="G1212" s="212">
        <f t="shared" si="1459"/>
        <v>0.71</v>
      </c>
      <c r="H1212" s="212">
        <f t="shared" si="1459"/>
        <v>0.71</v>
      </c>
      <c r="I1212" s="212">
        <f t="shared" si="1459"/>
        <v>0.71</v>
      </c>
      <c r="J1212" s="212">
        <f t="shared" si="1459"/>
        <v>0.71</v>
      </c>
      <c r="K1212" s="212">
        <f t="shared" si="1459"/>
        <v>0.71</v>
      </c>
      <c r="L1212" s="212">
        <f t="shared" si="1459"/>
        <v>0.71</v>
      </c>
      <c r="M1212" s="212">
        <f t="shared" si="1459"/>
        <v>0.71</v>
      </c>
      <c r="N1212" s="212">
        <f t="shared" si="1459"/>
        <v>0.71</v>
      </c>
      <c r="O1212" s="212">
        <f t="shared" si="1459"/>
        <v>0.71</v>
      </c>
      <c r="P1212" s="212">
        <f t="shared" si="1459"/>
        <v>0.71</v>
      </c>
      <c r="Q1212" s="212">
        <f t="shared" si="1459"/>
        <v>0.71</v>
      </c>
      <c r="R1212" s="212">
        <f t="shared" si="1459"/>
        <v>0.71</v>
      </c>
      <c r="S1212" s="212">
        <f t="shared" si="1459"/>
        <v>0.71</v>
      </c>
      <c r="T1212" s="212">
        <f t="shared" si="1459"/>
        <v>0.71</v>
      </c>
      <c r="U1212" s="212">
        <f t="shared" si="1459"/>
        <v>0.71</v>
      </c>
      <c r="V1212" s="212">
        <f t="shared" si="1459"/>
        <v>0.71</v>
      </c>
      <c r="W1212" s="212">
        <f t="shared" si="1459"/>
        <v>0.71</v>
      </c>
      <c r="X1212" s="212">
        <f t="shared" si="1459"/>
        <v>0.71</v>
      </c>
      <c r="Y1212" s="212">
        <f t="shared" si="1459"/>
        <v>0.71</v>
      </c>
      <c r="Z1212" s="212">
        <f t="shared" si="1459"/>
        <v>0.71</v>
      </c>
      <c r="AA1212" s="212">
        <f t="shared" si="1459"/>
        <v>0.71</v>
      </c>
      <c r="AB1212" s="212">
        <f t="shared" si="1431"/>
        <v>0.71</v>
      </c>
      <c r="AC1212" s="212">
        <f t="shared" si="1432"/>
        <v>0.71</v>
      </c>
      <c r="AD1212" s="212">
        <f t="shared" si="1433"/>
        <v>0.71</v>
      </c>
      <c r="AE1212" s="212">
        <f t="shared" si="1434"/>
        <v>0.71</v>
      </c>
      <c r="AF1212" s="212">
        <f t="shared" si="1435"/>
        <v>0.71</v>
      </c>
      <c r="AG1212" s="212">
        <f t="shared" si="1436"/>
        <v>0.71</v>
      </c>
      <c r="AH1212" s="212">
        <f t="shared" si="1437"/>
        <v>0.71</v>
      </c>
      <c r="AI1212" s="212">
        <f t="shared" si="1438"/>
        <v>0.71</v>
      </c>
      <c r="AJ1212" s="212">
        <f t="shared" si="1439"/>
        <v>0.71</v>
      </c>
      <c r="AK1212" s="212">
        <f t="shared" si="1440"/>
        <v>0.71</v>
      </c>
    </row>
    <row r="1213" spans="1:37" x14ac:dyDescent="0.35">
      <c r="A1213" s="215">
        <v>20</v>
      </c>
      <c r="B1213" s="212">
        <f t="shared" si="1442"/>
        <v>0.71</v>
      </c>
      <c r="C1213" s="212">
        <f t="shared" ref="C1213:AA1213" si="1460">B1213</f>
        <v>0.71</v>
      </c>
      <c r="D1213" s="212">
        <f t="shared" si="1460"/>
        <v>0.71</v>
      </c>
      <c r="E1213" s="212">
        <f t="shared" si="1460"/>
        <v>0.71</v>
      </c>
      <c r="F1213" s="212">
        <f t="shared" si="1460"/>
        <v>0.71</v>
      </c>
      <c r="G1213" s="212">
        <f t="shared" si="1460"/>
        <v>0.71</v>
      </c>
      <c r="H1213" s="212">
        <f t="shared" si="1460"/>
        <v>0.71</v>
      </c>
      <c r="I1213" s="212">
        <f t="shared" si="1460"/>
        <v>0.71</v>
      </c>
      <c r="J1213" s="212">
        <f t="shared" si="1460"/>
        <v>0.71</v>
      </c>
      <c r="K1213" s="212">
        <f t="shared" si="1460"/>
        <v>0.71</v>
      </c>
      <c r="L1213" s="212">
        <f t="shared" si="1460"/>
        <v>0.71</v>
      </c>
      <c r="M1213" s="212">
        <f t="shared" si="1460"/>
        <v>0.71</v>
      </c>
      <c r="N1213" s="212">
        <f t="shared" si="1460"/>
        <v>0.71</v>
      </c>
      <c r="O1213" s="212">
        <f t="shared" si="1460"/>
        <v>0.71</v>
      </c>
      <c r="P1213" s="212">
        <f t="shared" si="1460"/>
        <v>0.71</v>
      </c>
      <c r="Q1213" s="212">
        <f t="shared" si="1460"/>
        <v>0.71</v>
      </c>
      <c r="R1213" s="212">
        <f t="shared" si="1460"/>
        <v>0.71</v>
      </c>
      <c r="S1213" s="212">
        <f t="shared" si="1460"/>
        <v>0.71</v>
      </c>
      <c r="T1213" s="212">
        <f t="shared" si="1460"/>
        <v>0.71</v>
      </c>
      <c r="U1213" s="212">
        <f t="shared" si="1460"/>
        <v>0.71</v>
      </c>
      <c r="V1213" s="212">
        <f t="shared" si="1460"/>
        <v>0.71</v>
      </c>
      <c r="W1213" s="212">
        <f t="shared" si="1460"/>
        <v>0.71</v>
      </c>
      <c r="X1213" s="212">
        <f t="shared" si="1460"/>
        <v>0.71</v>
      </c>
      <c r="Y1213" s="212">
        <f t="shared" si="1460"/>
        <v>0.71</v>
      </c>
      <c r="Z1213" s="212">
        <f t="shared" si="1460"/>
        <v>0.71</v>
      </c>
      <c r="AA1213" s="212">
        <f t="shared" si="1460"/>
        <v>0.71</v>
      </c>
      <c r="AB1213" s="212">
        <f t="shared" si="1431"/>
        <v>0.71</v>
      </c>
      <c r="AC1213" s="212">
        <f t="shared" si="1432"/>
        <v>0.71</v>
      </c>
      <c r="AD1213" s="212">
        <f t="shared" si="1433"/>
        <v>0.71</v>
      </c>
      <c r="AE1213" s="212">
        <f t="shared" si="1434"/>
        <v>0.71</v>
      </c>
      <c r="AF1213" s="212">
        <f t="shared" si="1435"/>
        <v>0.71</v>
      </c>
      <c r="AG1213" s="212">
        <f t="shared" si="1436"/>
        <v>0.71</v>
      </c>
      <c r="AH1213" s="212">
        <f t="shared" si="1437"/>
        <v>0.71</v>
      </c>
      <c r="AI1213" s="212">
        <f t="shared" si="1438"/>
        <v>0.71</v>
      </c>
      <c r="AJ1213" s="212">
        <f t="shared" si="1439"/>
        <v>0.71</v>
      </c>
      <c r="AK1213" s="212">
        <f t="shared" si="1440"/>
        <v>0.71</v>
      </c>
    </row>
    <row r="1214" spans="1:37" x14ac:dyDescent="0.35">
      <c r="A1214" s="215">
        <v>21</v>
      </c>
      <c r="B1214" s="212">
        <f t="shared" si="1442"/>
        <v>0.71</v>
      </c>
      <c r="C1214" s="212">
        <f t="shared" ref="C1214:AA1214" si="1461">B1214</f>
        <v>0.71</v>
      </c>
      <c r="D1214" s="212">
        <f t="shared" si="1461"/>
        <v>0.71</v>
      </c>
      <c r="E1214" s="212">
        <f t="shared" si="1461"/>
        <v>0.71</v>
      </c>
      <c r="F1214" s="212">
        <f t="shared" si="1461"/>
        <v>0.71</v>
      </c>
      <c r="G1214" s="212">
        <f t="shared" si="1461"/>
        <v>0.71</v>
      </c>
      <c r="H1214" s="212">
        <f t="shared" si="1461"/>
        <v>0.71</v>
      </c>
      <c r="I1214" s="212">
        <f t="shared" si="1461"/>
        <v>0.71</v>
      </c>
      <c r="J1214" s="212">
        <f t="shared" si="1461"/>
        <v>0.71</v>
      </c>
      <c r="K1214" s="212">
        <f t="shared" si="1461"/>
        <v>0.71</v>
      </c>
      <c r="L1214" s="212">
        <f t="shared" si="1461"/>
        <v>0.71</v>
      </c>
      <c r="M1214" s="212">
        <f t="shared" si="1461"/>
        <v>0.71</v>
      </c>
      <c r="N1214" s="212">
        <f t="shared" si="1461"/>
        <v>0.71</v>
      </c>
      <c r="O1214" s="212">
        <f t="shared" si="1461"/>
        <v>0.71</v>
      </c>
      <c r="P1214" s="212">
        <f t="shared" si="1461"/>
        <v>0.71</v>
      </c>
      <c r="Q1214" s="212">
        <f t="shared" si="1461"/>
        <v>0.71</v>
      </c>
      <c r="R1214" s="212">
        <f t="shared" si="1461"/>
        <v>0.71</v>
      </c>
      <c r="S1214" s="212">
        <f t="shared" si="1461"/>
        <v>0.71</v>
      </c>
      <c r="T1214" s="212">
        <f t="shared" si="1461"/>
        <v>0.71</v>
      </c>
      <c r="U1214" s="212">
        <f t="shared" si="1461"/>
        <v>0.71</v>
      </c>
      <c r="V1214" s="212">
        <f t="shared" si="1461"/>
        <v>0.71</v>
      </c>
      <c r="W1214" s="212">
        <f t="shared" si="1461"/>
        <v>0.71</v>
      </c>
      <c r="X1214" s="212">
        <f t="shared" si="1461"/>
        <v>0.71</v>
      </c>
      <c r="Y1214" s="212">
        <f t="shared" si="1461"/>
        <v>0.71</v>
      </c>
      <c r="Z1214" s="212">
        <f t="shared" si="1461"/>
        <v>0.71</v>
      </c>
      <c r="AA1214" s="212">
        <f t="shared" si="1461"/>
        <v>0.71</v>
      </c>
      <c r="AB1214" s="212">
        <f t="shared" si="1431"/>
        <v>0.71</v>
      </c>
      <c r="AC1214" s="212">
        <f t="shared" si="1432"/>
        <v>0.71</v>
      </c>
      <c r="AD1214" s="212">
        <f t="shared" si="1433"/>
        <v>0.71</v>
      </c>
      <c r="AE1214" s="212">
        <f t="shared" si="1434"/>
        <v>0.71</v>
      </c>
      <c r="AF1214" s="212">
        <f t="shared" si="1435"/>
        <v>0.71</v>
      </c>
      <c r="AG1214" s="212">
        <f t="shared" si="1436"/>
        <v>0.71</v>
      </c>
      <c r="AH1214" s="212">
        <f t="shared" si="1437"/>
        <v>0.71</v>
      </c>
      <c r="AI1214" s="212">
        <f t="shared" si="1438"/>
        <v>0.71</v>
      </c>
      <c r="AJ1214" s="212">
        <f t="shared" si="1439"/>
        <v>0.71</v>
      </c>
      <c r="AK1214" s="212">
        <f t="shared" si="1440"/>
        <v>0.71</v>
      </c>
    </row>
    <row r="1215" spans="1:37" x14ac:dyDescent="0.35">
      <c r="A1215" s="215">
        <v>22</v>
      </c>
      <c r="B1215" s="212">
        <f t="shared" si="1442"/>
        <v>0.71</v>
      </c>
      <c r="C1215" s="212">
        <f t="shared" ref="C1215:AA1215" si="1462">B1215</f>
        <v>0.71</v>
      </c>
      <c r="D1215" s="212">
        <f t="shared" si="1462"/>
        <v>0.71</v>
      </c>
      <c r="E1215" s="212">
        <f t="shared" si="1462"/>
        <v>0.71</v>
      </c>
      <c r="F1215" s="212">
        <f t="shared" si="1462"/>
        <v>0.71</v>
      </c>
      <c r="G1215" s="212">
        <f t="shared" si="1462"/>
        <v>0.71</v>
      </c>
      <c r="H1215" s="212">
        <f t="shared" si="1462"/>
        <v>0.71</v>
      </c>
      <c r="I1215" s="212">
        <f t="shared" si="1462"/>
        <v>0.71</v>
      </c>
      <c r="J1215" s="212">
        <f t="shared" si="1462"/>
        <v>0.71</v>
      </c>
      <c r="K1215" s="212">
        <f t="shared" si="1462"/>
        <v>0.71</v>
      </c>
      <c r="L1215" s="212">
        <f t="shared" si="1462"/>
        <v>0.71</v>
      </c>
      <c r="M1215" s="212">
        <f t="shared" si="1462"/>
        <v>0.71</v>
      </c>
      <c r="N1215" s="212">
        <f t="shared" si="1462"/>
        <v>0.71</v>
      </c>
      <c r="O1215" s="212">
        <f t="shared" si="1462"/>
        <v>0.71</v>
      </c>
      <c r="P1215" s="212">
        <f t="shared" si="1462"/>
        <v>0.71</v>
      </c>
      <c r="Q1215" s="212">
        <f t="shared" si="1462"/>
        <v>0.71</v>
      </c>
      <c r="R1215" s="212">
        <f t="shared" si="1462"/>
        <v>0.71</v>
      </c>
      <c r="S1215" s="212">
        <f t="shared" si="1462"/>
        <v>0.71</v>
      </c>
      <c r="T1215" s="212">
        <f t="shared" si="1462"/>
        <v>0.71</v>
      </c>
      <c r="U1215" s="212">
        <f t="shared" si="1462"/>
        <v>0.71</v>
      </c>
      <c r="V1215" s="212">
        <f t="shared" si="1462"/>
        <v>0.71</v>
      </c>
      <c r="W1215" s="212">
        <f t="shared" si="1462"/>
        <v>0.71</v>
      </c>
      <c r="X1215" s="212">
        <f t="shared" si="1462"/>
        <v>0.71</v>
      </c>
      <c r="Y1215" s="212">
        <f t="shared" si="1462"/>
        <v>0.71</v>
      </c>
      <c r="Z1215" s="212">
        <f t="shared" si="1462"/>
        <v>0.71</v>
      </c>
      <c r="AA1215" s="212">
        <f t="shared" si="1462"/>
        <v>0.71</v>
      </c>
      <c r="AB1215" s="212">
        <f t="shared" si="1431"/>
        <v>0.71</v>
      </c>
      <c r="AC1215" s="212">
        <f t="shared" si="1432"/>
        <v>0.71</v>
      </c>
      <c r="AD1215" s="212">
        <f t="shared" si="1433"/>
        <v>0.71</v>
      </c>
      <c r="AE1215" s="212">
        <f t="shared" si="1434"/>
        <v>0.71</v>
      </c>
      <c r="AF1215" s="212">
        <f t="shared" si="1435"/>
        <v>0.71</v>
      </c>
      <c r="AG1215" s="212">
        <f t="shared" si="1436"/>
        <v>0.71</v>
      </c>
      <c r="AH1215" s="212">
        <f t="shared" si="1437"/>
        <v>0.71</v>
      </c>
      <c r="AI1215" s="212">
        <f t="shared" si="1438"/>
        <v>0.71</v>
      </c>
      <c r="AJ1215" s="212">
        <f t="shared" si="1439"/>
        <v>0.71</v>
      </c>
      <c r="AK1215" s="212">
        <f t="shared" si="1440"/>
        <v>0.71</v>
      </c>
    </row>
    <row r="1216" spans="1:37" x14ac:dyDescent="0.35">
      <c r="A1216" s="215">
        <v>23</v>
      </c>
      <c r="B1216" s="212">
        <f t="shared" si="1442"/>
        <v>0.71</v>
      </c>
      <c r="C1216" s="212">
        <f t="shared" ref="C1216:AA1216" si="1463">B1216</f>
        <v>0.71</v>
      </c>
      <c r="D1216" s="212">
        <f t="shared" si="1463"/>
        <v>0.71</v>
      </c>
      <c r="E1216" s="212">
        <f t="shared" si="1463"/>
        <v>0.71</v>
      </c>
      <c r="F1216" s="212">
        <f t="shared" si="1463"/>
        <v>0.71</v>
      </c>
      <c r="G1216" s="212">
        <f t="shared" si="1463"/>
        <v>0.71</v>
      </c>
      <c r="H1216" s="212">
        <f t="shared" si="1463"/>
        <v>0.71</v>
      </c>
      <c r="I1216" s="212">
        <f t="shared" si="1463"/>
        <v>0.71</v>
      </c>
      <c r="J1216" s="212">
        <f t="shared" si="1463"/>
        <v>0.71</v>
      </c>
      <c r="K1216" s="212">
        <f t="shared" si="1463"/>
        <v>0.71</v>
      </c>
      <c r="L1216" s="212">
        <f t="shared" si="1463"/>
        <v>0.71</v>
      </c>
      <c r="M1216" s="212">
        <f t="shared" si="1463"/>
        <v>0.71</v>
      </c>
      <c r="N1216" s="212">
        <f t="shared" si="1463"/>
        <v>0.71</v>
      </c>
      <c r="O1216" s="212">
        <f t="shared" si="1463"/>
        <v>0.71</v>
      </c>
      <c r="P1216" s="212">
        <f t="shared" si="1463"/>
        <v>0.71</v>
      </c>
      <c r="Q1216" s="212">
        <f t="shared" si="1463"/>
        <v>0.71</v>
      </c>
      <c r="R1216" s="212">
        <f t="shared" si="1463"/>
        <v>0.71</v>
      </c>
      <c r="S1216" s="212">
        <f t="shared" si="1463"/>
        <v>0.71</v>
      </c>
      <c r="T1216" s="212">
        <f t="shared" si="1463"/>
        <v>0.71</v>
      </c>
      <c r="U1216" s="212">
        <f t="shared" si="1463"/>
        <v>0.71</v>
      </c>
      <c r="V1216" s="212">
        <f t="shared" si="1463"/>
        <v>0.71</v>
      </c>
      <c r="W1216" s="212">
        <f t="shared" si="1463"/>
        <v>0.71</v>
      </c>
      <c r="X1216" s="212">
        <f t="shared" si="1463"/>
        <v>0.71</v>
      </c>
      <c r="Y1216" s="212">
        <f t="shared" si="1463"/>
        <v>0.71</v>
      </c>
      <c r="Z1216" s="212">
        <f t="shared" si="1463"/>
        <v>0.71</v>
      </c>
      <c r="AA1216" s="212">
        <f t="shared" si="1463"/>
        <v>0.71</v>
      </c>
      <c r="AB1216" s="212">
        <f t="shared" si="1431"/>
        <v>0.71</v>
      </c>
      <c r="AC1216" s="212">
        <f t="shared" si="1432"/>
        <v>0.71</v>
      </c>
      <c r="AD1216" s="212">
        <f t="shared" si="1433"/>
        <v>0.71</v>
      </c>
      <c r="AE1216" s="212">
        <f t="shared" si="1434"/>
        <v>0.71</v>
      </c>
      <c r="AF1216" s="212">
        <f t="shared" si="1435"/>
        <v>0.71</v>
      </c>
      <c r="AG1216" s="212">
        <f t="shared" si="1436"/>
        <v>0.71</v>
      </c>
      <c r="AH1216" s="212">
        <f t="shared" si="1437"/>
        <v>0.71</v>
      </c>
      <c r="AI1216" s="212">
        <f t="shared" si="1438"/>
        <v>0.71</v>
      </c>
      <c r="AJ1216" s="212">
        <f t="shared" si="1439"/>
        <v>0.71</v>
      </c>
      <c r="AK1216" s="212">
        <f t="shared" si="1440"/>
        <v>0.71</v>
      </c>
    </row>
    <row r="1217" spans="1:37" x14ac:dyDescent="0.35">
      <c r="A1217" s="215">
        <v>24</v>
      </c>
      <c r="B1217" s="212">
        <f t="shared" si="1442"/>
        <v>0.71</v>
      </c>
      <c r="C1217" s="212">
        <f t="shared" ref="C1217:AA1217" si="1464">B1217</f>
        <v>0.71</v>
      </c>
      <c r="D1217" s="212">
        <f t="shared" si="1464"/>
        <v>0.71</v>
      </c>
      <c r="E1217" s="212">
        <f t="shared" si="1464"/>
        <v>0.71</v>
      </c>
      <c r="F1217" s="212">
        <f t="shared" si="1464"/>
        <v>0.71</v>
      </c>
      <c r="G1217" s="212">
        <f t="shared" si="1464"/>
        <v>0.71</v>
      </c>
      <c r="H1217" s="212">
        <f t="shared" si="1464"/>
        <v>0.71</v>
      </c>
      <c r="I1217" s="212">
        <f t="shared" si="1464"/>
        <v>0.71</v>
      </c>
      <c r="J1217" s="212">
        <f t="shared" si="1464"/>
        <v>0.71</v>
      </c>
      <c r="K1217" s="212">
        <f t="shared" si="1464"/>
        <v>0.71</v>
      </c>
      <c r="L1217" s="212">
        <f t="shared" si="1464"/>
        <v>0.71</v>
      </c>
      <c r="M1217" s="212">
        <f t="shared" si="1464"/>
        <v>0.71</v>
      </c>
      <c r="N1217" s="212">
        <f t="shared" si="1464"/>
        <v>0.71</v>
      </c>
      <c r="O1217" s="212">
        <f t="shared" si="1464"/>
        <v>0.71</v>
      </c>
      <c r="P1217" s="212">
        <f t="shared" si="1464"/>
        <v>0.71</v>
      </c>
      <c r="Q1217" s="212">
        <f t="shared" si="1464"/>
        <v>0.71</v>
      </c>
      <c r="R1217" s="212">
        <f t="shared" si="1464"/>
        <v>0.71</v>
      </c>
      <c r="S1217" s="212">
        <f t="shared" si="1464"/>
        <v>0.71</v>
      </c>
      <c r="T1217" s="212">
        <f t="shared" si="1464"/>
        <v>0.71</v>
      </c>
      <c r="U1217" s="212">
        <f t="shared" si="1464"/>
        <v>0.71</v>
      </c>
      <c r="V1217" s="212">
        <f t="shared" si="1464"/>
        <v>0.71</v>
      </c>
      <c r="W1217" s="212">
        <f t="shared" si="1464"/>
        <v>0.71</v>
      </c>
      <c r="X1217" s="212">
        <f t="shared" si="1464"/>
        <v>0.71</v>
      </c>
      <c r="Y1217" s="212">
        <f t="shared" si="1464"/>
        <v>0.71</v>
      </c>
      <c r="Z1217" s="212">
        <f t="shared" si="1464"/>
        <v>0.71</v>
      </c>
      <c r="AA1217" s="212">
        <f t="shared" si="1464"/>
        <v>0.71</v>
      </c>
      <c r="AB1217" s="212">
        <f t="shared" si="1431"/>
        <v>0.71</v>
      </c>
      <c r="AC1217" s="212">
        <f t="shared" si="1432"/>
        <v>0.71</v>
      </c>
      <c r="AD1217" s="212">
        <f t="shared" si="1433"/>
        <v>0.71</v>
      </c>
      <c r="AE1217" s="212">
        <f t="shared" si="1434"/>
        <v>0.71</v>
      </c>
      <c r="AF1217" s="212">
        <f t="shared" si="1435"/>
        <v>0.71</v>
      </c>
      <c r="AG1217" s="212">
        <f t="shared" si="1436"/>
        <v>0.71</v>
      </c>
      <c r="AH1217" s="212">
        <f t="shared" si="1437"/>
        <v>0.71</v>
      </c>
      <c r="AI1217" s="212">
        <f t="shared" si="1438"/>
        <v>0.71</v>
      </c>
      <c r="AJ1217" s="212">
        <f t="shared" si="1439"/>
        <v>0.71</v>
      </c>
      <c r="AK1217" s="212">
        <f t="shared" si="1440"/>
        <v>0.71</v>
      </c>
    </row>
    <row r="1218" spans="1:37" x14ac:dyDescent="0.35">
      <c r="A1218" s="215">
        <v>25</v>
      </c>
      <c r="B1218" s="212">
        <f t="shared" si="1442"/>
        <v>0.71</v>
      </c>
      <c r="C1218" s="212">
        <f t="shared" ref="C1218:AA1218" si="1465">B1218</f>
        <v>0.71</v>
      </c>
      <c r="D1218" s="212">
        <f t="shared" si="1465"/>
        <v>0.71</v>
      </c>
      <c r="E1218" s="212">
        <f t="shared" si="1465"/>
        <v>0.71</v>
      </c>
      <c r="F1218" s="212">
        <f t="shared" si="1465"/>
        <v>0.71</v>
      </c>
      <c r="G1218" s="212">
        <f t="shared" si="1465"/>
        <v>0.71</v>
      </c>
      <c r="H1218" s="212">
        <f t="shared" si="1465"/>
        <v>0.71</v>
      </c>
      <c r="I1218" s="212">
        <f t="shared" si="1465"/>
        <v>0.71</v>
      </c>
      <c r="J1218" s="212">
        <f t="shared" si="1465"/>
        <v>0.71</v>
      </c>
      <c r="K1218" s="212">
        <f t="shared" si="1465"/>
        <v>0.71</v>
      </c>
      <c r="L1218" s="212">
        <f t="shared" si="1465"/>
        <v>0.71</v>
      </c>
      <c r="M1218" s="212">
        <f t="shared" si="1465"/>
        <v>0.71</v>
      </c>
      <c r="N1218" s="212">
        <f t="shared" si="1465"/>
        <v>0.71</v>
      </c>
      <c r="O1218" s="212">
        <f t="shared" si="1465"/>
        <v>0.71</v>
      </c>
      <c r="P1218" s="212">
        <f t="shared" si="1465"/>
        <v>0.71</v>
      </c>
      <c r="Q1218" s="212">
        <f t="shared" si="1465"/>
        <v>0.71</v>
      </c>
      <c r="R1218" s="212">
        <f t="shared" si="1465"/>
        <v>0.71</v>
      </c>
      <c r="S1218" s="212">
        <f t="shared" si="1465"/>
        <v>0.71</v>
      </c>
      <c r="T1218" s="212">
        <f t="shared" si="1465"/>
        <v>0.71</v>
      </c>
      <c r="U1218" s="212">
        <f t="shared" si="1465"/>
        <v>0.71</v>
      </c>
      <c r="V1218" s="212">
        <f t="shared" si="1465"/>
        <v>0.71</v>
      </c>
      <c r="W1218" s="212">
        <f t="shared" si="1465"/>
        <v>0.71</v>
      </c>
      <c r="X1218" s="212">
        <f t="shared" si="1465"/>
        <v>0.71</v>
      </c>
      <c r="Y1218" s="212">
        <f t="shared" si="1465"/>
        <v>0.71</v>
      </c>
      <c r="Z1218" s="212">
        <f t="shared" si="1465"/>
        <v>0.71</v>
      </c>
      <c r="AA1218" s="212">
        <f t="shared" si="1465"/>
        <v>0.71</v>
      </c>
      <c r="AB1218" s="212">
        <f t="shared" si="1431"/>
        <v>0.71</v>
      </c>
      <c r="AC1218" s="212">
        <f t="shared" si="1432"/>
        <v>0.71</v>
      </c>
      <c r="AD1218" s="212">
        <f t="shared" si="1433"/>
        <v>0.71</v>
      </c>
      <c r="AE1218" s="212">
        <f t="shared" si="1434"/>
        <v>0.71</v>
      </c>
      <c r="AF1218" s="212">
        <f t="shared" si="1435"/>
        <v>0.71</v>
      </c>
      <c r="AG1218" s="212">
        <f t="shared" si="1436"/>
        <v>0.71</v>
      </c>
      <c r="AH1218" s="212">
        <f t="shared" si="1437"/>
        <v>0.71</v>
      </c>
      <c r="AI1218" s="212">
        <f t="shared" si="1438"/>
        <v>0.71</v>
      </c>
      <c r="AJ1218" s="212">
        <f t="shared" si="1439"/>
        <v>0.71</v>
      </c>
      <c r="AK1218" s="212">
        <f t="shared" si="1440"/>
        <v>0.71</v>
      </c>
    </row>
    <row r="1219" spans="1:37" x14ac:dyDescent="0.35">
      <c r="A1219" s="215">
        <v>26</v>
      </c>
      <c r="B1219" s="212">
        <f t="shared" si="1442"/>
        <v>0.71</v>
      </c>
      <c r="C1219" s="212">
        <f t="shared" ref="C1219:AA1219" si="1466">B1219</f>
        <v>0.71</v>
      </c>
      <c r="D1219" s="212">
        <f t="shared" si="1466"/>
        <v>0.71</v>
      </c>
      <c r="E1219" s="212">
        <f t="shared" si="1466"/>
        <v>0.71</v>
      </c>
      <c r="F1219" s="212">
        <f t="shared" si="1466"/>
        <v>0.71</v>
      </c>
      <c r="G1219" s="212">
        <f t="shared" si="1466"/>
        <v>0.71</v>
      </c>
      <c r="H1219" s="212">
        <f t="shared" si="1466"/>
        <v>0.71</v>
      </c>
      <c r="I1219" s="212">
        <f t="shared" si="1466"/>
        <v>0.71</v>
      </c>
      <c r="J1219" s="212">
        <f t="shared" si="1466"/>
        <v>0.71</v>
      </c>
      <c r="K1219" s="212">
        <f t="shared" si="1466"/>
        <v>0.71</v>
      </c>
      <c r="L1219" s="212">
        <f t="shared" si="1466"/>
        <v>0.71</v>
      </c>
      <c r="M1219" s="212">
        <f t="shared" si="1466"/>
        <v>0.71</v>
      </c>
      <c r="N1219" s="212">
        <f t="shared" si="1466"/>
        <v>0.71</v>
      </c>
      <c r="O1219" s="212">
        <f t="shared" si="1466"/>
        <v>0.71</v>
      </c>
      <c r="P1219" s="212">
        <f t="shared" si="1466"/>
        <v>0.71</v>
      </c>
      <c r="Q1219" s="212">
        <f t="shared" si="1466"/>
        <v>0.71</v>
      </c>
      <c r="R1219" s="212">
        <f t="shared" si="1466"/>
        <v>0.71</v>
      </c>
      <c r="S1219" s="212">
        <f t="shared" si="1466"/>
        <v>0.71</v>
      </c>
      <c r="T1219" s="212">
        <f t="shared" si="1466"/>
        <v>0.71</v>
      </c>
      <c r="U1219" s="212">
        <f t="shared" si="1466"/>
        <v>0.71</v>
      </c>
      <c r="V1219" s="212">
        <f t="shared" si="1466"/>
        <v>0.71</v>
      </c>
      <c r="W1219" s="212">
        <f t="shared" si="1466"/>
        <v>0.71</v>
      </c>
      <c r="X1219" s="212">
        <f t="shared" si="1466"/>
        <v>0.71</v>
      </c>
      <c r="Y1219" s="212">
        <f t="shared" si="1466"/>
        <v>0.71</v>
      </c>
      <c r="Z1219" s="212">
        <f t="shared" si="1466"/>
        <v>0.71</v>
      </c>
      <c r="AA1219" s="212">
        <f t="shared" si="1466"/>
        <v>0.71</v>
      </c>
      <c r="AB1219" s="212">
        <f t="shared" si="1431"/>
        <v>0.71</v>
      </c>
      <c r="AC1219" s="212">
        <f t="shared" si="1432"/>
        <v>0.71</v>
      </c>
      <c r="AD1219" s="212">
        <f t="shared" si="1433"/>
        <v>0.71</v>
      </c>
      <c r="AE1219" s="212">
        <f t="shared" si="1434"/>
        <v>0.71</v>
      </c>
      <c r="AF1219" s="212">
        <f t="shared" si="1435"/>
        <v>0.71</v>
      </c>
      <c r="AG1219" s="212">
        <f t="shared" si="1436"/>
        <v>0.71</v>
      </c>
      <c r="AH1219" s="212">
        <f t="shared" si="1437"/>
        <v>0.71</v>
      </c>
      <c r="AI1219" s="212">
        <f t="shared" si="1438"/>
        <v>0.71</v>
      </c>
      <c r="AJ1219" s="212">
        <f t="shared" si="1439"/>
        <v>0.71</v>
      </c>
      <c r="AK1219" s="212">
        <f t="shared" si="1440"/>
        <v>0.71</v>
      </c>
    </row>
    <row r="1220" spans="1:37" x14ac:dyDescent="0.35">
      <c r="A1220" s="215">
        <v>27</v>
      </c>
      <c r="B1220" s="212">
        <f t="shared" si="1442"/>
        <v>0.71</v>
      </c>
      <c r="C1220" s="212">
        <f t="shared" ref="C1220:AA1220" si="1467">B1220</f>
        <v>0.71</v>
      </c>
      <c r="D1220" s="212">
        <f t="shared" si="1467"/>
        <v>0.71</v>
      </c>
      <c r="E1220" s="212">
        <f t="shared" si="1467"/>
        <v>0.71</v>
      </c>
      <c r="F1220" s="212">
        <f t="shared" si="1467"/>
        <v>0.71</v>
      </c>
      <c r="G1220" s="212">
        <f t="shared" si="1467"/>
        <v>0.71</v>
      </c>
      <c r="H1220" s="212">
        <f t="shared" si="1467"/>
        <v>0.71</v>
      </c>
      <c r="I1220" s="212">
        <f t="shared" si="1467"/>
        <v>0.71</v>
      </c>
      <c r="J1220" s="212">
        <f t="shared" si="1467"/>
        <v>0.71</v>
      </c>
      <c r="K1220" s="212">
        <f t="shared" si="1467"/>
        <v>0.71</v>
      </c>
      <c r="L1220" s="212">
        <f t="shared" si="1467"/>
        <v>0.71</v>
      </c>
      <c r="M1220" s="212">
        <f t="shared" si="1467"/>
        <v>0.71</v>
      </c>
      <c r="N1220" s="212">
        <f t="shared" si="1467"/>
        <v>0.71</v>
      </c>
      <c r="O1220" s="212">
        <f t="shared" si="1467"/>
        <v>0.71</v>
      </c>
      <c r="P1220" s="212">
        <f t="shared" si="1467"/>
        <v>0.71</v>
      </c>
      <c r="Q1220" s="212">
        <f t="shared" si="1467"/>
        <v>0.71</v>
      </c>
      <c r="R1220" s="212">
        <f t="shared" si="1467"/>
        <v>0.71</v>
      </c>
      <c r="S1220" s="212">
        <f t="shared" si="1467"/>
        <v>0.71</v>
      </c>
      <c r="T1220" s="212">
        <f t="shared" si="1467"/>
        <v>0.71</v>
      </c>
      <c r="U1220" s="212">
        <f t="shared" si="1467"/>
        <v>0.71</v>
      </c>
      <c r="V1220" s="212">
        <f t="shared" si="1467"/>
        <v>0.71</v>
      </c>
      <c r="W1220" s="212">
        <f t="shared" si="1467"/>
        <v>0.71</v>
      </c>
      <c r="X1220" s="212">
        <f t="shared" si="1467"/>
        <v>0.71</v>
      </c>
      <c r="Y1220" s="212">
        <f t="shared" si="1467"/>
        <v>0.71</v>
      </c>
      <c r="Z1220" s="212">
        <f t="shared" si="1467"/>
        <v>0.71</v>
      </c>
      <c r="AA1220" s="212">
        <f t="shared" si="1467"/>
        <v>0.71</v>
      </c>
      <c r="AB1220" s="212">
        <f t="shared" si="1431"/>
        <v>0.71</v>
      </c>
      <c r="AC1220" s="212">
        <f t="shared" si="1432"/>
        <v>0.71</v>
      </c>
      <c r="AD1220" s="212">
        <f t="shared" si="1433"/>
        <v>0.71</v>
      </c>
      <c r="AE1220" s="212">
        <f t="shared" si="1434"/>
        <v>0.71</v>
      </c>
      <c r="AF1220" s="212">
        <f t="shared" si="1435"/>
        <v>0.71</v>
      </c>
      <c r="AG1220" s="212">
        <f t="shared" si="1436"/>
        <v>0.71</v>
      </c>
      <c r="AH1220" s="212">
        <f t="shared" si="1437"/>
        <v>0.71</v>
      </c>
      <c r="AI1220" s="212">
        <f t="shared" si="1438"/>
        <v>0.71</v>
      </c>
      <c r="AJ1220" s="212">
        <f t="shared" si="1439"/>
        <v>0.71</v>
      </c>
      <c r="AK1220" s="212">
        <f t="shared" si="1440"/>
        <v>0.71</v>
      </c>
    </row>
    <row r="1221" spans="1:37" x14ac:dyDescent="0.35">
      <c r="A1221" s="215">
        <v>28</v>
      </c>
      <c r="B1221" s="212">
        <f t="shared" si="1442"/>
        <v>0.71</v>
      </c>
      <c r="C1221" s="212">
        <f t="shared" ref="C1221:AA1221" si="1468">B1221</f>
        <v>0.71</v>
      </c>
      <c r="D1221" s="212">
        <f t="shared" si="1468"/>
        <v>0.71</v>
      </c>
      <c r="E1221" s="212">
        <f t="shared" si="1468"/>
        <v>0.71</v>
      </c>
      <c r="F1221" s="212">
        <f t="shared" si="1468"/>
        <v>0.71</v>
      </c>
      <c r="G1221" s="212">
        <f t="shared" si="1468"/>
        <v>0.71</v>
      </c>
      <c r="H1221" s="212">
        <f t="shared" si="1468"/>
        <v>0.71</v>
      </c>
      <c r="I1221" s="212">
        <f t="shared" si="1468"/>
        <v>0.71</v>
      </c>
      <c r="J1221" s="212">
        <f t="shared" si="1468"/>
        <v>0.71</v>
      </c>
      <c r="K1221" s="212">
        <f t="shared" si="1468"/>
        <v>0.71</v>
      </c>
      <c r="L1221" s="212">
        <f t="shared" si="1468"/>
        <v>0.71</v>
      </c>
      <c r="M1221" s="212">
        <f t="shared" si="1468"/>
        <v>0.71</v>
      </c>
      <c r="N1221" s="212">
        <f t="shared" si="1468"/>
        <v>0.71</v>
      </c>
      <c r="O1221" s="212">
        <f t="shared" si="1468"/>
        <v>0.71</v>
      </c>
      <c r="P1221" s="212">
        <f t="shared" si="1468"/>
        <v>0.71</v>
      </c>
      <c r="Q1221" s="212">
        <f t="shared" si="1468"/>
        <v>0.71</v>
      </c>
      <c r="R1221" s="212">
        <f t="shared" si="1468"/>
        <v>0.71</v>
      </c>
      <c r="S1221" s="212">
        <f t="shared" si="1468"/>
        <v>0.71</v>
      </c>
      <c r="T1221" s="212">
        <f t="shared" si="1468"/>
        <v>0.71</v>
      </c>
      <c r="U1221" s="212">
        <f t="shared" si="1468"/>
        <v>0.71</v>
      </c>
      <c r="V1221" s="212">
        <f t="shared" si="1468"/>
        <v>0.71</v>
      </c>
      <c r="W1221" s="212">
        <f t="shared" si="1468"/>
        <v>0.71</v>
      </c>
      <c r="X1221" s="212">
        <f t="shared" si="1468"/>
        <v>0.71</v>
      </c>
      <c r="Y1221" s="212">
        <f t="shared" si="1468"/>
        <v>0.71</v>
      </c>
      <c r="Z1221" s="212">
        <f t="shared" si="1468"/>
        <v>0.71</v>
      </c>
      <c r="AA1221" s="212">
        <f t="shared" si="1468"/>
        <v>0.71</v>
      </c>
      <c r="AB1221" s="212">
        <f t="shared" si="1431"/>
        <v>0.71</v>
      </c>
      <c r="AC1221" s="212">
        <f t="shared" si="1432"/>
        <v>0.71</v>
      </c>
      <c r="AD1221" s="212">
        <f t="shared" si="1433"/>
        <v>0.71</v>
      </c>
      <c r="AE1221" s="212">
        <f t="shared" si="1434"/>
        <v>0.71</v>
      </c>
      <c r="AF1221" s="212">
        <f t="shared" si="1435"/>
        <v>0.71</v>
      </c>
      <c r="AG1221" s="212">
        <f t="shared" si="1436"/>
        <v>0.71</v>
      </c>
      <c r="AH1221" s="212">
        <f t="shared" si="1437"/>
        <v>0.71</v>
      </c>
      <c r="AI1221" s="212">
        <f t="shared" si="1438"/>
        <v>0.71</v>
      </c>
      <c r="AJ1221" s="212">
        <f t="shared" si="1439"/>
        <v>0.71</v>
      </c>
      <c r="AK1221" s="212">
        <f t="shared" si="1440"/>
        <v>0.71</v>
      </c>
    </row>
    <row r="1222" spans="1:37" x14ac:dyDescent="0.35">
      <c r="A1222" s="215">
        <v>29</v>
      </c>
      <c r="B1222" s="212">
        <f t="shared" si="1442"/>
        <v>0.71</v>
      </c>
      <c r="C1222" s="212">
        <f t="shared" ref="C1222:AA1222" si="1469">B1222</f>
        <v>0.71</v>
      </c>
      <c r="D1222" s="212">
        <f t="shared" si="1469"/>
        <v>0.71</v>
      </c>
      <c r="E1222" s="212">
        <f t="shared" si="1469"/>
        <v>0.71</v>
      </c>
      <c r="F1222" s="212">
        <f t="shared" si="1469"/>
        <v>0.71</v>
      </c>
      <c r="G1222" s="212">
        <f t="shared" si="1469"/>
        <v>0.71</v>
      </c>
      <c r="H1222" s="212">
        <f t="shared" si="1469"/>
        <v>0.71</v>
      </c>
      <c r="I1222" s="212">
        <f t="shared" si="1469"/>
        <v>0.71</v>
      </c>
      <c r="J1222" s="212">
        <f t="shared" si="1469"/>
        <v>0.71</v>
      </c>
      <c r="K1222" s="212">
        <f t="shared" si="1469"/>
        <v>0.71</v>
      </c>
      <c r="L1222" s="212">
        <f t="shared" si="1469"/>
        <v>0.71</v>
      </c>
      <c r="M1222" s="212">
        <f t="shared" si="1469"/>
        <v>0.71</v>
      </c>
      <c r="N1222" s="212">
        <f t="shared" si="1469"/>
        <v>0.71</v>
      </c>
      <c r="O1222" s="212">
        <f t="shared" si="1469"/>
        <v>0.71</v>
      </c>
      <c r="P1222" s="212">
        <f t="shared" si="1469"/>
        <v>0.71</v>
      </c>
      <c r="Q1222" s="212">
        <f t="shared" si="1469"/>
        <v>0.71</v>
      </c>
      <c r="R1222" s="212">
        <f t="shared" si="1469"/>
        <v>0.71</v>
      </c>
      <c r="S1222" s="212">
        <f t="shared" si="1469"/>
        <v>0.71</v>
      </c>
      <c r="T1222" s="212">
        <f t="shared" si="1469"/>
        <v>0.71</v>
      </c>
      <c r="U1222" s="212">
        <f t="shared" si="1469"/>
        <v>0.71</v>
      </c>
      <c r="V1222" s="212">
        <f t="shared" si="1469"/>
        <v>0.71</v>
      </c>
      <c r="W1222" s="212">
        <f t="shared" si="1469"/>
        <v>0.71</v>
      </c>
      <c r="X1222" s="212">
        <f t="shared" si="1469"/>
        <v>0.71</v>
      </c>
      <c r="Y1222" s="212">
        <f t="shared" si="1469"/>
        <v>0.71</v>
      </c>
      <c r="Z1222" s="212">
        <f t="shared" si="1469"/>
        <v>0.71</v>
      </c>
      <c r="AA1222" s="212">
        <f t="shared" si="1469"/>
        <v>0.71</v>
      </c>
      <c r="AB1222" s="212">
        <f t="shared" si="1431"/>
        <v>0.71</v>
      </c>
      <c r="AC1222" s="212">
        <f t="shared" si="1432"/>
        <v>0.71</v>
      </c>
      <c r="AD1222" s="212">
        <f t="shared" si="1433"/>
        <v>0.71</v>
      </c>
      <c r="AE1222" s="212">
        <f t="shared" si="1434"/>
        <v>0.71</v>
      </c>
      <c r="AF1222" s="212">
        <f t="shared" si="1435"/>
        <v>0.71</v>
      </c>
      <c r="AG1222" s="212">
        <f t="shared" si="1436"/>
        <v>0.71</v>
      </c>
      <c r="AH1222" s="212">
        <f t="shared" si="1437"/>
        <v>0.71</v>
      </c>
      <c r="AI1222" s="212">
        <f t="shared" si="1438"/>
        <v>0.71</v>
      </c>
      <c r="AJ1222" s="212">
        <f t="shared" si="1439"/>
        <v>0.71</v>
      </c>
      <c r="AK1222" s="212">
        <f t="shared" si="1440"/>
        <v>0.71</v>
      </c>
    </row>
    <row r="1223" spans="1:37" x14ac:dyDescent="0.35">
      <c r="A1223" s="215">
        <v>30</v>
      </c>
      <c r="B1223" s="212">
        <f t="shared" si="1442"/>
        <v>0.71</v>
      </c>
      <c r="C1223" s="212">
        <f t="shared" ref="C1223:AA1223" si="1470">B1223</f>
        <v>0.71</v>
      </c>
      <c r="D1223" s="212">
        <f t="shared" si="1470"/>
        <v>0.71</v>
      </c>
      <c r="E1223" s="212">
        <f t="shared" si="1470"/>
        <v>0.71</v>
      </c>
      <c r="F1223" s="212">
        <f t="shared" si="1470"/>
        <v>0.71</v>
      </c>
      <c r="G1223" s="212">
        <f t="shared" si="1470"/>
        <v>0.71</v>
      </c>
      <c r="H1223" s="212">
        <f t="shared" si="1470"/>
        <v>0.71</v>
      </c>
      <c r="I1223" s="212">
        <f t="shared" si="1470"/>
        <v>0.71</v>
      </c>
      <c r="J1223" s="212">
        <f t="shared" si="1470"/>
        <v>0.71</v>
      </c>
      <c r="K1223" s="212">
        <f t="shared" si="1470"/>
        <v>0.71</v>
      </c>
      <c r="L1223" s="212">
        <f t="shared" si="1470"/>
        <v>0.71</v>
      </c>
      <c r="M1223" s="212">
        <f t="shared" si="1470"/>
        <v>0.71</v>
      </c>
      <c r="N1223" s="212">
        <f t="shared" si="1470"/>
        <v>0.71</v>
      </c>
      <c r="O1223" s="212">
        <f t="shared" si="1470"/>
        <v>0.71</v>
      </c>
      <c r="P1223" s="212">
        <f t="shared" si="1470"/>
        <v>0.71</v>
      </c>
      <c r="Q1223" s="212">
        <f t="shared" si="1470"/>
        <v>0.71</v>
      </c>
      <c r="R1223" s="212">
        <f t="shared" si="1470"/>
        <v>0.71</v>
      </c>
      <c r="S1223" s="212">
        <f t="shared" si="1470"/>
        <v>0.71</v>
      </c>
      <c r="T1223" s="212">
        <f t="shared" si="1470"/>
        <v>0.71</v>
      </c>
      <c r="U1223" s="212">
        <f t="shared" si="1470"/>
        <v>0.71</v>
      </c>
      <c r="V1223" s="212">
        <f t="shared" si="1470"/>
        <v>0.71</v>
      </c>
      <c r="W1223" s="212">
        <f t="shared" si="1470"/>
        <v>0.71</v>
      </c>
      <c r="X1223" s="212">
        <f t="shared" si="1470"/>
        <v>0.71</v>
      </c>
      <c r="Y1223" s="212">
        <f t="shared" si="1470"/>
        <v>0.71</v>
      </c>
      <c r="Z1223" s="212">
        <f t="shared" si="1470"/>
        <v>0.71</v>
      </c>
      <c r="AA1223" s="212">
        <f t="shared" si="1470"/>
        <v>0.71</v>
      </c>
      <c r="AB1223" s="212">
        <f t="shared" si="1431"/>
        <v>0.71</v>
      </c>
      <c r="AC1223" s="212">
        <f t="shared" si="1432"/>
        <v>0.71</v>
      </c>
      <c r="AD1223" s="212">
        <f t="shared" si="1433"/>
        <v>0.71</v>
      </c>
      <c r="AE1223" s="212">
        <f t="shared" si="1434"/>
        <v>0.71</v>
      </c>
      <c r="AF1223" s="212">
        <f t="shared" si="1435"/>
        <v>0.71</v>
      </c>
      <c r="AG1223" s="212">
        <f t="shared" si="1436"/>
        <v>0.71</v>
      </c>
      <c r="AH1223" s="212">
        <f t="shared" si="1437"/>
        <v>0.71</v>
      </c>
      <c r="AI1223" s="212">
        <f t="shared" si="1438"/>
        <v>0.71</v>
      </c>
      <c r="AJ1223" s="212">
        <f t="shared" si="1439"/>
        <v>0.71</v>
      </c>
      <c r="AK1223" s="212">
        <f t="shared" si="1440"/>
        <v>0.71</v>
      </c>
    </row>
    <row r="1224" spans="1:37" x14ac:dyDescent="0.35">
      <c r="A1224" s="215">
        <v>31</v>
      </c>
      <c r="B1224" s="212">
        <f t="shared" si="1442"/>
        <v>0.71</v>
      </c>
      <c r="C1224" s="212">
        <f t="shared" ref="C1224:AA1224" si="1471">B1224</f>
        <v>0.71</v>
      </c>
      <c r="D1224" s="212">
        <f t="shared" si="1471"/>
        <v>0.71</v>
      </c>
      <c r="E1224" s="212">
        <f t="shared" si="1471"/>
        <v>0.71</v>
      </c>
      <c r="F1224" s="212">
        <f t="shared" si="1471"/>
        <v>0.71</v>
      </c>
      <c r="G1224" s="212">
        <f t="shared" si="1471"/>
        <v>0.71</v>
      </c>
      <c r="H1224" s="212">
        <f t="shared" si="1471"/>
        <v>0.71</v>
      </c>
      <c r="I1224" s="212">
        <f t="shared" si="1471"/>
        <v>0.71</v>
      </c>
      <c r="J1224" s="212">
        <f t="shared" si="1471"/>
        <v>0.71</v>
      </c>
      <c r="K1224" s="212">
        <f t="shared" si="1471"/>
        <v>0.71</v>
      </c>
      <c r="L1224" s="212">
        <f t="shared" si="1471"/>
        <v>0.71</v>
      </c>
      <c r="M1224" s="212">
        <f t="shared" si="1471"/>
        <v>0.71</v>
      </c>
      <c r="N1224" s="212">
        <f t="shared" si="1471"/>
        <v>0.71</v>
      </c>
      <c r="O1224" s="212">
        <f t="shared" si="1471"/>
        <v>0.71</v>
      </c>
      <c r="P1224" s="212">
        <f t="shared" si="1471"/>
        <v>0.71</v>
      </c>
      <c r="Q1224" s="212">
        <f t="shared" si="1471"/>
        <v>0.71</v>
      </c>
      <c r="R1224" s="212">
        <f t="shared" si="1471"/>
        <v>0.71</v>
      </c>
      <c r="S1224" s="212">
        <f t="shared" si="1471"/>
        <v>0.71</v>
      </c>
      <c r="T1224" s="212">
        <f t="shared" si="1471"/>
        <v>0.71</v>
      </c>
      <c r="U1224" s="212">
        <f t="shared" si="1471"/>
        <v>0.71</v>
      </c>
      <c r="V1224" s="212">
        <f t="shared" si="1471"/>
        <v>0.71</v>
      </c>
      <c r="W1224" s="212">
        <f t="shared" si="1471"/>
        <v>0.71</v>
      </c>
      <c r="X1224" s="212">
        <f t="shared" si="1471"/>
        <v>0.71</v>
      </c>
      <c r="Y1224" s="212">
        <f t="shared" si="1471"/>
        <v>0.71</v>
      </c>
      <c r="Z1224" s="212">
        <f t="shared" si="1471"/>
        <v>0.71</v>
      </c>
      <c r="AA1224" s="212">
        <f t="shared" si="1471"/>
        <v>0.71</v>
      </c>
      <c r="AB1224" s="212">
        <f t="shared" si="1431"/>
        <v>0.71</v>
      </c>
      <c r="AC1224" s="212">
        <f t="shared" si="1432"/>
        <v>0.71</v>
      </c>
      <c r="AD1224" s="212">
        <f t="shared" si="1433"/>
        <v>0.71</v>
      </c>
      <c r="AE1224" s="212">
        <f t="shared" si="1434"/>
        <v>0.71</v>
      </c>
      <c r="AF1224" s="212">
        <f t="shared" si="1435"/>
        <v>0.71</v>
      </c>
      <c r="AG1224" s="212">
        <f t="shared" si="1436"/>
        <v>0.71</v>
      </c>
      <c r="AH1224" s="212">
        <f t="shared" si="1437"/>
        <v>0.71</v>
      </c>
      <c r="AI1224" s="212">
        <f t="shared" si="1438"/>
        <v>0.71</v>
      </c>
      <c r="AJ1224" s="212">
        <f t="shared" si="1439"/>
        <v>0.71</v>
      </c>
      <c r="AK1224" s="212">
        <f t="shared" si="1440"/>
        <v>0.71</v>
      </c>
    </row>
    <row r="1225" spans="1:37" x14ac:dyDescent="0.35">
      <c r="A1225" s="215">
        <v>32</v>
      </c>
      <c r="B1225" s="212">
        <f t="shared" si="1442"/>
        <v>0.71</v>
      </c>
      <c r="C1225" s="212">
        <f t="shared" ref="C1225:AA1225" si="1472">B1225</f>
        <v>0.71</v>
      </c>
      <c r="D1225" s="212">
        <f t="shared" si="1472"/>
        <v>0.71</v>
      </c>
      <c r="E1225" s="212">
        <f t="shared" si="1472"/>
        <v>0.71</v>
      </c>
      <c r="F1225" s="212">
        <f t="shared" si="1472"/>
        <v>0.71</v>
      </c>
      <c r="G1225" s="212">
        <f t="shared" si="1472"/>
        <v>0.71</v>
      </c>
      <c r="H1225" s="212">
        <f t="shared" si="1472"/>
        <v>0.71</v>
      </c>
      <c r="I1225" s="212">
        <f t="shared" si="1472"/>
        <v>0.71</v>
      </c>
      <c r="J1225" s="212">
        <f t="shared" si="1472"/>
        <v>0.71</v>
      </c>
      <c r="K1225" s="212">
        <f t="shared" si="1472"/>
        <v>0.71</v>
      </c>
      <c r="L1225" s="212">
        <f t="shared" si="1472"/>
        <v>0.71</v>
      </c>
      <c r="M1225" s="212">
        <f t="shared" si="1472"/>
        <v>0.71</v>
      </c>
      <c r="N1225" s="212">
        <f t="shared" si="1472"/>
        <v>0.71</v>
      </c>
      <c r="O1225" s="212">
        <f t="shared" si="1472"/>
        <v>0.71</v>
      </c>
      <c r="P1225" s="212">
        <f t="shared" si="1472"/>
        <v>0.71</v>
      </c>
      <c r="Q1225" s="212">
        <f t="shared" si="1472"/>
        <v>0.71</v>
      </c>
      <c r="R1225" s="212">
        <f t="shared" si="1472"/>
        <v>0.71</v>
      </c>
      <c r="S1225" s="212">
        <f t="shared" si="1472"/>
        <v>0.71</v>
      </c>
      <c r="T1225" s="212">
        <f t="shared" si="1472"/>
        <v>0.71</v>
      </c>
      <c r="U1225" s="212">
        <f t="shared" si="1472"/>
        <v>0.71</v>
      </c>
      <c r="V1225" s="212">
        <f t="shared" si="1472"/>
        <v>0.71</v>
      </c>
      <c r="W1225" s="212">
        <f t="shared" si="1472"/>
        <v>0.71</v>
      </c>
      <c r="X1225" s="212">
        <f t="shared" si="1472"/>
        <v>0.71</v>
      </c>
      <c r="Y1225" s="212">
        <f t="shared" si="1472"/>
        <v>0.71</v>
      </c>
      <c r="Z1225" s="212">
        <f t="shared" si="1472"/>
        <v>0.71</v>
      </c>
      <c r="AA1225" s="212">
        <f t="shared" si="1472"/>
        <v>0.71</v>
      </c>
      <c r="AB1225" s="212">
        <f t="shared" si="1431"/>
        <v>0.71</v>
      </c>
      <c r="AC1225" s="212">
        <f t="shared" si="1432"/>
        <v>0.71</v>
      </c>
      <c r="AD1225" s="212">
        <f t="shared" si="1433"/>
        <v>0.71</v>
      </c>
      <c r="AE1225" s="212">
        <f t="shared" si="1434"/>
        <v>0.71</v>
      </c>
      <c r="AF1225" s="212">
        <f t="shared" si="1435"/>
        <v>0.71</v>
      </c>
      <c r="AG1225" s="212">
        <f t="shared" si="1436"/>
        <v>0.71</v>
      </c>
      <c r="AH1225" s="212">
        <f t="shared" si="1437"/>
        <v>0.71</v>
      </c>
      <c r="AI1225" s="212">
        <f t="shared" si="1438"/>
        <v>0.71</v>
      </c>
      <c r="AJ1225" s="212">
        <f t="shared" si="1439"/>
        <v>0.71</v>
      </c>
      <c r="AK1225" s="212">
        <f t="shared" si="1440"/>
        <v>0.71</v>
      </c>
    </row>
    <row r="1226" spans="1:37" x14ac:dyDescent="0.35">
      <c r="A1226" s="215">
        <v>33</v>
      </c>
      <c r="B1226" s="212">
        <f t="shared" si="1442"/>
        <v>0.71</v>
      </c>
      <c r="C1226" s="212">
        <f t="shared" ref="C1226:AA1226" si="1473">B1226</f>
        <v>0.71</v>
      </c>
      <c r="D1226" s="212">
        <f t="shared" si="1473"/>
        <v>0.71</v>
      </c>
      <c r="E1226" s="212">
        <f t="shared" si="1473"/>
        <v>0.71</v>
      </c>
      <c r="F1226" s="212">
        <f t="shared" si="1473"/>
        <v>0.71</v>
      </c>
      <c r="G1226" s="212">
        <f t="shared" si="1473"/>
        <v>0.71</v>
      </c>
      <c r="H1226" s="212">
        <f t="shared" si="1473"/>
        <v>0.71</v>
      </c>
      <c r="I1226" s="212">
        <f t="shared" si="1473"/>
        <v>0.71</v>
      </c>
      <c r="J1226" s="212">
        <f t="shared" si="1473"/>
        <v>0.71</v>
      </c>
      <c r="K1226" s="212">
        <f t="shared" si="1473"/>
        <v>0.71</v>
      </c>
      <c r="L1226" s="212">
        <f t="shared" si="1473"/>
        <v>0.71</v>
      </c>
      <c r="M1226" s="212">
        <f t="shared" si="1473"/>
        <v>0.71</v>
      </c>
      <c r="N1226" s="212">
        <f t="shared" si="1473"/>
        <v>0.71</v>
      </c>
      <c r="O1226" s="212">
        <f t="shared" si="1473"/>
        <v>0.71</v>
      </c>
      <c r="P1226" s="212">
        <f t="shared" si="1473"/>
        <v>0.71</v>
      </c>
      <c r="Q1226" s="212">
        <f t="shared" si="1473"/>
        <v>0.71</v>
      </c>
      <c r="R1226" s="212">
        <f t="shared" si="1473"/>
        <v>0.71</v>
      </c>
      <c r="S1226" s="212">
        <f t="shared" si="1473"/>
        <v>0.71</v>
      </c>
      <c r="T1226" s="212">
        <f t="shared" si="1473"/>
        <v>0.71</v>
      </c>
      <c r="U1226" s="212">
        <f t="shared" si="1473"/>
        <v>0.71</v>
      </c>
      <c r="V1226" s="212">
        <f t="shared" si="1473"/>
        <v>0.71</v>
      </c>
      <c r="W1226" s="212">
        <f t="shared" si="1473"/>
        <v>0.71</v>
      </c>
      <c r="X1226" s="212">
        <f t="shared" si="1473"/>
        <v>0.71</v>
      </c>
      <c r="Y1226" s="212">
        <f t="shared" si="1473"/>
        <v>0.71</v>
      </c>
      <c r="Z1226" s="212">
        <f t="shared" si="1473"/>
        <v>0.71</v>
      </c>
      <c r="AA1226" s="212">
        <f t="shared" si="1473"/>
        <v>0.71</v>
      </c>
      <c r="AB1226" s="212">
        <f t="shared" si="1431"/>
        <v>0.71</v>
      </c>
      <c r="AC1226" s="212">
        <f t="shared" si="1432"/>
        <v>0.71</v>
      </c>
      <c r="AD1226" s="212">
        <f t="shared" si="1433"/>
        <v>0.71</v>
      </c>
      <c r="AE1226" s="212">
        <f t="shared" si="1434"/>
        <v>0.71</v>
      </c>
      <c r="AF1226" s="212">
        <f t="shared" si="1435"/>
        <v>0.71</v>
      </c>
      <c r="AG1226" s="212">
        <f t="shared" si="1436"/>
        <v>0.71</v>
      </c>
      <c r="AH1226" s="212">
        <f t="shared" si="1437"/>
        <v>0.71</v>
      </c>
      <c r="AI1226" s="212">
        <f t="shared" si="1438"/>
        <v>0.71</v>
      </c>
      <c r="AJ1226" s="212">
        <f t="shared" si="1439"/>
        <v>0.71</v>
      </c>
      <c r="AK1226" s="212">
        <f t="shared" si="1440"/>
        <v>0.71</v>
      </c>
    </row>
    <row r="1227" spans="1:37" x14ac:dyDescent="0.35">
      <c r="A1227" s="215">
        <v>34</v>
      </c>
      <c r="B1227" s="212">
        <f t="shared" si="1442"/>
        <v>0.71</v>
      </c>
      <c r="C1227" s="212">
        <f t="shared" ref="C1227:AA1227" si="1474">B1227</f>
        <v>0.71</v>
      </c>
      <c r="D1227" s="212">
        <f t="shared" si="1474"/>
        <v>0.71</v>
      </c>
      <c r="E1227" s="212">
        <f t="shared" si="1474"/>
        <v>0.71</v>
      </c>
      <c r="F1227" s="212">
        <f t="shared" si="1474"/>
        <v>0.71</v>
      </c>
      <c r="G1227" s="212">
        <f t="shared" si="1474"/>
        <v>0.71</v>
      </c>
      <c r="H1227" s="212">
        <f t="shared" si="1474"/>
        <v>0.71</v>
      </c>
      <c r="I1227" s="212">
        <f t="shared" si="1474"/>
        <v>0.71</v>
      </c>
      <c r="J1227" s="212">
        <f t="shared" si="1474"/>
        <v>0.71</v>
      </c>
      <c r="K1227" s="212">
        <f t="shared" si="1474"/>
        <v>0.71</v>
      </c>
      <c r="L1227" s="212">
        <f t="shared" si="1474"/>
        <v>0.71</v>
      </c>
      <c r="M1227" s="212">
        <f t="shared" si="1474"/>
        <v>0.71</v>
      </c>
      <c r="N1227" s="212">
        <f t="shared" si="1474"/>
        <v>0.71</v>
      </c>
      <c r="O1227" s="212">
        <f t="shared" si="1474"/>
        <v>0.71</v>
      </c>
      <c r="P1227" s="212">
        <f t="shared" si="1474"/>
        <v>0.71</v>
      </c>
      <c r="Q1227" s="212">
        <f t="shared" si="1474"/>
        <v>0.71</v>
      </c>
      <c r="R1227" s="212">
        <f t="shared" si="1474"/>
        <v>0.71</v>
      </c>
      <c r="S1227" s="212">
        <f t="shared" si="1474"/>
        <v>0.71</v>
      </c>
      <c r="T1227" s="212">
        <f t="shared" si="1474"/>
        <v>0.71</v>
      </c>
      <c r="U1227" s="212">
        <f t="shared" si="1474"/>
        <v>0.71</v>
      </c>
      <c r="V1227" s="212">
        <f t="shared" si="1474"/>
        <v>0.71</v>
      </c>
      <c r="W1227" s="212">
        <f t="shared" si="1474"/>
        <v>0.71</v>
      </c>
      <c r="X1227" s="212">
        <f t="shared" si="1474"/>
        <v>0.71</v>
      </c>
      <c r="Y1227" s="212">
        <f t="shared" si="1474"/>
        <v>0.71</v>
      </c>
      <c r="Z1227" s="212">
        <f t="shared" si="1474"/>
        <v>0.71</v>
      </c>
      <c r="AA1227" s="212">
        <f t="shared" si="1474"/>
        <v>0.71</v>
      </c>
      <c r="AB1227" s="212">
        <f t="shared" si="1431"/>
        <v>0.71</v>
      </c>
      <c r="AC1227" s="212">
        <f t="shared" si="1432"/>
        <v>0.71</v>
      </c>
      <c r="AD1227" s="212">
        <f t="shared" si="1433"/>
        <v>0.71</v>
      </c>
      <c r="AE1227" s="212">
        <f t="shared" si="1434"/>
        <v>0.71</v>
      </c>
      <c r="AF1227" s="212">
        <f t="shared" si="1435"/>
        <v>0.71</v>
      </c>
      <c r="AG1227" s="212">
        <f t="shared" si="1436"/>
        <v>0.71</v>
      </c>
      <c r="AH1227" s="212">
        <f t="shared" si="1437"/>
        <v>0.71</v>
      </c>
      <c r="AI1227" s="212">
        <f t="shared" si="1438"/>
        <v>0.71</v>
      </c>
      <c r="AJ1227" s="212">
        <f t="shared" si="1439"/>
        <v>0.71</v>
      </c>
      <c r="AK1227" s="212">
        <f t="shared" si="1440"/>
        <v>0.71</v>
      </c>
    </row>
    <row r="1228" spans="1:37" x14ac:dyDescent="0.35">
      <c r="A1228" s="215">
        <v>35</v>
      </c>
      <c r="B1228" s="212">
        <f t="shared" si="1442"/>
        <v>0.71</v>
      </c>
      <c r="C1228" s="212">
        <f t="shared" ref="C1228:AA1228" si="1475">B1228</f>
        <v>0.71</v>
      </c>
      <c r="D1228" s="212">
        <f t="shared" si="1475"/>
        <v>0.71</v>
      </c>
      <c r="E1228" s="212">
        <f t="shared" si="1475"/>
        <v>0.71</v>
      </c>
      <c r="F1228" s="212">
        <f t="shared" si="1475"/>
        <v>0.71</v>
      </c>
      <c r="G1228" s="212">
        <f t="shared" si="1475"/>
        <v>0.71</v>
      </c>
      <c r="H1228" s="212">
        <f t="shared" si="1475"/>
        <v>0.71</v>
      </c>
      <c r="I1228" s="212">
        <f t="shared" si="1475"/>
        <v>0.71</v>
      </c>
      <c r="J1228" s="212">
        <f t="shared" si="1475"/>
        <v>0.71</v>
      </c>
      <c r="K1228" s="212">
        <f t="shared" si="1475"/>
        <v>0.71</v>
      </c>
      <c r="L1228" s="212">
        <f t="shared" si="1475"/>
        <v>0.71</v>
      </c>
      <c r="M1228" s="212">
        <f t="shared" si="1475"/>
        <v>0.71</v>
      </c>
      <c r="N1228" s="212">
        <f t="shared" si="1475"/>
        <v>0.71</v>
      </c>
      <c r="O1228" s="212">
        <f t="shared" si="1475"/>
        <v>0.71</v>
      </c>
      <c r="P1228" s="212">
        <f t="shared" si="1475"/>
        <v>0.71</v>
      </c>
      <c r="Q1228" s="212">
        <f t="shared" si="1475"/>
        <v>0.71</v>
      </c>
      <c r="R1228" s="212">
        <f t="shared" si="1475"/>
        <v>0.71</v>
      </c>
      <c r="S1228" s="212">
        <f t="shared" si="1475"/>
        <v>0.71</v>
      </c>
      <c r="T1228" s="212">
        <f t="shared" si="1475"/>
        <v>0.71</v>
      </c>
      <c r="U1228" s="212">
        <f t="shared" si="1475"/>
        <v>0.71</v>
      </c>
      <c r="V1228" s="212">
        <f t="shared" si="1475"/>
        <v>0.71</v>
      </c>
      <c r="W1228" s="212">
        <f t="shared" si="1475"/>
        <v>0.71</v>
      </c>
      <c r="X1228" s="212">
        <f t="shared" si="1475"/>
        <v>0.71</v>
      </c>
      <c r="Y1228" s="212">
        <f t="shared" si="1475"/>
        <v>0.71</v>
      </c>
      <c r="Z1228" s="212">
        <f t="shared" si="1475"/>
        <v>0.71</v>
      </c>
      <c r="AA1228" s="212">
        <f t="shared" si="1475"/>
        <v>0.71</v>
      </c>
      <c r="AB1228" s="212">
        <f t="shared" si="1431"/>
        <v>0.71</v>
      </c>
      <c r="AC1228" s="212">
        <f t="shared" si="1432"/>
        <v>0.71</v>
      </c>
      <c r="AD1228" s="212">
        <f t="shared" si="1433"/>
        <v>0.71</v>
      </c>
      <c r="AE1228" s="212">
        <f t="shared" si="1434"/>
        <v>0.71</v>
      </c>
      <c r="AF1228" s="212">
        <f t="shared" si="1435"/>
        <v>0.71</v>
      </c>
      <c r="AG1228" s="212">
        <f t="shared" si="1436"/>
        <v>0.71</v>
      </c>
      <c r="AH1228" s="212">
        <f t="shared" si="1437"/>
        <v>0.71</v>
      </c>
      <c r="AI1228" s="212">
        <f t="shared" si="1438"/>
        <v>0.71</v>
      </c>
      <c r="AJ1228" s="212">
        <f t="shared" si="1439"/>
        <v>0.71</v>
      </c>
      <c r="AK1228" s="212">
        <f t="shared" si="1440"/>
        <v>0.71</v>
      </c>
    </row>
    <row r="1229" spans="1:37" x14ac:dyDescent="0.35">
      <c r="A1229" s="215">
        <v>36</v>
      </c>
      <c r="B1229" s="212">
        <f t="shared" si="1442"/>
        <v>0.71</v>
      </c>
      <c r="C1229" s="212">
        <f t="shared" ref="C1229:AA1239" si="1476">B1229</f>
        <v>0.71</v>
      </c>
      <c r="D1229" s="212">
        <f t="shared" si="1476"/>
        <v>0.71</v>
      </c>
      <c r="E1229" s="212">
        <f t="shared" si="1476"/>
        <v>0.71</v>
      </c>
      <c r="F1229" s="212">
        <f t="shared" si="1476"/>
        <v>0.71</v>
      </c>
      <c r="G1229" s="212">
        <f t="shared" si="1476"/>
        <v>0.71</v>
      </c>
      <c r="H1229" s="212">
        <f t="shared" si="1476"/>
        <v>0.71</v>
      </c>
      <c r="I1229" s="212">
        <f t="shared" si="1476"/>
        <v>0.71</v>
      </c>
      <c r="J1229" s="212">
        <f t="shared" si="1476"/>
        <v>0.71</v>
      </c>
      <c r="K1229" s="212">
        <f t="shared" si="1476"/>
        <v>0.71</v>
      </c>
      <c r="L1229" s="212">
        <f t="shared" si="1476"/>
        <v>0.71</v>
      </c>
      <c r="M1229" s="212">
        <f t="shared" si="1476"/>
        <v>0.71</v>
      </c>
      <c r="N1229" s="212">
        <f t="shared" si="1476"/>
        <v>0.71</v>
      </c>
      <c r="O1229" s="212">
        <f t="shared" si="1476"/>
        <v>0.71</v>
      </c>
      <c r="P1229" s="212">
        <f t="shared" si="1476"/>
        <v>0.71</v>
      </c>
      <c r="Q1229" s="212">
        <f t="shared" si="1476"/>
        <v>0.71</v>
      </c>
      <c r="R1229" s="212">
        <f t="shared" si="1476"/>
        <v>0.71</v>
      </c>
      <c r="S1229" s="212">
        <f t="shared" si="1476"/>
        <v>0.71</v>
      </c>
      <c r="T1229" s="212">
        <f t="shared" si="1476"/>
        <v>0.71</v>
      </c>
      <c r="U1229" s="212">
        <f t="shared" si="1476"/>
        <v>0.71</v>
      </c>
      <c r="V1229" s="212">
        <f t="shared" si="1476"/>
        <v>0.71</v>
      </c>
      <c r="W1229" s="212">
        <f t="shared" si="1476"/>
        <v>0.71</v>
      </c>
      <c r="X1229" s="212">
        <f t="shared" si="1476"/>
        <v>0.71</v>
      </c>
      <c r="Y1229" s="212">
        <f t="shared" si="1476"/>
        <v>0.71</v>
      </c>
      <c r="Z1229" s="212">
        <f t="shared" si="1476"/>
        <v>0.71</v>
      </c>
      <c r="AA1229" s="212">
        <f t="shared" si="1476"/>
        <v>0.71</v>
      </c>
      <c r="AB1229" s="212">
        <f t="shared" si="1431"/>
        <v>0.71</v>
      </c>
      <c r="AC1229" s="212">
        <f t="shared" si="1431"/>
        <v>0.71</v>
      </c>
      <c r="AD1229" s="212">
        <f t="shared" si="1431"/>
        <v>0.71</v>
      </c>
      <c r="AE1229" s="212">
        <f t="shared" si="1431"/>
        <v>0.71</v>
      </c>
      <c r="AF1229" s="212">
        <f t="shared" si="1431"/>
        <v>0.71</v>
      </c>
      <c r="AG1229" s="212">
        <f t="shared" si="1431"/>
        <v>0.71</v>
      </c>
      <c r="AH1229" s="212">
        <f t="shared" si="1431"/>
        <v>0.71</v>
      </c>
      <c r="AI1229" s="212">
        <f t="shared" si="1431"/>
        <v>0.71</v>
      </c>
      <c r="AJ1229" s="212">
        <f t="shared" si="1431"/>
        <v>0.71</v>
      </c>
      <c r="AK1229" s="212">
        <f t="shared" si="1431"/>
        <v>0.71</v>
      </c>
    </row>
    <row r="1230" spans="1:37" x14ac:dyDescent="0.35">
      <c r="A1230" s="215">
        <v>37</v>
      </c>
      <c r="B1230" s="212">
        <f t="shared" si="1442"/>
        <v>0.71</v>
      </c>
      <c r="C1230" s="212">
        <f t="shared" si="1476"/>
        <v>0.71</v>
      </c>
      <c r="D1230" s="212">
        <f t="shared" si="1476"/>
        <v>0.71</v>
      </c>
      <c r="E1230" s="212">
        <f t="shared" si="1476"/>
        <v>0.71</v>
      </c>
      <c r="F1230" s="212">
        <f t="shared" si="1476"/>
        <v>0.71</v>
      </c>
      <c r="G1230" s="212">
        <f t="shared" si="1476"/>
        <v>0.71</v>
      </c>
      <c r="H1230" s="212">
        <f t="shared" si="1476"/>
        <v>0.71</v>
      </c>
      <c r="I1230" s="212">
        <f t="shared" si="1476"/>
        <v>0.71</v>
      </c>
      <c r="J1230" s="212">
        <f t="shared" si="1476"/>
        <v>0.71</v>
      </c>
      <c r="K1230" s="212">
        <f t="shared" si="1476"/>
        <v>0.71</v>
      </c>
      <c r="L1230" s="212">
        <f t="shared" si="1476"/>
        <v>0.71</v>
      </c>
      <c r="M1230" s="212">
        <f t="shared" si="1476"/>
        <v>0.71</v>
      </c>
      <c r="N1230" s="212">
        <f t="shared" si="1476"/>
        <v>0.71</v>
      </c>
      <c r="O1230" s="212">
        <f t="shared" si="1476"/>
        <v>0.71</v>
      </c>
      <c r="P1230" s="212">
        <f t="shared" si="1476"/>
        <v>0.71</v>
      </c>
      <c r="Q1230" s="212">
        <f t="shared" si="1476"/>
        <v>0.71</v>
      </c>
      <c r="R1230" s="212">
        <f t="shared" si="1476"/>
        <v>0.71</v>
      </c>
      <c r="S1230" s="212">
        <f t="shared" si="1476"/>
        <v>0.71</v>
      </c>
      <c r="T1230" s="212">
        <f t="shared" si="1476"/>
        <v>0.71</v>
      </c>
      <c r="U1230" s="212">
        <f t="shared" si="1476"/>
        <v>0.71</v>
      </c>
      <c r="V1230" s="212">
        <f t="shared" si="1476"/>
        <v>0.71</v>
      </c>
      <c r="W1230" s="212">
        <f t="shared" si="1476"/>
        <v>0.71</v>
      </c>
      <c r="X1230" s="212">
        <f t="shared" si="1476"/>
        <v>0.71</v>
      </c>
      <c r="Y1230" s="212">
        <f t="shared" si="1476"/>
        <v>0.71</v>
      </c>
      <c r="Z1230" s="212">
        <f t="shared" si="1476"/>
        <v>0.71</v>
      </c>
      <c r="AA1230" s="212">
        <f t="shared" si="1476"/>
        <v>0.71</v>
      </c>
      <c r="AB1230" s="212">
        <f t="shared" ref="AB1230:AK1245" si="1477">AA1230</f>
        <v>0.71</v>
      </c>
      <c r="AC1230" s="212">
        <f t="shared" si="1477"/>
        <v>0.71</v>
      </c>
      <c r="AD1230" s="212">
        <f t="shared" si="1477"/>
        <v>0.71</v>
      </c>
      <c r="AE1230" s="212">
        <f t="shared" si="1477"/>
        <v>0.71</v>
      </c>
      <c r="AF1230" s="212">
        <f t="shared" si="1477"/>
        <v>0.71</v>
      </c>
      <c r="AG1230" s="212">
        <f t="shared" si="1477"/>
        <v>0.71</v>
      </c>
      <c r="AH1230" s="212">
        <f t="shared" si="1477"/>
        <v>0.71</v>
      </c>
      <c r="AI1230" s="212">
        <f t="shared" si="1477"/>
        <v>0.71</v>
      </c>
      <c r="AJ1230" s="212">
        <f t="shared" si="1477"/>
        <v>0.71</v>
      </c>
      <c r="AK1230" s="212">
        <f t="shared" si="1477"/>
        <v>0.71</v>
      </c>
    </row>
    <row r="1231" spans="1:37" x14ac:dyDescent="0.35">
      <c r="A1231" s="215">
        <v>38</v>
      </c>
      <c r="B1231" s="212">
        <f t="shared" si="1442"/>
        <v>0.71</v>
      </c>
      <c r="C1231" s="212">
        <f t="shared" si="1476"/>
        <v>0.71</v>
      </c>
      <c r="D1231" s="212">
        <f t="shared" si="1476"/>
        <v>0.71</v>
      </c>
      <c r="E1231" s="212">
        <f t="shared" si="1476"/>
        <v>0.71</v>
      </c>
      <c r="F1231" s="212">
        <f t="shared" si="1476"/>
        <v>0.71</v>
      </c>
      <c r="G1231" s="212">
        <f t="shared" si="1476"/>
        <v>0.71</v>
      </c>
      <c r="H1231" s="212">
        <f t="shared" si="1476"/>
        <v>0.71</v>
      </c>
      <c r="I1231" s="212">
        <f t="shared" si="1476"/>
        <v>0.71</v>
      </c>
      <c r="J1231" s="212">
        <f t="shared" si="1476"/>
        <v>0.71</v>
      </c>
      <c r="K1231" s="212">
        <f t="shared" si="1476"/>
        <v>0.71</v>
      </c>
      <c r="L1231" s="212">
        <f t="shared" si="1476"/>
        <v>0.71</v>
      </c>
      <c r="M1231" s="212">
        <f t="shared" si="1476"/>
        <v>0.71</v>
      </c>
      <c r="N1231" s="212">
        <f t="shared" si="1476"/>
        <v>0.71</v>
      </c>
      <c r="O1231" s="212">
        <f t="shared" si="1476"/>
        <v>0.71</v>
      </c>
      <c r="P1231" s="212">
        <f t="shared" si="1476"/>
        <v>0.71</v>
      </c>
      <c r="Q1231" s="212">
        <f t="shared" si="1476"/>
        <v>0.71</v>
      </c>
      <c r="R1231" s="212">
        <f t="shared" si="1476"/>
        <v>0.71</v>
      </c>
      <c r="S1231" s="212">
        <f t="shared" si="1476"/>
        <v>0.71</v>
      </c>
      <c r="T1231" s="212">
        <f t="shared" si="1476"/>
        <v>0.71</v>
      </c>
      <c r="U1231" s="212">
        <f t="shared" si="1476"/>
        <v>0.71</v>
      </c>
      <c r="V1231" s="212">
        <f t="shared" si="1476"/>
        <v>0.71</v>
      </c>
      <c r="W1231" s="212">
        <f t="shared" si="1476"/>
        <v>0.71</v>
      </c>
      <c r="X1231" s="212">
        <f t="shared" si="1476"/>
        <v>0.71</v>
      </c>
      <c r="Y1231" s="212">
        <f t="shared" si="1476"/>
        <v>0.71</v>
      </c>
      <c r="Z1231" s="212">
        <f t="shared" si="1476"/>
        <v>0.71</v>
      </c>
      <c r="AA1231" s="212">
        <f t="shared" si="1476"/>
        <v>0.71</v>
      </c>
      <c r="AB1231" s="212">
        <f t="shared" si="1477"/>
        <v>0.71</v>
      </c>
      <c r="AC1231" s="212">
        <f t="shared" si="1477"/>
        <v>0.71</v>
      </c>
      <c r="AD1231" s="212">
        <f t="shared" si="1477"/>
        <v>0.71</v>
      </c>
      <c r="AE1231" s="212">
        <f t="shared" si="1477"/>
        <v>0.71</v>
      </c>
      <c r="AF1231" s="212">
        <f t="shared" si="1477"/>
        <v>0.71</v>
      </c>
      <c r="AG1231" s="212">
        <f t="shared" si="1477"/>
        <v>0.71</v>
      </c>
      <c r="AH1231" s="212">
        <f t="shared" si="1477"/>
        <v>0.71</v>
      </c>
      <c r="AI1231" s="212">
        <f t="shared" si="1477"/>
        <v>0.71</v>
      </c>
      <c r="AJ1231" s="212">
        <f t="shared" si="1477"/>
        <v>0.71</v>
      </c>
      <c r="AK1231" s="212">
        <f t="shared" si="1477"/>
        <v>0.71</v>
      </c>
    </row>
    <row r="1232" spans="1:37" x14ac:dyDescent="0.35">
      <c r="A1232" s="215">
        <v>39</v>
      </c>
      <c r="B1232" s="212">
        <f t="shared" si="1442"/>
        <v>0.71</v>
      </c>
      <c r="C1232" s="212">
        <f t="shared" si="1476"/>
        <v>0.71</v>
      </c>
      <c r="D1232" s="212">
        <f t="shared" si="1476"/>
        <v>0.71</v>
      </c>
      <c r="E1232" s="212">
        <f t="shared" si="1476"/>
        <v>0.71</v>
      </c>
      <c r="F1232" s="212">
        <f t="shared" si="1476"/>
        <v>0.71</v>
      </c>
      <c r="G1232" s="212">
        <f t="shared" si="1476"/>
        <v>0.71</v>
      </c>
      <c r="H1232" s="212">
        <f t="shared" si="1476"/>
        <v>0.71</v>
      </c>
      <c r="I1232" s="212">
        <f t="shared" si="1476"/>
        <v>0.71</v>
      </c>
      <c r="J1232" s="212">
        <f t="shared" si="1476"/>
        <v>0.71</v>
      </c>
      <c r="K1232" s="212">
        <f t="shared" si="1476"/>
        <v>0.71</v>
      </c>
      <c r="L1232" s="212">
        <f t="shared" si="1476"/>
        <v>0.71</v>
      </c>
      <c r="M1232" s="212">
        <f t="shared" si="1476"/>
        <v>0.71</v>
      </c>
      <c r="N1232" s="212">
        <f t="shared" si="1476"/>
        <v>0.71</v>
      </c>
      <c r="O1232" s="212">
        <f t="shared" si="1476"/>
        <v>0.71</v>
      </c>
      <c r="P1232" s="212">
        <f t="shared" si="1476"/>
        <v>0.71</v>
      </c>
      <c r="Q1232" s="212">
        <f t="shared" si="1476"/>
        <v>0.71</v>
      </c>
      <c r="R1232" s="212">
        <f t="shared" si="1476"/>
        <v>0.71</v>
      </c>
      <c r="S1232" s="212">
        <f t="shared" si="1476"/>
        <v>0.71</v>
      </c>
      <c r="T1232" s="212">
        <f t="shared" si="1476"/>
        <v>0.71</v>
      </c>
      <c r="U1232" s="212">
        <f t="shared" si="1476"/>
        <v>0.71</v>
      </c>
      <c r="V1232" s="212">
        <f t="shared" si="1476"/>
        <v>0.71</v>
      </c>
      <c r="W1232" s="212">
        <f t="shared" si="1476"/>
        <v>0.71</v>
      </c>
      <c r="X1232" s="212">
        <f t="shared" si="1476"/>
        <v>0.71</v>
      </c>
      <c r="Y1232" s="212">
        <f t="shared" si="1476"/>
        <v>0.71</v>
      </c>
      <c r="Z1232" s="212">
        <f t="shared" si="1476"/>
        <v>0.71</v>
      </c>
      <c r="AA1232" s="212">
        <f t="shared" si="1476"/>
        <v>0.71</v>
      </c>
      <c r="AB1232" s="212">
        <f t="shared" si="1477"/>
        <v>0.71</v>
      </c>
      <c r="AC1232" s="212">
        <f t="shared" si="1477"/>
        <v>0.71</v>
      </c>
      <c r="AD1232" s="212">
        <f t="shared" si="1477"/>
        <v>0.71</v>
      </c>
      <c r="AE1232" s="212">
        <f t="shared" si="1477"/>
        <v>0.71</v>
      </c>
      <c r="AF1232" s="212">
        <f t="shared" si="1477"/>
        <v>0.71</v>
      </c>
      <c r="AG1232" s="212">
        <f t="shared" si="1477"/>
        <v>0.71</v>
      </c>
      <c r="AH1232" s="212">
        <f t="shared" si="1477"/>
        <v>0.71</v>
      </c>
      <c r="AI1232" s="212">
        <f t="shared" si="1477"/>
        <v>0.71</v>
      </c>
      <c r="AJ1232" s="212">
        <f t="shared" si="1477"/>
        <v>0.71</v>
      </c>
      <c r="AK1232" s="212">
        <f t="shared" si="1477"/>
        <v>0.71</v>
      </c>
    </row>
    <row r="1233" spans="1:16384" x14ac:dyDescent="0.35">
      <c r="A1233" s="215">
        <v>40</v>
      </c>
      <c r="B1233" s="212">
        <f t="shared" si="1442"/>
        <v>0.71</v>
      </c>
      <c r="C1233" s="212">
        <f t="shared" si="1476"/>
        <v>0.71</v>
      </c>
      <c r="D1233" s="212">
        <f t="shared" si="1476"/>
        <v>0.71</v>
      </c>
      <c r="E1233" s="212">
        <f t="shared" si="1476"/>
        <v>0.71</v>
      </c>
      <c r="F1233" s="212">
        <f t="shared" si="1476"/>
        <v>0.71</v>
      </c>
      <c r="G1233" s="212">
        <f t="shared" si="1476"/>
        <v>0.71</v>
      </c>
      <c r="H1233" s="212">
        <f t="shared" si="1476"/>
        <v>0.71</v>
      </c>
      <c r="I1233" s="212">
        <f t="shared" si="1476"/>
        <v>0.71</v>
      </c>
      <c r="J1233" s="212">
        <f t="shared" si="1476"/>
        <v>0.71</v>
      </c>
      <c r="K1233" s="212">
        <f t="shared" si="1476"/>
        <v>0.71</v>
      </c>
      <c r="L1233" s="212">
        <f t="shared" si="1476"/>
        <v>0.71</v>
      </c>
      <c r="M1233" s="212">
        <f t="shared" si="1476"/>
        <v>0.71</v>
      </c>
      <c r="N1233" s="212">
        <f t="shared" si="1476"/>
        <v>0.71</v>
      </c>
      <c r="O1233" s="212">
        <f t="shared" si="1476"/>
        <v>0.71</v>
      </c>
      <c r="P1233" s="212">
        <f t="shared" si="1476"/>
        <v>0.71</v>
      </c>
      <c r="Q1233" s="212">
        <f t="shared" si="1476"/>
        <v>0.71</v>
      </c>
      <c r="R1233" s="212">
        <f t="shared" si="1476"/>
        <v>0.71</v>
      </c>
      <c r="S1233" s="212">
        <f t="shared" si="1476"/>
        <v>0.71</v>
      </c>
      <c r="T1233" s="212">
        <f t="shared" si="1476"/>
        <v>0.71</v>
      </c>
      <c r="U1233" s="212">
        <f t="shared" si="1476"/>
        <v>0.71</v>
      </c>
      <c r="V1233" s="212">
        <f t="shared" si="1476"/>
        <v>0.71</v>
      </c>
      <c r="W1233" s="212">
        <f t="shared" si="1476"/>
        <v>0.71</v>
      </c>
      <c r="X1233" s="212">
        <f t="shared" si="1476"/>
        <v>0.71</v>
      </c>
      <c r="Y1233" s="212">
        <f t="shared" si="1476"/>
        <v>0.71</v>
      </c>
      <c r="Z1233" s="212">
        <f t="shared" si="1476"/>
        <v>0.71</v>
      </c>
      <c r="AA1233" s="212">
        <f t="shared" si="1476"/>
        <v>0.71</v>
      </c>
      <c r="AB1233" s="212">
        <f t="shared" si="1477"/>
        <v>0.71</v>
      </c>
      <c r="AC1233" s="212">
        <f t="shared" si="1477"/>
        <v>0.71</v>
      </c>
      <c r="AD1233" s="212">
        <f t="shared" si="1477"/>
        <v>0.71</v>
      </c>
      <c r="AE1233" s="212">
        <f t="shared" si="1477"/>
        <v>0.71</v>
      </c>
      <c r="AF1233" s="212">
        <f t="shared" si="1477"/>
        <v>0.71</v>
      </c>
      <c r="AG1233" s="212">
        <f t="shared" si="1477"/>
        <v>0.71</v>
      </c>
      <c r="AH1233" s="212">
        <f t="shared" si="1477"/>
        <v>0.71</v>
      </c>
      <c r="AI1233" s="212">
        <f t="shared" si="1477"/>
        <v>0.71</v>
      </c>
      <c r="AJ1233" s="212">
        <f t="shared" si="1477"/>
        <v>0.71</v>
      </c>
      <c r="AK1233" s="212">
        <f t="shared" si="1477"/>
        <v>0.71</v>
      </c>
    </row>
    <row r="1234" spans="1:16384" x14ac:dyDescent="0.35">
      <c r="A1234" s="215">
        <v>41</v>
      </c>
      <c r="B1234" s="212">
        <f t="shared" si="1442"/>
        <v>0.71</v>
      </c>
      <c r="C1234" s="212">
        <f t="shared" si="1476"/>
        <v>0.71</v>
      </c>
      <c r="D1234" s="212">
        <f t="shared" si="1476"/>
        <v>0.71</v>
      </c>
      <c r="E1234" s="212">
        <f t="shared" si="1476"/>
        <v>0.71</v>
      </c>
      <c r="F1234" s="212">
        <f t="shared" si="1476"/>
        <v>0.71</v>
      </c>
      <c r="G1234" s="212">
        <f t="shared" si="1476"/>
        <v>0.71</v>
      </c>
      <c r="H1234" s="212">
        <f t="shared" si="1476"/>
        <v>0.71</v>
      </c>
      <c r="I1234" s="212">
        <f t="shared" si="1476"/>
        <v>0.71</v>
      </c>
      <c r="J1234" s="212">
        <f t="shared" si="1476"/>
        <v>0.71</v>
      </c>
      <c r="K1234" s="212">
        <f t="shared" si="1476"/>
        <v>0.71</v>
      </c>
      <c r="L1234" s="212">
        <f t="shared" si="1476"/>
        <v>0.71</v>
      </c>
      <c r="M1234" s="212">
        <f t="shared" si="1476"/>
        <v>0.71</v>
      </c>
      <c r="N1234" s="212">
        <f t="shared" si="1476"/>
        <v>0.71</v>
      </c>
      <c r="O1234" s="212">
        <f t="shared" si="1476"/>
        <v>0.71</v>
      </c>
      <c r="P1234" s="212">
        <f t="shared" si="1476"/>
        <v>0.71</v>
      </c>
      <c r="Q1234" s="212">
        <f t="shared" si="1476"/>
        <v>0.71</v>
      </c>
      <c r="R1234" s="212">
        <f t="shared" si="1476"/>
        <v>0.71</v>
      </c>
      <c r="S1234" s="212">
        <f t="shared" si="1476"/>
        <v>0.71</v>
      </c>
      <c r="T1234" s="212">
        <f t="shared" si="1476"/>
        <v>0.71</v>
      </c>
      <c r="U1234" s="212">
        <f t="shared" si="1476"/>
        <v>0.71</v>
      </c>
      <c r="V1234" s="212">
        <f t="shared" si="1476"/>
        <v>0.71</v>
      </c>
      <c r="W1234" s="212">
        <f t="shared" si="1476"/>
        <v>0.71</v>
      </c>
      <c r="X1234" s="212">
        <f t="shared" si="1476"/>
        <v>0.71</v>
      </c>
      <c r="Y1234" s="212">
        <f t="shared" si="1476"/>
        <v>0.71</v>
      </c>
      <c r="Z1234" s="212">
        <f t="shared" si="1476"/>
        <v>0.71</v>
      </c>
      <c r="AA1234" s="212">
        <f t="shared" si="1476"/>
        <v>0.71</v>
      </c>
      <c r="AB1234" s="212">
        <f t="shared" si="1477"/>
        <v>0.71</v>
      </c>
      <c r="AC1234" s="212">
        <f t="shared" si="1477"/>
        <v>0.71</v>
      </c>
      <c r="AD1234" s="212">
        <f t="shared" si="1477"/>
        <v>0.71</v>
      </c>
      <c r="AE1234" s="212">
        <f t="shared" si="1477"/>
        <v>0.71</v>
      </c>
      <c r="AF1234" s="212">
        <f t="shared" si="1477"/>
        <v>0.71</v>
      </c>
      <c r="AG1234" s="212">
        <f t="shared" si="1477"/>
        <v>0.71</v>
      </c>
      <c r="AH1234" s="212">
        <f t="shared" si="1477"/>
        <v>0.71</v>
      </c>
      <c r="AI1234" s="212">
        <f t="shared" si="1477"/>
        <v>0.71</v>
      </c>
      <c r="AJ1234" s="212">
        <f t="shared" si="1477"/>
        <v>0.71</v>
      </c>
      <c r="AK1234" s="212">
        <f t="shared" si="1477"/>
        <v>0.71</v>
      </c>
    </row>
    <row r="1235" spans="1:16384" x14ac:dyDescent="0.35">
      <c r="A1235" s="215">
        <v>42</v>
      </c>
      <c r="B1235" s="212">
        <f t="shared" si="1442"/>
        <v>0.71</v>
      </c>
      <c r="C1235" s="212">
        <f t="shared" si="1476"/>
        <v>0.71</v>
      </c>
      <c r="D1235" s="212">
        <f t="shared" si="1476"/>
        <v>0.71</v>
      </c>
      <c r="E1235" s="212">
        <f t="shared" si="1476"/>
        <v>0.71</v>
      </c>
      <c r="F1235" s="212">
        <f t="shared" si="1476"/>
        <v>0.71</v>
      </c>
      <c r="G1235" s="212">
        <f t="shared" si="1476"/>
        <v>0.71</v>
      </c>
      <c r="H1235" s="212">
        <f t="shared" si="1476"/>
        <v>0.71</v>
      </c>
      <c r="I1235" s="212">
        <f t="shared" si="1476"/>
        <v>0.71</v>
      </c>
      <c r="J1235" s="212">
        <f t="shared" si="1476"/>
        <v>0.71</v>
      </c>
      <c r="K1235" s="212">
        <f t="shared" si="1476"/>
        <v>0.71</v>
      </c>
      <c r="L1235" s="212">
        <f t="shared" si="1476"/>
        <v>0.71</v>
      </c>
      <c r="M1235" s="212">
        <f t="shared" si="1476"/>
        <v>0.71</v>
      </c>
      <c r="N1235" s="212">
        <f t="shared" si="1476"/>
        <v>0.71</v>
      </c>
      <c r="O1235" s="212">
        <f t="shared" si="1476"/>
        <v>0.71</v>
      </c>
      <c r="P1235" s="212">
        <f t="shared" si="1476"/>
        <v>0.71</v>
      </c>
      <c r="Q1235" s="212">
        <f t="shared" si="1476"/>
        <v>0.71</v>
      </c>
      <c r="R1235" s="212">
        <f t="shared" si="1476"/>
        <v>0.71</v>
      </c>
      <c r="S1235" s="212">
        <f t="shared" si="1476"/>
        <v>0.71</v>
      </c>
      <c r="T1235" s="212">
        <f t="shared" si="1476"/>
        <v>0.71</v>
      </c>
      <c r="U1235" s="212">
        <f t="shared" si="1476"/>
        <v>0.71</v>
      </c>
      <c r="V1235" s="212">
        <f t="shared" si="1476"/>
        <v>0.71</v>
      </c>
      <c r="W1235" s="212">
        <f t="shared" si="1476"/>
        <v>0.71</v>
      </c>
      <c r="X1235" s="212">
        <f t="shared" si="1476"/>
        <v>0.71</v>
      </c>
      <c r="Y1235" s="212">
        <f t="shared" si="1476"/>
        <v>0.71</v>
      </c>
      <c r="Z1235" s="212">
        <f t="shared" si="1476"/>
        <v>0.71</v>
      </c>
      <c r="AA1235" s="212">
        <f t="shared" si="1476"/>
        <v>0.71</v>
      </c>
      <c r="AB1235" s="212">
        <f t="shared" si="1477"/>
        <v>0.71</v>
      </c>
      <c r="AC1235" s="212">
        <f t="shared" si="1477"/>
        <v>0.71</v>
      </c>
      <c r="AD1235" s="212">
        <f t="shared" si="1477"/>
        <v>0.71</v>
      </c>
      <c r="AE1235" s="212">
        <f t="shared" si="1477"/>
        <v>0.71</v>
      </c>
      <c r="AF1235" s="212">
        <f t="shared" si="1477"/>
        <v>0.71</v>
      </c>
      <c r="AG1235" s="212">
        <f t="shared" si="1477"/>
        <v>0.71</v>
      </c>
      <c r="AH1235" s="212">
        <f t="shared" si="1477"/>
        <v>0.71</v>
      </c>
      <c r="AI1235" s="212">
        <f t="shared" si="1477"/>
        <v>0.71</v>
      </c>
      <c r="AJ1235" s="212">
        <f t="shared" si="1477"/>
        <v>0.71</v>
      </c>
      <c r="AK1235" s="212">
        <f t="shared" si="1477"/>
        <v>0.71</v>
      </c>
    </row>
    <row r="1236" spans="1:16384" x14ac:dyDescent="0.35">
      <c r="A1236" s="215">
        <v>43</v>
      </c>
      <c r="B1236" s="212">
        <f t="shared" si="1442"/>
        <v>0.71</v>
      </c>
      <c r="C1236" s="212">
        <f t="shared" si="1476"/>
        <v>0.71</v>
      </c>
      <c r="D1236" s="212">
        <f t="shared" si="1476"/>
        <v>0.71</v>
      </c>
      <c r="E1236" s="212">
        <f t="shared" si="1476"/>
        <v>0.71</v>
      </c>
      <c r="F1236" s="212">
        <f t="shared" si="1476"/>
        <v>0.71</v>
      </c>
      <c r="G1236" s="212">
        <f t="shared" si="1476"/>
        <v>0.71</v>
      </c>
      <c r="H1236" s="212">
        <f t="shared" si="1476"/>
        <v>0.71</v>
      </c>
      <c r="I1236" s="212">
        <f t="shared" si="1476"/>
        <v>0.71</v>
      </c>
      <c r="J1236" s="212">
        <f t="shared" si="1476"/>
        <v>0.71</v>
      </c>
      <c r="K1236" s="212">
        <f t="shared" si="1476"/>
        <v>0.71</v>
      </c>
      <c r="L1236" s="212">
        <f t="shared" si="1476"/>
        <v>0.71</v>
      </c>
      <c r="M1236" s="212">
        <f t="shared" si="1476"/>
        <v>0.71</v>
      </c>
      <c r="N1236" s="212">
        <f t="shared" si="1476"/>
        <v>0.71</v>
      </c>
      <c r="O1236" s="212">
        <f t="shared" si="1476"/>
        <v>0.71</v>
      </c>
      <c r="P1236" s="212">
        <f t="shared" si="1476"/>
        <v>0.71</v>
      </c>
      <c r="Q1236" s="212">
        <f t="shared" si="1476"/>
        <v>0.71</v>
      </c>
      <c r="R1236" s="212">
        <f t="shared" si="1476"/>
        <v>0.71</v>
      </c>
      <c r="S1236" s="212">
        <f t="shared" si="1476"/>
        <v>0.71</v>
      </c>
      <c r="T1236" s="212">
        <f t="shared" si="1476"/>
        <v>0.71</v>
      </c>
      <c r="U1236" s="212">
        <f t="shared" si="1476"/>
        <v>0.71</v>
      </c>
      <c r="V1236" s="212">
        <f t="shared" si="1476"/>
        <v>0.71</v>
      </c>
      <c r="W1236" s="212">
        <f t="shared" si="1476"/>
        <v>0.71</v>
      </c>
      <c r="X1236" s="212">
        <f t="shared" si="1476"/>
        <v>0.71</v>
      </c>
      <c r="Y1236" s="212">
        <f t="shared" si="1476"/>
        <v>0.71</v>
      </c>
      <c r="Z1236" s="212">
        <f t="shared" si="1476"/>
        <v>0.71</v>
      </c>
      <c r="AA1236" s="212">
        <f t="shared" si="1476"/>
        <v>0.71</v>
      </c>
      <c r="AB1236" s="212">
        <f t="shared" si="1477"/>
        <v>0.71</v>
      </c>
      <c r="AC1236" s="212">
        <f t="shared" si="1477"/>
        <v>0.71</v>
      </c>
      <c r="AD1236" s="212">
        <f t="shared" si="1477"/>
        <v>0.71</v>
      </c>
      <c r="AE1236" s="212">
        <f t="shared" si="1477"/>
        <v>0.71</v>
      </c>
      <c r="AF1236" s="212">
        <f t="shared" si="1477"/>
        <v>0.71</v>
      </c>
      <c r="AG1236" s="212">
        <f t="shared" si="1477"/>
        <v>0.71</v>
      </c>
      <c r="AH1236" s="212">
        <f t="shared" si="1477"/>
        <v>0.71</v>
      </c>
      <c r="AI1236" s="212">
        <f t="shared" si="1477"/>
        <v>0.71</v>
      </c>
      <c r="AJ1236" s="212">
        <f t="shared" si="1477"/>
        <v>0.71</v>
      </c>
      <c r="AK1236" s="212">
        <f t="shared" si="1477"/>
        <v>0.71</v>
      </c>
    </row>
    <row r="1237" spans="1:16384" x14ac:dyDescent="0.35">
      <c r="A1237" s="215">
        <v>44</v>
      </c>
      <c r="B1237" s="212">
        <f t="shared" si="1442"/>
        <v>0.71</v>
      </c>
      <c r="C1237" s="212">
        <f t="shared" si="1476"/>
        <v>0.71</v>
      </c>
      <c r="D1237" s="212">
        <f t="shared" si="1476"/>
        <v>0.71</v>
      </c>
      <c r="E1237" s="212">
        <f t="shared" si="1476"/>
        <v>0.71</v>
      </c>
      <c r="F1237" s="212">
        <f t="shared" si="1476"/>
        <v>0.71</v>
      </c>
      <c r="G1237" s="212">
        <f t="shared" si="1476"/>
        <v>0.71</v>
      </c>
      <c r="H1237" s="212">
        <f t="shared" si="1476"/>
        <v>0.71</v>
      </c>
      <c r="I1237" s="212">
        <f t="shared" si="1476"/>
        <v>0.71</v>
      </c>
      <c r="J1237" s="212">
        <f t="shared" si="1476"/>
        <v>0.71</v>
      </c>
      <c r="K1237" s="212">
        <f t="shared" si="1476"/>
        <v>0.71</v>
      </c>
      <c r="L1237" s="212">
        <f t="shared" si="1476"/>
        <v>0.71</v>
      </c>
      <c r="M1237" s="212">
        <f t="shared" si="1476"/>
        <v>0.71</v>
      </c>
      <c r="N1237" s="212">
        <f t="shared" si="1476"/>
        <v>0.71</v>
      </c>
      <c r="O1237" s="212">
        <f t="shared" si="1476"/>
        <v>0.71</v>
      </c>
      <c r="P1237" s="212">
        <f t="shared" si="1476"/>
        <v>0.71</v>
      </c>
      <c r="Q1237" s="212">
        <f t="shared" si="1476"/>
        <v>0.71</v>
      </c>
      <c r="R1237" s="212">
        <f t="shared" si="1476"/>
        <v>0.71</v>
      </c>
      <c r="S1237" s="212">
        <f t="shared" si="1476"/>
        <v>0.71</v>
      </c>
      <c r="T1237" s="212">
        <f t="shared" si="1476"/>
        <v>0.71</v>
      </c>
      <c r="U1237" s="212">
        <f t="shared" si="1476"/>
        <v>0.71</v>
      </c>
      <c r="V1237" s="212">
        <f t="shared" si="1476"/>
        <v>0.71</v>
      </c>
      <c r="W1237" s="212">
        <f t="shared" si="1476"/>
        <v>0.71</v>
      </c>
      <c r="X1237" s="212">
        <f t="shared" si="1476"/>
        <v>0.71</v>
      </c>
      <c r="Y1237" s="212">
        <f t="shared" si="1476"/>
        <v>0.71</v>
      </c>
      <c r="Z1237" s="212">
        <f t="shared" si="1476"/>
        <v>0.71</v>
      </c>
      <c r="AA1237" s="212">
        <f t="shared" si="1476"/>
        <v>0.71</v>
      </c>
      <c r="AB1237" s="212">
        <f t="shared" si="1477"/>
        <v>0.71</v>
      </c>
      <c r="AC1237" s="212">
        <f t="shared" si="1477"/>
        <v>0.71</v>
      </c>
      <c r="AD1237" s="212">
        <f t="shared" si="1477"/>
        <v>0.71</v>
      </c>
      <c r="AE1237" s="212">
        <f t="shared" si="1477"/>
        <v>0.71</v>
      </c>
      <c r="AF1237" s="212">
        <f t="shared" si="1477"/>
        <v>0.71</v>
      </c>
      <c r="AG1237" s="212">
        <f t="shared" si="1477"/>
        <v>0.71</v>
      </c>
      <c r="AH1237" s="212">
        <f t="shared" si="1477"/>
        <v>0.71</v>
      </c>
      <c r="AI1237" s="212">
        <f t="shared" si="1477"/>
        <v>0.71</v>
      </c>
      <c r="AJ1237" s="212">
        <f t="shared" si="1477"/>
        <v>0.71</v>
      </c>
      <c r="AK1237" s="212">
        <f t="shared" si="1477"/>
        <v>0.71</v>
      </c>
    </row>
    <row r="1238" spans="1:16384" x14ac:dyDescent="0.35">
      <c r="A1238" s="215">
        <v>45</v>
      </c>
      <c r="B1238" s="212">
        <f t="shared" si="1442"/>
        <v>0.71</v>
      </c>
      <c r="C1238" s="212">
        <f t="shared" si="1476"/>
        <v>0.71</v>
      </c>
      <c r="D1238" s="212">
        <f t="shared" si="1476"/>
        <v>0.71</v>
      </c>
      <c r="E1238" s="212">
        <f t="shared" si="1476"/>
        <v>0.71</v>
      </c>
      <c r="F1238" s="212">
        <f t="shared" si="1476"/>
        <v>0.71</v>
      </c>
      <c r="G1238" s="212">
        <f t="shared" si="1476"/>
        <v>0.71</v>
      </c>
      <c r="H1238" s="212">
        <f t="shared" si="1476"/>
        <v>0.71</v>
      </c>
      <c r="I1238" s="212">
        <f t="shared" si="1476"/>
        <v>0.71</v>
      </c>
      <c r="J1238" s="212">
        <f t="shared" si="1476"/>
        <v>0.71</v>
      </c>
      <c r="K1238" s="212">
        <f t="shared" si="1476"/>
        <v>0.71</v>
      </c>
      <c r="L1238" s="212">
        <f t="shared" si="1476"/>
        <v>0.71</v>
      </c>
      <c r="M1238" s="212">
        <f t="shared" si="1476"/>
        <v>0.71</v>
      </c>
      <c r="N1238" s="212">
        <f t="shared" si="1476"/>
        <v>0.71</v>
      </c>
      <c r="O1238" s="212">
        <f t="shared" si="1476"/>
        <v>0.71</v>
      </c>
      <c r="P1238" s="212">
        <f t="shared" si="1476"/>
        <v>0.71</v>
      </c>
      <c r="Q1238" s="212">
        <f t="shared" si="1476"/>
        <v>0.71</v>
      </c>
      <c r="R1238" s="212">
        <f t="shared" si="1476"/>
        <v>0.71</v>
      </c>
      <c r="S1238" s="212">
        <f t="shared" si="1476"/>
        <v>0.71</v>
      </c>
      <c r="T1238" s="212">
        <f t="shared" si="1476"/>
        <v>0.71</v>
      </c>
      <c r="U1238" s="212">
        <f t="shared" si="1476"/>
        <v>0.71</v>
      </c>
      <c r="V1238" s="212">
        <f t="shared" si="1476"/>
        <v>0.71</v>
      </c>
      <c r="W1238" s="212">
        <f t="shared" si="1476"/>
        <v>0.71</v>
      </c>
      <c r="X1238" s="212">
        <f t="shared" si="1476"/>
        <v>0.71</v>
      </c>
      <c r="Y1238" s="212">
        <f t="shared" si="1476"/>
        <v>0.71</v>
      </c>
      <c r="Z1238" s="212">
        <f t="shared" si="1476"/>
        <v>0.71</v>
      </c>
      <c r="AA1238" s="212">
        <f t="shared" si="1476"/>
        <v>0.71</v>
      </c>
      <c r="AB1238" s="212">
        <f t="shared" si="1477"/>
        <v>0.71</v>
      </c>
      <c r="AC1238" s="212">
        <f t="shared" si="1477"/>
        <v>0.71</v>
      </c>
      <c r="AD1238" s="212">
        <f t="shared" si="1477"/>
        <v>0.71</v>
      </c>
      <c r="AE1238" s="212">
        <f t="shared" si="1477"/>
        <v>0.71</v>
      </c>
      <c r="AF1238" s="212">
        <f t="shared" si="1477"/>
        <v>0.71</v>
      </c>
      <c r="AG1238" s="212">
        <f t="shared" si="1477"/>
        <v>0.71</v>
      </c>
      <c r="AH1238" s="212">
        <f t="shared" si="1477"/>
        <v>0.71</v>
      </c>
      <c r="AI1238" s="212">
        <f t="shared" si="1477"/>
        <v>0.71</v>
      </c>
      <c r="AJ1238" s="212">
        <f t="shared" si="1477"/>
        <v>0.71</v>
      </c>
      <c r="AK1238" s="212">
        <f t="shared" si="1477"/>
        <v>0.71</v>
      </c>
    </row>
    <row r="1239" spans="1:16384" x14ac:dyDescent="0.35">
      <c r="A1239" s="215">
        <v>46</v>
      </c>
      <c r="B1239" s="212">
        <f t="shared" si="1442"/>
        <v>0.71</v>
      </c>
      <c r="C1239" s="212">
        <f t="shared" si="1476"/>
        <v>0.71</v>
      </c>
      <c r="D1239" s="212">
        <f t="shared" si="1476"/>
        <v>0.71</v>
      </c>
      <c r="E1239" s="212">
        <f t="shared" si="1476"/>
        <v>0.71</v>
      </c>
      <c r="F1239" s="212">
        <f t="shared" si="1476"/>
        <v>0.71</v>
      </c>
      <c r="G1239" s="212">
        <f t="shared" si="1476"/>
        <v>0.71</v>
      </c>
      <c r="H1239" s="212">
        <f t="shared" ref="H1239:H1245" si="1478">G1239</f>
        <v>0.71</v>
      </c>
      <c r="I1239" s="212">
        <f t="shared" ref="I1239:I1245" si="1479">H1239</f>
        <v>0.71</v>
      </c>
      <c r="J1239" s="212">
        <f t="shared" ref="J1239:J1245" si="1480">I1239</f>
        <v>0.71</v>
      </c>
      <c r="K1239" s="212">
        <f t="shared" ref="K1239:K1245" si="1481">J1239</f>
        <v>0.71</v>
      </c>
      <c r="L1239" s="212">
        <f t="shared" ref="L1239:L1245" si="1482">K1239</f>
        <v>0.71</v>
      </c>
      <c r="M1239" s="212">
        <f t="shared" ref="M1239:M1245" si="1483">L1239</f>
        <v>0.71</v>
      </c>
      <c r="N1239" s="212">
        <f t="shared" ref="N1239:N1245" si="1484">M1239</f>
        <v>0.71</v>
      </c>
      <c r="O1239" s="212">
        <f t="shared" ref="O1239:O1245" si="1485">N1239</f>
        <v>0.71</v>
      </c>
      <c r="P1239" s="212">
        <f t="shared" ref="P1239:P1245" si="1486">O1239</f>
        <v>0.71</v>
      </c>
      <c r="Q1239" s="212">
        <f t="shared" ref="Q1239:Q1245" si="1487">P1239</f>
        <v>0.71</v>
      </c>
      <c r="R1239" s="212">
        <f t="shared" ref="R1239:R1245" si="1488">Q1239</f>
        <v>0.71</v>
      </c>
      <c r="S1239" s="212">
        <f t="shared" ref="S1239:S1245" si="1489">R1239</f>
        <v>0.71</v>
      </c>
      <c r="T1239" s="212">
        <f t="shared" ref="T1239:T1245" si="1490">S1239</f>
        <v>0.71</v>
      </c>
      <c r="U1239" s="212">
        <f t="shared" ref="U1239:U1245" si="1491">T1239</f>
        <v>0.71</v>
      </c>
      <c r="V1239" s="212">
        <f t="shared" ref="V1239:V1245" si="1492">U1239</f>
        <v>0.71</v>
      </c>
      <c r="W1239" s="212">
        <f t="shared" ref="W1239:W1245" si="1493">V1239</f>
        <v>0.71</v>
      </c>
      <c r="X1239" s="212">
        <f t="shared" ref="X1239:X1245" si="1494">W1239</f>
        <v>0.71</v>
      </c>
      <c r="Y1239" s="212">
        <f t="shared" ref="Y1239:Y1245" si="1495">X1239</f>
        <v>0.71</v>
      </c>
      <c r="Z1239" s="212">
        <f t="shared" ref="Z1239:Z1245" si="1496">Y1239</f>
        <v>0.71</v>
      </c>
      <c r="AA1239" s="212">
        <f t="shared" ref="AA1239:AA1245" si="1497">Z1239</f>
        <v>0.71</v>
      </c>
      <c r="AB1239" s="212">
        <f t="shared" si="1477"/>
        <v>0.71</v>
      </c>
      <c r="AC1239" s="212">
        <f t="shared" si="1477"/>
        <v>0.71</v>
      </c>
      <c r="AD1239" s="212">
        <f t="shared" si="1477"/>
        <v>0.71</v>
      </c>
      <c r="AE1239" s="212">
        <f t="shared" si="1477"/>
        <v>0.71</v>
      </c>
      <c r="AF1239" s="212">
        <f t="shared" si="1477"/>
        <v>0.71</v>
      </c>
      <c r="AG1239" s="212">
        <f t="shared" si="1477"/>
        <v>0.71</v>
      </c>
      <c r="AH1239" s="212">
        <f t="shared" si="1477"/>
        <v>0.71</v>
      </c>
      <c r="AI1239" s="212">
        <f t="shared" si="1477"/>
        <v>0.71</v>
      </c>
      <c r="AJ1239" s="212">
        <f t="shared" si="1477"/>
        <v>0.71</v>
      </c>
      <c r="AK1239" s="212">
        <f t="shared" si="1477"/>
        <v>0.71</v>
      </c>
    </row>
    <row r="1240" spans="1:16384" x14ac:dyDescent="0.35">
      <c r="A1240" s="215">
        <v>47</v>
      </c>
      <c r="B1240" s="212">
        <f t="shared" si="1442"/>
        <v>0.71</v>
      </c>
      <c r="C1240" s="212">
        <f t="shared" ref="C1240:C1245" si="1498">B1240</f>
        <v>0.71</v>
      </c>
      <c r="D1240" s="212">
        <f t="shared" ref="D1240:D1245" si="1499">C1240</f>
        <v>0.71</v>
      </c>
      <c r="E1240" s="212">
        <f t="shared" ref="E1240:E1245" si="1500">D1240</f>
        <v>0.71</v>
      </c>
      <c r="F1240" s="212">
        <f t="shared" ref="F1240:F1245" si="1501">E1240</f>
        <v>0.71</v>
      </c>
      <c r="G1240" s="212">
        <f t="shared" ref="G1240:G1245" si="1502">F1240</f>
        <v>0.71</v>
      </c>
      <c r="H1240" s="212">
        <f t="shared" si="1478"/>
        <v>0.71</v>
      </c>
      <c r="I1240" s="212">
        <f t="shared" si="1479"/>
        <v>0.71</v>
      </c>
      <c r="J1240" s="212">
        <f t="shared" si="1480"/>
        <v>0.71</v>
      </c>
      <c r="K1240" s="212">
        <f t="shared" si="1481"/>
        <v>0.71</v>
      </c>
      <c r="L1240" s="212">
        <f t="shared" si="1482"/>
        <v>0.71</v>
      </c>
      <c r="M1240" s="212">
        <f t="shared" si="1483"/>
        <v>0.71</v>
      </c>
      <c r="N1240" s="212">
        <f t="shared" si="1484"/>
        <v>0.71</v>
      </c>
      <c r="O1240" s="212">
        <f t="shared" si="1485"/>
        <v>0.71</v>
      </c>
      <c r="P1240" s="212">
        <f t="shared" si="1486"/>
        <v>0.71</v>
      </c>
      <c r="Q1240" s="212">
        <f t="shared" si="1487"/>
        <v>0.71</v>
      </c>
      <c r="R1240" s="212">
        <f t="shared" si="1488"/>
        <v>0.71</v>
      </c>
      <c r="S1240" s="212">
        <f t="shared" si="1489"/>
        <v>0.71</v>
      </c>
      <c r="T1240" s="212">
        <f t="shared" si="1490"/>
        <v>0.71</v>
      </c>
      <c r="U1240" s="212">
        <f t="shared" si="1491"/>
        <v>0.71</v>
      </c>
      <c r="V1240" s="212">
        <f t="shared" si="1492"/>
        <v>0.71</v>
      </c>
      <c r="W1240" s="212">
        <f t="shared" si="1493"/>
        <v>0.71</v>
      </c>
      <c r="X1240" s="212">
        <f t="shared" si="1494"/>
        <v>0.71</v>
      </c>
      <c r="Y1240" s="212">
        <f t="shared" si="1495"/>
        <v>0.71</v>
      </c>
      <c r="Z1240" s="212">
        <f t="shared" si="1496"/>
        <v>0.71</v>
      </c>
      <c r="AA1240" s="212">
        <f t="shared" si="1497"/>
        <v>0.71</v>
      </c>
      <c r="AB1240" s="212">
        <f t="shared" si="1477"/>
        <v>0.71</v>
      </c>
      <c r="AC1240" s="212">
        <f t="shared" si="1477"/>
        <v>0.71</v>
      </c>
      <c r="AD1240" s="212">
        <f t="shared" si="1477"/>
        <v>0.71</v>
      </c>
      <c r="AE1240" s="212">
        <f t="shared" si="1477"/>
        <v>0.71</v>
      </c>
      <c r="AF1240" s="212">
        <f t="shared" si="1477"/>
        <v>0.71</v>
      </c>
      <c r="AG1240" s="212">
        <f t="shared" si="1477"/>
        <v>0.71</v>
      </c>
      <c r="AH1240" s="212">
        <f t="shared" si="1477"/>
        <v>0.71</v>
      </c>
      <c r="AI1240" s="212">
        <f t="shared" si="1477"/>
        <v>0.71</v>
      </c>
      <c r="AJ1240" s="212">
        <f t="shared" si="1477"/>
        <v>0.71</v>
      </c>
      <c r="AK1240" s="212">
        <f t="shared" si="1477"/>
        <v>0.71</v>
      </c>
    </row>
    <row r="1241" spans="1:16384" x14ac:dyDescent="0.35">
      <c r="A1241" s="215">
        <v>48</v>
      </c>
      <c r="B1241" s="212">
        <f t="shared" si="1442"/>
        <v>0.71</v>
      </c>
      <c r="C1241" s="212">
        <f t="shared" si="1498"/>
        <v>0.71</v>
      </c>
      <c r="D1241" s="212">
        <f t="shared" si="1499"/>
        <v>0.71</v>
      </c>
      <c r="E1241" s="212">
        <f t="shared" si="1500"/>
        <v>0.71</v>
      </c>
      <c r="F1241" s="212">
        <f t="shared" si="1501"/>
        <v>0.71</v>
      </c>
      <c r="G1241" s="212">
        <f t="shared" si="1502"/>
        <v>0.71</v>
      </c>
      <c r="H1241" s="212">
        <f t="shared" si="1478"/>
        <v>0.71</v>
      </c>
      <c r="I1241" s="212">
        <f t="shared" si="1479"/>
        <v>0.71</v>
      </c>
      <c r="J1241" s="212">
        <f t="shared" si="1480"/>
        <v>0.71</v>
      </c>
      <c r="K1241" s="212">
        <f t="shared" si="1481"/>
        <v>0.71</v>
      </c>
      <c r="L1241" s="212">
        <f t="shared" si="1482"/>
        <v>0.71</v>
      </c>
      <c r="M1241" s="212">
        <f t="shared" si="1483"/>
        <v>0.71</v>
      </c>
      <c r="N1241" s="212">
        <f t="shared" si="1484"/>
        <v>0.71</v>
      </c>
      <c r="O1241" s="212">
        <f t="shared" si="1485"/>
        <v>0.71</v>
      </c>
      <c r="P1241" s="212">
        <f t="shared" si="1486"/>
        <v>0.71</v>
      </c>
      <c r="Q1241" s="212">
        <f t="shared" si="1487"/>
        <v>0.71</v>
      </c>
      <c r="R1241" s="212">
        <f t="shared" si="1488"/>
        <v>0.71</v>
      </c>
      <c r="S1241" s="212">
        <f t="shared" si="1489"/>
        <v>0.71</v>
      </c>
      <c r="T1241" s="212">
        <f t="shared" si="1490"/>
        <v>0.71</v>
      </c>
      <c r="U1241" s="212">
        <f t="shared" si="1491"/>
        <v>0.71</v>
      </c>
      <c r="V1241" s="212">
        <f t="shared" si="1492"/>
        <v>0.71</v>
      </c>
      <c r="W1241" s="212">
        <f t="shared" si="1493"/>
        <v>0.71</v>
      </c>
      <c r="X1241" s="212">
        <f t="shared" si="1494"/>
        <v>0.71</v>
      </c>
      <c r="Y1241" s="212">
        <f t="shared" si="1495"/>
        <v>0.71</v>
      </c>
      <c r="Z1241" s="212">
        <f t="shared" si="1496"/>
        <v>0.71</v>
      </c>
      <c r="AA1241" s="212">
        <f t="shared" si="1497"/>
        <v>0.71</v>
      </c>
      <c r="AB1241" s="212">
        <f t="shared" si="1477"/>
        <v>0.71</v>
      </c>
      <c r="AC1241" s="212">
        <f t="shared" si="1477"/>
        <v>0.71</v>
      </c>
      <c r="AD1241" s="212">
        <f t="shared" si="1477"/>
        <v>0.71</v>
      </c>
      <c r="AE1241" s="212">
        <f t="shared" si="1477"/>
        <v>0.71</v>
      </c>
      <c r="AF1241" s="212">
        <f t="shared" si="1477"/>
        <v>0.71</v>
      </c>
      <c r="AG1241" s="212">
        <f t="shared" si="1477"/>
        <v>0.71</v>
      </c>
      <c r="AH1241" s="212">
        <f t="shared" si="1477"/>
        <v>0.71</v>
      </c>
      <c r="AI1241" s="212">
        <f t="shared" si="1477"/>
        <v>0.71</v>
      </c>
      <c r="AJ1241" s="212">
        <f t="shared" si="1477"/>
        <v>0.71</v>
      </c>
      <c r="AK1241" s="212">
        <f t="shared" si="1477"/>
        <v>0.71</v>
      </c>
    </row>
    <row r="1242" spans="1:16384" x14ac:dyDescent="0.35">
      <c r="A1242" s="215">
        <v>49</v>
      </c>
      <c r="B1242" s="212">
        <f t="shared" si="1442"/>
        <v>0.71</v>
      </c>
      <c r="C1242" s="212">
        <f t="shared" si="1498"/>
        <v>0.71</v>
      </c>
      <c r="D1242" s="212">
        <f t="shared" si="1499"/>
        <v>0.71</v>
      </c>
      <c r="E1242" s="212">
        <f t="shared" si="1500"/>
        <v>0.71</v>
      </c>
      <c r="F1242" s="212">
        <f t="shared" si="1501"/>
        <v>0.71</v>
      </c>
      <c r="G1242" s="212">
        <f t="shared" si="1502"/>
        <v>0.71</v>
      </c>
      <c r="H1242" s="212">
        <f t="shared" si="1478"/>
        <v>0.71</v>
      </c>
      <c r="I1242" s="212">
        <f t="shared" si="1479"/>
        <v>0.71</v>
      </c>
      <c r="J1242" s="212">
        <f t="shared" si="1480"/>
        <v>0.71</v>
      </c>
      <c r="K1242" s="212">
        <f t="shared" si="1481"/>
        <v>0.71</v>
      </c>
      <c r="L1242" s="212">
        <f t="shared" si="1482"/>
        <v>0.71</v>
      </c>
      <c r="M1242" s="212">
        <f t="shared" si="1483"/>
        <v>0.71</v>
      </c>
      <c r="N1242" s="212">
        <f t="shared" si="1484"/>
        <v>0.71</v>
      </c>
      <c r="O1242" s="212">
        <f t="shared" si="1485"/>
        <v>0.71</v>
      </c>
      <c r="P1242" s="212">
        <f t="shared" si="1486"/>
        <v>0.71</v>
      </c>
      <c r="Q1242" s="212">
        <f t="shared" si="1487"/>
        <v>0.71</v>
      </c>
      <c r="R1242" s="212">
        <f t="shared" si="1488"/>
        <v>0.71</v>
      </c>
      <c r="S1242" s="212">
        <f t="shared" si="1489"/>
        <v>0.71</v>
      </c>
      <c r="T1242" s="212">
        <f t="shared" si="1490"/>
        <v>0.71</v>
      </c>
      <c r="U1242" s="212">
        <f t="shared" si="1491"/>
        <v>0.71</v>
      </c>
      <c r="V1242" s="212">
        <f t="shared" si="1492"/>
        <v>0.71</v>
      </c>
      <c r="W1242" s="212">
        <f t="shared" si="1493"/>
        <v>0.71</v>
      </c>
      <c r="X1242" s="212">
        <f t="shared" si="1494"/>
        <v>0.71</v>
      </c>
      <c r="Y1242" s="212">
        <f t="shared" si="1495"/>
        <v>0.71</v>
      </c>
      <c r="Z1242" s="212">
        <f t="shared" si="1496"/>
        <v>0.71</v>
      </c>
      <c r="AA1242" s="212">
        <f t="shared" si="1497"/>
        <v>0.71</v>
      </c>
      <c r="AB1242" s="212">
        <f t="shared" si="1477"/>
        <v>0.71</v>
      </c>
      <c r="AC1242" s="212">
        <f t="shared" si="1477"/>
        <v>0.71</v>
      </c>
      <c r="AD1242" s="212">
        <f t="shared" si="1477"/>
        <v>0.71</v>
      </c>
      <c r="AE1242" s="212">
        <f t="shared" si="1477"/>
        <v>0.71</v>
      </c>
      <c r="AF1242" s="212">
        <f t="shared" si="1477"/>
        <v>0.71</v>
      </c>
      <c r="AG1242" s="212">
        <f t="shared" si="1477"/>
        <v>0.71</v>
      </c>
      <c r="AH1242" s="212">
        <f t="shared" si="1477"/>
        <v>0.71</v>
      </c>
      <c r="AI1242" s="212">
        <f t="shared" si="1477"/>
        <v>0.71</v>
      </c>
      <c r="AJ1242" s="212">
        <f t="shared" si="1477"/>
        <v>0.71</v>
      </c>
      <c r="AK1242" s="212">
        <f t="shared" si="1477"/>
        <v>0.71</v>
      </c>
    </row>
    <row r="1243" spans="1:16384" x14ac:dyDescent="0.35">
      <c r="A1243" s="215">
        <v>50</v>
      </c>
      <c r="B1243" s="212">
        <f t="shared" si="1442"/>
        <v>0.71</v>
      </c>
      <c r="C1243" s="212">
        <f t="shared" si="1498"/>
        <v>0.71</v>
      </c>
      <c r="D1243" s="212">
        <f t="shared" si="1499"/>
        <v>0.71</v>
      </c>
      <c r="E1243" s="212">
        <f t="shared" si="1500"/>
        <v>0.71</v>
      </c>
      <c r="F1243" s="212">
        <f t="shared" si="1501"/>
        <v>0.71</v>
      </c>
      <c r="G1243" s="212">
        <f t="shared" si="1502"/>
        <v>0.71</v>
      </c>
      <c r="H1243" s="212">
        <f t="shared" si="1478"/>
        <v>0.71</v>
      </c>
      <c r="I1243" s="212">
        <f t="shared" si="1479"/>
        <v>0.71</v>
      </c>
      <c r="J1243" s="212">
        <f t="shared" si="1480"/>
        <v>0.71</v>
      </c>
      <c r="K1243" s="212">
        <f t="shared" si="1481"/>
        <v>0.71</v>
      </c>
      <c r="L1243" s="212">
        <f t="shared" si="1482"/>
        <v>0.71</v>
      </c>
      <c r="M1243" s="212">
        <f t="shared" si="1483"/>
        <v>0.71</v>
      </c>
      <c r="N1243" s="212">
        <f t="shared" si="1484"/>
        <v>0.71</v>
      </c>
      <c r="O1243" s="212">
        <f t="shared" si="1485"/>
        <v>0.71</v>
      </c>
      <c r="P1243" s="212">
        <f t="shared" si="1486"/>
        <v>0.71</v>
      </c>
      <c r="Q1243" s="212">
        <f t="shared" si="1487"/>
        <v>0.71</v>
      </c>
      <c r="R1243" s="212">
        <f t="shared" si="1488"/>
        <v>0.71</v>
      </c>
      <c r="S1243" s="212">
        <f t="shared" si="1489"/>
        <v>0.71</v>
      </c>
      <c r="T1243" s="212">
        <f t="shared" si="1490"/>
        <v>0.71</v>
      </c>
      <c r="U1243" s="212">
        <f t="shared" si="1491"/>
        <v>0.71</v>
      </c>
      <c r="V1243" s="212">
        <f t="shared" si="1492"/>
        <v>0.71</v>
      </c>
      <c r="W1243" s="212">
        <f t="shared" si="1493"/>
        <v>0.71</v>
      </c>
      <c r="X1243" s="212">
        <f t="shared" si="1494"/>
        <v>0.71</v>
      </c>
      <c r="Y1243" s="212">
        <f t="shared" si="1495"/>
        <v>0.71</v>
      </c>
      <c r="Z1243" s="212">
        <f t="shared" si="1496"/>
        <v>0.71</v>
      </c>
      <c r="AA1243" s="212">
        <f t="shared" si="1497"/>
        <v>0.71</v>
      </c>
      <c r="AB1243" s="212">
        <f t="shared" si="1477"/>
        <v>0.71</v>
      </c>
      <c r="AC1243" s="212">
        <f t="shared" si="1477"/>
        <v>0.71</v>
      </c>
      <c r="AD1243" s="212">
        <f t="shared" si="1477"/>
        <v>0.71</v>
      </c>
      <c r="AE1243" s="212">
        <f t="shared" si="1477"/>
        <v>0.71</v>
      </c>
      <c r="AF1243" s="212">
        <f t="shared" si="1477"/>
        <v>0.71</v>
      </c>
      <c r="AG1243" s="212">
        <f t="shared" si="1477"/>
        <v>0.71</v>
      </c>
      <c r="AH1243" s="212">
        <f t="shared" si="1477"/>
        <v>0.71</v>
      </c>
      <c r="AI1243" s="212">
        <f t="shared" si="1477"/>
        <v>0.71</v>
      </c>
      <c r="AJ1243" s="212">
        <f t="shared" si="1477"/>
        <v>0.71</v>
      </c>
      <c r="AK1243" s="212">
        <f t="shared" si="1477"/>
        <v>0.71</v>
      </c>
    </row>
    <row r="1244" spans="1:16384" x14ac:dyDescent="0.35">
      <c r="A1244" s="215">
        <v>51</v>
      </c>
      <c r="B1244" s="212">
        <f t="shared" si="1442"/>
        <v>0.71</v>
      </c>
      <c r="C1244" s="212">
        <f t="shared" si="1498"/>
        <v>0.71</v>
      </c>
      <c r="D1244" s="212">
        <f t="shared" si="1499"/>
        <v>0.71</v>
      </c>
      <c r="E1244" s="212">
        <f t="shared" si="1500"/>
        <v>0.71</v>
      </c>
      <c r="F1244" s="212">
        <f t="shared" si="1501"/>
        <v>0.71</v>
      </c>
      <c r="G1244" s="212">
        <f t="shared" si="1502"/>
        <v>0.71</v>
      </c>
      <c r="H1244" s="212">
        <f t="shared" si="1478"/>
        <v>0.71</v>
      </c>
      <c r="I1244" s="212">
        <f t="shared" si="1479"/>
        <v>0.71</v>
      </c>
      <c r="J1244" s="212">
        <f t="shared" si="1480"/>
        <v>0.71</v>
      </c>
      <c r="K1244" s="212">
        <f t="shared" si="1481"/>
        <v>0.71</v>
      </c>
      <c r="L1244" s="212">
        <f t="shared" si="1482"/>
        <v>0.71</v>
      </c>
      <c r="M1244" s="212">
        <f t="shared" si="1483"/>
        <v>0.71</v>
      </c>
      <c r="N1244" s="212">
        <f t="shared" si="1484"/>
        <v>0.71</v>
      </c>
      <c r="O1244" s="212">
        <f t="shared" si="1485"/>
        <v>0.71</v>
      </c>
      <c r="P1244" s="212">
        <f t="shared" si="1486"/>
        <v>0.71</v>
      </c>
      <c r="Q1244" s="212">
        <f t="shared" si="1487"/>
        <v>0.71</v>
      </c>
      <c r="R1244" s="212">
        <f t="shared" si="1488"/>
        <v>0.71</v>
      </c>
      <c r="S1244" s="212">
        <f t="shared" si="1489"/>
        <v>0.71</v>
      </c>
      <c r="T1244" s="212">
        <f t="shared" si="1490"/>
        <v>0.71</v>
      </c>
      <c r="U1244" s="212">
        <f t="shared" si="1491"/>
        <v>0.71</v>
      </c>
      <c r="V1244" s="212">
        <f t="shared" si="1492"/>
        <v>0.71</v>
      </c>
      <c r="W1244" s="212">
        <f t="shared" si="1493"/>
        <v>0.71</v>
      </c>
      <c r="X1244" s="212">
        <f t="shared" si="1494"/>
        <v>0.71</v>
      </c>
      <c r="Y1244" s="212">
        <f t="shared" si="1495"/>
        <v>0.71</v>
      </c>
      <c r="Z1244" s="212">
        <f t="shared" si="1496"/>
        <v>0.71</v>
      </c>
      <c r="AA1244" s="212">
        <f t="shared" si="1497"/>
        <v>0.71</v>
      </c>
      <c r="AB1244" s="212">
        <f t="shared" si="1477"/>
        <v>0.71</v>
      </c>
      <c r="AC1244" s="212">
        <f t="shared" si="1477"/>
        <v>0.71</v>
      </c>
      <c r="AD1244" s="212">
        <f t="shared" si="1477"/>
        <v>0.71</v>
      </c>
      <c r="AE1244" s="212">
        <f t="shared" si="1477"/>
        <v>0.71</v>
      </c>
      <c r="AF1244" s="212">
        <f t="shared" si="1477"/>
        <v>0.71</v>
      </c>
      <c r="AG1244" s="212">
        <f t="shared" si="1477"/>
        <v>0.71</v>
      </c>
      <c r="AH1244" s="212">
        <f t="shared" si="1477"/>
        <v>0.71</v>
      </c>
      <c r="AI1244" s="212">
        <f t="shared" si="1477"/>
        <v>0.71</v>
      </c>
      <c r="AJ1244" s="212">
        <f t="shared" si="1477"/>
        <v>0.71</v>
      </c>
      <c r="AK1244" s="212">
        <f t="shared" si="1477"/>
        <v>0.71</v>
      </c>
    </row>
    <row r="1245" spans="1:16384" x14ac:dyDescent="0.35">
      <c r="A1245" s="215">
        <v>52</v>
      </c>
      <c r="B1245" s="212">
        <f t="shared" si="1442"/>
        <v>0.71</v>
      </c>
      <c r="C1245" s="212">
        <f t="shared" si="1498"/>
        <v>0.71</v>
      </c>
      <c r="D1245" s="212">
        <f t="shared" si="1499"/>
        <v>0.71</v>
      </c>
      <c r="E1245" s="212">
        <f t="shared" si="1500"/>
        <v>0.71</v>
      </c>
      <c r="F1245" s="212">
        <f t="shared" si="1501"/>
        <v>0.71</v>
      </c>
      <c r="G1245" s="212">
        <f t="shared" si="1502"/>
        <v>0.71</v>
      </c>
      <c r="H1245" s="212">
        <f t="shared" si="1478"/>
        <v>0.71</v>
      </c>
      <c r="I1245" s="212">
        <f t="shared" si="1479"/>
        <v>0.71</v>
      </c>
      <c r="J1245" s="212">
        <f t="shared" si="1480"/>
        <v>0.71</v>
      </c>
      <c r="K1245" s="212">
        <f t="shared" si="1481"/>
        <v>0.71</v>
      </c>
      <c r="L1245" s="212">
        <f t="shared" si="1482"/>
        <v>0.71</v>
      </c>
      <c r="M1245" s="212">
        <f t="shared" si="1483"/>
        <v>0.71</v>
      </c>
      <c r="N1245" s="212">
        <f t="shared" si="1484"/>
        <v>0.71</v>
      </c>
      <c r="O1245" s="212">
        <f t="shared" si="1485"/>
        <v>0.71</v>
      </c>
      <c r="P1245" s="212">
        <f t="shared" si="1486"/>
        <v>0.71</v>
      </c>
      <c r="Q1245" s="212">
        <f t="shared" si="1487"/>
        <v>0.71</v>
      </c>
      <c r="R1245" s="212">
        <f t="shared" si="1488"/>
        <v>0.71</v>
      </c>
      <c r="S1245" s="212">
        <f t="shared" si="1489"/>
        <v>0.71</v>
      </c>
      <c r="T1245" s="212">
        <f t="shared" si="1490"/>
        <v>0.71</v>
      </c>
      <c r="U1245" s="212">
        <f t="shared" si="1491"/>
        <v>0.71</v>
      </c>
      <c r="V1245" s="212">
        <f t="shared" si="1492"/>
        <v>0.71</v>
      </c>
      <c r="W1245" s="212">
        <f t="shared" si="1493"/>
        <v>0.71</v>
      </c>
      <c r="X1245" s="212">
        <f t="shared" si="1494"/>
        <v>0.71</v>
      </c>
      <c r="Y1245" s="212">
        <f t="shared" si="1495"/>
        <v>0.71</v>
      </c>
      <c r="Z1245" s="212">
        <f t="shared" si="1496"/>
        <v>0.71</v>
      </c>
      <c r="AA1245" s="212">
        <f t="shared" si="1497"/>
        <v>0.71</v>
      </c>
      <c r="AB1245" s="212">
        <f t="shared" si="1477"/>
        <v>0.71</v>
      </c>
      <c r="AC1245" s="212">
        <f t="shared" si="1477"/>
        <v>0.71</v>
      </c>
      <c r="AD1245" s="212">
        <f t="shared" si="1477"/>
        <v>0.71</v>
      </c>
      <c r="AE1245" s="212">
        <f t="shared" si="1477"/>
        <v>0.71</v>
      </c>
      <c r="AF1245" s="212">
        <f t="shared" si="1477"/>
        <v>0.71</v>
      </c>
      <c r="AG1245" s="212">
        <f t="shared" si="1477"/>
        <v>0.71</v>
      </c>
      <c r="AH1245" s="212">
        <f t="shared" si="1477"/>
        <v>0.71</v>
      </c>
      <c r="AI1245" s="212">
        <f t="shared" si="1477"/>
        <v>0.71</v>
      </c>
      <c r="AJ1245" s="212">
        <f t="shared" si="1477"/>
        <v>0.71</v>
      </c>
      <c r="AK1245" s="212">
        <f t="shared" si="1477"/>
        <v>0.71</v>
      </c>
    </row>
    <row r="1248" spans="1:16384" x14ac:dyDescent="0.35">
      <c r="A1248" s="220"/>
      <c r="B1248" s="220"/>
      <c r="C1248" s="220" t="s">
        <v>396</v>
      </c>
      <c r="D1248" s="220"/>
      <c r="E1248" s="220"/>
      <c r="F1248" s="220"/>
      <c r="G1248" s="220"/>
      <c r="H1248" s="220"/>
      <c r="I1248" s="220"/>
      <c r="J1248" s="220"/>
      <c r="K1248" s="220"/>
      <c r="L1248" s="220"/>
      <c r="M1248" s="220"/>
      <c r="N1248" s="220"/>
      <c r="O1248" s="220"/>
      <c r="P1248" s="220"/>
      <c r="Q1248" s="220"/>
      <c r="R1248" s="220"/>
      <c r="S1248" s="220"/>
      <c r="T1248" s="220"/>
      <c r="U1248" s="220"/>
      <c r="V1248" s="220"/>
      <c r="W1248" s="220"/>
      <c r="X1248" s="220"/>
      <c r="Y1248" s="220"/>
      <c r="Z1248" s="220"/>
      <c r="AA1248" s="220"/>
      <c r="AB1248" s="220"/>
      <c r="AC1248" s="220"/>
      <c r="AD1248" s="220"/>
      <c r="AE1248" s="220"/>
      <c r="AF1248" s="220"/>
      <c r="AG1248" s="220"/>
      <c r="AH1248" s="220"/>
      <c r="AI1248" s="220"/>
      <c r="AJ1248" s="220"/>
      <c r="AK1248" s="220"/>
      <c r="AL1248" s="220"/>
      <c r="AM1248" s="220"/>
      <c r="AN1248" s="220"/>
      <c r="AO1248" s="220"/>
      <c r="AP1248" s="220"/>
      <c r="AQ1248" s="220"/>
      <c r="AR1248" s="220"/>
      <c r="AS1248" s="220"/>
      <c r="AT1248" s="220"/>
      <c r="AU1248" s="220"/>
      <c r="AV1248" s="220"/>
      <c r="AW1248" s="220"/>
      <c r="AX1248" s="220"/>
      <c r="AY1248" s="220"/>
      <c r="AZ1248" s="220"/>
      <c r="BA1248" s="220"/>
      <c r="BB1248" s="220"/>
      <c r="BC1248" s="220"/>
      <c r="BD1248" s="220"/>
      <c r="BE1248" s="220"/>
      <c r="BF1248" s="220"/>
      <c r="BG1248" s="220"/>
      <c r="BH1248" s="220"/>
      <c r="BI1248" s="220"/>
      <c r="BJ1248" s="220"/>
      <c r="BK1248" s="220"/>
      <c r="BL1248" s="220"/>
      <c r="BM1248" s="220"/>
      <c r="BN1248" s="220"/>
      <c r="BO1248" s="220"/>
      <c r="BP1248" s="220"/>
      <c r="BQ1248" s="220"/>
      <c r="BR1248" s="220"/>
      <c r="BS1248" s="220"/>
      <c r="BT1248" s="220"/>
      <c r="BU1248" s="220"/>
      <c r="BV1248" s="220"/>
      <c r="BW1248" s="220"/>
      <c r="BX1248" s="220"/>
      <c r="BY1248" s="220"/>
      <c r="BZ1248" s="220"/>
      <c r="CA1248" s="220"/>
      <c r="CB1248" s="220"/>
      <c r="CC1248" s="220"/>
      <c r="CD1248" s="220"/>
      <c r="CE1248" s="220"/>
      <c r="CF1248" s="220"/>
      <c r="CG1248" s="220"/>
      <c r="CH1248" s="220"/>
      <c r="CI1248" s="220"/>
      <c r="CJ1248" s="220"/>
      <c r="CK1248" s="220"/>
      <c r="CL1248" s="220"/>
      <c r="CM1248" s="220"/>
      <c r="CN1248" s="220"/>
      <c r="CO1248" s="220"/>
      <c r="CP1248" s="220"/>
      <c r="CQ1248" s="220"/>
      <c r="CR1248" s="220"/>
      <c r="CS1248" s="220"/>
      <c r="CT1248" s="220"/>
      <c r="CU1248" s="220"/>
      <c r="CV1248" s="220"/>
      <c r="CW1248" s="220"/>
      <c r="CX1248" s="220"/>
      <c r="CY1248" s="220"/>
      <c r="CZ1248" s="220"/>
      <c r="DA1248" s="220"/>
      <c r="DB1248" s="220"/>
      <c r="DC1248" s="220"/>
      <c r="DD1248" s="220"/>
      <c r="DE1248" s="220"/>
      <c r="DF1248" s="220"/>
      <c r="DG1248" s="220"/>
      <c r="DH1248" s="220"/>
      <c r="DI1248" s="220"/>
      <c r="DJ1248" s="220"/>
      <c r="DK1248" s="220"/>
      <c r="DL1248" s="220"/>
      <c r="DM1248" s="220"/>
      <c r="DN1248" s="220"/>
      <c r="DO1248" s="220"/>
      <c r="DP1248" s="220"/>
      <c r="DQ1248" s="220"/>
      <c r="DR1248" s="220"/>
      <c r="DS1248" s="220"/>
      <c r="DT1248" s="220"/>
      <c r="DU1248" s="220"/>
      <c r="DV1248" s="220"/>
      <c r="DW1248" s="220"/>
      <c r="DX1248" s="220"/>
      <c r="DY1248" s="220"/>
      <c r="DZ1248" s="220"/>
      <c r="EA1248" s="220"/>
      <c r="EB1248" s="220"/>
      <c r="EC1248" s="220"/>
      <c r="ED1248" s="220"/>
      <c r="EE1248" s="220"/>
      <c r="EF1248" s="220"/>
      <c r="EG1248" s="220"/>
      <c r="EH1248" s="220"/>
      <c r="EI1248" s="220"/>
      <c r="EJ1248" s="220"/>
      <c r="EK1248" s="220"/>
      <c r="EL1248" s="220"/>
      <c r="EM1248" s="220"/>
      <c r="EN1248" s="220"/>
      <c r="EO1248" s="220"/>
      <c r="EP1248" s="220"/>
      <c r="EQ1248" s="220"/>
      <c r="ER1248" s="220"/>
      <c r="ES1248" s="220"/>
      <c r="ET1248" s="220"/>
      <c r="EU1248" s="220"/>
      <c r="EV1248" s="220"/>
      <c r="EW1248" s="220"/>
      <c r="EX1248" s="220"/>
      <c r="EY1248" s="220"/>
      <c r="EZ1248" s="220"/>
      <c r="FA1248" s="220"/>
      <c r="FB1248" s="220"/>
      <c r="FC1248" s="220"/>
      <c r="FD1248" s="220"/>
      <c r="FE1248" s="220"/>
      <c r="FF1248" s="220"/>
      <c r="FG1248" s="220"/>
      <c r="FH1248" s="220"/>
      <c r="FI1248" s="220"/>
      <c r="FJ1248" s="220"/>
      <c r="FK1248" s="220"/>
      <c r="FL1248" s="220"/>
      <c r="FM1248" s="220"/>
      <c r="FN1248" s="220"/>
      <c r="FO1248" s="220"/>
      <c r="FP1248" s="220"/>
      <c r="FQ1248" s="220"/>
      <c r="FR1248" s="220"/>
      <c r="FS1248" s="220"/>
      <c r="FT1248" s="220"/>
      <c r="FU1248" s="220"/>
      <c r="FV1248" s="220"/>
      <c r="FW1248" s="220"/>
      <c r="FX1248" s="220"/>
      <c r="FY1248" s="220"/>
      <c r="FZ1248" s="220"/>
      <c r="GA1248" s="220"/>
      <c r="GB1248" s="220"/>
      <c r="GC1248" s="220"/>
      <c r="GD1248" s="220"/>
      <c r="GE1248" s="220"/>
      <c r="GF1248" s="220"/>
      <c r="GG1248" s="220"/>
      <c r="GH1248" s="220"/>
      <c r="GI1248" s="220"/>
      <c r="GJ1248" s="220"/>
      <c r="GK1248" s="220"/>
      <c r="GL1248" s="220"/>
      <c r="GM1248" s="220"/>
      <c r="GN1248" s="220"/>
      <c r="GO1248" s="220"/>
      <c r="GP1248" s="220"/>
      <c r="GQ1248" s="220"/>
      <c r="GR1248" s="220"/>
      <c r="GS1248" s="220"/>
      <c r="GT1248" s="220"/>
      <c r="GU1248" s="220"/>
      <c r="GV1248" s="220"/>
      <c r="GW1248" s="220"/>
      <c r="GX1248" s="220"/>
      <c r="GY1248" s="220"/>
      <c r="GZ1248" s="220"/>
      <c r="HA1248" s="220"/>
      <c r="HB1248" s="220"/>
      <c r="HC1248" s="220"/>
      <c r="HD1248" s="220"/>
      <c r="HE1248" s="220"/>
      <c r="HF1248" s="220"/>
      <c r="HG1248" s="220"/>
      <c r="HH1248" s="220"/>
      <c r="HI1248" s="220"/>
      <c r="HJ1248" s="220"/>
      <c r="HK1248" s="220"/>
      <c r="HL1248" s="220"/>
      <c r="HM1248" s="220"/>
      <c r="HN1248" s="220"/>
      <c r="HO1248" s="220"/>
      <c r="HP1248" s="220"/>
      <c r="HQ1248" s="220"/>
      <c r="HR1248" s="220"/>
      <c r="HS1248" s="220"/>
      <c r="HT1248" s="220"/>
      <c r="HU1248" s="220"/>
      <c r="HV1248" s="220"/>
      <c r="HW1248" s="220"/>
      <c r="HX1248" s="220"/>
      <c r="HY1248" s="220"/>
      <c r="HZ1248" s="220"/>
      <c r="IA1248" s="220"/>
      <c r="IB1248" s="220"/>
      <c r="IC1248" s="220"/>
      <c r="ID1248" s="220"/>
      <c r="IE1248" s="220"/>
      <c r="IF1248" s="220"/>
      <c r="IG1248" s="220"/>
      <c r="IH1248" s="220"/>
      <c r="II1248" s="220"/>
      <c r="IJ1248" s="220"/>
      <c r="IK1248" s="220"/>
      <c r="IL1248" s="220"/>
      <c r="IM1248" s="220"/>
      <c r="IN1248" s="220"/>
      <c r="IO1248" s="220"/>
      <c r="IP1248" s="220"/>
      <c r="IQ1248" s="220"/>
      <c r="IR1248" s="220"/>
      <c r="IS1248" s="220"/>
      <c r="IT1248" s="220"/>
      <c r="IU1248" s="220"/>
      <c r="IV1248" s="220"/>
      <c r="IW1248" s="220"/>
      <c r="IX1248" s="220"/>
      <c r="IY1248" s="220"/>
      <c r="IZ1248" s="220"/>
      <c r="JA1248" s="220"/>
      <c r="JB1248" s="220"/>
      <c r="JC1248" s="220"/>
      <c r="JD1248" s="220"/>
      <c r="JE1248" s="220"/>
      <c r="JF1248" s="220"/>
      <c r="JG1248" s="220"/>
      <c r="JH1248" s="220"/>
      <c r="JI1248" s="220"/>
      <c r="JJ1248" s="220"/>
      <c r="JK1248" s="220"/>
      <c r="JL1248" s="220"/>
      <c r="JM1248" s="220"/>
      <c r="JN1248" s="220"/>
      <c r="JO1248" s="220"/>
      <c r="JP1248" s="220"/>
      <c r="JQ1248" s="220"/>
      <c r="JR1248" s="220"/>
      <c r="JS1248" s="220"/>
      <c r="JT1248" s="220"/>
      <c r="JU1248" s="220"/>
      <c r="JV1248" s="220"/>
      <c r="JW1248" s="220"/>
      <c r="JX1248" s="220"/>
      <c r="JY1248" s="220"/>
      <c r="JZ1248" s="220"/>
      <c r="KA1248" s="220"/>
      <c r="KB1248" s="220"/>
      <c r="KC1248" s="220"/>
      <c r="KD1248" s="220"/>
      <c r="KE1248" s="220"/>
      <c r="KF1248" s="220"/>
      <c r="KG1248" s="220"/>
      <c r="KH1248" s="220"/>
      <c r="KI1248" s="220"/>
      <c r="KJ1248" s="220"/>
      <c r="KK1248" s="220"/>
      <c r="KL1248" s="220"/>
      <c r="KM1248" s="220"/>
      <c r="KN1248" s="220"/>
      <c r="KO1248" s="220"/>
      <c r="KP1248" s="220"/>
      <c r="KQ1248" s="220"/>
      <c r="KR1248" s="220"/>
      <c r="KS1248" s="220"/>
      <c r="KT1248" s="220"/>
      <c r="KU1248" s="220"/>
      <c r="KV1248" s="220"/>
      <c r="KW1248" s="220"/>
      <c r="KX1248" s="220"/>
      <c r="KY1248" s="220"/>
      <c r="KZ1248" s="220"/>
      <c r="LA1248" s="220"/>
      <c r="LB1248" s="220"/>
      <c r="LC1248" s="220"/>
      <c r="LD1248" s="220"/>
      <c r="LE1248" s="220"/>
      <c r="LF1248" s="220"/>
      <c r="LG1248" s="220"/>
      <c r="LH1248" s="220"/>
      <c r="LI1248" s="220"/>
      <c r="LJ1248" s="220"/>
      <c r="LK1248" s="220"/>
      <c r="LL1248" s="220"/>
      <c r="LM1248" s="220"/>
      <c r="LN1248" s="220"/>
      <c r="LO1248" s="220"/>
      <c r="LP1248" s="220"/>
      <c r="LQ1248" s="220"/>
      <c r="LR1248" s="220"/>
      <c r="LS1248" s="220"/>
      <c r="LT1248" s="220"/>
      <c r="LU1248" s="220"/>
      <c r="LV1248" s="220"/>
      <c r="LW1248" s="220"/>
      <c r="LX1248" s="220"/>
      <c r="LY1248" s="220"/>
      <c r="LZ1248" s="220"/>
      <c r="MA1248" s="220"/>
      <c r="MB1248" s="220"/>
      <c r="MC1248" s="220"/>
      <c r="MD1248" s="220"/>
      <c r="ME1248" s="220"/>
      <c r="MF1248" s="220"/>
      <c r="MG1248" s="220"/>
      <c r="MH1248" s="220"/>
      <c r="MI1248" s="220"/>
      <c r="MJ1248" s="220"/>
      <c r="MK1248" s="220"/>
      <c r="ML1248" s="220"/>
      <c r="MM1248" s="220"/>
      <c r="MN1248" s="220"/>
      <c r="MO1248" s="220"/>
      <c r="MP1248" s="220"/>
      <c r="MQ1248" s="220"/>
      <c r="MR1248" s="220"/>
      <c r="MS1248" s="220"/>
      <c r="MT1248" s="220"/>
      <c r="MU1248" s="220"/>
      <c r="MV1248" s="220"/>
      <c r="MW1248" s="220"/>
      <c r="MX1248" s="220"/>
      <c r="MY1248" s="220"/>
      <c r="MZ1248" s="220"/>
      <c r="NA1248" s="220"/>
      <c r="NB1248" s="220"/>
      <c r="NC1248" s="220"/>
      <c r="ND1248" s="220"/>
      <c r="NE1248" s="220"/>
      <c r="NF1248" s="220"/>
      <c r="NG1248" s="220"/>
      <c r="NH1248" s="220"/>
      <c r="NI1248" s="220"/>
      <c r="NJ1248" s="220"/>
      <c r="NK1248" s="220"/>
      <c r="NL1248" s="220"/>
      <c r="NM1248" s="220"/>
      <c r="NN1248" s="220"/>
      <c r="NO1248" s="220"/>
      <c r="NP1248" s="220"/>
      <c r="NQ1248" s="220"/>
      <c r="NR1248" s="220"/>
      <c r="NS1248" s="220"/>
      <c r="NT1248" s="220"/>
      <c r="NU1248" s="220"/>
      <c r="NV1248" s="220"/>
      <c r="NW1248" s="220"/>
      <c r="NX1248" s="220"/>
      <c r="NY1248" s="220"/>
      <c r="NZ1248" s="220"/>
      <c r="OA1248" s="220"/>
      <c r="OB1248" s="220"/>
      <c r="OC1248" s="220"/>
      <c r="OD1248" s="220"/>
      <c r="OE1248" s="220"/>
      <c r="OF1248" s="220"/>
      <c r="OG1248" s="220"/>
      <c r="OH1248" s="220"/>
      <c r="OI1248" s="220"/>
      <c r="OJ1248" s="220"/>
      <c r="OK1248" s="220"/>
      <c r="OL1248" s="220"/>
      <c r="OM1248" s="220"/>
      <c r="ON1248" s="220"/>
      <c r="OO1248" s="220"/>
      <c r="OP1248" s="220"/>
      <c r="OQ1248" s="220"/>
      <c r="OR1248" s="220"/>
      <c r="OS1248" s="220"/>
      <c r="OT1248" s="220"/>
      <c r="OU1248" s="220"/>
      <c r="OV1248" s="220"/>
      <c r="OW1248" s="220"/>
      <c r="OX1248" s="220"/>
      <c r="OY1248" s="220"/>
      <c r="OZ1248" s="220"/>
      <c r="PA1248" s="220"/>
      <c r="PB1248" s="220"/>
      <c r="PC1248" s="220"/>
      <c r="PD1248" s="220"/>
      <c r="PE1248" s="220"/>
      <c r="PF1248" s="220"/>
      <c r="PG1248" s="220"/>
      <c r="PH1248" s="220"/>
      <c r="PI1248" s="220"/>
      <c r="PJ1248" s="220"/>
      <c r="PK1248" s="220"/>
      <c r="PL1248" s="220"/>
      <c r="PM1248" s="220"/>
      <c r="PN1248" s="220"/>
      <c r="PO1248" s="220"/>
      <c r="PP1248" s="220"/>
      <c r="PQ1248" s="220"/>
      <c r="PR1248" s="220"/>
      <c r="PS1248" s="220"/>
      <c r="PT1248" s="220"/>
      <c r="PU1248" s="220"/>
      <c r="PV1248" s="220"/>
      <c r="PW1248" s="220"/>
      <c r="PX1248" s="220"/>
      <c r="PY1248" s="220"/>
      <c r="PZ1248" s="220"/>
      <c r="QA1248" s="220"/>
      <c r="QB1248" s="220"/>
      <c r="QC1248" s="220"/>
      <c r="QD1248" s="220"/>
      <c r="QE1248" s="220"/>
      <c r="QF1248" s="220"/>
      <c r="QG1248" s="220"/>
      <c r="QH1248" s="220"/>
      <c r="QI1248" s="220"/>
      <c r="QJ1248" s="220"/>
      <c r="QK1248" s="220"/>
      <c r="QL1248" s="220"/>
      <c r="QM1248" s="220"/>
      <c r="QN1248" s="220"/>
      <c r="QO1248" s="220"/>
      <c r="QP1248" s="220"/>
      <c r="QQ1248" s="220"/>
      <c r="QR1248" s="220"/>
      <c r="QS1248" s="220"/>
      <c r="QT1248" s="220"/>
      <c r="QU1248" s="220"/>
      <c r="QV1248" s="220"/>
      <c r="QW1248" s="220"/>
      <c r="QX1248" s="220"/>
      <c r="QY1248" s="220"/>
      <c r="QZ1248" s="220"/>
      <c r="RA1248" s="220"/>
      <c r="RB1248" s="220"/>
      <c r="RC1248" s="220"/>
      <c r="RD1248" s="220"/>
      <c r="RE1248" s="220"/>
      <c r="RF1248" s="220"/>
      <c r="RG1248" s="220"/>
      <c r="RH1248" s="220"/>
      <c r="RI1248" s="220"/>
      <c r="RJ1248" s="220"/>
      <c r="RK1248" s="220"/>
      <c r="RL1248" s="220"/>
      <c r="RM1248" s="220"/>
      <c r="RN1248" s="220"/>
      <c r="RO1248" s="220"/>
      <c r="RP1248" s="220"/>
      <c r="RQ1248" s="220"/>
      <c r="RR1248" s="220"/>
      <c r="RS1248" s="220"/>
      <c r="RT1248" s="220"/>
      <c r="RU1248" s="220"/>
      <c r="RV1248" s="220"/>
      <c r="RW1248" s="220"/>
      <c r="RX1248" s="220"/>
      <c r="RY1248" s="220"/>
      <c r="RZ1248" s="220"/>
      <c r="SA1248" s="220"/>
      <c r="SB1248" s="220"/>
      <c r="SC1248" s="220"/>
      <c r="SD1248" s="220"/>
      <c r="SE1248" s="220"/>
      <c r="SF1248" s="220"/>
      <c r="SG1248" s="220"/>
      <c r="SH1248" s="220"/>
      <c r="SI1248" s="220"/>
      <c r="SJ1248" s="220"/>
      <c r="SK1248" s="220"/>
      <c r="SL1248" s="220"/>
      <c r="SM1248" s="220"/>
      <c r="SN1248" s="220"/>
      <c r="SO1248" s="220"/>
      <c r="SP1248" s="220"/>
      <c r="SQ1248" s="220"/>
      <c r="SR1248" s="220"/>
      <c r="SS1248" s="220"/>
      <c r="ST1248" s="220"/>
      <c r="SU1248" s="220"/>
      <c r="SV1248" s="220"/>
      <c r="SW1248" s="220"/>
      <c r="SX1248" s="220"/>
      <c r="SY1248" s="220"/>
      <c r="SZ1248" s="220"/>
      <c r="TA1248" s="220"/>
      <c r="TB1248" s="220"/>
      <c r="TC1248" s="220"/>
      <c r="TD1248" s="220"/>
      <c r="TE1248" s="220"/>
      <c r="TF1248" s="220"/>
      <c r="TG1248" s="220"/>
      <c r="TH1248" s="220"/>
      <c r="TI1248" s="220"/>
      <c r="TJ1248" s="220"/>
      <c r="TK1248" s="220"/>
      <c r="TL1248" s="220"/>
      <c r="TM1248" s="220"/>
      <c r="TN1248" s="220"/>
      <c r="TO1248" s="220"/>
      <c r="TP1248" s="220"/>
      <c r="TQ1248" s="220"/>
      <c r="TR1248" s="220"/>
      <c r="TS1248" s="220"/>
      <c r="TT1248" s="220"/>
      <c r="TU1248" s="220"/>
      <c r="TV1248" s="220"/>
      <c r="TW1248" s="220"/>
      <c r="TX1248" s="220"/>
      <c r="TY1248" s="220"/>
      <c r="TZ1248" s="220"/>
      <c r="UA1248" s="220"/>
      <c r="UB1248" s="220"/>
      <c r="UC1248" s="220"/>
      <c r="UD1248" s="220"/>
      <c r="UE1248" s="220"/>
      <c r="UF1248" s="220"/>
      <c r="UG1248" s="220"/>
      <c r="UH1248" s="220"/>
      <c r="UI1248" s="220"/>
      <c r="UJ1248" s="220"/>
      <c r="UK1248" s="220"/>
      <c r="UL1248" s="220"/>
      <c r="UM1248" s="220"/>
      <c r="UN1248" s="220"/>
      <c r="UO1248" s="220"/>
      <c r="UP1248" s="220"/>
      <c r="UQ1248" s="220"/>
      <c r="UR1248" s="220"/>
      <c r="US1248" s="220"/>
      <c r="UT1248" s="220"/>
      <c r="UU1248" s="220"/>
      <c r="UV1248" s="220"/>
      <c r="UW1248" s="220"/>
      <c r="UX1248" s="220"/>
      <c r="UY1248" s="220"/>
      <c r="UZ1248" s="220"/>
      <c r="VA1248" s="220"/>
      <c r="VB1248" s="220"/>
      <c r="VC1248" s="220"/>
      <c r="VD1248" s="220"/>
      <c r="VE1248" s="220"/>
      <c r="VF1248" s="220"/>
      <c r="VG1248" s="220"/>
      <c r="VH1248" s="220"/>
      <c r="VI1248" s="220"/>
      <c r="VJ1248" s="220"/>
      <c r="VK1248" s="220"/>
      <c r="VL1248" s="220"/>
      <c r="VM1248" s="220"/>
      <c r="VN1248" s="220"/>
      <c r="VO1248" s="220"/>
      <c r="VP1248" s="220"/>
      <c r="VQ1248" s="220"/>
      <c r="VR1248" s="220"/>
      <c r="VS1248" s="220"/>
      <c r="VT1248" s="220"/>
      <c r="VU1248" s="220"/>
      <c r="VV1248" s="220"/>
      <c r="VW1248" s="220"/>
      <c r="VX1248" s="220"/>
      <c r="VY1248" s="220"/>
      <c r="VZ1248" s="220"/>
      <c r="WA1248" s="220"/>
      <c r="WB1248" s="220"/>
      <c r="WC1248" s="220"/>
      <c r="WD1248" s="220"/>
      <c r="WE1248" s="220"/>
      <c r="WF1248" s="220"/>
      <c r="WG1248" s="220"/>
      <c r="WH1248" s="220"/>
      <c r="WI1248" s="220"/>
      <c r="WJ1248" s="220"/>
      <c r="WK1248" s="220"/>
      <c r="WL1248" s="220"/>
      <c r="WM1248" s="220"/>
      <c r="WN1248" s="220"/>
      <c r="WO1248" s="220"/>
      <c r="WP1248" s="220"/>
      <c r="WQ1248" s="220"/>
      <c r="WR1248" s="220"/>
      <c r="WS1248" s="220"/>
      <c r="WT1248" s="220"/>
      <c r="WU1248" s="220"/>
      <c r="WV1248" s="220"/>
      <c r="WW1248" s="220"/>
      <c r="WX1248" s="220"/>
      <c r="WY1248" s="220"/>
      <c r="WZ1248" s="220"/>
      <c r="XA1248" s="220"/>
      <c r="XB1248" s="220"/>
      <c r="XC1248" s="220"/>
      <c r="XD1248" s="220"/>
      <c r="XE1248" s="220"/>
      <c r="XF1248" s="220"/>
      <c r="XG1248" s="220"/>
      <c r="XH1248" s="220"/>
      <c r="XI1248" s="220"/>
      <c r="XJ1248" s="220"/>
      <c r="XK1248" s="220"/>
      <c r="XL1248" s="220"/>
      <c r="XM1248" s="220"/>
      <c r="XN1248" s="220"/>
      <c r="XO1248" s="220"/>
      <c r="XP1248" s="220"/>
      <c r="XQ1248" s="220"/>
      <c r="XR1248" s="220"/>
      <c r="XS1248" s="220"/>
      <c r="XT1248" s="220"/>
      <c r="XU1248" s="220"/>
      <c r="XV1248" s="220"/>
      <c r="XW1248" s="220"/>
      <c r="XX1248" s="220"/>
      <c r="XY1248" s="220"/>
      <c r="XZ1248" s="220"/>
      <c r="YA1248" s="220"/>
      <c r="YB1248" s="220"/>
      <c r="YC1248" s="220"/>
      <c r="YD1248" s="220"/>
      <c r="YE1248" s="220"/>
      <c r="YF1248" s="220"/>
      <c r="YG1248" s="220"/>
      <c r="YH1248" s="220"/>
      <c r="YI1248" s="220"/>
      <c r="YJ1248" s="220"/>
      <c r="YK1248" s="220"/>
      <c r="YL1248" s="220"/>
      <c r="YM1248" s="220"/>
      <c r="YN1248" s="220"/>
      <c r="YO1248" s="220"/>
      <c r="YP1248" s="220"/>
      <c r="YQ1248" s="220"/>
      <c r="YR1248" s="220"/>
      <c r="YS1248" s="220"/>
      <c r="YT1248" s="220"/>
      <c r="YU1248" s="220"/>
      <c r="YV1248" s="220"/>
      <c r="YW1248" s="220"/>
      <c r="YX1248" s="220"/>
      <c r="YY1248" s="220"/>
      <c r="YZ1248" s="220"/>
      <c r="ZA1248" s="220"/>
      <c r="ZB1248" s="220"/>
      <c r="ZC1248" s="220"/>
      <c r="ZD1248" s="220"/>
      <c r="ZE1248" s="220"/>
      <c r="ZF1248" s="220"/>
      <c r="ZG1248" s="220"/>
      <c r="ZH1248" s="220"/>
      <c r="ZI1248" s="220"/>
      <c r="ZJ1248" s="220"/>
      <c r="ZK1248" s="220"/>
      <c r="ZL1248" s="220"/>
      <c r="ZM1248" s="220"/>
      <c r="ZN1248" s="220"/>
      <c r="ZO1248" s="220"/>
      <c r="ZP1248" s="220"/>
      <c r="ZQ1248" s="220"/>
      <c r="ZR1248" s="220"/>
      <c r="ZS1248" s="220"/>
      <c r="ZT1248" s="220"/>
      <c r="ZU1248" s="220"/>
      <c r="ZV1248" s="220"/>
      <c r="ZW1248" s="220"/>
      <c r="ZX1248" s="220"/>
      <c r="ZY1248" s="220"/>
      <c r="ZZ1248" s="220"/>
      <c r="AAA1248" s="220"/>
      <c r="AAB1248" s="220"/>
      <c r="AAC1248" s="220"/>
      <c r="AAD1248" s="220"/>
      <c r="AAE1248" s="220"/>
      <c r="AAF1248" s="220"/>
      <c r="AAG1248" s="220"/>
      <c r="AAH1248" s="220"/>
      <c r="AAI1248" s="220"/>
      <c r="AAJ1248" s="220"/>
      <c r="AAK1248" s="220"/>
      <c r="AAL1248" s="220"/>
      <c r="AAM1248" s="220"/>
      <c r="AAN1248" s="220"/>
      <c r="AAO1248" s="220"/>
      <c r="AAP1248" s="220"/>
      <c r="AAQ1248" s="220"/>
      <c r="AAR1248" s="220"/>
      <c r="AAS1248" s="220"/>
      <c r="AAT1248" s="220"/>
      <c r="AAU1248" s="220"/>
      <c r="AAV1248" s="220"/>
      <c r="AAW1248" s="220"/>
      <c r="AAX1248" s="220"/>
      <c r="AAY1248" s="220"/>
      <c r="AAZ1248" s="220"/>
      <c r="ABA1248" s="220"/>
      <c r="ABB1248" s="220"/>
      <c r="ABC1248" s="220"/>
      <c r="ABD1248" s="220"/>
      <c r="ABE1248" s="220"/>
      <c r="ABF1248" s="220"/>
      <c r="ABG1248" s="220"/>
      <c r="ABH1248" s="220"/>
      <c r="ABI1248" s="220"/>
      <c r="ABJ1248" s="220"/>
      <c r="ABK1248" s="220"/>
      <c r="ABL1248" s="220"/>
      <c r="ABM1248" s="220"/>
      <c r="ABN1248" s="220"/>
      <c r="ABO1248" s="220"/>
      <c r="ABP1248" s="220"/>
      <c r="ABQ1248" s="220"/>
      <c r="ABR1248" s="220"/>
      <c r="ABS1248" s="220"/>
      <c r="ABT1248" s="220"/>
      <c r="ABU1248" s="220"/>
      <c r="ABV1248" s="220"/>
      <c r="ABW1248" s="220"/>
      <c r="ABX1248" s="220"/>
      <c r="ABY1248" s="220"/>
      <c r="ABZ1248" s="220"/>
      <c r="ACA1248" s="220"/>
      <c r="ACB1248" s="220"/>
      <c r="ACC1248" s="220"/>
      <c r="ACD1248" s="220"/>
      <c r="ACE1248" s="220"/>
      <c r="ACF1248" s="220"/>
      <c r="ACG1248" s="220"/>
      <c r="ACH1248" s="220"/>
      <c r="ACI1248" s="220"/>
      <c r="ACJ1248" s="220"/>
      <c r="ACK1248" s="220"/>
      <c r="ACL1248" s="220"/>
      <c r="ACM1248" s="220"/>
      <c r="ACN1248" s="220"/>
      <c r="ACO1248" s="220"/>
      <c r="ACP1248" s="220"/>
      <c r="ACQ1248" s="220"/>
      <c r="ACR1248" s="220"/>
      <c r="ACS1248" s="220"/>
      <c r="ACT1248" s="220"/>
      <c r="ACU1248" s="220"/>
      <c r="ACV1248" s="220"/>
      <c r="ACW1248" s="220"/>
      <c r="ACX1248" s="220"/>
      <c r="ACY1248" s="220"/>
      <c r="ACZ1248" s="220"/>
      <c r="ADA1248" s="220"/>
      <c r="ADB1248" s="220"/>
      <c r="ADC1248" s="220"/>
      <c r="ADD1248" s="220"/>
      <c r="ADE1248" s="220"/>
      <c r="ADF1248" s="220"/>
      <c r="ADG1248" s="220"/>
      <c r="ADH1248" s="220"/>
      <c r="ADI1248" s="220"/>
      <c r="ADJ1248" s="220"/>
      <c r="ADK1248" s="220"/>
      <c r="ADL1248" s="220"/>
      <c r="ADM1248" s="220"/>
      <c r="ADN1248" s="220"/>
      <c r="ADO1248" s="220"/>
      <c r="ADP1248" s="220"/>
      <c r="ADQ1248" s="220"/>
      <c r="ADR1248" s="220"/>
      <c r="ADS1248" s="220"/>
      <c r="ADT1248" s="220"/>
      <c r="ADU1248" s="220"/>
      <c r="ADV1248" s="220"/>
      <c r="ADW1248" s="220"/>
      <c r="ADX1248" s="220"/>
      <c r="ADY1248" s="220"/>
      <c r="ADZ1248" s="220"/>
      <c r="AEA1248" s="220"/>
      <c r="AEB1248" s="220"/>
      <c r="AEC1248" s="220"/>
      <c r="AED1248" s="220"/>
      <c r="AEE1248" s="220"/>
      <c r="AEF1248" s="220"/>
      <c r="AEG1248" s="220"/>
      <c r="AEH1248" s="220"/>
      <c r="AEI1248" s="220"/>
      <c r="AEJ1248" s="220"/>
      <c r="AEK1248" s="220"/>
      <c r="AEL1248" s="220"/>
      <c r="AEM1248" s="220"/>
      <c r="AEN1248" s="220"/>
      <c r="AEO1248" s="220"/>
      <c r="AEP1248" s="220"/>
      <c r="AEQ1248" s="220"/>
      <c r="AER1248" s="220"/>
      <c r="AES1248" s="220"/>
      <c r="AET1248" s="220"/>
      <c r="AEU1248" s="220"/>
      <c r="AEV1248" s="220"/>
      <c r="AEW1248" s="220"/>
      <c r="AEX1248" s="220"/>
      <c r="AEY1248" s="220"/>
      <c r="AEZ1248" s="220"/>
      <c r="AFA1248" s="220"/>
      <c r="AFB1248" s="220"/>
      <c r="AFC1248" s="220"/>
      <c r="AFD1248" s="220"/>
      <c r="AFE1248" s="220"/>
      <c r="AFF1248" s="220"/>
      <c r="AFG1248" s="220"/>
      <c r="AFH1248" s="220"/>
      <c r="AFI1248" s="220"/>
      <c r="AFJ1248" s="220"/>
      <c r="AFK1248" s="220"/>
      <c r="AFL1248" s="220"/>
      <c r="AFM1248" s="220"/>
      <c r="AFN1248" s="220"/>
      <c r="AFO1248" s="220"/>
      <c r="AFP1248" s="220"/>
      <c r="AFQ1248" s="220"/>
      <c r="AFR1248" s="220"/>
      <c r="AFS1248" s="220"/>
      <c r="AFT1248" s="220"/>
      <c r="AFU1248" s="220"/>
      <c r="AFV1248" s="220"/>
      <c r="AFW1248" s="220"/>
      <c r="AFX1248" s="220"/>
      <c r="AFY1248" s="220"/>
      <c r="AFZ1248" s="220"/>
      <c r="AGA1248" s="220"/>
      <c r="AGB1248" s="220"/>
      <c r="AGC1248" s="220"/>
      <c r="AGD1248" s="220"/>
      <c r="AGE1248" s="220"/>
      <c r="AGF1248" s="220"/>
      <c r="AGG1248" s="220"/>
      <c r="AGH1248" s="220"/>
      <c r="AGI1248" s="220"/>
      <c r="AGJ1248" s="220"/>
      <c r="AGK1248" s="220"/>
      <c r="AGL1248" s="220"/>
      <c r="AGM1248" s="220"/>
      <c r="AGN1248" s="220"/>
      <c r="AGO1248" s="220"/>
      <c r="AGP1248" s="220"/>
      <c r="AGQ1248" s="220"/>
      <c r="AGR1248" s="220"/>
      <c r="AGS1248" s="220"/>
      <c r="AGT1248" s="220"/>
      <c r="AGU1248" s="220"/>
      <c r="AGV1248" s="220"/>
      <c r="AGW1248" s="220"/>
      <c r="AGX1248" s="220"/>
      <c r="AGY1248" s="220"/>
      <c r="AGZ1248" s="220"/>
      <c r="AHA1248" s="220"/>
      <c r="AHB1248" s="220"/>
      <c r="AHC1248" s="220"/>
      <c r="AHD1248" s="220"/>
      <c r="AHE1248" s="220"/>
      <c r="AHF1248" s="220"/>
      <c r="AHG1248" s="220"/>
      <c r="AHH1248" s="220"/>
      <c r="AHI1248" s="220"/>
      <c r="AHJ1248" s="220"/>
      <c r="AHK1248" s="220"/>
      <c r="AHL1248" s="220"/>
      <c r="AHM1248" s="220"/>
      <c r="AHN1248" s="220"/>
      <c r="AHO1248" s="220"/>
      <c r="AHP1248" s="220"/>
      <c r="AHQ1248" s="220"/>
      <c r="AHR1248" s="220"/>
      <c r="AHS1248" s="220"/>
      <c r="AHT1248" s="220"/>
      <c r="AHU1248" s="220"/>
      <c r="AHV1248" s="220"/>
      <c r="AHW1248" s="220"/>
      <c r="AHX1248" s="220"/>
      <c r="AHY1248" s="220"/>
      <c r="AHZ1248" s="220"/>
      <c r="AIA1248" s="220"/>
      <c r="AIB1248" s="220"/>
      <c r="AIC1248" s="220"/>
      <c r="AID1248" s="220"/>
      <c r="AIE1248" s="220"/>
      <c r="AIF1248" s="220"/>
      <c r="AIG1248" s="220"/>
      <c r="AIH1248" s="220"/>
      <c r="AII1248" s="220"/>
      <c r="AIJ1248" s="220"/>
      <c r="AIK1248" s="220"/>
      <c r="AIL1248" s="220"/>
      <c r="AIM1248" s="220"/>
      <c r="AIN1248" s="220"/>
      <c r="AIO1248" s="220"/>
      <c r="AIP1248" s="220"/>
      <c r="AIQ1248" s="220"/>
      <c r="AIR1248" s="220"/>
      <c r="AIS1248" s="220"/>
      <c r="AIT1248" s="220"/>
      <c r="AIU1248" s="220"/>
      <c r="AIV1248" s="220"/>
      <c r="AIW1248" s="220"/>
      <c r="AIX1248" s="220"/>
      <c r="AIY1248" s="220"/>
      <c r="AIZ1248" s="220"/>
      <c r="AJA1248" s="220"/>
      <c r="AJB1248" s="220"/>
      <c r="AJC1248" s="220"/>
      <c r="AJD1248" s="220"/>
      <c r="AJE1248" s="220"/>
      <c r="AJF1248" s="220"/>
      <c r="AJG1248" s="220"/>
      <c r="AJH1248" s="220"/>
      <c r="AJI1248" s="220"/>
      <c r="AJJ1248" s="220"/>
      <c r="AJK1248" s="220"/>
      <c r="AJL1248" s="220"/>
      <c r="AJM1248" s="220"/>
      <c r="AJN1248" s="220"/>
      <c r="AJO1248" s="220"/>
      <c r="AJP1248" s="220"/>
      <c r="AJQ1248" s="220"/>
      <c r="AJR1248" s="220"/>
      <c r="AJS1248" s="220"/>
      <c r="AJT1248" s="220"/>
      <c r="AJU1248" s="220"/>
      <c r="AJV1248" s="220"/>
      <c r="AJW1248" s="220"/>
      <c r="AJX1248" s="220"/>
      <c r="AJY1248" s="220"/>
      <c r="AJZ1248" s="220"/>
      <c r="AKA1248" s="220"/>
      <c r="AKB1248" s="220"/>
      <c r="AKC1248" s="220"/>
      <c r="AKD1248" s="220"/>
      <c r="AKE1248" s="220"/>
      <c r="AKF1248" s="220"/>
      <c r="AKG1248" s="220"/>
      <c r="AKH1248" s="220"/>
      <c r="AKI1248" s="220"/>
      <c r="AKJ1248" s="220"/>
      <c r="AKK1248" s="220"/>
      <c r="AKL1248" s="220"/>
      <c r="AKM1248" s="220"/>
      <c r="AKN1248" s="220"/>
      <c r="AKO1248" s="220"/>
      <c r="AKP1248" s="220"/>
      <c r="AKQ1248" s="220"/>
      <c r="AKR1248" s="220"/>
      <c r="AKS1248" s="220"/>
      <c r="AKT1248" s="220"/>
      <c r="AKU1248" s="220"/>
      <c r="AKV1248" s="220"/>
      <c r="AKW1248" s="220"/>
      <c r="AKX1248" s="220"/>
      <c r="AKY1248" s="220"/>
      <c r="AKZ1248" s="220"/>
      <c r="ALA1248" s="220"/>
      <c r="ALB1248" s="220"/>
      <c r="ALC1248" s="220"/>
      <c r="ALD1248" s="220"/>
      <c r="ALE1248" s="220"/>
      <c r="ALF1248" s="220"/>
      <c r="ALG1248" s="220"/>
      <c r="ALH1248" s="220"/>
      <c r="ALI1248" s="220"/>
      <c r="ALJ1248" s="220"/>
      <c r="ALK1248" s="220"/>
      <c r="ALL1248" s="220"/>
      <c r="ALM1248" s="220"/>
      <c r="ALN1248" s="220"/>
      <c r="ALO1248" s="220"/>
      <c r="ALP1248" s="220"/>
      <c r="ALQ1248" s="220"/>
      <c r="ALR1248" s="220"/>
      <c r="ALS1248" s="220"/>
      <c r="ALT1248" s="220"/>
      <c r="ALU1248" s="220"/>
      <c r="ALV1248" s="220"/>
      <c r="ALW1248" s="220"/>
      <c r="ALX1248" s="220"/>
      <c r="ALY1248" s="220"/>
      <c r="ALZ1248" s="220"/>
      <c r="AMA1248" s="220"/>
      <c r="AMB1248" s="220"/>
      <c r="AMC1248" s="220"/>
      <c r="AMD1248" s="220"/>
      <c r="AME1248" s="220"/>
      <c r="AMF1248" s="220"/>
      <c r="AMG1248" s="220"/>
      <c r="AMH1248" s="220"/>
      <c r="AMI1248" s="220"/>
      <c r="AMJ1248" s="220"/>
      <c r="AMK1248" s="220"/>
      <c r="AML1248" s="220"/>
      <c r="AMM1248" s="220"/>
      <c r="AMN1248" s="220"/>
      <c r="AMO1248" s="220"/>
      <c r="AMP1248" s="220"/>
      <c r="AMQ1248" s="220"/>
      <c r="AMR1248" s="220"/>
      <c r="AMS1248" s="220"/>
      <c r="AMT1248" s="220"/>
      <c r="AMU1248" s="220"/>
      <c r="AMV1248" s="220"/>
      <c r="AMW1248" s="220"/>
      <c r="AMX1248" s="220"/>
      <c r="AMY1248" s="220"/>
      <c r="AMZ1248" s="220"/>
      <c r="ANA1248" s="220"/>
      <c r="ANB1248" s="220"/>
      <c r="ANC1248" s="220"/>
      <c r="AND1248" s="220"/>
      <c r="ANE1248" s="220"/>
      <c r="ANF1248" s="220"/>
      <c r="ANG1248" s="220"/>
      <c r="ANH1248" s="220"/>
      <c r="ANI1248" s="220"/>
      <c r="ANJ1248" s="220"/>
      <c r="ANK1248" s="220"/>
      <c r="ANL1248" s="220"/>
      <c r="ANM1248" s="220"/>
      <c r="ANN1248" s="220"/>
      <c r="ANO1248" s="220"/>
      <c r="ANP1248" s="220"/>
      <c r="ANQ1248" s="220"/>
      <c r="ANR1248" s="220"/>
      <c r="ANS1248" s="220"/>
      <c r="ANT1248" s="220"/>
      <c r="ANU1248" s="220"/>
      <c r="ANV1248" s="220"/>
      <c r="ANW1248" s="220"/>
      <c r="ANX1248" s="220"/>
      <c r="ANY1248" s="220"/>
      <c r="ANZ1248" s="220"/>
      <c r="AOA1248" s="220"/>
      <c r="AOB1248" s="220"/>
      <c r="AOC1248" s="220"/>
      <c r="AOD1248" s="220"/>
      <c r="AOE1248" s="220"/>
      <c r="AOF1248" s="220"/>
      <c r="AOG1248" s="220"/>
      <c r="AOH1248" s="220"/>
      <c r="AOI1248" s="220"/>
      <c r="AOJ1248" s="220"/>
      <c r="AOK1248" s="220"/>
      <c r="AOL1248" s="220"/>
      <c r="AOM1248" s="220"/>
      <c r="AON1248" s="220"/>
      <c r="AOO1248" s="220"/>
      <c r="AOP1248" s="220"/>
      <c r="AOQ1248" s="220"/>
      <c r="AOR1248" s="220"/>
      <c r="AOS1248" s="220"/>
      <c r="AOT1248" s="220"/>
      <c r="AOU1248" s="220"/>
      <c r="AOV1248" s="220"/>
      <c r="AOW1248" s="220"/>
      <c r="AOX1248" s="220"/>
      <c r="AOY1248" s="220"/>
      <c r="AOZ1248" s="220"/>
      <c r="APA1248" s="220"/>
      <c r="APB1248" s="220"/>
      <c r="APC1248" s="220"/>
      <c r="APD1248" s="220"/>
      <c r="APE1248" s="220"/>
      <c r="APF1248" s="220"/>
      <c r="APG1248" s="220"/>
      <c r="APH1248" s="220"/>
      <c r="API1248" s="220"/>
      <c r="APJ1248" s="220"/>
      <c r="APK1248" s="220"/>
      <c r="APL1248" s="220"/>
      <c r="APM1248" s="220"/>
      <c r="APN1248" s="220"/>
      <c r="APO1248" s="220"/>
      <c r="APP1248" s="220"/>
      <c r="APQ1248" s="220"/>
      <c r="APR1248" s="220"/>
      <c r="APS1248" s="220"/>
      <c r="APT1248" s="220"/>
      <c r="APU1248" s="220"/>
      <c r="APV1248" s="220"/>
      <c r="APW1248" s="220"/>
      <c r="APX1248" s="220"/>
      <c r="APY1248" s="220"/>
      <c r="APZ1248" s="220"/>
      <c r="AQA1248" s="220"/>
      <c r="AQB1248" s="220"/>
      <c r="AQC1248" s="220"/>
      <c r="AQD1248" s="220"/>
      <c r="AQE1248" s="220"/>
      <c r="AQF1248" s="220"/>
      <c r="AQG1248" s="220"/>
      <c r="AQH1248" s="220"/>
      <c r="AQI1248" s="220"/>
      <c r="AQJ1248" s="220"/>
      <c r="AQK1248" s="220"/>
      <c r="AQL1248" s="220"/>
      <c r="AQM1248" s="220"/>
      <c r="AQN1248" s="220"/>
      <c r="AQO1248" s="220"/>
      <c r="AQP1248" s="220"/>
      <c r="AQQ1248" s="220"/>
      <c r="AQR1248" s="220"/>
      <c r="AQS1248" s="220"/>
      <c r="AQT1248" s="220"/>
      <c r="AQU1248" s="220"/>
      <c r="AQV1248" s="220"/>
      <c r="AQW1248" s="220"/>
      <c r="AQX1248" s="220"/>
      <c r="AQY1248" s="220"/>
      <c r="AQZ1248" s="220"/>
      <c r="ARA1248" s="220"/>
      <c r="ARB1248" s="220"/>
      <c r="ARC1248" s="220"/>
      <c r="ARD1248" s="220"/>
      <c r="ARE1248" s="220"/>
      <c r="ARF1248" s="220"/>
      <c r="ARG1248" s="220"/>
      <c r="ARH1248" s="220"/>
      <c r="ARI1248" s="220"/>
      <c r="ARJ1248" s="220"/>
      <c r="ARK1248" s="220"/>
      <c r="ARL1248" s="220"/>
      <c r="ARM1248" s="220"/>
      <c r="ARN1248" s="220"/>
      <c r="ARO1248" s="220"/>
      <c r="ARP1248" s="220"/>
      <c r="ARQ1248" s="220"/>
      <c r="ARR1248" s="220"/>
      <c r="ARS1248" s="220"/>
      <c r="ART1248" s="220"/>
      <c r="ARU1248" s="220"/>
      <c r="ARV1248" s="220"/>
      <c r="ARW1248" s="220"/>
      <c r="ARX1248" s="220"/>
      <c r="ARY1248" s="220"/>
      <c r="ARZ1248" s="220"/>
      <c r="ASA1248" s="220"/>
      <c r="ASB1248" s="220"/>
      <c r="ASC1248" s="220"/>
      <c r="ASD1248" s="220"/>
      <c r="ASE1248" s="220"/>
      <c r="ASF1248" s="220"/>
      <c r="ASG1248" s="220"/>
      <c r="ASH1248" s="220"/>
      <c r="ASI1248" s="220"/>
      <c r="ASJ1248" s="220"/>
      <c r="ASK1248" s="220"/>
      <c r="ASL1248" s="220"/>
      <c r="ASM1248" s="220"/>
      <c r="ASN1248" s="220"/>
      <c r="ASO1248" s="220"/>
      <c r="ASP1248" s="220"/>
      <c r="ASQ1248" s="220"/>
      <c r="ASR1248" s="220"/>
      <c r="ASS1248" s="220"/>
      <c r="AST1248" s="220"/>
      <c r="ASU1248" s="220"/>
      <c r="ASV1248" s="220"/>
      <c r="ASW1248" s="220"/>
      <c r="ASX1248" s="220"/>
      <c r="ASY1248" s="220"/>
      <c r="ASZ1248" s="220"/>
      <c r="ATA1248" s="220"/>
      <c r="ATB1248" s="220"/>
      <c r="ATC1248" s="220"/>
      <c r="ATD1248" s="220"/>
      <c r="ATE1248" s="220"/>
      <c r="ATF1248" s="220"/>
      <c r="ATG1248" s="220"/>
      <c r="ATH1248" s="220"/>
      <c r="ATI1248" s="220"/>
      <c r="ATJ1248" s="220"/>
      <c r="ATK1248" s="220"/>
      <c r="ATL1248" s="220"/>
      <c r="ATM1248" s="220"/>
      <c r="ATN1248" s="220"/>
      <c r="ATO1248" s="220"/>
      <c r="ATP1248" s="220"/>
      <c r="ATQ1248" s="220"/>
      <c r="ATR1248" s="220"/>
      <c r="ATS1248" s="220"/>
      <c r="ATT1248" s="220"/>
      <c r="ATU1248" s="220"/>
      <c r="ATV1248" s="220"/>
      <c r="ATW1248" s="220"/>
      <c r="ATX1248" s="220"/>
      <c r="ATY1248" s="220"/>
      <c r="ATZ1248" s="220"/>
      <c r="AUA1248" s="220"/>
      <c r="AUB1248" s="220"/>
      <c r="AUC1248" s="220"/>
      <c r="AUD1248" s="220"/>
      <c r="AUE1248" s="220"/>
      <c r="AUF1248" s="220"/>
      <c r="AUG1248" s="220"/>
      <c r="AUH1248" s="220"/>
      <c r="AUI1248" s="220"/>
      <c r="AUJ1248" s="220"/>
      <c r="AUK1248" s="220"/>
      <c r="AUL1248" s="220"/>
      <c r="AUM1248" s="220"/>
      <c r="AUN1248" s="220"/>
      <c r="AUO1248" s="220"/>
      <c r="AUP1248" s="220"/>
      <c r="AUQ1248" s="220"/>
      <c r="AUR1248" s="220"/>
      <c r="AUS1248" s="220"/>
      <c r="AUT1248" s="220"/>
      <c r="AUU1248" s="220"/>
      <c r="AUV1248" s="220"/>
      <c r="AUW1248" s="220"/>
      <c r="AUX1248" s="220"/>
      <c r="AUY1248" s="220"/>
      <c r="AUZ1248" s="220"/>
      <c r="AVA1248" s="220"/>
      <c r="AVB1248" s="220"/>
      <c r="AVC1248" s="220"/>
      <c r="AVD1248" s="220"/>
      <c r="AVE1248" s="220"/>
      <c r="AVF1248" s="220"/>
      <c r="AVG1248" s="220"/>
      <c r="AVH1248" s="220"/>
      <c r="AVI1248" s="220"/>
      <c r="AVJ1248" s="220"/>
      <c r="AVK1248" s="220"/>
      <c r="AVL1248" s="220"/>
      <c r="AVM1248" s="220"/>
      <c r="AVN1248" s="220"/>
      <c r="AVO1248" s="220"/>
      <c r="AVP1248" s="220"/>
      <c r="AVQ1248" s="220"/>
      <c r="AVR1248" s="220"/>
      <c r="AVS1248" s="220"/>
      <c r="AVT1248" s="220"/>
      <c r="AVU1248" s="220"/>
      <c r="AVV1248" s="220"/>
      <c r="AVW1248" s="220"/>
      <c r="AVX1248" s="220"/>
      <c r="AVY1248" s="220"/>
      <c r="AVZ1248" s="220"/>
      <c r="AWA1248" s="220"/>
      <c r="AWB1248" s="220"/>
      <c r="AWC1248" s="220"/>
      <c r="AWD1248" s="220"/>
      <c r="AWE1248" s="220"/>
      <c r="AWF1248" s="220"/>
      <c r="AWG1248" s="220"/>
      <c r="AWH1248" s="220"/>
      <c r="AWI1248" s="220"/>
      <c r="AWJ1248" s="220"/>
      <c r="AWK1248" s="220"/>
      <c r="AWL1248" s="220"/>
      <c r="AWM1248" s="220"/>
      <c r="AWN1248" s="220"/>
      <c r="AWO1248" s="220"/>
      <c r="AWP1248" s="220"/>
      <c r="AWQ1248" s="220"/>
      <c r="AWR1248" s="220"/>
      <c r="AWS1248" s="220"/>
      <c r="AWT1248" s="220"/>
      <c r="AWU1248" s="220"/>
      <c r="AWV1248" s="220"/>
      <c r="AWW1248" s="220"/>
      <c r="AWX1248" s="220"/>
      <c r="AWY1248" s="220"/>
      <c r="AWZ1248" s="220"/>
      <c r="AXA1248" s="220"/>
      <c r="AXB1248" s="220"/>
      <c r="AXC1248" s="220"/>
      <c r="AXD1248" s="220"/>
      <c r="AXE1248" s="220"/>
      <c r="AXF1248" s="220"/>
      <c r="AXG1248" s="220"/>
      <c r="AXH1248" s="220"/>
      <c r="AXI1248" s="220"/>
      <c r="AXJ1248" s="220"/>
      <c r="AXK1248" s="220"/>
      <c r="AXL1248" s="220"/>
      <c r="AXM1248" s="220"/>
      <c r="AXN1248" s="220"/>
      <c r="AXO1248" s="220"/>
      <c r="AXP1248" s="220"/>
      <c r="AXQ1248" s="220"/>
      <c r="AXR1248" s="220"/>
      <c r="AXS1248" s="220"/>
      <c r="AXT1248" s="220"/>
      <c r="AXU1248" s="220"/>
      <c r="AXV1248" s="220"/>
      <c r="AXW1248" s="220"/>
      <c r="AXX1248" s="220"/>
      <c r="AXY1248" s="220"/>
      <c r="AXZ1248" s="220"/>
      <c r="AYA1248" s="220"/>
      <c r="AYB1248" s="220"/>
      <c r="AYC1248" s="220"/>
      <c r="AYD1248" s="220"/>
      <c r="AYE1248" s="220"/>
      <c r="AYF1248" s="220"/>
      <c r="AYG1248" s="220"/>
      <c r="AYH1248" s="220"/>
      <c r="AYI1248" s="220"/>
      <c r="AYJ1248" s="220"/>
      <c r="AYK1248" s="220"/>
      <c r="AYL1248" s="220"/>
      <c r="AYM1248" s="220"/>
      <c r="AYN1248" s="220"/>
      <c r="AYO1248" s="220"/>
      <c r="AYP1248" s="220"/>
      <c r="AYQ1248" s="220"/>
      <c r="AYR1248" s="220"/>
      <c r="AYS1248" s="220"/>
      <c r="AYT1248" s="220"/>
      <c r="AYU1248" s="220"/>
      <c r="AYV1248" s="220"/>
      <c r="AYW1248" s="220"/>
      <c r="AYX1248" s="220"/>
      <c r="AYY1248" s="220"/>
      <c r="AYZ1248" s="220"/>
      <c r="AZA1248" s="220"/>
      <c r="AZB1248" s="220"/>
      <c r="AZC1248" s="220"/>
      <c r="AZD1248" s="220"/>
      <c r="AZE1248" s="220"/>
      <c r="AZF1248" s="220"/>
      <c r="AZG1248" s="220"/>
      <c r="AZH1248" s="220"/>
      <c r="AZI1248" s="220"/>
      <c r="AZJ1248" s="220"/>
      <c r="AZK1248" s="220"/>
      <c r="AZL1248" s="220"/>
      <c r="AZM1248" s="220"/>
      <c r="AZN1248" s="220"/>
      <c r="AZO1248" s="220"/>
      <c r="AZP1248" s="220"/>
      <c r="AZQ1248" s="220"/>
      <c r="AZR1248" s="220"/>
      <c r="AZS1248" s="220"/>
      <c r="AZT1248" s="220"/>
      <c r="AZU1248" s="220"/>
      <c r="AZV1248" s="220"/>
      <c r="AZW1248" s="220"/>
      <c r="AZX1248" s="220"/>
      <c r="AZY1248" s="220"/>
      <c r="AZZ1248" s="220"/>
      <c r="BAA1248" s="220"/>
      <c r="BAB1248" s="220"/>
      <c r="BAC1248" s="220"/>
      <c r="BAD1248" s="220"/>
      <c r="BAE1248" s="220"/>
      <c r="BAF1248" s="220"/>
      <c r="BAG1248" s="220"/>
      <c r="BAH1248" s="220"/>
      <c r="BAI1248" s="220"/>
      <c r="BAJ1248" s="220"/>
      <c r="BAK1248" s="220"/>
      <c r="BAL1248" s="220"/>
      <c r="BAM1248" s="220"/>
      <c r="BAN1248" s="220"/>
      <c r="BAO1248" s="220"/>
      <c r="BAP1248" s="220"/>
      <c r="BAQ1248" s="220"/>
      <c r="BAR1248" s="220"/>
      <c r="BAS1248" s="220"/>
      <c r="BAT1248" s="220"/>
      <c r="BAU1248" s="220"/>
      <c r="BAV1248" s="220"/>
      <c r="BAW1248" s="220"/>
      <c r="BAX1248" s="220"/>
      <c r="BAY1248" s="220"/>
      <c r="BAZ1248" s="220"/>
      <c r="BBA1248" s="220"/>
      <c r="BBB1248" s="220"/>
      <c r="BBC1248" s="220"/>
      <c r="BBD1248" s="220"/>
      <c r="BBE1248" s="220"/>
      <c r="BBF1248" s="220"/>
      <c r="BBG1248" s="220"/>
      <c r="BBH1248" s="220"/>
      <c r="BBI1248" s="220"/>
      <c r="BBJ1248" s="220"/>
      <c r="BBK1248" s="220"/>
      <c r="BBL1248" s="220"/>
      <c r="BBM1248" s="220"/>
      <c r="BBN1248" s="220"/>
      <c r="BBO1248" s="220"/>
      <c r="BBP1248" s="220"/>
      <c r="BBQ1248" s="220"/>
      <c r="BBR1248" s="220"/>
      <c r="BBS1248" s="220"/>
      <c r="BBT1248" s="220"/>
      <c r="BBU1248" s="220"/>
      <c r="BBV1248" s="220"/>
      <c r="BBW1248" s="220"/>
      <c r="BBX1248" s="220"/>
      <c r="BBY1248" s="220"/>
      <c r="BBZ1248" s="220"/>
      <c r="BCA1248" s="220"/>
      <c r="BCB1248" s="220"/>
      <c r="BCC1248" s="220"/>
      <c r="BCD1248" s="220"/>
      <c r="BCE1248" s="220"/>
      <c r="BCF1248" s="220"/>
      <c r="BCG1248" s="220"/>
      <c r="BCH1248" s="220"/>
      <c r="BCI1248" s="220"/>
      <c r="BCJ1248" s="220"/>
      <c r="BCK1248" s="220"/>
      <c r="BCL1248" s="220"/>
      <c r="BCM1248" s="220"/>
      <c r="BCN1248" s="220"/>
      <c r="BCO1248" s="220"/>
      <c r="BCP1248" s="220"/>
      <c r="BCQ1248" s="220"/>
      <c r="BCR1248" s="220"/>
      <c r="BCS1248" s="220"/>
      <c r="BCT1248" s="220"/>
      <c r="BCU1248" s="220"/>
      <c r="BCV1248" s="220"/>
      <c r="BCW1248" s="220"/>
      <c r="BCX1248" s="220"/>
      <c r="BCY1248" s="220"/>
      <c r="BCZ1248" s="220"/>
      <c r="BDA1248" s="220"/>
      <c r="BDB1248" s="220"/>
      <c r="BDC1248" s="220"/>
      <c r="BDD1248" s="220"/>
      <c r="BDE1248" s="220"/>
      <c r="BDF1248" s="220"/>
      <c r="BDG1248" s="220"/>
      <c r="BDH1248" s="220"/>
      <c r="BDI1248" s="220"/>
      <c r="BDJ1248" s="220"/>
      <c r="BDK1248" s="220"/>
      <c r="BDL1248" s="220"/>
      <c r="BDM1248" s="220"/>
      <c r="BDN1248" s="220"/>
      <c r="BDO1248" s="220"/>
      <c r="BDP1248" s="220"/>
      <c r="BDQ1248" s="220"/>
      <c r="BDR1248" s="220"/>
      <c r="BDS1248" s="220"/>
      <c r="BDT1248" s="220"/>
      <c r="BDU1248" s="220"/>
      <c r="BDV1248" s="220"/>
      <c r="BDW1248" s="220"/>
      <c r="BDX1248" s="220"/>
      <c r="BDY1248" s="220"/>
      <c r="BDZ1248" s="220"/>
      <c r="BEA1248" s="220"/>
      <c r="BEB1248" s="220"/>
      <c r="BEC1248" s="220"/>
      <c r="BED1248" s="220"/>
      <c r="BEE1248" s="220"/>
      <c r="BEF1248" s="220"/>
      <c r="BEG1248" s="220"/>
      <c r="BEH1248" s="220"/>
      <c r="BEI1248" s="220"/>
      <c r="BEJ1248" s="220"/>
      <c r="BEK1248" s="220"/>
      <c r="BEL1248" s="220"/>
      <c r="BEM1248" s="220"/>
      <c r="BEN1248" s="220"/>
      <c r="BEO1248" s="220"/>
      <c r="BEP1248" s="220"/>
      <c r="BEQ1248" s="220"/>
      <c r="BER1248" s="220"/>
      <c r="BES1248" s="220"/>
      <c r="BET1248" s="220"/>
      <c r="BEU1248" s="220"/>
      <c r="BEV1248" s="220"/>
      <c r="BEW1248" s="220"/>
      <c r="BEX1248" s="220"/>
      <c r="BEY1248" s="220"/>
      <c r="BEZ1248" s="220"/>
      <c r="BFA1248" s="220"/>
      <c r="BFB1248" s="220"/>
      <c r="BFC1248" s="220"/>
      <c r="BFD1248" s="220"/>
      <c r="BFE1248" s="220"/>
      <c r="BFF1248" s="220"/>
      <c r="BFG1248" s="220"/>
      <c r="BFH1248" s="220"/>
      <c r="BFI1248" s="220"/>
      <c r="BFJ1248" s="220"/>
      <c r="BFK1248" s="220"/>
      <c r="BFL1248" s="220"/>
      <c r="BFM1248" s="220"/>
      <c r="BFN1248" s="220"/>
      <c r="BFO1248" s="220"/>
      <c r="BFP1248" s="220"/>
      <c r="BFQ1248" s="220"/>
      <c r="BFR1248" s="220"/>
      <c r="BFS1248" s="220"/>
      <c r="BFT1248" s="220"/>
      <c r="BFU1248" s="220"/>
      <c r="BFV1248" s="220"/>
      <c r="BFW1248" s="220"/>
      <c r="BFX1248" s="220"/>
      <c r="BFY1248" s="220"/>
      <c r="BFZ1248" s="220"/>
      <c r="BGA1248" s="220"/>
      <c r="BGB1248" s="220"/>
      <c r="BGC1248" s="220"/>
      <c r="BGD1248" s="220"/>
      <c r="BGE1248" s="220"/>
      <c r="BGF1248" s="220"/>
      <c r="BGG1248" s="220"/>
      <c r="BGH1248" s="220"/>
      <c r="BGI1248" s="220"/>
      <c r="BGJ1248" s="220"/>
      <c r="BGK1248" s="220"/>
      <c r="BGL1248" s="220"/>
      <c r="BGM1248" s="220"/>
      <c r="BGN1248" s="220"/>
      <c r="BGO1248" s="220"/>
      <c r="BGP1248" s="220"/>
      <c r="BGQ1248" s="220"/>
      <c r="BGR1248" s="220"/>
      <c r="BGS1248" s="220"/>
      <c r="BGT1248" s="220"/>
      <c r="BGU1248" s="220"/>
      <c r="BGV1248" s="220"/>
      <c r="BGW1248" s="220"/>
      <c r="BGX1248" s="220"/>
      <c r="BGY1248" s="220"/>
      <c r="BGZ1248" s="220"/>
      <c r="BHA1248" s="220"/>
      <c r="BHB1248" s="220"/>
      <c r="BHC1248" s="220"/>
      <c r="BHD1248" s="220"/>
      <c r="BHE1248" s="220"/>
      <c r="BHF1248" s="220"/>
      <c r="BHG1248" s="220"/>
      <c r="BHH1248" s="220"/>
      <c r="BHI1248" s="220"/>
      <c r="BHJ1248" s="220"/>
      <c r="BHK1248" s="220"/>
      <c r="BHL1248" s="220"/>
      <c r="BHM1248" s="220"/>
      <c r="BHN1248" s="220"/>
      <c r="BHO1248" s="220"/>
      <c r="BHP1248" s="220"/>
      <c r="BHQ1248" s="220"/>
      <c r="BHR1248" s="220"/>
      <c r="BHS1248" s="220"/>
      <c r="BHT1248" s="220"/>
      <c r="BHU1248" s="220"/>
      <c r="BHV1248" s="220"/>
      <c r="BHW1248" s="220"/>
      <c r="BHX1248" s="220"/>
      <c r="BHY1248" s="220"/>
      <c r="BHZ1248" s="220"/>
      <c r="BIA1248" s="220"/>
      <c r="BIB1248" s="220"/>
      <c r="BIC1248" s="220"/>
      <c r="BID1248" s="220"/>
      <c r="BIE1248" s="220"/>
      <c r="BIF1248" s="220"/>
      <c r="BIG1248" s="220"/>
      <c r="BIH1248" s="220"/>
      <c r="BII1248" s="220"/>
      <c r="BIJ1248" s="220"/>
      <c r="BIK1248" s="220"/>
      <c r="BIL1248" s="220"/>
      <c r="BIM1248" s="220"/>
      <c r="BIN1248" s="220"/>
      <c r="BIO1248" s="220"/>
      <c r="BIP1248" s="220"/>
      <c r="BIQ1248" s="220"/>
      <c r="BIR1248" s="220"/>
      <c r="BIS1248" s="220"/>
      <c r="BIT1248" s="220"/>
      <c r="BIU1248" s="220"/>
      <c r="BIV1248" s="220"/>
      <c r="BIW1248" s="220"/>
      <c r="BIX1248" s="220"/>
      <c r="BIY1248" s="220"/>
      <c r="BIZ1248" s="220"/>
      <c r="BJA1248" s="220"/>
      <c r="BJB1248" s="220"/>
      <c r="BJC1248" s="220"/>
      <c r="BJD1248" s="220"/>
      <c r="BJE1248" s="220"/>
      <c r="BJF1248" s="220"/>
      <c r="BJG1248" s="220"/>
      <c r="BJH1248" s="220"/>
      <c r="BJI1248" s="220"/>
      <c r="BJJ1248" s="220"/>
      <c r="BJK1248" s="220"/>
      <c r="BJL1248" s="220"/>
      <c r="BJM1248" s="220"/>
      <c r="BJN1248" s="220"/>
      <c r="BJO1248" s="220"/>
      <c r="BJP1248" s="220"/>
      <c r="BJQ1248" s="220"/>
      <c r="BJR1248" s="220"/>
      <c r="BJS1248" s="220"/>
      <c r="BJT1248" s="220"/>
      <c r="BJU1248" s="220"/>
      <c r="BJV1248" s="220"/>
      <c r="BJW1248" s="220"/>
      <c r="BJX1248" s="220"/>
      <c r="BJY1248" s="220"/>
      <c r="BJZ1248" s="220"/>
      <c r="BKA1248" s="220"/>
      <c r="BKB1248" s="220"/>
      <c r="BKC1248" s="220"/>
      <c r="BKD1248" s="220"/>
      <c r="BKE1248" s="220"/>
      <c r="BKF1248" s="220"/>
      <c r="BKG1248" s="220"/>
      <c r="BKH1248" s="220"/>
      <c r="BKI1248" s="220"/>
      <c r="BKJ1248" s="220"/>
      <c r="BKK1248" s="220"/>
      <c r="BKL1248" s="220"/>
      <c r="BKM1248" s="220"/>
      <c r="BKN1248" s="220"/>
      <c r="BKO1248" s="220"/>
      <c r="BKP1248" s="220"/>
      <c r="BKQ1248" s="220"/>
      <c r="BKR1248" s="220"/>
      <c r="BKS1248" s="220"/>
      <c r="BKT1248" s="220"/>
      <c r="BKU1248" s="220"/>
      <c r="BKV1248" s="220"/>
      <c r="BKW1248" s="220"/>
      <c r="BKX1248" s="220"/>
      <c r="BKY1248" s="220"/>
      <c r="BKZ1248" s="220"/>
      <c r="BLA1248" s="220"/>
      <c r="BLB1248" s="220"/>
      <c r="BLC1248" s="220"/>
      <c r="BLD1248" s="220"/>
      <c r="BLE1248" s="220"/>
      <c r="BLF1248" s="220"/>
      <c r="BLG1248" s="220"/>
      <c r="BLH1248" s="220"/>
      <c r="BLI1248" s="220"/>
      <c r="BLJ1248" s="220"/>
      <c r="BLK1248" s="220"/>
      <c r="BLL1248" s="220"/>
      <c r="BLM1248" s="220"/>
      <c r="BLN1248" s="220"/>
      <c r="BLO1248" s="220"/>
      <c r="BLP1248" s="220"/>
      <c r="BLQ1248" s="220"/>
      <c r="BLR1248" s="220"/>
      <c r="BLS1248" s="220"/>
      <c r="BLT1248" s="220"/>
      <c r="BLU1248" s="220"/>
      <c r="BLV1248" s="220"/>
      <c r="BLW1248" s="220"/>
      <c r="BLX1248" s="220"/>
      <c r="BLY1248" s="220"/>
      <c r="BLZ1248" s="220"/>
      <c r="BMA1248" s="220"/>
      <c r="BMB1248" s="220"/>
      <c r="BMC1248" s="220"/>
      <c r="BMD1248" s="220"/>
      <c r="BME1248" s="220"/>
      <c r="BMF1248" s="220"/>
      <c r="BMG1248" s="220"/>
      <c r="BMH1248" s="220"/>
      <c r="BMI1248" s="220"/>
      <c r="BMJ1248" s="220"/>
      <c r="BMK1248" s="220"/>
      <c r="BML1248" s="220"/>
      <c r="BMM1248" s="220"/>
      <c r="BMN1248" s="220"/>
      <c r="BMO1248" s="220"/>
      <c r="BMP1248" s="220"/>
      <c r="BMQ1248" s="220"/>
      <c r="BMR1248" s="220"/>
      <c r="BMS1248" s="220"/>
      <c r="BMT1248" s="220"/>
      <c r="BMU1248" s="220"/>
      <c r="BMV1248" s="220"/>
      <c r="BMW1248" s="220"/>
      <c r="BMX1248" s="220"/>
      <c r="BMY1248" s="220"/>
      <c r="BMZ1248" s="220"/>
      <c r="BNA1248" s="220"/>
      <c r="BNB1248" s="220"/>
      <c r="BNC1248" s="220"/>
      <c r="BND1248" s="220"/>
      <c r="BNE1248" s="220"/>
      <c r="BNF1248" s="220"/>
      <c r="BNG1248" s="220"/>
      <c r="BNH1248" s="220"/>
      <c r="BNI1248" s="220"/>
      <c r="BNJ1248" s="220"/>
      <c r="BNK1248" s="220"/>
      <c r="BNL1248" s="220"/>
      <c r="BNM1248" s="220"/>
      <c r="BNN1248" s="220"/>
      <c r="BNO1248" s="220"/>
      <c r="BNP1248" s="220"/>
      <c r="BNQ1248" s="220"/>
      <c r="BNR1248" s="220"/>
      <c r="BNS1248" s="220"/>
      <c r="BNT1248" s="220"/>
      <c r="BNU1248" s="220"/>
      <c r="BNV1248" s="220"/>
      <c r="BNW1248" s="220"/>
      <c r="BNX1248" s="220"/>
      <c r="BNY1248" s="220"/>
      <c r="BNZ1248" s="220"/>
      <c r="BOA1248" s="220"/>
      <c r="BOB1248" s="220"/>
      <c r="BOC1248" s="220"/>
      <c r="BOD1248" s="220"/>
      <c r="BOE1248" s="220"/>
      <c r="BOF1248" s="220"/>
      <c r="BOG1248" s="220"/>
      <c r="BOH1248" s="220"/>
      <c r="BOI1248" s="220"/>
      <c r="BOJ1248" s="220"/>
      <c r="BOK1248" s="220"/>
      <c r="BOL1248" s="220"/>
      <c r="BOM1248" s="220"/>
      <c r="BON1248" s="220"/>
      <c r="BOO1248" s="220"/>
      <c r="BOP1248" s="220"/>
      <c r="BOQ1248" s="220"/>
      <c r="BOR1248" s="220"/>
      <c r="BOS1248" s="220"/>
      <c r="BOT1248" s="220"/>
      <c r="BOU1248" s="220"/>
      <c r="BOV1248" s="220"/>
      <c r="BOW1248" s="220"/>
      <c r="BOX1248" s="220"/>
      <c r="BOY1248" s="220"/>
      <c r="BOZ1248" s="220"/>
      <c r="BPA1248" s="220"/>
      <c r="BPB1248" s="220"/>
      <c r="BPC1248" s="220"/>
      <c r="BPD1248" s="220"/>
      <c r="BPE1248" s="220"/>
      <c r="BPF1248" s="220"/>
      <c r="BPG1248" s="220"/>
      <c r="BPH1248" s="220"/>
      <c r="BPI1248" s="220"/>
      <c r="BPJ1248" s="220"/>
      <c r="BPK1248" s="220"/>
      <c r="BPL1248" s="220"/>
      <c r="BPM1248" s="220"/>
      <c r="BPN1248" s="220"/>
      <c r="BPO1248" s="220"/>
      <c r="BPP1248" s="220"/>
      <c r="BPQ1248" s="220"/>
      <c r="BPR1248" s="220"/>
      <c r="BPS1248" s="220"/>
      <c r="BPT1248" s="220"/>
      <c r="BPU1248" s="220"/>
      <c r="BPV1248" s="220"/>
      <c r="BPW1248" s="220"/>
      <c r="BPX1248" s="220"/>
      <c r="BPY1248" s="220"/>
      <c r="BPZ1248" s="220"/>
      <c r="BQA1248" s="220"/>
      <c r="BQB1248" s="220"/>
      <c r="BQC1248" s="220"/>
      <c r="BQD1248" s="220"/>
      <c r="BQE1248" s="220"/>
      <c r="BQF1248" s="220"/>
      <c r="BQG1248" s="220"/>
      <c r="BQH1248" s="220"/>
      <c r="BQI1248" s="220"/>
      <c r="BQJ1248" s="220"/>
      <c r="BQK1248" s="220"/>
      <c r="BQL1248" s="220"/>
      <c r="BQM1248" s="220"/>
      <c r="BQN1248" s="220"/>
      <c r="BQO1248" s="220"/>
      <c r="BQP1248" s="220"/>
      <c r="BQQ1248" s="220"/>
      <c r="BQR1248" s="220"/>
      <c r="BQS1248" s="220"/>
      <c r="BQT1248" s="220"/>
      <c r="BQU1248" s="220"/>
      <c r="BQV1248" s="220"/>
      <c r="BQW1248" s="220"/>
      <c r="BQX1248" s="220"/>
      <c r="BQY1248" s="220"/>
      <c r="BQZ1248" s="220"/>
      <c r="BRA1248" s="220"/>
      <c r="BRB1248" s="220"/>
      <c r="BRC1248" s="220"/>
      <c r="BRD1248" s="220"/>
      <c r="BRE1248" s="220"/>
      <c r="BRF1248" s="220"/>
      <c r="BRG1248" s="220"/>
      <c r="BRH1248" s="220"/>
      <c r="BRI1248" s="220"/>
      <c r="BRJ1248" s="220"/>
      <c r="BRK1248" s="220"/>
      <c r="BRL1248" s="220"/>
      <c r="BRM1248" s="220"/>
      <c r="BRN1248" s="220"/>
      <c r="BRO1248" s="220"/>
      <c r="BRP1248" s="220"/>
      <c r="BRQ1248" s="220"/>
      <c r="BRR1248" s="220"/>
      <c r="BRS1248" s="220"/>
      <c r="BRT1248" s="220"/>
      <c r="BRU1248" s="220"/>
      <c r="BRV1248" s="220"/>
      <c r="BRW1248" s="220"/>
      <c r="BRX1248" s="220"/>
      <c r="BRY1248" s="220"/>
      <c r="BRZ1248" s="220"/>
      <c r="BSA1248" s="220"/>
      <c r="BSB1248" s="220"/>
      <c r="BSC1248" s="220"/>
      <c r="BSD1248" s="220"/>
      <c r="BSE1248" s="220"/>
      <c r="BSF1248" s="220"/>
      <c r="BSG1248" s="220"/>
      <c r="BSH1248" s="220"/>
      <c r="BSI1248" s="220"/>
      <c r="BSJ1248" s="220"/>
      <c r="BSK1248" s="220"/>
      <c r="BSL1248" s="220"/>
      <c r="BSM1248" s="220"/>
      <c r="BSN1248" s="220"/>
      <c r="BSO1248" s="220"/>
      <c r="BSP1248" s="220"/>
      <c r="BSQ1248" s="220"/>
      <c r="BSR1248" s="220"/>
      <c r="BSS1248" s="220"/>
      <c r="BST1248" s="220"/>
      <c r="BSU1248" s="220"/>
      <c r="BSV1248" s="220"/>
      <c r="BSW1248" s="220"/>
      <c r="BSX1248" s="220"/>
      <c r="BSY1248" s="220"/>
      <c r="BSZ1248" s="220"/>
      <c r="BTA1248" s="220"/>
      <c r="BTB1248" s="220"/>
      <c r="BTC1248" s="220"/>
      <c r="BTD1248" s="220"/>
      <c r="BTE1248" s="220"/>
      <c r="BTF1248" s="220"/>
      <c r="BTG1248" s="220"/>
      <c r="BTH1248" s="220"/>
      <c r="BTI1248" s="220"/>
      <c r="BTJ1248" s="220"/>
      <c r="BTK1248" s="220"/>
      <c r="BTL1248" s="220"/>
      <c r="BTM1248" s="220"/>
      <c r="BTN1248" s="220"/>
      <c r="BTO1248" s="220"/>
      <c r="BTP1248" s="220"/>
      <c r="BTQ1248" s="220"/>
      <c r="BTR1248" s="220"/>
      <c r="BTS1248" s="220"/>
      <c r="BTT1248" s="220"/>
      <c r="BTU1248" s="220"/>
      <c r="BTV1248" s="220"/>
      <c r="BTW1248" s="220"/>
      <c r="BTX1248" s="220"/>
      <c r="BTY1248" s="220"/>
      <c r="BTZ1248" s="220"/>
      <c r="BUA1248" s="220"/>
      <c r="BUB1248" s="220"/>
      <c r="BUC1248" s="220"/>
      <c r="BUD1248" s="220"/>
      <c r="BUE1248" s="220"/>
      <c r="BUF1248" s="220"/>
      <c r="BUG1248" s="220"/>
      <c r="BUH1248" s="220"/>
      <c r="BUI1248" s="220"/>
      <c r="BUJ1248" s="220"/>
      <c r="BUK1248" s="220"/>
      <c r="BUL1248" s="220"/>
      <c r="BUM1248" s="220"/>
      <c r="BUN1248" s="220"/>
      <c r="BUO1248" s="220"/>
      <c r="BUP1248" s="220"/>
      <c r="BUQ1248" s="220"/>
      <c r="BUR1248" s="220"/>
      <c r="BUS1248" s="220"/>
      <c r="BUT1248" s="220"/>
      <c r="BUU1248" s="220"/>
      <c r="BUV1248" s="220"/>
      <c r="BUW1248" s="220"/>
      <c r="BUX1248" s="220"/>
      <c r="BUY1248" s="220"/>
      <c r="BUZ1248" s="220"/>
      <c r="BVA1248" s="220"/>
      <c r="BVB1248" s="220"/>
      <c r="BVC1248" s="220"/>
      <c r="BVD1248" s="220"/>
      <c r="BVE1248" s="220"/>
      <c r="BVF1248" s="220"/>
      <c r="BVG1248" s="220"/>
      <c r="BVH1248" s="220"/>
      <c r="BVI1248" s="220"/>
      <c r="BVJ1248" s="220"/>
      <c r="BVK1248" s="220"/>
      <c r="BVL1248" s="220"/>
      <c r="BVM1248" s="220"/>
      <c r="BVN1248" s="220"/>
      <c r="BVO1248" s="220"/>
      <c r="BVP1248" s="220"/>
      <c r="BVQ1248" s="220"/>
      <c r="BVR1248" s="220"/>
      <c r="BVS1248" s="220"/>
      <c r="BVT1248" s="220"/>
      <c r="BVU1248" s="220"/>
      <c r="BVV1248" s="220"/>
      <c r="BVW1248" s="220"/>
      <c r="BVX1248" s="220"/>
      <c r="BVY1248" s="220"/>
      <c r="BVZ1248" s="220"/>
      <c r="BWA1248" s="220"/>
      <c r="BWB1248" s="220"/>
      <c r="BWC1248" s="220"/>
      <c r="BWD1248" s="220"/>
      <c r="BWE1248" s="220"/>
      <c r="BWF1248" s="220"/>
      <c r="BWG1248" s="220"/>
      <c r="BWH1248" s="220"/>
      <c r="BWI1248" s="220"/>
      <c r="BWJ1248" s="220"/>
      <c r="BWK1248" s="220"/>
      <c r="BWL1248" s="220"/>
      <c r="BWM1248" s="220"/>
      <c r="BWN1248" s="220"/>
      <c r="BWO1248" s="220"/>
      <c r="BWP1248" s="220"/>
      <c r="BWQ1248" s="220"/>
      <c r="BWR1248" s="220"/>
      <c r="BWS1248" s="220"/>
      <c r="BWT1248" s="220"/>
      <c r="BWU1248" s="220"/>
      <c r="BWV1248" s="220"/>
      <c r="BWW1248" s="220"/>
      <c r="BWX1248" s="220"/>
      <c r="BWY1248" s="220"/>
      <c r="BWZ1248" s="220"/>
      <c r="BXA1248" s="220"/>
      <c r="BXB1248" s="220"/>
      <c r="BXC1248" s="220"/>
      <c r="BXD1248" s="220"/>
      <c r="BXE1248" s="220"/>
      <c r="BXF1248" s="220"/>
      <c r="BXG1248" s="220"/>
      <c r="BXH1248" s="220"/>
      <c r="BXI1248" s="220"/>
      <c r="BXJ1248" s="220"/>
      <c r="BXK1248" s="220"/>
      <c r="BXL1248" s="220"/>
      <c r="BXM1248" s="220"/>
      <c r="BXN1248" s="220"/>
      <c r="BXO1248" s="220"/>
      <c r="BXP1248" s="220"/>
      <c r="BXQ1248" s="220"/>
      <c r="BXR1248" s="220"/>
      <c r="BXS1248" s="220"/>
      <c r="BXT1248" s="220"/>
      <c r="BXU1248" s="220"/>
      <c r="BXV1248" s="220"/>
      <c r="BXW1248" s="220"/>
      <c r="BXX1248" s="220"/>
      <c r="BXY1248" s="220"/>
      <c r="BXZ1248" s="220"/>
      <c r="BYA1248" s="220"/>
      <c r="BYB1248" s="220"/>
      <c r="BYC1248" s="220"/>
      <c r="BYD1248" s="220"/>
      <c r="BYE1248" s="220"/>
      <c r="BYF1248" s="220"/>
      <c r="BYG1248" s="220"/>
      <c r="BYH1248" s="220"/>
      <c r="BYI1248" s="220"/>
      <c r="BYJ1248" s="220"/>
      <c r="BYK1248" s="220"/>
      <c r="BYL1248" s="220"/>
      <c r="BYM1248" s="220"/>
      <c r="BYN1248" s="220"/>
      <c r="BYO1248" s="220"/>
      <c r="BYP1248" s="220"/>
      <c r="BYQ1248" s="220"/>
      <c r="BYR1248" s="220"/>
      <c r="BYS1248" s="220"/>
      <c r="BYT1248" s="220"/>
      <c r="BYU1248" s="220"/>
      <c r="BYV1248" s="220"/>
      <c r="BYW1248" s="220"/>
      <c r="BYX1248" s="220"/>
      <c r="BYY1248" s="220"/>
      <c r="BYZ1248" s="220"/>
      <c r="BZA1248" s="220"/>
      <c r="BZB1248" s="220"/>
      <c r="BZC1248" s="220"/>
      <c r="BZD1248" s="220"/>
      <c r="BZE1248" s="220"/>
      <c r="BZF1248" s="220"/>
      <c r="BZG1248" s="220"/>
      <c r="BZH1248" s="220"/>
      <c r="BZI1248" s="220"/>
      <c r="BZJ1248" s="220"/>
      <c r="BZK1248" s="220"/>
      <c r="BZL1248" s="220"/>
      <c r="BZM1248" s="220"/>
      <c r="BZN1248" s="220"/>
      <c r="BZO1248" s="220"/>
      <c r="BZP1248" s="220"/>
      <c r="BZQ1248" s="220"/>
      <c r="BZR1248" s="220"/>
      <c r="BZS1248" s="220"/>
      <c r="BZT1248" s="220"/>
      <c r="BZU1248" s="220"/>
      <c r="BZV1248" s="220"/>
      <c r="BZW1248" s="220"/>
      <c r="BZX1248" s="220"/>
      <c r="BZY1248" s="220"/>
      <c r="BZZ1248" s="220"/>
      <c r="CAA1248" s="220"/>
      <c r="CAB1248" s="220"/>
      <c r="CAC1248" s="220"/>
      <c r="CAD1248" s="220"/>
      <c r="CAE1248" s="220"/>
      <c r="CAF1248" s="220"/>
      <c r="CAG1248" s="220"/>
      <c r="CAH1248" s="220"/>
      <c r="CAI1248" s="220"/>
      <c r="CAJ1248" s="220"/>
      <c r="CAK1248" s="220"/>
      <c r="CAL1248" s="220"/>
      <c r="CAM1248" s="220"/>
      <c r="CAN1248" s="220"/>
      <c r="CAO1248" s="220"/>
      <c r="CAP1248" s="220"/>
      <c r="CAQ1248" s="220"/>
      <c r="CAR1248" s="220"/>
      <c r="CAS1248" s="220"/>
      <c r="CAT1248" s="220"/>
      <c r="CAU1248" s="220"/>
      <c r="CAV1248" s="220"/>
      <c r="CAW1248" s="220"/>
      <c r="CAX1248" s="220"/>
      <c r="CAY1248" s="220"/>
      <c r="CAZ1248" s="220"/>
      <c r="CBA1248" s="220"/>
      <c r="CBB1248" s="220"/>
      <c r="CBC1248" s="220"/>
      <c r="CBD1248" s="220"/>
      <c r="CBE1248" s="220"/>
      <c r="CBF1248" s="220"/>
      <c r="CBG1248" s="220"/>
      <c r="CBH1248" s="220"/>
      <c r="CBI1248" s="220"/>
      <c r="CBJ1248" s="220"/>
      <c r="CBK1248" s="220"/>
      <c r="CBL1248" s="220"/>
      <c r="CBM1248" s="220"/>
      <c r="CBN1248" s="220"/>
      <c r="CBO1248" s="220"/>
      <c r="CBP1248" s="220"/>
      <c r="CBQ1248" s="220"/>
      <c r="CBR1248" s="220"/>
      <c r="CBS1248" s="220"/>
      <c r="CBT1248" s="220"/>
      <c r="CBU1248" s="220"/>
      <c r="CBV1248" s="220"/>
      <c r="CBW1248" s="220"/>
      <c r="CBX1248" s="220"/>
      <c r="CBY1248" s="220"/>
      <c r="CBZ1248" s="220"/>
      <c r="CCA1248" s="220"/>
      <c r="CCB1248" s="220"/>
      <c r="CCC1248" s="220"/>
      <c r="CCD1248" s="220"/>
      <c r="CCE1248" s="220"/>
      <c r="CCF1248" s="220"/>
      <c r="CCG1248" s="220"/>
      <c r="CCH1248" s="220"/>
      <c r="CCI1248" s="220"/>
      <c r="CCJ1248" s="220"/>
      <c r="CCK1248" s="220"/>
      <c r="CCL1248" s="220"/>
      <c r="CCM1248" s="220"/>
      <c r="CCN1248" s="220"/>
      <c r="CCO1248" s="220"/>
      <c r="CCP1248" s="220"/>
      <c r="CCQ1248" s="220"/>
      <c r="CCR1248" s="220"/>
      <c r="CCS1248" s="220"/>
      <c r="CCT1248" s="220"/>
      <c r="CCU1248" s="220"/>
      <c r="CCV1248" s="220"/>
      <c r="CCW1248" s="220"/>
      <c r="CCX1248" s="220"/>
      <c r="CCY1248" s="220"/>
      <c r="CCZ1248" s="220"/>
      <c r="CDA1248" s="220"/>
      <c r="CDB1248" s="220"/>
      <c r="CDC1248" s="220"/>
      <c r="CDD1248" s="220"/>
      <c r="CDE1248" s="220"/>
      <c r="CDF1248" s="220"/>
      <c r="CDG1248" s="220"/>
      <c r="CDH1248" s="220"/>
      <c r="CDI1248" s="220"/>
      <c r="CDJ1248" s="220"/>
      <c r="CDK1248" s="220"/>
      <c r="CDL1248" s="220"/>
      <c r="CDM1248" s="220"/>
      <c r="CDN1248" s="220"/>
      <c r="CDO1248" s="220"/>
      <c r="CDP1248" s="220"/>
      <c r="CDQ1248" s="220"/>
      <c r="CDR1248" s="220"/>
      <c r="CDS1248" s="220"/>
      <c r="CDT1248" s="220"/>
      <c r="CDU1248" s="220"/>
      <c r="CDV1248" s="220"/>
      <c r="CDW1248" s="220"/>
      <c r="CDX1248" s="220"/>
      <c r="CDY1248" s="220"/>
      <c r="CDZ1248" s="220"/>
      <c r="CEA1248" s="220"/>
      <c r="CEB1248" s="220"/>
      <c r="CEC1248" s="220"/>
      <c r="CED1248" s="220"/>
      <c r="CEE1248" s="220"/>
      <c r="CEF1248" s="220"/>
      <c r="CEG1248" s="220"/>
      <c r="CEH1248" s="220"/>
      <c r="CEI1248" s="220"/>
      <c r="CEJ1248" s="220"/>
      <c r="CEK1248" s="220"/>
      <c r="CEL1248" s="220"/>
      <c r="CEM1248" s="220"/>
      <c r="CEN1248" s="220"/>
      <c r="CEO1248" s="220"/>
      <c r="CEP1248" s="220"/>
      <c r="CEQ1248" s="220"/>
      <c r="CER1248" s="220"/>
      <c r="CES1248" s="220"/>
      <c r="CET1248" s="220"/>
      <c r="CEU1248" s="220"/>
      <c r="CEV1248" s="220"/>
      <c r="CEW1248" s="220"/>
      <c r="CEX1248" s="220"/>
      <c r="CEY1248" s="220"/>
      <c r="CEZ1248" s="220"/>
      <c r="CFA1248" s="220"/>
      <c r="CFB1248" s="220"/>
      <c r="CFC1248" s="220"/>
      <c r="CFD1248" s="220"/>
      <c r="CFE1248" s="220"/>
      <c r="CFF1248" s="220"/>
      <c r="CFG1248" s="220"/>
      <c r="CFH1248" s="220"/>
      <c r="CFI1248" s="220"/>
      <c r="CFJ1248" s="220"/>
      <c r="CFK1248" s="220"/>
      <c r="CFL1248" s="220"/>
      <c r="CFM1248" s="220"/>
      <c r="CFN1248" s="220"/>
      <c r="CFO1248" s="220"/>
      <c r="CFP1248" s="220"/>
      <c r="CFQ1248" s="220"/>
      <c r="CFR1248" s="220"/>
      <c r="CFS1248" s="220"/>
      <c r="CFT1248" s="220"/>
      <c r="CFU1248" s="220"/>
      <c r="CFV1248" s="220"/>
      <c r="CFW1248" s="220"/>
      <c r="CFX1248" s="220"/>
      <c r="CFY1248" s="220"/>
      <c r="CFZ1248" s="220"/>
      <c r="CGA1248" s="220"/>
      <c r="CGB1248" s="220"/>
      <c r="CGC1248" s="220"/>
      <c r="CGD1248" s="220"/>
      <c r="CGE1248" s="220"/>
      <c r="CGF1248" s="220"/>
      <c r="CGG1248" s="220"/>
      <c r="CGH1248" s="220"/>
      <c r="CGI1248" s="220"/>
      <c r="CGJ1248" s="220"/>
      <c r="CGK1248" s="220"/>
      <c r="CGL1248" s="220"/>
      <c r="CGM1248" s="220"/>
      <c r="CGN1248" s="220"/>
      <c r="CGO1248" s="220"/>
      <c r="CGP1248" s="220"/>
      <c r="CGQ1248" s="220"/>
      <c r="CGR1248" s="220"/>
      <c r="CGS1248" s="220"/>
      <c r="CGT1248" s="220"/>
      <c r="CGU1248" s="220"/>
      <c r="CGV1248" s="220"/>
      <c r="CGW1248" s="220"/>
      <c r="CGX1248" s="220"/>
      <c r="CGY1248" s="220"/>
      <c r="CGZ1248" s="220"/>
      <c r="CHA1248" s="220"/>
      <c r="CHB1248" s="220"/>
      <c r="CHC1248" s="220"/>
      <c r="CHD1248" s="220"/>
      <c r="CHE1248" s="220"/>
      <c r="CHF1248" s="220"/>
      <c r="CHG1248" s="220"/>
      <c r="CHH1248" s="220"/>
      <c r="CHI1248" s="220"/>
      <c r="CHJ1248" s="220"/>
      <c r="CHK1248" s="220"/>
      <c r="CHL1248" s="220"/>
      <c r="CHM1248" s="220"/>
      <c r="CHN1248" s="220"/>
      <c r="CHO1248" s="220"/>
      <c r="CHP1248" s="220"/>
      <c r="CHQ1248" s="220"/>
      <c r="CHR1248" s="220"/>
      <c r="CHS1248" s="220"/>
      <c r="CHT1248" s="220"/>
      <c r="CHU1248" s="220"/>
      <c r="CHV1248" s="220"/>
      <c r="CHW1248" s="220"/>
      <c r="CHX1248" s="220"/>
      <c r="CHY1248" s="220"/>
      <c r="CHZ1248" s="220"/>
      <c r="CIA1248" s="220"/>
      <c r="CIB1248" s="220"/>
      <c r="CIC1248" s="220"/>
      <c r="CID1248" s="220"/>
      <c r="CIE1248" s="220"/>
      <c r="CIF1248" s="220"/>
      <c r="CIG1248" s="220"/>
      <c r="CIH1248" s="220"/>
      <c r="CII1248" s="220"/>
      <c r="CIJ1248" s="220"/>
      <c r="CIK1248" s="220"/>
      <c r="CIL1248" s="220"/>
      <c r="CIM1248" s="220"/>
      <c r="CIN1248" s="220"/>
      <c r="CIO1248" s="220"/>
      <c r="CIP1248" s="220"/>
      <c r="CIQ1248" s="220"/>
      <c r="CIR1248" s="220"/>
      <c r="CIS1248" s="220"/>
      <c r="CIT1248" s="220"/>
      <c r="CIU1248" s="220"/>
      <c r="CIV1248" s="220"/>
      <c r="CIW1248" s="220"/>
      <c r="CIX1248" s="220"/>
      <c r="CIY1248" s="220"/>
      <c r="CIZ1248" s="220"/>
      <c r="CJA1248" s="220"/>
      <c r="CJB1248" s="220"/>
      <c r="CJC1248" s="220"/>
      <c r="CJD1248" s="220"/>
      <c r="CJE1248" s="220"/>
      <c r="CJF1248" s="220"/>
      <c r="CJG1248" s="220"/>
      <c r="CJH1248" s="220"/>
      <c r="CJI1248" s="220"/>
      <c r="CJJ1248" s="220"/>
      <c r="CJK1248" s="220"/>
      <c r="CJL1248" s="220"/>
      <c r="CJM1248" s="220"/>
      <c r="CJN1248" s="220"/>
      <c r="CJO1248" s="220"/>
      <c r="CJP1248" s="220"/>
      <c r="CJQ1248" s="220"/>
      <c r="CJR1248" s="220"/>
      <c r="CJS1248" s="220"/>
      <c r="CJT1248" s="220"/>
      <c r="CJU1248" s="220"/>
      <c r="CJV1248" s="220"/>
      <c r="CJW1248" s="220"/>
      <c r="CJX1248" s="220"/>
      <c r="CJY1248" s="220"/>
      <c r="CJZ1248" s="220"/>
      <c r="CKA1248" s="220"/>
      <c r="CKB1248" s="220"/>
      <c r="CKC1248" s="220"/>
      <c r="CKD1248" s="220"/>
      <c r="CKE1248" s="220"/>
      <c r="CKF1248" s="220"/>
      <c r="CKG1248" s="220"/>
      <c r="CKH1248" s="220"/>
      <c r="CKI1248" s="220"/>
      <c r="CKJ1248" s="220"/>
      <c r="CKK1248" s="220"/>
      <c r="CKL1248" s="220"/>
      <c r="CKM1248" s="220"/>
      <c r="CKN1248" s="220"/>
      <c r="CKO1248" s="220"/>
      <c r="CKP1248" s="220"/>
      <c r="CKQ1248" s="220"/>
      <c r="CKR1248" s="220"/>
      <c r="CKS1248" s="220"/>
      <c r="CKT1248" s="220"/>
      <c r="CKU1248" s="220"/>
      <c r="CKV1248" s="220"/>
      <c r="CKW1248" s="220"/>
      <c r="CKX1248" s="220"/>
      <c r="CKY1248" s="220"/>
      <c r="CKZ1248" s="220"/>
      <c r="CLA1248" s="220"/>
      <c r="CLB1248" s="220"/>
      <c r="CLC1248" s="220"/>
      <c r="CLD1248" s="220"/>
      <c r="CLE1248" s="220"/>
      <c r="CLF1248" s="220"/>
      <c r="CLG1248" s="220"/>
      <c r="CLH1248" s="220"/>
      <c r="CLI1248" s="220"/>
      <c r="CLJ1248" s="220"/>
      <c r="CLK1248" s="220"/>
      <c r="CLL1248" s="220"/>
      <c r="CLM1248" s="220"/>
      <c r="CLN1248" s="220"/>
      <c r="CLO1248" s="220"/>
      <c r="CLP1248" s="220"/>
      <c r="CLQ1248" s="220"/>
      <c r="CLR1248" s="220"/>
      <c r="CLS1248" s="220"/>
      <c r="CLT1248" s="220"/>
      <c r="CLU1248" s="220"/>
      <c r="CLV1248" s="220"/>
      <c r="CLW1248" s="220"/>
      <c r="CLX1248" s="220"/>
      <c r="CLY1248" s="220"/>
      <c r="CLZ1248" s="220"/>
      <c r="CMA1248" s="220"/>
      <c r="CMB1248" s="220"/>
      <c r="CMC1248" s="220"/>
      <c r="CMD1248" s="220"/>
      <c r="CME1248" s="220"/>
      <c r="CMF1248" s="220"/>
      <c r="CMG1248" s="220"/>
      <c r="CMH1248" s="220"/>
      <c r="CMI1248" s="220"/>
      <c r="CMJ1248" s="220"/>
      <c r="CMK1248" s="220"/>
      <c r="CML1248" s="220"/>
      <c r="CMM1248" s="220"/>
      <c r="CMN1248" s="220"/>
      <c r="CMO1248" s="220"/>
      <c r="CMP1248" s="220"/>
      <c r="CMQ1248" s="220"/>
      <c r="CMR1248" s="220"/>
      <c r="CMS1248" s="220"/>
      <c r="CMT1248" s="220"/>
      <c r="CMU1248" s="220"/>
      <c r="CMV1248" s="220"/>
      <c r="CMW1248" s="220"/>
      <c r="CMX1248" s="220"/>
      <c r="CMY1248" s="220"/>
      <c r="CMZ1248" s="220"/>
      <c r="CNA1248" s="220"/>
      <c r="CNB1248" s="220"/>
      <c r="CNC1248" s="220"/>
      <c r="CND1248" s="220"/>
      <c r="CNE1248" s="220"/>
      <c r="CNF1248" s="220"/>
      <c r="CNG1248" s="220"/>
      <c r="CNH1248" s="220"/>
      <c r="CNI1248" s="220"/>
      <c r="CNJ1248" s="220"/>
      <c r="CNK1248" s="220"/>
      <c r="CNL1248" s="220"/>
      <c r="CNM1248" s="220"/>
      <c r="CNN1248" s="220"/>
      <c r="CNO1248" s="220"/>
      <c r="CNP1248" s="220"/>
      <c r="CNQ1248" s="220"/>
      <c r="CNR1248" s="220"/>
      <c r="CNS1248" s="220"/>
      <c r="CNT1248" s="220"/>
      <c r="CNU1248" s="220"/>
      <c r="CNV1248" s="220"/>
      <c r="CNW1248" s="220"/>
      <c r="CNX1248" s="220"/>
      <c r="CNY1248" s="220"/>
      <c r="CNZ1248" s="220"/>
      <c r="COA1248" s="220"/>
      <c r="COB1248" s="220"/>
      <c r="COC1248" s="220"/>
      <c r="COD1248" s="220"/>
      <c r="COE1248" s="220"/>
      <c r="COF1248" s="220"/>
      <c r="COG1248" s="220"/>
      <c r="COH1248" s="220"/>
      <c r="COI1248" s="220"/>
      <c r="COJ1248" s="220"/>
      <c r="COK1248" s="220"/>
      <c r="COL1248" s="220"/>
      <c r="COM1248" s="220"/>
      <c r="CON1248" s="220"/>
      <c r="COO1248" s="220"/>
      <c r="COP1248" s="220"/>
      <c r="COQ1248" s="220"/>
      <c r="COR1248" s="220"/>
      <c r="COS1248" s="220"/>
      <c r="COT1248" s="220"/>
      <c r="COU1248" s="220"/>
      <c r="COV1248" s="220"/>
      <c r="COW1248" s="220"/>
      <c r="COX1248" s="220"/>
      <c r="COY1248" s="220"/>
      <c r="COZ1248" s="220"/>
      <c r="CPA1248" s="220"/>
      <c r="CPB1248" s="220"/>
      <c r="CPC1248" s="220"/>
      <c r="CPD1248" s="220"/>
      <c r="CPE1248" s="220"/>
      <c r="CPF1248" s="220"/>
      <c r="CPG1248" s="220"/>
      <c r="CPH1248" s="220"/>
      <c r="CPI1248" s="220"/>
      <c r="CPJ1248" s="220"/>
      <c r="CPK1248" s="220"/>
      <c r="CPL1248" s="220"/>
      <c r="CPM1248" s="220"/>
      <c r="CPN1248" s="220"/>
      <c r="CPO1248" s="220"/>
      <c r="CPP1248" s="220"/>
      <c r="CPQ1248" s="220"/>
      <c r="CPR1248" s="220"/>
      <c r="CPS1248" s="220"/>
      <c r="CPT1248" s="220"/>
      <c r="CPU1248" s="220"/>
      <c r="CPV1248" s="220"/>
      <c r="CPW1248" s="220"/>
      <c r="CPX1248" s="220"/>
      <c r="CPY1248" s="220"/>
      <c r="CPZ1248" s="220"/>
      <c r="CQA1248" s="220"/>
      <c r="CQB1248" s="220"/>
      <c r="CQC1248" s="220"/>
      <c r="CQD1248" s="220"/>
      <c r="CQE1248" s="220"/>
      <c r="CQF1248" s="220"/>
      <c r="CQG1248" s="220"/>
      <c r="CQH1248" s="220"/>
      <c r="CQI1248" s="220"/>
      <c r="CQJ1248" s="220"/>
      <c r="CQK1248" s="220"/>
      <c r="CQL1248" s="220"/>
      <c r="CQM1248" s="220"/>
      <c r="CQN1248" s="220"/>
      <c r="CQO1248" s="220"/>
      <c r="CQP1248" s="220"/>
      <c r="CQQ1248" s="220"/>
      <c r="CQR1248" s="220"/>
      <c r="CQS1248" s="220"/>
      <c r="CQT1248" s="220"/>
      <c r="CQU1248" s="220"/>
      <c r="CQV1248" s="220"/>
      <c r="CQW1248" s="220"/>
      <c r="CQX1248" s="220"/>
      <c r="CQY1248" s="220"/>
      <c r="CQZ1248" s="220"/>
      <c r="CRA1248" s="220"/>
      <c r="CRB1248" s="220"/>
      <c r="CRC1248" s="220"/>
      <c r="CRD1248" s="220"/>
      <c r="CRE1248" s="220"/>
      <c r="CRF1248" s="220"/>
      <c r="CRG1248" s="220"/>
      <c r="CRH1248" s="220"/>
      <c r="CRI1248" s="220"/>
      <c r="CRJ1248" s="220"/>
      <c r="CRK1248" s="220"/>
      <c r="CRL1248" s="220"/>
      <c r="CRM1248" s="220"/>
      <c r="CRN1248" s="220"/>
      <c r="CRO1248" s="220"/>
      <c r="CRP1248" s="220"/>
      <c r="CRQ1248" s="220"/>
      <c r="CRR1248" s="220"/>
      <c r="CRS1248" s="220"/>
      <c r="CRT1248" s="220"/>
      <c r="CRU1248" s="220"/>
      <c r="CRV1248" s="220"/>
      <c r="CRW1248" s="220"/>
      <c r="CRX1248" s="220"/>
      <c r="CRY1248" s="220"/>
      <c r="CRZ1248" s="220"/>
      <c r="CSA1248" s="220"/>
      <c r="CSB1248" s="220"/>
      <c r="CSC1248" s="220"/>
      <c r="CSD1248" s="220"/>
      <c r="CSE1248" s="220"/>
      <c r="CSF1248" s="220"/>
      <c r="CSG1248" s="220"/>
      <c r="CSH1248" s="220"/>
      <c r="CSI1248" s="220"/>
      <c r="CSJ1248" s="220"/>
      <c r="CSK1248" s="220"/>
      <c r="CSL1248" s="220"/>
      <c r="CSM1248" s="220"/>
      <c r="CSN1248" s="220"/>
      <c r="CSO1248" s="220"/>
      <c r="CSP1248" s="220"/>
      <c r="CSQ1248" s="220"/>
      <c r="CSR1248" s="220"/>
      <c r="CSS1248" s="220"/>
      <c r="CST1248" s="220"/>
      <c r="CSU1248" s="220"/>
      <c r="CSV1248" s="220"/>
      <c r="CSW1248" s="220"/>
      <c r="CSX1248" s="220"/>
      <c r="CSY1248" s="220"/>
      <c r="CSZ1248" s="220"/>
      <c r="CTA1248" s="220"/>
      <c r="CTB1248" s="220"/>
      <c r="CTC1248" s="220"/>
      <c r="CTD1248" s="220"/>
      <c r="CTE1248" s="220"/>
      <c r="CTF1248" s="220"/>
      <c r="CTG1248" s="220"/>
      <c r="CTH1248" s="220"/>
      <c r="CTI1248" s="220"/>
      <c r="CTJ1248" s="220"/>
      <c r="CTK1248" s="220"/>
      <c r="CTL1248" s="220"/>
      <c r="CTM1248" s="220"/>
      <c r="CTN1248" s="220"/>
      <c r="CTO1248" s="220"/>
      <c r="CTP1248" s="220"/>
      <c r="CTQ1248" s="220"/>
      <c r="CTR1248" s="220"/>
      <c r="CTS1248" s="220"/>
      <c r="CTT1248" s="220"/>
      <c r="CTU1248" s="220"/>
      <c r="CTV1248" s="220"/>
      <c r="CTW1248" s="220"/>
      <c r="CTX1248" s="220"/>
      <c r="CTY1248" s="220"/>
      <c r="CTZ1248" s="220"/>
      <c r="CUA1248" s="220"/>
      <c r="CUB1248" s="220"/>
      <c r="CUC1248" s="220"/>
      <c r="CUD1248" s="220"/>
      <c r="CUE1248" s="220"/>
      <c r="CUF1248" s="220"/>
      <c r="CUG1248" s="220"/>
      <c r="CUH1248" s="220"/>
      <c r="CUI1248" s="220"/>
      <c r="CUJ1248" s="220"/>
      <c r="CUK1248" s="220"/>
      <c r="CUL1248" s="220"/>
      <c r="CUM1248" s="220"/>
      <c r="CUN1248" s="220"/>
      <c r="CUO1248" s="220"/>
      <c r="CUP1248" s="220"/>
      <c r="CUQ1248" s="220"/>
      <c r="CUR1248" s="220"/>
      <c r="CUS1248" s="220"/>
      <c r="CUT1248" s="220"/>
      <c r="CUU1248" s="220"/>
      <c r="CUV1248" s="220"/>
      <c r="CUW1248" s="220"/>
      <c r="CUX1248" s="220"/>
      <c r="CUY1248" s="220"/>
      <c r="CUZ1248" s="220"/>
      <c r="CVA1248" s="220"/>
      <c r="CVB1248" s="220"/>
      <c r="CVC1248" s="220"/>
      <c r="CVD1248" s="220"/>
      <c r="CVE1248" s="220"/>
      <c r="CVF1248" s="220"/>
      <c r="CVG1248" s="220"/>
      <c r="CVH1248" s="220"/>
      <c r="CVI1248" s="220"/>
      <c r="CVJ1248" s="220"/>
      <c r="CVK1248" s="220"/>
      <c r="CVL1248" s="220"/>
      <c r="CVM1248" s="220"/>
      <c r="CVN1248" s="220"/>
      <c r="CVO1248" s="220"/>
      <c r="CVP1248" s="220"/>
      <c r="CVQ1248" s="220"/>
      <c r="CVR1248" s="220"/>
      <c r="CVS1248" s="220"/>
      <c r="CVT1248" s="220"/>
      <c r="CVU1248" s="220"/>
      <c r="CVV1248" s="220"/>
      <c r="CVW1248" s="220"/>
      <c r="CVX1248" s="220"/>
      <c r="CVY1248" s="220"/>
      <c r="CVZ1248" s="220"/>
      <c r="CWA1248" s="220"/>
      <c r="CWB1248" s="220"/>
      <c r="CWC1248" s="220"/>
      <c r="CWD1248" s="220"/>
      <c r="CWE1248" s="220"/>
      <c r="CWF1248" s="220"/>
      <c r="CWG1248" s="220"/>
      <c r="CWH1248" s="220"/>
      <c r="CWI1248" s="220"/>
      <c r="CWJ1248" s="220"/>
      <c r="CWK1248" s="220"/>
      <c r="CWL1248" s="220"/>
      <c r="CWM1248" s="220"/>
      <c r="CWN1248" s="220"/>
      <c r="CWO1248" s="220"/>
      <c r="CWP1248" s="220"/>
      <c r="CWQ1248" s="220"/>
      <c r="CWR1248" s="220"/>
      <c r="CWS1248" s="220"/>
      <c r="CWT1248" s="220"/>
      <c r="CWU1248" s="220"/>
      <c r="CWV1248" s="220"/>
      <c r="CWW1248" s="220"/>
      <c r="CWX1248" s="220"/>
      <c r="CWY1248" s="220"/>
      <c r="CWZ1248" s="220"/>
      <c r="CXA1248" s="220"/>
      <c r="CXB1248" s="220"/>
      <c r="CXC1248" s="220"/>
      <c r="CXD1248" s="220"/>
      <c r="CXE1248" s="220"/>
      <c r="CXF1248" s="220"/>
      <c r="CXG1248" s="220"/>
      <c r="CXH1248" s="220"/>
      <c r="CXI1248" s="220"/>
      <c r="CXJ1248" s="220"/>
      <c r="CXK1248" s="220"/>
      <c r="CXL1248" s="220"/>
      <c r="CXM1248" s="220"/>
      <c r="CXN1248" s="220"/>
      <c r="CXO1248" s="220"/>
      <c r="CXP1248" s="220"/>
      <c r="CXQ1248" s="220"/>
      <c r="CXR1248" s="220"/>
      <c r="CXS1248" s="220"/>
      <c r="CXT1248" s="220"/>
      <c r="CXU1248" s="220"/>
      <c r="CXV1248" s="220"/>
      <c r="CXW1248" s="220"/>
      <c r="CXX1248" s="220"/>
      <c r="CXY1248" s="220"/>
      <c r="CXZ1248" s="220"/>
      <c r="CYA1248" s="220"/>
      <c r="CYB1248" s="220"/>
      <c r="CYC1248" s="220"/>
      <c r="CYD1248" s="220"/>
      <c r="CYE1248" s="220"/>
      <c r="CYF1248" s="220"/>
      <c r="CYG1248" s="220"/>
      <c r="CYH1248" s="220"/>
      <c r="CYI1248" s="220"/>
      <c r="CYJ1248" s="220"/>
      <c r="CYK1248" s="220"/>
      <c r="CYL1248" s="220"/>
      <c r="CYM1248" s="220"/>
      <c r="CYN1248" s="220"/>
      <c r="CYO1248" s="220"/>
      <c r="CYP1248" s="220"/>
      <c r="CYQ1248" s="220"/>
      <c r="CYR1248" s="220"/>
      <c r="CYS1248" s="220"/>
      <c r="CYT1248" s="220"/>
      <c r="CYU1248" s="220"/>
      <c r="CYV1248" s="220"/>
      <c r="CYW1248" s="220"/>
      <c r="CYX1248" s="220"/>
      <c r="CYY1248" s="220"/>
      <c r="CYZ1248" s="220"/>
      <c r="CZA1248" s="220"/>
      <c r="CZB1248" s="220"/>
      <c r="CZC1248" s="220"/>
      <c r="CZD1248" s="220"/>
      <c r="CZE1248" s="220"/>
      <c r="CZF1248" s="220"/>
      <c r="CZG1248" s="220"/>
      <c r="CZH1248" s="220"/>
      <c r="CZI1248" s="220"/>
      <c r="CZJ1248" s="220"/>
      <c r="CZK1248" s="220"/>
      <c r="CZL1248" s="220"/>
      <c r="CZM1248" s="220"/>
      <c r="CZN1248" s="220"/>
      <c r="CZO1248" s="220"/>
      <c r="CZP1248" s="220"/>
      <c r="CZQ1248" s="220"/>
      <c r="CZR1248" s="220"/>
      <c r="CZS1248" s="220"/>
      <c r="CZT1248" s="220"/>
      <c r="CZU1248" s="220"/>
      <c r="CZV1248" s="220"/>
      <c r="CZW1248" s="220"/>
      <c r="CZX1248" s="220"/>
      <c r="CZY1248" s="220"/>
      <c r="CZZ1248" s="220"/>
      <c r="DAA1248" s="220"/>
      <c r="DAB1248" s="220"/>
      <c r="DAC1248" s="220"/>
      <c r="DAD1248" s="220"/>
      <c r="DAE1248" s="220"/>
      <c r="DAF1248" s="220"/>
      <c r="DAG1248" s="220"/>
      <c r="DAH1248" s="220"/>
      <c r="DAI1248" s="220"/>
      <c r="DAJ1248" s="220"/>
      <c r="DAK1248" s="220"/>
      <c r="DAL1248" s="220"/>
      <c r="DAM1248" s="220"/>
      <c r="DAN1248" s="220"/>
      <c r="DAO1248" s="220"/>
      <c r="DAP1248" s="220"/>
      <c r="DAQ1248" s="220"/>
      <c r="DAR1248" s="220"/>
      <c r="DAS1248" s="220"/>
      <c r="DAT1248" s="220"/>
      <c r="DAU1248" s="220"/>
      <c r="DAV1248" s="220"/>
      <c r="DAW1248" s="220"/>
      <c r="DAX1248" s="220"/>
      <c r="DAY1248" s="220"/>
      <c r="DAZ1248" s="220"/>
      <c r="DBA1248" s="220"/>
      <c r="DBB1248" s="220"/>
      <c r="DBC1248" s="220"/>
      <c r="DBD1248" s="220"/>
      <c r="DBE1248" s="220"/>
      <c r="DBF1248" s="220"/>
      <c r="DBG1248" s="220"/>
      <c r="DBH1248" s="220"/>
      <c r="DBI1248" s="220"/>
      <c r="DBJ1248" s="220"/>
      <c r="DBK1248" s="220"/>
      <c r="DBL1248" s="220"/>
      <c r="DBM1248" s="220"/>
      <c r="DBN1248" s="220"/>
      <c r="DBO1248" s="220"/>
      <c r="DBP1248" s="220"/>
      <c r="DBQ1248" s="220"/>
      <c r="DBR1248" s="220"/>
      <c r="DBS1248" s="220"/>
      <c r="DBT1248" s="220"/>
      <c r="DBU1248" s="220"/>
      <c r="DBV1248" s="220"/>
      <c r="DBW1248" s="220"/>
      <c r="DBX1248" s="220"/>
      <c r="DBY1248" s="220"/>
      <c r="DBZ1248" s="220"/>
      <c r="DCA1248" s="220"/>
      <c r="DCB1248" s="220"/>
      <c r="DCC1248" s="220"/>
      <c r="DCD1248" s="220"/>
      <c r="DCE1248" s="220"/>
      <c r="DCF1248" s="220"/>
      <c r="DCG1248" s="220"/>
      <c r="DCH1248" s="220"/>
      <c r="DCI1248" s="220"/>
      <c r="DCJ1248" s="220"/>
      <c r="DCK1248" s="220"/>
      <c r="DCL1248" s="220"/>
      <c r="DCM1248" s="220"/>
      <c r="DCN1248" s="220"/>
      <c r="DCO1248" s="220"/>
      <c r="DCP1248" s="220"/>
      <c r="DCQ1248" s="220"/>
      <c r="DCR1248" s="220"/>
      <c r="DCS1248" s="220"/>
      <c r="DCT1248" s="220"/>
      <c r="DCU1248" s="220"/>
      <c r="DCV1248" s="220"/>
      <c r="DCW1248" s="220"/>
      <c r="DCX1248" s="220"/>
      <c r="DCY1248" s="220"/>
      <c r="DCZ1248" s="220"/>
      <c r="DDA1248" s="220"/>
      <c r="DDB1248" s="220"/>
      <c r="DDC1248" s="220"/>
      <c r="DDD1248" s="220"/>
      <c r="DDE1248" s="220"/>
      <c r="DDF1248" s="220"/>
      <c r="DDG1248" s="220"/>
      <c r="DDH1248" s="220"/>
      <c r="DDI1248" s="220"/>
      <c r="DDJ1248" s="220"/>
      <c r="DDK1248" s="220"/>
      <c r="DDL1248" s="220"/>
      <c r="DDM1248" s="220"/>
      <c r="DDN1248" s="220"/>
      <c r="DDO1248" s="220"/>
      <c r="DDP1248" s="220"/>
      <c r="DDQ1248" s="220"/>
      <c r="DDR1248" s="220"/>
      <c r="DDS1248" s="220"/>
      <c r="DDT1248" s="220"/>
      <c r="DDU1248" s="220"/>
      <c r="DDV1248" s="220"/>
      <c r="DDW1248" s="220"/>
      <c r="DDX1248" s="220"/>
      <c r="DDY1248" s="220"/>
      <c r="DDZ1248" s="220"/>
      <c r="DEA1248" s="220"/>
      <c r="DEB1248" s="220"/>
      <c r="DEC1248" s="220"/>
      <c r="DED1248" s="220"/>
      <c r="DEE1248" s="220"/>
      <c r="DEF1248" s="220"/>
      <c r="DEG1248" s="220"/>
      <c r="DEH1248" s="220"/>
      <c r="DEI1248" s="220"/>
      <c r="DEJ1248" s="220"/>
      <c r="DEK1248" s="220"/>
      <c r="DEL1248" s="220"/>
      <c r="DEM1248" s="220"/>
      <c r="DEN1248" s="220"/>
      <c r="DEO1248" s="220"/>
      <c r="DEP1248" s="220"/>
      <c r="DEQ1248" s="220"/>
      <c r="DER1248" s="220"/>
      <c r="DES1248" s="220"/>
      <c r="DET1248" s="220"/>
      <c r="DEU1248" s="220"/>
      <c r="DEV1248" s="220"/>
      <c r="DEW1248" s="220"/>
      <c r="DEX1248" s="220"/>
      <c r="DEY1248" s="220"/>
      <c r="DEZ1248" s="220"/>
      <c r="DFA1248" s="220"/>
      <c r="DFB1248" s="220"/>
      <c r="DFC1248" s="220"/>
      <c r="DFD1248" s="220"/>
      <c r="DFE1248" s="220"/>
      <c r="DFF1248" s="220"/>
      <c r="DFG1248" s="220"/>
      <c r="DFH1248" s="220"/>
      <c r="DFI1248" s="220"/>
      <c r="DFJ1248" s="220"/>
      <c r="DFK1248" s="220"/>
      <c r="DFL1248" s="220"/>
      <c r="DFM1248" s="220"/>
      <c r="DFN1248" s="220"/>
      <c r="DFO1248" s="220"/>
      <c r="DFP1248" s="220"/>
      <c r="DFQ1248" s="220"/>
      <c r="DFR1248" s="220"/>
      <c r="DFS1248" s="220"/>
      <c r="DFT1248" s="220"/>
      <c r="DFU1248" s="220"/>
      <c r="DFV1248" s="220"/>
      <c r="DFW1248" s="220"/>
      <c r="DFX1248" s="220"/>
      <c r="DFY1248" s="220"/>
      <c r="DFZ1248" s="220"/>
      <c r="DGA1248" s="220"/>
      <c r="DGB1248" s="220"/>
      <c r="DGC1248" s="220"/>
      <c r="DGD1248" s="220"/>
      <c r="DGE1248" s="220"/>
      <c r="DGF1248" s="220"/>
      <c r="DGG1248" s="220"/>
      <c r="DGH1248" s="220"/>
      <c r="DGI1248" s="220"/>
      <c r="DGJ1248" s="220"/>
      <c r="DGK1248" s="220"/>
      <c r="DGL1248" s="220"/>
      <c r="DGM1248" s="220"/>
      <c r="DGN1248" s="220"/>
      <c r="DGO1248" s="220"/>
      <c r="DGP1248" s="220"/>
      <c r="DGQ1248" s="220"/>
      <c r="DGR1248" s="220"/>
      <c r="DGS1248" s="220"/>
      <c r="DGT1248" s="220"/>
      <c r="DGU1248" s="220"/>
      <c r="DGV1248" s="220"/>
      <c r="DGW1248" s="220"/>
      <c r="DGX1248" s="220"/>
      <c r="DGY1248" s="220"/>
      <c r="DGZ1248" s="220"/>
      <c r="DHA1248" s="220"/>
      <c r="DHB1248" s="220"/>
      <c r="DHC1248" s="220"/>
      <c r="DHD1248" s="220"/>
      <c r="DHE1248" s="220"/>
      <c r="DHF1248" s="220"/>
      <c r="DHG1248" s="220"/>
      <c r="DHH1248" s="220"/>
      <c r="DHI1248" s="220"/>
      <c r="DHJ1248" s="220"/>
      <c r="DHK1248" s="220"/>
      <c r="DHL1248" s="220"/>
      <c r="DHM1248" s="220"/>
      <c r="DHN1248" s="220"/>
      <c r="DHO1248" s="220"/>
      <c r="DHP1248" s="220"/>
      <c r="DHQ1248" s="220"/>
      <c r="DHR1248" s="220"/>
      <c r="DHS1248" s="220"/>
      <c r="DHT1248" s="220"/>
      <c r="DHU1248" s="220"/>
      <c r="DHV1248" s="220"/>
      <c r="DHW1248" s="220"/>
      <c r="DHX1248" s="220"/>
      <c r="DHY1248" s="220"/>
      <c r="DHZ1248" s="220"/>
      <c r="DIA1248" s="220"/>
      <c r="DIB1248" s="220"/>
      <c r="DIC1248" s="220"/>
      <c r="DID1248" s="220"/>
      <c r="DIE1248" s="220"/>
      <c r="DIF1248" s="220"/>
      <c r="DIG1248" s="220"/>
      <c r="DIH1248" s="220"/>
      <c r="DII1248" s="220"/>
      <c r="DIJ1248" s="220"/>
      <c r="DIK1248" s="220"/>
      <c r="DIL1248" s="220"/>
      <c r="DIM1248" s="220"/>
      <c r="DIN1248" s="220"/>
      <c r="DIO1248" s="220"/>
      <c r="DIP1248" s="220"/>
      <c r="DIQ1248" s="220"/>
      <c r="DIR1248" s="220"/>
      <c r="DIS1248" s="220"/>
      <c r="DIT1248" s="220"/>
      <c r="DIU1248" s="220"/>
      <c r="DIV1248" s="220"/>
      <c r="DIW1248" s="220"/>
      <c r="DIX1248" s="220"/>
      <c r="DIY1248" s="220"/>
      <c r="DIZ1248" s="220"/>
      <c r="DJA1248" s="220"/>
      <c r="DJB1248" s="220"/>
      <c r="DJC1248" s="220"/>
      <c r="DJD1248" s="220"/>
      <c r="DJE1248" s="220"/>
      <c r="DJF1248" s="220"/>
      <c r="DJG1248" s="220"/>
      <c r="DJH1248" s="220"/>
      <c r="DJI1248" s="220"/>
      <c r="DJJ1248" s="220"/>
      <c r="DJK1248" s="220"/>
      <c r="DJL1248" s="220"/>
      <c r="DJM1248" s="220"/>
      <c r="DJN1248" s="220"/>
      <c r="DJO1248" s="220"/>
      <c r="DJP1248" s="220"/>
      <c r="DJQ1248" s="220"/>
      <c r="DJR1248" s="220"/>
      <c r="DJS1248" s="220"/>
      <c r="DJT1248" s="220"/>
      <c r="DJU1248" s="220"/>
      <c r="DJV1248" s="220"/>
      <c r="DJW1248" s="220"/>
      <c r="DJX1248" s="220"/>
      <c r="DJY1248" s="220"/>
      <c r="DJZ1248" s="220"/>
      <c r="DKA1248" s="220"/>
      <c r="DKB1248" s="220"/>
      <c r="DKC1248" s="220"/>
      <c r="DKD1248" s="220"/>
      <c r="DKE1248" s="220"/>
      <c r="DKF1248" s="220"/>
      <c r="DKG1248" s="220"/>
      <c r="DKH1248" s="220"/>
      <c r="DKI1248" s="220"/>
      <c r="DKJ1248" s="220"/>
      <c r="DKK1248" s="220"/>
      <c r="DKL1248" s="220"/>
      <c r="DKM1248" s="220"/>
      <c r="DKN1248" s="220"/>
      <c r="DKO1248" s="220"/>
      <c r="DKP1248" s="220"/>
      <c r="DKQ1248" s="220"/>
      <c r="DKR1248" s="220"/>
      <c r="DKS1248" s="220"/>
      <c r="DKT1248" s="220"/>
      <c r="DKU1248" s="220"/>
      <c r="DKV1248" s="220"/>
      <c r="DKW1248" s="220"/>
      <c r="DKX1248" s="220"/>
      <c r="DKY1248" s="220"/>
      <c r="DKZ1248" s="220"/>
      <c r="DLA1248" s="220"/>
      <c r="DLB1248" s="220"/>
      <c r="DLC1248" s="220"/>
      <c r="DLD1248" s="220"/>
      <c r="DLE1248" s="220"/>
      <c r="DLF1248" s="220"/>
      <c r="DLG1248" s="220"/>
      <c r="DLH1248" s="220"/>
      <c r="DLI1248" s="220"/>
      <c r="DLJ1248" s="220"/>
      <c r="DLK1248" s="220"/>
      <c r="DLL1248" s="220"/>
      <c r="DLM1248" s="220"/>
      <c r="DLN1248" s="220"/>
      <c r="DLO1248" s="220"/>
      <c r="DLP1248" s="220"/>
      <c r="DLQ1248" s="220"/>
      <c r="DLR1248" s="220"/>
      <c r="DLS1248" s="220"/>
      <c r="DLT1248" s="220"/>
      <c r="DLU1248" s="220"/>
      <c r="DLV1248" s="220"/>
      <c r="DLW1248" s="220"/>
      <c r="DLX1248" s="220"/>
      <c r="DLY1248" s="220"/>
      <c r="DLZ1248" s="220"/>
      <c r="DMA1248" s="220"/>
      <c r="DMB1248" s="220"/>
      <c r="DMC1248" s="220"/>
      <c r="DMD1248" s="220"/>
      <c r="DME1248" s="220"/>
      <c r="DMF1248" s="220"/>
      <c r="DMG1248" s="220"/>
      <c r="DMH1248" s="220"/>
      <c r="DMI1248" s="220"/>
      <c r="DMJ1248" s="220"/>
      <c r="DMK1248" s="220"/>
      <c r="DML1248" s="220"/>
      <c r="DMM1248" s="220"/>
      <c r="DMN1248" s="220"/>
      <c r="DMO1248" s="220"/>
      <c r="DMP1248" s="220"/>
      <c r="DMQ1248" s="220"/>
      <c r="DMR1248" s="220"/>
      <c r="DMS1248" s="220"/>
      <c r="DMT1248" s="220"/>
      <c r="DMU1248" s="220"/>
      <c r="DMV1248" s="220"/>
      <c r="DMW1248" s="220"/>
      <c r="DMX1248" s="220"/>
      <c r="DMY1248" s="220"/>
      <c r="DMZ1248" s="220"/>
      <c r="DNA1248" s="220"/>
      <c r="DNB1248" s="220"/>
      <c r="DNC1248" s="220"/>
      <c r="DND1248" s="220"/>
      <c r="DNE1248" s="220"/>
      <c r="DNF1248" s="220"/>
      <c r="DNG1248" s="220"/>
      <c r="DNH1248" s="220"/>
      <c r="DNI1248" s="220"/>
      <c r="DNJ1248" s="220"/>
      <c r="DNK1248" s="220"/>
      <c r="DNL1248" s="220"/>
      <c r="DNM1248" s="220"/>
      <c r="DNN1248" s="220"/>
      <c r="DNO1248" s="220"/>
      <c r="DNP1248" s="220"/>
      <c r="DNQ1248" s="220"/>
      <c r="DNR1248" s="220"/>
      <c r="DNS1248" s="220"/>
      <c r="DNT1248" s="220"/>
      <c r="DNU1248" s="220"/>
      <c r="DNV1248" s="220"/>
      <c r="DNW1248" s="220"/>
      <c r="DNX1248" s="220"/>
      <c r="DNY1248" s="220"/>
      <c r="DNZ1248" s="220"/>
      <c r="DOA1248" s="220"/>
      <c r="DOB1248" s="220"/>
      <c r="DOC1248" s="220"/>
      <c r="DOD1248" s="220"/>
      <c r="DOE1248" s="220"/>
      <c r="DOF1248" s="220"/>
      <c r="DOG1248" s="220"/>
      <c r="DOH1248" s="220"/>
      <c r="DOI1248" s="220"/>
      <c r="DOJ1248" s="220"/>
      <c r="DOK1248" s="220"/>
      <c r="DOL1248" s="220"/>
      <c r="DOM1248" s="220"/>
      <c r="DON1248" s="220"/>
      <c r="DOO1248" s="220"/>
      <c r="DOP1248" s="220"/>
      <c r="DOQ1248" s="220"/>
      <c r="DOR1248" s="220"/>
      <c r="DOS1248" s="220"/>
      <c r="DOT1248" s="220"/>
      <c r="DOU1248" s="220"/>
      <c r="DOV1248" s="220"/>
      <c r="DOW1248" s="220"/>
      <c r="DOX1248" s="220"/>
      <c r="DOY1248" s="220"/>
      <c r="DOZ1248" s="220"/>
      <c r="DPA1248" s="220"/>
      <c r="DPB1248" s="220"/>
      <c r="DPC1248" s="220"/>
      <c r="DPD1248" s="220"/>
      <c r="DPE1248" s="220"/>
      <c r="DPF1248" s="220"/>
      <c r="DPG1248" s="220"/>
      <c r="DPH1248" s="220"/>
      <c r="DPI1248" s="220"/>
      <c r="DPJ1248" s="220"/>
      <c r="DPK1248" s="220"/>
      <c r="DPL1248" s="220"/>
      <c r="DPM1248" s="220"/>
      <c r="DPN1248" s="220"/>
      <c r="DPO1248" s="220"/>
      <c r="DPP1248" s="220"/>
      <c r="DPQ1248" s="220"/>
      <c r="DPR1248" s="220"/>
      <c r="DPS1248" s="220"/>
      <c r="DPT1248" s="220"/>
      <c r="DPU1248" s="220"/>
      <c r="DPV1248" s="220"/>
      <c r="DPW1248" s="220"/>
      <c r="DPX1248" s="220"/>
      <c r="DPY1248" s="220"/>
      <c r="DPZ1248" s="220"/>
      <c r="DQA1248" s="220"/>
      <c r="DQB1248" s="220"/>
      <c r="DQC1248" s="220"/>
      <c r="DQD1248" s="220"/>
      <c r="DQE1248" s="220"/>
      <c r="DQF1248" s="220"/>
      <c r="DQG1248" s="220"/>
      <c r="DQH1248" s="220"/>
      <c r="DQI1248" s="220"/>
      <c r="DQJ1248" s="220"/>
      <c r="DQK1248" s="220"/>
      <c r="DQL1248" s="220"/>
      <c r="DQM1248" s="220"/>
      <c r="DQN1248" s="220"/>
      <c r="DQO1248" s="220"/>
      <c r="DQP1248" s="220"/>
      <c r="DQQ1248" s="220"/>
      <c r="DQR1248" s="220"/>
      <c r="DQS1248" s="220"/>
      <c r="DQT1248" s="220"/>
      <c r="DQU1248" s="220"/>
      <c r="DQV1248" s="220"/>
      <c r="DQW1248" s="220"/>
      <c r="DQX1248" s="220"/>
      <c r="DQY1248" s="220"/>
      <c r="DQZ1248" s="220"/>
      <c r="DRA1248" s="220"/>
      <c r="DRB1248" s="220"/>
      <c r="DRC1248" s="220"/>
      <c r="DRD1248" s="220"/>
      <c r="DRE1248" s="220"/>
      <c r="DRF1248" s="220"/>
      <c r="DRG1248" s="220"/>
      <c r="DRH1248" s="220"/>
      <c r="DRI1248" s="220"/>
      <c r="DRJ1248" s="220"/>
      <c r="DRK1248" s="220"/>
      <c r="DRL1248" s="220"/>
      <c r="DRM1248" s="220"/>
      <c r="DRN1248" s="220"/>
      <c r="DRO1248" s="220"/>
      <c r="DRP1248" s="220"/>
      <c r="DRQ1248" s="220"/>
      <c r="DRR1248" s="220"/>
      <c r="DRS1248" s="220"/>
      <c r="DRT1248" s="220"/>
      <c r="DRU1248" s="220"/>
      <c r="DRV1248" s="220"/>
      <c r="DRW1248" s="220"/>
      <c r="DRX1248" s="220"/>
      <c r="DRY1248" s="220"/>
      <c r="DRZ1248" s="220"/>
      <c r="DSA1248" s="220"/>
      <c r="DSB1248" s="220"/>
      <c r="DSC1248" s="220"/>
      <c r="DSD1248" s="220"/>
      <c r="DSE1248" s="220"/>
      <c r="DSF1248" s="220"/>
      <c r="DSG1248" s="220"/>
      <c r="DSH1248" s="220"/>
      <c r="DSI1248" s="220"/>
      <c r="DSJ1248" s="220"/>
      <c r="DSK1248" s="220"/>
      <c r="DSL1248" s="220"/>
      <c r="DSM1248" s="220"/>
      <c r="DSN1248" s="220"/>
      <c r="DSO1248" s="220"/>
      <c r="DSP1248" s="220"/>
      <c r="DSQ1248" s="220"/>
      <c r="DSR1248" s="220"/>
      <c r="DSS1248" s="220"/>
      <c r="DST1248" s="220"/>
      <c r="DSU1248" s="220"/>
      <c r="DSV1248" s="220"/>
      <c r="DSW1248" s="220"/>
      <c r="DSX1248" s="220"/>
      <c r="DSY1248" s="220"/>
      <c r="DSZ1248" s="220"/>
      <c r="DTA1248" s="220"/>
      <c r="DTB1248" s="220"/>
      <c r="DTC1248" s="220"/>
      <c r="DTD1248" s="220"/>
      <c r="DTE1248" s="220"/>
      <c r="DTF1248" s="220"/>
      <c r="DTG1248" s="220"/>
      <c r="DTH1248" s="220"/>
      <c r="DTI1248" s="220"/>
      <c r="DTJ1248" s="220"/>
      <c r="DTK1248" s="220"/>
      <c r="DTL1248" s="220"/>
      <c r="DTM1248" s="220"/>
      <c r="DTN1248" s="220"/>
      <c r="DTO1248" s="220"/>
      <c r="DTP1248" s="220"/>
      <c r="DTQ1248" s="220"/>
      <c r="DTR1248" s="220"/>
      <c r="DTS1248" s="220"/>
      <c r="DTT1248" s="220"/>
      <c r="DTU1248" s="220"/>
      <c r="DTV1248" s="220"/>
      <c r="DTW1248" s="220"/>
      <c r="DTX1248" s="220"/>
      <c r="DTY1248" s="220"/>
      <c r="DTZ1248" s="220"/>
      <c r="DUA1248" s="220"/>
      <c r="DUB1248" s="220"/>
      <c r="DUC1248" s="220"/>
      <c r="DUD1248" s="220"/>
      <c r="DUE1248" s="220"/>
      <c r="DUF1248" s="220"/>
      <c r="DUG1248" s="220"/>
      <c r="DUH1248" s="220"/>
      <c r="DUI1248" s="220"/>
      <c r="DUJ1248" s="220"/>
      <c r="DUK1248" s="220"/>
      <c r="DUL1248" s="220"/>
      <c r="DUM1248" s="220"/>
      <c r="DUN1248" s="220"/>
      <c r="DUO1248" s="220"/>
      <c r="DUP1248" s="220"/>
      <c r="DUQ1248" s="220"/>
      <c r="DUR1248" s="220"/>
      <c r="DUS1248" s="220"/>
      <c r="DUT1248" s="220"/>
      <c r="DUU1248" s="220"/>
      <c r="DUV1248" s="220"/>
      <c r="DUW1248" s="220"/>
      <c r="DUX1248" s="220"/>
      <c r="DUY1248" s="220"/>
      <c r="DUZ1248" s="220"/>
      <c r="DVA1248" s="220"/>
      <c r="DVB1248" s="220"/>
      <c r="DVC1248" s="220"/>
      <c r="DVD1248" s="220"/>
      <c r="DVE1248" s="220"/>
      <c r="DVF1248" s="220"/>
      <c r="DVG1248" s="220"/>
      <c r="DVH1248" s="220"/>
      <c r="DVI1248" s="220"/>
      <c r="DVJ1248" s="220"/>
      <c r="DVK1248" s="220"/>
      <c r="DVL1248" s="220"/>
      <c r="DVM1248" s="220"/>
      <c r="DVN1248" s="220"/>
      <c r="DVO1248" s="220"/>
      <c r="DVP1248" s="220"/>
      <c r="DVQ1248" s="220"/>
      <c r="DVR1248" s="220"/>
      <c r="DVS1248" s="220"/>
      <c r="DVT1248" s="220"/>
      <c r="DVU1248" s="220"/>
      <c r="DVV1248" s="220"/>
      <c r="DVW1248" s="220"/>
      <c r="DVX1248" s="220"/>
      <c r="DVY1248" s="220"/>
      <c r="DVZ1248" s="220"/>
      <c r="DWA1248" s="220"/>
      <c r="DWB1248" s="220"/>
      <c r="DWC1248" s="220"/>
      <c r="DWD1248" s="220"/>
      <c r="DWE1248" s="220"/>
      <c r="DWF1248" s="220"/>
      <c r="DWG1248" s="220"/>
      <c r="DWH1248" s="220"/>
      <c r="DWI1248" s="220"/>
      <c r="DWJ1248" s="220"/>
      <c r="DWK1248" s="220"/>
      <c r="DWL1248" s="220"/>
      <c r="DWM1248" s="220"/>
      <c r="DWN1248" s="220"/>
      <c r="DWO1248" s="220"/>
      <c r="DWP1248" s="220"/>
      <c r="DWQ1248" s="220"/>
      <c r="DWR1248" s="220"/>
      <c r="DWS1248" s="220"/>
      <c r="DWT1248" s="220"/>
      <c r="DWU1248" s="220"/>
      <c r="DWV1248" s="220"/>
      <c r="DWW1248" s="220"/>
      <c r="DWX1248" s="220"/>
      <c r="DWY1248" s="220"/>
      <c r="DWZ1248" s="220"/>
      <c r="DXA1248" s="220"/>
      <c r="DXB1248" s="220"/>
      <c r="DXC1248" s="220"/>
      <c r="DXD1248" s="220"/>
      <c r="DXE1248" s="220"/>
      <c r="DXF1248" s="220"/>
      <c r="DXG1248" s="220"/>
      <c r="DXH1248" s="220"/>
      <c r="DXI1248" s="220"/>
      <c r="DXJ1248" s="220"/>
      <c r="DXK1248" s="220"/>
      <c r="DXL1248" s="220"/>
      <c r="DXM1248" s="220"/>
      <c r="DXN1248" s="220"/>
      <c r="DXO1248" s="220"/>
      <c r="DXP1248" s="220"/>
      <c r="DXQ1248" s="220"/>
      <c r="DXR1248" s="220"/>
      <c r="DXS1248" s="220"/>
      <c r="DXT1248" s="220"/>
      <c r="DXU1248" s="220"/>
      <c r="DXV1248" s="220"/>
      <c r="DXW1248" s="220"/>
      <c r="DXX1248" s="220"/>
      <c r="DXY1248" s="220"/>
      <c r="DXZ1248" s="220"/>
      <c r="DYA1248" s="220"/>
      <c r="DYB1248" s="220"/>
      <c r="DYC1248" s="220"/>
      <c r="DYD1248" s="220"/>
      <c r="DYE1248" s="220"/>
      <c r="DYF1248" s="220"/>
      <c r="DYG1248" s="220"/>
      <c r="DYH1248" s="220"/>
      <c r="DYI1248" s="220"/>
      <c r="DYJ1248" s="220"/>
      <c r="DYK1248" s="220"/>
      <c r="DYL1248" s="220"/>
      <c r="DYM1248" s="220"/>
      <c r="DYN1248" s="220"/>
      <c r="DYO1248" s="220"/>
      <c r="DYP1248" s="220"/>
      <c r="DYQ1248" s="220"/>
      <c r="DYR1248" s="220"/>
      <c r="DYS1248" s="220"/>
      <c r="DYT1248" s="220"/>
      <c r="DYU1248" s="220"/>
      <c r="DYV1248" s="220"/>
      <c r="DYW1248" s="220"/>
      <c r="DYX1248" s="220"/>
      <c r="DYY1248" s="220"/>
      <c r="DYZ1248" s="220"/>
      <c r="DZA1248" s="220"/>
      <c r="DZB1248" s="220"/>
      <c r="DZC1248" s="220"/>
      <c r="DZD1248" s="220"/>
      <c r="DZE1248" s="220"/>
      <c r="DZF1248" s="220"/>
      <c r="DZG1248" s="220"/>
      <c r="DZH1248" s="220"/>
      <c r="DZI1248" s="220"/>
      <c r="DZJ1248" s="220"/>
      <c r="DZK1248" s="220"/>
      <c r="DZL1248" s="220"/>
      <c r="DZM1248" s="220"/>
      <c r="DZN1248" s="220"/>
      <c r="DZO1248" s="220"/>
      <c r="DZP1248" s="220"/>
      <c r="DZQ1248" s="220"/>
      <c r="DZR1248" s="220"/>
      <c r="DZS1248" s="220"/>
      <c r="DZT1248" s="220"/>
      <c r="DZU1248" s="220"/>
      <c r="DZV1248" s="220"/>
      <c r="DZW1248" s="220"/>
      <c r="DZX1248" s="220"/>
      <c r="DZY1248" s="220"/>
      <c r="DZZ1248" s="220"/>
      <c r="EAA1248" s="220"/>
      <c r="EAB1248" s="220"/>
      <c r="EAC1248" s="220"/>
      <c r="EAD1248" s="220"/>
      <c r="EAE1248" s="220"/>
      <c r="EAF1248" s="220"/>
      <c r="EAG1248" s="220"/>
      <c r="EAH1248" s="220"/>
      <c r="EAI1248" s="220"/>
      <c r="EAJ1248" s="220"/>
      <c r="EAK1248" s="220"/>
      <c r="EAL1248" s="220"/>
      <c r="EAM1248" s="220"/>
      <c r="EAN1248" s="220"/>
      <c r="EAO1248" s="220"/>
      <c r="EAP1248" s="220"/>
      <c r="EAQ1248" s="220"/>
      <c r="EAR1248" s="220"/>
      <c r="EAS1248" s="220"/>
      <c r="EAT1248" s="220"/>
      <c r="EAU1248" s="220"/>
      <c r="EAV1248" s="220"/>
      <c r="EAW1248" s="220"/>
      <c r="EAX1248" s="220"/>
      <c r="EAY1248" s="220"/>
      <c r="EAZ1248" s="220"/>
      <c r="EBA1248" s="220"/>
      <c r="EBB1248" s="220"/>
      <c r="EBC1248" s="220"/>
      <c r="EBD1248" s="220"/>
      <c r="EBE1248" s="220"/>
      <c r="EBF1248" s="220"/>
      <c r="EBG1248" s="220"/>
      <c r="EBH1248" s="220"/>
      <c r="EBI1248" s="220"/>
      <c r="EBJ1248" s="220"/>
      <c r="EBK1248" s="220"/>
      <c r="EBL1248" s="220"/>
      <c r="EBM1248" s="220"/>
      <c r="EBN1248" s="220"/>
      <c r="EBO1248" s="220"/>
      <c r="EBP1248" s="220"/>
      <c r="EBQ1248" s="220"/>
      <c r="EBR1248" s="220"/>
      <c r="EBS1248" s="220"/>
      <c r="EBT1248" s="220"/>
      <c r="EBU1248" s="220"/>
      <c r="EBV1248" s="220"/>
      <c r="EBW1248" s="220"/>
      <c r="EBX1248" s="220"/>
      <c r="EBY1248" s="220"/>
      <c r="EBZ1248" s="220"/>
      <c r="ECA1248" s="220"/>
      <c r="ECB1248" s="220"/>
      <c r="ECC1248" s="220"/>
      <c r="ECD1248" s="220"/>
      <c r="ECE1248" s="220"/>
      <c r="ECF1248" s="220"/>
      <c r="ECG1248" s="220"/>
      <c r="ECH1248" s="220"/>
      <c r="ECI1248" s="220"/>
      <c r="ECJ1248" s="220"/>
      <c r="ECK1248" s="220"/>
      <c r="ECL1248" s="220"/>
      <c r="ECM1248" s="220"/>
      <c r="ECN1248" s="220"/>
      <c r="ECO1248" s="220"/>
      <c r="ECP1248" s="220"/>
      <c r="ECQ1248" s="220"/>
      <c r="ECR1248" s="220"/>
      <c r="ECS1248" s="220"/>
      <c r="ECT1248" s="220"/>
      <c r="ECU1248" s="220"/>
      <c r="ECV1248" s="220"/>
      <c r="ECW1248" s="220"/>
      <c r="ECX1248" s="220"/>
      <c r="ECY1248" s="220"/>
      <c r="ECZ1248" s="220"/>
      <c r="EDA1248" s="220"/>
      <c r="EDB1248" s="220"/>
      <c r="EDC1248" s="220"/>
      <c r="EDD1248" s="220"/>
      <c r="EDE1248" s="220"/>
      <c r="EDF1248" s="220"/>
      <c r="EDG1248" s="220"/>
      <c r="EDH1248" s="220"/>
      <c r="EDI1248" s="220"/>
      <c r="EDJ1248" s="220"/>
      <c r="EDK1248" s="220"/>
      <c r="EDL1248" s="220"/>
      <c r="EDM1248" s="220"/>
      <c r="EDN1248" s="220"/>
      <c r="EDO1248" s="220"/>
      <c r="EDP1248" s="220"/>
      <c r="EDQ1248" s="220"/>
      <c r="EDR1248" s="220"/>
      <c r="EDS1248" s="220"/>
      <c r="EDT1248" s="220"/>
      <c r="EDU1248" s="220"/>
      <c r="EDV1248" s="220"/>
      <c r="EDW1248" s="220"/>
      <c r="EDX1248" s="220"/>
      <c r="EDY1248" s="220"/>
      <c r="EDZ1248" s="220"/>
      <c r="EEA1248" s="220"/>
      <c r="EEB1248" s="220"/>
      <c r="EEC1248" s="220"/>
      <c r="EED1248" s="220"/>
      <c r="EEE1248" s="220"/>
      <c r="EEF1248" s="220"/>
      <c r="EEG1248" s="220"/>
      <c r="EEH1248" s="220"/>
      <c r="EEI1248" s="220"/>
      <c r="EEJ1248" s="220"/>
      <c r="EEK1248" s="220"/>
      <c r="EEL1248" s="220"/>
      <c r="EEM1248" s="220"/>
      <c r="EEN1248" s="220"/>
      <c r="EEO1248" s="220"/>
      <c r="EEP1248" s="220"/>
      <c r="EEQ1248" s="220"/>
      <c r="EER1248" s="220"/>
      <c r="EES1248" s="220"/>
      <c r="EET1248" s="220"/>
      <c r="EEU1248" s="220"/>
      <c r="EEV1248" s="220"/>
      <c r="EEW1248" s="220"/>
      <c r="EEX1248" s="220"/>
      <c r="EEY1248" s="220"/>
      <c r="EEZ1248" s="220"/>
      <c r="EFA1248" s="220"/>
      <c r="EFB1248" s="220"/>
      <c r="EFC1248" s="220"/>
      <c r="EFD1248" s="220"/>
      <c r="EFE1248" s="220"/>
      <c r="EFF1248" s="220"/>
      <c r="EFG1248" s="220"/>
      <c r="EFH1248" s="220"/>
      <c r="EFI1248" s="220"/>
      <c r="EFJ1248" s="220"/>
      <c r="EFK1248" s="220"/>
      <c r="EFL1248" s="220"/>
      <c r="EFM1248" s="220"/>
      <c r="EFN1248" s="220"/>
      <c r="EFO1248" s="220"/>
      <c r="EFP1248" s="220"/>
      <c r="EFQ1248" s="220"/>
      <c r="EFR1248" s="220"/>
      <c r="EFS1248" s="220"/>
      <c r="EFT1248" s="220"/>
      <c r="EFU1248" s="220"/>
      <c r="EFV1248" s="220"/>
      <c r="EFW1248" s="220"/>
      <c r="EFX1248" s="220"/>
      <c r="EFY1248" s="220"/>
      <c r="EFZ1248" s="220"/>
      <c r="EGA1248" s="220"/>
      <c r="EGB1248" s="220"/>
      <c r="EGC1248" s="220"/>
      <c r="EGD1248" s="220"/>
      <c r="EGE1248" s="220"/>
      <c r="EGF1248" s="220"/>
      <c r="EGG1248" s="220"/>
      <c r="EGH1248" s="220"/>
      <c r="EGI1248" s="220"/>
      <c r="EGJ1248" s="220"/>
      <c r="EGK1248" s="220"/>
      <c r="EGL1248" s="220"/>
      <c r="EGM1248" s="220"/>
      <c r="EGN1248" s="220"/>
      <c r="EGO1248" s="220"/>
      <c r="EGP1248" s="220"/>
      <c r="EGQ1248" s="220"/>
      <c r="EGR1248" s="220"/>
      <c r="EGS1248" s="220"/>
      <c r="EGT1248" s="220"/>
      <c r="EGU1248" s="220"/>
      <c r="EGV1248" s="220"/>
      <c r="EGW1248" s="220"/>
      <c r="EGX1248" s="220"/>
      <c r="EGY1248" s="220"/>
      <c r="EGZ1248" s="220"/>
      <c r="EHA1248" s="220"/>
      <c r="EHB1248" s="220"/>
      <c r="EHC1248" s="220"/>
      <c r="EHD1248" s="220"/>
      <c r="EHE1248" s="220"/>
      <c r="EHF1248" s="220"/>
      <c r="EHG1248" s="220"/>
      <c r="EHH1248" s="220"/>
      <c r="EHI1248" s="220"/>
      <c r="EHJ1248" s="220"/>
      <c r="EHK1248" s="220"/>
      <c r="EHL1248" s="220"/>
      <c r="EHM1248" s="220"/>
      <c r="EHN1248" s="220"/>
      <c r="EHO1248" s="220"/>
      <c r="EHP1248" s="220"/>
      <c r="EHQ1248" s="220"/>
      <c r="EHR1248" s="220"/>
      <c r="EHS1248" s="220"/>
      <c r="EHT1248" s="220"/>
      <c r="EHU1248" s="220"/>
      <c r="EHV1248" s="220"/>
      <c r="EHW1248" s="220"/>
      <c r="EHX1248" s="220"/>
      <c r="EHY1248" s="220"/>
      <c r="EHZ1248" s="220"/>
      <c r="EIA1248" s="220"/>
      <c r="EIB1248" s="220"/>
      <c r="EIC1248" s="220"/>
      <c r="EID1248" s="220"/>
      <c r="EIE1248" s="220"/>
      <c r="EIF1248" s="220"/>
      <c r="EIG1248" s="220"/>
      <c r="EIH1248" s="220"/>
      <c r="EII1248" s="220"/>
      <c r="EIJ1248" s="220"/>
      <c r="EIK1248" s="220"/>
      <c r="EIL1248" s="220"/>
      <c r="EIM1248" s="220"/>
      <c r="EIN1248" s="220"/>
      <c r="EIO1248" s="220"/>
      <c r="EIP1248" s="220"/>
      <c r="EIQ1248" s="220"/>
      <c r="EIR1248" s="220"/>
      <c r="EIS1248" s="220"/>
      <c r="EIT1248" s="220"/>
      <c r="EIU1248" s="220"/>
      <c r="EIV1248" s="220"/>
      <c r="EIW1248" s="220"/>
      <c r="EIX1248" s="220"/>
      <c r="EIY1248" s="220"/>
      <c r="EIZ1248" s="220"/>
      <c r="EJA1248" s="220"/>
      <c r="EJB1248" s="220"/>
      <c r="EJC1248" s="220"/>
      <c r="EJD1248" s="220"/>
      <c r="EJE1248" s="220"/>
      <c r="EJF1248" s="220"/>
      <c r="EJG1248" s="220"/>
      <c r="EJH1248" s="220"/>
      <c r="EJI1248" s="220"/>
      <c r="EJJ1248" s="220"/>
      <c r="EJK1248" s="220"/>
      <c r="EJL1248" s="220"/>
      <c r="EJM1248" s="220"/>
      <c r="EJN1248" s="220"/>
      <c r="EJO1248" s="220"/>
      <c r="EJP1248" s="220"/>
      <c r="EJQ1248" s="220"/>
      <c r="EJR1248" s="220"/>
      <c r="EJS1248" s="220"/>
      <c r="EJT1248" s="220"/>
      <c r="EJU1248" s="220"/>
      <c r="EJV1248" s="220"/>
      <c r="EJW1248" s="220"/>
      <c r="EJX1248" s="220"/>
      <c r="EJY1248" s="220"/>
      <c r="EJZ1248" s="220"/>
      <c r="EKA1248" s="220"/>
      <c r="EKB1248" s="220"/>
      <c r="EKC1248" s="220"/>
      <c r="EKD1248" s="220"/>
      <c r="EKE1248" s="220"/>
      <c r="EKF1248" s="220"/>
      <c r="EKG1248" s="220"/>
      <c r="EKH1248" s="220"/>
      <c r="EKI1248" s="220"/>
      <c r="EKJ1248" s="220"/>
      <c r="EKK1248" s="220"/>
      <c r="EKL1248" s="220"/>
      <c r="EKM1248" s="220"/>
      <c r="EKN1248" s="220"/>
      <c r="EKO1248" s="220"/>
      <c r="EKP1248" s="220"/>
      <c r="EKQ1248" s="220"/>
      <c r="EKR1248" s="220"/>
      <c r="EKS1248" s="220"/>
      <c r="EKT1248" s="220"/>
      <c r="EKU1248" s="220"/>
      <c r="EKV1248" s="220"/>
      <c r="EKW1248" s="220"/>
      <c r="EKX1248" s="220"/>
      <c r="EKY1248" s="220"/>
      <c r="EKZ1248" s="220"/>
      <c r="ELA1248" s="220"/>
      <c r="ELB1248" s="220"/>
      <c r="ELC1248" s="220"/>
      <c r="ELD1248" s="220"/>
      <c r="ELE1248" s="220"/>
      <c r="ELF1248" s="220"/>
      <c r="ELG1248" s="220"/>
      <c r="ELH1248" s="220"/>
      <c r="ELI1248" s="220"/>
      <c r="ELJ1248" s="220"/>
      <c r="ELK1248" s="220"/>
      <c r="ELL1248" s="220"/>
      <c r="ELM1248" s="220"/>
      <c r="ELN1248" s="220"/>
      <c r="ELO1248" s="220"/>
      <c r="ELP1248" s="220"/>
      <c r="ELQ1248" s="220"/>
      <c r="ELR1248" s="220"/>
      <c r="ELS1248" s="220"/>
      <c r="ELT1248" s="220"/>
      <c r="ELU1248" s="220"/>
      <c r="ELV1248" s="220"/>
      <c r="ELW1248" s="220"/>
      <c r="ELX1248" s="220"/>
      <c r="ELY1248" s="220"/>
      <c r="ELZ1248" s="220"/>
      <c r="EMA1248" s="220"/>
      <c r="EMB1248" s="220"/>
      <c r="EMC1248" s="220"/>
      <c r="EMD1248" s="220"/>
      <c r="EME1248" s="220"/>
      <c r="EMF1248" s="220"/>
      <c r="EMG1248" s="220"/>
      <c r="EMH1248" s="220"/>
      <c r="EMI1248" s="220"/>
      <c r="EMJ1248" s="220"/>
      <c r="EMK1248" s="220"/>
      <c r="EML1248" s="220"/>
      <c r="EMM1248" s="220"/>
      <c r="EMN1248" s="220"/>
      <c r="EMO1248" s="220"/>
      <c r="EMP1248" s="220"/>
      <c r="EMQ1248" s="220"/>
      <c r="EMR1248" s="220"/>
      <c r="EMS1248" s="220"/>
      <c r="EMT1248" s="220"/>
      <c r="EMU1248" s="220"/>
      <c r="EMV1248" s="220"/>
      <c r="EMW1248" s="220"/>
      <c r="EMX1248" s="220"/>
      <c r="EMY1248" s="220"/>
      <c r="EMZ1248" s="220"/>
      <c r="ENA1248" s="220"/>
      <c r="ENB1248" s="220"/>
      <c r="ENC1248" s="220"/>
      <c r="END1248" s="220"/>
      <c r="ENE1248" s="220"/>
      <c r="ENF1248" s="220"/>
      <c r="ENG1248" s="220"/>
      <c r="ENH1248" s="220"/>
      <c r="ENI1248" s="220"/>
      <c r="ENJ1248" s="220"/>
      <c r="ENK1248" s="220"/>
      <c r="ENL1248" s="220"/>
      <c r="ENM1248" s="220"/>
      <c r="ENN1248" s="220"/>
      <c r="ENO1248" s="220"/>
      <c r="ENP1248" s="220"/>
      <c r="ENQ1248" s="220"/>
      <c r="ENR1248" s="220"/>
      <c r="ENS1248" s="220"/>
      <c r="ENT1248" s="220"/>
      <c r="ENU1248" s="220"/>
      <c r="ENV1248" s="220"/>
      <c r="ENW1248" s="220"/>
      <c r="ENX1248" s="220"/>
      <c r="ENY1248" s="220"/>
      <c r="ENZ1248" s="220"/>
      <c r="EOA1248" s="220"/>
      <c r="EOB1248" s="220"/>
      <c r="EOC1248" s="220"/>
      <c r="EOD1248" s="220"/>
      <c r="EOE1248" s="220"/>
      <c r="EOF1248" s="220"/>
      <c r="EOG1248" s="220"/>
      <c r="EOH1248" s="220"/>
      <c r="EOI1248" s="220"/>
      <c r="EOJ1248" s="220"/>
      <c r="EOK1248" s="220"/>
      <c r="EOL1248" s="220"/>
      <c r="EOM1248" s="220"/>
      <c r="EON1248" s="220"/>
      <c r="EOO1248" s="220"/>
      <c r="EOP1248" s="220"/>
      <c r="EOQ1248" s="220"/>
      <c r="EOR1248" s="220"/>
      <c r="EOS1248" s="220"/>
      <c r="EOT1248" s="220"/>
      <c r="EOU1248" s="220"/>
      <c r="EOV1248" s="220"/>
      <c r="EOW1248" s="220"/>
      <c r="EOX1248" s="220"/>
      <c r="EOY1248" s="220"/>
      <c r="EOZ1248" s="220"/>
      <c r="EPA1248" s="220"/>
      <c r="EPB1248" s="220"/>
      <c r="EPC1248" s="220"/>
      <c r="EPD1248" s="220"/>
      <c r="EPE1248" s="220"/>
      <c r="EPF1248" s="220"/>
      <c r="EPG1248" s="220"/>
      <c r="EPH1248" s="220"/>
      <c r="EPI1248" s="220"/>
      <c r="EPJ1248" s="220"/>
      <c r="EPK1248" s="220"/>
      <c r="EPL1248" s="220"/>
      <c r="EPM1248" s="220"/>
      <c r="EPN1248" s="220"/>
      <c r="EPO1248" s="220"/>
      <c r="EPP1248" s="220"/>
      <c r="EPQ1248" s="220"/>
      <c r="EPR1248" s="220"/>
      <c r="EPS1248" s="220"/>
      <c r="EPT1248" s="220"/>
      <c r="EPU1248" s="220"/>
      <c r="EPV1248" s="220"/>
      <c r="EPW1248" s="220"/>
      <c r="EPX1248" s="220"/>
      <c r="EPY1248" s="220"/>
      <c r="EPZ1248" s="220"/>
      <c r="EQA1248" s="220"/>
      <c r="EQB1248" s="220"/>
      <c r="EQC1248" s="220"/>
      <c r="EQD1248" s="220"/>
      <c r="EQE1248" s="220"/>
      <c r="EQF1248" s="220"/>
      <c r="EQG1248" s="220"/>
      <c r="EQH1248" s="220"/>
      <c r="EQI1248" s="220"/>
      <c r="EQJ1248" s="220"/>
      <c r="EQK1248" s="220"/>
      <c r="EQL1248" s="220"/>
      <c r="EQM1248" s="220"/>
      <c r="EQN1248" s="220"/>
      <c r="EQO1248" s="220"/>
      <c r="EQP1248" s="220"/>
      <c r="EQQ1248" s="220"/>
      <c r="EQR1248" s="220"/>
      <c r="EQS1248" s="220"/>
      <c r="EQT1248" s="220"/>
      <c r="EQU1248" s="220"/>
      <c r="EQV1248" s="220"/>
      <c r="EQW1248" s="220"/>
      <c r="EQX1248" s="220"/>
      <c r="EQY1248" s="220"/>
      <c r="EQZ1248" s="220"/>
      <c r="ERA1248" s="220"/>
      <c r="ERB1248" s="220"/>
      <c r="ERC1248" s="220"/>
      <c r="ERD1248" s="220"/>
      <c r="ERE1248" s="220"/>
      <c r="ERF1248" s="220"/>
      <c r="ERG1248" s="220"/>
      <c r="ERH1248" s="220"/>
      <c r="ERI1248" s="220"/>
      <c r="ERJ1248" s="220"/>
      <c r="ERK1248" s="220"/>
      <c r="ERL1248" s="220"/>
      <c r="ERM1248" s="220"/>
      <c r="ERN1248" s="220"/>
      <c r="ERO1248" s="220"/>
      <c r="ERP1248" s="220"/>
      <c r="ERQ1248" s="220"/>
      <c r="ERR1248" s="220"/>
      <c r="ERS1248" s="220"/>
      <c r="ERT1248" s="220"/>
      <c r="ERU1248" s="220"/>
      <c r="ERV1248" s="220"/>
      <c r="ERW1248" s="220"/>
      <c r="ERX1248" s="220"/>
      <c r="ERY1248" s="220"/>
      <c r="ERZ1248" s="220"/>
      <c r="ESA1248" s="220"/>
      <c r="ESB1248" s="220"/>
      <c r="ESC1248" s="220"/>
      <c r="ESD1248" s="220"/>
      <c r="ESE1248" s="220"/>
      <c r="ESF1248" s="220"/>
      <c r="ESG1248" s="220"/>
      <c r="ESH1248" s="220"/>
      <c r="ESI1248" s="220"/>
      <c r="ESJ1248" s="220"/>
      <c r="ESK1248" s="220"/>
      <c r="ESL1248" s="220"/>
      <c r="ESM1248" s="220"/>
      <c r="ESN1248" s="220"/>
      <c r="ESO1248" s="220"/>
      <c r="ESP1248" s="220"/>
      <c r="ESQ1248" s="220"/>
      <c r="ESR1248" s="220"/>
      <c r="ESS1248" s="220"/>
      <c r="EST1248" s="220"/>
      <c r="ESU1248" s="220"/>
      <c r="ESV1248" s="220"/>
      <c r="ESW1248" s="220"/>
      <c r="ESX1248" s="220"/>
      <c r="ESY1248" s="220"/>
      <c r="ESZ1248" s="220"/>
      <c r="ETA1248" s="220"/>
      <c r="ETB1248" s="220"/>
      <c r="ETC1248" s="220"/>
      <c r="ETD1248" s="220"/>
      <c r="ETE1248" s="220"/>
      <c r="ETF1248" s="220"/>
      <c r="ETG1248" s="220"/>
      <c r="ETH1248" s="220"/>
      <c r="ETI1248" s="220"/>
      <c r="ETJ1248" s="220"/>
      <c r="ETK1248" s="220"/>
      <c r="ETL1248" s="220"/>
      <c r="ETM1248" s="220"/>
      <c r="ETN1248" s="220"/>
      <c r="ETO1248" s="220"/>
      <c r="ETP1248" s="220"/>
      <c r="ETQ1248" s="220"/>
      <c r="ETR1248" s="220"/>
      <c r="ETS1248" s="220"/>
      <c r="ETT1248" s="220"/>
      <c r="ETU1248" s="220"/>
      <c r="ETV1248" s="220"/>
      <c r="ETW1248" s="220"/>
      <c r="ETX1248" s="220"/>
      <c r="ETY1248" s="220"/>
      <c r="ETZ1248" s="220"/>
      <c r="EUA1248" s="220"/>
      <c r="EUB1248" s="220"/>
      <c r="EUC1248" s="220"/>
      <c r="EUD1248" s="220"/>
      <c r="EUE1248" s="220"/>
      <c r="EUF1248" s="220"/>
      <c r="EUG1248" s="220"/>
      <c r="EUH1248" s="220"/>
      <c r="EUI1248" s="220"/>
      <c r="EUJ1248" s="220"/>
      <c r="EUK1248" s="220"/>
      <c r="EUL1248" s="220"/>
      <c r="EUM1248" s="220"/>
      <c r="EUN1248" s="220"/>
      <c r="EUO1248" s="220"/>
      <c r="EUP1248" s="220"/>
      <c r="EUQ1248" s="220"/>
      <c r="EUR1248" s="220"/>
      <c r="EUS1248" s="220"/>
      <c r="EUT1248" s="220"/>
      <c r="EUU1248" s="220"/>
      <c r="EUV1248" s="220"/>
      <c r="EUW1248" s="220"/>
      <c r="EUX1248" s="220"/>
      <c r="EUY1248" s="220"/>
      <c r="EUZ1248" s="220"/>
      <c r="EVA1248" s="220"/>
      <c r="EVB1248" s="220"/>
      <c r="EVC1248" s="220"/>
      <c r="EVD1248" s="220"/>
      <c r="EVE1248" s="220"/>
      <c r="EVF1248" s="220"/>
      <c r="EVG1248" s="220"/>
      <c r="EVH1248" s="220"/>
      <c r="EVI1248" s="220"/>
      <c r="EVJ1248" s="220"/>
      <c r="EVK1248" s="220"/>
      <c r="EVL1248" s="220"/>
      <c r="EVM1248" s="220"/>
      <c r="EVN1248" s="220"/>
      <c r="EVO1248" s="220"/>
      <c r="EVP1248" s="220"/>
      <c r="EVQ1248" s="220"/>
      <c r="EVR1248" s="220"/>
      <c r="EVS1248" s="220"/>
      <c r="EVT1248" s="220"/>
      <c r="EVU1248" s="220"/>
      <c r="EVV1248" s="220"/>
      <c r="EVW1248" s="220"/>
      <c r="EVX1248" s="220"/>
      <c r="EVY1248" s="220"/>
      <c r="EVZ1248" s="220"/>
      <c r="EWA1248" s="220"/>
      <c r="EWB1248" s="220"/>
      <c r="EWC1248" s="220"/>
      <c r="EWD1248" s="220"/>
      <c r="EWE1248" s="220"/>
      <c r="EWF1248" s="220"/>
      <c r="EWG1248" s="220"/>
      <c r="EWH1248" s="220"/>
      <c r="EWI1248" s="220"/>
      <c r="EWJ1248" s="220"/>
      <c r="EWK1248" s="220"/>
      <c r="EWL1248" s="220"/>
      <c r="EWM1248" s="220"/>
      <c r="EWN1248" s="220"/>
      <c r="EWO1248" s="220"/>
      <c r="EWP1248" s="220"/>
      <c r="EWQ1248" s="220"/>
      <c r="EWR1248" s="220"/>
      <c r="EWS1248" s="220"/>
      <c r="EWT1248" s="220"/>
      <c r="EWU1248" s="220"/>
      <c r="EWV1248" s="220"/>
      <c r="EWW1248" s="220"/>
      <c r="EWX1248" s="220"/>
      <c r="EWY1248" s="220"/>
      <c r="EWZ1248" s="220"/>
      <c r="EXA1248" s="220"/>
      <c r="EXB1248" s="220"/>
      <c r="EXC1248" s="220"/>
      <c r="EXD1248" s="220"/>
      <c r="EXE1248" s="220"/>
      <c r="EXF1248" s="220"/>
      <c r="EXG1248" s="220"/>
      <c r="EXH1248" s="220"/>
      <c r="EXI1248" s="220"/>
      <c r="EXJ1248" s="220"/>
      <c r="EXK1248" s="220"/>
      <c r="EXL1248" s="220"/>
      <c r="EXM1248" s="220"/>
      <c r="EXN1248" s="220"/>
      <c r="EXO1248" s="220"/>
      <c r="EXP1248" s="220"/>
      <c r="EXQ1248" s="220"/>
      <c r="EXR1248" s="220"/>
      <c r="EXS1248" s="220"/>
      <c r="EXT1248" s="220"/>
      <c r="EXU1248" s="220"/>
      <c r="EXV1248" s="220"/>
      <c r="EXW1248" s="220"/>
      <c r="EXX1248" s="220"/>
      <c r="EXY1248" s="220"/>
      <c r="EXZ1248" s="220"/>
      <c r="EYA1248" s="220"/>
      <c r="EYB1248" s="220"/>
      <c r="EYC1248" s="220"/>
      <c r="EYD1248" s="220"/>
      <c r="EYE1248" s="220"/>
      <c r="EYF1248" s="220"/>
      <c r="EYG1248" s="220"/>
      <c r="EYH1248" s="220"/>
      <c r="EYI1248" s="220"/>
      <c r="EYJ1248" s="220"/>
      <c r="EYK1248" s="220"/>
      <c r="EYL1248" s="220"/>
      <c r="EYM1248" s="220"/>
      <c r="EYN1248" s="220"/>
      <c r="EYO1248" s="220"/>
      <c r="EYP1248" s="220"/>
      <c r="EYQ1248" s="220"/>
      <c r="EYR1248" s="220"/>
      <c r="EYS1248" s="220"/>
      <c r="EYT1248" s="220"/>
      <c r="EYU1248" s="220"/>
      <c r="EYV1248" s="220"/>
      <c r="EYW1248" s="220"/>
      <c r="EYX1248" s="220"/>
      <c r="EYY1248" s="220"/>
      <c r="EYZ1248" s="220"/>
      <c r="EZA1248" s="220"/>
      <c r="EZB1248" s="220"/>
      <c r="EZC1248" s="220"/>
      <c r="EZD1248" s="220"/>
      <c r="EZE1248" s="220"/>
      <c r="EZF1248" s="220"/>
      <c r="EZG1248" s="220"/>
      <c r="EZH1248" s="220"/>
      <c r="EZI1248" s="220"/>
      <c r="EZJ1248" s="220"/>
      <c r="EZK1248" s="220"/>
      <c r="EZL1248" s="220"/>
      <c r="EZM1248" s="220"/>
      <c r="EZN1248" s="220"/>
      <c r="EZO1248" s="220"/>
      <c r="EZP1248" s="220"/>
      <c r="EZQ1248" s="220"/>
      <c r="EZR1248" s="220"/>
      <c r="EZS1248" s="220"/>
      <c r="EZT1248" s="220"/>
      <c r="EZU1248" s="220"/>
      <c r="EZV1248" s="220"/>
      <c r="EZW1248" s="220"/>
      <c r="EZX1248" s="220"/>
      <c r="EZY1248" s="220"/>
      <c r="EZZ1248" s="220"/>
      <c r="FAA1248" s="220"/>
      <c r="FAB1248" s="220"/>
      <c r="FAC1248" s="220"/>
      <c r="FAD1248" s="220"/>
      <c r="FAE1248" s="220"/>
      <c r="FAF1248" s="220"/>
      <c r="FAG1248" s="220"/>
      <c r="FAH1248" s="220"/>
      <c r="FAI1248" s="220"/>
      <c r="FAJ1248" s="220"/>
      <c r="FAK1248" s="220"/>
      <c r="FAL1248" s="220"/>
      <c r="FAM1248" s="220"/>
      <c r="FAN1248" s="220"/>
      <c r="FAO1248" s="220"/>
      <c r="FAP1248" s="220"/>
      <c r="FAQ1248" s="220"/>
      <c r="FAR1248" s="220"/>
      <c r="FAS1248" s="220"/>
      <c r="FAT1248" s="220"/>
      <c r="FAU1248" s="220"/>
      <c r="FAV1248" s="220"/>
      <c r="FAW1248" s="220"/>
      <c r="FAX1248" s="220"/>
      <c r="FAY1248" s="220"/>
      <c r="FAZ1248" s="220"/>
      <c r="FBA1248" s="220"/>
      <c r="FBB1248" s="220"/>
      <c r="FBC1248" s="220"/>
      <c r="FBD1248" s="220"/>
      <c r="FBE1248" s="220"/>
      <c r="FBF1248" s="220"/>
      <c r="FBG1248" s="220"/>
      <c r="FBH1248" s="220"/>
      <c r="FBI1248" s="220"/>
      <c r="FBJ1248" s="220"/>
      <c r="FBK1248" s="220"/>
      <c r="FBL1248" s="220"/>
      <c r="FBM1248" s="220"/>
      <c r="FBN1248" s="220"/>
      <c r="FBO1248" s="220"/>
      <c r="FBP1248" s="220"/>
      <c r="FBQ1248" s="220"/>
      <c r="FBR1248" s="220"/>
      <c r="FBS1248" s="220"/>
      <c r="FBT1248" s="220"/>
      <c r="FBU1248" s="220"/>
      <c r="FBV1248" s="220"/>
      <c r="FBW1248" s="220"/>
      <c r="FBX1248" s="220"/>
      <c r="FBY1248" s="220"/>
      <c r="FBZ1248" s="220"/>
      <c r="FCA1248" s="220"/>
      <c r="FCB1248" s="220"/>
      <c r="FCC1248" s="220"/>
      <c r="FCD1248" s="220"/>
      <c r="FCE1248" s="220"/>
      <c r="FCF1248" s="220"/>
      <c r="FCG1248" s="220"/>
      <c r="FCH1248" s="220"/>
      <c r="FCI1248" s="220"/>
      <c r="FCJ1248" s="220"/>
      <c r="FCK1248" s="220"/>
      <c r="FCL1248" s="220"/>
      <c r="FCM1248" s="220"/>
      <c r="FCN1248" s="220"/>
      <c r="FCO1248" s="220"/>
      <c r="FCP1248" s="220"/>
      <c r="FCQ1248" s="220"/>
      <c r="FCR1248" s="220"/>
      <c r="FCS1248" s="220"/>
      <c r="FCT1248" s="220"/>
      <c r="FCU1248" s="220"/>
      <c r="FCV1248" s="220"/>
      <c r="FCW1248" s="220"/>
      <c r="FCX1248" s="220"/>
      <c r="FCY1248" s="220"/>
      <c r="FCZ1248" s="220"/>
      <c r="FDA1248" s="220"/>
      <c r="FDB1248" s="220"/>
      <c r="FDC1248" s="220"/>
      <c r="FDD1248" s="220"/>
      <c r="FDE1248" s="220"/>
      <c r="FDF1248" s="220"/>
      <c r="FDG1248" s="220"/>
      <c r="FDH1248" s="220"/>
      <c r="FDI1248" s="220"/>
      <c r="FDJ1248" s="220"/>
      <c r="FDK1248" s="220"/>
      <c r="FDL1248" s="220"/>
      <c r="FDM1248" s="220"/>
      <c r="FDN1248" s="220"/>
      <c r="FDO1248" s="220"/>
      <c r="FDP1248" s="220"/>
      <c r="FDQ1248" s="220"/>
      <c r="FDR1248" s="220"/>
      <c r="FDS1248" s="220"/>
      <c r="FDT1248" s="220"/>
      <c r="FDU1248" s="220"/>
      <c r="FDV1248" s="220"/>
      <c r="FDW1248" s="220"/>
      <c r="FDX1248" s="220"/>
      <c r="FDY1248" s="220"/>
      <c r="FDZ1248" s="220"/>
      <c r="FEA1248" s="220"/>
      <c r="FEB1248" s="220"/>
      <c r="FEC1248" s="220"/>
      <c r="FED1248" s="220"/>
      <c r="FEE1248" s="220"/>
      <c r="FEF1248" s="220"/>
      <c r="FEG1248" s="220"/>
      <c r="FEH1248" s="220"/>
      <c r="FEI1248" s="220"/>
      <c r="FEJ1248" s="220"/>
      <c r="FEK1248" s="220"/>
      <c r="FEL1248" s="220"/>
      <c r="FEM1248" s="220"/>
      <c r="FEN1248" s="220"/>
      <c r="FEO1248" s="220"/>
      <c r="FEP1248" s="220"/>
      <c r="FEQ1248" s="220"/>
      <c r="FER1248" s="220"/>
      <c r="FES1248" s="220"/>
      <c r="FET1248" s="220"/>
      <c r="FEU1248" s="220"/>
      <c r="FEV1248" s="220"/>
      <c r="FEW1248" s="220"/>
      <c r="FEX1248" s="220"/>
      <c r="FEY1248" s="220"/>
      <c r="FEZ1248" s="220"/>
      <c r="FFA1248" s="220"/>
      <c r="FFB1248" s="220"/>
      <c r="FFC1248" s="220"/>
      <c r="FFD1248" s="220"/>
      <c r="FFE1248" s="220"/>
      <c r="FFF1248" s="220"/>
      <c r="FFG1248" s="220"/>
      <c r="FFH1248" s="220"/>
      <c r="FFI1248" s="220"/>
      <c r="FFJ1248" s="220"/>
      <c r="FFK1248" s="220"/>
      <c r="FFL1248" s="220"/>
      <c r="FFM1248" s="220"/>
      <c r="FFN1248" s="220"/>
      <c r="FFO1248" s="220"/>
      <c r="FFP1248" s="220"/>
      <c r="FFQ1248" s="220"/>
      <c r="FFR1248" s="220"/>
      <c r="FFS1248" s="220"/>
      <c r="FFT1248" s="220"/>
      <c r="FFU1248" s="220"/>
      <c r="FFV1248" s="220"/>
      <c r="FFW1248" s="220"/>
      <c r="FFX1248" s="220"/>
      <c r="FFY1248" s="220"/>
      <c r="FFZ1248" s="220"/>
      <c r="FGA1248" s="220"/>
      <c r="FGB1248" s="220"/>
      <c r="FGC1248" s="220"/>
      <c r="FGD1248" s="220"/>
      <c r="FGE1248" s="220"/>
      <c r="FGF1248" s="220"/>
      <c r="FGG1248" s="220"/>
      <c r="FGH1248" s="220"/>
      <c r="FGI1248" s="220"/>
      <c r="FGJ1248" s="220"/>
      <c r="FGK1248" s="220"/>
      <c r="FGL1248" s="220"/>
      <c r="FGM1248" s="220"/>
      <c r="FGN1248" s="220"/>
      <c r="FGO1248" s="220"/>
      <c r="FGP1248" s="220"/>
      <c r="FGQ1248" s="220"/>
      <c r="FGR1248" s="220"/>
      <c r="FGS1248" s="220"/>
      <c r="FGT1248" s="220"/>
      <c r="FGU1248" s="220"/>
      <c r="FGV1248" s="220"/>
      <c r="FGW1248" s="220"/>
      <c r="FGX1248" s="220"/>
      <c r="FGY1248" s="220"/>
      <c r="FGZ1248" s="220"/>
      <c r="FHA1248" s="220"/>
      <c r="FHB1248" s="220"/>
      <c r="FHC1248" s="220"/>
      <c r="FHD1248" s="220"/>
      <c r="FHE1248" s="220"/>
      <c r="FHF1248" s="220"/>
      <c r="FHG1248" s="220"/>
      <c r="FHH1248" s="220"/>
      <c r="FHI1248" s="220"/>
      <c r="FHJ1248" s="220"/>
      <c r="FHK1248" s="220"/>
      <c r="FHL1248" s="220"/>
      <c r="FHM1248" s="220"/>
      <c r="FHN1248" s="220"/>
      <c r="FHO1248" s="220"/>
      <c r="FHP1248" s="220"/>
      <c r="FHQ1248" s="220"/>
      <c r="FHR1248" s="220"/>
      <c r="FHS1248" s="220"/>
      <c r="FHT1248" s="220"/>
      <c r="FHU1248" s="220"/>
      <c r="FHV1248" s="220"/>
      <c r="FHW1248" s="220"/>
      <c r="FHX1248" s="220"/>
      <c r="FHY1248" s="220"/>
      <c r="FHZ1248" s="220"/>
      <c r="FIA1248" s="220"/>
      <c r="FIB1248" s="220"/>
      <c r="FIC1248" s="220"/>
      <c r="FID1248" s="220"/>
      <c r="FIE1248" s="220"/>
      <c r="FIF1248" s="220"/>
      <c r="FIG1248" s="220"/>
      <c r="FIH1248" s="220"/>
      <c r="FII1248" s="220"/>
      <c r="FIJ1248" s="220"/>
      <c r="FIK1248" s="220"/>
      <c r="FIL1248" s="220"/>
      <c r="FIM1248" s="220"/>
      <c r="FIN1248" s="220"/>
      <c r="FIO1248" s="220"/>
      <c r="FIP1248" s="220"/>
      <c r="FIQ1248" s="220"/>
      <c r="FIR1248" s="220"/>
      <c r="FIS1248" s="220"/>
      <c r="FIT1248" s="220"/>
      <c r="FIU1248" s="220"/>
      <c r="FIV1248" s="220"/>
      <c r="FIW1248" s="220"/>
      <c r="FIX1248" s="220"/>
      <c r="FIY1248" s="220"/>
      <c r="FIZ1248" s="220"/>
      <c r="FJA1248" s="220"/>
      <c r="FJB1248" s="220"/>
      <c r="FJC1248" s="220"/>
      <c r="FJD1248" s="220"/>
      <c r="FJE1248" s="220"/>
      <c r="FJF1248" s="220"/>
      <c r="FJG1248" s="220"/>
      <c r="FJH1248" s="220"/>
      <c r="FJI1248" s="220"/>
      <c r="FJJ1248" s="220"/>
      <c r="FJK1248" s="220"/>
      <c r="FJL1248" s="220"/>
      <c r="FJM1248" s="220"/>
      <c r="FJN1248" s="220"/>
      <c r="FJO1248" s="220"/>
      <c r="FJP1248" s="220"/>
      <c r="FJQ1248" s="220"/>
      <c r="FJR1248" s="220"/>
      <c r="FJS1248" s="220"/>
      <c r="FJT1248" s="220"/>
      <c r="FJU1248" s="220"/>
      <c r="FJV1248" s="220"/>
      <c r="FJW1248" s="220"/>
      <c r="FJX1248" s="220"/>
      <c r="FJY1248" s="220"/>
      <c r="FJZ1248" s="220"/>
      <c r="FKA1248" s="220"/>
      <c r="FKB1248" s="220"/>
      <c r="FKC1248" s="220"/>
      <c r="FKD1248" s="220"/>
      <c r="FKE1248" s="220"/>
      <c r="FKF1248" s="220"/>
      <c r="FKG1248" s="220"/>
      <c r="FKH1248" s="220"/>
      <c r="FKI1248" s="220"/>
      <c r="FKJ1248" s="220"/>
      <c r="FKK1248" s="220"/>
      <c r="FKL1248" s="220"/>
      <c r="FKM1248" s="220"/>
      <c r="FKN1248" s="220"/>
      <c r="FKO1248" s="220"/>
      <c r="FKP1248" s="220"/>
      <c r="FKQ1248" s="220"/>
      <c r="FKR1248" s="220"/>
      <c r="FKS1248" s="220"/>
      <c r="FKT1248" s="220"/>
      <c r="FKU1248" s="220"/>
      <c r="FKV1248" s="220"/>
      <c r="FKW1248" s="220"/>
      <c r="FKX1248" s="220"/>
      <c r="FKY1248" s="220"/>
      <c r="FKZ1248" s="220"/>
      <c r="FLA1248" s="220"/>
      <c r="FLB1248" s="220"/>
      <c r="FLC1248" s="220"/>
      <c r="FLD1248" s="220"/>
      <c r="FLE1248" s="220"/>
      <c r="FLF1248" s="220"/>
      <c r="FLG1248" s="220"/>
      <c r="FLH1248" s="220"/>
      <c r="FLI1248" s="220"/>
      <c r="FLJ1248" s="220"/>
      <c r="FLK1248" s="220"/>
      <c r="FLL1248" s="220"/>
      <c r="FLM1248" s="220"/>
      <c r="FLN1248" s="220"/>
      <c r="FLO1248" s="220"/>
      <c r="FLP1248" s="220"/>
      <c r="FLQ1248" s="220"/>
      <c r="FLR1248" s="220"/>
      <c r="FLS1248" s="220"/>
      <c r="FLT1248" s="220"/>
      <c r="FLU1248" s="220"/>
      <c r="FLV1248" s="220"/>
      <c r="FLW1248" s="220"/>
      <c r="FLX1248" s="220"/>
      <c r="FLY1248" s="220"/>
      <c r="FLZ1248" s="220"/>
      <c r="FMA1248" s="220"/>
      <c r="FMB1248" s="220"/>
      <c r="FMC1248" s="220"/>
      <c r="FMD1248" s="220"/>
      <c r="FME1248" s="220"/>
      <c r="FMF1248" s="220"/>
      <c r="FMG1248" s="220"/>
      <c r="FMH1248" s="220"/>
      <c r="FMI1248" s="220"/>
      <c r="FMJ1248" s="220"/>
      <c r="FMK1248" s="220"/>
      <c r="FML1248" s="220"/>
      <c r="FMM1248" s="220"/>
      <c r="FMN1248" s="220"/>
      <c r="FMO1248" s="220"/>
      <c r="FMP1248" s="220"/>
      <c r="FMQ1248" s="220"/>
      <c r="FMR1248" s="220"/>
      <c r="FMS1248" s="220"/>
      <c r="FMT1248" s="220"/>
      <c r="FMU1248" s="220"/>
      <c r="FMV1248" s="220"/>
      <c r="FMW1248" s="220"/>
      <c r="FMX1248" s="220"/>
      <c r="FMY1248" s="220"/>
      <c r="FMZ1248" s="220"/>
      <c r="FNA1248" s="220"/>
      <c r="FNB1248" s="220"/>
      <c r="FNC1248" s="220"/>
      <c r="FND1248" s="220"/>
      <c r="FNE1248" s="220"/>
      <c r="FNF1248" s="220"/>
      <c r="FNG1248" s="220"/>
      <c r="FNH1248" s="220"/>
      <c r="FNI1248" s="220"/>
      <c r="FNJ1248" s="220"/>
      <c r="FNK1248" s="220"/>
      <c r="FNL1248" s="220"/>
      <c r="FNM1248" s="220"/>
      <c r="FNN1248" s="220"/>
      <c r="FNO1248" s="220"/>
      <c r="FNP1248" s="220"/>
      <c r="FNQ1248" s="220"/>
      <c r="FNR1248" s="220"/>
      <c r="FNS1248" s="220"/>
      <c r="FNT1248" s="220"/>
      <c r="FNU1248" s="220"/>
      <c r="FNV1248" s="220"/>
      <c r="FNW1248" s="220"/>
      <c r="FNX1248" s="220"/>
      <c r="FNY1248" s="220"/>
      <c r="FNZ1248" s="220"/>
      <c r="FOA1248" s="220"/>
      <c r="FOB1248" s="220"/>
      <c r="FOC1248" s="220"/>
      <c r="FOD1248" s="220"/>
      <c r="FOE1248" s="220"/>
      <c r="FOF1248" s="220"/>
      <c r="FOG1248" s="220"/>
      <c r="FOH1248" s="220"/>
      <c r="FOI1248" s="220"/>
      <c r="FOJ1248" s="220"/>
      <c r="FOK1248" s="220"/>
      <c r="FOL1248" s="220"/>
      <c r="FOM1248" s="220"/>
      <c r="FON1248" s="220"/>
      <c r="FOO1248" s="220"/>
      <c r="FOP1248" s="220"/>
      <c r="FOQ1248" s="220"/>
      <c r="FOR1248" s="220"/>
      <c r="FOS1248" s="220"/>
      <c r="FOT1248" s="220"/>
      <c r="FOU1248" s="220"/>
      <c r="FOV1248" s="220"/>
      <c r="FOW1248" s="220"/>
      <c r="FOX1248" s="220"/>
      <c r="FOY1248" s="220"/>
      <c r="FOZ1248" s="220"/>
      <c r="FPA1248" s="220"/>
      <c r="FPB1248" s="220"/>
      <c r="FPC1248" s="220"/>
      <c r="FPD1248" s="220"/>
      <c r="FPE1248" s="220"/>
      <c r="FPF1248" s="220"/>
      <c r="FPG1248" s="220"/>
      <c r="FPH1248" s="220"/>
      <c r="FPI1248" s="220"/>
      <c r="FPJ1248" s="220"/>
      <c r="FPK1248" s="220"/>
      <c r="FPL1248" s="220"/>
      <c r="FPM1248" s="220"/>
      <c r="FPN1248" s="220"/>
      <c r="FPO1248" s="220"/>
      <c r="FPP1248" s="220"/>
      <c r="FPQ1248" s="220"/>
      <c r="FPR1248" s="220"/>
      <c r="FPS1248" s="220"/>
      <c r="FPT1248" s="220"/>
      <c r="FPU1248" s="220"/>
      <c r="FPV1248" s="220"/>
      <c r="FPW1248" s="220"/>
      <c r="FPX1248" s="220"/>
      <c r="FPY1248" s="220"/>
      <c r="FPZ1248" s="220"/>
      <c r="FQA1248" s="220"/>
      <c r="FQB1248" s="220"/>
      <c r="FQC1248" s="220"/>
      <c r="FQD1248" s="220"/>
      <c r="FQE1248" s="220"/>
      <c r="FQF1248" s="220"/>
      <c r="FQG1248" s="220"/>
      <c r="FQH1248" s="220"/>
      <c r="FQI1248" s="220"/>
      <c r="FQJ1248" s="220"/>
      <c r="FQK1248" s="220"/>
      <c r="FQL1248" s="220"/>
      <c r="FQM1248" s="220"/>
      <c r="FQN1248" s="220"/>
      <c r="FQO1248" s="220"/>
      <c r="FQP1248" s="220"/>
      <c r="FQQ1248" s="220"/>
      <c r="FQR1248" s="220"/>
      <c r="FQS1248" s="220"/>
      <c r="FQT1248" s="220"/>
      <c r="FQU1248" s="220"/>
      <c r="FQV1248" s="220"/>
      <c r="FQW1248" s="220"/>
      <c r="FQX1248" s="220"/>
      <c r="FQY1248" s="220"/>
      <c r="FQZ1248" s="220"/>
      <c r="FRA1248" s="220"/>
      <c r="FRB1248" s="220"/>
      <c r="FRC1248" s="220"/>
      <c r="FRD1248" s="220"/>
      <c r="FRE1248" s="220"/>
      <c r="FRF1248" s="220"/>
      <c r="FRG1248" s="220"/>
      <c r="FRH1248" s="220"/>
      <c r="FRI1248" s="220"/>
      <c r="FRJ1248" s="220"/>
      <c r="FRK1248" s="220"/>
      <c r="FRL1248" s="220"/>
      <c r="FRM1248" s="220"/>
      <c r="FRN1248" s="220"/>
      <c r="FRO1248" s="220"/>
      <c r="FRP1248" s="220"/>
      <c r="FRQ1248" s="220"/>
      <c r="FRR1248" s="220"/>
      <c r="FRS1248" s="220"/>
      <c r="FRT1248" s="220"/>
      <c r="FRU1248" s="220"/>
      <c r="FRV1248" s="220"/>
      <c r="FRW1248" s="220"/>
      <c r="FRX1248" s="220"/>
      <c r="FRY1248" s="220"/>
      <c r="FRZ1248" s="220"/>
      <c r="FSA1248" s="220"/>
      <c r="FSB1248" s="220"/>
      <c r="FSC1248" s="220"/>
      <c r="FSD1248" s="220"/>
      <c r="FSE1248" s="220"/>
      <c r="FSF1248" s="220"/>
      <c r="FSG1248" s="220"/>
      <c r="FSH1248" s="220"/>
      <c r="FSI1248" s="220"/>
      <c r="FSJ1248" s="220"/>
      <c r="FSK1248" s="220"/>
      <c r="FSL1248" s="220"/>
      <c r="FSM1248" s="220"/>
      <c r="FSN1248" s="220"/>
      <c r="FSO1248" s="220"/>
      <c r="FSP1248" s="220"/>
      <c r="FSQ1248" s="220"/>
      <c r="FSR1248" s="220"/>
      <c r="FSS1248" s="220"/>
      <c r="FST1248" s="220"/>
      <c r="FSU1248" s="220"/>
      <c r="FSV1248" s="220"/>
      <c r="FSW1248" s="220"/>
      <c r="FSX1248" s="220"/>
      <c r="FSY1248" s="220"/>
      <c r="FSZ1248" s="220"/>
      <c r="FTA1248" s="220"/>
      <c r="FTB1248" s="220"/>
      <c r="FTC1248" s="220"/>
      <c r="FTD1248" s="220"/>
      <c r="FTE1248" s="220"/>
      <c r="FTF1248" s="220"/>
      <c r="FTG1248" s="220"/>
      <c r="FTH1248" s="220"/>
      <c r="FTI1248" s="220"/>
      <c r="FTJ1248" s="220"/>
      <c r="FTK1248" s="220"/>
      <c r="FTL1248" s="220"/>
      <c r="FTM1248" s="220"/>
      <c r="FTN1248" s="220"/>
      <c r="FTO1248" s="220"/>
      <c r="FTP1248" s="220"/>
      <c r="FTQ1248" s="220"/>
      <c r="FTR1248" s="220"/>
      <c r="FTS1248" s="220"/>
      <c r="FTT1248" s="220"/>
      <c r="FTU1248" s="220"/>
      <c r="FTV1248" s="220"/>
      <c r="FTW1248" s="220"/>
      <c r="FTX1248" s="220"/>
      <c r="FTY1248" s="220"/>
      <c r="FTZ1248" s="220"/>
      <c r="FUA1248" s="220"/>
      <c r="FUB1248" s="220"/>
      <c r="FUC1248" s="220"/>
      <c r="FUD1248" s="220"/>
      <c r="FUE1248" s="220"/>
      <c r="FUF1248" s="220"/>
      <c r="FUG1248" s="220"/>
      <c r="FUH1248" s="220"/>
      <c r="FUI1248" s="220"/>
      <c r="FUJ1248" s="220"/>
      <c r="FUK1248" s="220"/>
      <c r="FUL1248" s="220"/>
      <c r="FUM1248" s="220"/>
      <c r="FUN1248" s="220"/>
      <c r="FUO1248" s="220"/>
      <c r="FUP1248" s="220"/>
      <c r="FUQ1248" s="220"/>
      <c r="FUR1248" s="220"/>
      <c r="FUS1248" s="220"/>
      <c r="FUT1248" s="220"/>
      <c r="FUU1248" s="220"/>
      <c r="FUV1248" s="220"/>
      <c r="FUW1248" s="220"/>
      <c r="FUX1248" s="220"/>
      <c r="FUY1248" s="220"/>
      <c r="FUZ1248" s="220"/>
      <c r="FVA1248" s="220"/>
      <c r="FVB1248" s="220"/>
      <c r="FVC1248" s="220"/>
      <c r="FVD1248" s="220"/>
      <c r="FVE1248" s="220"/>
      <c r="FVF1248" s="220"/>
      <c r="FVG1248" s="220"/>
      <c r="FVH1248" s="220"/>
      <c r="FVI1248" s="220"/>
      <c r="FVJ1248" s="220"/>
      <c r="FVK1248" s="220"/>
      <c r="FVL1248" s="220"/>
      <c r="FVM1248" s="220"/>
      <c r="FVN1248" s="220"/>
      <c r="FVO1248" s="220"/>
      <c r="FVP1248" s="220"/>
      <c r="FVQ1248" s="220"/>
      <c r="FVR1248" s="220"/>
      <c r="FVS1248" s="220"/>
      <c r="FVT1248" s="220"/>
      <c r="FVU1248" s="220"/>
      <c r="FVV1248" s="220"/>
      <c r="FVW1248" s="220"/>
      <c r="FVX1248" s="220"/>
      <c r="FVY1248" s="220"/>
      <c r="FVZ1248" s="220"/>
      <c r="FWA1248" s="220"/>
      <c r="FWB1248" s="220"/>
      <c r="FWC1248" s="220"/>
      <c r="FWD1248" s="220"/>
      <c r="FWE1248" s="220"/>
      <c r="FWF1248" s="220"/>
      <c r="FWG1248" s="220"/>
      <c r="FWH1248" s="220"/>
      <c r="FWI1248" s="220"/>
      <c r="FWJ1248" s="220"/>
      <c r="FWK1248" s="220"/>
      <c r="FWL1248" s="220"/>
      <c r="FWM1248" s="220"/>
      <c r="FWN1248" s="220"/>
      <c r="FWO1248" s="220"/>
      <c r="FWP1248" s="220"/>
      <c r="FWQ1248" s="220"/>
      <c r="FWR1248" s="220"/>
      <c r="FWS1248" s="220"/>
      <c r="FWT1248" s="220"/>
      <c r="FWU1248" s="220"/>
      <c r="FWV1248" s="220"/>
      <c r="FWW1248" s="220"/>
      <c r="FWX1248" s="220"/>
      <c r="FWY1248" s="220"/>
      <c r="FWZ1248" s="220"/>
      <c r="FXA1248" s="220"/>
      <c r="FXB1248" s="220"/>
      <c r="FXC1248" s="220"/>
      <c r="FXD1248" s="220"/>
      <c r="FXE1248" s="220"/>
      <c r="FXF1248" s="220"/>
      <c r="FXG1248" s="220"/>
      <c r="FXH1248" s="220"/>
      <c r="FXI1248" s="220"/>
      <c r="FXJ1248" s="220"/>
      <c r="FXK1248" s="220"/>
      <c r="FXL1248" s="220"/>
      <c r="FXM1248" s="220"/>
      <c r="FXN1248" s="220"/>
      <c r="FXO1248" s="220"/>
      <c r="FXP1248" s="220"/>
      <c r="FXQ1248" s="220"/>
      <c r="FXR1248" s="220"/>
      <c r="FXS1248" s="220"/>
      <c r="FXT1248" s="220"/>
      <c r="FXU1248" s="220"/>
      <c r="FXV1248" s="220"/>
      <c r="FXW1248" s="220"/>
      <c r="FXX1248" s="220"/>
      <c r="FXY1248" s="220"/>
      <c r="FXZ1248" s="220"/>
      <c r="FYA1248" s="220"/>
      <c r="FYB1248" s="220"/>
      <c r="FYC1248" s="220"/>
      <c r="FYD1248" s="220"/>
      <c r="FYE1248" s="220"/>
      <c r="FYF1248" s="220"/>
      <c r="FYG1248" s="220"/>
      <c r="FYH1248" s="220"/>
      <c r="FYI1248" s="220"/>
      <c r="FYJ1248" s="220"/>
      <c r="FYK1248" s="220"/>
      <c r="FYL1248" s="220"/>
      <c r="FYM1248" s="220"/>
      <c r="FYN1248" s="220"/>
      <c r="FYO1248" s="220"/>
      <c r="FYP1248" s="220"/>
      <c r="FYQ1248" s="220"/>
      <c r="FYR1248" s="220"/>
      <c r="FYS1248" s="220"/>
      <c r="FYT1248" s="220"/>
      <c r="FYU1248" s="220"/>
      <c r="FYV1248" s="220"/>
      <c r="FYW1248" s="220"/>
      <c r="FYX1248" s="220"/>
      <c r="FYY1248" s="220"/>
      <c r="FYZ1248" s="220"/>
      <c r="FZA1248" s="220"/>
      <c r="FZB1248" s="220"/>
      <c r="FZC1248" s="220"/>
      <c r="FZD1248" s="220"/>
      <c r="FZE1248" s="220"/>
      <c r="FZF1248" s="220"/>
      <c r="FZG1248" s="220"/>
      <c r="FZH1248" s="220"/>
      <c r="FZI1248" s="220"/>
      <c r="FZJ1248" s="220"/>
      <c r="FZK1248" s="220"/>
      <c r="FZL1248" s="220"/>
      <c r="FZM1248" s="220"/>
      <c r="FZN1248" s="220"/>
      <c r="FZO1248" s="220"/>
      <c r="FZP1248" s="220"/>
      <c r="FZQ1248" s="220"/>
      <c r="FZR1248" s="220"/>
      <c r="FZS1248" s="220"/>
      <c r="FZT1248" s="220"/>
      <c r="FZU1248" s="220"/>
      <c r="FZV1248" s="220"/>
      <c r="FZW1248" s="220"/>
      <c r="FZX1248" s="220"/>
      <c r="FZY1248" s="220"/>
      <c r="FZZ1248" s="220"/>
      <c r="GAA1248" s="220"/>
      <c r="GAB1248" s="220"/>
      <c r="GAC1248" s="220"/>
      <c r="GAD1248" s="220"/>
      <c r="GAE1248" s="220"/>
      <c r="GAF1248" s="220"/>
      <c r="GAG1248" s="220"/>
      <c r="GAH1248" s="220"/>
      <c r="GAI1248" s="220"/>
      <c r="GAJ1248" s="220"/>
      <c r="GAK1248" s="220"/>
      <c r="GAL1248" s="220"/>
      <c r="GAM1248" s="220"/>
      <c r="GAN1248" s="220"/>
      <c r="GAO1248" s="220"/>
      <c r="GAP1248" s="220"/>
      <c r="GAQ1248" s="220"/>
      <c r="GAR1248" s="220"/>
      <c r="GAS1248" s="220"/>
      <c r="GAT1248" s="220"/>
      <c r="GAU1248" s="220"/>
      <c r="GAV1248" s="220"/>
      <c r="GAW1248" s="220"/>
      <c r="GAX1248" s="220"/>
      <c r="GAY1248" s="220"/>
      <c r="GAZ1248" s="220"/>
      <c r="GBA1248" s="220"/>
      <c r="GBB1248" s="220"/>
      <c r="GBC1248" s="220"/>
      <c r="GBD1248" s="220"/>
      <c r="GBE1248" s="220"/>
      <c r="GBF1248" s="220"/>
      <c r="GBG1248" s="220"/>
      <c r="GBH1248" s="220"/>
      <c r="GBI1248" s="220"/>
      <c r="GBJ1248" s="220"/>
      <c r="GBK1248" s="220"/>
      <c r="GBL1248" s="220"/>
      <c r="GBM1248" s="220"/>
      <c r="GBN1248" s="220"/>
      <c r="GBO1248" s="220"/>
      <c r="GBP1248" s="220"/>
      <c r="GBQ1248" s="220"/>
      <c r="GBR1248" s="220"/>
      <c r="GBS1248" s="220"/>
      <c r="GBT1248" s="220"/>
      <c r="GBU1248" s="220"/>
      <c r="GBV1248" s="220"/>
      <c r="GBW1248" s="220"/>
      <c r="GBX1248" s="220"/>
      <c r="GBY1248" s="220"/>
      <c r="GBZ1248" s="220"/>
      <c r="GCA1248" s="220"/>
      <c r="GCB1248" s="220"/>
      <c r="GCC1248" s="220"/>
      <c r="GCD1248" s="220"/>
      <c r="GCE1248" s="220"/>
      <c r="GCF1248" s="220"/>
      <c r="GCG1248" s="220"/>
      <c r="GCH1248" s="220"/>
      <c r="GCI1248" s="220"/>
      <c r="GCJ1248" s="220"/>
      <c r="GCK1248" s="220"/>
      <c r="GCL1248" s="220"/>
      <c r="GCM1248" s="220"/>
      <c r="GCN1248" s="220"/>
      <c r="GCO1248" s="220"/>
      <c r="GCP1248" s="220"/>
      <c r="GCQ1248" s="220"/>
      <c r="GCR1248" s="220"/>
      <c r="GCS1248" s="220"/>
      <c r="GCT1248" s="220"/>
      <c r="GCU1248" s="220"/>
      <c r="GCV1248" s="220"/>
      <c r="GCW1248" s="220"/>
      <c r="GCX1248" s="220"/>
      <c r="GCY1248" s="220"/>
      <c r="GCZ1248" s="220"/>
      <c r="GDA1248" s="220"/>
      <c r="GDB1248" s="220"/>
      <c r="GDC1248" s="220"/>
      <c r="GDD1248" s="220"/>
      <c r="GDE1248" s="220"/>
      <c r="GDF1248" s="220"/>
      <c r="GDG1248" s="220"/>
      <c r="GDH1248" s="220"/>
      <c r="GDI1248" s="220"/>
      <c r="GDJ1248" s="220"/>
      <c r="GDK1248" s="220"/>
      <c r="GDL1248" s="220"/>
      <c r="GDM1248" s="220"/>
      <c r="GDN1248" s="220"/>
      <c r="GDO1248" s="220"/>
      <c r="GDP1248" s="220"/>
      <c r="GDQ1248" s="220"/>
      <c r="GDR1248" s="220"/>
      <c r="GDS1248" s="220"/>
      <c r="GDT1248" s="220"/>
      <c r="GDU1248" s="220"/>
      <c r="GDV1248" s="220"/>
      <c r="GDW1248" s="220"/>
      <c r="GDX1248" s="220"/>
      <c r="GDY1248" s="220"/>
      <c r="GDZ1248" s="220"/>
      <c r="GEA1248" s="220"/>
      <c r="GEB1248" s="220"/>
      <c r="GEC1248" s="220"/>
      <c r="GED1248" s="220"/>
      <c r="GEE1248" s="220"/>
      <c r="GEF1248" s="220"/>
      <c r="GEG1248" s="220"/>
      <c r="GEH1248" s="220"/>
      <c r="GEI1248" s="220"/>
      <c r="GEJ1248" s="220"/>
      <c r="GEK1248" s="220"/>
      <c r="GEL1248" s="220"/>
      <c r="GEM1248" s="220"/>
      <c r="GEN1248" s="220"/>
      <c r="GEO1248" s="220"/>
      <c r="GEP1248" s="220"/>
      <c r="GEQ1248" s="220"/>
      <c r="GER1248" s="220"/>
      <c r="GES1248" s="220"/>
      <c r="GET1248" s="220"/>
      <c r="GEU1248" s="220"/>
      <c r="GEV1248" s="220"/>
      <c r="GEW1248" s="220"/>
      <c r="GEX1248" s="220"/>
      <c r="GEY1248" s="220"/>
      <c r="GEZ1248" s="220"/>
      <c r="GFA1248" s="220"/>
      <c r="GFB1248" s="220"/>
      <c r="GFC1248" s="220"/>
      <c r="GFD1248" s="220"/>
      <c r="GFE1248" s="220"/>
      <c r="GFF1248" s="220"/>
      <c r="GFG1248" s="220"/>
      <c r="GFH1248" s="220"/>
      <c r="GFI1248" s="220"/>
      <c r="GFJ1248" s="220"/>
      <c r="GFK1248" s="220"/>
      <c r="GFL1248" s="220"/>
      <c r="GFM1248" s="220"/>
      <c r="GFN1248" s="220"/>
      <c r="GFO1248" s="220"/>
      <c r="GFP1248" s="220"/>
      <c r="GFQ1248" s="220"/>
      <c r="GFR1248" s="220"/>
      <c r="GFS1248" s="220"/>
      <c r="GFT1248" s="220"/>
      <c r="GFU1248" s="220"/>
      <c r="GFV1248" s="220"/>
      <c r="GFW1248" s="220"/>
      <c r="GFX1248" s="220"/>
      <c r="GFY1248" s="220"/>
      <c r="GFZ1248" s="220"/>
      <c r="GGA1248" s="220"/>
      <c r="GGB1248" s="220"/>
      <c r="GGC1248" s="220"/>
      <c r="GGD1248" s="220"/>
      <c r="GGE1248" s="220"/>
      <c r="GGF1248" s="220"/>
      <c r="GGG1248" s="220"/>
      <c r="GGH1248" s="220"/>
      <c r="GGI1248" s="220"/>
      <c r="GGJ1248" s="220"/>
      <c r="GGK1248" s="220"/>
      <c r="GGL1248" s="220"/>
      <c r="GGM1248" s="220"/>
      <c r="GGN1248" s="220"/>
      <c r="GGO1248" s="220"/>
      <c r="GGP1248" s="220"/>
      <c r="GGQ1248" s="220"/>
      <c r="GGR1248" s="220"/>
      <c r="GGS1248" s="220"/>
      <c r="GGT1248" s="220"/>
      <c r="GGU1248" s="220"/>
      <c r="GGV1248" s="220"/>
      <c r="GGW1248" s="220"/>
      <c r="GGX1248" s="220"/>
      <c r="GGY1248" s="220"/>
      <c r="GGZ1248" s="220"/>
      <c r="GHA1248" s="220"/>
      <c r="GHB1248" s="220"/>
      <c r="GHC1248" s="220"/>
      <c r="GHD1248" s="220"/>
      <c r="GHE1248" s="220"/>
      <c r="GHF1248" s="220"/>
      <c r="GHG1248" s="220"/>
      <c r="GHH1248" s="220"/>
      <c r="GHI1248" s="220"/>
      <c r="GHJ1248" s="220"/>
      <c r="GHK1248" s="220"/>
      <c r="GHL1248" s="220"/>
      <c r="GHM1248" s="220"/>
      <c r="GHN1248" s="220"/>
      <c r="GHO1248" s="220"/>
      <c r="GHP1248" s="220"/>
      <c r="GHQ1248" s="220"/>
      <c r="GHR1248" s="220"/>
      <c r="GHS1248" s="220"/>
      <c r="GHT1248" s="220"/>
      <c r="GHU1248" s="220"/>
      <c r="GHV1248" s="220"/>
      <c r="GHW1248" s="220"/>
      <c r="GHX1248" s="220"/>
      <c r="GHY1248" s="220"/>
      <c r="GHZ1248" s="220"/>
      <c r="GIA1248" s="220"/>
      <c r="GIB1248" s="220"/>
      <c r="GIC1248" s="220"/>
      <c r="GID1248" s="220"/>
      <c r="GIE1248" s="220"/>
      <c r="GIF1248" s="220"/>
      <c r="GIG1248" s="220"/>
      <c r="GIH1248" s="220"/>
      <c r="GII1248" s="220"/>
      <c r="GIJ1248" s="220"/>
      <c r="GIK1248" s="220"/>
      <c r="GIL1248" s="220"/>
      <c r="GIM1248" s="220"/>
      <c r="GIN1248" s="220"/>
      <c r="GIO1248" s="220"/>
      <c r="GIP1248" s="220"/>
      <c r="GIQ1248" s="220"/>
      <c r="GIR1248" s="220"/>
      <c r="GIS1248" s="220"/>
      <c r="GIT1248" s="220"/>
      <c r="GIU1248" s="220"/>
      <c r="GIV1248" s="220"/>
      <c r="GIW1248" s="220"/>
      <c r="GIX1248" s="220"/>
      <c r="GIY1248" s="220"/>
      <c r="GIZ1248" s="220"/>
      <c r="GJA1248" s="220"/>
      <c r="GJB1248" s="220"/>
      <c r="GJC1248" s="220"/>
      <c r="GJD1248" s="220"/>
      <c r="GJE1248" s="220"/>
      <c r="GJF1248" s="220"/>
      <c r="GJG1248" s="220"/>
      <c r="GJH1248" s="220"/>
      <c r="GJI1248" s="220"/>
      <c r="GJJ1248" s="220"/>
      <c r="GJK1248" s="220"/>
      <c r="GJL1248" s="220"/>
      <c r="GJM1248" s="220"/>
      <c r="GJN1248" s="220"/>
      <c r="GJO1248" s="220"/>
      <c r="GJP1248" s="220"/>
      <c r="GJQ1248" s="220"/>
      <c r="GJR1248" s="220"/>
      <c r="GJS1248" s="220"/>
      <c r="GJT1248" s="220"/>
      <c r="GJU1248" s="220"/>
      <c r="GJV1248" s="220"/>
      <c r="GJW1248" s="220"/>
      <c r="GJX1248" s="220"/>
      <c r="GJY1248" s="220"/>
      <c r="GJZ1248" s="220"/>
      <c r="GKA1248" s="220"/>
      <c r="GKB1248" s="220"/>
      <c r="GKC1248" s="220"/>
      <c r="GKD1248" s="220"/>
      <c r="GKE1248" s="220"/>
      <c r="GKF1248" s="220"/>
      <c r="GKG1248" s="220"/>
      <c r="GKH1248" s="220"/>
      <c r="GKI1248" s="220"/>
      <c r="GKJ1248" s="220"/>
      <c r="GKK1248" s="220"/>
      <c r="GKL1248" s="220"/>
      <c r="GKM1248" s="220"/>
      <c r="GKN1248" s="220"/>
      <c r="GKO1248" s="220"/>
      <c r="GKP1248" s="220"/>
      <c r="GKQ1248" s="220"/>
      <c r="GKR1248" s="220"/>
      <c r="GKS1248" s="220"/>
      <c r="GKT1248" s="220"/>
      <c r="GKU1248" s="220"/>
      <c r="GKV1248" s="220"/>
      <c r="GKW1248" s="220"/>
      <c r="GKX1248" s="220"/>
      <c r="GKY1248" s="220"/>
      <c r="GKZ1248" s="220"/>
      <c r="GLA1248" s="220"/>
      <c r="GLB1248" s="220"/>
      <c r="GLC1248" s="220"/>
      <c r="GLD1248" s="220"/>
      <c r="GLE1248" s="220"/>
      <c r="GLF1248" s="220"/>
      <c r="GLG1248" s="220"/>
      <c r="GLH1248" s="220"/>
      <c r="GLI1248" s="220"/>
      <c r="GLJ1248" s="220"/>
      <c r="GLK1248" s="220"/>
      <c r="GLL1248" s="220"/>
      <c r="GLM1248" s="220"/>
      <c r="GLN1248" s="220"/>
      <c r="GLO1248" s="220"/>
      <c r="GLP1248" s="220"/>
      <c r="GLQ1248" s="220"/>
      <c r="GLR1248" s="220"/>
      <c r="GLS1248" s="220"/>
      <c r="GLT1248" s="220"/>
      <c r="GLU1248" s="220"/>
      <c r="GLV1248" s="220"/>
      <c r="GLW1248" s="220"/>
      <c r="GLX1248" s="220"/>
      <c r="GLY1248" s="220"/>
      <c r="GLZ1248" s="220"/>
      <c r="GMA1248" s="220"/>
      <c r="GMB1248" s="220"/>
      <c r="GMC1248" s="220"/>
      <c r="GMD1248" s="220"/>
      <c r="GME1248" s="220"/>
      <c r="GMF1248" s="220"/>
      <c r="GMG1248" s="220"/>
      <c r="GMH1248" s="220"/>
      <c r="GMI1248" s="220"/>
      <c r="GMJ1248" s="220"/>
      <c r="GMK1248" s="220"/>
      <c r="GML1248" s="220"/>
      <c r="GMM1248" s="220"/>
      <c r="GMN1248" s="220"/>
      <c r="GMO1248" s="220"/>
      <c r="GMP1248" s="220"/>
      <c r="GMQ1248" s="220"/>
      <c r="GMR1248" s="220"/>
      <c r="GMS1248" s="220"/>
      <c r="GMT1248" s="220"/>
      <c r="GMU1248" s="220"/>
      <c r="GMV1248" s="220"/>
      <c r="GMW1248" s="220"/>
      <c r="GMX1248" s="220"/>
      <c r="GMY1248" s="220"/>
      <c r="GMZ1248" s="220"/>
      <c r="GNA1248" s="220"/>
      <c r="GNB1248" s="220"/>
      <c r="GNC1248" s="220"/>
      <c r="GND1248" s="220"/>
      <c r="GNE1248" s="220"/>
      <c r="GNF1248" s="220"/>
      <c r="GNG1248" s="220"/>
      <c r="GNH1248" s="220"/>
      <c r="GNI1248" s="220"/>
      <c r="GNJ1248" s="220"/>
      <c r="GNK1248" s="220"/>
      <c r="GNL1248" s="220"/>
      <c r="GNM1248" s="220"/>
      <c r="GNN1248" s="220"/>
      <c r="GNO1248" s="220"/>
      <c r="GNP1248" s="220"/>
      <c r="GNQ1248" s="220"/>
      <c r="GNR1248" s="220"/>
      <c r="GNS1248" s="220"/>
      <c r="GNT1248" s="220"/>
      <c r="GNU1248" s="220"/>
      <c r="GNV1248" s="220"/>
      <c r="GNW1248" s="220"/>
      <c r="GNX1248" s="220"/>
      <c r="GNY1248" s="220"/>
      <c r="GNZ1248" s="220"/>
      <c r="GOA1248" s="220"/>
      <c r="GOB1248" s="220"/>
      <c r="GOC1248" s="220"/>
      <c r="GOD1248" s="220"/>
      <c r="GOE1248" s="220"/>
      <c r="GOF1248" s="220"/>
      <c r="GOG1248" s="220"/>
      <c r="GOH1248" s="220"/>
      <c r="GOI1248" s="220"/>
      <c r="GOJ1248" s="220"/>
      <c r="GOK1248" s="220"/>
      <c r="GOL1248" s="220"/>
      <c r="GOM1248" s="220"/>
      <c r="GON1248" s="220"/>
      <c r="GOO1248" s="220"/>
      <c r="GOP1248" s="220"/>
      <c r="GOQ1248" s="220"/>
      <c r="GOR1248" s="220"/>
      <c r="GOS1248" s="220"/>
      <c r="GOT1248" s="220"/>
      <c r="GOU1248" s="220"/>
      <c r="GOV1248" s="220"/>
      <c r="GOW1248" s="220"/>
      <c r="GOX1248" s="220"/>
      <c r="GOY1248" s="220"/>
      <c r="GOZ1248" s="220"/>
      <c r="GPA1248" s="220"/>
      <c r="GPB1248" s="220"/>
      <c r="GPC1248" s="220"/>
      <c r="GPD1248" s="220"/>
      <c r="GPE1248" s="220"/>
      <c r="GPF1248" s="220"/>
      <c r="GPG1248" s="220"/>
      <c r="GPH1248" s="220"/>
      <c r="GPI1248" s="220"/>
      <c r="GPJ1248" s="220"/>
      <c r="GPK1248" s="220"/>
      <c r="GPL1248" s="220"/>
      <c r="GPM1248" s="220"/>
      <c r="GPN1248" s="220"/>
      <c r="GPO1248" s="220"/>
      <c r="GPP1248" s="220"/>
      <c r="GPQ1248" s="220"/>
      <c r="GPR1248" s="220"/>
      <c r="GPS1248" s="220"/>
      <c r="GPT1248" s="220"/>
      <c r="GPU1248" s="220"/>
      <c r="GPV1248" s="220"/>
      <c r="GPW1248" s="220"/>
      <c r="GPX1248" s="220"/>
      <c r="GPY1248" s="220"/>
      <c r="GPZ1248" s="220"/>
      <c r="GQA1248" s="220"/>
      <c r="GQB1248" s="220"/>
      <c r="GQC1248" s="220"/>
      <c r="GQD1248" s="220"/>
      <c r="GQE1248" s="220"/>
      <c r="GQF1248" s="220"/>
      <c r="GQG1248" s="220"/>
      <c r="GQH1248" s="220"/>
      <c r="GQI1248" s="220"/>
      <c r="GQJ1248" s="220"/>
      <c r="GQK1248" s="220"/>
      <c r="GQL1248" s="220"/>
      <c r="GQM1248" s="220"/>
      <c r="GQN1248" s="220"/>
      <c r="GQO1248" s="220"/>
      <c r="GQP1248" s="220"/>
      <c r="GQQ1248" s="220"/>
      <c r="GQR1248" s="220"/>
      <c r="GQS1248" s="220"/>
      <c r="GQT1248" s="220"/>
      <c r="GQU1248" s="220"/>
      <c r="GQV1248" s="220"/>
      <c r="GQW1248" s="220"/>
      <c r="GQX1248" s="220"/>
      <c r="GQY1248" s="220"/>
      <c r="GQZ1248" s="220"/>
      <c r="GRA1248" s="220"/>
      <c r="GRB1248" s="220"/>
      <c r="GRC1248" s="220"/>
      <c r="GRD1248" s="220"/>
      <c r="GRE1248" s="220"/>
      <c r="GRF1248" s="220"/>
      <c r="GRG1248" s="220"/>
      <c r="GRH1248" s="220"/>
      <c r="GRI1248" s="220"/>
      <c r="GRJ1248" s="220"/>
      <c r="GRK1248" s="220"/>
      <c r="GRL1248" s="220"/>
      <c r="GRM1248" s="220"/>
      <c r="GRN1248" s="220"/>
      <c r="GRO1248" s="220"/>
      <c r="GRP1248" s="220"/>
      <c r="GRQ1248" s="220"/>
      <c r="GRR1248" s="220"/>
      <c r="GRS1248" s="220"/>
      <c r="GRT1248" s="220"/>
      <c r="GRU1248" s="220"/>
      <c r="GRV1248" s="220"/>
      <c r="GRW1248" s="220"/>
      <c r="GRX1248" s="220"/>
      <c r="GRY1248" s="220"/>
      <c r="GRZ1248" s="220"/>
      <c r="GSA1248" s="220"/>
      <c r="GSB1248" s="220"/>
      <c r="GSC1248" s="220"/>
      <c r="GSD1248" s="220"/>
      <c r="GSE1248" s="220"/>
      <c r="GSF1248" s="220"/>
      <c r="GSG1248" s="220"/>
      <c r="GSH1248" s="220"/>
      <c r="GSI1248" s="220"/>
      <c r="GSJ1248" s="220"/>
      <c r="GSK1248" s="220"/>
      <c r="GSL1248" s="220"/>
      <c r="GSM1248" s="220"/>
      <c r="GSN1248" s="220"/>
      <c r="GSO1248" s="220"/>
      <c r="GSP1248" s="220"/>
      <c r="GSQ1248" s="220"/>
      <c r="GSR1248" s="220"/>
      <c r="GSS1248" s="220"/>
      <c r="GST1248" s="220"/>
      <c r="GSU1248" s="220"/>
      <c r="GSV1248" s="220"/>
      <c r="GSW1248" s="220"/>
      <c r="GSX1248" s="220"/>
      <c r="GSY1248" s="220"/>
      <c r="GSZ1248" s="220"/>
      <c r="GTA1248" s="220"/>
      <c r="GTB1248" s="220"/>
      <c r="GTC1248" s="220"/>
      <c r="GTD1248" s="220"/>
      <c r="GTE1248" s="220"/>
      <c r="GTF1248" s="220"/>
      <c r="GTG1248" s="220"/>
      <c r="GTH1248" s="220"/>
      <c r="GTI1248" s="220"/>
      <c r="GTJ1248" s="220"/>
      <c r="GTK1248" s="220"/>
      <c r="GTL1248" s="220"/>
      <c r="GTM1248" s="220"/>
      <c r="GTN1248" s="220"/>
      <c r="GTO1248" s="220"/>
      <c r="GTP1248" s="220"/>
      <c r="GTQ1248" s="220"/>
      <c r="GTR1248" s="220"/>
      <c r="GTS1248" s="220"/>
      <c r="GTT1248" s="220"/>
      <c r="GTU1248" s="220"/>
      <c r="GTV1248" s="220"/>
      <c r="GTW1248" s="220"/>
      <c r="GTX1248" s="220"/>
      <c r="GTY1248" s="220"/>
      <c r="GTZ1248" s="220"/>
      <c r="GUA1248" s="220"/>
      <c r="GUB1248" s="220"/>
      <c r="GUC1248" s="220"/>
      <c r="GUD1248" s="220"/>
      <c r="GUE1248" s="220"/>
      <c r="GUF1248" s="220"/>
      <c r="GUG1248" s="220"/>
      <c r="GUH1248" s="220"/>
      <c r="GUI1248" s="220"/>
      <c r="GUJ1248" s="220"/>
      <c r="GUK1248" s="220"/>
      <c r="GUL1248" s="220"/>
      <c r="GUM1248" s="220"/>
      <c r="GUN1248" s="220"/>
      <c r="GUO1248" s="220"/>
      <c r="GUP1248" s="220"/>
      <c r="GUQ1248" s="220"/>
      <c r="GUR1248" s="220"/>
      <c r="GUS1248" s="220"/>
      <c r="GUT1248" s="220"/>
      <c r="GUU1248" s="220"/>
      <c r="GUV1248" s="220"/>
      <c r="GUW1248" s="220"/>
      <c r="GUX1248" s="220"/>
      <c r="GUY1248" s="220"/>
      <c r="GUZ1248" s="220"/>
      <c r="GVA1248" s="220"/>
      <c r="GVB1248" s="220"/>
      <c r="GVC1248" s="220"/>
      <c r="GVD1248" s="220"/>
      <c r="GVE1248" s="220"/>
      <c r="GVF1248" s="220"/>
      <c r="GVG1248" s="220"/>
      <c r="GVH1248" s="220"/>
      <c r="GVI1248" s="220"/>
      <c r="GVJ1248" s="220"/>
      <c r="GVK1248" s="220"/>
      <c r="GVL1248" s="220"/>
      <c r="GVM1248" s="220"/>
      <c r="GVN1248" s="220"/>
      <c r="GVO1248" s="220"/>
      <c r="GVP1248" s="220"/>
      <c r="GVQ1248" s="220"/>
      <c r="GVR1248" s="220"/>
      <c r="GVS1248" s="220"/>
      <c r="GVT1248" s="220"/>
      <c r="GVU1248" s="220"/>
      <c r="GVV1248" s="220"/>
      <c r="GVW1248" s="220"/>
      <c r="GVX1248" s="220"/>
      <c r="GVY1248" s="220"/>
      <c r="GVZ1248" s="220"/>
      <c r="GWA1248" s="220"/>
      <c r="GWB1248" s="220"/>
      <c r="GWC1248" s="220"/>
      <c r="GWD1248" s="220"/>
      <c r="GWE1248" s="220"/>
      <c r="GWF1248" s="220"/>
      <c r="GWG1248" s="220"/>
      <c r="GWH1248" s="220"/>
      <c r="GWI1248" s="220"/>
      <c r="GWJ1248" s="220"/>
      <c r="GWK1248" s="220"/>
      <c r="GWL1248" s="220"/>
      <c r="GWM1248" s="220"/>
      <c r="GWN1248" s="220"/>
      <c r="GWO1248" s="220"/>
      <c r="GWP1248" s="220"/>
      <c r="GWQ1248" s="220"/>
      <c r="GWR1248" s="220"/>
      <c r="GWS1248" s="220"/>
      <c r="GWT1248" s="220"/>
      <c r="GWU1248" s="220"/>
      <c r="GWV1248" s="220"/>
      <c r="GWW1248" s="220"/>
      <c r="GWX1248" s="220"/>
      <c r="GWY1248" s="220"/>
      <c r="GWZ1248" s="220"/>
      <c r="GXA1248" s="220"/>
      <c r="GXB1248" s="220"/>
      <c r="GXC1248" s="220"/>
      <c r="GXD1248" s="220"/>
      <c r="GXE1248" s="220"/>
      <c r="GXF1248" s="220"/>
      <c r="GXG1248" s="220"/>
      <c r="GXH1248" s="220"/>
      <c r="GXI1248" s="220"/>
      <c r="GXJ1248" s="220"/>
      <c r="GXK1248" s="220"/>
      <c r="GXL1248" s="220"/>
      <c r="GXM1248" s="220"/>
      <c r="GXN1248" s="220"/>
      <c r="GXO1248" s="220"/>
      <c r="GXP1248" s="220"/>
      <c r="GXQ1248" s="220"/>
      <c r="GXR1248" s="220"/>
      <c r="GXS1248" s="220"/>
      <c r="GXT1248" s="220"/>
      <c r="GXU1248" s="220"/>
      <c r="GXV1248" s="220"/>
      <c r="GXW1248" s="220"/>
      <c r="GXX1248" s="220"/>
      <c r="GXY1248" s="220"/>
      <c r="GXZ1248" s="220"/>
      <c r="GYA1248" s="220"/>
      <c r="GYB1248" s="220"/>
      <c r="GYC1248" s="220"/>
      <c r="GYD1248" s="220"/>
      <c r="GYE1248" s="220"/>
      <c r="GYF1248" s="220"/>
      <c r="GYG1248" s="220"/>
      <c r="GYH1248" s="220"/>
      <c r="GYI1248" s="220"/>
      <c r="GYJ1248" s="220"/>
      <c r="GYK1248" s="220"/>
      <c r="GYL1248" s="220"/>
      <c r="GYM1248" s="220"/>
      <c r="GYN1248" s="220"/>
      <c r="GYO1248" s="220"/>
      <c r="GYP1248" s="220"/>
      <c r="GYQ1248" s="220"/>
      <c r="GYR1248" s="220"/>
      <c r="GYS1248" s="220"/>
      <c r="GYT1248" s="220"/>
      <c r="GYU1248" s="220"/>
      <c r="GYV1248" s="220"/>
      <c r="GYW1248" s="220"/>
      <c r="GYX1248" s="220"/>
      <c r="GYY1248" s="220"/>
      <c r="GYZ1248" s="220"/>
      <c r="GZA1248" s="220"/>
      <c r="GZB1248" s="220"/>
      <c r="GZC1248" s="220"/>
      <c r="GZD1248" s="220"/>
      <c r="GZE1248" s="220"/>
      <c r="GZF1248" s="220"/>
      <c r="GZG1248" s="220"/>
      <c r="GZH1248" s="220"/>
      <c r="GZI1248" s="220"/>
      <c r="GZJ1248" s="220"/>
      <c r="GZK1248" s="220"/>
      <c r="GZL1248" s="220"/>
      <c r="GZM1248" s="220"/>
      <c r="GZN1248" s="220"/>
      <c r="GZO1248" s="220"/>
      <c r="GZP1248" s="220"/>
      <c r="GZQ1248" s="220"/>
      <c r="GZR1248" s="220"/>
      <c r="GZS1248" s="220"/>
      <c r="GZT1248" s="220"/>
      <c r="GZU1248" s="220"/>
      <c r="GZV1248" s="220"/>
      <c r="GZW1248" s="220"/>
      <c r="GZX1248" s="220"/>
      <c r="GZY1248" s="220"/>
      <c r="GZZ1248" s="220"/>
      <c r="HAA1248" s="220"/>
      <c r="HAB1248" s="220"/>
      <c r="HAC1248" s="220"/>
      <c r="HAD1248" s="220"/>
      <c r="HAE1248" s="220"/>
      <c r="HAF1248" s="220"/>
      <c r="HAG1248" s="220"/>
      <c r="HAH1248" s="220"/>
      <c r="HAI1248" s="220"/>
      <c r="HAJ1248" s="220"/>
      <c r="HAK1248" s="220"/>
      <c r="HAL1248" s="220"/>
      <c r="HAM1248" s="220"/>
      <c r="HAN1248" s="220"/>
      <c r="HAO1248" s="220"/>
      <c r="HAP1248" s="220"/>
      <c r="HAQ1248" s="220"/>
      <c r="HAR1248" s="220"/>
      <c r="HAS1248" s="220"/>
      <c r="HAT1248" s="220"/>
      <c r="HAU1248" s="220"/>
      <c r="HAV1248" s="220"/>
      <c r="HAW1248" s="220"/>
      <c r="HAX1248" s="220"/>
      <c r="HAY1248" s="220"/>
      <c r="HAZ1248" s="220"/>
      <c r="HBA1248" s="220"/>
      <c r="HBB1248" s="220"/>
      <c r="HBC1248" s="220"/>
      <c r="HBD1248" s="220"/>
      <c r="HBE1248" s="220"/>
      <c r="HBF1248" s="220"/>
      <c r="HBG1248" s="220"/>
      <c r="HBH1248" s="220"/>
      <c r="HBI1248" s="220"/>
      <c r="HBJ1248" s="220"/>
      <c r="HBK1248" s="220"/>
      <c r="HBL1248" s="220"/>
      <c r="HBM1248" s="220"/>
      <c r="HBN1248" s="220"/>
      <c r="HBO1248" s="220"/>
      <c r="HBP1248" s="220"/>
      <c r="HBQ1248" s="220"/>
      <c r="HBR1248" s="220"/>
      <c r="HBS1248" s="220"/>
      <c r="HBT1248" s="220"/>
      <c r="HBU1248" s="220"/>
      <c r="HBV1248" s="220"/>
      <c r="HBW1248" s="220"/>
      <c r="HBX1248" s="220"/>
      <c r="HBY1248" s="220"/>
      <c r="HBZ1248" s="220"/>
      <c r="HCA1248" s="220"/>
      <c r="HCB1248" s="220"/>
      <c r="HCC1248" s="220"/>
      <c r="HCD1248" s="220"/>
      <c r="HCE1248" s="220"/>
      <c r="HCF1248" s="220"/>
      <c r="HCG1248" s="220"/>
      <c r="HCH1248" s="220"/>
      <c r="HCI1248" s="220"/>
      <c r="HCJ1248" s="220"/>
      <c r="HCK1248" s="220"/>
      <c r="HCL1248" s="220"/>
      <c r="HCM1248" s="220"/>
      <c r="HCN1248" s="220"/>
      <c r="HCO1248" s="220"/>
      <c r="HCP1248" s="220"/>
      <c r="HCQ1248" s="220"/>
      <c r="HCR1248" s="220"/>
      <c r="HCS1248" s="220"/>
      <c r="HCT1248" s="220"/>
      <c r="HCU1248" s="220"/>
      <c r="HCV1248" s="220"/>
      <c r="HCW1248" s="220"/>
      <c r="HCX1248" s="220"/>
      <c r="HCY1248" s="220"/>
      <c r="HCZ1248" s="220"/>
      <c r="HDA1248" s="220"/>
      <c r="HDB1248" s="220"/>
      <c r="HDC1248" s="220"/>
      <c r="HDD1248" s="220"/>
      <c r="HDE1248" s="220"/>
      <c r="HDF1248" s="220"/>
      <c r="HDG1248" s="220"/>
      <c r="HDH1248" s="220"/>
      <c r="HDI1248" s="220"/>
      <c r="HDJ1248" s="220"/>
      <c r="HDK1248" s="220"/>
      <c r="HDL1248" s="220"/>
      <c r="HDM1248" s="220"/>
      <c r="HDN1248" s="220"/>
      <c r="HDO1248" s="220"/>
      <c r="HDP1248" s="220"/>
      <c r="HDQ1248" s="220"/>
      <c r="HDR1248" s="220"/>
      <c r="HDS1248" s="220"/>
      <c r="HDT1248" s="220"/>
      <c r="HDU1248" s="220"/>
      <c r="HDV1248" s="220"/>
      <c r="HDW1248" s="220"/>
      <c r="HDX1248" s="220"/>
      <c r="HDY1248" s="220"/>
      <c r="HDZ1248" s="220"/>
      <c r="HEA1248" s="220"/>
      <c r="HEB1248" s="220"/>
      <c r="HEC1248" s="220"/>
      <c r="HED1248" s="220"/>
      <c r="HEE1248" s="220"/>
      <c r="HEF1248" s="220"/>
      <c r="HEG1248" s="220"/>
      <c r="HEH1248" s="220"/>
      <c r="HEI1248" s="220"/>
      <c r="HEJ1248" s="220"/>
      <c r="HEK1248" s="220"/>
      <c r="HEL1248" s="220"/>
      <c r="HEM1248" s="220"/>
      <c r="HEN1248" s="220"/>
      <c r="HEO1248" s="220"/>
      <c r="HEP1248" s="220"/>
      <c r="HEQ1248" s="220"/>
      <c r="HER1248" s="220"/>
      <c r="HES1248" s="220"/>
      <c r="HET1248" s="220"/>
      <c r="HEU1248" s="220"/>
      <c r="HEV1248" s="220"/>
      <c r="HEW1248" s="220"/>
      <c r="HEX1248" s="220"/>
      <c r="HEY1248" s="220"/>
      <c r="HEZ1248" s="220"/>
      <c r="HFA1248" s="220"/>
      <c r="HFB1248" s="220"/>
      <c r="HFC1248" s="220"/>
      <c r="HFD1248" s="220"/>
      <c r="HFE1248" s="220"/>
      <c r="HFF1248" s="220"/>
      <c r="HFG1248" s="220"/>
      <c r="HFH1248" s="220"/>
      <c r="HFI1248" s="220"/>
      <c r="HFJ1248" s="220"/>
      <c r="HFK1248" s="220"/>
      <c r="HFL1248" s="220"/>
      <c r="HFM1248" s="220"/>
      <c r="HFN1248" s="220"/>
      <c r="HFO1248" s="220"/>
      <c r="HFP1248" s="220"/>
      <c r="HFQ1248" s="220"/>
      <c r="HFR1248" s="220"/>
      <c r="HFS1248" s="220"/>
      <c r="HFT1248" s="220"/>
      <c r="HFU1248" s="220"/>
      <c r="HFV1248" s="220"/>
      <c r="HFW1248" s="220"/>
      <c r="HFX1248" s="220"/>
      <c r="HFY1248" s="220"/>
      <c r="HFZ1248" s="220"/>
      <c r="HGA1248" s="220"/>
      <c r="HGB1248" s="220"/>
      <c r="HGC1248" s="220"/>
      <c r="HGD1248" s="220"/>
      <c r="HGE1248" s="220"/>
      <c r="HGF1248" s="220"/>
      <c r="HGG1248" s="220"/>
      <c r="HGH1248" s="220"/>
      <c r="HGI1248" s="220"/>
      <c r="HGJ1248" s="220"/>
      <c r="HGK1248" s="220"/>
      <c r="HGL1248" s="220"/>
      <c r="HGM1248" s="220"/>
      <c r="HGN1248" s="220"/>
      <c r="HGO1248" s="220"/>
      <c r="HGP1248" s="220"/>
      <c r="HGQ1248" s="220"/>
      <c r="HGR1248" s="220"/>
      <c r="HGS1248" s="220"/>
      <c r="HGT1248" s="220"/>
      <c r="HGU1248" s="220"/>
      <c r="HGV1248" s="220"/>
      <c r="HGW1248" s="220"/>
      <c r="HGX1248" s="220"/>
      <c r="HGY1248" s="220"/>
      <c r="HGZ1248" s="220"/>
      <c r="HHA1248" s="220"/>
      <c r="HHB1248" s="220"/>
      <c r="HHC1248" s="220"/>
      <c r="HHD1248" s="220"/>
      <c r="HHE1248" s="220"/>
      <c r="HHF1248" s="220"/>
      <c r="HHG1248" s="220"/>
      <c r="HHH1248" s="220"/>
      <c r="HHI1248" s="220"/>
      <c r="HHJ1248" s="220"/>
      <c r="HHK1248" s="220"/>
      <c r="HHL1248" s="220"/>
      <c r="HHM1248" s="220"/>
      <c r="HHN1248" s="220"/>
      <c r="HHO1248" s="220"/>
      <c r="HHP1248" s="220"/>
      <c r="HHQ1248" s="220"/>
      <c r="HHR1248" s="220"/>
      <c r="HHS1248" s="220"/>
      <c r="HHT1248" s="220"/>
      <c r="HHU1248" s="220"/>
      <c r="HHV1248" s="220"/>
      <c r="HHW1248" s="220"/>
      <c r="HHX1248" s="220"/>
      <c r="HHY1248" s="220"/>
      <c r="HHZ1248" s="220"/>
      <c r="HIA1248" s="220"/>
      <c r="HIB1248" s="220"/>
      <c r="HIC1248" s="220"/>
      <c r="HID1248" s="220"/>
      <c r="HIE1248" s="220"/>
      <c r="HIF1248" s="220"/>
      <c r="HIG1248" s="220"/>
      <c r="HIH1248" s="220"/>
      <c r="HII1248" s="220"/>
      <c r="HIJ1248" s="220"/>
      <c r="HIK1248" s="220"/>
      <c r="HIL1248" s="220"/>
      <c r="HIM1248" s="220"/>
      <c r="HIN1248" s="220"/>
      <c r="HIO1248" s="220"/>
      <c r="HIP1248" s="220"/>
      <c r="HIQ1248" s="220"/>
      <c r="HIR1248" s="220"/>
      <c r="HIS1248" s="220"/>
      <c r="HIT1248" s="220"/>
      <c r="HIU1248" s="220"/>
      <c r="HIV1248" s="220"/>
      <c r="HIW1248" s="220"/>
      <c r="HIX1248" s="220"/>
      <c r="HIY1248" s="220"/>
      <c r="HIZ1248" s="220"/>
      <c r="HJA1248" s="220"/>
      <c r="HJB1248" s="220"/>
      <c r="HJC1248" s="220"/>
      <c r="HJD1248" s="220"/>
      <c r="HJE1248" s="220"/>
      <c r="HJF1248" s="220"/>
      <c r="HJG1248" s="220"/>
      <c r="HJH1248" s="220"/>
      <c r="HJI1248" s="220"/>
      <c r="HJJ1248" s="220"/>
      <c r="HJK1248" s="220"/>
      <c r="HJL1248" s="220"/>
      <c r="HJM1248" s="220"/>
      <c r="HJN1248" s="220"/>
      <c r="HJO1248" s="220"/>
      <c r="HJP1248" s="220"/>
      <c r="HJQ1248" s="220"/>
      <c r="HJR1248" s="220"/>
      <c r="HJS1248" s="220"/>
      <c r="HJT1248" s="220"/>
      <c r="HJU1248" s="220"/>
      <c r="HJV1248" s="220"/>
      <c r="HJW1248" s="220"/>
      <c r="HJX1248" s="220"/>
      <c r="HJY1248" s="220"/>
      <c r="HJZ1248" s="220"/>
      <c r="HKA1248" s="220"/>
      <c r="HKB1248" s="220"/>
      <c r="HKC1248" s="220"/>
      <c r="HKD1248" s="220"/>
      <c r="HKE1248" s="220"/>
      <c r="HKF1248" s="220"/>
      <c r="HKG1248" s="220"/>
      <c r="HKH1248" s="220"/>
      <c r="HKI1248" s="220"/>
      <c r="HKJ1248" s="220"/>
      <c r="HKK1248" s="220"/>
      <c r="HKL1248" s="220"/>
      <c r="HKM1248" s="220"/>
      <c r="HKN1248" s="220"/>
      <c r="HKO1248" s="220"/>
      <c r="HKP1248" s="220"/>
      <c r="HKQ1248" s="220"/>
      <c r="HKR1248" s="220"/>
      <c r="HKS1248" s="220"/>
      <c r="HKT1248" s="220"/>
      <c r="HKU1248" s="220"/>
      <c r="HKV1248" s="220"/>
      <c r="HKW1248" s="220"/>
      <c r="HKX1248" s="220"/>
      <c r="HKY1248" s="220"/>
      <c r="HKZ1248" s="220"/>
      <c r="HLA1248" s="220"/>
      <c r="HLB1248" s="220"/>
      <c r="HLC1248" s="220"/>
      <c r="HLD1248" s="220"/>
      <c r="HLE1248" s="220"/>
      <c r="HLF1248" s="220"/>
      <c r="HLG1248" s="220"/>
      <c r="HLH1248" s="220"/>
      <c r="HLI1248" s="220"/>
      <c r="HLJ1248" s="220"/>
      <c r="HLK1248" s="220"/>
      <c r="HLL1248" s="220"/>
      <c r="HLM1248" s="220"/>
      <c r="HLN1248" s="220"/>
      <c r="HLO1248" s="220"/>
      <c r="HLP1248" s="220"/>
      <c r="HLQ1248" s="220"/>
      <c r="HLR1248" s="220"/>
      <c r="HLS1248" s="220"/>
      <c r="HLT1248" s="220"/>
      <c r="HLU1248" s="220"/>
      <c r="HLV1248" s="220"/>
      <c r="HLW1248" s="220"/>
      <c r="HLX1248" s="220"/>
      <c r="HLY1248" s="220"/>
      <c r="HLZ1248" s="220"/>
      <c r="HMA1248" s="220"/>
      <c r="HMB1248" s="220"/>
      <c r="HMC1248" s="220"/>
      <c r="HMD1248" s="220"/>
      <c r="HME1248" s="220"/>
      <c r="HMF1248" s="220"/>
      <c r="HMG1248" s="220"/>
      <c r="HMH1248" s="220"/>
      <c r="HMI1248" s="220"/>
      <c r="HMJ1248" s="220"/>
      <c r="HMK1248" s="220"/>
      <c r="HML1248" s="220"/>
      <c r="HMM1248" s="220"/>
      <c r="HMN1248" s="220"/>
      <c r="HMO1248" s="220"/>
      <c r="HMP1248" s="220"/>
      <c r="HMQ1248" s="220"/>
      <c r="HMR1248" s="220"/>
      <c r="HMS1248" s="220"/>
      <c r="HMT1248" s="220"/>
      <c r="HMU1248" s="220"/>
      <c r="HMV1248" s="220"/>
      <c r="HMW1248" s="220"/>
      <c r="HMX1248" s="220"/>
      <c r="HMY1248" s="220"/>
      <c r="HMZ1248" s="220"/>
      <c r="HNA1248" s="220"/>
      <c r="HNB1248" s="220"/>
      <c r="HNC1248" s="220"/>
      <c r="HND1248" s="220"/>
      <c r="HNE1248" s="220"/>
      <c r="HNF1248" s="220"/>
      <c r="HNG1248" s="220"/>
      <c r="HNH1248" s="220"/>
      <c r="HNI1248" s="220"/>
      <c r="HNJ1248" s="220"/>
      <c r="HNK1248" s="220"/>
      <c r="HNL1248" s="220"/>
      <c r="HNM1248" s="220"/>
      <c r="HNN1248" s="220"/>
      <c r="HNO1248" s="220"/>
      <c r="HNP1248" s="220"/>
      <c r="HNQ1248" s="220"/>
      <c r="HNR1248" s="220"/>
      <c r="HNS1248" s="220"/>
      <c r="HNT1248" s="220"/>
      <c r="HNU1248" s="220"/>
      <c r="HNV1248" s="220"/>
      <c r="HNW1248" s="220"/>
      <c r="HNX1248" s="220"/>
      <c r="HNY1248" s="220"/>
      <c r="HNZ1248" s="220"/>
      <c r="HOA1248" s="220"/>
      <c r="HOB1248" s="220"/>
      <c r="HOC1248" s="220"/>
      <c r="HOD1248" s="220"/>
      <c r="HOE1248" s="220"/>
      <c r="HOF1248" s="220"/>
      <c r="HOG1248" s="220"/>
      <c r="HOH1248" s="220"/>
      <c r="HOI1248" s="220"/>
      <c r="HOJ1248" s="220"/>
      <c r="HOK1248" s="220"/>
      <c r="HOL1248" s="220"/>
      <c r="HOM1248" s="220"/>
      <c r="HON1248" s="220"/>
      <c r="HOO1248" s="220"/>
      <c r="HOP1248" s="220"/>
      <c r="HOQ1248" s="220"/>
      <c r="HOR1248" s="220"/>
      <c r="HOS1248" s="220"/>
      <c r="HOT1248" s="220"/>
      <c r="HOU1248" s="220"/>
      <c r="HOV1248" s="220"/>
      <c r="HOW1248" s="220"/>
      <c r="HOX1248" s="220"/>
      <c r="HOY1248" s="220"/>
      <c r="HOZ1248" s="220"/>
      <c r="HPA1248" s="220"/>
      <c r="HPB1248" s="220"/>
      <c r="HPC1248" s="220"/>
      <c r="HPD1248" s="220"/>
      <c r="HPE1248" s="220"/>
      <c r="HPF1248" s="220"/>
      <c r="HPG1248" s="220"/>
      <c r="HPH1248" s="220"/>
      <c r="HPI1248" s="220"/>
      <c r="HPJ1248" s="220"/>
      <c r="HPK1248" s="220"/>
      <c r="HPL1248" s="220"/>
      <c r="HPM1248" s="220"/>
      <c r="HPN1248" s="220"/>
      <c r="HPO1248" s="220"/>
      <c r="HPP1248" s="220"/>
      <c r="HPQ1248" s="220"/>
      <c r="HPR1248" s="220"/>
      <c r="HPS1248" s="220"/>
      <c r="HPT1248" s="220"/>
      <c r="HPU1248" s="220"/>
      <c r="HPV1248" s="220"/>
      <c r="HPW1248" s="220"/>
      <c r="HPX1248" s="220"/>
      <c r="HPY1248" s="220"/>
      <c r="HPZ1248" s="220"/>
      <c r="HQA1248" s="220"/>
      <c r="HQB1248" s="220"/>
      <c r="HQC1248" s="220"/>
      <c r="HQD1248" s="220"/>
      <c r="HQE1248" s="220"/>
      <c r="HQF1248" s="220"/>
      <c r="HQG1248" s="220"/>
      <c r="HQH1248" s="220"/>
      <c r="HQI1248" s="220"/>
      <c r="HQJ1248" s="220"/>
      <c r="HQK1248" s="220"/>
      <c r="HQL1248" s="220"/>
      <c r="HQM1248" s="220"/>
      <c r="HQN1248" s="220"/>
      <c r="HQO1248" s="220"/>
      <c r="HQP1248" s="220"/>
      <c r="HQQ1248" s="220"/>
      <c r="HQR1248" s="220"/>
      <c r="HQS1248" s="220"/>
      <c r="HQT1248" s="220"/>
      <c r="HQU1248" s="220"/>
      <c r="HQV1248" s="220"/>
      <c r="HQW1248" s="220"/>
      <c r="HQX1248" s="220"/>
      <c r="HQY1248" s="220"/>
      <c r="HQZ1248" s="220"/>
      <c r="HRA1248" s="220"/>
      <c r="HRB1248" s="220"/>
      <c r="HRC1248" s="220"/>
      <c r="HRD1248" s="220"/>
      <c r="HRE1248" s="220"/>
      <c r="HRF1248" s="220"/>
      <c r="HRG1248" s="220"/>
      <c r="HRH1248" s="220"/>
      <c r="HRI1248" s="220"/>
      <c r="HRJ1248" s="220"/>
      <c r="HRK1248" s="220"/>
      <c r="HRL1248" s="220"/>
      <c r="HRM1248" s="220"/>
      <c r="HRN1248" s="220"/>
      <c r="HRO1248" s="220"/>
      <c r="HRP1248" s="220"/>
      <c r="HRQ1248" s="220"/>
      <c r="HRR1248" s="220"/>
      <c r="HRS1248" s="220"/>
      <c r="HRT1248" s="220"/>
      <c r="HRU1248" s="220"/>
      <c r="HRV1248" s="220"/>
      <c r="HRW1248" s="220"/>
      <c r="HRX1248" s="220"/>
      <c r="HRY1248" s="220"/>
      <c r="HRZ1248" s="220"/>
      <c r="HSA1248" s="220"/>
      <c r="HSB1248" s="220"/>
      <c r="HSC1248" s="220"/>
      <c r="HSD1248" s="220"/>
      <c r="HSE1248" s="220"/>
      <c r="HSF1248" s="220"/>
      <c r="HSG1248" s="220"/>
      <c r="HSH1248" s="220"/>
      <c r="HSI1248" s="220"/>
      <c r="HSJ1248" s="220"/>
      <c r="HSK1248" s="220"/>
      <c r="HSL1248" s="220"/>
      <c r="HSM1248" s="220"/>
      <c r="HSN1248" s="220"/>
      <c r="HSO1248" s="220"/>
      <c r="HSP1248" s="220"/>
      <c r="HSQ1248" s="220"/>
      <c r="HSR1248" s="220"/>
      <c r="HSS1248" s="220"/>
      <c r="HST1248" s="220"/>
      <c r="HSU1248" s="220"/>
      <c r="HSV1248" s="220"/>
      <c r="HSW1248" s="220"/>
      <c r="HSX1248" s="220"/>
      <c r="HSY1248" s="220"/>
      <c r="HSZ1248" s="220"/>
      <c r="HTA1248" s="220"/>
      <c r="HTB1248" s="220"/>
      <c r="HTC1248" s="220"/>
      <c r="HTD1248" s="220"/>
      <c r="HTE1248" s="220"/>
      <c r="HTF1248" s="220"/>
      <c r="HTG1248" s="220"/>
      <c r="HTH1248" s="220"/>
      <c r="HTI1248" s="220"/>
      <c r="HTJ1248" s="220"/>
      <c r="HTK1248" s="220"/>
      <c r="HTL1248" s="220"/>
      <c r="HTM1248" s="220"/>
      <c r="HTN1248" s="220"/>
      <c r="HTO1248" s="220"/>
      <c r="HTP1248" s="220"/>
      <c r="HTQ1248" s="220"/>
      <c r="HTR1248" s="220"/>
      <c r="HTS1248" s="220"/>
      <c r="HTT1248" s="220"/>
      <c r="HTU1248" s="220"/>
      <c r="HTV1248" s="220"/>
      <c r="HTW1248" s="220"/>
      <c r="HTX1248" s="220"/>
      <c r="HTY1248" s="220"/>
      <c r="HTZ1248" s="220"/>
      <c r="HUA1248" s="220"/>
      <c r="HUB1248" s="220"/>
      <c r="HUC1248" s="220"/>
      <c r="HUD1248" s="220"/>
      <c r="HUE1248" s="220"/>
      <c r="HUF1248" s="220"/>
      <c r="HUG1248" s="220"/>
      <c r="HUH1248" s="220"/>
      <c r="HUI1248" s="220"/>
      <c r="HUJ1248" s="220"/>
      <c r="HUK1248" s="220"/>
      <c r="HUL1248" s="220"/>
      <c r="HUM1248" s="220"/>
      <c r="HUN1248" s="220"/>
      <c r="HUO1248" s="220"/>
      <c r="HUP1248" s="220"/>
      <c r="HUQ1248" s="220"/>
      <c r="HUR1248" s="220"/>
      <c r="HUS1248" s="220"/>
      <c r="HUT1248" s="220"/>
      <c r="HUU1248" s="220"/>
      <c r="HUV1248" s="220"/>
      <c r="HUW1248" s="220"/>
      <c r="HUX1248" s="220"/>
      <c r="HUY1248" s="220"/>
      <c r="HUZ1248" s="220"/>
      <c r="HVA1248" s="220"/>
      <c r="HVB1248" s="220"/>
      <c r="HVC1248" s="220"/>
      <c r="HVD1248" s="220"/>
      <c r="HVE1248" s="220"/>
      <c r="HVF1248" s="220"/>
      <c r="HVG1248" s="220"/>
      <c r="HVH1248" s="220"/>
      <c r="HVI1248" s="220"/>
      <c r="HVJ1248" s="220"/>
      <c r="HVK1248" s="220"/>
      <c r="HVL1248" s="220"/>
      <c r="HVM1248" s="220"/>
      <c r="HVN1248" s="220"/>
      <c r="HVO1248" s="220"/>
      <c r="HVP1248" s="220"/>
      <c r="HVQ1248" s="220"/>
      <c r="HVR1248" s="220"/>
      <c r="HVS1248" s="220"/>
      <c r="HVT1248" s="220"/>
      <c r="HVU1248" s="220"/>
      <c r="HVV1248" s="220"/>
      <c r="HVW1248" s="220"/>
      <c r="HVX1248" s="220"/>
      <c r="HVY1248" s="220"/>
      <c r="HVZ1248" s="220"/>
      <c r="HWA1248" s="220"/>
      <c r="HWB1248" s="220"/>
      <c r="HWC1248" s="220"/>
      <c r="HWD1248" s="220"/>
      <c r="HWE1248" s="220"/>
      <c r="HWF1248" s="220"/>
      <c r="HWG1248" s="220"/>
      <c r="HWH1248" s="220"/>
      <c r="HWI1248" s="220"/>
      <c r="HWJ1248" s="220"/>
      <c r="HWK1248" s="220"/>
      <c r="HWL1248" s="220"/>
      <c r="HWM1248" s="220"/>
      <c r="HWN1248" s="220"/>
      <c r="HWO1248" s="220"/>
      <c r="HWP1248" s="220"/>
      <c r="HWQ1248" s="220"/>
      <c r="HWR1248" s="220"/>
      <c r="HWS1248" s="220"/>
      <c r="HWT1248" s="220"/>
      <c r="HWU1248" s="220"/>
      <c r="HWV1248" s="220"/>
      <c r="HWW1248" s="220"/>
      <c r="HWX1248" s="220"/>
      <c r="HWY1248" s="220"/>
      <c r="HWZ1248" s="220"/>
      <c r="HXA1248" s="220"/>
      <c r="HXB1248" s="220"/>
      <c r="HXC1248" s="220"/>
      <c r="HXD1248" s="220"/>
      <c r="HXE1248" s="220"/>
      <c r="HXF1248" s="220"/>
      <c r="HXG1248" s="220"/>
      <c r="HXH1248" s="220"/>
      <c r="HXI1248" s="220"/>
      <c r="HXJ1248" s="220"/>
      <c r="HXK1248" s="220"/>
      <c r="HXL1248" s="220"/>
      <c r="HXM1248" s="220"/>
      <c r="HXN1248" s="220"/>
      <c r="HXO1248" s="220"/>
      <c r="HXP1248" s="220"/>
      <c r="HXQ1248" s="220"/>
      <c r="HXR1248" s="220"/>
      <c r="HXS1248" s="220"/>
      <c r="HXT1248" s="220"/>
      <c r="HXU1248" s="220"/>
      <c r="HXV1248" s="220"/>
      <c r="HXW1248" s="220"/>
      <c r="HXX1248" s="220"/>
      <c r="HXY1248" s="220"/>
      <c r="HXZ1248" s="220"/>
      <c r="HYA1248" s="220"/>
      <c r="HYB1248" s="220"/>
      <c r="HYC1248" s="220"/>
      <c r="HYD1248" s="220"/>
      <c r="HYE1248" s="220"/>
      <c r="HYF1248" s="220"/>
      <c r="HYG1248" s="220"/>
      <c r="HYH1248" s="220"/>
      <c r="HYI1248" s="220"/>
      <c r="HYJ1248" s="220"/>
      <c r="HYK1248" s="220"/>
      <c r="HYL1248" s="220"/>
      <c r="HYM1248" s="220"/>
      <c r="HYN1248" s="220"/>
      <c r="HYO1248" s="220"/>
      <c r="HYP1248" s="220"/>
      <c r="HYQ1248" s="220"/>
      <c r="HYR1248" s="220"/>
      <c r="HYS1248" s="220"/>
      <c r="HYT1248" s="220"/>
      <c r="HYU1248" s="220"/>
      <c r="HYV1248" s="220"/>
      <c r="HYW1248" s="220"/>
      <c r="HYX1248" s="220"/>
      <c r="HYY1248" s="220"/>
      <c r="HYZ1248" s="220"/>
      <c r="HZA1248" s="220"/>
      <c r="HZB1248" s="220"/>
      <c r="HZC1248" s="220"/>
      <c r="HZD1248" s="220"/>
      <c r="HZE1248" s="220"/>
      <c r="HZF1248" s="220"/>
      <c r="HZG1248" s="220"/>
      <c r="HZH1248" s="220"/>
      <c r="HZI1248" s="220"/>
      <c r="HZJ1248" s="220"/>
      <c r="HZK1248" s="220"/>
      <c r="HZL1248" s="220"/>
      <c r="HZM1248" s="220"/>
      <c r="HZN1248" s="220"/>
      <c r="HZO1248" s="220"/>
      <c r="HZP1248" s="220"/>
      <c r="HZQ1248" s="220"/>
      <c r="HZR1248" s="220"/>
      <c r="HZS1248" s="220"/>
      <c r="HZT1248" s="220"/>
      <c r="HZU1248" s="220"/>
      <c r="HZV1248" s="220"/>
      <c r="HZW1248" s="220"/>
      <c r="HZX1248" s="220"/>
      <c r="HZY1248" s="220"/>
      <c r="HZZ1248" s="220"/>
      <c r="IAA1248" s="220"/>
      <c r="IAB1248" s="220"/>
      <c r="IAC1248" s="220"/>
      <c r="IAD1248" s="220"/>
      <c r="IAE1248" s="220"/>
      <c r="IAF1248" s="220"/>
      <c r="IAG1248" s="220"/>
      <c r="IAH1248" s="220"/>
      <c r="IAI1248" s="220"/>
      <c r="IAJ1248" s="220"/>
      <c r="IAK1248" s="220"/>
      <c r="IAL1248" s="220"/>
      <c r="IAM1248" s="220"/>
      <c r="IAN1248" s="220"/>
      <c r="IAO1248" s="220"/>
      <c r="IAP1248" s="220"/>
      <c r="IAQ1248" s="220"/>
      <c r="IAR1248" s="220"/>
      <c r="IAS1248" s="220"/>
      <c r="IAT1248" s="220"/>
      <c r="IAU1248" s="220"/>
      <c r="IAV1248" s="220"/>
      <c r="IAW1248" s="220"/>
      <c r="IAX1248" s="220"/>
      <c r="IAY1248" s="220"/>
      <c r="IAZ1248" s="220"/>
      <c r="IBA1248" s="220"/>
      <c r="IBB1248" s="220"/>
      <c r="IBC1248" s="220"/>
      <c r="IBD1248" s="220"/>
      <c r="IBE1248" s="220"/>
      <c r="IBF1248" s="220"/>
      <c r="IBG1248" s="220"/>
      <c r="IBH1248" s="220"/>
      <c r="IBI1248" s="220"/>
      <c r="IBJ1248" s="220"/>
      <c r="IBK1248" s="220"/>
      <c r="IBL1248" s="220"/>
      <c r="IBM1248" s="220"/>
      <c r="IBN1248" s="220"/>
      <c r="IBO1248" s="220"/>
      <c r="IBP1248" s="220"/>
      <c r="IBQ1248" s="220"/>
      <c r="IBR1248" s="220"/>
      <c r="IBS1248" s="220"/>
      <c r="IBT1248" s="220"/>
      <c r="IBU1248" s="220"/>
      <c r="IBV1248" s="220"/>
      <c r="IBW1248" s="220"/>
      <c r="IBX1248" s="220"/>
      <c r="IBY1248" s="220"/>
      <c r="IBZ1248" s="220"/>
      <c r="ICA1248" s="220"/>
      <c r="ICB1248" s="220"/>
      <c r="ICC1248" s="220"/>
      <c r="ICD1248" s="220"/>
      <c r="ICE1248" s="220"/>
      <c r="ICF1248" s="220"/>
      <c r="ICG1248" s="220"/>
      <c r="ICH1248" s="220"/>
      <c r="ICI1248" s="220"/>
      <c r="ICJ1248" s="220"/>
      <c r="ICK1248" s="220"/>
      <c r="ICL1248" s="220"/>
      <c r="ICM1248" s="220"/>
      <c r="ICN1248" s="220"/>
      <c r="ICO1248" s="220"/>
      <c r="ICP1248" s="220"/>
      <c r="ICQ1248" s="220"/>
      <c r="ICR1248" s="220"/>
      <c r="ICS1248" s="220"/>
      <c r="ICT1248" s="220"/>
      <c r="ICU1248" s="220"/>
      <c r="ICV1248" s="220"/>
      <c r="ICW1248" s="220"/>
      <c r="ICX1248" s="220"/>
      <c r="ICY1248" s="220"/>
      <c r="ICZ1248" s="220"/>
      <c r="IDA1248" s="220"/>
      <c r="IDB1248" s="220"/>
      <c r="IDC1248" s="220"/>
      <c r="IDD1248" s="220"/>
      <c r="IDE1248" s="220"/>
      <c r="IDF1248" s="220"/>
      <c r="IDG1248" s="220"/>
      <c r="IDH1248" s="220"/>
      <c r="IDI1248" s="220"/>
      <c r="IDJ1248" s="220"/>
      <c r="IDK1248" s="220"/>
      <c r="IDL1248" s="220"/>
      <c r="IDM1248" s="220"/>
      <c r="IDN1248" s="220"/>
      <c r="IDO1248" s="220"/>
      <c r="IDP1248" s="220"/>
      <c r="IDQ1248" s="220"/>
      <c r="IDR1248" s="220"/>
      <c r="IDS1248" s="220"/>
      <c r="IDT1248" s="220"/>
      <c r="IDU1248" s="220"/>
      <c r="IDV1248" s="220"/>
      <c r="IDW1248" s="220"/>
      <c r="IDX1248" s="220"/>
      <c r="IDY1248" s="220"/>
      <c r="IDZ1248" s="220"/>
      <c r="IEA1248" s="220"/>
      <c r="IEB1248" s="220"/>
      <c r="IEC1248" s="220"/>
      <c r="IED1248" s="220"/>
      <c r="IEE1248" s="220"/>
      <c r="IEF1248" s="220"/>
      <c r="IEG1248" s="220"/>
      <c r="IEH1248" s="220"/>
      <c r="IEI1248" s="220"/>
      <c r="IEJ1248" s="220"/>
      <c r="IEK1248" s="220"/>
      <c r="IEL1248" s="220"/>
      <c r="IEM1248" s="220"/>
      <c r="IEN1248" s="220"/>
      <c r="IEO1248" s="220"/>
      <c r="IEP1248" s="220"/>
      <c r="IEQ1248" s="220"/>
      <c r="IER1248" s="220"/>
      <c r="IES1248" s="220"/>
      <c r="IET1248" s="220"/>
      <c r="IEU1248" s="220"/>
      <c r="IEV1248" s="220"/>
      <c r="IEW1248" s="220"/>
      <c r="IEX1248" s="220"/>
      <c r="IEY1248" s="220"/>
      <c r="IEZ1248" s="220"/>
      <c r="IFA1248" s="220"/>
      <c r="IFB1248" s="220"/>
      <c r="IFC1248" s="220"/>
      <c r="IFD1248" s="220"/>
      <c r="IFE1248" s="220"/>
      <c r="IFF1248" s="220"/>
      <c r="IFG1248" s="220"/>
      <c r="IFH1248" s="220"/>
      <c r="IFI1248" s="220"/>
      <c r="IFJ1248" s="220"/>
      <c r="IFK1248" s="220"/>
      <c r="IFL1248" s="220"/>
      <c r="IFM1248" s="220"/>
      <c r="IFN1248" s="220"/>
      <c r="IFO1248" s="220"/>
      <c r="IFP1248" s="220"/>
      <c r="IFQ1248" s="220"/>
      <c r="IFR1248" s="220"/>
      <c r="IFS1248" s="220"/>
      <c r="IFT1248" s="220"/>
      <c r="IFU1248" s="220"/>
      <c r="IFV1248" s="220"/>
      <c r="IFW1248" s="220"/>
      <c r="IFX1248" s="220"/>
      <c r="IFY1248" s="220"/>
      <c r="IFZ1248" s="220"/>
      <c r="IGA1248" s="220"/>
      <c r="IGB1248" s="220"/>
      <c r="IGC1248" s="220"/>
      <c r="IGD1248" s="220"/>
      <c r="IGE1248" s="220"/>
      <c r="IGF1248" s="220"/>
      <c r="IGG1248" s="220"/>
      <c r="IGH1248" s="220"/>
      <c r="IGI1248" s="220"/>
      <c r="IGJ1248" s="220"/>
      <c r="IGK1248" s="220"/>
      <c r="IGL1248" s="220"/>
      <c r="IGM1248" s="220"/>
      <c r="IGN1248" s="220"/>
      <c r="IGO1248" s="220"/>
      <c r="IGP1248" s="220"/>
      <c r="IGQ1248" s="220"/>
      <c r="IGR1248" s="220"/>
      <c r="IGS1248" s="220"/>
      <c r="IGT1248" s="220"/>
      <c r="IGU1248" s="220"/>
      <c r="IGV1248" s="220"/>
      <c r="IGW1248" s="220"/>
      <c r="IGX1248" s="220"/>
      <c r="IGY1248" s="220"/>
      <c r="IGZ1248" s="220"/>
      <c r="IHA1248" s="220"/>
      <c r="IHB1248" s="220"/>
      <c r="IHC1248" s="220"/>
      <c r="IHD1248" s="220"/>
      <c r="IHE1248" s="220"/>
      <c r="IHF1248" s="220"/>
      <c r="IHG1248" s="220"/>
      <c r="IHH1248" s="220"/>
      <c r="IHI1248" s="220"/>
      <c r="IHJ1248" s="220"/>
      <c r="IHK1248" s="220"/>
      <c r="IHL1248" s="220"/>
      <c r="IHM1248" s="220"/>
      <c r="IHN1248" s="220"/>
      <c r="IHO1248" s="220"/>
      <c r="IHP1248" s="220"/>
      <c r="IHQ1248" s="220"/>
      <c r="IHR1248" s="220"/>
      <c r="IHS1248" s="220"/>
      <c r="IHT1248" s="220"/>
      <c r="IHU1248" s="220"/>
      <c r="IHV1248" s="220"/>
      <c r="IHW1248" s="220"/>
      <c r="IHX1248" s="220"/>
      <c r="IHY1248" s="220"/>
      <c r="IHZ1248" s="220"/>
      <c r="IIA1248" s="220"/>
      <c r="IIB1248" s="220"/>
      <c r="IIC1248" s="220"/>
      <c r="IID1248" s="220"/>
      <c r="IIE1248" s="220"/>
      <c r="IIF1248" s="220"/>
      <c r="IIG1248" s="220"/>
      <c r="IIH1248" s="220"/>
      <c r="III1248" s="220"/>
      <c r="IIJ1248" s="220"/>
      <c r="IIK1248" s="220"/>
      <c r="IIL1248" s="220"/>
      <c r="IIM1248" s="220"/>
      <c r="IIN1248" s="220"/>
      <c r="IIO1248" s="220"/>
      <c r="IIP1248" s="220"/>
      <c r="IIQ1248" s="220"/>
      <c r="IIR1248" s="220"/>
      <c r="IIS1248" s="220"/>
      <c r="IIT1248" s="220"/>
      <c r="IIU1248" s="220"/>
      <c r="IIV1248" s="220"/>
      <c r="IIW1248" s="220"/>
      <c r="IIX1248" s="220"/>
      <c r="IIY1248" s="220"/>
      <c r="IIZ1248" s="220"/>
      <c r="IJA1248" s="220"/>
      <c r="IJB1248" s="220"/>
      <c r="IJC1248" s="220"/>
      <c r="IJD1248" s="220"/>
      <c r="IJE1248" s="220"/>
      <c r="IJF1248" s="220"/>
      <c r="IJG1248" s="220"/>
      <c r="IJH1248" s="220"/>
      <c r="IJI1248" s="220"/>
      <c r="IJJ1248" s="220"/>
      <c r="IJK1248" s="220"/>
      <c r="IJL1248" s="220"/>
      <c r="IJM1248" s="220"/>
      <c r="IJN1248" s="220"/>
      <c r="IJO1248" s="220"/>
      <c r="IJP1248" s="220"/>
      <c r="IJQ1248" s="220"/>
      <c r="IJR1248" s="220"/>
      <c r="IJS1248" s="220"/>
      <c r="IJT1248" s="220"/>
      <c r="IJU1248" s="220"/>
      <c r="IJV1248" s="220"/>
      <c r="IJW1248" s="220"/>
      <c r="IJX1248" s="220"/>
      <c r="IJY1248" s="220"/>
      <c r="IJZ1248" s="220"/>
      <c r="IKA1248" s="220"/>
      <c r="IKB1248" s="220"/>
      <c r="IKC1248" s="220"/>
      <c r="IKD1248" s="220"/>
      <c r="IKE1248" s="220"/>
      <c r="IKF1248" s="220"/>
      <c r="IKG1248" s="220"/>
      <c r="IKH1248" s="220"/>
      <c r="IKI1248" s="220"/>
      <c r="IKJ1248" s="220"/>
      <c r="IKK1248" s="220"/>
      <c r="IKL1248" s="220"/>
      <c r="IKM1248" s="220"/>
      <c r="IKN1248" s="220"/>
      <c r="IKO1248" s="220"/>
      <c r="IKP1248" s="220"/>
      <c r="IKQ1248" s="220"/>
      <c r="IKR1248" s="220"/>
      <c r="IKS1248" s="220"/>
      <c r="IKT1248" s="220"/>
      <c r="IKU1248" s="220"/>
      <c r="IKV1248" s="220"/>
      <c r="IKW1248" s="220"/>
      <c r="IKX1248" s="220"/>
      <c r="IKY1248" s="220"/>
      <c r="IKZ1248" s="220"/>
      <c r="ILA1248" s="220"/>
      <c r="ILB1248" s="220"/>
      <c r="ILC1248" s="220"/>
      <c r="ILD1248" s="220"/>
      <c r="ILE1248" s="220"/>
      <c r="ILF1248" s="220"/>
      <c r="ILG1248" s="220"/>
      <c r="ILH1248" s="220"/>
      <c r="ILI1248" s="220"/>
      <c r="ILJ1248" s="220"/>
      <c r="ILK1248" s="220"/>
      <c r="ILL1248" s="220"/>
      <c r="ILM1248" s="220"/>
      <c r="ILN1248" s="220"/>
      <c r="ILO1248" s="220"/>
      <c r="ILP1248" s="220"/>
      <c r="ILQ1248" s="220"/>
      <c r="ILR1248" s="220"/>
      <c r="ILS1248" s="220"/>
      <c r="ILT1248" s="220"/>
      <c r="ILU1248" s="220"/>
      <c r="ILV1248" s="220"/>
      <c r="ILW1248" s="220"/>
      <c r="ILX1248" s="220"/>
      <c r="ILY1248" s="220"/>
      <c r="ILZ1248" s="220"/>
      <c r="IMA1248" s="220"/>
      <c r="IMB1248" s="220"/>
      <c r="IMC1248" s="220"/>
      <c r="IMD1248" s="220"/>
      <c r="IME1248" s="220"/>
      <c r="IMF1248" s="220"/>
      <c r="IMG1248" s="220"/>
      <c r="IMH1248" s="220"/>
      <c r="IMI1248" s="220"/>
      <c r="IMJ1248" s="220"/>
      <c r="IMK1248" s="220"/>
      <c r="IML1248" s="220"/>
      <c r="IMM1248" s="220"/>
      <c r="IMN1248" s="220"/>
      <c r="IMO1248" s="220"/>
      <c r="IMP1248" s="220"/>
      <c r="IMQ1248" s="220"/>
      <c r="IMR1248" s="220"/>
      <c r="IMS1248" s="220"/>
      <c r="IMT1248" s="220"/>
      <c r="IMU1248" s="220"/>
      <c r="IMV1248" s="220"/>
      <c r="IMW1248" s="220"/>
      <c r="IMX1248" s="220"/>
      <c r="IMY1248" s="220"/>
      <c r="IMZ1248" s="220"/>
      <c r="INA1248" s="220"/>
      <c r="INB1248" s="220"/>
      <c r="INC1248" s="220"/>
      <c r="IND1248" s="220"/>
      <c r="INE1248" s="220"/>
      <c r="INF1248" s="220"/>
      <c r="ING1248" s="220"/>
      <c r="INH1248" s="220"/>
      <c r="INI1248" s="220"/>
      <c r="INJ1248" s="220"/>
      <c r="INK1248" s="220"/>
      <c r="INL1248" s="220"/>
      <c r="INM1248" s="220"/>
      <c r="INN1248" s="220"/>
      <c r="INO1248" s="220"/>
      <c r="INP1248" s="220"/>
      <c r="INQ1248" s="220"/>
      <c r="INR1248" s="220"/>
      <c r="INS1248" s="220"/>
      <c r="INT1248" s="220"/>
      <c r="INU1248" s="220"/>
      <c r="INV1248" s="220"/>
      <c r="INW1248" s="220"/>
      <c r="INX1248" s="220"/>
      <c r="INY1248" s="220"/>
      <c r="INZ1248" s="220"/>
      <c r="IOA1248" s="220"/>
      <c r="IOB1248" s="220"/>
      <c r="IOC1248" s="220"/>
      <c r="IOD1248" s="220"/>
      <c r="IOE1248" s="220"/>
      <c r="IOF1248" s="220"/>
      <c r="IOG1248" s="220"/>
      <c r="IOH1248" s="220"/>
      <c r="IOI1248" s="220"/>
      <c r="IOJ1248" s="220"/>
      <c r="IOK1248" s="220"/>
      <c r="IOL1248" s="220"/>
      <c r="IOM1248" s="220"/>
      <c r="ION1248" s="220"/>
      <c r="IOO1248" s="220"/>
      <c r="IOP1248" s="220"/>
      <c r="IOQ1248" s="220"/>
      <c r="IOR1248" s="220"/>
      <c r="IOS1248" s="220"/>
      <c r="IOT1248" s="220"/>
      <c r="IOU1248" s="220"/>
      <c r="IOV1248" s="220"/>
      <c r="IOW1248" s="220"/>
      <c r="IOX1248" s="220"/>
      <c r="IOY1248" s="220"/>
      <c r="IOZ1248" s="220"/>
      <c r="IPA1248" s="220"/>
      <c r="IPB1248" s="220"/>
      <c r="IPC1248" s="220"/>
      <c r="IPD1248" s="220"/>
      <c r="IPE1248" s="220"/>
      <c r="IPF1248" s="220"/>
      <c r="IPG1248" s="220"/>
      <c r="IPH1248" s="220"/>
      <c r="IPI1248" s="220"/>
      <c r="IPJ1248" s="220"/>
      <c r="IPK1248" s="220"/>
      <c r="IPL1248" s="220"/>
      <c r="IPM1248" s="220"/>
      <c r="IPN1248" s="220"/>
      <c r="IPO1248" s="220"/>
      <c r="IPP1248" s="220"/>
      <c r="IPQ1248" s="220"/>
      <c r="IPR1248" s="220"/>
      <c r="IPS1248" s="220"/>
      <c r="IPT1248" s="220"/>
      <c r="IPU1248" s="220"/>
      <c r="IPV1248" s="220"/>
      <c r="IPW1248" s="220"/>
      <c r="IPX1248" s="220"/>
      <c r="IPY1248" s="220"/>
      <c r="IPZ1248" s="220"/>
      <c r="IQA1248" s="220"/>
      <c r="IQB1248" s="220"/>
      <c r="IQC1248" s="220"/>
      <c r="IQD1248" s="220"/>
      <c r="IQE1248" s="220"/>
      <c r="IQF1248" s="220"/>
      <c r="IQG1248" s="220"/>
      <c r="IQH1248" s="220"/>
      <c r="IQI1248" s="220"/>
      <c r="IQJ1248" s="220"/>
      <c r="IQK1248" s="220"/>
      <c r="IQL1248" s="220"/>
      <c r="IQM1248" s="220"/>
      <c r="IQN1248" s="220"/>
      <c r="IQO1248" s="220"/>
      <c r="IQP1248" s="220"/>
      <c r="IQQ1248" s="220"/>
      <c r="IQR1248" s="220"/>
      <c r="IQS1248" s="220"/>
      <c r="IQT1248" s="220"/>
      <c r="IQU1248" s="220"/>
      <c r="IQV1248" s="220"/>
      <c r="IQW1248" s="220"/>
      <c r="IQX1248" s="220"/>
      <c r="IQY1248" s="220"/>
      <c r="IQZ1248" s="220"/>
      <c r="IRA1248" s="220"/>
      <c r="IRB1248" s="220"/>
      <c r="IRC1248" s="220"/>
      <c r="IRD1248" s="220"/>
      <c r="IRE1248" s="220"/>
      <c r="IRF1248" s="220"/>
      <c r="IRG1248" s="220"/>
      <c r="IRH1248" s="220"/>
      <c r="IRI1248" s="220"/>
      <c r="IRJ1248" s="220"/>
      <c r="IRK1248" s="220"/>
      <c r="IRL1248" s="220"/>
      <c r="IRM1248" s="220"/>
      <c r="IRN1248" s="220"/>
      <c r="IRO1248" s="220"/>
      <c r="IRP1248" s="220"/>
      <c r="IRQ1248" s="220"/>
      <c r="IRR1248" s="220"/>
      <c r="IRS1248" s="220"/>
      <c r="IRT1248" s="220"/>
      <c r="IRU1248" s="220"/>
      <c r="IRV1248" s="220"/>
      <c r="IRW1248" s="220"/>
      <c r="IRX1248" s="220"/>
      <c r="IRY1248" s="220"/>
      <c r="IRZ1248" s="220"/>
      <c r="ISA1248" s="220"/>
      <c r="ISB1248" s="220"/>
      <c r="ISC1248" s="220"/>
      <c r="ISD1248" s="220"/>
      <c r="ISE1248" s="220"/>
      <c r="ISF1248" s="220"/>
      <c r="ISG1248" s="220"/>
      <c r="ISH1248" s="220"/>
      <c r="ISI1248" s="220"/>
      <c r="ISJ1248" s="220"/>
      <c r="ISK1248" s="220"/>
      <c r="ISL1248" s="220"/>
      <c r="ISM1248" s="220"/>
      <c r="ISN1248" s="220"/>
      <c r="ISO1248" s="220"/>
      <c r="ISP1248" s="220"/>
      <c r="ISQ1248" s="220"/>
      <c r="ISR1248" s="220"/>
      <c r="ISS1248" s="220"/>
      <c r="IST1248" s="220"/>
      <c r="ISU1248" s="220"/>
      <c r="ISV1248" s="220"/>
      <c r="ISW1248" s="220"/>
      <c r="ISX1248" s="220"/>
      <c r="ISY1248" s="220"/>
      <c r="ISZ1248" s="220"/>
      <c r="ITA1248" s="220"/>
      <c r="ITB1248" s="220"/>
      <c r="ITC1248" s="220"/>
      <c r="ITD1248" s="220"/>
      <c r="ITE1248" s="220"/>
      <c r="ITF1248" s="220"/>
      <c r="ITG1248" s="220"/>
      <c r="ITH1248" s="220"/>
      <c r="ITI1248" s="220"/>
      <c r="ITJ1248" s="220"/>
      <c r="ITK1248" s="220"/>
      <c r="ITL1248" s="220"/>
      <c r="ITM1248" s="220"/>
      <c r="ITN1248" s="220"/>
      <c r="ITO1248" s="220"/>
      <c r="ITP1248" s="220"/>
      <c r="ITQ1248" s="220"/>
      <c r="ITR1248" s="220"/>
      <c r="ITS1248" s="220"/>
      <c r="ITT1248" s="220"/>
      <c r="ITU1248" s="220"/>
      <c r="ITV1248" s="220"/>
      <c r="ITW1248" s="220"/>
      <c r="ITX1248" s="220"/>
      <c r="ITY1248" s="220"/>
      <c r="ITZ1248" s="220"/>
      <c r="IUA1248" s="220"/>
      <c r="IUB1248" s="220"/>
      <c r="IUC1248" s="220"/>
      <c r="IUD1248" s="220"/>
      <c r="IUE1248" s="220"/>
      <c r="IUF1248" s="220"/>
      <c r="IUG1248" s="220"/>
      <c r="IUH1248" s="220"/>
      <c r="IUI1248" s="220"/>
      <c r="IUJ1248" s="220"/>
      <c r="IUK1248" s="220"/>
      <c r="IUL1248" s="220"/>
      <c r="IUM1248" s="220"/>
      <c r="IUN1248" s="220"/>
      <c r="IUO1248" s="220"/>
      <c r="IUP1248" s="220"/>
      <c r="IUQ1248" s="220"/>
      <c r="IUR1248" s="220"/>
      <c r="IUS1248" s="220"/>
      <c r="IUT1248" s="220"/>
      <c r="IUU1248" s="220"/>
      <c r="IUV1248" s="220"/>
      <c r="IUW1248" s="220"/>
      <c r="IUX1248" s="220"/>
      <c r="IUY1248" s="220"/>
      <c r="IUZ1248" s="220"/>
      <c r="IVA1248" s="220"/>
      <c r="IVB1248" s="220"/>
      <c r="IVC1248" s="220"/>
      <c r="IVD1248" s="220"/>
      <c r="IVE1248" s="220"/>
      <c r="IVF1248" s="220"/>
      <c r="IVG1248" s="220"/>
      <c r="IVH1248" s="220"/>
      <c r="IVI1248" s="220"/>
      <c r="IVJ1248" s="220"/>
      <c r="IVK1248" s="220"/>
      <c r="IVL1248" s="220"/>
      <c r="IVM1248" s="220"/>
      <c r="IVN1248" s="220"/>
      <c r="IVO1248" s="220"/>
      <c r="IVP1248" s="220"/>
      <c r="IVQ1248" s="220"/>
      <c r="IVR1248" s="220"/>
      <c r="IVS1248" s="220"/>
      <c r="IVT1248" s="220"/>
      <c r="IVU1248" s="220"/>
      <c r="IVV1248" s="220"/>
      <c r="IVW1248" s="220"/>
      <c r="IVX1248" s="220"/>
      <c r="IVY1248" s="220"/>
      <c r="IVZ1248" s="220"/>
      <c r="IWA1248" s="220"/>
      <c r="IWB1248" s="220"/>
      <c r="IWC1248" s="220"/>
      <c r="IWD1248" s="220"/>
      <c r="IWE1248" s="220"/>
      <c r="IWF1248" s="220"/>
      <c r="IWG1248" s="220"/>
      <c r="IWH1248" s="220"/>
      <c r="IWI1248" s="220"/>
      <c r="IWJ1248" s="220"/>
      <c r="IWK1248" s="220"/>
      <c r="IWL1248" s="220"/>
      <c r="IWM1248" s="220"/>
      <c r="IWN1248" s="220"/>
      <c r="IWO1248" s="220"/>
      <c r="IWP1248" s="220"/>
      <c r="IWQ1248" s="220"/>
      <c r="IWR1248" s="220"/>
      <c r="IWS1248" s="220"/>
      <c r="IWT1248" s="220"/>
      <c r="IWU1248" s="220"/>
      <c r="IWV1248" s="220"/>
      <c r="IWW1248" s="220"/>
      <c r="IWX1248" s="220"/>
      <c r="IWY1248" s="220"/>
      <c r="IWZ1248" s="220"/>
      <c r="IXA1248" s="220"/>
      <c r="IXB1248" s="220"/>
      <c r="IXC1248" s="220"/>
      <c r="IXD1248" s="220"/>
      <c r="IXE1248" s="220"/>
      <c r="IXF1248" s="220"/>
      <c r="IXG1248" s="220"/>
      <c r="IXH1248" s="220"/>
      <c r="IXI1248" s="220"/>
      <c r="IXJ1248" s="220"/>
      <c r="IXK1248" s="220"/>
      <c r="IXL1248" s="220"/>
      <c r="IXM1248" s="220"/>
      <c r="IXN1248" s="220"/>
      <c r="IXO1248" s="220"/>
      <c r="IXP1248" s="220"/>
      <c r="IXQ1248" s="220"/>
      <c r="IXR1248" s="220"/>
      <c r="IXS1248" s="220"/>
      <c r="IXT1248" s="220"/>
      <c r="IXU1248" s="220"/>
      <c r="IXV1248" s="220"/>
      <c r="IXW1248" s="220"/>
      <c r="IXX1248" s="220"/>
      <c r="IXY1248" s="220"/>
      <c r="IXZ1248" s="220"/>
      <c r="IYA1248" s="220"/>
      <c r="IYB1248" s="220"/>
      <c r="IYC1248" s="220"/>
      <c r="IYD1248" s="220"/>
      <c r="IYE1248" s="220"/>
      <c r="IYF1248" s="220"/>
      <c r="IYG1248" s="220"/>
      <c r="IYH1248" s="220"/>
      <c r="IYI1248" s="220"/>
      <c r="IYJ1248" s="220"/>
      <c r="IYK1248" s="220"/>
      <c r="IYL1248" s="220"/>
      <c r="IYM1248" s="220"/>
      <c r="IYN1248" s="220"/>
      <c r="IYO1248" s="220"/>
      <c r="IYP1248" s="220"/>
      <c r="IYQ1248" s="220"/>
      <c r="IYR1248" s="220"/>
      <c r="IYS1248" s="220"/>
      <c r="IYT1248" s="220"/>
      <c r="IYU1248" s="220"/>
      <c r="IYV1248" s="220"/>
      <c r="IYW1248" s="220"/>
      <c r="IYX1248" s="220"/>
      <c r="IYY1248" s="220"/>
      <c r="IYZ1248" s="220"/>
      <c r="IZA1248" s="220"/>
      <c r="IZB1248" s="220"/>
      <c r="IZC1248" s="220"/>
      <c r="IZD1248" s="220"/>
      <c r="IZE1248" s="220"/>
      <c r="IZF1248" s="220"/>
      <c r="IZG1248" s="220"/>
      <c r="IZH1248" s="220"/>
      <c r="IZI1248" s="220"/>
      <c r="IZJ1248" s="220"/>
      <c r="IZK1248" s="220"/>
      <c r="IZL1248" s="220"/>
      <c r="IZM1248" s="220"/>
      <c r="IZN1248" s="220"/>
      <c r="IZO1248" s="220"/>
      <c r="IZP1248" s="220"/>
      <c r="IZQ1248" s="220"/>
      <c r="IZR1248" s="220"/>
      <c r="IZS1248" s="220"/>
      <c r="IZT1248" s="220"/>
      <c r="IZU1248" s="220"/>
      <c r="IZV1248" s="220"/>
      <c r="IZW1248" s="220"/>
      <c r="IZX1248" s="220"/>
      <c r="IZY1248" s="220"/>
      <c r="IZZ1248" s="220"/>
      <c r="JAA1248" s="220"/>
      <c r="JAB1248" s="220"/>
      <c r="JAC1248" s="220"/>
      <c r="JAD1248" s="220"/>
      <c r="JAE1248" s="220"/>
      <c r="JAF1248" s="220"/>
      <c r="JAG1248" s="220"/>
      <c r="JAH1248" s="220"/>
      <c r="JAI1248" s="220"/>
      <c r="JAJ1248" s="220"/>
      <c r="JAK1248" s="220"/>
      <c r="JAL1248" s="220"/>
      <c r="JAM1248" s="220"/>
      <c r="JAN1248" s="220"/>
      <c r="JAO1248" s="220"/>
      <c r="JAP1248" s="220"/>
      <c r="JAQ1248" s="220"/>
      <c r="JAR1248" s="220"/>
      <c r="JAS1248" s="220"/>
      <c r="JAT1248" s="220"/>
      <c r="JAU1248" s="220"/>
      <c r="JAV1248" s="220"/>
      <c r="JAW1248" s="220"/>
      <c r="JAX1248" s="220"/>
      <c r="JAY1248" s="220"/>
      <c r="JAZ1248" s="220"/>
      <c r="JBA1248" s="220"/>
      <c r="JBB1248" s="220"/>
      <c r="JBC1248" s="220"/>
      <c r="JBD1248" s="220"/>
      <c r="JBE1248" s="220"/>
      <c r="JBF1248" s="220"/>
      <c r="JBG1248" s="220"/>
      <c r="JBH1248" s="220"/>
      <c r="JBI1248" s="220"/>
      <c r="JBJ1248" s="220"/>
      <c r="JBK1248" s="220"/>
      <c r="JBL1248" s="220"/>
      <c r="JBM1248" s="220"/>
      <c r="JBN1248" s="220"/>
      <c r="JBO1248" s="220"/>
      <c r="JBP1248" s="220"/>
      <c r="JBQ1248" s="220"/>
      <c r="JBR1248" s="220"/>
      <c r="JBS1248" s="220"/>
      <c r="JBT1248" s="220"/>
      <c r="JBU1248" s="220"/>
      <c r="JBV1248" s="220"/>
      <c r="JBW1248" s="220"/>
      <c r="JBX1248" s="220"/>
      <c r="JBY1248" s="220"/>
      <c r="JBZ1248" s="220"/>
      <c r="JCA1248" s="220"/>
      <c r="JCB1248" s="220"/>
      <c r="JCC1248" s="220"/>
      <c r="JCD1248" s="220"/>
      <c r="JCE1248" s="220"/>
      <c r="JCF1248" s="220"/>
      <c r="JCG1248" s="220"/>
      <c r="JCH1248" s="220"/>
      <c r="JCI1248" s="220"/>
      <c r="JCJ1248" s="220"/>
      <c r="JCK1248" s="220"/>
      <c r="JCL1248" s="220"/>
      <c r="JCM1248" s="220"/>
      <c r="JCN1248" s="220"/>
      <c r="JCO1248" s="220"/>
      <c r="JCP1248" s="220"/>
      <c r="JCQ1248" s="220"/>
      <c r="JCR1248" s="220"/>
      <c r="JCS1248" s="220"/>
      <c r="JCT1248" s="220"/>
      <c r="JCU1248" s="220"/>
      <c r="JCV1248" s="220"/>
      <c r="JCW1248" s="220"/>
      <c r="JCX1248" s="220"/>
      <c r="JCY1248" s="220"/>
      <c r="JCZ1248" s="220"/>
      <c r="JDA1248" s="220"/>
      <c r="JDB1248" s="220"/>
      <c r="JDC1248" s="220"/>
      <c r="JDD1248" s="220"/>
      <c r="JDE1248" s="220"/>
      <c r="JDF1248" s="220"/>
      <c r="JDG1248" s="220"/>
      <c r="JDH1248" s="220"/>
      <c r="JDI1248" s="220"/>
      <c r="JDJ1248" s="220"/>
      <c r="JDK1248" s="220"/>
      <c r="JDL1248" s="220"/>
      <c r="JDM1248" s="220"/>
      <c r="JDN1248" s="220"/>
      <c r="JDO1248" s="220"/>
      <c r="JDP1248" s="220"/>
      <c r="JDQ1248" s="220"/>
      <c r="JDR1248" s="220"/>
      <c r="JDS1248" s="220"/>
      <c r="JDT1248" s="220"/>
      <c r="JDU1248" s="220"/>
      <c r="JDV1248" s="220"/>
      <c r="JDW1248" s="220"/>
      <c r="JDX1248" s="220"/>
      <c r="JDY1248" s="220"/>
      <c r="JDZ1248" s="220"/>
      <c r="JEA1248" s="220"/>
      <c r="JEB1248" s="220"/>
      <c r="JEC1248" s="220"/>
      <c r="JED1248" s="220"/>
      <c r="JEE1248" s="220"/>
      <c r="JEF1248" s="220"/>
      <c r="JEG1248" s="220"/>
      <c r="JEH1248" s="220"/>
      <c r="JEI1248" s="220"/>
      <c r="JEJ1248" s="220"/>
      <c r="JEK1248" s="220"/>
      <c r="JEL1248" s="220"/>
      <c r="JEM1248" s="220"/>
      <c r="JEN1248" s="220"/>
      <c r="JEO1248" s="220"/>
      <c r="JEP1248" s="220"/>
      <c r="JEQ1248" s="220"/>
      <c r="JER1248" s="220"/>
      <c r="JES1248" s="220"/>
      <c r="JET1248" s="220"/>
      <c r="JEU1248" s="220"/>
      <c r="JEV1248" s="220"/>
      <c r="JEW1248" s="220"/>
      <c r="JEX1248" s="220"/>
      <c r="JEY1248" s="220"/>
      <c r="JEZ1248" s="220"/>
      <c r="JFA1248" s="220"/>
      <c r="JFB1248" s="220"/>
      <c r="JFC1248" s="220"/>
      <c r="JFD1248" s="220"/>
      <c r="JFE1248" s="220"/>
      <c r="JFF1248" s="220"/>
      <c r="JFG1248" s="220"/>
      <c r="JFH1248" s="220"/>
      <c r="JFI1248" s="220"/>
      <c r="JFJ1248" s="220"/>
      <c r="JFK1248" s="220"/>
      <c r="JFL1248" s="220"/>
      <c r="JFM1248" s="220"/>
      <c r="JFN1248" s="220"/>
      <c r="JFO1248" s="220"/>
      <c r="JFP1248" s="220"/>
      <c r="JFQ1248" s="220"/>
      <c r="JFR1248" s="220"/>
      <c r="JFS1248" s="220"/>
      <c r="JFT1248" s="220"/>
      <c r="JFU1248" s="220"/>
      <c r="JFV1248" s="220"/>
      <c r="JFW1248" s="220"/>
      <c r="JFX1248" s="220"/>
      <c r="JFY1248" s="220"/>
      <c r="JFZ1248" s="220"/>
      <c r="JGA1248" s="220"/>
      <c r="JGB1248" s="220"/>
      <c r="JGC1248" s="220"/>
      <c r="JGD1248" s="220"/>
      <c r="JGE1248" s="220"/>
      <c r="JGF1248" s="220"/>
      <c r="JGG1248" s="220"/>
      <c r="JGH1248" s="220"/>
      <c r="JGI1248" s="220"/>
      <c r="JGJ1248" s="220"/>
      <c r="JGK1248" s="220"/>
      <c r="JGL1248" s="220"/>
      <c r="JGM1248" s="220"/>
      <c r="JGN1248" s="220"/>
      <c r="JGO1248" s="220"/>
      <c r="JGP1248" s="220"/>
      <c r="JGQ1248" s="220"/>
      <c r="JGR1248" s="220"/>
      <c r="JGS1248" s="220"/>
      <c r="JGT1248" s="220"/>
      <c r="JGU1248" s="220"/>
      <c r="JGV1248" s="220"/>
      <c r="JGW1248" s="220"/>
      <c r="JGX1248" s="220"/>
      <c r="JGY1248" s="220"/>
      <c r="JGZ1248" s="220"/>
      <c r="JHA1248" s="220"/>
      <c r="JHB1248" s="220"/>
      <c r="JHC1248" s="220"/>
      <c r="JHD1248" s="220"/>
      <c r="JHE1248" s="220"/>
      <c r="JHF1248" s="220"/>
      <c r="JHG1248" s="220"/>
      <c r="JHH1248" s="220"/>
      <c r="JHI1248" s="220"/>
      <c r="JHJ1248" s="220"/>
      <c r="JHK1248" s="220"/>
      <c r="JHL1248" s="220"/>
      <c r="JHM1248" s="220"/>
      <c r="JHN1248" s="220"/>
      <c r="JHO1248" s="220"/>
      <c r="JHP1248" s="220"/>
      <c r="JHQ1248" s="220"/>
      <c r="JHR1248" s="220"/>
      <c r="JHS1248" s="220"/>
      <c r="JHT1248" s="220"/>
      <c r="JHU1248" s="220"/>
      <c r="JHV1248" s="220"/>
      <c r="JHW1248" s="220"/>
      <c r="JHX1248" s="220"/>
      <c r="JHY1248" s="220"/>
      <c r="JHZ1248" s="220"/>
      <c r="JIA1248" s="220"/>
      <c r="JIB1248" s="220"/>
      <c r="JIC1248" s="220"/>
      <c r="JID1248" s="220"/>
      <c r="JIE1248" s="220"/>
      <c r="JIF1248" s="220"/>
      <c r="JIG1248" s="220"/>
      <c r="JIH1248" s="220"/>
      <c r="JII1248" s="220"/>
      <c r="JIJ1248" s="220"/>
      <c r="JIK1248" s="220"/>
      <c r="JIL1248" s="220"/>
      <c r="JIM1248" s="220"/>
      <c r="JIN1248" s="220"/>
      <c r="JIO1248" s="220"/>
      <c r="JIP1248" s="220"/>
      <c r="JIQ1248" s="220"/>
      <c r="JIR1248" s="220"/>
      <c r="JIS1248" s="220"/>
      <c r="JIT1248" s="220"/>
      <c r="JIU1248" s="220"/>
      <c r="JIV1248" s="220"/>
      <c r="JIW1248" s="220"/>
      <c r="JIX1248" s="220"/>
      <c r="JIY1248" s="220"/>
      <c r="JIZ1248" s="220"/>
      <c r="JJA1248" s="220"/>
      <c r="JJB1248" s="220"/>
      <c r="JJC1248" s="220"/>
      <c r="JJD1248" s="220"/>
      <c r="JJE1248" s="220"/>
      <c r="JJF1248" s="220"/>
      <c r="JJG1248" s="220"/>
      <c r="JJH1248" s="220"/>
      <c r="JJI1248" s="220"/>
      <c r="JJJ1248" s="220"/>
      <c r="JJK1248" s="220"/>
      <c r="JJL1248" s="220"/>
      <c r="JJM1248" s="220"/>
      <c r="JJN1248" s="220"/>
      <c r="JJO1248" s="220"/>
      <c r="JJP1248" s="220"/>
      <c r="JJQ1248" s="220"/>
      <c r="JJR1248" s="220"/>
      <c r="JJS1248" s="220"/>
      <c r="JJT1248" s="220"/>
      <c r="JJU1248" s="220"/>
      <c r="JJV1248" s="220"/>
      <c r="JJW1248" s="220"/>
      <c r="JJX1248" s="220"/>
      <c r="JJY1248" s="220"/>
      <c r="JJZ1248" s="220"/>
      <c r="JKA1248" s="220"/>
      <c r="JKB1248" s="220"/>
      <c r="JKC1248" s="220"/>
      <c r="JKD1248" s="220"/>
      <c r="JKE1248" s="220"/>
      <c r="JKF1248" s="220"/>
      <c r="JKG1248" s="220"/>
      <c r="JKH1248" s="220"/>
      <c r="JKI1248" s="220"/>
      <c r="JKJ1248" s="220"/>
      <c r="JKK1248" s="220"/>
      <c r="JKL1248" s="220"/>
      <c r="JKM1248" s="220"/>
      <c r="JKN1248" s="220"/>
      <c r="JKO1248" s="220"/>
      <c r="JKP1248" s="220"/>
      <c r="JKQ1248" s="220"/>
      <c r="JKR1248" s="220"/>
      <c r="JKS1248" s="220"/>
      <c r="JKT1248" s="220"/>
      <c r="JKU1248" s="220"/>
      <c r="JKV1248" s="220"/>
      <c r="JKW1248" s="220"/>
      <c r="JKX1248" s="220"/>
      <c r="JKY1248" s="220"/>
      <c r="JKZ1248" s="220"/>
      <c r="JLA1248" s="220"/>
      <c r="JLB1248" s="220"/>
      <c r="JLC1248" s="220"/>
      <c r="JLD1248" s="220"/>
      <c r="JLE1248" s="220"/>
      <c r="JLF1248" s="220"/>
      <c r="JLG1248" s="220"/>
      <c r="JLH1248" s="220"/>
      <c r="JLI1248" s="220"/>
      <c r="JLJ1248" s="220"/>
      <c r="JLK1248" s="220"/>
      <c r="JLL1248" s="220"/>
      <c r="JLM1248" s="220"/>
      <c r="JLN1248" s="220"/>
      <c r="JLO1248" s="220"/>
      <c r="JLP1248" s="220"/>
      <c r="JLQ1248" s="220"/>
      <c r="JLR1248" s="220"/>
      <c r="JLS1248" s="220"/>
      <c r="JLT1248" s="220"/>
      <c r="JLU1248" s="220"/>
      <c r="JLV1248" s="220"/>
      <c r="JLW1248" s="220"/>
      <c r="JLX1248" s="220"/>
      <c r="JLY1248" s="220"/>
      <c r="JLZ1248" s="220"/>
      <c r="JMA1248" s="220"/>
      <c r="JMB1248" s="220"/>
      <c r="JMC1248" s="220"/>
      <c r="JMD1248" s="220"/>
      <c r="JME1248" s="220"/>
      <c r="JMF1248" s="220"/>
      <c r="JMG1248" s="220"/>
      <c r="JMH1248" s="220"/>
      <c r="JMI1248" s="220"/>
      <c r="JMJ1248" s="220"/>
      <c r="JMK1248" s="220"/>
      <c r="JML1248" s="220"/>
      <c r="JMM1248" s="220"/>
      <c r="JMN1248" s="220"/>
      <c r="JMO1248" s="220"/>
      <c r="JMP1248" s="220"/>
      <c r="JMQ1248" s="220"/>
      <c r="JMR1248" s="220"/>
      <c r="JMS1248" s="220"/>
      <c r="JMT1248" s="220"/>
      <c r="JMU1248" s="220"/>
      <c r="JMV1248" s="220"/>
      <c r="JMW1248" s="220"/>
      <c r="JMX1248" s="220"/>
      <c r="JMY1248" s="220"/>
      <c r="JMZ1248" s="220"/>
      <c r="JNA1248" s="220"/>
      <c r="JNB1248" s="220"/>
      <c r="JNC1248" s="220"/>
      <c r="JND1248" s="220"/>
      <c r="JNE1248" s="220"/>
      <c r="JNF1248" s="220"/>
      <c r="JNG1248" s="220"/>
      <c r="JNH1248" s="220"/>
      <c r="JNI1248" s="220"/>
      <c r="JNJ1248" s="220"/>
      <c r="JNK1248" s="220"/>
      <c r="JNL1248" s="220"/>
      <c r="JNM1248" s="220"/>
      <c r="JNN1248" s="220"/>
      <c r="JNO1248" s="220"/>
      <c r="JNP1248" s="220"/>
      <c r="JNQ1248" s="220"/>
      <c r="JNR1248" s="220"/>
      <c r="JNS1248" s="220"/>
      <c r="JNT1248" s="220"/>
      <c r="JNU1248" s="220"/>
      <c r="JNV1248" s="220"/>
      <c r="JNW1248" s="220"/>
      <c r="JNX1248" s="220"/>
      <c r="JNY1248" s="220"/>
      <c r="JNZ1248" s="220"/>
      <c r="JOA1248" s="220"/>
      <c r="JOB1248" s="220"/>
      <c r="JOC1248" s="220"/>
      <c r="JOD1248" s="220"/>
      <c r="JOE1248" s="220"/>
      <c r="JOF1248" s="220"/>
      <c r="JOG1248" s="220"/>
      <c r="JOH1248" s="220"/>
      <c r="JOI1248" s="220"/>
      <c r="JOJ1248" s="220"/>
      <c r="JOK1248" s="220"/>
      <c r="JOL1248" s="220"/>
      <c r="JOM1248" s="220"/>
      <c r="JON1248" s="220"/>
      <c r="JOO1248" s="220"/>
      <c r="JOP1248" s="220"/>
      <c r="JOQ1248" s="220"/>
      <c r="JOR1248" s="220"/>
      <c r="JOS1248" s="220"/>
      <c r="JOT1248" s="220"/>
      <c r="JOU1248" s="220"/>
      <c r="JOV1248" s="220"/>
      <c r="JOW1248" s="220"/>
      <c r="JOX1248" s="220"/>
      <c r="JOY1248" s="220"/>
      <c r="JOZ1248" s="220"/>
      <c r="JPA1248" s="220"/>
      <c r="JPB1248" s="220"/>
      <c r="JPC1248" s="220"/>
      <c r="JPD1248" s="220"/>
      <c r="JPE1248" s="220"/>
      <c r="JPF1248" s="220"/>
      <c r="JPG1248" s="220"/>
      <c r="JPH1248" s="220"/>
      <c r="JPI1248" s="220"/>
      <c r="JPJ1248" s="220"/>
      <c r="JPK1248" s="220"/>
      <c r="JPL1248" s="220"/>
      <c r="JPM1248" s="220"/>
      <c r="JPN1248" s="220"/>
      <c r="JPO1248" s="220"/>
      <c r="JPP1248" s="220"/>
      <c r="JPQ1248" s="220"/>
      <c r="JPR1248" s="220"/>
      <c r="JPS1248" s="220"/>
      <c r="JPT1248" s="220"/>
      <c r="JPU1248" s="220"/>
      <c r="JPV1248" s="220"/>
      <c r="JPW1248" s="220"/>
      <c r="JPX1248" s="220"/>
      <c r="JPY1248" s="220"/>
      <c r="JPZ1248" s="220"/>
      <c r="JQA1248" s="220"/>
      <c r="JQB1248" s="220"/>
      <c r="JQC1248" s="220"/>
      <c r="JQD1248" s="220"/>
      <c r="JQE1248" s="220"/>
      <c r="JQF1248" s="220"/>
      <c r="JQG1248" s="220"/>
      <c r="JQH1248" s="220"/>
      <c r="JQI1248" s="220"/>
      <c r="JQJ1248" s="220"/>
      <c r="JQK1248" s="220"/>
      <c r="JQL1248" s="220"/>
      <c r="JQM1248" s="220"/>
      <c r="JQN1248" s="220"/>
      <c r="JQO1248" s="220"/>
      <c r="JQP1248" s="220"/>
      <c r="JQQ1248" s="220"/>
      <c r="JQR1248" s="220"/>
      <c r="JQS1248" s="220"/>
      <c r="JQT1248" s="220"/>
      <c r="JQU1248" s="220"/>
      <c r="JQV1248" s="220"/>
      <c r="JQW1248" s="220"/>
      <c r="JQX1248" s="220"/>
      <c r="JQY1248" s="220"/>
      <c r="JQZ1248" s="220"/>
      <c r="JRA1248" s="220"/>
      <c r="JRB1248" s="220"/>
      <c r="JRC1248" s="220"/>
      <c r="JRD1248" s="220"/>
      <c r="JRE1248" s="220"/>
      <c r="JRF1248" s="220"/>
      <c r="JRG1248" s="220"/>
      <c r="JRH1248" s="220"/>
      <c r="JRI1248" s="220"/>
      <c r="JRJ1248" s="220"/>
      <c r="JRK1248" s="220"/>
      <c r="JRL1248" s="220"/>
      <c r="JRM1248" s="220"/>
      <c r="JRN1248" s="220"/>
      <c r="JRO1248" s="220"/>
      <c r="JRP1248" s="220"/>
      <c r="JRQ1248" s="220"/>
      <c r="JRR1248" s="220"/>
      <c r="JRS1248" s="220"/>
      <c r="JRT1248" s="220"/>
      <c r="JRU1248" s="220"/>
      <c r="JRV1248" s="220"/>
      <c r="JRW1248" s="220"/>
      <c r="JRX1248" s="220"/>
      <c r="JRY1248" s="220"/>
      <c r="JRZ1248" s="220"/>
      <c r="JSA1248" s="220"/>
      <c r="JSB1248" s="220"/>
      <c r="JSC1248" s="220"/>
      <c r="JSD1248" s="220"/>
      <c r="JSE1248" s="220"/>
      <c r="JSF1248" s="220"/>
      <c r="JSG1248" s="220"/>
      <c r="JSH1248" s="220"/>
      <c r="JSI1248" s="220"/>
      <c r="JSJ1248" s="220"/>
      <c r="JSK1248" s="220"/>
      <c r="JSL1248" s="220"/>
      <c r="JSM1248" s="220"/>
      <c r="JSN1248" s="220"/>
      <c r="JSO1248" s="220"/>
      <c r="JSP1248" s="220"/>
      <c r="JSQ1248" s="220"/>
      <c r="JSR1248" s="220"/>
      <c r="JSS1248" s="220"/>
      <c r="JST1248" s="220"/>
      <c r="JSU1248" s="220"/>
      <c r="JSV1248" s="220"/>
      <c r="JSW1248" s="220"/>
      <c r="JSX1248" s="220"/>
      <c r="JSY1248" s="220"/>
      <c r="JSZ1248" s="220"/>
      <c r="JTA1248" s="220"/>
      <c r="JTB1248" s="220"/>
      <c r="JTC1248" s="220"/>
      <c r="JTD1248" s="220"/>
      <c r="JTE1248" s="220"/>
      <c r="JTF1248" s="220"/>
      <c r="JTG1248" s="220"/>
      <c r="JTH1248" s="220"/>
      <c r="JTI1248" s="220"/>
      <c r="JTJ1248" s="220"/>
      <c r="JTK1248" s="220"/>
      <c r="JTL1248" s="220"/>
      <c r="JTM1248" s="220"/>
      <c r="JTN1248" s="220"/>
      <c r="JTO1248" s="220"/>
      <c r="JTP1248" s="220"/>
      <c r="JTQ1248" s="220"/>
      <c r="JTR1248" s="220"/>
      <c r="JTS1248" s="220"/>
      <c r="JTT1248" s="220"/>
      <c r="JTU1248" s="220"/>
      <c r="JTV1248" s="220"/>
      <c r="JTW1248" s="220"/>
      <c r="JTX1248" s="220"/>
      <c r="JTY1248" s="220"/>
      <c r="JTZ1248" s="220"/>
      <c r="JUA1248" s="220"/>
      <c r="JUB1248" s="220"/>
      <c r="JUC1248" s="220"/>
      <c r="JUD1248" s="220"/>
      <c r="JUE1248" s="220"/>
      <c r="JUF1248" s="220"/>
      <c r="JUG1248" s="220"/>
      <c r="JUH1248" s="220"/>
      <c r="JUI1248" s="220"/>
      <c r="JUJ1248" s="220"/>
      <c r="JUK1248" s="220"/>
      <c r="JUL1248" s="220"/>
      <c r="JUM1248" s="220"/>
      <c r="JUN1248" s="220"/>
      <c r="JUO1248" s="220"/>
      <c r="JUP1248" s="220"/>
      <c r="JUQ1248" s="220"/>
      <c r="JUR1248" s="220"/>
      <c r="JUS1248" s="220"/>
      <c r="JUT1248" s="220"/>
      <c r="JUU1248" s="220"/>
      <c r="JUV1248" s="220"/>
      <c r="JUW1248" s="220"/>
      <c r="JUX1248" s="220"/>
      <c r="JUY1248" s="220"/>
      <c r="JUZ1248" s="220"/>
      <c r="JVA1248" s="220"/>
      <c r="JVB1248" s="220"/>
      <c r="JVC1248" s="220"/>
      <c r="JVD1248" s="220"/>
      <c r="JVE1248" s="220"/>
      <c r="JVF1248" s="220"/>
      <c r="JVG1248" s="220"/>
      <c r="JVH1248" s="220"/>
      <c r="JVI1248" s="220"/>
      <c r="JVJ1248" s="220"/>
      <c r="JVK1248" s="220"/>
      <c r="JVL1248" s="220"/>
      <c r="JVM1248" s="220"/>
      <c r="JVN1248" s="220"/>
      <c r="JVO1248" s="220"/>
      <c r="JVP1248" s="220"/>
      <c r="JVQ1248" s="220"/>
      <c r="JVR1248" s="220"/>
      <c r="JVS1248" s="220"/>
      <c r="JVT1248" s="220"/>
      <c r="JVU1248" s="220"/>
      <c r="JVV1248" s="220"/>
      <c r="JVW1248" s="220"/>
      <c r="JVX1248" s="220"/>
      <c r="JVY1248" s="220"/>
      <c r="JVZ1248" s="220"/>
      <c r="JWA1248" s="220"/>
      <c r="JWB1248" s="220"/>
      <c r="JWC1248" s="220"/>
      <c r="JWD1248" s="220"/>
      <c r="JWE1248" s="220"/>
      <c r="JWF1248" s="220"/>
      <c r="JWG1248" s="220"/>
      <c r="JWH1248" s="220"/>
      <c r="JWI1248" s="220"/>
      <c r="JWJ1248" s="220"/>
      <c r="JWK1248" s="220"/>
      <c r="JWL1248" s="220"/>
      <c r="JWM1248" s="220"/>
      <c r="JWN1248" s="220"/>
      <c r="JWO1248" s="220"/>
      <c r="JWP1248" s="220"/>
      <c r="JWQ1248" s="220"/>
      <c r="JWR1248" s="220"/>
      <c r="JWS1248" s="220"/>
      <c r="JWT1248" s="220"/>
      <c r="JWU1248" s="220"/>
      <c r="JWV1248" s="220"/>
      <c r="JWW1248" s="220"/>
      <c r="JWX1248" s="220"/>
      <c r="JWY1248" s="220"/>
      <c r="JWZ1248" s="220"/>
      <c r="JXA1248" s="220"/>
      <c r="JXB1248" s="220"/>
      <c r="JXC1248" s="220"/>
      <c r="JXD1248" s="220"/>
      <c r="JXE1248" s="220"/>
      <c r="JXF1248" s="220"/>
      <c r="JXG1248" s="220"/>
      <c r="JXH1248" s="220"/>
      <c r="JXI1248" s="220"/>
      <c r="JXJ1248" s="220"/>
      <c r="JXK1248" s="220"/>
      <c r="JXL1248" s="220"/>
      <c r="JXM1248" s="220"/>
      <c r="JXN1248" s="220"/>
      <c r="JXO1248" s="220"/>
      <c r="JXP1248" s="220"/>
      <c r="JXQ1248" s="220"/>
      <c r="JXR1248" s="220"/>
      <c r="JXS1248" s="220"/>
      <c r="JXT1248" s="220"/>
      <c r="JXU1248" s="220"/>
      <c r="JXV1248" s="220"/>
      <c r="JXW1248" s="220"/>
      <c r="JXX1248" s="220"/>
      <c r="JXY1248" s="220"/>
      <c r="JXZ1248" s="220"/>
      <c r="JYA1248" s="220"/>
      <c r="JYB1248" s="220"/>
      <c r="JYC1248" s="220"/>
      <c r="JYD1248" s="220"/>
      <c r="JYE1248" s="220"/>
      <c r="JYF1248" s="220"/>
      <c r="JYG1248" s="220"/>
      <c r="JYH1248" s="220"/>
      <c r="JYI1248" s="220"/>
      <c r="JYJ1248" s="220"/>
      <c r="JYK1248" s="220"/>
      <c r="JYL1248" s="220"/>
      <c r="JYM1248" s="220"/>
      <c r="JYN1248" s="220"/>
      <c r="JYO1248" s="220"/>
      <c r="JYP1248" s="220"/>
      <c r="JYQ1248" s="220"/>
      <c r="JYR1248" s="220"/>
      <c r="JYS1248" s="220"/>
      <c r="JYT1248" s="220"/>
      <c r="JYU1248" s="220"/>
      <c r="JYV1248" s="220"/>
      <c r="JYW1248" s="220"/>
      <c r="JYX1248" s="220"/>
      <c r="JYY1248" s="220"/>
      <c r="JYZ1248" s="220"/>
      <c r="JZA1248" s="220"/>
      <c r="JZB1248" s="220"/>
      <c r="JZC1248" s="220"/>
      <c r="JZD1248" s="220"/>
      <c r="JZE1248" s="220"/>
      <c r="JZF1248" s="220"/>
      <c r="JZG1248" s="220"/>
      <c r="JZH1248" s="220"/>
      <c r="JZI1248" s="220"/>
      <c r="JZJ1248" s="220"/>
      <c r="JZK1248" s="220"/>
      <c r="JZL1248" s="220"/>
      <c r="JZM1248" s="220"/>
      <c r="JZN1248" s="220"/>
      <c r="JZO1248" s="220"/>
      <c r="JZP1248" s="220"/>
      <c r="JZQ1248" s="220"/>
      <c r="JZR1248" s="220"/>
      <c r="JZS1248" s="220"/>
      <c r="JZT1248" s="220"/>
      <c r="JZU1248" s="220"/>
      <c r="JZV1248" s="220"/>
      <c r="JZW1248" s="220"/>
      <c r="JZX1248" s="220"/>
      <c r="JZY1248" s="220"/>
      <c r="JZZ1248" s="220"/>
      <c r="KAA1248" s="220"/>
      <c r="KAB1248" s="220"/>
      <c r="KAC1248" s="220"/>
      <c r="KAD1248" s="220"/>
      <c r="KAE1248" s="220"/>
      <c r="KAF1248" s="220"/>
      <c r="KAG1248" s="220"/>
      <c r="KAH1248" s="220"/>
      <c r="KAI1248" s="220"/>
      <c r="KAJ1248" s="220"/>
      <c r="KAK1248" s="220"/>
      <c r="KAL1248" s="220"/>
      <c r="KAM1248" s="220"/>
      <c r="KAN1248" s="220"/>
      <c r="KAO1248" s="220"/>
      <c r="KAP1248" s="220"/>
      <c r="KAQ1248" s="220"/>
      <c r="KAR1248" s="220"/>
      <c r="KAS1248" s="220"/>
      <c r="KAT1248" s="220"/>
      <c r="KAU1248" s="220"/>
      <c r="KAV1248" s="220"/>
      <c r="KAW1248" s="220"/>
      <c r="KAX1248" s="220"/>
      <c r="KAY1248" s="220"/>
      <c r="KAZ1248" s="220"/>
      <c r="KBA1248" s="220"/>
      <c r="KBB1248" s="220"/>
      <c r="KBC1248" s="220"/>
      <c r="KBD1248" s="220"/>
      <c r="KBE1248" s="220"/>
      <c r="KBF1248" s="220"/>
      <c r="KBG1248" s="220"/>
      <c r="KBH1248" s="220"/>
      <c r="KBI1248" s="220"/>
      <c r="KBJ1248" s="220"/>
      <c r="KBK1248" s="220"/>
      <c r="KBL1248" s="220"/>
      <c r="KBM1248" s="220"/>
      <c r="KBN1248" s="220"/>
      <c r="KBO1248" s="220"/>
      <c r="KBP1248" s="220"/>
      <c r="KBQ1248" s="220"/>
      <c r="KBR1248" s="220"/>
      <c r="KBS1248" s="220"/>
      <c r="KBT1248" s="220"/>
      <c r="KBU1248" s="220"/>
      <c r="KBV1248" s="220"/>
      <c r="KBW1248" s="220"/>
      <c r="KBX1248" s="220"/>
      <c r="KBY1248" s="220"/>
      <c r="KBZ1248" s="220"/>
      <c r="KCA1248" s="220"/>
      <c r="KCB1248" s="220"/>
      <c r="KCC1248" s="220"/>
      <c r="KCD1248" s="220"/>
      <c r="KCE1248" s="220"/>
      <c r="KCF1248" s="220"/>
      <c r="KCG1248" s="220"/>
      <c r="KCH1248" s="220"/>
      <c r="KCI1248" s="220"/>
      <c r="KCJ1248" s="220"/>
      <c r="KCK1248" s="220"/>
      <c r="KCL1248" s="220"/>
      <c r="KCM1248" s="220"/>
      <c r="KCN1248" s="220"/>
      <c r="KCO1248" s="220"/>
      <c r="KCP1248" s="220"/>
      <c r="KCQ1248" s="220"/>
      <c r="KCR1248" s="220"/>
      <c r="KCS1248" s="220"/>
      <c r="KCT1248" s="220"/>
      <c r="KCU1248" s="220"/>
      <c r="KCV1248" s="220"/>
      <c r="KCW1248" s="220"/>
      <c r="KCX1248" s="220"/>
      <c r="KCY1248" s="220"/>
      <c r="KCZ1248" s="220"/>
      <c r="KDA1248" s="220"/>
      <c r="KDB1248" s="220"/>
      <c r="KDC1248" s="220"/>
      <c r="KDD1248" s="220"/>
      <c r="KDE1248" s="220"/>
      <c r="KDF1248" s="220"/>
      <c r="KDG1248" s="220"/>
      <c r="KDH1248" s="220"/>
      <c r="KDI1248" s="220"/>
      <c r="KDJ1248" s="220"/>
      <c r="KDK1248" s="220"/>
      <c r="KDL1248" s="220"/>
      <c r="KDM1248" s="220"/>
      <c r="KDN1248" s="220"/>
      <c r="KDO1248" s="220"/>
      <c r="KDP1248" s="220"/>
      <c r="KDQ1248" s="220"/>
      <c r="KDR1248" s="220"/>
      <c r="KDS1248" s="220"/>
      <c r="KDT1248" s="220"/>
      <c r="KDU1248" s="220"/>
      <c r="KDV1248" s="220"/>
      <c r="KDW1248" s="220"/>
      <c r="KDX1248" s="220"/>
      <c r="KDY1248" s="220"/>
      <c r="KDZ1248" s="220"/>
      <c r="KEA1248" s="220"/>
      <c r="KEB1248" s="220"/>
      <c r="KEC1248" s="220"/>
      <c r="KED1248" s="220"/>
      <c r="KEE1248" s="220"/>
      <c r="KEF1248" s="220"/>
      <c r="KEG1248" s="220"/>
      <c r="KEH1248" s="220"/>
      <c r="KEI1248" s="220"/>
      <c r="KEJ1248" s="220"/>
      <c r="KEK1248" s="220"/>
      <c r="KEL1248" s="220"/>
      <c r="KEM1248" s="220"/>
      <c r="KEN1248" s="220"/>
      <c r="KEO1248" s="220"/>
      <c r="KEP1248" s="220"/>
      <c r="KEQ1248" s="220"/>
      <c r="KER1248" s="220"/>
      <c r="KES1248" s="220"/>
      <c r="KET1248" s="220"/>
      <c r="KEU1248" s="220"/>
      <c r="KEV1248" s="220"/>
      <c r="KEW1248" s="220"/>
      <c r="KEX1248" s="220"/>
      <c r="KEY1248" s="220"/>
      <c r="KEZ1248" s="220"/>
      <c r="KFA1248" s="220"/>
      <c r="KFB1248" s="220"/>
      <c r="KFC1248" s="220"/>
      <c r="KFD1248" s="220"/>
      <c r="KFE1248" s="220"/>
      <c r="KFF1248" s="220"/>
      <c r="KFG1248" s="220"/>
      <c r="KFH1248" s="220"/>
      <c r="KFI1248" s="220"/>
      <c r="KFJ1248" s="220"/>
      <c r="KFK1248" s="220"/>
      <c r="KFL1248" s="220"/>
      <c r="KFM1248" s="220"/>
      <c r="KFN1248" s="220"/>
      <c r="KFO1248" s="220"/>
      <c r="KFP1248" s="220"/>
      <c r="KFQ1248" s="220"/>
      <c r="KFR1248" s="220"/>
      <c r="KFS1248" s="220"/>
      <c r="KFT1248" s="220"/>
      <c r="KFU1248" s="220"/>
      <c r="KFV1248" s="220"/>
      <c r="KFW1248" s="220"/>
      <c r="KFX1248" s="220"/>
      <c r="KFY1248" s="220"/>
      <c r="KFZ1248" s="220"/>
      <c r="KGA1248" s="220"/>
      <c r="KGB1248" s="220"/>
      <c r="KGC1248" s="220"/>
      <c r="KGD1248" s="220"/>
      <c r="KGE1248" s="220"/>
      <c r="KGF1248" s="220"/>
      <c r="KGG1248" s="220"/>
      <c r="KGH1248" s="220"/>
      <c r="KGI1248" s="220"/>
      <c r="KGJ1248" s="220"/>
      <c r="KGK1248" s="220"/>
      <c r="KGL1248" s="220"/>
      <c r="KGM1248" s="220"/>
      <c r="KGN1248" s="220"/>
      <c r="KGO1248" s="220"/>
      <c r="KGP1248" s="220"/>
      <c r="KGQ1248" s="220"/>
      <c r="KGR1248" s="220"/>
      <c r="KGS1248" s="220"/>
      <c r="KGT1248" s="220"/>
      <c r="KGU1248" s="220"/>
      <c r="KGV1248" s="220"/>
      <c r="KGW1248" s="220"/>
      <c r="KGX1248" s="220"/>
      <c r="KGY1248" s="220"/>
      <c r="KGZ1248" s="220"/>
      <c r="KHA1248" s="220"/>
      <c r="KHB1248" s="220"/>
      <c r="KHC1248" s="220"/>
      <c r="KHD1248" s="220"/>
      <c r="KHE1248" s="220"/>
      <c r="KHF1248" s="220"/>
      <c r="KHG1248" s="220"/>
      <c r="KHH1248" s="220"/>
      <c r="KHI1248" s="220"/>
      <c r="KHJ1248" s="220"/>
      <c r="KHK1248" s="220"/>
      <c r="KHL1248" s="220"/>
      <c r="KHM1248" s="220"/>
      <c r="KHN1248" s="220"/>
      <c r="KHO1248" s="220"/>
      <c r="KHP1248" s="220"/>
      <c r="KHQ1248" s="220"/>
      <c r="KHR1248" s="220"/>
      <c r="KHS1248" s="220"/>
      <c r="KHT1248" s="220"/>
      <c r="KHU1248" s="220"/>
      <c r="KHV1248" s="220"/>
      <c r="KHW1248" s="220"/>
      <c r="KHX1248" s="220"/>
      <c r="KHY1248" s="220"/>
      <c r="KHZ1248" s="220"/>
      <c r="KIA1248" s="220"/>
      <c r="KIB1248" s="220"/>
      <c r="KIC1248" s="220"/>
      <c r="KID1248" s="220"/>
      <c r="KIE1248" s="220"/>
      <c r="KIF1248" s="220"/>
      <c r="KIG1248" s="220"/>
      <c r="KIH1248" s="220"/>
      <c r="KII1248" s="220"/>
      <c r="KIJ1248" s="220"/>
      <c r="KIK1248" s="220"/>
      <c r="KIL1248" s="220"/>
      <c r="KIM1248" s="220"/>
      <c r="KIN1248" s="220"/>
      <c r="KIO1248" s="220"/>
      <c r="KIP1248" s="220"/>
      <c r="KIQ1248" s="220"/>
      <c r="KIR1248" s="220"/>
      <c r="KIS1248" s="220"/>
      <c r="KIT1248" s="220"/>
      <c r="KIU1248" s="220"/>
      <c r="KIV1248" s="220"/>
      <c r="KIW1248" s="220"/>
      <c r="KIX1248" s="220"/>
      <c r="KIY1248" s="220"/>
      <c r="KIZ1248" s="220"/>
      <c r="KJA1248" s="220"/>
      <c r="KJB1248" s="220"/>
      <c r="KJC1248" s="220"/>
      <c r="KJD1248" s="220"/>
      <c r="KJE1248" s="220"/>
      <c r="KJF1248" s="220"/>
      <c r="KJG1248" s="220"/>
      <c r="KJH1248" s="220"/>
      <c r="KJI1248" s="220"/>
      <c r="KJJ1248" s="220"/>
      <c r="KJK1248" s="220"/>
      <c r="KJL1248" s="220"/>
      <c r="KJM1248" s="220"/>
      <c r="KJN1248" s="220"/>
      <c r="KJO1248" s="220"/>
      <c r="KJP1248" s="220"/>
      <c r="KJQ1248" s="220"/>
      <c r="KJR1248" s="220"/>
      <c r="KJS1248" s="220"/>
      <c r="KJT1248" s="220"/>
      <c r="KJU1248" s="220"/>
      <c r="KJV1248" s="220"/>
      <c r="KJW1248" s="220"/>
      <c r="KJX1248" s="220"/>
      <c r="KJY1248" s="220"/>
      <c r="KJZ1248" s="220"/>
      <c r="KKA1248" s="220"/>
      <c r="KKB1248" s="220"/>
      <c r="KKC1248" s="220"/>
      <c r="KKD1248" s="220"/>
      <c r="KKE1248" s="220"/>
      <c r="KKF1248" s="220"/>
      <c r="KKG1248" s="220"/>
      <c r="KKH1248" s="220"/>
      <c r="KKI1248" s="220"/>
      <c r="KKJ1248" s="220"/>
      <c r="KKK1248" s="220"/>
      <c r="KKL1248" s="220"/>
      <c r="KKM1248" s="220"/>
      <c r="KKN1248" s="220"/>
      <c r="KKO1248" s="220"/>
      <c r="KKP1248" s="220"/>
      <c r="KKQ1248" s="220"/>
      <c r="KKR1248" s="220"/>
      <c r="KKS1248" s="220"/>
      <c r="KKT1248" s="220"/>
      <c r="KKU1248" s="220"/>
      <c r="KKV1248" s="220"/>
      <c r="KKW1248" s="220"/>
      <c r="KKX1248" s="220"/>
      <c r="KKY1248" s="220"/>
      <c r="KKZ1248" s="220"/>
      <c r="KLA1248" s="220"/>
      <c r="KLB1248" s="220"/>
      <c r="KLC1248" s="220"/>
      <c r="KLD1248" s="220"/>
      <c r="KLE1248" s="220"/>
      <c r="KLF1248" s="220"/>
      <c r="KLG1248" s="220"/>
      <c r="KLH1248" s="220"/>
      <c r="KLI1248" s="220"/>
      <c r="KLJ1248" s="220"/>
      <c r="KLK1248" s="220"/>
      <c r="KLL1248" s="220"/>
      <c r="KLM1248" s="220"/>
      <c r="KLN1248" s="220"/>
      <c r="KLO1248" s="220"/>
      <c r="KLP1248" s="220"/>
      <c r="KLQ1248" s="220"/>
      <c r="KLR1248" s="220"/>
      <c r="KLS1248" s="220"/>
      <c r="KLT1248" s="220"/>
      <c r="KLU1248" s="220"/>
      <c r="KLV1248" s="220"/>
      <c r="KLW1248" s="220"/>
      <c r="KLX1248" s="220"/>
      <c r="KLY1248" s="220"/>
      <c r="KLZ1248" s="220"/>
      <c r="KMA1248" s="220"/>
      <c r="KMB1248" s="220"/>
      <c r="KMC1248" s="220"/>
      <c r="KMD1248" s="220"/>
      <c r="KME1248" s="220"/>
      <c r="KMF1248" s="220"/>
      <c r="KMG1248" s="220"/>
      <c r="KMH1248" s="220"/>
      <c r="KMI1248" s="220"/>
      <c r="KMJ1248" s="220"/>
      <c r="KMK1248" s="220"/>
      <c r="KML1248" s="220"/>
      <c r="KMM1248" s="220"/>
      <c r="KMN1248" s="220"/>
      <c r="KMO1248" s="220"/>
      <c r="KMP1248" s="220"/>
      <c r="KMQ1248" s="220"/>
      <c r="KMR1248" s="220"/>
      <c r="KMS1248" s="220"/>
      <c r="KMT1248" s="220"/>
      <c r="KMU1248" s="220"/>
      <c r="KMV1248" s="220"/>
      <c r="KMW1248" s="220"/>
      <c r="KMX1248" s="220"/>
      <c r="KMY1248" s="220"/>
      <c r="KMZ1248" s="220"/>
      <c r="KNA1248" s="220"/>
      <c r="KNB1248" s="220"/>
      <c r="KNC1248" s="220"/>
      <c r="KND1248" s="220"/>
      <c r="KNE1248" s="220"/>
      <c r="KNF1248" s="220"/>
      <c r="KNG1248" s="220"/>
      <c r="KNH1248" s="220"/>
      <c r="KNI1248" s="220"/>
      <c r="KNJ1248" s="220"/>
      <c r="KNK1248" s="220"/>
      <c r="KNL1248" s="220"/>
      <c r="KNM1248" s="220"/>
      <c r="KNN1248" s="220"/>
      <c r="KNO1248" s="220"/>
      <c r="KNP1248" s="220"/>
      <c r="KNQ1248" s="220"/>
      <c r="KNR1248" s="220"/>
      <c r="KNS1248" s="220"/>
      <c r="KNT1248" s="220"/>
      <c r="KNU1248" s="220"/>
      <c r="KNV1248" s="220"/>
      <c r="KNW1248" s="220"/>
      <c r="KNX1248" s="220"/>
      <c r="KNY1248" s="220"/>
      <c r="KNZ1248" s="220"/>
      <c r="KOA1248" s="220"/>
      <c r="KOB1248" s="220"/>
      <c r="KOC1248" s="220"/>
      <c r="KOD1248" s="220"/>
      <c r="KOE1248" s="220"/>
      <c r="KOF1248" s="220"/>
      <c r="KOG1248" s="220"/>
      <c r="KOH1248" s="220"/>
      <c r="KOI1248" s="220"/>
      <c r="KOJ1248" s="220"/>
      <c r="KOK1248" s="220"/>
      <c r="KOL1248" s="220"/>
      <c r="KOM1248" s="220"/>
      <c r="KON1248" s="220"/>
      <c r="KOO1248" s="220"/>
      <c r="KOP1248" s="220"/>
      <c r="KOQ1248" s="220"/>
      <c r="KOR1248" s="220"/>
      <c r="KOS1248" s="220"/>
      <c r="KOT1248" s="220"/>
      <c r="KOU1248" s="220"/>
      <c r="KOV1248" s="220"/>
      <c r="KOW1248" s="220"/>
      <c r="KOX1248" s="220"/>
      <c r="KOY1248" s="220"/>
      <c r="KOZ1248" s="220"/>
      <c r="KPA1248" s="220"/>
      <c r="KPB1248" s="220"/>
      <c r="KPC1248" s="220"/>
      <c r="KPD1248" s="220"/>
      <c r="KPE1248" s="220"/>
      <c r="KPF1248" s="220"/>
      <c r="KPG1248" s="220"/>
      <c r="KPH1248" s="220"/>
      <c r="KPI1248" s="220"/>
      <c r="KPJ1248" s="220"/>
      <c r="KPK1248" s="220"/>
      <c r="KPL1248" s="220"/>
      <c r="KPM1248" s="220"/>
      <c r="KPN1248" s="220"/>
      <c r="KPO1248" s="220"/>
      <c r="KPP1248" s="220"/>
      <c r="KPQ1248" s="220"/>
      <c r="KPR1248" s="220"/>
      <c r="KPS1248" s="220"/>
      <c r="KPT1248" s="220"/>
      <c r="KPU1248" s="220"/>
      <c r="KPV1248" s="220"/>
      <c r="KPW1248" s="220"/>
      <c r="KPX1248" s="220"/>
      <c r="KPY1248" s="220"/>
      <c r="KPZ1248" s="220"/>
      <c r="KQA1248" s="220"/>
      <c r="KQB1248" s="220"/>
      <c r="KQC1248" s="220"/>
      <c r="KQD1248" s="220"/>
      <c r="KQE1248" s="220"/>
      <c r="KQF1248" s="220"/>
      <c r="KQG1248" s="220"/>
      <c r="KQH1248" s="220"/>
      <c r="KQI1248" s="220"/>
      <c r="KQJ1248" s="220"/>
      <c r="KQK1248" s="220"/>
      <c r="KQL1248" s="220"/>
      <c r="KQM1248" s="220"/>
      <c r="KQN1248" s="220"/>
      <c r="KQO1248" s="220"/>
      <c r="KQP1248" s="220"/>
      <c r="KQQ1248" s="220"/>
      <c r="KQR1248" s="220"/>
      <c r="KQS1248" s="220"/>
      <c r="KQT1248" s="220"/>
      <c r="KQU1248" s="220"/>
      <c r="KQV1248" s="220"/>
      <c r="KQW1248" s="220"/>
      <c r="KQX1248" s="220"/>
      <c r="KQY1248" s="220"/>
      <c r="KQZ1248" s="220"/>
      <c r="KRA1248" s="220"/>
      <c r="KRB1248" s="220"/>
      <c r="KRC1248" s="220"/>
      <c r="KRD1248" s="220"/>
      <c r="KRE1248" s="220"/>
      <c r="KRF1248" s="220"/>
      <c r="KRG1248" s="220"/>
      <c r="KRH1248" s="220"/>
      <c r="KRI1248" s="220"/>
      <c r="KRJ1248" s="220"/>
      <c r="KRK1248" s="220"/>
      <c r="KRL1248" s="220"/>
      <c r="KRM1248" s="220"/>
      <c r="KRN1248" s="220"/>
      <c r="KRO1248" s="220"/>
      <c r="KRP1248" s="220"/>
      <c r="KRQ1248" s="220"/>
      <c r="KRR1248" s="220"/>
      <c r="KRS1248" s="220"/>
      <c r="KRT1248" s="220"/>
      <c r="KRU1248" s="220"/>
      <c r="KRV1248" s="220"/>
      <c r="KRW1248" s="220"/>
      <c r="KRX1248" s="220"/>
      <c r="KRY1248" s="220"/>
      <c r="KRZ1248" s="220"/>
      <c r="KSA1248" s="220"/>
      <c r="KSB1248" s="220"/>
      <c r="KSC1248" s="220"/>
      <c r="KSD1248" s="220"/>
      <c r="KSE1248" s="220"/>
      <c r="KSF1248" s="220"/>
      <c r="KSG1248" s="220"/>
      <c r="KSH1248" s="220"/>
      <c r="KSI1248" s="220"/>
      <c r="KSJ1248" s="220"/>
      <c r="KSK1248" s="220"/>
      <c r="KSL1248" s="220"/>
      <c r="KSM1248" s="220"/>
      <c r="KSN1248" s="220"/>
      <c r="KSO1248" s="220"/>
      <c r="KSP1248" s="220"/>
      <c r="KSQ1248" s="220"/>
      <c r="KSR1248" s="220"/>
      <c r="KSS1248" s="220"/>
      <c r="KST1248" s="220"/>
      <c r="KSU1248" s="220"/>
      <c r="KSV1248" s="220"/>
      <c r="KSW1248" s="220"/>
      <c r="KSX1248" s="220"/>
      <c r="KSY1248" s="220"/>
      <c r="KSZ1248" s="220"/>
      <c r="KTA1248" s="220"/>
      <c r="KTB1248" s="220"/>
      <c r="KTC1248" s="220"/>
      <c r="KTD1248" s="220"/>
      <c r="KTE1248" s="220"/>
      <c r="KTF1248" s="220"/>
      <c r="KTG1248" s="220"/>
      <c r="KTH1248" s="220"/>
      <c r="KTI1248" s="220"/>
      <c r="KTJ1248" s="220"/>
      <c r="KTK1248" s="220"/>
      <c r="KTL1248" s="220"/>
      <c r="KTM1248" s="220"/>
      <c r="KTN1248" s="220"/>
      <c r="KTO1248" s="220"/>
      <c r="KTP1248" s="220"/>
      <c r="KTQ1248" s="220"/>
      <c r="KTR1248" s="220"/>
      <c r="KTS1248" s="220"/>
      <c r="KTT1248" s="220"/>
      <c r="KTU1248" s="220"/>
      <c r="KTV1248" s="220"/>
      <c r="KTW1248" s="220"/>
      <c r="KTX1248" s="220"/>
      <c r="KTY1248" s="220"/>
      <c r="KTZ1248" s="220"/>
      <c r="KUA1248" s="220"/>
      <c r="KUB1248" s="220"/>
      <c r="KUC1248" s="220"/>
      <c r="KUD1248" s="220"/>
      <c r="KUE1248" s="220"/>
      <c r="KUF1248" s="220"/>
      <c r="KUG1248" s="220"/>
      <c r="KUH1248" s="220"/>
      <c r="KUI1248" s="220"/>
      <c r="KUJ1248" s="220"/>
      <c r="KUK1248" s="220"/>
      <c r="KUL1248" s="220"/>
      <c r="KUM1248" s="220"/>
      <c r="KUN1248" s="220"/>
      <c r="KUO1248" s="220"/>
      <c r="KUP1248" s="220"/>
      <c r="KUQ1248" s="220"/>
      <c r="KUR1248" s="220"/>
      <c r="KUS1248" s="220"/>
      <c r="KUT1248" s="220"/>
      <c r="KUU1248" s="220"/>
      <c r="KUV1248" s="220"/>
      <c r="KUW1248" s="220"/>
      <c r="KUX1248" s="220"/>
      <c r="KUY1248" s="220"/>
      <c r="KUZ1248" s="220"/>
      <c r="KVA1248" s="220"/>
      <c r="KVB1248" s="220"/>
      <c r="KVC1248" s="220"/>
      <c r="KVD1248" s="220"/>
      <c r="KVE1248" s="220"/>
      <c r="KVF1248" s="220"/>
      <c r="KVG1248" s="220"/>
      <c r="KVH1248" s="220"/>
      <c r="KVI1248" s="220"/>
      <c r="KVJ1248" s="220"/>
      <c r="KVK1248" s="220"/>
      <c r="KVL1248" s="220"/>
      <c r="KVM1248" s="220"/>
      <c r="KVN1248" s="220"/>
      <c r="KVO1248" s="220"/>
      <c r="KVP1248" s="220"/>
      <c r="KVQ1248" s="220"/>
      <c r="KVR1248" s="220"/>
      <c r="KVS1248" s="220"/>
      <c r="KVT1248" s="220"/>
      <c r="KVU1248" s="220"/>
      <c r="KVV1248" s="220"/>
      <c r="KVW1248" s="220"/>
      <c r="KVX1248" s="220"/>
      <c r="KVY1248" s="220"/>
      <c r="KVZ1248" s="220"/>
      <c r="KWA1248" s="220"/>
      <c r="KWB1248" s="220"/>
      <c r="KWC1248" s="220"/>
      <c r="KWD1248" s="220"/>
      <c r="KWE1248" s="220"/>
      <c r="KWF1248" s="220"/>
      <c r="KWG1248" s="220"/>
      <c r="KWH1248" s="220"/>
      <c r="KWI1248" s="220"/>
      <c r="KWJ1248" s="220"/>
      <c r="KWK1248" s="220"/>
      <c r="KWL1248" s="220"/>
      <c r="KWM1248" s="220"/>
      <c r="KWN1248" s="220"/>
      <c r="KWO1248" s="220"/>
      <c r="KWP1248" s="220"/>
      <c r="KWQ1248" s="220"/>
      <c r="KWR1248" s="220"/>
      <c r="KWS1248" s="220"/>
      <c r="KWT1248" s="220"/>
      <c r="KWU1248" s="220"/>
      <c r="KWV1248" s="220"/>
      <c r="KWW1248" s="220"/>
      <c r="KWX1248" s="220"/>
      <c r="KWY1248" s="220"/>
      <c r="KWZ1248" s="220"/>
      <c r="KXA1248" s="220"/>
      <c r="KXB1248" s="220"/>
      <c r="KXC1248" s="220"/>
      <c r="KXD1248" s="220"/>
      <c r="KXE1248" s="220"/>
      <c r="KXF1248" s="220"/>
      <c r="KXG1248" s="220"/>
      <c r="KXH1248" s="220"/>
      <c r="KXI1248" s="220"/>
      <c r="KXJ1248" s="220"/>
      <c r="KXK1248" s="220"/>
      <c r="KXL1248" s="220"/>
      <c r="KXM1248" s="220"/>
      <c r="KXN1248" s="220"/>
      <c r="KXO1248" s="220"/>
      <c r="KXP1248" s="220"/>
      <c r="KXQ1248" s="220"/>
      <c r="KXR1248" s="220"/>
      <c r="KXS1248" s="220"/>
      <c r="KXT1248" s="220"/>
      <c r="KXU1248" s="220"/>
      <c r="KXV1248" s="220"/>
      <c r="KXW1248" s="220"/>
      <c r="KXX1248" s="220"/>
      <c r="KXY1248" s="220"/>
      <c r="KXZ1248" s="220"/>
      <c r="KYA1248" s="220"/>
      <c r="KYB1248" s="220"/>
      <c r="KYC1248" s="220"/>
      <c r="KYD1248" s="220"/>
      <c r="KYE1248" s="220"/>
      <c r="KYF1248" s="220"/>
      <c r="KYG1248" s="220"/>
      <c r="KYH1248" s="220"/>
      <c r="KYI1248" s="220"/>
      <c r="KYJ1248" s="220"/>
      <c r="KYK1248" s="220"/>
      <c r="KYL1248" s="220"/>
      <c r="KYM1248" s="220"/>
      <c r="KYN1248" s="220"/>
      <c r="KYO1248" s="220"/>
      <c r="KYP1248" s="220"/>
      <c r="KYQ1248" s="220"/>
      <c r="KYR1248" s="220"/>
      <c r="KYS1248" s="220"/>
      <c r="KYT1248" s="220"/>
      <c r="KYU1248" s="220"/>
      <c r="KYV1248" s="220"/>
      <c r="KYW1248" s="220"/>
      <c r="KYX1248" s="220"/>
      <c r="KYY1248" s="220"/>
      <c r="KYZ1248" s="220"/>
      <c r="KZA1248" s="220"/>
      <c r="KZB1248" s="220"/>
      <c r="KZC1248" s="220"/>
      <c r="KZD1248" s="220"/>
      <c r="KZE1248" s="220"/>
      <c r="KZF1248" s="220"/>
      <c r="KZG1248" s="220"/>
      <c r="KZH1248" s="220"/>
      <c r="KZI1248" s="220"/>
      <c r="KZJ1248" s="220"/>
      <c r="KZK1248" s="220"/>
      <c r="KZL1248" s="220"/>
      <c r="KZM1248" s="220"/>
      <c r="KZN1248" s="220"/>
      <c r="KZO1248" s="220"/>
      <c r="KZP1248" s="220"/>
      <c r="KZQ1248" s="220"/>
      <c r="KZR1248" s="220"/>
      <c r="KZS1248" s="220"/>
      <c r="KZT1248" s="220"/>
      <c r="KZU1248" s="220"/>
      <c r="KZV1248" s="220"/>
      <c r="KZW1248" s="220"/>
      <c r="KZX1248" s="220"/>
      <c r="KZY1248" s="220"/>
      <c r="KZZ1248" s="220"/>
      <c r="LAA1248" s="220"/>
      <c r="LAB1248" s="220"/>
      <c r="LAC1248" s="220"/>
      <c r="LAD1248" s="220"/>
      <c r="LAE1248" s="220"/>
      <c r="LAF1248" s="220"/>
      <c r="LAG1248" s="220"/>
      <c r="LAH1248" s="220"/>
      <c r="LAI1248" s="220"/>
      <c r="LAJ1248" s="220"/>
      <c r="LAK1248" s="220"/>
      <c r="LAL1248" s="220"/>
      <c r="LAM1248" s="220"/>
      <c r="LAN1248" s="220"/>
      <c r="LAO1248" s="220"/>
      <c r="LAP1248" s="220"/>
      <c r="LAQ1248" s="220"/>
      <c r="LAR1248" s="220"/>
      <c r="LAS1248" s="220"/>
      <c r="LAT1248" s="220"/>
      <c r="LAU1248" s="220"/>
      <c r="LAV1248" s="220"/>
      <c r="LAW1248" s="220"/>
      <c r="LAX1248" s="220"/>
      <c r="LAY1248" s="220"/>
      <c r="LAZ1248" s="220"/>
      <c r="LBA1248" s="220"/>
      <c r="LBB1248" s="220"/>
      <c r="LBC1248" s="220"/>
      <c r="LBD1248" s="220"/>
      <c r="LBE1248" s="220"/>
      <c r="LBF1248" s="220"/>
      <c r="LBG1248" s="220"/>
      <c r="LBH1248" s="220"/>
      <c r="LBI1248" s="220"/>
      <c r="LBJ1248" s="220"/>
      <c r="LBK1248" s="220"/>
      <c r="LBL1248" s="220"/>
      <c r="LBM1248" s="220"/>
      <c r="LBN1248" s="220"/>
      <c r="LBO1248" s="220"/>
      <c r="LBP1248" s="220"/>
      <c r="LBQ1248" s="220"/>
      <c r="LBR1248" s="220"/>
      <c r="LBS1248" s="220"/>
      <c r="LBT1248" s="220"/>
      <c r="LBU1248" s="220"/>
      <c r="LBV1248" s="220"/>
      <c r="LBW1248" s="220"/>
      <c r="LBX1248" s="220"/>
      <c r="LBY1248" s="220"/>
      <c r="LBZ1248" s="220"/>
      <c r="LCA1248" s="220"/>
      <c r="LCB1248" s="220"/>
      <c r="LCC1248" s="220"/>
      <c r="LCD1248" s="220"/>
      <c r="LCE1248" s="220"/>
      <c r="LCF1248" s="220"/>
      <c r="LCG1248" s="220"/>
      <c r="LCH1248" s="220"/>
      <c r="LCI1248" s="220"/>
      <c r="LCJ1248" s="220"/>
      <c r="LCK1248" s="220"/>
      <c r="LCL1248" s="220"/>
      <c r="LCM1248" s="220"/>
      <c r="LCN1248" s="220"/>
      <c r="LCO1248" s="220"/>
      <c r="LCP1248" s="220"/>
      <c r="LCQ1248" s="220"/>
      <c r="LCR1248" s="220"/>
      <c r="LCS1248" s="220"/>
      <c r="LCT1248" s="220"/>
      <c r="LCU1248" s="220"/>
      <c r="LCV1248" s="220"/>
      <c r="LCW1248" s="220"/>
      <c r="LCX1248" s="220"/>
      <c r="LCY1248" s="220"/>
      <c r="LCZ1248" s="220"/>
      <c r="LDA1248" s="220"/>
      <c r="LDB1248" s="220"/>
      <c r="LDC1248" s="220"/>
      <c r="LDD1248" s="220"/>
      <c r="LDE1248" s="220"/>
      <c r="LDF1248" s="220"/>
      <c r="LDG1248" s="220"/>
      <c r="LDH1248" s="220"/>
      <c r="LDI1248" s="220"/>
      <c r="LDJ1248" s="220"/>
      <c r="LDK1248" s="220"/>
      <c r="LDL1248" s="220"/>
      <c r="LDM1248" s="220"/>
      <c r="LDN1248" s="220"/>
      <c r="LDO1248" s="220"/>
      <c r="LDP1248" s="220"/>
      <c r="LDQ1248" s="220"/>
      <c r="LDR1248" s="220"/>
      <c r="LDS1248" s="220"/>
      <c r="LDT1248" s="220"/>
      <c r="LDU1248" s="220"/>
      <c r="LDV1248" s="220"/>
      <c r="LDW1248" s="220"/>
      <c r="LDX1248" s="220"/>
      <c r="LDY1248" s="220"/>
      <c r="LDZ1248" s="220"/>
      <c r="LEA1248" s="220"/>
      <c r="LEB1248" s="220"/>
      <c r="LEC1248" s="220"/>
      <c r="LED1248" s="220"/>
      <c r="LEE1248" s="220"/>
      <c r="LEF1248" s="220"/>
      <c r="LEG1248" s="220"/>
      <c r="LEH1248" s="220"/>
      <c r="LEI1248" s="220"/>
      <c r="LEJ1248" s="220"/>
      <c r="LEK1248" s="220"/>
      <c r="LEL1248" s="220"/>
      <c r="LEM1248" s="220"/>
      <c r="LEN1248" s="220"/>
      <c r="LEO1248" s="220"/>
      <c r="LEP1248" s="220"/>
      <c r="LEQ1248" s="220"/>
      <c r="LER1248" s="220"/>
      <c r="LES1248" s="220"/>
      <c r="LET1248" s="220"/>
      <c r="LEU1248" s="220"/>
      <c r="LEV1248" s="220"/>
      <c r="LEW1248" s="220"/>
      <c r="LEX1248" s="220"/>
      <c r="LEY1248" s="220"/>
      <c r="LEZ1248" s="220"/>
      <c r="LFA1248" s="220"/>
      <c r="LFB1248" s="220"/>
      <c r="LFC1248" s="220"/>
      <c r="LFD1248" s="220"/>
      <c r="LFE1248" s="220"/>
      <c r="LFF1248" s="220"/>
      <c r="LFG1248" s="220"/>
      <c r="LFH1248" s="220"/>
      <c r="LFI1248" s="220"/>
      <c r="LFJ1248" s="220"/>
      <c r="LFK1248" s="220"/>
      <c r="LFL1248" s="220"/>
      <c r="LFM1248" s="220"/>
      <c r="LFN1248" s="220"/>
      <c r="LFO1248" s="220"/>
      <c r="LFP1248" s="220"/>
      <c r="LFQ1248" s="220"/>
      <c r="LFR1248" s="220"/>
      <c r="LFS1248" s="220"/>
      <c r="LFT1248" s="220"/>
      <c r="LFU1248" s="220"/>
      <c r="LFV1248" s="220"/>
      <c r="LFW1248" s="220"/>
      <c r="LFX1248" s="220"/>
      <c r="LFY1248" s="220"/>
      <c r="LFZ1248" s="220"/>
      <c r="LGA1248" s="220"/>
      <c r="LGB1248" s="220"/>
      <c r="LGC1248" s="220"/>
      <c r="LGD1248" s="220"/>
      <c r="LGE1248" s="220"/>
      <c r="LGF1248" s="220"/>
      <c r="LGG1248" s="220"/>
      <c r="LGH1248" s="220"/>
      <c r="LGI1248" s="220"/>
      <c r="LGJ1248" s="220"/>
      <c r="LGK1248" s="220"/>
      <c r="LGL1248" s="220"/>
      <c r="LGM1248" s="220"/>
      <c r="LGN1248" s="220"/>
      <c r="LGO1248" s="220"/>
      <c r="LGP1248" s="220"/>
      <c r="LGQ1248" s="220"/>
      <c r="LGR1248" s="220"/>
      <c r="LGS1248" s="220"/>
      <c r="LGT1248" s="220"/>
      <c r="LGU1248" s="220"/>
      <c r="LGV1248" s="220"/>
      <c r="LGW1248" s="220"/>
      <c r="LGX1248" s="220"/>
      <c r="LGY1248" s="220"/>
      <c r="LGZ1248" s="220"/>
      <c r="LHA1248" s="220"/>
      <c r="LHB1248" s="220"/>
      <c r="LHC1248" s="220"/>
      <c r="LHD1248" s="220"/>
      <c r="LHE1248" s="220"/>
      <c r="LHF1248" s="220"/>
      <c r="LHG1248" s="220"/>
      <c r="LHH1248" s="220"/>
      <c r="LHI1248" s="220"/>
      <c r="LHJ1248" s="220"/>
      <c r="LHK1248" s="220"/>
      <c r="LHL1248" s="220"/>
      <c r="LHM1248" s="220"/>
      <c r="LHN1248" s="220"/>
      <c r="LHO1248" s="220"/>
      <c r="LHP1248" s="220"/>
      <c r="LHQ1248" s="220"/>
      <c r="LHR1248" s="220"/>
      <c r="LHS1248" s="220"/>
      <c r="LHT1248" s="220"/>
      <c r="LHU1248" s="220"/>
      <c r="LHV1248" s="220"/>
      <c r="LHW1248" s="220"/>
      <c r="LHX1248" s="220"/>
      <c r="LHY1248" s="220"/>
      <c r="LHZ1248" s="220"/>
      <c r="LIA1248" s="220"/>
      <c r="LIB1248" s="220"/>
      <c r="LIC1248" s="220"/>
      <c r="LID1248" s="220"/>
      <c r="LIE1248" s="220"/>
      <c r="LIF1248" s="220"/>
      <c r="LIG1248" s="220"/>
      <c r="LIH1248" s="220"/>
      <c r="LII1248" s="220"/>
      <c r="LIJ1248" s="220"/>
      <c r="LIK1248" s="220"/>
      <c r="LIL1248" s="220"/>
      <c r="LIM1248" s="220"/>
      <c r="LIN1248" s="220"/>
      <c r="LIO1248" s="220"/>
      <c r="LIP1248" s="220"/>
      <c r="LIQ1248" s="220"/>
      <c r="LIR1248" s="220"/>
      <c r="LIS1248" s="220"/>
      <c r="LIT1248" s="220"/>
      <c r="LIU1248" s="220"/>
      <c r="LIV1248" s="220"/>
      <c r="LIW1248" s="220"/>
      <c r="LIX1248" s="220"/>
      <c r="LIY1248" s="220"/>
      <c r="LIZ1248" s="220"/>
      <c r="LJA1248" s="220"/>
      <c r="LJB1248" s="220"/>
      <c r="LJC1248" s="220"/>
      <c r="LJD1248" s="220"/>
      <c r="LJE1248" s="220"/>
      <c r="LJF1248" s="220"/>
      <c r="LJG1248" s="220"/>
      <c r="LJH1248" s="220"/>
      <c r="LJI1248" s="220"/>
      <c r="LJJ1248" s="220"/>
      <c r="LJK1248" s="220"/>
      <c r="LJL1248" s="220"/>
      <c r="LJM1248" s="220"/>
      <c r="LJN1248" s="220"/>
      <c r="LJO1248" s="220"/>
      <c r="LJP1248" s="220"/>
      <c r="LJQ1248" s="220"/>
      <c r="LJR1248" s="220"/>
      <c r="LJS1248" s="220"/>
      <c r="LJT1248" s="220"/>
      <c r="LJU1248" s="220"/>
      <c r="LJV1248" s="220"/>
      <c r="LJW1248" s="220"/>
      <c r="LJX1248" s="220"/>
      <c r="LJY1248" s="220"/>
      <c r="LJZ1248" s="220"/>
      <c r="LKA1248" s="220"/>
      <c r="LKB1248" s="220"/>
      <c r="LKC1248" s="220"/>
      <c r="LKD1248" s="220"/>
      <c r="LKE1248" s="220"/>
      <c r="LKF1248" s="220"/>
      <c r="LKG1248" s="220"/>
      <c r="LKH1248" s="220"/>
      <c r="LKI1248" s="220"/>
      <c r="LKJ1248" s="220"/>
      <c r="LKK1248" s="220"/>
      <c r="LKL1248" s="220"/>
      <c r="LKM1248" s="220"/>
      <c r="LKN1248" s="220"/>
      <c r="LKO1248" s="220"/>
      <c r="LKP1248" s="220"/>
      <c r="LKQ1248" s="220"/>
      <c r="LKR1248" s="220"/>
      <c r="LKS1248" s="220"/>
      <c r="LKT1248" s="220"/>
      <c r="LKU1248" s="220"/>
      <c r="LKV1248" s="220"/>
      <c r="LKW1248" s="220"/>
      <c r="LKX1248" s="220"/>
      <c r="LKY1248" s="220"/>
      <c r="LKZ1248" s="220"/>
      <c r="LLA1248" s="220"/>
      <c r="LLB1248" s="220"/>
      <c r="LLC1248" s="220"/>
      <c r="LLD1248" s="220"/>
      <c r="LLE1248" s="220"/>
      <c r="LLF1248" s="220"/>
      <c r="LLG1248" s="220"/>
      <c r="LLH1248" s="220"/>
      <c r="LLI1248" s="220"/>
      <c r="LLJ1248" s="220"/>
      <c r="LLK1248" s="220"/>
      <c r="LLL1248" s="220"/>
      <c r="LLM1248" s="220"/>
      <c r="LLN1248" s="220"/>
      <c r="LLO1248" s="220"/>
      <c r="LLP1248" s="220"/>
      <c r="LLQ1248" s="220"/>
      <c r="LLR1248" s="220"/>
      <c r="LLS1248" s="220"/>
      <c r="LLT1248" s="220"/>
      <c r="LLU1248" s="220"/>
      <c r="LLV1248" s="220"/>
      <c r="LLW1248" s="220"/>
      <c r="LLX1248" s="220"/>
      <c r="LLY1248" s="220"/>
      <c r="LLZ1248" s="220"/>
      <c r="LMA1248" s="220"/>
      <c r="LMB1248" s="220"/>
      <c r="LMC1248" s="220"/>
      <c r="LMD1248" s="220"/>
      <c r="LME1248" s="220"/>
      <c r="LMF1248" s="220"/>
      <c r="LMG1248" s="220"/>
      <c r="LMH1248" s="220"/>
      <c r="LMI1248" s="220"/>
      <c r="LMJ1248" s="220"/>
      <c r="LMK1248" s="220"/>
      <c r="LML1248" s="220"/>
      <c r="LMM1248" s="220"/>
      <c r="LMN1248" s="220"/>
      <c r="LMO1248" s="220"/>
      <c r="LMP1248" s="220"/>
      <c r="LMQ1248" s="220"/>
      <c r="LMR1248" s="220"/>
      <c r="LMS1248" s="220"/>
      <c r="LMT1248" s="220"/>
      <c r="LMU1248" s="220"/>
      <c r="LMV1248" s="220"/>
      <c r="LMW1248" s="220"/>
      <c r="LMX1248" s="220"/>
      <c r="LMY1248" s="220"/>
      <c r="LMZ1248" s="220"/>
      <c r="LNA1248" s="220"/>
      <c r="LNB1248" s="220"/>
      <c r="LNC1248" s="220"/>
      <c r="LND1248" s="220"/>
      <c r="LNE1248" s="220"/>
      <c r="LNF1248" s="220"/>
      <c r="LNG1248" s="220"/>
      <c r="LNH1248" s="220"/>
      <c r="LNI1248" s="220"/>
      <c r="LNJ1248" s="220"/>
      <c r="LNK1248" s="220"/>
      <c r="LNL1248" s="220"/>
      <c r="LNM1248" s="220"/>
      <c r="LNN1248" s="220"/>
      <c r="LNO1248" s="220"/>
      <c r="LNP1248" s="220"/>
      <c r="LNQ1248" s="220"/>
      <c r="LNR1248" s="220"/>
      <c r="LNS1248" s="220"/>
      <c r="LNT1248" s="220"/>
      <c r="LNU1248" s="220"/>
      <c r="LNV1248" s="220"/>
      <c r="LNW1248" s="220"/>
      <c r="LNX1248" s="220"/>
      <c r="LNY1248" s="220"/>
      <c r="LNZ1248" s="220"/>
      <c r="LOA1248" s="220"/>
      <c r="LOB1248" s="220"/>
      <c r="LOC1248" s="220"/>
      <c r="LOD1248" s="220"/>
      <c r="LOE1248" s="220"/>
      <c r="LOF1248" s="220"/>
      <c r="LOG1248" s="220"/>
      <c r="LOH1248" s="220"/>
      <c r="LOI1248" s="220"/>
      <c r="LOJ1248" s="220"/>
      <c r="LOK1248" s="220"/>
      <c r="LOL1248" s="220"/>
      <c r="LOM1248" s="220"/>
      <c r="LON1248" s="220"/>
      <c r="LOO1248" s="220"/>
      <c r="LOP1248" s="220"/>
      <c r="LOQ1248" s="220"/>
      <c r="LOR1248" s="220"/>
      <c r="LOS1248" s="220"/>
      <c r="LOT1248" s="220"/>
      <c r="LOU1248" s="220"/>
      <c r="LOV1248" s="220"/>
      <c r="LOW1248" s="220"/>
      <c r="LOX1248" s="220"/>
      <c r="LOY1248" s="220"/>
      <c r="LOZ1248" s="220"/>
      <c r="LPA1248" s="220"/>
      <c r="LPB1248" s="220"/>
      <c r="LPC1248" s="220"/>
      <c r="LPD1248" s="220"/>
      <c r="LPE1248" s="220"/>
      <c r="LPF1248" s="220"/>
      <c r="LPG1248" s="220"/>
      <c r="LPH1248" s="220"/>
      <c r="LPI1248" s="220"/>
      <c r="LPJ1248" s="220"/>
      <c r="LPK1248" s="220"/>
      <c r="LPL1248" s="220"/>
      <c r="LPM1248" s="220"/>
      <c r="LPN1248" s="220"/>
      <c r="LPO1248" s="220"/>
      <c r="LPP1248" s="220"/>
      <c r="LPQ1248" s="220"/>
      <c r="LPR1248" s="220"/>
      <c r="LPS1248" s="220"/>
      <c r="LPT1248" s="220"/>
      <c r="LPU1248" s="220"/>
      <c r="LPV1248" s="220"/>
      <c r="LPW1248" s="220"/>
      <c r="LPX1248" s="220"/>
      <c r="LPY1248" s="220"/>
      <c r="LPZ1248" s="220"/>
      <c r="LQA1248" s="220"/>
      <c r="LQB1248" s="220"/>
      <c r="LQC1248" s="220"/>
      <c r="LQD1248" s="220"/>
      <c r="LQE1248" s="220"/>
      <c r="LQF1248" s="220"/>
      <c r="LQG1248" s="220"/>
      <c r="LQH1248" s="220"/>
      <c r="LQI1248" s="220"/>
      <c r="LQJ1248" s="220"/>
      <c r="LQK1248" s="220"/>
      <c r="LQL1248" s="220"/>
      <c r="LQM1248" s="220"/>
      <c r="LQN1248" s="220"/>
      <c r="LQO1248" s="220"/>
      <c r="LQP1248" s="220"/>
      <c r="LQQ1248" s="220"/>
      <c r="LQR1248" s="220"/>
      <c r="LQS1248" s="220"/>
      <c r="LQT1248" s="220"/>
      <c r="LQU1248" s="220"/>
      <c r="LQV1248" s="220"/>
      <c r="LQW1248" s="220"/>
      <c r="LQX1248" s="220"/>
      <c r="LQY1248" s="220"/>
      <c r="LQZ1248" s="220"/>
      <c r="LRA1248" s="220"/>
      <c r="LRB1248" s="220"/>
      <c r="LRC1248" s="220"/>
      <c r="LRD1248" s="220"/>
      <c r="LRE1248" s="220"/>
      <c r="LRF1248" s="220"/>
      <c r="LRG1248" s="220"/>
      <c r="LRH1248" s="220"/>
      <c r="LRI1248" s="220"/>
      <c r="LRJ1248" s="220"/>
      <c r="LRK1248" s="220"/>
      <c r="LRL1248" s="220"/>
      <c r="LRM1248" s="220"/>
      <c r="LRN1248" s="220"/>
      <c r="LRO1248" s="220"/>
      <c r="LRP1248" s="220"/>
      <c r="LRQ1248" s="220"/>
      <c r="LRR1248" s="220"/>
      <c r="LRS1248" s="220"/>
      <c r="LRT1248" s="220"/>
      <c r="LRU1248" s="220"/>
      <c r="LRV1248" s="220"/>
      <c r="LRW1248" s="220"/>
      <c r="LRX1248" s="220"/>
      <c r="LRY1248" s="220"/>
      <c r="LRZ1248" s="220"/>
      <c r="LSA1248" s="220"/>
      <c r="LSB1248" s="220"/>
      <c r="LSC1248" s="220"/>
      <c r="LSD1248" s="220"/>
      <c r="LSE1248" s="220"/>
      <c r="LSF1248" s="220"/>
      <c r="LSG1248" s="220"/>
      <c r="LSH1248" s="220"/>
      <c r="LSI1248" s="220"/>
      <c r="LSJ1248" s="220"/>
      <c r="LSK1248" s="220"/>
      <c r="LSL1248" s="220"/>
      <c r="LSM1248" s="220"/>
      <c r="LSN1248" s="220"/>
      <c r="LSO1248" s="220"/>
      <c r="LSP1248" s="220"/>
      <c r="LSQ1248" s="220"/>
      <c r="LSR1248" s="220"/>
      <c r="LSS1248" s="220"/>
      <c r="LST1248" s="220"/>
      <c r="LSU1248" s="220"/>
      <c r="LSV1248" s="220"/>
      <c r="LSW1248" s="220"/>
      <c r="LSX1248" s="220"/>
      <c r="LSY1248" s="220"/>
      <c r="LSZ1248" s="220"/>
      <c r="LTA1248" s="220"/>
      <c r="LTB1248" s="220"/>
      <c r="LTC1248" s="220"/>
      <c r="LTD1248" s="220"/>
      <c r="LTE1248" s="220"/>
      <c r="LTF1248" s="220"/>
      <c r="LTG1248" s="220"/>
      <c r="LTH1248" s="220"/>
      <c r="LTI1248" s="220"/>
      <c r="LTJ1248" s="220"/>
      <c r="LTK1248" s="220"/>
      <c r="LTL1248" s="220"/>
      <c r="LTM1248" s="220"/>
      <c r="LTN1248" s="220"/>
      <c r="LTO1248" s="220"/>
      <c r="LTP1248" s="220"/>
      <c r="LTQ1248" s="220"/>
      <c r="LTR1248" s="220"/>
      <c r="LTS1248" s="220"/>
      <c r="LTT1248" s="220"/>
      <c r="LTU1248" s="220"/>
      <c r="LTV1248" s="220"/>
      <c r="LTW1248" s="220"/>
      <c r="LTX1248" s="220"/>
      <c r="LTY1248" s="220"/>
      <c r="LTZ1248" s="220"/>
      <c r="LUA1248" s="220"/>
      <c r="LUB1248" s="220"/>
      <c r="LUC1248" s="220"/>
      <c r="LUD1248" s="220"/>
      <c r="LUE1248" s="220"/>
      <c r="LUF1248" s="220"/>
      <c r="LUG1248" s="220"/>
      <c r="LUH1248" s="220"/>
      <c r="LUI1248" s="220"/>
      <c r="LUJ1248" s="220"/>
      <c r="LUK1248" s="220"/>
      <c r="LUL1248" s="220"/>
      <c r="LUM1248" s="220"/>
      <c r="LUN1248" s="220"/>
      <c r="LUO1248" s="220"/>
      <c r="LUP1248" s="220"/>
      <c r="LUQ1248" s="220"/>
      <c r="LUR1248" s="220"/>
      <c r="LUS1248" s="220"/>
      <c r="LUT1248" s="220"/>
      <c r="LUU1248" s="220"/>
      <c r="LUV1248" s="220"/>
      <c r="LUW1248" s="220"/>
      <c r="LUX1248" s="220"/>
      <c r="LUY1248" s="220"/>
      <c r="LUZ1248" s="220"/>
      <c r="LVA1248" s="220"/>
      <c r="LVB1248" s="220"/>
      <c r="LVC1248" s="220"/>
      <c r="LVD1248" s="220"/>
      <c r="LVE1248" s="220"/>
      <c r="LVF1248" s="220"/>
      <c r="LVG1248" s="220"/>
      <c r="LVH1248" s="220"/>
      <c r="LVI1248" s="220"/>
      <c r="LVJ1248" s="220"/>
      <c r="LVK1248" s="220"/>
      <c r="LVL1248" s="220"/>
      <c r="LVM1248" s="220"/>
      <c r="LVN1248" s="220"/>
      <c r="LVO1248" s="220"/>
      <c r="LVP1248" s="220"/>
      <c r="LVQ1248" s="220"/>
      <c r="LVR1248" s="220"/>
      <c r="LVS1248" s="220"/>
      <c r="LVT1248" s="220"/>
      <c r="LVU1248" s="220"/>
      <c r="LVV1248" s="220"/>
      <c r="LVW1248" s="220"/>
      <c r="LVX1248" s="220"/>
      <c r="LVY1248" s="220"/>
      <c r="LVZ1248" s="220"/>
      <c r="LWA1248" s="220"/>
      <c r="LWB1248" s="220"/>
      <c r="LWC1248" s="220"/>
      <c r="LWD1248" s="220"/>
      <c r="LWE1248" s="220"/>
      <c r="LWF1248" s="220"/>
      <c r="LWG1248" s="220"/>
      <c r="LWH1248" s="220"/>
      <c r="LWI1248" s="220"/>
      <c r="LWJ1248" s="220"/>
      <c r="LWK1248" s="220"/>
      <c r="LWL1248" s="220"/>
      <c r="LWM1248" s="220"/>
      <c r="LWN1248" s="220"/>
      <c r="LWO1248" s="220"/>
      <c r="LWP1248" s="220"/>
      <c r="LWQ1248" s="220"/>
      <c r="LWR1248" s="220"/>
      <c r="LWS1248" s="220"/>
      <c r="LWT1248" s="220"/>
      <c r="LWU1248" s="220"/>
      <c r="LWV1248" s="220"/>
      <c r="LWW1248" s="220"/>
      <c r="LWX1248" s="220"/>
      <c r="LWY1248" s="220"/>
      <c r="LWZ1248" s="220"/>
      <c r="LXA1248" s="220"/>
      <c r="LXB1248" s="220"/>
      <c r="LXC1248" s="220"/>
      <c r="LXD1248" s="220"/>
      <c r="LXE1248" s="220"/>
      <c r="LXF1248" s="220"/>
      <c r="LXG1248" s="220"/>
      <c r="LXH1248" s="220"/>
      <c r="LXI1248" s="220"/>
      <c r="LXJ1248" s="220"/>
      <c r="LXK1248" s="220"/>
      <c r="LXL1248" s="220"/>
      <c r="LXM1248" s="220"/>
      <c r="LXN1248" s="220"/>
      <c r="LXO1248" s="220"/>
      <c r="LXP1248" s="220"/>
      <c r="LXQ1248" s="220"/>
      <c r="LXR1248" s="220"/>
      <c r="LXS1248" s="220"/>
      <c r="LXT1248" s="220"/>
      <c r="LXU1248" s="220"/>
      <c r="LXV1248" s="220"/>
      <c r="LXW1248" s="220"/>
      <c r="LXX1248" s="220"/>
      <c r="LXY1248" s="220"/>
      <c r="LXZ1248" s="220"/>
      <c r="LYA1248" s="220"/>
      <c r="LYB1248" s="220"/>
      <c r="LYC1248" s="220"/>
      <c r="LYD1248" s="220"/>
      <c r="LYE1248" s="220"/>
      <c r="LYF1248" s="220"/>
      <c r="LYG1248" s="220"/>
      <c r="LYH1248" s="220"/>
      <c r="LYI1248" s="220"/>
      <c r="LYJ1248" s="220"/>
      <c r="LYK1248" s="220"/>
      <c r="LYL1248" s="220"/>
      <c r="LYM1248" s="220"/>
      <c r="LYN1248" s="220"/>
      <c r="LYO1248" s="220"/>
      <c r="LYP1248" s="220"/>
      <c r="LYQ1248" s="220"/>
      <c r="LYR1248" s="220"/>
      <c r="LYS1248" s="220"/>
      <c r="LYT1248" s="220"/>
      <c r="LYU1248" s="220"/>
      <c r="LYV1248" s="220"/>
      <c r="LYW1248" s="220"/>
      <c r="LYX1248" s="220"/>
      <c r="LYY1248" s="220"/>
      <c r="LYZ1248" s="220"/>
      <c r="LZA1248" s="220"/>
      <c r="LZB1248" s="220"/>
      <c r="LZC1248" s="220"/>
      <c r="LZD1248" s="220"/>
      <c r="LZE1248" s="220"/>
      <c r="LZF1248" s="220"/>
      <c r="LZG1248" s="220"/>
      <c r="LZH1248" s="220"/>
      <c r="LZI1248" s="220"/>
      <c r="LZJ1248" s="220"/>
      <c r="LZK1248" s="220"/>
      <c r="LZL1248" s="220"/>
      <c r="LZM1248" s="220"/>
      <c r="LZN1248" s="220"/>
      <c r="LZO1248" s="220"/>
      <c r="LZP1248" s="220"/>
      <c r="LZQ1248" s="220"/>
      <c r="LZR1248" s="220"/>
      <c r="LZS1248" s="220"/>
      <c r="LZT1248" s="220"/>
      <c r="LZU1248" s="220"/>
      <c r="LZV1248" s="220"/>
      <c r="LZW1248" s="220"/>
      <c r="LZX1248" s="220"/>
      <c r="LZY1248" s="220"/>
      <c r="LZZ1248" s="220"/>
      <c r="MAA1248" s="220"/>
      <c r="MAB1248" s="220"/>
      <c r="MAC1248" s="220"/>
      <c r="MAD1248" s="220"/>
      <c r="MAE1248" s="220"/>
      <c r="MAF1248" s="220"/>
      <c r="MAG1248" s="220"/>
      <c r="MAH1248" s="220"/>
      <c r="MAI1248" s="220"/>
      <c r="MAJ1248" s="220"/>
      <c r="MAK1248" s="220"/>
      <c r="MAL1248" s="220"/>
      <c r="MAM1248" s="220"/>
      <c r="MAN1248" s="220"/>
      <c r="MAO1248" s="220"/>
      <c r="MAP1248" s="220"/>
      <c r="MAQ1248" s="220"/>
      <c r="MAR1248" s="220"/>
      <c r="MAS1248" s="220"/>
      <c r="MAT1248" s="220"/>
      <c r="MAU1248" s="220"/>
      <c r="MAV1248" s="220"/>
      <c r="MAW1248" s="220"/>
      <c r="MAX1248" s="220"/>
      <c r="MAY1248" s="220"/>
      <c r="MAZ1248" s="220"/>
      <c r="MBA1248" s="220"/>
      <c r="MBB1248" s="220"/>
      <c r="MBC1248" s="220"/>
      <c r="MBD1248" s="220"/>
      <c r="MBE1248" s="220"/>
      <c r="MBF1248" s="220"/>
      <c r="MBG1248" s="220"/>
      <c r="MBH1248" s="220"/>
      <c r="MBI1248" s="220"/>
      <c r="MBJ1248" s="220"/>
      <c r="MBK1248" s="220"/>
      <c r="MBL1248" s="220"/>
      <c r="MBM1248" s="220"/>
      <c r="MBN1248" s="220"/>
      <c r="MBO1248" s="220"/>
      <c r="MBP1248" s="220"/>
      <c r="MBQ1248" s="220"/>
      <c r="MBR1248" s="220"/>
      <c r="MBS1248" s="220"/>
      <c r="MBT1248" s="220"/>
      <c r="MBU1248" s="220"/>
      <c r="MBV1248" s="220"/>
      <c r="MBW1248" s="220"/>
      <c r="MBX1248" s="220"/>
      <c r="MBY1248" s="220"/>
      <c r="MBZ1248" s="220"/>
      <c r="MCA1248" s="220"/>
      <c r="MCB1248" s="220"/>
      <c r="MCC1248" s="220"/>
      <c r="MCD1248" s="220"/>
      <c r="MCE1248" s="220"/>
      <c r="MCF1248" s="220"/>
      <c r="MCG1248" s="220"/>
      <c r="MCH1248" s="220"/>
      <c r="MCI1248" s="220"/>
      <c r="MCJ1248" s="220"/>
      <c r="MCK1248" s="220"/>
      <c r="MCL1248" s="220"/>
      <c r="MCM1248" s="220"/>
      <c r="MCN1248" s="220"/>
      <c r="MCO1248" s="220"/>
      <c r="MCP1248" s="220"/>
      <c r="MCQ1248" s="220"/>
      <c r="MCR1248" s="220"/>
      <c r="MCS1248" s="220"/>
      <c r="MCT1248" s="220"/>
      <c r="MCU1248" s="220"/>
      <c r="MCV1248" s="220"/>
      <c r="MCW1248" s="220"/>
      <c r="MCX1248" s="220"/>
      <c r="MCY1248" s="220"/>
      <c r="MCZ1248" s="220"/>
      <c r="MDA1248" s="220"/>
      <c r="MDB1248" s="220"/>
      <c r="MDC1248" s="220"/>
      <c r="MDD1248" s="220"/>
      <c r="MDE1248" s="220"/>
      <c r="MDF1248" s="220"/>
      <c r="MDG1248" s="220"/>
      <c r="MDH1248" s="220"/>
      <c r="MDI1248" s="220"/>
      <c r="MDJ1248" s="220"/>
      <c r="MDK1248" s="220"/>
      <c r="MDL1248" s="220"/>
      <c r="MDM1248" s="220"/>
      <c r="MDN1248" s="220"/>
      <c r="MDO1248" s="220"/>
      <c r="MDP1248" s="220"/>
      <c r="MDQ1248" s="220"/>
      <c r="MDR1248" s="220"/>
      <c r="MDS1248" s="220"/>
      <c r="MDT1248" s="220"/>
      <c r="MDU1248" s="220"/>
      <c r="MDV1248" s="220"/>
      <c r="MDW1248" s="220"/>
      <c r="MDX1248" s="220"/>
      <c r="MDY1248" s="220"/>
      <c r="MDZ1248" s="220"/>
      <c r="MEA1248" s="220"/>
      <c r="MEB1248" s="220"/>
      <c r="MEC1248" s="220"/>
      <c r="MED1248" s="220"/>
      <c r="MEE1248" s="220"/>
      <c r="MEF1248" s="220"/>
      <c r="MEG1248" s="220"/>
      <c r="MEH1248" s="220"/>
      <c r="MEI1248" s="220"/>
      <c r="MEJ1248" s="220"/>
      <c r="MEK1248" s="220"/>
      <c r="MEL1248" s="220"/>
      <c r="MEM1248" s="220"/>
      <c r="MEN1248" s="220"/>
      <c r="MEO1248" s="220"/>
      <c r="MEP1248" s="220"/>
      <c r="MEQ1248" s="220"/>
      <c r="MER1248" s="220"/>
      <c r="MES1248" s="220"/>
      <c r="MET1248" s="220"/>
      <c r="MEU1248" s="220"/>
      <c r="MEV1248" s="220"/>
      <c r="MEW1248" s="220"/>
      <c r="MEX1248" s="220"/>
      <c r="MEY1248" s="220"/>
      <c r="MEZ1248" s="220"/>
      <c r="MFA1248" s="220"/>
      <c r="MFB1248" s="220"/>
      <c r="MFC1248" s="220"/>
      <c r="MFD1248" s="220"/>
      <c r="MFE1248" s="220"/>
      <c r="MFF1248" s="220"/>
      <c r="MFG1248" s="220"/>
      <c r="MFH1248" s="220"/>
      <c r="MFI1248" s="220"/>
      <c r="MFJ1248" s="220"/>
      <c r="MFK1248" s="220"/>
      <c r="MFL1248" s="220"/>
      <c r="MFM1248" s="220"/>
      <c r="MFN1248" s="220"/>
      <c r="MFO1248" s="220"/>
      <c r="MFP1248" s="220"/>
      <c r="MFQ1248" s="220"/>
      <c r="MFR1248" s="220"/>
      <c r="MFS1248" s="220"/>
      <c r="MFT1248" s="220"/>
      <c r="MFU1248" s="220"/>
      <c r="MFV1248" s="220"/>
      <c r="MFW1248" s="220"/>
      <c r="MFX1248" s="220"/>
      <c r="MFY1248" s="220"/>
      <c r="MFZ1248" s="220"/>
      <c r="MGA1248" s="220"/>
      <c r="MGB1248" s="220"/>
      <c r="MGC1248" s="220"/>
      <c r="MGD1248" s="220"/>
      <c r="MGE1248" s="220"/>
      <c r="MGF1248" s="220"/>
      <c r="MGG1248" s="220"/>
      <c r="MGH1248" s="220"/>
      <c r="MGI1248" s="220"/>
      <c r="MGJ1248" s="220"/>
      <c r="MGK1248" s="220"/>
      <c r="MGL1248" s="220"/>
      <c r="MGM1248" s="220"/>
      <c r="MGN1248" s="220"/>
      <c r="MGO1248" s="220"/>
      <c r="MGP1248" s="220"/>
      <c r="MGQ1248" s="220"/>
      <c r="MGR1248" s="220"/>
      <c r="MGS1248" s="220"/>
      <c r="MGT1248" s="220"/>
      <c r="MGU1248" s="220"/>
      <c r="MGV1248" s="220"/>
      <c r="MGW1248" s="220"/>
      <c r="MGX1248" s="220"/>
      <c r="MGY1248" s="220"/>
      <c r="MGZ1248" s="220"/>
      <c r="MHA1248" s="220"/>
      <c r="MHB1248" s="220"/>
      <c r="MHC1248" s="220"/>
      <c r="MHD1248" s="220"/>
      <c r="MHE1248" s="220"/>
      <c r="MHF1248" s="220"/>
      <c r="MHG1248" s="220"/>
      <c r="MHH1248" s="220"/>
      <c r="MHI1248" s="220"/>
      <c r="MHJ1248" s="220"/>
      <c r="MHK1248" s="220"/>
      <c r="MHL1248" s="220"/>
      <c r="MHM1248" s="220"/>
      <c r="MHN1248" s="220"/>
      <c r="MHO1248" s="220"/>
      <c r="MHP1248" s="220"/>
      <c r="MHQ1248" s="220"/>
      <c r="MHR1248" s="220"/>
      <c r="MHS1248" s="220"/>
      <c r="MHT1248" s="220"/>
      <c r="MHU1248" s="220"/>
      <c r="MHV1248" s="220"/>
      <c r="MHW1248" s="220"/>
      <c r="MHX1248" s="220"/>
      <c r="MHY1248" s="220"/>
      <c r="MHZ1248" s="220"/>
      <c r="MIA1248" s="220"/>
      <c r="MIB1248" s="220"/>
      <c r="MIC1248" s="220"/>
      <c r="MID1248" s="220"/>
      <c r="MIE1248" s="220"/>
      <c r="MIF1248" s="220"/>
      <c r="MIG1248" s="220"/>
      <c r="MIH1248" s="220"/>
      <c r="MII1248" s="220"/>
      <c r="MIJ1248" s="220"/>
      <c r="MIK1248" s="220"/>
      <c r="MIL1248" s="220"/>
      <c r="MIM1248" s="220"/>
      <c r="MIN1248" s="220"/>
      <c r="MIO1248" s="220"/>
      <c r="MIP1248" s="220"/>
      <c r="MIQ1248" s="220"/>
      <c r="MIR1248" s="220"/>
      <c r="MIS1248" s="220"/>
      <c r="MIT1248" s="220"/>
      <c r="MIU1248" s="220"/>
      <c r="MIV1248" s="220"/>
      <c r="MIW1248" s="220"/>
      <c r="MIX1248" s="220"/>
      <c r="MIY1248" s="220"/>
      <c r="MIZ1248" s="220"/>
      <c r="MJA1248" s="220"/>
      <c r="MJB1248" s="220"/>
      <c r="MJC1248" s="220"/>
      <c r="MJD1248" s="220"/>
      <c r="MJE1248" s="220"/>
      <c r="MJF1248" s="220"/>
      <c r="MJG1248" s="220"/>
      <c r="MJH1248" s="220"/>
      <c r="MJI1248" s="220"/>
      <c r="MJJ1248" s="220"/>
      <c r="MJK1248" s="220"/>
      <c r="MJL1248" s="220"/>
      <c r="MJM1248" s="220"/>
      <c r="MJN1248" s="220"/>
      <c r="MJO1248" s="220"/>
      <c r="MJP1248" s="220"/>
      <c r="MJQ1248" s="220"/>
      <c r="MJR1248" s="220"/>
      <c r="MJS1248" s="220"/>
      <c r="MJT1248" s="220"/>
      <c r="MJU1248" s="220"/>
      <c r="MJV1248" s="220"/>
      <c r="MJW1248" s="220"/>
      <c r="MJX1248" s="220"/>
      <c r="MJY1248" s="220"/>
      <c r="MJZ1248" s="220"/>
      <c r="MKA1248" s="220"/>
      <c r="MKB1248" s="220"/>
      <c r="MKC1248" s="220"/>
      <c r="MKD1248" s="220"/>
      <c r="MKE1248" s="220"/>
      <c r="MKF1248" s="220"/>
      <c r="MKG1248" s="220"/>
      <c r="MKH1248" s="220"/>
      <c r="MKI1248" s="220"/>
      <c r="MKJ1248" s="220"/>
      <c r="MKK1248" s="220"/>
      <c r="MKL1248" s="220"/>
      <c r="MKM1248" s="220"/>
      <c r="MKN1248" s="220"/>
      <c r="MKO1248" s="220"/>
      <c r="MKP1248" s="220"/>
      <c r="MKQ1248" s="220"/>
      <c r="MKR1248" s="220"/>
      <c r="MKS1248" s="220"/>
      <c r="MKT1248" s="220"/>
      <c r="MKU1248" s="220"/>
      <c r="MKV1248" s="220"/>
      <c r="MKW1248" s="220"/>
      <c r="MKX1248" s="220"/>
      <c r="MKY1248" s="220"/>
      <c r="MKZ1248" s="220"/>
      <c r="MLA1248" s="220"/>
      <c r="MLB1248" s="220"/>
      <c r="MLC1248" s="220"/>
      <c r="MLD1248" s="220"/>
      <c r="MLE1248" s="220"/>
      <c r="MLF1248" s="220"/>
      <c r="MLG1248" s="220"/>
      <c r="MLH1248" s="220"/>
      <c r="MLI1248" s="220"/>
      <c r="MLJ1248" s="220"/>
      <c r="MLK1248" s="220"/>
      <c r="MLL1248" s="220"/>
      <c r="MLM1248" s="220"/>
      <c r="MLN1248" s="220"/>
      <c r="MLO1248" s="220"/>
      <c r="MLP1248" s="220"/>
      <c r="MLQ1248" s="220"/>
      <c r="MLR1248" s="220"/>
      <c r="MLS1248" s="220"/>
      <c r="MLT1248" s="220"/>
      <c r="MLU1248" s="220"/>
      <c r="MLV1248" s="220"/>
      <c r="MLW1248" s="220"/>
      <c r="MLX1248" s="220"/>
      <c r="MLY1248" s="220"/>
      <c r="MLZ1248" s="220"/>
      <c r="MMA1248" s="220"/>
      <c r="MMB1248" s="220"/>
      <c r="MMC1248" s="220"/>
      <c r="MMD1248" s="220"/>
      <c r="MME1248" s="220"/>
      <c r="MMF1248" s="220"/>
      <c r="MMG1248" s="220"/>
      <c r="MMH1248" s="220"/>
      <c r="MMI1248" s="220"/>
      <c r="MMJ1248" s="220"/>
      <c r="MMK1248" s="220"/>
      <c r="MML1248" s="220"/>
      <c r="MMM1248" s="220"/>
      <c r="MMN1248" s="220"/>
      <c r="MMO1248" s="220"/>
      <c r="MMP1248" s="220"/>
      <c r="MMQ1248" s="220"/>
      <c r="MMR1248" s="220"/>
      <c r="MMS1248" s="220"/>
      <c r="MMT1248" s="220"/>
      <c r="MMU1248" s="220"/>
      <c r="MMV1248" s="220"/>
      <c r="MMW1248" s="220"/>
      <c r="MMX1248" s="220"/>
      <c r="MMY1248" s="220"/>
      <c r="MMZ1248" s="220"/>
      <c r="MNA1248" s="220"/>
      <c r="MNB1248" s="220"/>
      <c r="MNC1248" s="220"/>
      <c r="MND1248" s="220"/>
      <c r="MNE1248" s="220"/>
      <c r="MNF1248" s="220"/>
      <c r="MNG1248" s="220"/>
      <c r="MNH1248" s="220"/>
      <c r="MNI1248" s="220"/>
      <c r="MNJ1248" s="220"/>
      <c r="MNK1248" s="220"/>
      <c r="MNL1248" s="220"/>
      <c r="MNM1248" s="220"/>
      <c r="MNN1248" s="220"/>
      <c r="MNO1248" s="220"/>
      <c r="MNP1248" s="220"/>
      <c r="MNQ1248" s="220"/>
      <c r="MNR1248" s="220"/>
      <c r="MNS1248" s="220"/>
      <c r="MNT1248" s="220"/>
      <c r="MNU1248" s="220"/>
      <c r="MNV1248" s="220"/>
      <c r="MNW1248" s="220"/>
      <c r="MNX1248" s="220"/>
      <c r="MNY1248" s="220"/>
      <c r="MNZ1248" s="220"/>
      <c r="MOA1248" s="220"/>
      <c r="MOB1248" s="220"/>
      <c r="MOC1248" s="220"/>
      <c r="MOD1248" s="220"/>
      <c r="MOE1248" s="220"/>
      <c r="MOF1248" s="220"/>
      <c r="MOG1248" s="220"/>
      <c r="MOH1248" s="220"/>
      <c r="MOI1248" s="220"/>
      <c r="MOJ1248" s="220"/>
      <c r="MOK1248" s="220"/>
      <c r="MOL1248" s="220"/>
      <c r="MOM1248" s="220"/>
      <c r="MON1248" s="220"/>
      <c r="MOO1248" s="220"/>
      <c r="MOP1248" s="220"/>
      <c r="MOQ1248" s="220"/>
      <c r="MOR1248" s="220"/>
      <c r="MOS1248" s="220"/>
      <c r="MOT1248" s="220"/>
      <c r="MOU1248" s="220"/>
      <c r="MOV1248" s="220"/>
      <c r="MOW1248" s="220"/>
      <c r="MOX1248" s="220"/>
      <c r="MOY1248" s="220"/>
      <c r="MOZ1248" s="220"/>
      <c r="MPA1248" s="220"/>
      <c r="MPB1248" s="220"/>
      <c r="MPC1248" s="220"/>
      <c r="MPD1248" s="220"/>
      <c r="MPE1248" s="220"/>
      <c r="MPF1248" s="220"/>
      <c r="MPG1248" s="220"/>
      <c r="MPH1248" s="220"/>
      <c r="MPI1248" s="220"/>
      <c r="MPJ1248" s="220"/>
      <c r="MPK1248" s="220"/>
      <c r="MPL1248" s="220"/>
      <c r="MPM1248" s="220"/>
      <c r="MPN1248" s="220"/>
      <c r="MPO1248" s="220"/>
      <c r="MPP1248" s="220"/>
      <c r="MPQ1248" s="220"/>
      <c r="MPR1248" s="220"/>
      <c r="MPS1248" s="220"/>
      <c r="MPT1248" s="220"/>
      <c r="MPU1248" s="220"/>
      <c r="MPV1248" s="220"/>
      <c r="MPW1248" s="220"/>
      <c r="MPX1248" s="220"/>
      <c r="MPY1248" s="220"/>
      <c r="MPZ1248" s="220"/>
      <c r="MQA1248" s="220"/>
      <c r="MQB1248" s="220"/>
      <c r="MQC1248" s="220"/>
      <c r="MQD1248" s="220"/>
      <c r="MQE1248" s="220"/>
      <c r="MQF1248" s="220"/>
      <c r="MQG1248" s="220"/>
      <c r="MQH1248" s="220"/>
      <c r="MQI1248" s="220"/>
      <c r="MQJ1248" s="220"/>
      <c r="MQK1248" s="220"/>
      <c r="MQL1248" s="220"/>
      <c r="MQM1248" s="220"/>
      <c r="MQN1248" s="220"/>
      <c r="MQO1248" s="220"/>
      <c r="MQP1248" s="220"/>
      <c r="MQQ1248" s="220"/>
      <c r="MQR1248" s="220"/>
      <c r="MQS1248" s="220"/>
      <c r="MQT1248" s="220"/>
      <c r="MQU1248" s="220"/>
      <c r="MQV1248" s="220"/>
      <c r="MQW1248" s="220"/>
      <c r="MQX1248" s="220"/>
      <c r="MQY1248" s="220"/>
      <c r="MQZ1248" s="220"/>
      <c r="MRA1248" s="220"/>
      <c r="MRB1248" s="220"/>
      <c r="MRC1248" s="220"/>
      <c r="MRD1248" s="220"/>
      <c r="MRE1248" s="220"/>
      <c r="MRF1248" s="220"/>
      <c r="MRG1248" s="220"/>
      <c r="MRH1248" s="220"/>
      <c r="MRI1248" s="220"/>
      <c r="MRJ1248" s="220"/>
      <c r="MRK1248" s="220"/>
      <c r="MRL1248" s="220"/>
      <c r="MRM1248" s="220"/>
      <c r="MRN1248" s="220"/>
      <c r="MRO1248" s="220"/>
      <c r="MRP1248" s="220"/>
      <c r="MRQ1248" s="220"/>
      <c r="MRR1248" s="220"/>
      <c r="MRS1248" s="220"/>
      <c r="MRT1248" s="220"/>
      <c r="MRU1248" s="220"/>
      <c r="MRV1248" s="220"/>
      <c r="MRW1248" s="220"/>
      <c r="MRX1248" s="220"/>
      <c r="MRY1248" s="220"/>
      <c r="MRZ1248" s="220"/>
      <c r="MSA1248" s="220"/>
      <c r="MSB1248" s="220"/>
      <c r="MSC1248" s="220"/>
      <c r="MSD1248" s="220"/>
      <c r="MSE1248" s="220"/>
      <c r="MSF1248" s="220"/>
      <c r="MSG1248" s="220"/>
      <c r="MSH1248" s="220"/>
      <c r="MSI1248" s="220"/>
      <c r="MSJ1248" s="220"/>
      <c r="MSK1248" s="220"/>
      <c r="MSL1248" s="220"/>
      <c r="MSM1248" s="220"/>
      <c r="MSN1248" s="220"/>
      <c r="MSO1248" s="220"/>
      <c r="MSP1248" s="220"/>
      <c r="MSQ1248" s="220"/>
      <c r="MSR1248" s="220"/>
      <c r="MSS1248" s="220"/>
      <c r="MST1248" s="220"/>
      <c r="MSU1248" s="220"/>
      <c r="MSV1248" s="220"/>
      <c r="MSW1248" s="220"/>
      <c r="MSX1248" s="220"/>
      <c r="MSY1248" s="220"/>
      <c r="MSZ1248" s="220"/>
      <c r="MTA1248" s="220"/>
      <c r="MTB1248" s="220"/>
      <c r="MTC1248" s="220"/>
      <c r="MTD1248" s="220"/>
      <c r="MTE1248" s="220"/>
      <c r="MTF1248" s="220"/>
      <c r="MTG1248" s="220"/>
      <c r="MTH1248" s="220"/>
      <c r="MTI1248" s="220"/>
      <c r="MTJ1248" s="220"/>
      <c r="MTK1248" s="220"/>
      <c r="MTL1248" s="220"/>
      <c r="MTM1248" s="220"/>
      <c r="MTN1248" s="220"/>
      <c r="MTO1248" s="220"/>
      <c r="MTP1248" s="220"/>
      <c r="MTQ1248" s="220"/>
      <c r="MTR1248" s="220"/>
      <c r="MTS1248" s="220"/>
      <c r="MTT1248" s="220"/>
      <c r="MTU1248" s="220"/>
      <c r="MTV1248" s="220"/>
      <c r="MTW1248" s="220"/>
      <c r="MTX1248" s="220"/>
      <c r="MTY1248" s="220"/>
      <c r="MTZ1248" s="220"/>
      <c r="MUA1248" s="220"/>
      <c r="MUB1248" s="220"/>
      <c r="MUC1248" s="220"/>
      <c r="MUD1248" s="220"/>
      <c r="MUE1248" s="220"/>
      <c r="MUF1248" s="220"/>
      <c r="MUG1248" s="220"/>
      <c r="MUH1248" s="220"/>
      <c r="MUI1248" s="220"/>
      <c r="MUJ1248" s="220"/>
      <c r="MUK1248" s="220"/>
      <c r="MUL1248" s="220"/>
      <c r="MUM1248" s="220"/>
      <c r="MUN1248" s="220"/>
      <c r="MUO1248" s="220"/>
      <c r="MUP1248" s="220"/>
      <c r="MUQ1248" s="220"/>
      <c r="MUR1248" s="220"/>
      <c r="MUS1248" s="220"/>
      <c r="MUT1248" s="220"/>
      <c r="MUU1248" s="220"/>
      <c r="MUV1248" s="220"/>
      <c r="MUW1248" s="220"/>
      <c r="MUX1248" s="220"/>
      <c r="MUY1248" s="220"/>
      <c r="MUZ1248" s="220"/>
      <c r="MVA1248" s="220"/>
      <c r="MVB1248" s="220"/>
      <c r="MVC1248" s="220"/>
      <c r="MVD1248" s="220"/>
      <c r="MVE1248" s="220"/>
      <c r="MVF1248" s="220"/>
      <c r="MVG1248" s="220"/>
      <c r="MVH1248" s="220"/>
      <c r="MVI1248" s="220"/>
      <c r="MVJ1248" s="220"/>
      <c r="MVK1248" s="220"/>
      <c r="MVL1248" s="220"/>
      <c r="MVM1248" s="220"/>
      <c r="MVN1248" s="220"/>
      <c r="MVO1248" s="220"/>
      <c r="MVP1248" s="220"/>
      <c r="MVQ1248" s="220"/>
      <c r="MVR1248" s="220"/>
      <c r="MVS1248" s="220"/>
      <c r="MVT1248" s="220"/>
      <c r="MVU1248" s="220"/>
      <c r="MVV1248" s="220"/>
      <c r="MVW1248" s="220"/>
      <c r="MVX1248" s="220"/>
      <c r="MVY1248" s="220"/>
      <c r="MVZ1248" s="220"/>
      <c r="MWA1248" s="220"/>
      <c r="MWB1248" s="220"/>
      <c r="MWC1248" s="220"/>
      <c r="MWD1248" s="220"/>
      <c r="MWE1248" s="220"/>
      <c r="MWF1248" s="220"/>
      <c r="MWG1248" s="220"/>
      <c r="MWH1248" s="220"/>
      <c r="MWI1248" s="220"/>
      <c r="MWJ1248" s="220"/>
      <c r="MWK1248" s="220"/>
      <c r="MWL1248" s="220"/>
      <c r="MWM1248" s="220"/>
      <c r="MWN1248" s="220"/>
      <c r="MWO1248" s="220"/>
      <c r="MWP1248" s="220"/>
      <c r="MWQ1248" s="220"/>
      <c r="MWR1248" s="220"/>
      <c r="MWS1248" s="220"/>
      <c r="MWT1248" s="220"/>
      <c r="MWU1248" s="220"/>
      <c r="MWV1248" s="220"/>
      <c r="MWW1248" s="220"/>
      <c r="MWX1248" s="220"/>
      <c r="MWY1248" s="220"/>
      <c r="MWZ1248" s="220"/>
      <c r="MXA1248" s="220"/>
      <c r="MXB1248" s="220"/>
      <c r="MXC1248" s="220"/>
      <c r="MXD1248" s="220"/>
      <c r="MXE1248" s="220"/>
      <c r="MXF1248" s="220"/>
      <c r="MXG1248" s="220"/>
      <c r="MXH1248" s="220"/>
      <c r="MXI1248" s="220"/>
      <c r="MXJ1248" s="220"/>
      <c r="MXK1248" s="220"/>
      <c r="MXL1248" s="220"/>
      <c r="MXM1248" s="220"/>
      <c r="MXN1248" s="220"/>
      <c r="MXO1248" s="220"/>
      <c r="MXP1248" s="220"/>
      <c r="MXQ1248" s="220"/>
      <c r="MXR1248" s="220"/>
      <c r="MXS1248" s="220"/>
      <c r="MXT1248" s="220"/>
      <c r="MXU1248" s="220"/>
      <c r="MXV1248" s="220"/>
      <c r="MXW1248" s="220"/>
      <c r="MXX1248" s="220"/>
      <c r="MXY1248" s="220"/>
      <c r="MXZ1248" s="220"/>
      <c r="MYA1248" s="220"/>
      <c r="MYB1248" s="220"/>
      <c r="MYC1248" s="220"/>
      <c r="MYD1248" s="220"/>
      <c r="MYE1248" s="220"/>
      <c r="MYF1248" s="220"/>
      <c r="MYG1248" s="220"/>
      <c r="MYH1248" s="220"/>
      <c r="MYI1248" s="220"/>
      <c r="MYJ1248" s="220"/>
      <c r="MYK1248" s="220"/>
      <c r="MYL1248" s="220"/>
      <c r="MYM1248" s="220"/>
      <c r="MYN1248" s="220"/>
      <c r="MYO1248" s="220"/>
      <c r="MYP1248" s="220"/>
      <c r="MYQ1248" s="220"/>
      <c r="MYR1248" s="220"/>
      <c r="MYS1248" s="220"/>
      <c r="MYT1248" s="220"/>
      <c r="MYU1248" s="220"/>
      <c r="MYV1248" s="220"/>
      <c r="MYW1248" s="220"/>
      <c r="MYX1248" s="220"/>
      <c r="MYY1248" s="220"/>
      <c r="MYZ1248" s="220"/>
      <c r="MZA1248" s="220"/>
      <c r="MZB1248" s="220"/>
      <c r="MZC1248" s="220"/>
      <c r="MZD1248" s="220"/>
      <c r="MZE1248" s="220"/>
      <c r="MZF1248" s="220"/>
      <c r="MZG1248" s="220"/>
      <c r="MZH1248" s="220"/>
      <c r="MZI1248" s="220"/>
      <c r="MZJ1248" s="220"/>
      <c r="MZK1248" s="220"/>
      <c r="MZL1248" s="220"/>
      <c r="MZM1248" s="220"/>
      <c r="MZN1248" s="220"/>
      <c r="MZO1248" s="220"/>
      <c r="MZP1248" s="220"/>
      <c r="MZQ1248" s="220"/>
      <c r="MZR1248" s="220"/>
      <c r="MZS1248" s="220"/>
      <c r="MZT1248" s="220"/>
      <c r="MZU1248" s="220"/>
      <c r="MZV1248" s="220"/>
      <c r="MZW1248" s="220"/>
      <c r="MZX1248" s="220"/>
      <c r="MZY1248" s="220"/>
      <c r="MZZ1248" s="220"/>
      <c r="NAA1248" s="220"/>
      <c r="NAB1248" s="220"/>
      <c r="NAC1248" s="220"/>
      <c r="NAD1248" s="220"/>
      <c r="NAE1248" s="220"/>
      <c r="NAF1248" s="220"/>
      <c r="NAG1248" s="220"/>
      <c r="NAH1248" s="220"/>
      <c r="NAI1248" s="220"/>
      <c r="NAJ1248" s="220"/>
      <c r="NAK1248" s="220"/>
      <c r="NAL1248" s="220"/>
      <c r="NAM1248" s="220"/>
      <c r="NAN1248" s="220"/>
      <c r="NAO1248" s="220"/>
      <c r="NAP1248" s="220"/>
      <c r="NAQ1248" s="220"/>
      <c r="NAR1248" s="220"/>
      <c r="NAS1248" s="220"/>
      <c r="NAT1248" s="220"/>
      <c r="NAU1248" s="220"/>
      <c r="NAV1248" s="220"/>
      <c r="NAW1248" s="220"/>
      <c r="NAX1248" s="220"/>
      <c r="NAY1248" s="220"/>
      <c r="NAZ1248" s="220"/>
      <c r="NBA1248" s="220"/>
      <c r="NBB1248" s="220"/>
      <c r="NBC1248" s="220"/>
      <c r="NBD1248" s="220"/>
      <c r="NBE1248" s="220"/>
      <c r="NBF1248" s="220"/>
      <c r="NBG1248" s="220"/>
      <c r="NBH1248" s="220"/>
      <c r="NBI1248" s="220"/>
      <c r="NBJ1248" s="220"/>
      <c r="NBK1248" s="220"/>
      <c r="NBL1248" s="220"/>
      <c r="NBM1248" s="220"/>
      <c r="NBN1248" s="220"/>
      <c r="NBO1248" s="220"/>
      <c r="NBP1248" s="220"/>
      <c r="NBQ1248" s="220"/>
      <c r="NBR1248" s="220"/>
      <c r="NBS1248" s="220"/>
      <c r="NBT1248" s="220"/>
      <c r="NBU1248" s="220"/>
      <c r="NBV1248" s="220"/>
      <c r="NBW1248" s="220"/>
      <c r="NBX1248" s="220"/>
      <c r="NBY1248" s="220"/>
      <c r="NBZ1248" s="220"/>
      <c r="NCA1248" s="220"/>
      <c r="NCB1248" s="220"/>
      <c r="NCC1248" s="220"/>
      <c r="NCD1248" s="220"/>
      <c r="NCE1248" s="220"/>
      <c r="NCF1248" s="220"/>
      <c r="NCG1248" s="220"/>
      <c r="NCH1248" s="220"/>
      <c r="NCI1248" s="220"/>
      <c r="NCJ1248" s="220"/>
      <c r="NCK1248" s="220"/>
      <c r="NCL1248" s="220"/>
      <c r="NCM1248" s="220"/>
      <c r="NCN1248" s="220"/>
      <c r="NCO1248" s="220"/>
      <c r="NCP1248" s="220"/>
      <c r="NCQ1248" s="220"/>
      <c r="NCR1248" s="220"/>
      <c r="NCS1248" s="220"/>
      <c r="NCT1248" s="220"/>
      <c r="NCU1248" s="220"/>
      <c r="NCV1248" s="220"/>
      <c r="NCW1248" s="220"/>
      <c r="NCX1248" s="220"/>
      <c r="NCY1248" s="220"/>
      <c r="NCZ1248" s="220"/>
      <c r="NDA1248" s="220"/>
      <c r="NDB1248" s="220"/>
      <c r="NDC1248" s="220"/>
      <c r="NDD1248" s="220"/>
      <c r="NDE1248" s="220"/>
      <c r="NDF1248" s="220"/>
      <c r="NDG1248" s="220"/>
      <c r="NDH1248" s="220"/>
      <c r="NDI1248" s="220"/>
      <c r="NDJ1248" s="220"/>
      <c r="NDK1248" s="220"/>
      <c r="NDL1248" s="220"/>
      <c r="NDM1248" s="220"/>
      <c r="NDN1248" s="220"/>
      <c r="NDO1248" s="220"/>
      <c r="NDP1248" s="220"/>
      <c r="NDQ1248" s="220"/>
      <c r="NDR1248" s="220"/>
      <c r="NDS1248" s="220"/>
      <c r="NDT1248" s="220"/>
      <c r="NDU1248" s="220"/>
      <c r="NDV1248" s="220"/>
      <c r="NDW1248" s="220"/>
      <c r="NDX1248" s="220"/>
      <c r="NDY1248" s="220"/>
      <c r="NDZ1248" s="220"/>
      <c r="NEA1248" s="220"/>
      <c r="NEB1248" s="220"/>
      <c r="NEC1248" s="220"/>
      <c r="NED1248" s="220"/>
      <c r="NEE1248" s="220"/>
      <c r="NEF1248" s="220"/>
      <c r="NEG1248" s="220"/>
      <c r="NEH1248" s="220"/>
      <c r="NEI1248" s="220"/>
      <c r="NEJ1248" s="220"/>
      <c r="NEK1248" s="220"/>
      <c r="NEL1248" s="220"/>
      <c r="NEM1248" s="220"/>
      <c r="NEN1248" s="220"/>
      <c r="NEO1248" s="220"/>
      <c r="NEP1248" s="220"/>
      <c r="NEQ1248" s="220"/>
      <c r="NER1248" s="220"/>
      <c r="NES1248" s="220"/>
      <c r="NET1248" s="220"/>
      <c r="NEU1248" s="220"/>
      <c r="NEV1248" s="220"/>
      <c r="NEW1248" s="220"/>
      <c r="NEX1248" s="220"/>
      <c r="NEY1248" s="220"/>
      <c r="NEZ1248" s="220"/>
      <c r="NFA1248" s="220"/>
      <c r="NFB1248" s="220"/>
      <c r="NFC1248" s="220"/>
      <c r="NFD1248" s="220"/>
      <c r="NFE1248" s="220"/>
      <c r="NFF1248" s="220"/>
      <c r="NFG1248" s="220"/>
      <c r="NFH1248" s="220"/>
      <c r="NFI1248" s="220"/>
      <c r="NFJ1248" s="220"/>
      <c r="NFK1248" s="220"/>
      <c r="NFL1248" s="220"/>
      <c r="NFM1248" s="220"/>
      <c r="NFN1248" s="220"/>
      <c r="NFO1248" s="220"/>
      <c r="NFP1248" s="220"/>
      <c r="NFQ1248" s="220"/>
      <c r="NFR1248" s="220"/>
      <c r="NFS1248" s="220"/>
      <c r="NFT1248" s="220"/>
      <c r="NFU1248" s="220"/>
      <c r="NFV1248" s="220"/>
      <c r="NFW1248" s="220"/>
      <c r="NFX1248" s="220"/>
      <c r="NFY1248" s="220"/>
      <c r="NFZ1248" s="220"/>
      <c r="NGA1248" s="220"/>
      <c r="NGB1248" s="220"/>
      <c r="NGC1248" s="220"/>
      <c r="NGD1248" s="220"/>
      <c r="NGE1248" s="220"/>
      <c r="NGF1248" s="220"/>
      <c r="NGG1248" s="220"/>
      <c r="NGH1248" s="220"/>
      <c r="NGI1248" s="220"/>
      <c r="NGJ1248" s="220"/>
      <c r="NGK1248" s="220"/>
      <c r="NGL1248" s="220"/>
      <c r="NGM1248" s="220"/>
      <c r="NGN1248" s="220"/>
      <c r="NGO1248" s="220"/>
      <c r="NGP1248" s="220"/>
      <c r="NGQ1248" s="220"/>
      <c r="NGR1248" s="220"/>
      <c r="NGS1248" s="220"/>
      <c r="NGT1248" s="220"/>
      <c r="NGU1248" s="220"/>
      <c r="NGV1248" s="220"/>
      <c r="NGW1248" s="220"/>
      <c r="NGX1248" s="220"/>
      <c r="NGY1248" s="220"/>
      <c r="NGZ1248" s="220"/>
      <c r="NHA1248" s="220"/>
      <c r="NHB1248" s="220"/>
      <c r="NHC1248" s="220"/>
      <c r="NHD1248" s="220"/>
      <c r="NHE1248" s="220"/>
      <c r="NHF1248" s="220"/>
      <c r="NHG1248" s="220"/>
      <c r="NHH1248" s="220"/>
      <c r="NHI1248" s="220"/>
      <c r="NHJ1248" s="220"/>
      <c r="NHK1248" s="220"/>
      <c r="NHL1248" s="220"/>
      <c r="NHM1248" s="220"/>
      <c r="NHN1248" s="220"/>
      <c r="NHO1248" s="220"/>
      <c r="NHP1248" s="220"/>
      <c r="NHQ1248" s="220"/>
      <c r="NHR1248" s="220"/>
      <c r="NHS1248" s="220"/>
      <c r="NHT1248" s="220"/>
      <c r="NHU1248" s="220"/>
      <c r="NHV1248" s="220"/>
      <c r="NHW1248" s="220"/>
      <c r="NHX1248" s="220"/>
      <c r="NHY1248" s="220"/>
      <c r="NHZ1248" s="220"/>
      <c r="NIA1248" s="220"/>
      <c r="NIB1248" s="220"/>
      <c r="NIC1248" s="220"/>
      <c r="NID1248" s="220"/>
      <c r="NIE1248" s="220"/>
      <c r="NIF1248" s="220"/>
      <c r="NIG1248" s="220"/>
      <c r="NIH1248" s="220"/>
      <c r="NII1248" s="220"/>
      <c r="NIJ1248" s="220"/>
      <c r="NIK1248" s="220"/>
      <c r="NIL1248" s="220"/>
      <c r="NIM1248" s="220"/>
      <c r="NIN1248" s="220"/>
      <c r="NIO1248" s="220"/>
      <c r="NIP1248" s="220"/>
      <c r="NIQ1248" s="220"/>
      <c r="NIR1248" s="220"/>
      <c r="NIS1248" s="220"/>
      <c r="NIT1248" s="220"/>
      <c r="NIU1248" s="220"/>
      <c r="NIV1248" s="220"/>
      <c r="NIW1248" s="220"/>
      <c r="NIX1248" s="220"/>
      <c r="NIY1248" s="220"/>
      <c r="NIZ1248" s="220"/>
      <c r="NJA1248" s="220"/>
      <c r="NJB1248" s="220"/>
      <c r="NJC1248" s="220"/>
      <c r="NJD1248" s="220"/>
      <c r="NJE1248" s="220"/>
      <c r="NJF1248" s="220"/>
      <c r="NJG1248" s="220"/>
      <c r="NJH1248" s="220"/>
      <c r="NJI1248" s="220"/>
      <c r="NJJ1248" s="220"/>
      <c r="NJK1248" s="220"/>
      <c r="NJL1248" s="220"/>
      <c r="NJM1248" s="220"/>
      <c r="NJN1248" s="220"/>
      <c r="NJO1248" s="220"/>
      <c r="NJP1248" s="220"/>
      <c r="NJQ1248" s="220"/>
      <c r="NJR1248" s="220"/>
      <c r="NJS1248" s="220"/>
      <c r="NJT1248" s="220"/>
      <c r="NJU1248" s="220"/>
      <c r="NJV1248" s="220"/>
      <c r="NJW1248" s="220"/>
      <c r="NJX1248" s="220"/>
      <c r="NJY1248" s="220"/>
      <c r="NJZ1248" s="220"/>
      <c r="NKA1248" s="220"/>
      <c r="NKB1248" s="220"/>
      <c r="NKC1248" s="220"/>
      <c r="NKD1248" s="220"/>
      <c r="NKE1248" s="220"/>
      <c r="NKF1248" s="220"/>
      <c r="NKG1248" s="220"/>
      <c r="NKH1248" s="220"/>
      <c r="NKI1248" s="220"/>
      <c r="NKJ1248" s="220"/>
      <c r="NKK1248" s="220"/>
      <c r="NKL1248" s="220"/>
      <c r="NKM1248" s="220"/>
      <c r="NKN1248" s="220"/>
      <c r="NKO1248" s="220"/>
      <c r="NKP1248" s="220"/>
      <c r="NKQ1248" s="220"/>
      <c r="NKR1248" s="220"/>
      <c r="NKS1248" s="220"/>
      <c r="NKT1248" s="220"/>
      <c r="NKU1248" s="220"/>
      <c r="NKV1248" s="220"/>
      <c r="NKW1248" s="220"/>
      <c r="NKX1248" s="220"/>
      <c r="NKY1248" s="220"/>
      <c r="NKZ1248" s="220"/>
      <c r="NLA1248" s="220"/>
      <c r="NLB1248" s="220"/>
      <c r="NLC1248" s="220"/>
      <c r="NLD1248" s="220"/>
      <c r="NLE1248" s="220"/>
      <c r="NLF1248" s="220"/>
      <c r="NLG1248" s="220"/>
      <c r="NLH1248" s="220"/>
      <c r="NLI1248" s="220"/>
      <c r="NLJ1248" s="220"/>
      <c r="NLK1248" s="220"/>
      <c r="NLL1248" s="220"/>
      <c r="NLM1248" s="220"/>
      <c r="NLN1248" s="220"/>
      <c r="NLO1248" s="220"/>
      <c r="NLP1248" s="220"/>
      <c r="NLQ1248" s="220"/>
      <c r="NLR1248" s="220"/>
      <c r="NLS1248" s="220"/>
      <c r="NLT1248" s="220"/>
      <c r="NLU1248" s="220"/>
      <c r="NLV1248" s="220"/>
      <c r="NLW1248" s="220"/>
      <c r="NLX1248" s="220"/>
      <c r="NLY1248" s="220"/>
      <c r="NLZ1248" s="220"/>
      <c r="NMA1248" s="220"/>
      <c r="NMB1248" s="220"/>
      <c r="NMC1248" s="220"/>
      <c r="NMD1248" s="220"/>
      <c r="NME1248" s="220"/>
      <c r="NMF1248" s="220"/>
      <c r="NMG1248" s="220"/>
      <c r="NMH1248" s="220"/>
      <c r="NMI1248" s="220"/>
      <c r="NMJ1248" s="220"/>
      <c r="NMK1248" s="220"/>
      <c r="NML1248" s="220"/>
      <c r="NMM1248" s="220"/>
      <c r="NMN1248" s="220"/>
      <c r="NMO1248" s="220"/>
      <c r="NMP1248" s="220"/>
      <c r="NMQ1248" s="220"/>
      <c r="NMR1248" s="220"/>
      <c r="NMS1248" s="220"/>
      <c r="NMT1248" s="220"/>
      <c r="NMU1248" s="220"/>
      <c r="NMV1248" s="220"/>
      <c r="NMW1248" s="220"/>
      <c r="NMX1248" s="220"/>
      <c r="NMY1248" s="220"/>
      <c r="NMZ1248" s="220"/>
      <c r="NNA1248" s="220"/>
      <c r="NNB1248" s="220"/>
      <c r="NNC1248" s="220"/>
      <c r="NND1248" s="220"/>
      <c r="NNE1248" s="220"/>
      <c r="NNF1248" s="220"/>
      <c r="NNG1248" s="220"/>
      <c r="NNH1248" s="220"/>
      <c r="NNI1248" s="220"/>
      <c r="NNJ1248" s="220"/>
      <c r="NNK1248" s="220"/>
      <c r="NNL1248" s="220"/>
      <c r="NNM1248" s="220"/>
      <c r="NNN1248" s="220"/>
      <c r="NNO1248" s="220"/>
      <c r="NNP1248" s="220"/>
      <c r="NNQ1248" s="220"/>
      <c r="NNR1248" s="220"/>
      <c r="NNS1248" s="220"/>
      <c r="NNT1248" s="220"/>
      <c r="NNU1248" s="220"/>
      <c r="NNV1248" s="220"/>
      <c r="NNW1248" s="220"/>
      <c r="NNX1248" s="220"/>
      <c r="NNY1248" s="220"/>
      <c r="NNZ1248" s="220"/>
      <c r="NOA1248" s="220"/>
      <c r="NOB1248" s="220"/>
      <c r="NOC1248" s="220"/>
      <c r="NOD1248" s="220"/>
      <c r="NOE1248" s="220"/>
      <c r="NOF1248" s="220"/>
      <c r="NOG1248" s="220"/>
      <c r="NOH1248" s="220"/>
      <c r="NOI1248" s="220"/>
      <c r="NOJ1248" s="220"/>
      <c r="NOK1248" s="220"/>
      <c r="NOL1248" s="220"/>
      <c r="NOM1248" s="220"/>
      <c r="NON1248" s="220"/>
      <c r="NOO1248" s="220"/>
      <c r="NOP1248" s="220"/>
      <c r="NOQ1248" s="220"/>
      <c r="NOR1248" s="220"/>
      <c r="NOS1248" s="220"/>
      <c r="NOT1248" s="220"/>
      <c r="NOU1248" s="220"/>
      <c r="NOV1248" s="220"/>
      <c r="NOW1248" s="220"/>
      <c r="NOX1248" s="220"/>
      <c r="NOY1248" s="220"/>
      <c r="NOZ1248" s="220"/>
      <c r="NPA1248" s="220"/>
      <c r="NPB1248" s="220"/>
      <c r="NPC1248" s="220"/>
      <c r="NPD1248" s="220"/>
      <c r="NPE1248" s="220"/>
      <c r="NPF1248" s="220"/>
      <c r="NPG1248" s="220"/>
      <c r="NPH1248" s="220"/>
      <c r="NPI1248" s="220"/>
      <c r="NPJ1248" s="220"/>
      <c r="NPK1248" s="220"/>
      <c r="NPL1248" s="220"/>
      <c r="NPM1248" s="220"/>
      <c r="NPN1248" s="220"/>
      <c r="NPO1248" s="220"/>
      <c r="NPP1248" s="220"/>
      <c r="NPQ1248" s="220"/>
      <c r="NPR1248" s="220"/>
      <c r="NPS1248" s="220"/>
      <c r="NPT1248" s="220"/>
      <c r="NPU1248" s="220"/>
      <c r="NPV1248" s="220"/>
      <c r="NPW1248" s="220"/>
      <c r="NPX1248" s="220"/>
      <c r="NPY1248" s="220"/>
      <c r="NPZ1248" s="220"/>
      <c r="NQA1248" s="220"/>
      <c r="NQB1248" s="220"/>
      <c r="NQC1248" s="220"/>
      <c r="NQD1248" s="220"/>
      <c r="NQE1248" s="220"/>
      <c r="NQF1248" s="220"/>
      <c r="NQG1248" s="220"/>
      <c r="NQH1248" s="220"/>
      <c r="NQI1248" s="220"/>
      <c r="NQJ1248" s="220"/>
      <c r="NQK1248" s="220"/>
      <c r="NQL1248" s="220"/>
      <c r="NQM1248" s="220"/>
      <c r="NQN1248" s="220"/>
      <c r="NQO1248" s="220"/>
      <c r="NQP1248" s="220"/>
      <c r="NQQ1248" s="220"/>
      <c r="NQR1248" s="220"/>
      <c r="NQS1248" s="220"/>
      <c r="NQT1248" s="220"/>
      <c r="NQU1248" s="220"/>
      <c r="NQV1248" s="220"/>
      <c r="NQW1248" s="220"/>
      <c r="NQX1248" s="220"/>
      <c r="NQY1248" s="220"/>
      <c r="NQZ1248" s="220"/>
      <c r="NRA1248" s="220"/>
      <c r="NRB1248" s="220"/>
      <c r="NRC1248" s="220"/>
      <c r="NRD1248" s="220"/>
      <c r="NRE1248" s="220"/>
      <c r="NRF1248" s="220"/>
      <c r="NRG1248" s="220"/>
      <c r="NRH1248" s="220"/>
      <c r="NRI1248" s="220"/>
      <c r="NRJ1248" s="220"/>
      <c r="NRK1248" s="220"/>
      <c r="NRL1248" s="220"/>
      <c r="NRM1248" s="220"/>
      <c r="NRN1248" s="220"/>
      <c r="NRO1248" s="220"/>
      <c r="NRP1248" s="220"/>
      <c r="NRQ1248" s="220"/>
      <c r="NRR1248" s="220"/>
      <c r="NRS1248" s="220"/>
      <c r="NRT1248" s="220"/>
      <c r="NRU1248" s="220"/>
      <c r="NRV1248" s="220"/>
      <c r="NRW1248" s="220"/>
      <c r="NRX1248" s="220"/>
      <c r="NRY1248" s="220"/>
      <c r="NRZ1248" s="220"/>
      <c r="NSA1248" s="220"/>
      <c r="NSB1248" s="220"/>
      <c r="NSC1248" s="220"/>
      <c r="NSD1248" s="220"/>
      <c r="NSE1248" s="220"/>
      <c r="NSF1248" s="220"/>
      <c r="NSG1248" s="220"/>
      <c r="NSH1248" s="220"/>
      <c r="NSI1248" s="220"/>
      <c r="NSJ1248" s="220"/>
      <c r="NSK1248" s="220"/>
      <c r="NSL1248" s="220"/>
      <c r="NSM1248" s="220"/>
      <c r="NSN1248" s="220"/>
      <c r="NSO1248" s="220"/>
      <c r="NSP1248" s="220"/>
      <c r="NSQ1248" s="220"/>
      <c r="NSR1248" s="220"/>
      <c r="NSS1248" s="220"/>
      <c r="NST1248" s="220"/>
      <c r="NSU1248" s="220"/>
      <c r="NSV1248" s="220"/>
      <c r="NSW1248" s="220"/>
      <c r="NSX1248" s="220"/>
      <c r="NSY1248" s="220"/>
      <c r="NSZ1248" s="220"/>
      <c r="NTA1248" s="220"/>
      <c r="NTB1248" s="220"/>
      <c r="NTC1248" s="220"/>
      <c r="NTD1248" s="220"/>
      <c r="NTE1248" s="220"/>
      <c r="NTF1248" s="220"/>
      <c r="NTG1248" s="220"/>
      <c r="NTH1248" s="220"/>
      <c r="NTI1248" s="220"/>
      <c r="NTJ1248" s="220"/>
      <c r="NTK1248" s="220"/>
      <c r="NTL1248" s="220"/>
      <c r="NTM1248" s="220"/>
      <c r="NTN1248" s="220"/>
      <c r="NTO1248" s="220"/>
      <c r="NTP1248" s="220"/>
      <c r="NTQ1248" s="220"/>
      <c r="NTR1248" s="220"/>
      <c r="NTS1248" s="220"/>
      <c r="NTT1248" s="220"/>
      <c r="NTU1248" s="220"/>
      <c r="NTV1248" s="220"/>
      <c r="NTW1248" s="220"/>
      <c r="NTX1248" s="220"/>
      <c r="NTY1248" s="220"/>
      <c r="NTZ1248" s="220"/>
      <c r="NUA1248" s="220"/>
      <c r="NUB1248" s="220"/>
      <c r="NUC1248" s="220"/>
      <c r="NUD1248" s="220"/>
      <c r="NUE1248" s="220"/>
      <c r="NUF1248" s="220"/>
      <c r="NUG1248" s="220"/>
      <c r="NUH1248" s="220"/>
      <c r="NUI1248" s="220"/>
      <c r="NUJ1248" s="220"/>
      <c r="NUK1248" s="220"/>
      <c r="NUL1248" s="220"/>
      <c r="NUM1248" s="220"/>
      <c r="NUN1248" s="220"/>
      <c r="NUO1248" s="220"/>
      <c r="NUP1248" s="220"/>
      <c r="NUQ1248" s="220"/>
      <c r="NUR1248" s="220"/>
      <c r="NUS1248" s="220"/>
      <c r="NUT1248" s="220"/>
      <c r="NUU1248" s="220"/>
      <c r="NUV1248" s="220"/>
      <c r="NUW1248" s="220"/>
      <c r="NUX1248" s="220"/>
      <c r="NUY1248" s="220"/>
      <c r="NUZ1248" s="220"/>
      <c r="NVA1248" s="220"/>
      <c r="NVB1248" s="220"/>
      <c r="NVC1248" s="220"/>
      <c r="NVD1248" s="220"/>
      <c r="NVE1248" s="220"/>
      <c r="NVF1248" s="220"/>
      <c r="NVG1248" s="220"/>
      <c r="NVH1248" s="220"/>
      <c r="NVI1248" s="220"/>
      <c r="NVJ1248" s="220"/>
      <c r="NVK1248" s="220"/>
      <c r="NVL1248" s="220"/>
      <c r="NVM1248" s="220"/>
      <c r="NVN1248" s="220"/>
      <c r="NVO1248" s="220"/>
      <c r="NVP1248" s="220"/>
      <c r="NVQ1248" s="220"/>
      <c r="NVR1248" s="220"/>
      <c r="NVS1248" s="220"/>
      <c r="NVT1248" s="220"/>
      <c r="NVU1248" s="220"/>
      <c r="NVV1248" s="220"/>
      <c r="NVW1248" s="220"/>
      <c r="NVX1248" s="220"/>
      <c r="NVY1248" s="220"/>
      <c r="NVZ1248" s="220"/>
      <c r="NWA1248" s="220"/>
      <c r="NWB1248" s="220"/>
      <c r="NWC1248" s="220"/>
      <c r="NWD1248" s="220"/>
      <c r="NWE1248" s="220"/>
      <c r="NWF1248" s="220"/>
      <c r="NWG1248" s="220"/>
      <c r="NWH1248" s="220"/>
      <c r="NWI1248" s="220"/>
      <c r="NWJ1248" s="220"/>
      <c r="NWK1248" s="220"/>
      <c r="NWL1248" s="220"/>
      <c r="NWM1248" s="220"/>
      <c r="NWN1248" s="220"/>
      <c r="NWO1248" s="220"/>
      <c r="NWP1248" s="220"/>
      <c r="NWQ1248" s="220"/>
      <c r="NWR1248" s="220"/>
      <c r="NWS1248" s="220"/>
      <c r="NWT1248" s="220"/>
      <c r="NWU1248" s="220"/>
      <c r="NWV1248" s="220"/>
      <c r="NWW1248" s="220"/>
      <c r="NWX1248" s="220"/>
      <c r="NWY1248" s="220"/>
      <c r="NWZ1248" s="220"/>
      <c r="NXA1248" s="220"/>
      <c r="NXB1248" s="220"/>
      <c r="NXC1248" s="220"/>
      <c r="NXD1248" s="220"/>
      <c r="NXE1248" s="220"/>
      <c r="NXF1248" s="220"/>
      <c r="NXG1248" s="220"/>
      <c r="NXH1248" s="220"/>
      <c r="NXI1248" s="220"/>
      <c r="NXJ1248" s="220"/>
      <c r="NXK1248" s="220"/>
      <c r="NXL1248" s="220"/>
      <c r="NXM1248" s="220"/>
      <c r="NXN1248" s="220"/>
      <c r="NXO1248" s="220"/>
      <c r="NXP1248" s="220"/>
      <c r="NXQ1248" s="220"/>
      <c r="NXR1248" s="220"/>
      <c r="NXS1248" s="220"/>
      <c r="NXT1248" s="220"/>
      <c r="NXU1248" s="220"/>
      <c r="NXV1248" s="220"/>
      <c r="NXW1248" s="220"/>
      <c r="NXX1248" s="220"/>
      <c r="NXY1248" s="220"/>
      <c r="NXZ1248" s="220"/>
      <c r="NYA1248" s="220"/>
      <c r="NYB1248" s="220"/>
      <c r="NYC1248" s="220"/>
      <c r="NYD1248" s="220"/>
      <c r="NYE1248" s="220"/>
      <c r="NYF1248" s="220"/>
      <c r="NYG1248" s="220"/>
      <c r="NYH1248" s="220"/>
      <c r="NYI1248" s="220"/>
      <c r="NYJ1248" s="220"/>
      <c r="NYK1248" s="220"/>
      <c r="NYL1248" s="220"/>
      <c r="NYM1248" s="220"/>
      <c r="NYN1248" s="220"/>
      <c r="NYO1248" s="220"/>
      <c r="NYP1248" s="220"/>
      <c r="NYQ1248" s="220"/>
      <c r="NYR1248" s="220"/>
      <c r="NYS1248" s="220"/>
      <c r="NYT1248" s="220"/>
      <c r="NYU1248" s="220"/>
      <c r="NYV1248" s="220"/>
      <c r="NYW1248" s="220"/>
      <c r="NYX1248" s="220"/>
      <c r="NYY1248" s="220"/>
      <c r="NYZ1248" s="220"/>
      <c r="NZA1248" s="220"/>
      <c r="NZB1248" s="220"/>
      <c r="NZC1248" s="220"/>
      <c r="NZD1248" s="220"/>
      <c r="NZE1248" s="220"/>
      <c r="NZF1248" s="220"/>
      <c r="NZG1248" s="220"/>
      <c r="NZH1248" s="220"/>
      <c r="NZI1248" s="220"/>
      <c r="NZJ1248" s="220"/>
      <c r="NZK1248" s="220"/>
      <c r="NZL1248" s="220"/>
      <c r="NZM1248" s="220"/>
      <c r="NZN1248" s="220"/>
      <c r="NZO1248" s="220"/>
      <c r="NZP1248" s="220"/>
      <c r="NZQ1248" s="220"/>
      <c r="NZR1248" s="220"/>
      <c r="NZS1248" s="220"/>
      <c r="NZT1248" s="220"/>
      <c r="NZU1248" s="220"/>
      <c r="NZV1248" s="220"/>
      <c r="NZW1248" s="220"/>
      <c r="NZX1248" s="220"/>
      <c r="NZY1248" s="220"/>
      <c r="NZZ1248" s="220"/>
      <c r="OAA1248" s="220"/>
      <c r="OAB1248" s="220"/>
      <c r="OAC1248" s="220"/>
      <c r="OAD1248" s="220"/>
      <c r="OAE1248" s="220"/>
      <c r="OAF1248" s="220"/>
      <c r="OAG1248" s="220"/>
      <c r="OAH1248" s="220"/>
      <c r="OAI1248" s="220"/>
      <c r="OAJ1248" s="220"/>
      <c r="OAK1248" s="220"/>
      <c r="OAL1248" s="220"/>
      <c r="OAM1248" s="220"/>
      <c r="OAN1248" s="220"/>
      <c r="OAO1248" s="220"/>
      <c r="OAP1248" s="220"/>
      <c r="OAQ1248" s="220"/>
      <c r="OAR1248" s="220"/>
      <c r="OAS1248" s="220"/>
      <c r="OAT1248" s="220"/>
      <c r="OAU1248" s="220"/>
      <c r="OAV1248" s="220"/>
      <c r="OAW1248" s="220"/>
      <c r="OAX1248" s="220"/>
      <c r="OAY1248" s="220"/>
      <c r="OAZ1248" s="220"/>
      <c r="OBA1248" s="220"/>
      <c r="OBB1248" s="220"/>
      <c r="OBC1248" s="220"/>
      <c r="OBD1248" s="220"/>
      <c r="OBE1248" s="220"/>
      <c r="OBF1248" s="220"/>
      <c r="OBG1248" s="220"/>
      <c r="OBH1248" s="220"/>
      <c r="OBI1248" s="220"/>
      <c r="OBJ1248" s="220"/>
      <c r="OBK1248" s="220"/>
      <c r="OBL1248" s="220"/>
      <c r="OBM1248" s="220"/>
      <c r="OBN1248" s="220"/>
      <c r="OBO1248" s="220"/>
      <c r="OBP1248" s="220"/>
      <c r="OBQ1248" s="220"/>
      <c r="OBR1248" s="220"/>
      <c r="OBS1248" s="220"/>
      <c r="OBT1248" s="220"/>
      <c r="OBU1248" s="220"/>
      <c r="OBV1248" s="220"/>
      <c r="OBW1248" s="220"/>
      <c r="OBX1248" s="220"/>
      <c r="OBY1248" s="220"/>
      <c r="OBZ1248" s="220"/>
      <c r="OCA1248" s="220"/>
      <c r="OCB1248" s="220"/>
      <c r="OCC1248" s="220"/>
      <c r="OCD1248" s="220"/>
      <c r="OCE1248" s="220"/>
      <c r="OCF1248" s="220"/>
      <c r="OCG1248" s="220"/>
      <c r="OCH1248" s="220"/>
      <c r="OCI1248" s="220"/>
      <c r="OCJ1248" s="220"/>
      <c r="OCK1248" s="220"/>
      <c r="OCL1248" s="220"/>
      <c r="OCM1248" s="220"/>
      <c r="OCN1248" s="220"/>
      <c r="OCO1248" s="220"/>
      <c r="OCP1248" s="220"/>
      <c r="OCQ1248" s="220"/>
      <c r="OCR1248" s="220"/>
      <c r="OCS1248" s="220"/>
      <c r="OCT1248" s="220"/>
      <c r="OCU1248" s="220"/>
      <c r="OCV1248" s="220"/>
      <c r="OCW1248" s="220"/>
      <c r="OCX1248" s="220"/>
      <c r="OCY1248" s="220"/>
      <c r="OCZ1248" s="220"/>
      <c r="ODA1248" s="220"/>
      <c r="ODB1248" s="220"/>
      <c r="ODC1248" s="220"/>
      <c r="ODD1248" s="220"/>
      <c r="ODE1248" s="220"/>
      <c r="ODF1248" s="220"/>
      <c r="ODG1248" s="220"/>
      <c r="ODH1248" s="220"/>
      <c r="ODI1248" s="220"/>
      <c r="ODJ1248" s="220"/>
      <c r="ODK1248" s="220"/>
      <c r="ODL1248" s="220"/>
      <c r="ODM1248" s="220"/>
      <c r="ODN1248" s="220"/>
      <c r="ODO1248" s="220"/>
      <c r="ODP1248" s="220"/>
      <c r="ODQ1248" s="220"/>
      <c r="ODR1248" s="220"/>
      <c r="ODS1248" s="220"/>
      <c r="ODT1248" s="220"/>
      <c r="ODU1248" s="220"/>
      <c r="ODV1248" s="220"/>
      <c r="ODW1248" s="220"/>
      <c r="ODX1248" s="220"/>
      <c r="ODY1248" s="220"/>
      <c r="ODZ1248" s="220"/>
      <c r="OEA1248" s="220"/>
      <c r="OEB1248" s="220"/>
      <c r="OEC1248" s="220"/>
      <c r="OED1248" s="220"/>
      <c r="OEE1248" s="220"/>
      <c r="OEF1248" s="220"/>
      <c r="OEG1248" s="220"/>
      <c r="OEH1248" s="220"/>
      <c r="OEI1248" s="220"/>
      <c r="OEJ1248" s="220"/>
      <c r="OEK1248" s="220"/>
      <c r="OEL1248" s="220"/>
      <c r="OEM1248" s="220"/>
      <c r="OEN1248" s="220"/>
      <c r="OEO1248" s="220"/>
      <c r="OEP1248" s="220"/>
      <c r="OEQ1248" s="220"/>
      <c r="OER1248" s="220"/>
      <c r="OES1248" s="220"/>
      <c r="OET1248" s="220"/>
      <c r="OEU1248" s="220"/>
      <c r="OEV1248" s="220"/>
      <c r="OEW1248" s="220"/>
      <c r="OEX1248" s="220"/>
      <c r="OEY1248" s="220"/>
      <c r="OEZ1248" s="220"/>
      <c r="OFA1248" s="220"/>
      <c r="OFB1248" s="220"/>
      <c r="OFC1248" s="220"/>
      <c r="OFD1248" s="220"/>
      <c r="OFE1248" s="220"/>
      <c r="OFF1248" s="220"/>
      <c r="OFG1248" s="220"/>
      <c r="OFH1248" s="220"/>
      <c r="OFI1248" s="220"/>
      <c r="OFJ1248" s="220"/>
      <c r="OFK1248" s="220"/>
      <c r="OFL1248" s="220"/>
      <c r="OFM1248" s="220"/>
      <c r="OFN1248" s="220"/>
      <c r="OFO1248" s="220"/>
      <c r="OFP1248" s="220"/>
      <c r="OFQ1248" s="220"/>
      <c r="OFR1248" s="220"/>
      <c r="OFS1248" s="220"/>
      <c r="OFT1248" s="220"/>
      <c r="OFU1248" s="220"/>
      <c r="OFV1248" s="220"/>
      <c r="OFW1248" s="220"/>
      <c r="OFX1248" s="220"/>
      <c r="OFY1248" s="220"/>
      <c r="OFZ1248" s="220"/>
      <c r="OGA1248" s="220"/>
      <c r="OGB1248" s="220"/>
      <c r="OGC1248" s="220"/>
      <c r="OGD1248" s="220"/>
      <c r="OGE1248" s="220"/>
      <c r="OGF1248" s="220"/>
      <c r="OGG1248" s="220"/>
      <c r="OGH1248" s="220"/>
      <c r="OGI1248" s="220"/>
      <c r="OGJ1248" s="220"/>
      <c r="OGK1248" s="220"/>
      <c r="OGL1248" s="220"/>
      <c r="OGM1248" s="220"/>
      <c r="OGN1248" s="220"/>
      <c r="OGO1248" s="220"/>
      <c r="OGP1248" s="220"/>
      <c r="OGQ1248" s="220"/>
      <c r="OGR1248" s="220"/>
      <c r="OGS1248" s="220"/>
      <c r="OGT1248" s="220"/>
      <c r="OGU1248" s="220"/>
      <c r="OGV1248" s="220"/>
      <c r="OGW1248" s="220"/>
      <c r="OGX1248" s="220"/>
      <c r="OGY1248" s="220"/>
      <c r="OGZ1248" s="220"/>
      <c r="OHA1248" s="220"/>
      <c r="OHB1248" s="220"/>
      <c r="OHC1248" s="220"/>
      <c r="OHD1248" s="220"/>
      <c r="OHE1248" s="220"/>
      <c r="OHF1248" s="220"/>
      <c r="OHG1248" s="220"/>
      <c r="OHH1248" s="220"/>
      <c r="OHI1248" s="220"/>
      <c r="OHJ1248" s="220"/>
      <c r="OHK1248" s="220"/>
      <c r="OHL1248" s="220"/>
      <c r="OHM1248" s="220"/>
      <c r="OHN1248" s="220"/>
      <c r="OHO1248" s="220"/>
      <c r="OHP1248" s="220"/>
      <c r="OHQ1248" s="220"/>
      <c r="OHR1248" s="220"/>
      <c r="OHS1248" s="220"/>
      <c r="OHT1248" s="220"/>
      <c r="OHU1248" s="220"/>
      <c r="OHV1248" s="220"/>
      <c r="OHW1248" s="220"/>
      <c r="OHX1248" s="220"/>
      <c r="OHY1248" s="220"/>
      <c r="OHZ1248" s="220"/>
      <c r="OIA1248" s="220"/>
      <c r="OIB1248" s="220"/>
      <c r="OIC1248" s="220"/>
      <c r="OID1248" s="220"/>
      <c r="OIE1248" s="220"/>
      <c r="OIF1248" s="220"/>
      <c r="OIG1248" s="220"/>
      <c r="OIH1248" s="220"/>
      <c r="OII1248" s="220"/>
      <c r="OIJ1248" s="220"/>
      <c r="OIK1248" s="220"/>
      <c r="OIL1248" s="220"/>
      <c r="OIM1248" s="220"/>
      <c r="OIN1248" s="220"/>
      <c r="OIO1248" s="220"/>
      <c r="OIP1248" s="220"/>
      <c r="OIQ1248" s="220"/>
      <c r="OIR1248" s="220"/>
      <c r="OIS1248" s="220"/>
      <c r="OIT1248" s="220"/>
      <c r="OIU1248" s="220"/>
      <c r="OIV1248" s="220"/>
      <c r="OIW1248" s="220"/>
      <c r="OIX1248" s="220"/>
      <c r="OIY1248" s="220"/>
      <c r="OIZ1248" s="220"/>
      <c r="OJA1248" s="220"/>
      <c r="OJB1248" s="220"/>
      <c r="OJC1248" s="220"/>
      <c r="OJD1248" s="220"/>
      <c r="OJE1248" s="220"/>
      <c r="OJF1248" s="220"/>
      <c r="OJG1248" s="220"/>
      <c r="OJH1248" s="220"/>
      <c r="OJI1248" s="220"/>
      <c r="OJJ1248" s="220"/>
      <c r="OJK1248" s="220"/>
      <c r="OJL1248" s="220"/>
      <c r="OJM1248" s="220"/>
      <c r="OJN1248" s="220"/>
      <c r="OJO1248" s="220"/>
      <c r="OJP1248" s="220"/>
      <c r="OJQ1248" s="220"/>
      <c r="OJR1248" s="220"/>
      <c r="OJS1248" s="220"/>
      <c r="OJT1248" s="220"/>
      <c r="OJU1248" s="220"/>
      <c r="OJV1248" s="220"/>
      <c r="OJW1248" s="220"/>
      <c r="OJX1248" s="220"/>
      <c r="OJY1248" s="220"/>
      <c r="OJZ1248" s="220"/>
      <c r="OKA1248" s="220"/>
      <c r="OKB1248" s="220"/>
      <c r="OKC1248" s="220"/>
      <c r="OKD1248" s="220"/>
      <c r="OKE1248" s="220"/>
      <c r="OKF1248" s="220"/>
      <c r="OKG1248" s="220"/>
      <c r="OKH1248" s="220"/>
      <c r="OKI1248" s="220"/>
      <c r="OKJ1248" s="220"/>
      <c r="OKK1248" s="220"/>
      <c r="OKL1248" s="220"/>
      <c r="OKM1248" s="220"/>
      <c r="OKN1248" s="220"/>
      <c r="OKO1248" s="220"/>
      <c r="OKP1248" s="220"/>
      <c r="OKQ1248" s="220"/>
      <c r="OKR1248" s="220"/>
      <c r="OKS1248" s="220"/>
      <c r="OKT1248" s="220"/>
      <c r="OKU1248" s="220"/>
      <c r="OKV1248" s="220"/>
      <c r="OKW1248" s="220"/>
      <c r="OKX1248" s="220"/>
      <c r="OKY1248" s="220"/>
      <c r="OKZ1248" s="220"/>
      <c r="OLA1248" s="220"/>
      <c r="OLB1248" s="220"/>
      <c r="OLC1248" s="220"/>
      <c r="OLD1248" s="220"/>
      <c r="OLE1248" s="220"/>
      <c r="OLF1248" s="220"/>
      <c r="OLG1248" s="220"/>
      <c r="OLH1248" s="220"/>
      <c r="OLI1248" s="220"/>
      <c r="OLJ1248" s="220"/>
      <c r="OLK1248" s="220"/>
      <c r="OLL1248" s="220"/>
      <c r="OLM1248" s="220"/>
      <c r="OLN1248" s="220"/>
      <c r="OLO1248" s="220"/>
      <c r="OLP1248" s="220"/>
      <c r="OLQ1248" s="220"/>
      <c r="OLR1248" s="220"/>
      <c r="OLS1248" s="220"/>
      <c r="OLT1248" s="220"/>
      <c r="OLU1248" s="220"/>
      <c r="OLV1248" s="220"/>
      <c r="OLW1248" s="220"/>
      <c r="OLX1248" s="220"/>
      <c r="OLY1248" s="220"/>
      <c r="OLZ1248" s="220"/>
      <c r="OMA1248" s="220"/>
      <c r="OMB1248" s="220"/>
      <c r="OMC1248" s="220"/>
      <c r="OMD1248" s="220"/>
      <c r="OME1248" s="220"/>
      <c r="OMF1248" s="220"/>
      <c r="OMG1248" s="220"/>
      <c r="OMH1248" s="220"/>
      <c r="OMI1248" s="220"/>
      <c r="OMJ1248" s="220"/>
      <c r="OMK1248" s="220"/>
      <c r="OML1248" s="220"/>
      <c r="OMM1248" s="220"/>
      <c r="OMN1248" s="220"/>
      <c r="OMO1248" s="220"/>
      <c r="OMP1248" s="220"/>
      <c r="OMQ1248" s="220"/>
      <c r="OMR1248" s="220"/>
      <c r="OMS1248" s="220"/>
      <c r="OMT1248" s="220"/>
      <c r="OMU1248" s="220"/>
      <c r="OMV1248" s="220"/>
      <c r="OMW1248" s="220"/>
      <c r="OMX1248" s="220"/>
      <c r="OMY1248" s="220"/>
      <c r="OMZ1248" s="220"/>
      <c r="ONA1248" s="220"/>
      <c r="ONB1248" s="220"/>
      <c r="ONC1248" s="220"/>
      <c r="OND1248" s="220"/>
      <c r="ONE1248" s="220"/>
      <c r="ONF1248" s="220"/>
      <c r="ONG1248" s="220"/>
      <c r="ONH1248" s="220"/>
      <c r="ONI1248" s="220"/>
      <c r="ONJ1248" s="220"/>
      <c r="ONK1248" s="220"/>
      <c r="ONL1248" s="220"/>
      <c r="ONM1248" s="220"/>
      <c r="ONN1248" s="220"/>
      <c r="ONO1248" s="220"/>
      <c r="ONP1248" s="220"/>
      <c r="ONQ1248" s="220"/>
      <c r="ONR1248" s="220"/>
      <c r="ONS1248" s="220"/>
      <c r="ONT1248" s="220"/>
      <c r="ONU1248" s="220"/>
      <c r="ONV1248" s="220"/>
      <c r="ONW1248" s="220"/>
      <c r="ONX1248" s="220"/>
      <c r="ONY1248" s="220"/>
      <c r="ONZ1248" s="220"/>
      <c r="OOA1248" s="220"/>
      <c r="OOB1248" s="220"/>
      <c r="OOC1248" s="220"/>
      <c r="OOD1248" s="220"/>
      <c r="OOE1248" s="220"/>
      <c r="OOF1248" s="220"/>
      <c r="OOG1248" s="220"/>
      <c r="OOH1248" s="220"/>
      <c r="OOI1248" s="220"/>
      <c r="OOJ1248" s="220"/>
      <c r="OOK1248" s="220"/>
      <c r="OOL1248" s="220"/>
      <c r="OOM1248" s="220"/>
      <c r="OON1248" s="220"/>
      <c r="OOO1248" s="220"/>
      <c r="OOP1248" s="220"/>
      <c r="OOQ1248" s="220"/>
      <c r="OOR1248" s="220"/>
      <c r="OOS1248" s="220"/>
      <c r="OOT1248" s="220"/>
      <c r="OOU1248" s="220"/>
      <c r="OOV1248" s="220"/>
      <c r="OOW1248" s="220"/>
      <c r="OOX1248" s="220"/>
      <c r="OOY1248" s="220"/>
      <c r="OOZ1248" s="220"/>
      <c r="OPA1248" s="220"/>
      <c r="OPB1248" s="220"/>
      <c r="OPC1248" s="220"/>
      <c r="OPD1248" s="220"/>
      <c r="OPE1248" s="220"/>
      <c r="OPF1248" s="220"/>
      <c r="OPG1248" s="220"/>
      <c r="OPH1248" s="220"/>
      <c r="OPI1248" s="220"/>
      <c r="OPJ1248" s="220"/>
      <c r="OPK1248" s="220"/>
      <c r="OPL1248" s="220"/>
      <c r="OPM1248" s="220"/>
      <c r="OPN1248" s="220"/>
      <c r="OPO1248" s="220"/>
      <c r="OPP1248" s="220"/>
      <c r="OPQ1248" s="220"/>
      <c r="OPR1248" s="220"/>
      <c r="OPS1248" s="220"/>
      <c r="OPT1248" s="220"/>
      <c r="OPU1248" s="220"/>
      <c r="OPV1248" s="220"/>
      <c r="OPW1248" s="220"/>
      <c r="OPX1248" s="220"/>
      <c r="OPY1248" s="220"/>
      <c r="OPZ1248" s="220"/>
      <c r="OQA1248" s="220"/>
      <c r="OQB1248" s="220"/>
      <c r="OQC1248" s="220"/>
      <c r="OQD1248" s="220"/>
      <c r="OQE1248" s="220"/>
      <c r="OQF1248" s="220"/>
      <c r="OQG1248" s="220"/>
      <c r="OQH1248" s="220"/>
      <c r="OQI1248" s="220"/>
      <c r="OQJ1248" s="220"/>
      <c r="OQK1248" s="220"/>
      <c r="OQL1248" s="220"/>
      <c r="OQM1248" s="220"/>
      <c r="OQN1248" s="220"/>
      <c r="OQO1248" s="220"/>
      <c r="OQP1248" s="220"/>
      <c r="OQQ1248" s="220"/>
      <c r="OQR1248" s="220"/>
      <c r="OQS1248" s="220"/>
      <c r="OQT1248" s="220"/>
      <c r="OQU1248" s="220"/>
      <c r="OQV1248" s="220"/>
      <c r="OQW1248" s="220"/>
      <c r="OQX1248" s="220"/>
      <c r="OQY1248" s="220"/>
      <c r="OQZ1248" s="220"/>
      <c r="ORA1248" s="220"/>
      <c r="ORB1248" s="220"/>
      <c r="ORC1248" s="220"/>
      <c r="ORD1248" s="220"/>
      <c r="ORE1248" s="220"/>
      <c r="ORF1248" s="220"/>
      <c r="ORG1248" s="220"/>
      <c r="ORH1248" s="220"/>
      <c r="ORI1248" s="220"/>
      <c r="ORJ1248" s="220"/>
      <c r="ORK1248" s="220"/>
      <c r="ORL1248" s="220"/>
      <c r="ORM1248" s="220"/>
      <c r="ORN1248" s="220"/>
      <c r="ORO1248" s="220"/>
      <c r="ORP1248" s="220"/>
      <c r="ORQ1248" s="220"/>
      <c r="ORR1248" s="220"/>
      <c r="ORS1248" s="220"/>
      <c r="ORT1248" s="220"/>
      <c r="ORU1248" s="220"/>
      <c r="ORV1248" s="220"/>
      <c r="ORW1248" s="220"/>
      <c r="ORX1248" s="220"/>
      <c r="ORY1248" s="220"/>
      <c r="ORZ1248" s="220"/>
      <c r="OSA1248" s="220"/>
      <c r="OSB1248" s="220"/>
      <c r="OSC1248" s="220"/>
      <c r="OSD1248" s="220"/>
      <c r="OSE1248" s="220"/>
      <c r="OSF1248" s="220"/>
      <c r="OSG1248" s="220"/>
      <c r="OSH1248" s="220"/>
      <c r="OSI1248" s="220"/>
      <c r="OSJ1248" s="220"/>
      <c r="OSK1248" s="220"/>
      <c r="OSL1248" s="220"/>
      <c r="OSM1248" s="220"/>
      <c r="OSN1248" s="220"/>
      <c r="OSO1248" s="220"/>
      <c r="OSP1248" s="220"/>
      <c r="OSQ1248" s="220"/>
      <c r="OSR1248" s="220"/>
      <c r="OSS1248" s="220"/>
      <c r="OST1248" s="220"/>
      <c r="OSU1248" s="220"/>
      <c r="OSV1248" s="220"/>
      <c r="OSW1248" s="220"/>
      <c r="OSX1248" s="220"/>
      <c r="OSY1248" s="220"/>
      <c r="OSZ1248" s="220"/>
      <c r="OTA1248" s="220"/>
      <c r="OTB1248" s="220"/>
      <c r="OTC1248" s="220"/>
      <c r="OTD1248" s="220"/>
      <c r="OTE1248" s="220"/>
      <c r="OTF1248" s="220"/>
      <c r="OTG1248" s="220"/>
      <c r="OTH1248" s="220"/>
      <c r="OTI1248" s="220"/>
      <c r="OTJ1248" s="220"/>
      <c r="OTK1248" s="220"/>
      <c r="OTL1248" s="220"/>
      <c r="OTM1248" s="220"/>
      <c r="OTN1248" s="220"/>
      <c r="OTO1248" s="220"/>
      <c r="OTP1248" s="220"/>
      <c r="OTQ1248" s="220"/>
      <c r="OTR1248" s="220"/>
      <c r="OTS1248" s="220"/>
      <c r="OTT1248" s="220"/>
      <c r="OTU1248" s="220"/>
      <c r="OTV1248" s="220"/>
      <c r="OTW1248" s="220"/>
      <c r="OTX1248" s="220"/>
      <c r="OTY1248" s="220"/>
      <c r="OTZ1248" s="220"/>
      <c r="OUA1248" s="220"/>
      <c r="OUB1248" s="220"/>
      <c r="OUC1248" s="220"/>
      <c r="OUD1248" s="220"/>
      <c r="OUE1248" s="220"/>
      <c r="OUF1248" s="220"/>
      <c r="OUG1248" s="220"/>
      <c r="OUH1248" s="220"/>
      <c r="OUI1248" s="220"/>
      <c r="OUJ1248" s="220"/>
      <c r="OUK1248" s="220"/>
      <c r="OUL1248" s="220"/>
      <c r="OUM1248" s="220"/>
      <c r="OUN1248" s="220"/>
      <c r="OUO1248" s="220"/>
      <c r="OUP1248" s="220"/>
      <c r="OUQ1248" s="220"/>
      <c r="OUR1248" s="220"/>
      <c r="OUS1248" s="220"/>
      <c r="OUT1248" s="220"/>
      <c r="OUU1248" s="220"/>
      <c r="OUV1248" s="220"/>
      <c r="OUW1248" s="220"/>
      <c r="OUX1248" s="220"/>
      <c r="OUY1248" s="220"/>
      <c r="OUZ1248" s="220"/>
      <c r="OVA1248" s="220"/>
      <c r="OVB1248" s="220"/>
      <c r="OVC1248" s="220"/>
      <c r="OVD1248" s="220"/>
      <c r="OVE1248" s="220"/>
      <c r="OVF1248" s="220"/>
      <c r="OVG1248" s="220"/>
      <c r="OVH1248" s="220"/>
      <c r="OVI1248" s="220"/>
      <c r="OVJ1248" s="220"/>
      <c r="OVK1248" s="220"/>
      <c r="OVL1248" s="220"/>
      <c r="OVM1248" s="220"/>
      <c r="OVN1248" s="220"/>
      <c r="OVO1248" s="220"/>
      <c r="OVP1248" s="220"/>
      <c r="OVQ1248" s="220"/>
      <c r="OVR1248" s="220"/>
      <c r="OVS1248" s="220"/>
      <c r="OVT1248" s="220"/>
      <c r="OVU1248" s="220"/>
      <c r="OVV1248" s="220"/>
      <c r="OVW1248" s="220"/>
      <c r="OVX1248" s="220"/>
      <c r="OVY1248" s="220"/>
      <c r="OVZ1248" s="220"/>
      <c r="OWA1248" s="220"/>
      <c r="OWB1248" s="220"/>
      <c r="OWC1248" s="220"/>
      <c r="OWD1248" s="220"/>
      <c r="OWE1248" s="220"/>
      <c r="OWF1248" s="220"/>
      <c r="OWG1248" s="220"/>
      <c r="OWH1248" s="220"/>
      <c r="OWI1248" s="220"/>
      <c r="OWJ1248" s="220"/>
      <c r="OWK1248" s="220"/>
      <c r="OWL1248" s="220"/>
      <c r="OWM1248" s="220"/>
      <c r="OWN1248" s="220"/>
      <c r="OWO1248" s="220"/>
      <c r="OWP1248" s="220"/>
      <c r="OWQ1248" s="220"/>
      <c r="OWR1248" s="220"/>
      <c r="OWS1248" s="220"/>
      <c r="OWT1248" s="220"/>
      <c r="OWU1248" s="220"/>
      <c r="OWV1248" s="220"/>
      <c r="OWW1248" s="220"/>
      <c r="OWX1248" s="220"/>
      <c r="OWY1248" s="220"/>
      <c r="OWZ1248" s="220"/>
      <c r="OXA1248" s="220"/>
      <c r="OXB1248" s="220"/>
      <c r="OXC1248" s="220"/>
      <c r="OXD1248" s="220"/>
      <c r="OXE1248" s="220"/>
      <c r="OXF1248" s="220"/>
      <c r="OXG1248" s="220"/>
      <c r="OXH1248" s="220"/>
      <c r="OXI1248" s="220"/>
      <c r="OXJ1248" s="220"/>
      <c r="OXK1248" s="220"/>
      <c r="OXL1248" s="220"/>
      <c r="OXM1248" s="220"/>
      <c r="OXN1248" s="220"/>
      <c r="OXO1248" s="220"/>
      <c r="OXP1248" s="220"/>
      <c r="OXQ1248" s="220"/>
      <c r="OXR1248" s="220"/>
      <c r="OXS1248" s="220"/>
      <c r="OXT1248" s="220"/>
      <c r="OXU1248" s="220"/>
      <c r="OXV1248" s="220"/>
      <c r="OXW1248" s="220"/>
      <c r="OXX1248" s="220"/>
      <c r="OXY1248" s="220"/>
      <c r="OXZ1248" s="220"/>
      <c r="OYA1248" s="220"/>
      <c r="OYB1248" s="220"/>
      <c r="OYC1248" s="220"/>
      <c r="OYD1248" s="220"/>
      <c r="OYE1248" s="220"/>
      <c r="OYF1248" s="220"/>
      <c r="OYG1248" s="220"/>
      <c r="OYH1248" s="220"/>
      <c r="OYI1248" s="220"/>
      <c r="OYJ1248" s="220"/>
      <c r="OYK1248" s="220"/>
      <c r="OYL1248" s="220"/>
      <c r="OYM1248" s="220"/>
      <c r="OYN1248" s="220"/>
      <c r="OYO1248" s="220"/>
      <c r="OYP1248" s="220"/>
      <c r="OYQ1248" s="220"/>
      <c r="OYR1248" s="220"/>
      <c r="OYS1248" s="220"/>
      <c r="OYT1248" s="220"/>
      <c r="OYU1248" s="220"/>
      <c r="OYV1248" s="220"/>
      <c r="OYW1248" s="220"/>
      <c r="OYX1248" s="220"/>
      <c r="OYY1248" s="220"/>
      <c r="OYZ1248" s="220"/>
      <c r="OZA1248" s="220"/>
      <c r="OZB1248" s="220"/>
      <c r="OZC1248" s="220"/>
      <c r="OZD1248" s="220"/>
      <c r="OZE1248" s="220"/>
      <c r="OZF1248" s="220"/>
      <c r="OZG1248" s="220"/>
      <c r="OZH1248" s="220"/>
      <c r="OZI1248" s="220"/>
      <c r="OZJ1248" s="220"/>
      <c r="OZK1248" s="220"/>
      <c r="OZL1248" s="220"/>
      <c r="OZM1248" s="220"/>
      <c r="OZN1248" s="220"/>
      <c r="OZO1248" s="220"/>
      <c r="OZP1248" s="220"/>
      <c r="OZQ1248" s="220"/>
      <c r="OZR1248" s="220"/>
      <c r="OZS1248" s="220"/>
      <c r="OZT1248" s="220"/>
      <c r="OZU1248" s="220"/>
      <c r="OZV1248" s="220"/>
      <c r="OZW1248" s="220"/>
      <c r="OZX1248" s="220"/>
      <c r="OZY1248" s="220"/>
      <c r="OZZ1248" s="220"/>
      <c r="PAA1248" s="220"/>
      <c r="PAB1248" s="220"/>
      <c r="PAC1248" s="220"/>
      <c r="PAD1248" s="220"/>
      <c r="PAE1248" s="220"/>
      <c r="PAF1248" s="220"/>
      <c r="PAG1248" s="220"/>
      <c r="PAH1248" s="220"/>
      <c r="PAI1248" s="220"/>
      <c r="PAJ1248" s="220"/>
      <c r="PAK1248" s="220"/>
      <c r="PAL1248" s="220"/>
      <c r="PAM1248" s="220"/>
      <c r="PAN1248" s="220"/>
      <c r="PAO1248" s="220"/>
      <c r="PAP1248" s="220"/>
      <c r="PAQ1248" s="220"/>
      <c r="PAR1248" s="220"/>
      <c r="PAS1248" s="220"/>
      <c r="PAT1248" s="220"/>
      <c r="PAU1248" s="220"/>
      <c r="PAV1248" s="220"/>
      <c r="PAW1248" s="220"/>
      <c r="PAX1248" s="220"/>
      <c r="PAY1248" s="220"/>
      <c r="PAZ1248" s="220"/>
      <c r="PBA1248" s="220"/>
      <c r="PBB1248" s="220"/>
      <c r="PBC1248" s="220"/>
      <c r="PBD1248" s="220"/>
      <c r="PBE1248" s="220"/>
      <c r="PBF1248" s="220"/>
      <c r="PBG1248" s="220"/>
      <c r="PBH1248" s="220"/>
      <c r="PBI1248" s="220"/>
      <c r="PBJ1248" s="220"/>
      <c r="PBK1248" s="220"/>
      <c r="PBL1248" s="220"/>
      <c r="PBM1248" s="220"/>
      <c r="PBN1248" s="220"/>
      <c r="PBO1248" s="220"/>
      <c r="PBP1248" s="220"/>
      <c r="PBQ1248" s="220"/>
      <c r="PBR1248" s="220"/>
      <c r="PBS1248" s="220"/>
      <c r="PBT1248" s="220"/>
      <c r="PBU1248" s="220"/>
      <c r="PBV1248" s="220"/>
      <c r="PBW1248" s="220"/>
      <c r="PBX1248" s="220"/>
      <c r="PBY1248" s="220"/>
      <c r="PBZ1248" s="220"/>
      <c r="PCA1248" s="220"/>
      <c r="PCB1248" s="220"/>
      <c r="PCC1248" s="220"/>
      <c r="PCD1248" s="220"/>
      <c r="PCE1248" s="220"/>
      <c r="PCF1248" s="220"/>
      <c r="PCG1248" s="220"/>
      <c r="PCH1248" s="220"/>
      <c r="PCI1248" s="220"/>
      <c r="PCJ1248" s="220"/>
      <c r="PCK1248" s="220"/>
      <c r="PCL1248" s="220"/>
      <c r="PCM1248" s="220"/>
      <c r="PCN1248" s="220"/>
      <c r="PCO1248" s="220"/>
      <c r="PCP1248" s="220"/>
      <c r="PCQ1248" s="220"/>
      <c r="PCR1248" s="220"/>
      <c r="PCS1248" s="220"/>
      <c r="PCT1248" s="220"/>
      <c r="PCU1248" s="220"/>
      <c r="PCV1248" s="220"/>
      <c r="PCW1248" s="220"/>
      <c r="PCX1248" s="220"/>
      <c r="PCY1248" s="220"/>
      <c r="PCZ1248" s="220"/>
      <c r="PDA1248" s="220"/>
      <c r="PDB1248" s="220"/>
      <c r="PDC1248" s="220"/>
      <c r="PDD1248" s="220"/>
      <c r="PDE1248" s="220"/>
      <c r="PDF1248" s="220"/>
      <c r="PDG1248" s="220"/>
      <c r="PDH1248" s="220"/>
      <c r="PDI1248" s="220"/>
      <c r="PDJ1248" s="220"/>
      <c r="PDK1248" s="220"/>
      <c r="PDL1248" s="220"/>
      <c r="PDM1248" s="220"/>
      <c r="PDN1248" s="220"/>
      <c r="PDO1248" s="220"/>
      <c r="PDP1248" s="220"/>
      <c r="PDQ1248" s="220"/>
      <c r="PDR1248" s="220"/>
      <c r="PDS1248" s="220"/>
      <c r="PDT1248" s="220"/>
      <c r="PDU1248" s="220"/>
      <c r="PDV1248" s="220"/>
      <c r="PDW1248" s="220"/>
      <c r="PDX1248" s="220"/>
      <c r="PDY1248" s="220"/>
      <c r="PDZ1248" s="220"/>
      <c r="PEA1248" s="220"/>
      <c r="PEB1248" s="220"/>
      <c r="PEC1248" s="220"/>
      <c r="PED1248" s="220"/>
      <c r="PEE1248" s="220"/>
      <c r="PEF1248" s="220"/>
      <c r="PEG1248" s="220"/>
      <c r="PEH1248" s="220"/>
      <c r="PEI1248" s="220"/>
      <c r="PEJ1248" s="220"/>
      <c r="PEK1248" s="220"/>
      <c r="PEL1248" s="220"/>
      <c r="PEM1248" s="220"/>
      <c r="PEN1248" s="220"/>
      <c r="PEO1248" s="220"/>
      <c r="PEP1248" s="220"/>
      <c r="PEQ1248" s="220"/>
      <c r="PER1248" s="220"/>
      <c r="PES1248" s="220"/>
      <c r="PET1248" s="220"/>
      <c r="PEU1248" s="220"/>
      <c r="PEV1248" s="220"/>
      <c r="PEW1248" s="220"/>
      <c r="PEX1248" s="220"/>
      <c r="PEY1248" s="220"/>
      <c r="PEZ1248" s="220"/>
      <c r="PFA1248" s="220"/>
      <c r="PFB1248" s="220"/>
      <c r="PFC1248" s="220"/>
      <c r="PFD1248" s="220"/>
      <c r="PFE1248" s="220"/>
      <c r="PFF1248" s="220"/>
      <c r="PFG1248" s="220"/>
      <c r="PFH1248" s="220"/>
      <c r="PFI1248" s="220"/>
      <c r="PFJ1248" s="220"/>
      <c r="PFK1248" s="220"/>
      <c r="PFL1248" s="220"/>
      <c r="PFM1248" s="220"/>
      <c r="PFN1248" s="220"/>
      <c r="PFO1248" s="220"/>
      <c r="PFP1248" s="220"/>
      <c r="PFQ1248" s="220"/>
      <c r="PFR1248" s="220"/>
      <c r="PFS1248" s="220"/>
      <c r="PFT1248" s="220"/>
      <c r="PFU1248" s="220"/>
      <c r="PFV1248" s="220"/>
      <c r="PFW1248" s="220"/>
      <c r="PFX1248" s="220"/>
      <c r="PFY1248" s="220"/>
      <c r="PFZ1248" s="220"/>
      <c r="PGA1248" s="220"/>
      <c r="PGB1248" s="220"/>
      <c r="PGC1248" s="220"/>
      <c r="PGD1248" s="220"/>
      <c r="PGE1248" s="220"/>
      <c r="PGF1248" s="220"/>
      <c r="PGG1248" s="220"/>
      <c r="PGH1248" s="220"/>
      <c r="PGI1248" s="220"/>
      <c r="PGJ1248" s="220"/>
      <c r="PGK1248" s="220"/>
      <c r="PGL1248" s="220"/>
      <c r="PGM1248" s="220"/>
      <c r="PGN1248" s="220"/>
      <c r="PGO1248" s="220"/>
      <c r="PGP1248" s="220"/>
      <c r="PGQ1248" s="220"/>
      <c r="PGR1248" s="220"/>
      <c r="PGS1248" s="220"/>
      <c r="PGT1248" s="220"/>
      <c r="PGU1248" s="220"/>
      <c r="PGV1248" s="220"/>
      <c r="PGW1248" s="220"/>
      <c r="PGX1248" s="220"/>
      <c r="PGY1248" s="220"/>
      <c r="PGZ1248" s="220"/>
      <c r="PHA1248" s="220"/>
      <c r="PHB1248" s="220"/>
      <c r="PHC1248" s="220"/>
      <c r="PHD1248" s="220"/>
      <c r="PHE1248" s="220"/>
      <c r="PHF1248" s="220"/>
      <c r="PHG1248" s="220"/>
      <c r="PHH1248" s="220"/>
      <c r="PHI1248" s="220"/>
      <c r="PHJ1248" s="220"/>
      <c r="PHK1248" s="220"/>
      <c r="PHL1248" s="220"/>
      <c r="PHM1248" s="220"/>
      <c r="PHN1248" s="220"/>
      <c r="PHO1248" s="220"/>
      <c r="PHP1248" s="220"/>
      <c r="PHQ1248" s="220"/>
      <c r="PHR1248" s="220"/>
      <c r="PHS1248" s="220"/>
      <c r="PHT1248" s="220"/>
      <c r="PHU1248" s="220"/>
      <c r="PHV1248" s="220"/>
      <c r="PHW1248" s="220"/>
      <c r="PHX1248" s="220"/>
      <c r="PHY1248" s="220"/>
      <c r="PHZ1248" s="220"/>
      <c r="PIA1248" s="220"/>
      <c r="PIB1248" s="220"/>
      <c r="PIC1248" s="220"/>
      <c r="PID1248" s="220"/>
      <c r="PIE1248" s="220"/>
      <c r="PIF1248" s="220"/>
      <c r="PIG1248" s="220"/>
      <c r="PIH1248" s="220"/>
      <c r="PII1248" s="220"/>
      <c r="PIJ1248" s="220"/>
      <c r="PIK1248" s="220"/>
      <c r="PIL1248" s="220"/>
      <c r="PIM1248" s="220"/>
      <c r="PIN1248" s="220"/>
      <c r="PIO1248" s="220"/>
      <c r="PIP1248" s="220"/>
      <c r="PIQ1248" s="220"/>
      <c r="PIR1248" s="220"/>
      <c r="PIS1248" s="220"/>
      <c r="PIT1248" s="220"/>
      <c r="PIU1248" s="220"/>
      <c r="PIV1248" s="220"/>
      <c r="PIW1248" s="220"/>
      <c r="PIX1248" s="220"/>
      <c r="PIY1248" s="220"/>
      <c r="PIZ1248" s="220"/>
      <c r="PJA1248" s="220"/>
      <c r="PJB1248" s="220"/>
      <c r="PJC1248" s="220"/>
      <c r="PJD1248" s="220"/>
      <c r="PJE1248" s="220"/>
      <c r="PJF1248" s="220"/>
      <c r="PJG1248" s="220"/>
      <c r="PJH1248" s="220"/>
      <c r="PJI1248" s="220"/>
      <c r="PJJ1248" s="220"/>
      <c r="PJK1248" s="220"/>
      <c r="PJL1248" s="220"/>
      <c r="PJM1248" s="220"/>
      <c r="PJN1248" s="220"/>
      <c r="PJO1248" s="220"/>
      <c r="PJP1248" s="220"/>
      <c r="PJQ1248" s="220"/>
      <c r="PJR1248" s="220"/>
      <c r="PJS1248" s="220"/>
      <c r="PJT1248" s="220"/>
      <c r="PJU1248" s="220"/>
      <c r="PJV1248" s="220"/>
      <c r="PJW1248" s="220"/>
      <c r="PJX1248" s="220"/>
      <c r="PJY1248" s="220"/>
      <c r="PJZ1248" s="220"/>
      <c r="PKA1248" s="220"/>
      <c r="PKB1248" s="220"/>
      <c r="PKC1248" s="220"/>
      <c r="PKD1248" s="220"/>
      <c r="PKE1248" s="220"/>
      <c r="PKF1248" s="220"/>
      <c r="PKG1248" s="220"/>
      <c r="PKH1248" s="220"/>
      <c r="PKI1248" s="220"/>
      <c r="PKJ1248" s="220"/>
      <c r="PKK1248" s="220"/>
      <c r="PKL1248" s="220"/>
      <c r="PKM1248" s="220"/>
      <c r="PKN1248" s="220"/>
      <c r="PKO1248" s="220"/>
      <c r="PKP1248" s="220"/>
      <c r="PKQ1248" s="220"/>
      <c r="PKR1248" s="220"/>
      <c r="PKS1248" s="220"/>
      <c r="PKT1248" s="220"/>
      <c r="PKU1248" s="220"/>
      <c r="PKV1248" s="220"/>
      <c r="PKW1248" s="220"/>
      <c r="PKX1248" s="220"/>
      <c r="PKY1248" s="220"/>
      <c r="PKZ1248" s="220"/>
      <c r="PLA1248" s="220"/>
      <c r="PLB1248" s="220"/>
      <c r="PLC1248" s="220"/>
      <c r="PLD1248" s="220"/>
      <c r="PLE1248" s="220"/>
      <c r="PLF1248" s="220"/>
      <c r="PLG1248" s="220"/>
      <c r="PLH1248" s="220"/>
      <c r="PLI1248" s="220"/>
      <c r="PLJ1248" s="220"/>
      <c r="PLK1248" s="220"/>
      <c r="PLL1248" s="220"/>
      <c r="PLM1248" s="220"/>
      <c r="PLN1248" s="220"/>
      <c r="PLO1248" s="220"/>
      <c r="PLP1248" s="220"/>
      <c r="PLQ1248" s="220"/>
      <c r="PLR1248" s="220"/>
      <c r="PLS1248" s="220"/>
      <c r="PLT1248" s="220"/>
      <c r="PLU1248" s="220"/>
      <c r="PLV1248" s="220"/>
      <c r="PLW1248" s="220"/>
      <c r="PLX1248" s="220"/>
      <c r="PLY1248" s="220"/>
      <c r="PLZ1248" s="220"/>
      <c r="PMA1248" s="220"/>
      <c r="PMB1248" s="220"/>
      <c r="PMC1248" s="220"/>
      <c r="PMD1248" s="220"/>
      <c r="PME1248" s="220"/>
      <c r="PMF1248" s="220"/>
      <c r="PMG1248" s="220"/>
      <c r="PMH1248" s="220"/>
      <c r="PMI1248" s="220"/>
      <c r="PMJ1248" s="220"/>
      <c r="PMK1248" s="220"/>
      <c r="PML1248" s="220"/>
      <c r="PMM1248" s="220"/>
      <c r="PMN1248" s="220"/>
      <c r="PMO1248" s="220"/>
      <c r="PMP1248" s="220"/>
      <c r="PMQ1248" s="220"/>
      <c r="PMR1248" s="220"/>
      <c r="PMS1248" s="220"/>
      <c r="PMT1248" s="220"/>
      <c r="PMU1248" s="220"/>
      <c r="PMV1248" s="220"/>
      <c r="PMW1248" s="220"/>
      <c r="PMX1248" s="220"/>
      <c r="PMY1248" s="220"/>
      <c r="PMZ1248" s="220"/>
      <c r="PNA1248" s="220"/>
      <c r="PNB1248" s="220"/>
      <c r="PNC1248" s="220"/>
      <c r="PND1248" s="220"/>
      <c r="PNE1248" s="220"/>
      <c r="PNF1248" s="220"/>
      <c r="PNG1248" s="220"/>
      <c r="PNH1248" s="220"/>
      <c r="PNI1248" s="220"/>
      <c r="PNJ1248" s="220"/>
      <c r="PNK1248" s="220"/>
      <c r="PNL1248" s="220"/>
      <c r="PNM1248" s="220"/>
      <c r="PNN1248" s="220"/>
      <c r="PNO1248" s="220"/>
      <c r="PNP1248" s="220"/>
      <c r="PNQ1248" s="220"/>
      <c r="PNR1248" s="220"/>
      <c r="PNS1248" s="220"/>
      <c r="PNT1248" s="220"/>
      <c r="PNU1248" s="220"/>
      <c r="PNV1248" s="220"/>
      <c r="PNW1248" s="220"/>
      <c r="PNX1248" s="220"/>
      <c r="PNY1248" s="220"/>
      <c r="PNZ1248" s="220"/>
      <c r="POA1248" s="220"/>
      <c r="POB1248" s="220"/>
      <c r="POC1248" s="220"/>
      <c r="POD1248" s="220"/>
      <c r="POE1248" s="220"/>
      <c r="POF1248" s="220"/>
      <c r="POG1248" s="220"/>
      <c r="POH1248" s="220"/>
      <c r="POI1248" s="220"/>
      <c r="POJ1248" s="220"/>
      <c r="POK1248" s="220"/>
      <c r="POL1248" s="220"/>
      <c r="POM1248" s="220"/>
      <c r="PON1248" s="220"/>
      <c r="POO1248" s="220"/>
      <c r="POP1248" s="220"/>
      <c r="POQ1248" s="220"/>
      <c r="POR1248" s="220"/>
      <c r="POS1248" s="220"/>
      <c r="POT1248" s="220"/>
      <c r="POU1248" s="220"/>
      <c r="POV1248" s="220"/>
      <c r="POW1248" s="220"/>
      <c r="POX1248" s="220"/>
      <c r="POY1248" s="220"/>
      <c r="POZ1248" s="220"/>
      <c r="PPA1248" s="220"/>
      <c r="PPB1248" s="220"/>
      <c r="PPC1248" s="220"/>
      <c r="PPD1248" s="220"/>
      <c r="PPE1248" s="220"/>
      <c r="PPF1248" s="220"/>
      <c r="PPG1248" s="220"/>
      <c r="PPH1248" s="220"/>
      <c r="PPI1248" s="220"/>
      <c r="PPJ1248" s="220"/>
      <c r="PPK1248" s="220"/>
      <c r="PPL1248" s="220"/>
      <c r="PPM1248" s="220"/>
      <c r="PPN1248" s="220"/>
      <c r="PPO1248" s="220"/>
      <c r="PPP1248" s="220"/>
      <c r="PPQ1248" s="220"/>
      <c r="PPR1248" s="220"/>
      <c r="PPS1248" s="220"/>
      <c r="PPT1248" s="220"/>
      <c r="PPU1248" s="220"/>
      <c r="PPV1248" s="220"/>
      <c r="PPW1248" s="220"/>
      <c r="PPX1248" s="220"/>
      <c r="PPY1248" s="220"/>
      <c r="PPZ1248" s="220"/>
      <c r="PQA1248" s="220"/>
      <c r="PQB1248" s="220"/>
      <c r="PQC1248" s="220"/>
      <c r="PQD1248" s="220"/>
      <c r="PQE1248" s="220"/>
      <c r="PQF1248" s="220"/>
      <c r="PQG1248" s="220"/>
      <c r="PQH1248" s="220"/>
      <c r="PQI1248" s="220"/>
      <c r="PQJ1248" s="220"/>
      <c r="PQK1248" s="220"/>
      <c r="PQL1248" s="220"/>
      <c r="PQM1248" s="220"/>
      <c r="PQN1248" s="220"/>
      <c r="PQO1248" s="220"/>
      <c r="PQP1248" s="220"/>
      <c r="PQQ1248" s="220"/>
      <c r="PQR1248" s="220"/>
      <c r="PQS1248" s="220"/>
      <c r="PQT1248" s="220"/>
      <c r="PQU1248" s="220"/>
      <c r="PQV1248" s="220"/>
      <c r="PQW1248" s="220"/>
      <c r="PQX1248" s="220"/>
      <c r="PQY1248" s="220"/>
      <c r="PQZ1248" s="220"/>
      <c r="PRA1248" s="220"/>
      <c r="PRB1248" s="220"/>
      <c r="PRC1248" s="220"/>
      <c r="PRD1248" s="220"/>
      <c r="PRE1248" s="220"/>
      <c r="PRF1248" s="220"/>
      <c r="PRG1248" s="220"/>
      <c r="PRH1248" s="220"/>
      <c r="PRI1248" s="220"/>
      <c r="PRJ1248" s="220"/>
      <c r="PRK1248" s="220"/>
      <c r="PRL1248" s="220"/>
      <c r="PRM1248" s="220"/>
      <c r="PRN1248" s="220"/>
      <c r="PRO1248" s="220"/>
      <c r="PRP1248" s="220"/>
      <c r="PRQ1248" s="220"/>
      <c r="PRR1248" s="220"/>
      <c r="PRS1248" s="220"/>
      <c r="PRT1248" s="220"/>
      <c r="PRU1248" s="220"/>
      <c r="PRV1248" s="220"/>
      <c r="PRW1248" s="220"/>
      <c r="PRX1248" s="220"/>
      <c r="PRY1248" s="220"/>
      <c r="PRZ1248" s="220"/>
      <c r="PSA1248" s="220"/>
      <c r="PSB1248" s="220"/>
      <c r="PSC1248" s="220"/>
      <c r="PSD1248" s="220"/>
      <c r="PSE1248" s="220"/>
      <c r="PSF1248" s="220"/>
      <c r="PSG1248" s="220"/>
      <c r="PSH1248" s="220"/>
      <c r="PSI1248" s="220"/>
      <c r="PSJ1248" s="220"/>
      <c r="PSK1248" s="220"/>
      <c r="PSL1248" s="220"/>
      <c r="PSM1248" s="220"/>
      <c r="PSN1248" s="220"/>
      <c r="PSO1248" s="220"/>
      <c r="PSP1248" s="220"/>
      <c r="PSQ1248" s="220"/>
      <c r="PSR1248" s="220"/>
      <c r="PSS1248" s="220"/>
      <c r="PST1248" s="220"/>
      <c r="PSU1248" s="220"/>
      <c r="PSV1248" s="220"/>
      <c r="PSW1248" s="220"/>
      <c r="PSX1248" s="220"/>
      <c r="PSY1248" s="220"/>
      <c r="PSZ1248" s="220"/>
      <c r="PTA1248" s="220"/>
      <c r="PTB1248" s="220"/>
      <c r="PTC1248" s="220"/>
      <c r="PTD1248" s="220"/>
      <c r="PTE1248" s="220"/>
      <c r="PTF1248" s="220"/>
      <c r="PTG1248" s="220"/>
      <c r="PTH1248" s="220"/>
      <c r="PTI1248" s="220"/>
      <c r="PTJ1248" s="220"/>
      <c r="PTK1248" s="220"/>
      <c r="PTL1248" s="220"/>
      <c r="PTM1248" s="220"/>
      <c r="PTN1248" s="220"/>
      <c r="PTO1248" s="220"/>
      <c r="PTP1248" s="220"/>
      <c r="PTQ1248" s="220"/>
      <c r="PTR1248" s="220"/>
      <c r="PTS1248" s="220"/>
      <c r="PTT1248" s="220"/>
      <c r="PTU1248" s="220"/>
      <c r="PTV1248" s="220"/>
      <c r="PTW1248" s="220"/>
      <c r="PTX1248" s="220"/>
      <c r="PTY1248" s="220"/>
      <c r="PTZ1248" s="220"/>
      <c r="PUA1248" s="220"/>
      <c r="PUB1248" s="220"/>
      <c r="PUC1248" s="220"/>
      <c r="PUD1248" s="220"/>
      <c r="PUE1248" s="220"/>
      <c r="PUF1248" s="220"/>
      <c r="PUG1248" s="220"/>
      <c r="PUH1248" s="220"/>
      <c r="PUI1248" s="220"/>
      <c r="PUJ1248" s="220"/>
      <c r="PUK1248" s="220"/>
      <c r="PUL1248" s="220"/>
      <c r="PUM1248" s="220"/>
      <c r="PUN1248" s="220"/>
      <c r="PUO1248" s="220"/>
      <c r="PUP1248" s="220"/>
      <c r="PUQ1248" s="220"/>
      <c r="PUR1248" s="220"/>
      <c r="PUS1248" s="220"/>
      <c r="PUT1248" s="220"/>
      <c r="PUU1248" s="220"/>
      <c r="PUV1248" s="220"/>
      <c r="PUW1248" s="220"/>
      <c r="PUX1248" s="220"/>
      <c r="PUY1248" s="220"/>
      <c r="PUZ1248" s="220"/>
      <c r="PVA1248" s="220"/>
      <c r="PVB1248" s="220"/>
      <c r="PVC1248" s="220"/>
      <c r="PVD1248" s="220"/>
      <c r="PVE1248" s="220"/>
      <c r="PVF1248" s="220"/>
      <c r="PVG1248" s="220"/>
      <c r="PVH1248" s="220"/>
      <c r="PVI1248" s="220"/>
      <c r="PVJ1248" s="220"/>
      <c r="PVK1248" s="220"/>
      <c r="PVL1248" s="220"/>
      <c r="PVM1248" s="220"/>
      <c r="PVN1248" s="220"/>
      <c r="PVO1248" s="220"/>
      <c r="PVP1248" s="220"/>
      <c r="PVQ1248" s="220"/>
      <c r="PVR1248" s="220"/>
      <c r="PVS1248" s="220"/>
      <c r="PVT1248" s="220"/>
      <c r="PVU1248" s="220"/>
      <c r="PVV1248" s="220"/>
      <c r="PVW1248" s="220"/>
      <c r="PVX1248" s="220"/>
      <c r="PVY1248" s="220"/>
      <c r="PVZ1248" s="220"/>
      <c r="PWA1248" s="220"/>
      <c r="PWB1248" s="220"/>
      <c r="PWC1248" s="220"/>
      <c r="PWD1248" s="220"/>
      <c r="PWE1248" s="220"/>
      <c r="PWF1248" s="220"/>
      <c r="PWG1248" s="220"/>
      <c r="PWH1248" s="220"/>
      <c r="PWI1248" s="220"/>
      <c r="PWJ1248" s="220"/>
      <c r="PWK1248" s="220"/>
      <c r="PWL1248" s="220"/>
      <c r="PWM1248" s="220"/>
      <c r="PWN1248" s="220"/>
      <c r="PWO1248" s="220"/>
      <c r="PWP1248" s="220"/>
      <c r="PWQ1248" s="220"/>
      <c r="PWR1248" s="220"/>
      <c r="PWS1248" s="220"/>
      <c r="PWT1248" s="220"/>
      <c r="PWU1248" s="220"/>
      <c r="PWV1248" s="220"/>
      <c r="PWW1248" s="220"/>
      <c r="PWX1248" s="220"/>
      <c r="PWY1248" s="220"/>
      <c r="PWZ1248" s="220"/>
      <c r="PXA1248" s="220"/>
      <c r="PXB1248" s="220"/>
      <c r="PXC1248" s="220"/>
      <c r="PXD1248" s="220"/>
      <c r="PXE1248" s="220"/>
      <c r="PXF1248" s="220"/>
      <c r="PXG1248" s="220"/>
      <c r="PXH1248" s="220"/>
      <c r="PXI1248" s="220"/>
      <c r="PXJ1248" s="220"/>
      <c r="PXK1248" s="220"/>
      <c r="PXL1248" s="220"/>
      <c r="PXM1248" s="220"/>
      <c r="PXN1248" s="220"/>
      <c r="PXO1248" s="220"/>
      <c r="PXP1248" s="220"/>
      <c r="PXQ1248" s="220"/>
      <c r="PXR1248" s="220"/>
      <c r="PXS1248" s="220"/>
      <c r="PXT1248" s="220"/>
      <c r="PXU1248" s="220"/>
      <c r="PXV1248" s="220"/>
      <c r="PXW1248" s="220"/>
      <c r="PXX1248" s="220"/>
      <c r="PXY1248" s="220"/>
      <c r="PXZ1248" s="220"/>
      <c r="PYA1248" s="220"/>
      <c r="PYB1248" s="220"/>
      <c r="PYC1248" s="220"/>
      <c r="PYD1248" s="220"/>
      <c r="PYE1248" s="220"/>
      <c r="PYF1248" s="220"/>
      <c r="PYG1248" s="220"/>
      <c r="PYH1248" s="220"/>
      <c r="PYI1248" s="220"/>
      <c r="PYJ1248" s="220"/>
      <c r="PYK1248" s="220"/>
      <c r="PYL1248" s="220"/>
      <c r="PYM1248" s="220"/>
      <c r="PYN1248" s="220"/>
      <c r="PYO1248" s="220"/>
      <c r="PYP1248" s="220"/>
      <c r="PYQ1248" s="220"/>
      <c r="PYR1248" s="220"/>
      <c r="PYS1248" s="220"/>
      <c r="PYT1248" s="220"/>
      <c r="PYU1248" s="220"/>
      <c r="PYV1248" s="220"/>
      <c r="PYW1248" s="220"/>
      <c r="PYX1248" s="220"/>
      <c r="PYY1248" s="220"/>
      <c r="PYZ1248" s="220"/>
      <c r="PZA1248" s="220"/>
      <c r="PZB1248" s="220"/>
      <c r="PZC1248" s="220"/>
      <c r="PZD1248" s="220"/>
      <c r="PZE1248" s="220"/>
      <c r="PZF1248" s="220"/>
      <c r="PZG1248" s="220"/>
      <c r="PZH1248" s="220"/>
      <c r="PZI1248" s="220"/>
      <c r="PZJ1248" s="220"/>
      <c r="PZK1248" s="220"/>
      <c r="PZL1248" s="220"/>
      <c r="PZM1248" s="220"/>
      <c r="PZN1248" s="220"/>
      <c r="PZO1248" s="220"/>
      <c r="PZP1248" s="220"/>
      <c r="PZQ1248" s="220"/>
      <c r="PZR1248" s="220"/>
      <c r="PZS1248" s="220"/>
      <c r="PZT1248" s="220"/>
      <c r="PZU1248" s="220"/>
      <c r="PZV1248" s="220"/>
      <c r="PZW1248" s="220"/>
      <c r="PZX1248" s="220"/>
      <c r="PZY1248" s="220"/>
      <c r="PZZ1248" s="220"/>
      <c r="QAA1248" s="220"/>
      <c r="QAB1248" s="220"/>
      <c r="QAC1248" s="220"/>
      <c r="QAD1248" s="220"/>
      <c r="QAE1248" s="220"/>
      <c r="QAF1248" s="220"/>
      <c r="QAG1248" s="220"/>
      <c r="QAH1248" s="220"/>
      <c r="QAI1248" s="220"/>
      <c r="QAJ1248" s="220"/>
      <c r="QAK1248" s="220"/>
      <c r="QAL1248" s="220"/>
      <c r="QAM1248" s="220"/>
      <c r="QAN1248" s="220"/>
      <c r="QAO1248" s="220"/>
      <c r="QAP1248" s="220"/>
      <c r="QAQ1248" s="220"/>
      <c r="QAR1248" s="220"/>
      <c r="QAS1248" s="220"/>
      <c r="QAT1248" s="220"/>
      <c r="QAU1248" s="220"/>
      <c r="QAV1248" s="220"/>
      <c r="QAW1248" s="220"/>
      <c r="QAX1248" s="220"/>
      <c r="QAY1248" s="220"/>
      <c r="QAZ1248" s="220"/>
      <c r="QBA1248" s="220"/>
      <c r="QBB1248" s="220"/>
      <c r="QBC1248" s="220"/>
      <c r="QBD1248" s="220"/>
      <c r="QBE1248" s="220"/>
      <c r="QBF1248" s="220"/>
      <c r="QBG1248" s="220"/>
      <c r="QBH1248" s="220"/>
      <c r="QBI1248" s="220"/>
      <c r="QBJ1248" s="220"/>
      <c r="QBK1248" s="220"/>
      <c r="QBL1248" s="220"/>
      <c r="QBM1248" s="220"/>
      <c r="QBN1248" s="220"/>
      <c r="QBO1248" s="220"/>
      <c r="QBP1248" s="220"/>
      <c r="QBQ1248" s="220"/>
      <c r="QBR1248" s="220"/>
      <c r="QBS1248" s="220"/>
      <c r="QBT1248" s="220"/>
      <c r="QBU1248" s="220"/>
      <c r="QBV1248" s="220"/>
      <c r="QBW1248" s="220"/>
      <c r="QBX1248" s="220"/>
      <c r="QBY1248" s="220"/>
      <c r="QBZ1248" s="220"/>
      <c r="QCA1248" s="220"/>
      <c r="QCB1248" s="220"/>
      <c r="QCC1248" s="220"/>
      <c r="QCD1248" s="220"/>
      <c r="QCE1248" s="220"/>
      <c r="QCF1248" s="220"/>
      <c r="QCG1248" s="220"/>
      <c r="QCH1248" s="220"/>
      <c r="QCI1248" s="220"/>
      <c r="QCJ1248" s="220"/>
      <c r="QCK1248" s="220"/>
      <c r="QCL1248" s="220"/>
      <c r="QCM1248" s="220"/>
      <c r="QCN1248" s="220"/>
      <c r="QCO1248" s="220"/>
      <c r="QCP1248" s="220"/>
      <c r="QCQ1248" s="220"/>
      <c r="QCR1248" s="220"/>
      <c r="QCS1248" s="220"/>
      <c r="QCT1248" s="220"/>
      <c r="QCU1248" s="220"/>
      <c r="QCV1248" s="220"/>
      <c r="QCW1248" s="220"/>
      <c r="QCX1248" s="220"/>
      <c r="QCY1248" s="220"/>
      <c r="QCZ1248" s="220"/>
      <c r="QDA1248" s="220"/>
      <c r="QDB1248" s="220"/>
      <c r="QDC1248" s="220"/>
      <c r="QDD1248" s="220"/>
      <c r="QDE1248" s="220"/>
      <c r="QDF1248" s="220"/>
      <c r="QDG1248" s="220"/>
      <c r="QDH1248" s="220"/>
      <c r="QDI1248" s="220"/>
      <c r="QDJ1248" s="220"/>
      <c r="QDK1248" s="220"/>
      <c r="QDL1248" s="220"/>
      <c r="QDM1248" s="220"/>
      <c r="QDN1248" s="220"/>
      <c r="QDO1248" s="220"/>
      <c r="QDP1248" s="220"/>
      <c r="QDQ1248" s="220"/>
      <c r="QDR1248" s="220"/>
      <c r="QDS1248" s="220"/>
      <c r="QDT1248" s="220"/>
      <c r="QDU1248" s="220"/>
      <c r="QDV1248" s="220"/>
      <c r="QDW1248" s="220"/>
      <c r="QDX1248" s="220"/>
      <c r="QDY1248" s="220"/>
      <c r="QDZ1248" s="220"/>
      <c r="QEA1248" s="220"/>
      <c r="QEB1248" s="220"/>
      <c r="QEC1248" s="220"/>
      <c r="QED1248" s="220"/>
      <c r="QEE1248" s="220"/>
      <c r="QEF1248" s="220"/>
      <c r="QEG1248" s="220"/>
      <c r="QEH1248" s="220"/>
      <c r="QEI1248" s="220"/>
      <c r="QEJ1248" s="220"/>
      <c r="QEK1248" s="220"/>
      <c r="QEL1248" s="220"/>
      <c r="QEM1248" s="220"/>
      <c r="QEN1248" s="220"/>
      <c r="QEO1248" s="220"/>
      <c r="QEP1248" s="220"/>
      <c r="QEQ1248" s="220"/>
      <c r="QER1248" s="220"/>
      <c r="QES1248" s="220"/>
      <c r="QET1248" s="220"/>
      <c r="QEU1248" s="220"/>
      <c r="QEV1248" s="220"/>
      <c r="QEW1248" s="220"/>
      <c r="QEX1248" s="220"/>
      <c r="QEY1248" s="220"/>
      <c r="QEZ1248" s="220"/>
      <c r="QFA1248" s="220"/>
      <c r="QFB1248" s="220"/>
      <c r="QFC1248" s="220"/>
      <c r="QFD1248" s="220"/>
      <c r="QFE1248" s="220"/>
      <c r="QFF1248" s="220"/>
      <c r="QFG1248" s="220"/>
      <c r="QFH1248" s="220"/>
      <c r="QFI1248" s="220"/>
      <c r="QFJ1248" s="220"/>
      <c r="QFK1248" s="220"/>
      <c r="QFL1248" s="220"/>
      <c r="QFM1248" s="220"/>
      <c r="QFN1248" s="220"/>
      <c r="QFO1248" s="220"/>
      <c r="QFP1248" s="220"/>
      <c r="QFQ1248" s="220"/>
      <c r="QFR1248" s="220"/>
      <c r="QFS1248" s="220"/>
      <c r="QFT1248" s="220"/>
      <c r="QFU1248" s="220"/>
      <c r="QFV1248" s="220"/>
      <c r="QFW1248" s="220"/>
      <c r="QFX1248" s="220"/>
      <c r="QFY1248" s="220"/>
      <c r="QFZ1248" s="220"/>
      <c r="QGA1248" s="220"/>
      <c r="QGB1248" s="220"/>
      <c r="QGC1248" s="220"/>
      <c r="QGD1248" s="220"/>
      <c r="QGE1248" s="220"/>
      <c r="QGF1248" s="220"/>
      <c r="QGG1248" s="220"/>
      <c r="QGH1248" s="220"/>
      <c r="QGI1248" s="220"/>
      <c r="QGJ1248" s="220"/>
      <c r="QGK1248" s="220"/>
      <c r="QGL1248" s="220"/>
      <c r="QGM1248" s="220"/>
      <c r="QGN1248" s="220"/>
      <c r="QGO1248" s="220"/>
      <c r="QGP1248" s="220"/>
      <c r="QGQ1248" s="220"/>
      <c r="QGR1248" s="220"/>
      <c r="QGS1248" s="220"/>
      <c r="QGT1248" s="220"/>
      <c r="QGU1248" s="220"/>
      <c r="QGV1248" s="220"/>
      <c r="QGW1248" s="220"/>
      <c r="QGX1248" s="220"/>
      <c r="QGY1248" s="220"/>
      <c r="QGZ1248" s="220"/>
      <c r="QHA1248" s="220"/>
      <c r="QHB1248" s="220"/>
      <c r="QHC1248" s="220"/>
      <c r="QHD1248" s="220"/>
      <c r="QHE1248" s="220"/>
      <c r="QHF1248" s="220"/>
      <c r="QHG1248" s="220"/>
      <c r="QHH1248" s="220"/>
      <c r="QHI1248" s="220"/>
      <c r="QHJ1248" s="220"/>
      <c r="QHK1248" s="220"/>
      <c r="QHL1248" s="220"/>
      <c r="QHM1248" s="220"/>
      <c r="QHN1248" s="220"/>
      <c r="QHO1248" s="220"/>
      <c r="QHP1248" s="220"/>
      <c r="QHQ1248" s="220"/>
      <c r="QHR1248" s="220"/>
      <c r="QHS1248" s="220"/>
      <c r="QHT1248" s="220"/>
      <c r="QHU1248" s="220"/>
      <c r="QHV1248" s="220"/>
      <c r="QHW1248" s="220"/>
      <c r="QHX1248" s="220"/>
      <c r="QHY1248" s="220"/>
      <c r="QHZ1248" s="220"/>
      <c r="QIA1248" s="220"/>
      <c r="QIB1248" s="220"/>
      <c r="QIC1248" s="220"/>
      <c r="QID1248" s="220"/>
      <c r="QIE1248" s="220"/>
      <c r="QIF1248" s="220"/>
      <c r="QIG1248" s="220"/>
      <c r="QIH1248" s="220"/>
      <c r="QII1248" s="220"/>
      <c r="QIJ1248" s="220"/>
      <c r="QIK1248" s="220"/>
      <c r="QIL1248" s="220"/>
      <c r="QIM1248" s="220"/>
      <c r="QIN1248" s="220"/>
      <c r="QIO1248" s="220"/>
      <c r="QIP1248" s="220"/>
      <c r="QIQ1248" s="220"/>
      <c r="QIR1248" s="220"/>
      <c r="QIS1248" s="220"/>
      <c r="QIT1248" s="220"/>
      <c r="QIU1248" s="220"/>
      <c r="QIV1248" s="220"/>
      <c r="QIW1248" s="220"/>
      <c r="QIX1248" s="220"/>
      <c r="QIY1248" s="220"/>
      <c r="QIZ1248" s="220"/>
      <c r="QJA1248" s="220"/>
      <c r="QJB1248" s="220"/>
      <c r="QJC1248" s="220"/>
      <c r="QJD1248" s="220"/>
      <c r="QJE1248" s="220"/>
      <c r="QJF1248" s="220"/>
      <c r="QJG1248" s="220"/>
      <c r="QJH1248" s="220"/>
      <c r="QJI1248" s="220"/>
      <c r="QJJ1248" s="220"/>
      <c r="QJK1248" s="220"/>
      <c r="QJL1248" s="220"/>
      <c r="QJM1248" s="220"/>
      <c r="QJN1248" s="220"/>
      <c r="QJO1248" s="220"/>
      <c r="QJP1248" s="220"/>
      <c r="QJQ1248" s="220"/>
      <c r="QJR1248" s="220"/>
      <c r="QJS1248" s="220"/>
      <c r="QJT1248" s="220"/>
      <c r="QJU1248" s="220"/>
      <c r="QJV1248" s="220"/>
      <c r="QJW1248" s="220"/>
      <c r="QJX1248" s="220"/>
      <c r="QJY1248" s="220"/>
      <c r="QJZ1248" s="220"/>
      <c r="QKA1248" s="220"/>
      <c r="QKB1248" s="220"/>
      <c r="QKC1248" s="220"/>
      <c r="QKD1248" s="220"/>
      <c r="QKE1248" s="220"/>
      <c r="QKF1248" s="220"/>
      <c r="QKG1248" s="220"/>
      <c r="QKH1248" s="220"/>
      <c r="QKI1248" s="220"/>
      <c r="QKJ1248" s="220"/>
      <c r="QKK1248" s="220"/>
      <c r="QKL1248" s="220"/>
      <c r="QKM1248" s="220"/>
      <c r="QKN1248" s="220"/>
      <c r="QKO1248" s="220"/>
      <c r="QKP1248" s="220"/>
      <c r="QKQ1248" s="220"/>
      <c r="QKR1248" s="220"/>
      <c r="QKS1248" s="220"/>
      <c r="QKT1248" s="220"/>
      <c r="QKU1248" s="220"/>
      <c r="QKV1248" s="220"/>
      <c r="QKW1248" s="220"/>
      <c r="QKX1248" s="220"/>
      <c r="QKY1248" s="220"/>
      <c r="QKZ1248" s="220"/>
      <c r="QLA1248" s="220"/>
      <c r="QLB1248" s="220"/>
      <c r="QLC1248" s="220"/>
      <c r="QLD1248" s="220"/>
      <c r="QLE1248" s="220"/>
      <c r="QLF1248" s="220"/>
      <c r="QLG1248" s="220"/>
      <c r="QLH1248" s="220"/>
      <c r="QLI1248" s="220"/>
      <c r="QLJ1248" s="220"/>
      <c r="QLK1248" s="220"/>
      <c r="QLL1248" s="220"/>
      <c r="QLM1248" s="220"/>
      <c r="QLN1248" s="220"/>
      <c r="QLO1248" s="220"/>
      <c r="QLP1248" s="220"/>
      <c r="QLQ1248" s="220"/>
      <c r="QLR1248" s="220"/>
      <c r="QLS1248" s="220"/>
      <c r="QLT1248" s="220"/>
      <c r="QLU1248" s="220"/>
      <c r="QLV1248" s="220"/>
      <c r="QLW1248" s="220"/>
      <c r="QLX1248" s="220"/>
      <c r="QLY1248" s="220"/>
      <c r="QLZ1248" s="220"/>
      <c r="QMA1248" s="220"/>
      <c r="QMB1248" s="220"/>
      <c r="QMC1248" s="220"/>
      <c r="QMD1248" s="220"/>
      <c r="QME1248" s="220"/>
      <c r="QMF1248" s="220"/>
      <c r="QMG1248" s="220"/>
      <c r="QMH1248" s="220"/>
      <c r="QMI1248" s="220"/>
      <c r="QMJ1248" s="220"/>
      <c r="QMK1248" s="220"/>
      <c r="QML1248" s="220"/>
      <c r="QMM1248" s="220"/>
      <c r="QMN1248" s="220"/>
      <c r="QMO1248" s="220"/>
      <c r="QMP1248" s="220"/>
      <c r="QMQ1248" s="220"/>
      <c r="QMR1248" s="220"/>
      <c r="QMS1248" s="220"/>
      <c r="QMT1248" s="220"/>
      <c r="QMU1248" s="220"/>
      <c r="QMV1248" s="220"/>
      <c r="QMW1248" s="220"/>
      <c r="QMX1248" s="220"/>
      <c r="QMY1248" s="220"/>
      <c r="QMZ1248" s="220"/>
      <c r="QNA1248" s="220"/>
      <c r="QNB1248" s="220"/>
      <c r="QNC1248" s="220"/>
      <c r="QND1248" s="220"/>
      <c r="QNE1248" s="220"/>
      <c r="QNF1248" s="220"/>
      <c r="QNG1248" s="220"/>
      <c r="QNH1248" s="220"/>
      <c r="QNI1248" s="220"/>
      <c r="QNJ1248" s="220"/>
      <c r="QNK1248" s="220"/>
      <c r="QNL1248" s="220"/>
      <c r="QNM1248" s="220"/>
      <c r="QNN1248" s="220"/>
      <c r="QNO1248" s="220"/>
      <c r="QNP1248" s="220"/>
      <c r="QNQ1248" s="220"/>
      <c r="QNR1248" s="220"/>
      <c r="QNS1248" s="220"/>
      <c r="QNT1248" s="220"/>
      <c r="QNU1248" s="220"/>
      <c r="QNV1248" s="220"/>
      <c r="QNW1248" s="220"/>
      <c r="QNX1248" s="220"/>
      <c r="QNY1248" s="220"/>
      <c r="QNZ1248" s="220"/>
      <c r="QOA1248" s="220"/>
      <c r="QOB1248" s="220"/>
      <c r="QOC1248" s="220"/>
      <c r="QOD1248" s="220"/>
      <c r="QOE1248" s="220"/>
      <c r="QOF1248" s="220"/>
      <c r="QOG1248" s="220"/>
      <c r="QOH1248" s="220"/>
      <c r="QOI1248" s="220"/>
      <c r="QOJ1248" s="220"/>
      <c r="QOK1248" s="220"/>
      <c r="QOL1248" s="220"/>
      <c r="QOM1248" s="220"/>
      <c r="QON1248" s="220"/>
      <c r="QOO1248" s="220"/>
      <c r="QOP1248" s="220"/>
      <c r="QOQ1248" s="220"/>
      <c r="QOR1248" s="220"/>
      <c r="QOS1248" s="220"/>
      <c r="QOT1248" s="220"/>
      <c r="QOU1248" s="220"/>
      <c r="QOV1248" s="220"/>
      <c r="QOW1248" s="220"/>
      <c r="QOX1248" s="220"/>
      <c r="QOY1248" s="220"/>
      <c r="QOZ1248" s="220"/>
      <c r="QPA1248" s="220"/>
      <c r="QPB1248" s="220"/>
      <c r="QPC1248" s="220"/>
      <c r="QPD1248" s="220"/>
      <c r="QPE1248" s="220"/>
      <c r="QPF1248" s="220"/>
      <c r="QPG1248" s="220"/>
      <c r="QPH1248" s="220"/>
      <c r="QPI1248" s="220"/>
      <c r="QPJ1248" s="220"/>
      <c r="QPK1248" s="220"/>
      <c r="QPL1248" s="220"/>
      <c r="QPM1248" s="220"/>
      <c r="QPN1248" s="220"/>
      <c r="QPO1248" s="220"/>
      <c r="QPP1248" s="220"/>
      <c r="QPQ1248" s="220"/>
      <c r="QPR1248" s="220"/>
      <c r="QPS1248" s="220"/>
      <c r="QPT1248" s="220"/>
      <c r="QPU1248" s="220"/>
      <c r="QPV1248" s="220"/>
      <c r="QPW1248" s="220"/>
      <c r="QPX1248" s="220"/>
      <c r="QPY1248" s="220"/>
      <c r="QPZ1248" s="220"/>
      <c r="QQA1248" s="220"/>
      <c r="QQB1248" s="220"/>
      <c r="QQC1248" s="220"/>
      <c r="QQD1248" s="220"/>
      <c r="QQE1248" s="220"/>
      <c r="QQF1248" s="220"/>
      <c r="QQG1248" s="220"/>
      <c r="QQH1248" s="220"/>
      <c r="QQI1248" s="220"/>
      <c r="QQJ1248" s="220"/>
      <c r="QQK1248" s="220"/>
      <c r="QQL1248" s="220"/>
      <c r="QQM1248" s="220"/>
      <c r="QQN1248" s="220"/>
      <c r="QQO1248" s="220"/>
      <c r="QQP1248" s="220"/>
      <c r="QQQ1248" s="220"/>
      <c r="QQR1248" s="220"/>
      <c r="QQS1248" s="220"/>
      <c r="QQT1248" s="220"/>
      <c r="QQU1248" s="220"/>
      <c r="QQV1248" s="220"/>
      <c r="QQW1248" s="220"/>
      <c r="QQX1248" s="220"/>
      <c r="QQY1248" s="220"/>
      <c r="QQZ1248" s="220"/>
      <c r="QRA1248" s="220"/>
      <c r="QRB1248" s="220"/>
      <c r="QRC1248" s="220"/>
      <c r="QRD1248" s="220"/>
      <c r="QRE1248" s="220"/>
      <c r="QRF1248" s="220"/>
      <c r="QRG1248" s="220"/>
      <c r="QRH1248" s="220"/>
      <c r="QRI1248" s="220"/>
      <c r="QRJ1248" s="220"/>
      <c r="QRK1248" s="220"/>
      <c r="QRL1248" s="220"/>
      <c r="QRM1248" s="220"/>
      <c r="QRN1248" s="220"/>
      <c r="QRO1248" s="220"/>
      <c r="QRP1248" s="220"/>
      <c r="QRQ1248" s="220"/>
      <c r="QRR1248" s="220"/>
      <c r="QRS1248" s="220"/>
      <c r="QRT1248" s="220"/>
      <c r="QRU1248" s="220"/>
      <c r="QRV1248" s="220"/>
      <c r="QRW1248" s="220"/>
      <c r="QRX1248" s="220"/>
      <c r="QRY1248" s="220"/>
      <c r="QRZ1248" s="220"/>
      <c r="QSA1248" s="220"/>
      <c r="QSB1248" s="220"/>
      <c r="QSC1248" s="220"/>
      <c r="QSD1248" s="220"/>
      <c r="QSE1248" s="220"/>
      <c r="QSF1248" s="220"/>
      <c r="QSG1248" s="220"/>
      <c r="QSH1248" s="220"/>
      <c r="QSI1248" s="220"/>
      <c r="QSJ1248" s="220"/>
      <c r="QSK1248" s="220"/>
      <c r="QSL1248" s="220"/>
      <c r="QSM1248" s="220"/>
      <c r="QSN1248" s="220"/>
      <c r="QSO1248" s="220"/>
      <c r="QSP1248" s="220"/>
      <c r="QSQ1248" s="220"/>
      <c r="QSR1248" s="220"/>
      <c r="QSS1248" s="220"/>
      <c r="QST1248" s="220"/>
      <c r="QSU1248" s="220"/>
      <c r="QSV1248" s="220"/>
      <c r="QSW1248" s="220"/>
      <c r="QSX1248" s="220"/>
      <c r="QSY1248" s="220"/>
      <c r="QSZ1248" s="220"/>
      <c r="QTA1248" s="220"/>
      <c r="QTB1248" s="220"/>
      <c r="QTC1248" s="220"/>
      <c r="QTD1248" s="220"/>
      <c r="QTE1248" s="220"/>
      <c r="QTF1248" s="220"/>
      <c r="QTG1248" s="220"/>
      <c r="QTH1248" s="220"/>
      <c r="QTI1248" s="220"/>
      <c r="QTJ1248" s="220"/>
      <c r="QTK1248" s="220"/>
      <c r="QTL1248" s="220"/>
      <c r="QTM1248" s="220"/>
      <c r="QTN1248" s="220"/>
      <c r="QTO1248" s="220"/>
      <c r="QTP1248" s="220"/>
      <c r="QTQ1248" s="220"/>
      <c r="QTR1248" s="220"/>
      <c r="QTS1248" s="220"/>
      <c r="QTT1248" s="220"/>
      <c r="QTU1248" s="220"/>
      <c r="QTV1248" s="220"/>
      <c r="QTW1248" s="220"/>
      <c r="QTX1248" s="220"/>
      <c r="QTY1248" s="220"/>
      <c r="QTZ1248" s="220"/>
      <c r="QUA1248" s="220"/>
      <c r="QUB1248" s="220"/>
      <c r="QUC1248" s="220"/>
      <c r="QUD1248" s="220"/>
      <c r="QUE1248" s="220"/>
      <c r="QUF1248" s="220"/>
      <c r="QUG1248" s="220"/>
      <c r="QUH1248" s="220"/>
      <c r="QUI1248" s="220"/>
      <c r="QUJ1248" s="220"/>
      <c r="QUK1248" s="220"/>
      <c r="QUL1248" s="220"/>
      <c r="QUM1248" s="220"/>
      <c r="QUN1248" s="220"/>
      <c r="QUO1248" s="220"/>
      <c r="QUP1248" s="220"/>
      <c r="QUQ1248" s="220"/>
      <c r="QUR1248" s="220"/>
      <c r="QUS1248" s="220"/>
      <c r="QUT1248" s="220"/>
      <c r="QUU1248" s="220"/>
      <c r="QUV1248" s="220"/>
      <c r="QUW1248" s="220"/>
      <c r="QUX1248" s="220"/>
      <c r="QUY1248" s="220"/>
      <c r="QUZ1248" s="220"/>
      <c r="QVA1248" s="220"/>
      <c r="QVB1248" s="220"/>
      <c r="QVC1248" s="220"/>
      <c r="QVD1248" s="220"/>
      <c r="QVE1248" s="220"/>
      <c r="QVF1248" s="220"/>
      <c r="QVG1248" s="220"/>
      <c r="QVH1248" s="220"/>
      <c r="QVI1248" s="220"/>
      <c r="QVJ1248" s="220"/>
      <c r="QVK1248" s="220"/>
      <c r="QVL1248" s="220"/>
      <c r="QVM1248" s="220"/>
      <c r="QVN1248" s="220"/>
      <c r="QVO1248" s="220"/>
      <c r="QVP1248" s="220"/>
      <c r="QVQ1248" s="220"/>
      <c r="QVR1248" s="220"/>
      <c r="QVS1248" s="220"/>
      <c r="QVT1248" s="220"/>
      <c r="QVU1248" s="220"/>
      <c r="QVV1248" s="220"/>
      <c r="QVW1248" s="220"/>
      <c r="QVX1248" s="220"/>
      <c r="QVY1248" s="220"/>
      <c r="QVZ1248" s="220"/>
      <c r="QWA1248" s="220"/>
      <c r="QWB1248" s="220"/>
      <c r="QWC1248" s="220"/>
      <c r="QWD1248" s="220"/>
      <c r="QWE1248" s="220"/>
      <c r="QWF1248" s="220"/>
      <c r="QWG1248" s="220"/>
      <c r="QWH1248" s="220"/>
      <c r="QWI1248" s="220"/>
      <c r="QWJ1248" s="220"/>
      <c r="QWK1248" s="220"/>
      <c r="QWL1248" s="220"/>
      <c r="QWM1248" s="220"/>
      <c r="QWN1248" s="220"/>
      <c r="QWO1248" s="220"/>
      <c r="QWP1248" s="220"/>
      <c r="QWQ1248" s="220"/>
      <c r="QWR1248" s="220"/>
      <c r="QWS1248" s="220"/>
      <c r="QWT1248" s="220"/>
      <c r="QWU1248" s="220"/>
      <c r="QWV1248" s="220"/>
      <c r="QWW1248" s="220"/>
      <c r="QWX1248" s="220"/>
      <c r="QWY1248" s="220"/>
      <c r="QWZ1248" s="220"/>
      <c r="QXA1248" s="220"/>
      <c r="QXB1248" s="220"/>
      <c r="QXC1248" s="220"/>
      <c r="QXD1248" s="220"/>
      <c r="QXE1248" s="220"/>
      <c r="QXF1248" s="220"/>
      <c r="QXG1248" s="220"/>
      <c r="QXH1248" s="220"/>
      <c r="QXI1248" s="220"/>
      <c r="QXJ1248" s="220"/>
      <c r="QXK1248" s="220"/>
      <c r="QXL1248" s="220"/>
      <c r="QXM1248" s="220"/>
      <c r="QXN1248" s="220"/>
      <c r="QXO1248" s="220"/>
      <c r="QXP1248" s="220"/>
      <c r="QXQ1248" s="220"/>
      <c r="QXR1248" s="220"/>
      <c r="QXS1248" s="220"/>
      <c r="QXT1248" s="220"/>
      <c r="QXU1248" s="220"/>
      <c r="QXV1248" s="220"/>
      <c r="QXW1248" s="220"/>
      <c r="QXX1248" s="220"/>
      <c r="QXY1248" s="220"/>
      <c r="QXZ1248" s="220"/>
      <c r="QYA1248" s="220"/>
      <c r="QYB1248" s="220"/>
      <c r="QYC1248" s="220"/>
      <c r="QYD1248" s="220"/>
      <c r="QYE1248" s="220"/>
      <c r="QYF1248" s="220"/>
      <c r="QYG1248" s="220"/>
      <c r="QYH1248" s="220"/>
      <c r="QYI1248" s="220"/>
      <c r="QYJ1248" s="220"/>
      <c r="QYK1248" s="220"/>
      <c r="QYL1248" s="220"/>
      <c r="QYM1248" s="220"/>
      <c r="QYN1248" s="220"/>
      <c r="QYO1248" s="220"/>
      <c r="QYP1248" s="220"/>
      <c r="QYQ1248" s="220"/>
      <c r="QYR1248" s="220"/>
      <c r="QYS1248" s="220"/>
      <c r="QYT1248" s="220"/>
      <c r="QYU1248" s="220"/>
      <c r="QYV1248" s="220"/>
      <c r="QYW1248" s="220"/>
      <c r="QYX1248" s="220"/>
      <c r="QYY1248" s="220"/>
      <c r="QYZ1248" s="220"/>
      <c r="QZA1248" s="220"/>
      <c r="QZB1248" s="220"/>
      <c r="QZC1248" s="220"/>
      <c r="QZD1248" s="220"/>
      <c r="QZE1248" s="220"/>
      <c r="QZF1248" s="220"/>
      <c r="QZG1248" s="220"/>
      <c r="QZH1248" s="220"/>
      <c r="QZI1248" s="220"/>
      <c r="QZJ1248" s="220"/>
      <c r="QZK1248" s="220"/>
      <c r="QZL1248" s="220"/>
      <c r="QZM1248" s="220"/>
      <c r="QZN1248" s="220"/>
      <c r="QZO1248" s="220"/>
      <c r="QZP1248" s="220"/>
      <c r="QZQ1248" s="220"/>
      <c r="QZR1248" s="220"/>
      <c r="QZS1248" s="220"/>
      <c r="QZT1248" s="220"/>
      <c r="QZU1248" s="220"/>
      <c r="QZV1248" s="220"/>
      <c r="QZW1248" s="220"/>
      <c r="QZX1248" s="220"/>
      <c r="QZY1248" s="220"/>
      <c r="QZZ1248" s="220"/>
      <c r="RAA1248" s="220"/>
      <c r="RAB1248" s="220"/>
      <c r="RAC1248" s="220"/>
      <c r="RAD1248" s="220"/>
      <c r="RAE1248" s="220"/>
      <c r="RAF1248" s="220"/>
      <c r="RAG1248" s="220"/>
      <c r="RAH1248" s="220"/>
      <c r="RAI1248" s="220"/>
      <c r="RAJ1248" s="220"/>
      <c r="RAK1248" s="220"/>
      <c r="RAL1248" s="220"/>
      <c r="RAM1248" s="220"/>
      <c r="RAN1248" s="220"/>
      <c r="RAO1248" s="220"/>
      <c r="RAP1248" s="220"/>
      <c r="RAQ1248" s="220"/>
      <c r="RAR1248" s="220"/>
      <c r="RAS1248" s="220"/>
      <c r="RAT1248" s="220"/>
      <c r="RAU1248" s="220"/>
      <c r="RAV1248" s="220"/>
      <c r="RAW1248" s="220"/>
      <c r="RAX1248" s="220"/>
      <c r="RAY1248" s="220"/>
      <c r="RAZ1248" s="220"/>
      <c r="RBA1248" s="220"/>
      <c r="RBB1248" s="220"/>
      <c r="RBC1248" s="220"/>
      <c r="RBD1248" s="220"/>
      <c r="RBE1248" s="220"/>
      <c r="RBF1248" s="220"/>
      <c r="RBG1248" s="220"/>
      <c r="RBH1248" s="220"/>
      <c r="RBI1248" s="220"/>
      <c r="RBJ1248" s="220"/>
      <c r="RBK1248" s="220"/>
      <c r="RBL1248" s="220"/>
      <c r="RBM1248" s="220"/>
      <c r="RBN1248" s="220"/>
      <c r="RBO1248" s="220"/>
      <c r="RBP1248" s="220"/>
      <c r="RBQ1248" s="220"/>
      <c r="RBR1248" s="220"/>
      <c r="RBS1248" s="220"/>
      <c r="RBT1248" s="220"/>
      <c r="RBU1248" s="220"/>
      <c r="RBV1248" s="220"/>
      <c r="RBW1248" s="220"/>
      <c r="RBX1248" s="220"/>
      <c r="RBY1248" s="220"/>
      <c r="RBZ1248" s="220"/>
      <c r="RCA1248" s="220"/>
      <c r="RCB1248" s="220"/>
      <c r="RCC1248" s="220"/>
      <c r="RCD1248" s="220"/>
      <c r="RCE1248" s="220"/>
      <c r="RCF1248" s="220"/>
      <c r="RCG1248" s="220"/>
      <c r="RCH1248" s="220"/>
      <c r="RCI1248" s="220"/>
      <c r="RCJ1248" s="220"/>
      <c r="RCK1248" s="220"/>
      <c r="RCL1248" s="220"/>
      <c r="RCM1248" s="220"/>
      <c r="RCN1248" s="220"/>
      <c r="RCO1248" s="220"/>
      <c r="RCP1248" s="220"/>
      <c r="RCQ1248" s="220"/>
      <c r="RCR1248" s="220"/>
      <c r="RCS1248" s="220"/>
      <c r="RCT1248" s="220"/>
      <c r="RCU1248" s="220"/>
      <c r="RCV1248" s="220"/>
      <c r="RCW1248" s="220"/>
      <c r="RCX1248" s="220"/>
      <c r="RCY1248" s="220"/>
      <c r="RCZ1248" s="220"/>
      <c r="RDA1248" s="220"/>
      <c r="RDB1248" s="220"/>
      <c r="RDC1248" s="220"/>
      <c r="RDD1248" s="220"/>
      <c r="RDE1248" s="220"/>
      <c r="RDF1248" s="220"/>
      <c r="RDG1248" s="220"/>
      <c r="RDH1248" s="220"/>
      <c r="RDI1248" s="220"/>
      <c r="RDJ1248" s="220"/>
      <c r="RDK1248" s="220"/>
      <c r="RDL1248" s="220"/>
      <c r="RDM1248" s="220"/>
      <c r="RDN1248" s="220"/>
      <c r="RDO1248" s="220"/>
      <c r="RDP1248" s="220"/>
      <c r="RDQ1248" s="220"/>
      <c r="RDR1248" s="220"/>
      <c r="RDS1248" s="220"/>
      <c r="RDT1248" s="220"/>
      <c r="RDU1248" s="220"/>
      <c r="RDV1248" s="220"/>
      <c r="RDW1248" s="220"/>
      <c r="RDX1248" s="220"/>
      <c r="RDY1248" s="220"/>
      <c r="RDZ1248" s="220"/>
      <c r="REA1248" s="220"/>
      <c r="REB1248" s="220"/>
      <c r="REC1248" s="220"/>
      <c r="RED1248" s="220"/>
      <c r="REE1248" s="220"/>
      <c r="REF1248" s="220"/>
      <c r="REG1248" s="220"/>
      <c r="REH1248" s="220"/>
      <c r="REI1248" s="220"/>
      <c r="REJ1248" s="220"/>
      <c r="REK1248" s="220"/>
      <c r="REL1248" s="220"/>
      <c r="REM1248" s="220"/>
      <c r="REN1248" s="220"/>
      <c r="REO1248" s="220"/>
      <c r="REP1248" s="220"/>
      <c r="REQ1248" s="220"/>
      <c r="RER1248" s="220"/>
      <c r="RES1248" s="220"/>
      <c r="RET1248" s="220"/>
      <c r="REU1248" s="220"/>
      <c r="REV1248" s="220"/>
      <c r="REW1248" s="220"/>
      <c r="REX1248" s="220"/>
      <c r="REY1248" s="220"/>
      <c r="REZ1248" s="220"/>
      <c r="RFA1248" s="220"/>
      <c r="RFB1248" s="220"/>
      <c r="RFC1248" s="220"/>
      <c r="RFD1248" s="220"/>
      <c r="RFE1248" s="220"/>
      <c r="RFF1248" s="220"/>
      <c r="RFG1248" s="220"/>
      <c r="RFH1248" s="220"/>
      <c r="RFI1248" s="220"/>
      <c r="RFJ1248" s="220"/>
      <c r="RFK1248" s="220"/>
      <c r="RFL1248" s="220"/>
      <c r="RFM1248" s="220"/>
      <c r="RFN1248" s="220"/>
      <c r="RFO1248" s="220"/>
      <c r="RFP1248" s="220"/>
      <c r="RFQ1248" s="220"/>
      <c r="RFR1248" s="220"/>
      <c r="RFS1248" s="220"/>
      <c r="RFT1248" s="220"/>
      <c r="RFU1248" s="220"/>
      <c r="RFV1248" s="220"/>
      <c r="RFW1248" s="220"/>
      <c r="RFX1248" s="220"/>
      <c r="RFY1248" s="220"/>
      <c r="RFZ1248" s="220"/>
      <c r="RGA1248" s="220"/>
      <c r="RGB1248" s="220"/>
      <c r="RGC1248" s="220"/>
      <c r="RGD1248" s="220"/>
      <c r="RGE1248" s="220"/>
      <c r="RGF1248" s="220"/>
      <c r="RGG1248" s="220"/>
      <c r="RGH1248" s="220"/>
      <c r="RGI1248" s="220"/>
      <c r="RGJ1248" s="220"/>
      <c r="RGK1248" s="220"/>
      <c r="RGL1248" s="220"/>
      <c r="RGM1248" s="220"/>
      <c r="RGN1248" s="220"/>
      <c r="RGO1248" s="220"/>
      <c r="RGP1248" s="220"/>
      <c r="RGQ1248" s="220"/>
      <c r="RGR1248" s="220"/>
      <c r="RGS1248" s="220"/>
      <c r="RGT1248" s="220"/>
      <c r="RGU1248" s="220"/>
      <c r="RGV1248" s="220"/>
      <c r="RGW1248" s="220"/>
      <c r="RGX1248" s="220"/>
      <c r="RGY1248" s="220"/>
      <c r="RGZ1248" s="220"/>
      <c r="RHA1248" s="220"/>
      <c r="RHB1248" s="220"/>
      <c r="RHC1248" s="220"/>
      <c r="RHD1248" s="220"/>
      <c r="RHE1248" s="220"/>
      <c r="RHF1248" s="220"/>
      <c r="RHG1248" s="220"/>
      <c r="RHH1248" s="220"/>
      <c r="RHI1248" s="220"/>
      <c r="RHJ1248" s="220"/>
      <c r="RHK1248" s="220"/>
      <c r="RHL1248" s="220"/>
      <c r="RHM1248" s="220"/>
      <c r="RHN1248" s="220"/>
      <c r="RHO1248" s="220"/>
      <c r="RHP1248" s="220"/>
      <c r="RHQ1248" s="220"/>
      <c r="RHR1248" s="220"/>
      <c r="RHS1248" s="220"/>
      <c r="RHT1248" s="220"/>
      <c r="RHU1248" s="220"/>
      <c r="RHV1248" s="220"/>
      <c r="RHW1248" s="220"/>
      <c r="RHX1248" s="220"/>
      <c r="RHY1248" s="220"/>
      <c r="RHZ1248" s="220"/>
      <c r="RIA1248" s="220"/>
      <c r="RIB1248" s="220"/>
      <c r="RIC1248" s="220"/>
      <c r="RID1248" s="220"/>
      <c r="RIE1248" s="220"/>
      <c r="RIF1248" s="220"/>
      <c r="RIG1248" s="220"/>
      <c r="RIH1248" s="220"/>
      <c r="RII1248" s="220"/>
      <c r="RIJ1248" s="220"/>
      <c r="RIK1248" s="220"/>
      <c r="RIL1248" s="220"/>
      <c r="RIM1248" s="220"/>
      <c r="RIN1248" s="220"/>
      <c r="RIO1248" s="220"/>
      <c r="RIP1248" s="220"/>
      <c r="RIQ1248" s="220"/>
      <c r="RIR1248" s="220"/>
      <c r="RIS1248" s="220"/>
      <c r="RIT1248" s="220"/>
      <c r="RIU1248" s="220"/>
      <c r="RIV1248" s="220"/>
      <c r="RIW1248" s="220"/>
      <c r="RIX1248" s="220"/>
      <c r="RIY1248" s="220"/>
      <c r="RIZ1248" s="220"/>
      <c r="RJA1248" s="220"/>
      <c r="RJB1248" s="220"/>
      <c r="RJC1248" s="220"/>
      <c r="RJD1248" s="220"/>
      <c r="RJE1248" s="220"/>
      <c r="RJF1248" s="220"/>
      <c r="RJG1248" s="220"/>
      <c r="RJH1248" s="220"/>
      <c r="RJI1248" s="220"/>
      <c r="RJJ1248" s="220"/>
      <c r="RJK1248" s="220"/>
      <c r="RJL1248" s="220"/>
      <c r="RJM1248" s="220"/>
      <c r="RJN1248" s="220"/>
      <c r="RJO1248" s="220"/>
      <c r="RJP1248" s="220"/>
      <c r="RJQ1248" s="220"/>
      <c r="RJR1248" s="220"/>
      <c r="RJS1248" s="220"/>
      <c r="RJT1248" s="220"/>
      <c r="RJU1248" s="220"/>
      <c r="RJV1248" s="220"/>
      <c r="RJW1248" s="220"/>
      <c r="RJX1248" s="220"/>
      <c r="RJY1248" s="220"/>
      <c r="RJZ1248" s="220"/>
      <c r="RKA1248" s="220"/>
      <c r="RKB1248" s="220"/>
      <c r="RKC1248" s="220"/>
      <c r="RKD1248" s="220"/>
      <c r="RKE1248" s="220"/>
      <c r="RKF1248" s="220"/>
      <c r="RKG1248" s="220"/>
      <c r="RKH1248" s="220"/>
      <c r="RKI1248" s="220"/>
      <c r="RKJ1248" s="220"/>
      <c r="RKK1248" s="220"/>
      <c r="RKL1248" s="220"/>
      <c r="RKM1248" s="220"/>
      <c r="RKN1248" s="220"/>
      <c r="RKO1248" s="220"/>
      <c r="RKP1248" s="220"/>
      <c r="RKQ1248" s="220"/>
      <c r="RKR1248" s="220"/>
      <c r="RKS1248" s="220"/>
      <c r="RKT1248" s="220"/>
      <c r="RKU1248" s="220"/>
      <c r="RKV1248" s="220"/>
      <c r="RKW1248" s="220"/>
      <c r="RKX1248" s="220"/>
      <c r="RKY1248" s="220"/>
      <c r="RKZ1248" s="220"/>
      <c r="RLA1248" s="220"/>
      <c r="RLB1248" s="220"/>
      <c r="RLC1248" s="220"/>
      <c r="RLD1248" s="220"/>
      <c r="RLE1248" s="220"/>
      <c r="RLF1248" s="220"/>
      <c r="RLG1248" s="220"/>
      <c r="RLH1248" s="220"/>
      <c r="RLI1248" s="220"/>
      <c r="RLJ1248" s="220"/>
      <c r="RLK1248" s="220"/>
      <c r="RLL1248" s="220"/>
      <c r="RLM1248" s="220"/>
      <c r="RLN1248" s="220"/>
      <c r="RLO1248" s="220"/>
      <c r="RLP1248" s="220"/>
      <c r="RLQ1248" s="220"/>
      <c r="RLR1248" s="220"/>
      <c r="RLS1248" s="220"/>
      <c r="RLT1248" s="220"/>
      <c r="RLU1248" s="220"/>
      <c r="RLV1248" s="220"/>
      <c r="RLW1248" s="220"/>
      <c r="RLX1248" s="220"/>
      <c r="RLY1248" s="220"/>
      <c r="RLZ1248" s="220"/>
      <c r="RMA1248" s="220"/>
      <c r="RMB1248" s="220"/>
      <c r="RMC1248" s="220"/>
      <c r="RMD1248" s="220"/>
      <c r="RME1248" s="220"/>
      <c r="RMF1248" s="220"/>
      <c r="RMG1248" s="220"/>
      <c r="RMH1248" s="220"/>
      <c r="RMI1248" s="220"/>
      <c r="RMJ1248" s="220"/>
      <c r="RMK1248" s="220"/>
      <c r="RML1248" s="220"/>
      <c r="RMM1248" s="220"/>
      <c r="RMN1248" s="220"/>
      <c r="RMO1248" s="220"/>
      <c r="RMP1248" s="220"/>
      <c r="RMQ1248" s="220"/>
      <c r="RMR1248" s="220"/>
      <c r="RMS1248" s="220"/>
      <c r="RMT1248" s="220"/>
      <c r="RMU1248" s="220"/>
      <c r="RMV1248" s="220"/>
      <c r="RMW1248" s="220"/>
      <c r="RMX1248" s="220"/>
      <c r="RMY1248" s="220"/>
      <c r="RMZ1248" s="220"/>
      <c r="RNA1248" s="220"/>
      <c r="RNB1248" s="220"/>
      <c r="RNC1248" s="220"/>
      <c r="RND1248" s="220"/>
      <c r="RNE1248" s="220"/>
      <c r="RNF1248" s="220"/>
      <c r="RNG1248" s="220"/>
      <c r="RNH1248" s="220"/>
      <c r="RNI1248" s="220"/>
      <c r="RNJ1248" s="220"/>
      <c r="RNK1248" s="220"/>
      <c r="RNL1248" s="220"/>
      <c r="RNM1248" s="220"/>
      <c r="RNN1248" s="220"/>
      <c r="RNO1248" s="220"/>
      <c r="RNP1248" s="220"/>
      <c r="RNQ1248" s="220"/>
      <c r="RNR1248" s="220"/>
      <c r="RNS1248" s="220"/>
      <c r="RNT1248" s="220"/>
      <c r="RNU1248" s="220"/>
      <c r="RNV1248" s="220"/>
      <c r="RNW1248" s="220"/>
      <c r="RNX1248" s="220"/>
      <c r="RNY1248" s="220"/>
      <c r="RNZ1248" s="220"/>
      <c r="ROA1248" s="220"/>
      <c r="ROB1248" s="220"/>
      <c r="ROC1248" s="220"/>
      <c r="ROD1248" s="220"/>
      <c r="ROE1248" s="220"/>
      <c r="ROF1248" s="220"/>
      <c r="ROG1248" s="220"/>
      <c r="ROH1248" s="220"/>
      <c r="ROI1248" s="220"/>
      <c r="ROJ1248" s="220"/>
      <c r="ROK1248" s="220"/>
      <c r="ROL1248" s="220"/>
      <c r="ROM1248" s="220"/>
      <c r="RON1248" s="220"/>
      <c r="ROO1248" s="220"/>
      <c r="ROP1248" s="220"/>
      <c r="ROQ1248" s="220"/>
      <c r="ROR1248" s="220"/>
      <c r="ROS1248" s="220"/>
      <c r="ROT1248" s="220"/>
      <c r="ROU1248" s="220"/>
      <c r="ROV1248" s="220"/>
      <c r="ROW1248" s="220"/>
      <c r="ROX1248" s="220"/>
      <c r="ROY1248" s="220"/>
      <c r="ROZ1248" s="220"/>
      <c r="RPA1248" s="220"/>
      <c r="RPB1248" s="220"/>
      <c r="RPC1248" s="220"/>
      <c r="RPD1248" s="220"/>
      <c r="RPE1248" s="220"/>
      <c r="RPF1248" s="220"/>
      <c r="RPG1248" s="220"/>
      <c r="RPH1248" s="220"/>
      <c r="RPI1248" s="220"/>
      <c r="RPJ1248" s="220"/>
      <c r="RPK1248" s="220"/>
      <c r="RPL1248" s="220"/>
      <c r="RPM1248" s="220"/>
      <c r="RPN1248" s="220"/>
      <c r="RPO1248" s="220"/>
      <c r="RPP1248" s="220"/>
      <c r="RPQ1248" s="220"/>
      <c r="RPR1248" s="220"/>
      <c r="RPS1248" s="220"/>
      <c r="RPT1248" s="220"/>
      <c r="RPU1248" s="220"/>
      <c r="RPV1248" s="220"/>
      <c r="RPW1248" s="220"/>
      <c r="RPX1248" s="220"/>
      <c r="RPY1248" s="220"/>
      <c r="RPZ1248" s="220"/>
      <c r="RQA1248" s="220"/>
      <c r="RQB1248" s="220"/>
      <c r="RQC1248" s="220"/>
      <c r="RQD1248" s="220"/>
      <c r="RQE1248" s="220"/>
      <c r="RQF1248" s="220"/>
      <c r="RQG1248" s="220"/>
      <c r="RQH1248" s="220"/>
      <c r="RQI1248" s="220"/>
      <c r="RQJ1248" s="220"/>
      <c r="RQK1248" s="220"/>
      <c r="RQL1248" s="220"/>
      <c r="RQM1248" s="220"/>
      <c r="RQN1248" s="220"/>
      <c r="RQO1248" s="220"/>
      <c r="RQP1248" s="220"/>
      <c r="RQQ1248" s="220"/>
      <c r="RQR1248" s="220"/>
      <c r="RQS1248" s="220"/>
      <c r="RQT1248" s="220"/>
      <c r="RQU1248" s="220"/>
      <c r="RQV1248" s="220"/>
      <c r="RQW1248" s="220"/>
      <c r="RQX1248" s="220"/>
      <c r="RQY1248" s="220"/>
      <c r="RQZ1248" s="220"/>
      <c r="RRA1248" s="220"/>
      <c r="RRB1248" s="220"/>
      <c r="RRC1248" s="220"/>
      <c r="RRD1248" s="220"/>
      <c r="RRE1248" s="220"/>
      <c r="RRF1248" s="220"/>
      <c r="RRG1248" s="220"/>
      <c r="RRH1248" s="220"/>
      <c r="RRI1248" s="220"/>
      <c r="RRJ1248" s="220"/>
      <c r="RRK1248" s="220"/>
      <c r="RRL1248" s="220"/>
      <c r="RRM1248" s="220"/>
      <c r="RRN1248" s="220"/>
      <c r="RRO1248" s="220"/>
      <c r="RRP1248" s="220"/>
      <c r="RRQ1248" s="220"/>
      <c r="RRR1248" s="220"/>
      <c r="RRS1248" s="220"/>
      <c r="RRT1248" s="220"/>
      <c r="RRU1248" s="220"/>
      <c r="RRV1248" s="220"/>
      <c r="RRW1248" s="220"/>
      <c r="RRX1248" s="220"/>
      <c r="RRY1248" s="220"/>
      <c r="RRZ1248" s="220"/>
      <c r="RSA1248" s="220"/>
      <c r="RSB1248" s="220"/>
      <c r="RSC1248" s="220"/>
      <c r="RSD1248" s="220"/>
      <c r="RSE1248" s="220"/>
      <c r="RSF1248" s="220"/>
      <c r="RSG1248" s="220"/>
      <c r="RSH1248" s="220"/>
      <c r="RSI1248" s="220"/>
      <c r="RSJ1248" s="220"/>
      <c r="RSK1248" s="220"/>
      <c r="RSL1248" s="220"/>
      <c r="RSM1248" s="220"/>
      <c r="RSN1248" s="220"/>
      <c r="RSO1248" s="220"/>
      <c r="RSP1248" s="220"/>
      <c r="RSQ1248" s="220"/>
      <c r="RSR1248" s="220"/>
      <c r="RSS1248" s="220"/>
      <c r="RST1248" s="220"/>
      <c r="RSU1248" s="220"/>
      <c r="RSV1248" s="220"/>
      <c r="RSW1248" s="220"/>
      <c r="RSX1248" s="220"/>
      <c r="RSY1248" s="220"/>
      <c r="RSZ1248" s="220"/>
      <c r="RTA1248" s="220"/>
      <c r="RTB1248" s="220"/>
      <c r="RTC1248" s="220"/>
      <c r="RTD1248" s="220"/>
      <c r="RTE1248" s="220"/>
      <c r="RTF1248" s="220"/>
      <c r="RTG1248" s="220"/>
      <c r="RTH1248" s="220"/>
      <c r="RTI1248" s="220"/>
      <c r="RTJ1248" s="220"/>
      <c r="RTK1248" s="220"/>
      <c r="RTL1248" s="220"/>
      <c r="RTM1248" s="220"/>
      <c r="RTN1248" s="220"/>
      <c r="RTO1248" s="220"/>
      <c r="RTP1248" s="220"/>
      <c r="RTQ1248" s="220"/>
      <c r="RTR1248" s="220"/>
      <c r="RTS1248" s="220"/>
      <c r="RTT1248" s="220"/>
      <c r="RTU1248" s="220"/>
      <c r="RTV1248" s="220"/>
      <c r="RTW1248" s="220"/>
      <c r="RTX1248" s="220"/>
      <c r="RTY1248" s="220"/>
      <c r="RTZ1248" s="220"/>
      <c r="RUA1248" s="220"/>
      <c r="RUB1248" s="220"/>
      <c r="RUC1248" s="220"/>
      <c r="RUD1248" s="220"/>
      <c r="RUE1248" s="220"/>
      <c r="RUF1248" s="220"/>
      <c r="RUG1248" s="220"/>
      <c r="RUH1248" s="220"/>
      <c r="RUI1248" s="220"/>
      <c r="RUJ1248" s="220"/>
      <c r="RUK1248" s="220"/>
      <c r="RUL1248" s="220"/>
      <c r="RUM1248" s="220"/>
      <c r="RUN1248" s="220"/>
      <c r="RUO1248" s="220"/>
      <c r="RUP1248" s="220"/>
      <c r="RUQ1248" s="220"/>
      <c r="RUR1248" s="220"/>
      <c r="RUS1248" s="220"/>
      <c r="RUT1248" s="220"/>
      <c r="RUU1248" s="220"/>
      <c r="RUV1248" s="220"/>
      <c r="RUW1248" s="220"/>
      <c r="RUX1248" s="220"/>
      <c r="RUY1248" s="220"/>
      <c r="RUZ1248" s="220"/>
      <c r="RVA1248" s="220"/>
      <c r="RVB1248" s="220"/>
      <c r="RVC1248" s="220"/>
      <c r="RVD1248" s="220"/>
      <c r="RVE1248" s="220"/>
      <c r="RVF1248" s="220"/>
      <c r="RVG1248" s="220"/>
      <c r="RVH1248" s="220"/>
      <c r="RVI1248" s="220"/>
      <c r="RVJ1248" s="220"/>
      <c r="RVK1248" s="220"/>
      <c r="RVL1248" s="220"/>
      <c r="RVM1248" s="220"/>
      <c r="RVN1248" s="220"/>
      <c r="RVO1248" s="220"/>
      <c r="RVP1248" s="220"/>
      <c r="RVQ1248" s="220"/>
      <c r="RVR1248" s="220"/>
      <c r="RVS1248" s="220"/>
      <c r="RVT1248" s="220"/>
      <c r="RVU1248" s="220"/>
      <c r="RVV1248" s="220"/>
      <c r="RVW1248" s="220"/>
      <c r="RVX1248" s="220"/>
      <c r="RVY1248" s="220"/>
      <c r="RVZ1248" s="220"/>
      <c r="RWA1248" s="220"/>
      <c r="RWB1248" s="220"/>
      <c r="RWC1248" s="220"/>
      <c r="RWD1248" s="220"/>
      <c r="RWE1248" s="220"/>
      <c r="RWF1248" s="220"/>
      <c r="RWG1248" s="220"/>
      <c r="RWH1248" s="220"/>
      <c r="RWI1248" s="220"/>
      <c r="RWJ1248" s="220"/>
      <c r="RWK1248" s="220"/>
      <c r="RWL1248" s="220"/>
      <c r="RWM1248" s="220"/>
      <c r="RWN1248" s="220"/>
      <c r="RWO1248" s="220"/>
      <c r="RWP1248" s="220"/>
      <c r="RWQ1248" s="220"/>
      <c r="RWR1248" s="220"/>
      <c r="RWS1248" s="220"/>
      <c r="RWT1248" s="220"/>
      <c r="RWU1248" s="220"/>
      <c r="RWV1248" s="220"/>
      <c r="RWW1248" s="220"/>
      <c r="RWX1248" s="220"/>
      <c r="RWY1248" s="220"/>
      <c r="RWZ1248" s="220"/>
      <c r="RXA1248" s="220"/>
      <c r="RXB1248" s="220"/>
      <c r="RXC1248" s="220"/>
      <c r="RXD1248" s="220"/>
      <c r="RXE1248" s="220"/>
      <c r="RXF1248" s="220"/>
      <c r="RXG1248" s="220"/>
      <c r="RXH1248" s="220"/>
      <c r="RXI1248" s="220"/>
      <c r="RXJ1248" s="220"/>
      <c r="RXK1248" s="220"/>
      <c r="RXL1248" s="220"/>
      <c r="RXM1248" s="220"/>
      <c r="RXN1248" s="220"/>
      <c r="RXO1248" s="220"/>
      <c r="RXP1248" s="220"/>
      <c r="RXQ1248" s="220"/>
      <c r="RXR1248" s="220"/>
      <c r="RXS1248" s="220"/>
      <c r="RXT1248" s="220"/>
      <c r="RXU1248" s="220"/>
      <c r="RXV1248" s="220"/>
      <c r="RXW1248" s="220"/>
      <c r="RXX1248" s="220"/>
      <c r="RXY1248" s="220"/>
      <c r="RXZ1248" s="220"/>
      <c r="RYA1248" s="220"/>
      <c r="RYB1248" s="220"/>
      <c r="RYC1248" s="220"/>
      <c r="RYD1248" s="220"/>
      <c r="RYE1248" s="220"/>
      <c r="RYF1248" s="220"/>
      <c r="RYG1248" s="220"/>
      <c r="RYH1248" s="220"/>
      <c r="RYI1248" s="220"/>
      <c r="RYJ1248" s="220"/>
      <c r="RYK1248" s="220"/>
      <c r="RYL1248" s="220"/>
      <c r="RYM1248" s="220"/>
      <c r="RYN1248" s="220"/>
      <c r="RYO1248" s="220"/>
      <c r="RYP1248" s="220"/>
      <c r="RYQ1248" s="220"/>
      <c r="RYR1248" s="220"/>
      <c r="RYS1248" s="220"/>
      <c r="RYT1248" s="220"/>
      <c r="RYU1248" s="220"/>
      <c r="RYV1248" s="220"/>
      <c r="RYW1248" s="220"/>
      <c r="RYX1248" s="220"/>
      <c r="RYY1248" s="220"/>
      <c r="RYZ1248" s="220"/>
      <c r="RZA1248" s="220"/>
      <c r="RZB1248" s="220"/>
      <c r="RZC1248" s="220"/>
      <c r="RZD1248" s="220"/>
      <c r="RZE1248" s="220"/>
      <c r="RZF1248" s="220"/>
      <c r="RZG1248" s="220"/>
      <c r="RZH1248" s="220"/>
      <c r="RZI1248" s="220"/>
      <c r="RZJ1248" s="220"/>
      <c r="RZK1248" s="220"/>
      <c r="RZL1248" s="220"/>
      <c r="RZM1248" s="220"/>
      <c r="RZN1248" s="220"/>
      <c r="RZO1248" s="220"/>
      <c r="RZP1248" s="220"/>
      <c r="RZQ1248" s="220"/>
      <c r="RZR1248" s="220"/>
      <c r="RZS1248" s="220"/>
      <c r="RZT1248" s="220"/>
      <c r="RZU1248" s="220"/>
      <c r="RZV1248" s="220"/>
      <c r="RZW1248" s="220"/>
      <c r="RZX1248" s="220"/>
      <c r="RZY1248" s="220"/>
      <c r="RZZ1248" s="220"/>
      <c r="SAA1248" s="220"/>
      <c r="SAB1248" s="220"/>
      <c r="SAC1248" s="220"/>
      <c r="SAD1248" s="220"/>
      <c r="SAE1248" s="220"/>
      <c r="SAF1248" s="220"/>
      <c r="SAG1248" s="220"/>
      <c r="SAH1248" s="220"/>
      <c r="SAI1248" s="220"/>
      <c r="SAJ1248" s="220"/>
      <c r="SAK1248" s="220"/>
      <c r="SAL1248" s="220"/>
      <c r="SAM1248" s="220"/>
      <c r="SAN1248" s="220"/>
      <c r="SAO1248" s="220"/>
      <c r="SAP1248" s="220"/>
      <c r="SAQ1248" s="220"/>
      <c r="SAR1248" s="220"/>
      <c r="SAS1248" s="220"/>
      <c r="SAT1248" s="220"/>
      <c r="SAU1248" s="220"/>
      <c r="SAV1248" s="220"/>
      <c r="SAW1248" s="220"/>
      <c r="SAX1248" s="220"/>
      <c r="SAY1248" s="220"/>
      <c r="SAZ1248" s="220"/>
      <c r="SBA1248" s="220"/>
      <c r="SBB1248" s="220"/>
      <c r="SBC1248" s="220"/>
      <c r="SBD1248" s="220"/>
      <c r="SBE1248" s="220"/>
      <c r="SBF1248" s="220"/>
      <c r="SBG1248" s="220"/>
      <c r="SBH1248" s="220"/>
      <c r="SBI1248" s="220"/>
      <c r="SBJ1248" s="220"/>
      <c r="SBK1248" s="220"/>
      <c r="SBL1248" s="220"/>
      <c r="SBM1248" s="220"/>
      <c r="SBN1248" s="220"/>
      <c r="SBO1248" s="220"/>
      <c r="SBP1248" s="220"/>
      <c r="SBQ1248" s="220"/>
      <c r="SBR1248" s="220"/>
      <c r="SBS1248" s="220"/>
      <c r="SBT1248" s="220"/>
      <c r="SBU1248" s="220"/>
      <c r="SBV1248" s="220"/>
      <c r="SBW1248" s="220"/>
      <c r="SBX1248" s="220"/>
      <c r="SBY1248" s="220"/>
      <c r="SBZ1248" s="220"/>
      <c r="SCA1248" s="220"/>
      <c r="SCB1248" s="220"/>
      <c r="SCC1248" s="220"/>
      <c r="SCD1248" s="220"/>
      <c r="SCE1248" s="220"/>
      <c r="SCF1248" s="220"/>
      <c r="SCG1248" s="220"/>
      <c r="SCH1248" s="220"/>
      <c r="SCI1248" s="220"/>
      <c r="SCJ1248" s="220"/>
      <c r="SCK1248" s="220"/>
      <c r="SCL1248" s="220"/>
      <c r="SCM1248" s="220"/>
      <c r="SCN1248" s="220"/>
      <c r="SCO1248" s="220"/>
      <c r="SCP1248" s="220"/>
      <c r="SCQ1248" s="220"/>
      <c r="SCR1248" s="220"/>
      <c r="SCS1248" s="220"/>
      <c r="SCT1248" s="220"/>
      <c r="SCU1248" s="220"/>
      <c r="SCV1248" s="220"/>
      <c r="SCW1248" s="220"/>
      <c r="SCX1248" s="220"/>
      <c r="SCY1248" s="220"/>
      <c r="SCZ1248" s="220"/>
      <c r="SDA1248" s="220"/>
      <c r="SDB1248" s="220"/>
      <c r="SDC1248" s="220"/>
      <c r="SDD1248" s="220"/>
      <c r="SDE1248" s="220"/>
      <c r="SDF1248" s="220"/>
      <c r="SDG1248" s="220"/>
      <c r="SDH1248" s="220"/>
      <c r="SDI1248" s="220"/>
      <c r="SDJ1248" s="220"/>
      <c r="SDK1248" s="220"/>
      <c r="SDL1248" s="220"/>
      <c r="SDM1248" s="220"/>
      <c r="SDN1248" s="220"/>
      <c r="SDO1248" s="220"/>
      <c r="SDP1248" s="220"/>
      <c r="SDQ1248" s="220"/>
      <c r="SDR1248" s="220"/>
      <c r="SDS1248" s="220"/>
      <c r="SDT1248" s="220"/>
      <c r="SDU1248" s="220"/>
      <c r="SDV1248" s="220"/>
      <c r="SDW1248" s="220"/>
      <c r="SDX1248" s="220"/>
      <c r="SDY1248" s="220"/>
      <c r="SDZ1248" s="220"/>
      <c r="SEA1248" s="220"/>
      <c r="SEB1248" s="220"/>
      <c r="SEC1248" s="220"/>
      <c r="SED1248" s="220"/>
      <c r="SEE1248" s="220"/>
      <c r="SEF1248" s="220"/>
      <c r="SEG1248" s="220"/>
      <c r="SEH1248" s="220"/>
      <c r="SEI1248" s="220"/>
      <c r="SEJ1248" s="220"/>
      <c r="SEK1248" s="220"/>
      <c r="SEL1248" s="220"/>
      <c r="SEM1248" s="220"/>
      <c r="SEN1248" s="220"/>
      <c r="SEO1248" s="220"/>
      <c r="SEP1248" s="220"/>
      <c r="SEQ1248" s="220"/>
      <c r="SER1248" s="220"/>
      <c r="SES1248" s="220"/>
      <c r="SET1248" s="220"/>
      <c r="SEU1248" s="220"/>
      <c r="SEV1248" s="220"/>
      <c r="SEW1248" s="220"/>
      <c r="SEX1248" s="220"/>
      <c r="SEY1248" s="220"/>
      <c r="SEZ1248" s="220"/>
      <c r="SFA1248" s="220"/>
      <c r="SFB1248" s="220"/>
      <c r="SFC1248" s="220"/>
      <c r="SFD1248" s="220"/>
      <c r="SFE1248" s="220"/>
      <c r="SFF1248" s="220"/>
      <c r="SFG1248" s="220"/>
      <c r="SFH1248" s="220"/>
      <c r="SFI1248" s="220"/>
      <c r="SFJ1248" s="220"/>
      <c r="SFK1248" s="220"/>
      <c r="SFL1248" s="220"/>
      <c r="SFM1248" s="220"/>
      <c r="SFN1248" s="220"/>
      <c r="SFO1248" s="220"/>
      <c r="SFP1248" s="220"/>
      <c r="SFQ1248" s="220"/>
      <c r="SFR1248" s="220"/>
      <c r="SFS1248" s="220"/>
      <c r="SFT1248" s="220"/>
      <c r="SFU1248" s="220"/>
      <c r="SFV1248" s="220"/>
      <c r="SFW1248" s="220"/>
      <c r="SFX1248" s="220"/>
      <c r="SFY1248" s="220"/>
      <c r="SFZ1248" s="220"/>
      <c r="SGA1248" s="220"/>
      <c r="SGB1248" s="220"/>
      <c r="SGC1248" s="220"/>
      <c r="SGD1248" s="220"/>
      <c r="SGE1248" s="220"/>
      <c r="SGF1248" s="220"/>
      <c r="SGG1248" s="220"/>
      <c r="SGH1248" s="220"/>
      <c r="SGI1248" s="220"/>
      <c r="SGJ1248" s="220"/>
      <c r="SGK1248" s="220"/>
      <c r="SGL1248" s="220"/>
      <c r="SGM1248" s="220"/>
      <c r="SGN1248" s="220"/>
      <c r="SGO1248" s="220"/>
      <c r="SGP1248" s="220"/>
      <c r="SGQ1248" s="220"/>
      <c r="SGR1248" s="220"/>
      <c r="SGS1248" s="220"/>
      <c r="SGT1248" s="220"/>
      <c r="SGU1248" s="220"/>
      <c r="SGV1248" s="220"/>
      <c r="SGW1248" s="220"/>
      <c r="SGX1248" s="220"/>
      <c r="SGY1248" s="220"/>
      <c r="SGZ1248" s="220"/>
      <c r="SHA1248" s="220"/>
      <c r="SHB1248" s="220"/>
      <c r="SHC1248" s="220"/>
      <c r="SHD1248" s="220"/>
      <c r="SHE1248" s="220"/>
      <c r="SHF1248" s="220"/>
      <c r="SHG1248" s="220"/>
      <c r="SHH1248" s="220"/>
      <c r="SHI1248" s="220"/>
      <c r="SHJ1248" s="220"/>
      <c r="SHK1248" s="220"/>
      <c r="SHL1248" s="220"/>
      <c r="SHM1248" s="220"/>
      <c r="SHN1248" s="220"/>
      <c r="SHO1248" s="220"/>
      <c r="SHP1248" s="220"/>
      <c r="SHQ1248" s="220"/>
      <c r="SHR1248" s="220"/>
      <c r="SHS1248" s="220"/>
      <c r="SHT1248" s="220"/>
      <c r="SHU1248" s="220"/>
      <c r="SHV1248" s="220"/>
      <c r="SHW1248" s="220"/>
      <c r="SHX1248" s="220"/>
      <c r="SHY1248" s="220"/>
      <c r="SHZ1248" s="220"/>
      <c r="SIA1248" s="220"/>
      <c r="SIB1248" s="220"/>
      <c r="SIC1248" s="220"/>
      <c r="SID1248" s="220"/>
      <c r="SIE1248" s="220"/>
      <c r="SIF1248" s="220"/>
      <c r="SIG1248" s="220"/>
      <c r="SIH1248" s="220"/>
      <c r="SII1248" s="220"/>
      <c r="SIJ1248" s="220"/>
      <c r="SIK1248" s="220"/>
      <c r="SIL1248" s="220"/>
      <c r="SIM1248" s="220"/>
      <c r="SIN1248" s="220"/>
      <c r="SIO1248" s="220"/>
      <c r="SIP1248" s="220"/>
      <c r="SIQ1248" s="220"/>
      <c r="SIR1248" s="220"/>
      <c r="SIS1248" s="220"/>
      <c r="SIT1248" s="220"/>
      <c r="SIU1248" s="220"/>
      <c r="SIV1248" s="220"/>
      <c r="SIW1248" s="220"/>
      <c r="SIX1248" s="220"/>
      <c r="SIY1248" s="220"/>
      <c r="SIZ1248" s="220"/>
      <c r="SJA1248" s="220"/>
      <c r="SJB1248" s="220"/>
      <c r="SJC1248" s="220"/>
      <c r="SJD1248" s="220"/>
      <c r="SJE1248" s="220"/>
      <c r="SJF1248" s="220"/>
      <c r="SJG1248" s="220"/>
      <c r="SJH1248" s="220"/>
      <c r="SJI1248" s="220"/>
      <c r="SJJ1248" s="220"/>
      <c r="SJK1248" s="220"/>
      <c r="SJL1248" s="220"/>
      <c r="SJM1248" s="220"/>
      <c r="SJN1248" s="220"/>
      <c r="SJO1248" s="220"/>
      <c r="SJP1248" s="220"/>
      <c r="SJQ1248" s="220"/>
      <c r="SJR1248" s="220"/>
      <c r="SJS1248" s="220"/>
      <c r="SJT1248" s="220"/>
      <c r="SJU1248" s="220"/>
      <c r="SJV1248" s="220"/>
      <c r="SJW1248" s="220"/>
      <c r="SJX1248" s="220"/>
      <c r="SJY1248" s="220"/>
      <c r="SJZ1248" s="220"/>
      <c r="SKA1248" s="220"/>
      <c r="SKB1248" s="220"/>
      <c r="SKC1248" s="220"/>
      <c r="SKD1248" s="220"/>
      <c r="SKE1248" s="220"/>
      <c r="SKF1248" s="220"/>
      <c r="SKG1248" s="220"/>
      <c r="SKH1248" s="220"/>
      <c r="SKI1248" s="220"/>
      <c r="SKJ1248" s="220"/>
      <c r="SKK1248" s="220"/>
      <c r="SKL1248" s="220"/>
      <c r="SKM1248" s="220"/>
      <c r="SKN1248" s="220"/>
      <c r="SKO1248" s="220"/>
      <c r="SKP1248" s="220"/>
      <c r="SKQ1248" s="220"/>
      <c r="SKR1248" s="220"/>
      <c r="SKS1248" s="220"/>
      <c r="SKT1248" s="220"/>
      <c r="SKU1248" s="220"/>
      <c r="SKV1248" s="220"/>
      <c r="SKW1248" s="220"/>
      <c r="SKX1248" s="220"/>
      <c r="SKY1248" s="220"/>
      <c r="SKZ1248" s="220"/>
      <c r="SLA1248" s="220"/>
      <c r="SLB1248" s="220"/>
      <c r="SLC1248" s="220"/>
      <c r="SLD1248" s="220"/>
      <c r="SLE1248" s="220"/>
      <c r="SLF1248" s="220"/>
      <c r="SLG1248" s="220"/>
      <c r="SLH1248" s="220"/>
      <c r="SLI1248" s="220"/>
      <c r="SLJ1248" s="220"/>
      <c r="SLK1248" s="220"/>
      <c r="SLL1248" s="220"/>
      <c r="SLM1248" s="220"/>
      <c r="SLN1248" s="220"/>
      <c r="SLO1248" s="220"/>
      <c r="SLP1248" s="220"/>
      <c r="SLQ1248" s="220"/>
      <c r="SLR1248" s="220"/>
      <c r="SLS1248" s="220"/>
      <c r="SLT1248" s="220"/>
      <c r="SLU1248" s="220"/>
      <c r="SLV1248" s="220"/>
      <c r="SLW1248" s="220"/>
      <c r="SLX1248" s="220"/>
      <c r="SLY1248" s="220"/>
      <c r="SLZ1248" s="220"/>
      <c r="SMA1248" s="220"/>
      <c r="SMB1248" s="220"/>
      <c r="SMC1248" s="220"/>
      <c r="SMD1248" s="220"/>
      <c r="SME1248" s="220"/>
      <c r="SMF1248" s="220"/>
      <c r="SMG1248" s="220"/>
      <c r="SMH1248" s="220"/>
      <c r="SMI1248" s="220"/>
      <c r="SMJ1248" s="220"/>
      <c r="SMK1248" s="220"/>
      <c r="SML1248" s="220"/>
      <c r="SMM1248" s="220"/>
      <c r="SMN1248" s="220"/>
      <c r="SMO1248" s="220"/>
      <c r="SMP1248" s="220"/>
      <c r="SMQ1248" s="220"/>
      <c r="SMR1248" s="220"/>
      <c r="SMS1248" s="220"/>
      <c r="SMT1248" s="220"/>
      <c r="SMU1248" s="220"/>
      <c r="SMV1248" s="220"/>
      <c r="SMW1248" s="220"/>
      <c r="SMX1248" s="220"/>
      <c r="SMY1248" s="220"/>
      <c r="SMZ1248" s="220"/>
      <c r="SNA1248" s="220"/>
      <c r="SNB1248" s="220"/>
      <c r="SNC1248" s="220"/>
      <c r="SND1248" s="220"/>
      <c r="SNE1248" s="220"/>
      <c r="SNF1248" s="220"/>
      <c r="SNG1248" s="220"/>
      <c r="SNH1248" s="220"/>
      <c r="SNI1248" s="220"/>
      <c r="SNJ1248" s="220"/>
      <c r="SNK1248" s="220"/>
      <c r="SNL1248" s="220"/>
      <c r="SNM1248" s="220"/>
      <c r="SNN1248" s="220"/>
      <c r="SNO1248" s="220"/>
      <c r="SNP1248" s="220"/>
      <c r="SNQ1248" s="220"/>
      <c r="SNR1248" s="220"/>
      <c r="SNS1248" s="220"/>
      <c r="SNT1248" s="220"/>
      <c r="SNU1248" s="220"/>
      <c r="SNV1248" s="220"/>
      <c r="SNW1248" s="220"/>
      <c r="SNX1248" s="220"/>
      <c r="SNY1248" s="220"/>
      <c r="SNZ1248" s="220"/>
      <c r="SOA1248" s="220"/>
      <c r="SOB1248" s="220"/>
      <c r="SOC1248" s="220"/>
      <c r="SOD1248" s="220"/>
      <c r="SOE1248" s="220"/>
      <c r="SOF1248" s="220"/>
      <c r="SOG1248" s="220"/>
      <c r="SOH1248" s="220"/>
      <c r="SOI1248" s="220"/>
      <c r="SOJ1248" s="220"/>
      <c r="SOK1248" s="220"/>
      <c r="SOL1248" s="220"/>
      <c r="SOM1248" s="220"/>
      <c r="SON1248" s="220"/>
      <c r="SOO1248" s="220"/>
      <c r="SOP1248" s="220"/>
      <c r="SOQ1248" s="220"/>
      <c r="SOR1248" s="220"/>
      <c r="SOS1248" s="220"/>
      <c r="SOT1248" s="220"/>
      <c r="SOU1248" s="220"/>
      <c r="SOV1248" s="220"/>
      <c r="SOW1248" s="220"/>
      <c r="SOX1248" s="220"/>
      <c r="SOY1248" s="220"/>
      <c r="SOZ1248" s="220"/>
      <c r="SPA1248" s="220"/>
      <c r="SPB1248" s="220"/>
      <c r="SPC1248" s="220"/>
      <c r="SPD1248" s="220"/>
      <c r="SPE1248" s="220"/>
      <c r="SPF1248" s="220"/>
      <c r="SPG1248" s="220"/>
      <c r="SPH1248" s="220"/>
      <c r="SPI1248" s="220"/>
      <c r="SPJ1248" s="220"/>
      <c r="SPK1248" s="220"/>
      <c r="SPL1248" s="220"/>
      <c r="SPM1248" s="220"/>
      <c r="SPN1248" s="220"/>
      <c r="SPO1248" s="220"/>
      <c r="SPP1248" s="220"/>
      <c r="SPQ1248" s="220"/>
      <c r="SPR1248" s="220"/>
      <c r="SPS1248" s="220"/>
      <c r="SPT1248" s="220"/>
      <c r="SPU1248" s="220"/>
      <c r="SPV1248" s="220"/>
      <c r="SPW1248" s="220"/>
      <c r="SPX1248" s="220"/>
      <c r="SPY1248" s="220"/>
      <c r="SPZ1248" s="220"/>
      <c r="SQA1248" s="220"/>
      <c r="SQB1248" s="220"/>
      <c r="SQC1248" s="220"/>
      <c r="SQD1248" s="220"/>
      <c r="SQE1248" s="220"/>
      <c r="SQF1248" s="220"/>
      <c r="SQG1248" s="220"/>
      <c r="SQH1248" s="220"/>
      <c r="SQI1248" s="220"/>
      <c r="SQJ1248" s="220"/>
      <c r="SQK1248" s="220"/>
      <c r="SQL1248" s="220"/>
      <c r="SQM1248" s="220"/>
      <c r="SQN1248" s="220"/>
      <c r="SQO1248" s="220"/>
      <c r="SQP1248" s="220"/>
      <c r="SQQ1248" s="220"/>
      <c r="SQR1248" s="220"/>
      <c r="SQS1248" s="220"/>
      <c r="SQT1248" s="220"/>
      <c r="SQU1248" s="220"/>
      <c r="SQV1248" s="220"/>
      <c r="SQW1248" s="220"/>
      <c r="SQX1248" s="220"/>
      <c r="SQY1248" s="220"/>
      <c r="SQZ1248" s="220"/>
      <c r="SRA1248" s="220"/>
      <c r="SRB1248" s="220"/>
      <c r="SRC1248" s="220"/>
      <c r="SRD1248" s="220"/>
      <c r="SRE1248" s="220"/>
      <c r="SRF1248" s="220"/>
      <c r="SRG1248" s="220"/>
      <c r="SRH1248" s="220"/>
      <c r="SRI1248" s="220"/>
      <c r="SRJ1248" s="220"/>
      <c r="SRK1248" s="220"/>
      <c r="SRL1248" s="220"/>
      <c r="SRM1248" s="220"/>
      <c r="SRN1248" s="220"/>
      <c r="SRO1248" s="220"/>
      <c r="SRP1248" s="220"/>
      <c r="SRQ1248" s="220"/>
      <c r="SRR1248" s="220"/>
      <c r="SRS1248" s="220"/>
      <c r="SRT1248" s="220"/>
      <c r="SRU1248" s="220"/>
      <c r="SRV1248" s="220"/>
      <c r="SRW1248" s="220"/>
      <c r="SRX1248" s="220"/>
      <c r="SRY1248" s="220"/>
      <c r="SRZ1248" s="220"/>
      <c r="SSA1248" s="220"/>
      <c r="SSB1248" s="220"/>
      <c r="SSC1248" s="220"/>
      <c r="SSD1248" s="220"/>
      <c r="SSE1248" s="220"/>
      <c r="SSF1248" s="220"/>
      <c r="SSG1248" s="220"/>
      <c r="SSH1248" s="220"/>
      <c r="SSI1248" s="220"/>
      <c r="SSJ1248" s="220"/>
      <c r="SSK1248" s="220"/>
      <c r="SSL1248" s="220"/>
      <c r="SSM1248" s="220"/>
      <c r="SSN1248" s="220"/>
      <c r="SSO1248" s="220"/>
      <c r="SSP1248" s="220"/>
      <c r="SSQ1248" s="220"/>
      <c r="SSR1248" s="220"/>
      <c r="SSS1248" s="220"/>
      <c r="SST1248" s="220"/>
      <c r="SSU1248" s="220"/>
      <c r="SSV1248" s="220"/>
      <c r="SSW1248" s="220"/>
      <c r="SSX1248" s="220"/>
      <c r="SSY1248" s="220"/>
      <c r="SSZ1248" s="220"/>
      <c r="STA1248" s="220"/>
      <c r="STB1248" s="220"/>
      <c r="STC1248" s="220"/>
      <c r="STD1248" s="220"/>
      <c r="STE1248" s="220"/>
      <c r="STF1248" s="220"/>
      <c r="STG1248" s="220"/>
      <c r="STH1248" s="220"/>
      <c r="STI1248" s="220"/>
      <c r="STJ1248" s="220"/>
      <c r="STK1248" s="220"/>
      <c r="STL1248" s="220"/>
      <c r="STM1248" s="220"/>
      <c r="STN1248" s="220"/>
      <c r="STO1248" s="220"/>
      <c r="STP1248" s="220"/>
      <c r="STQ1248" s="220"/>
      <c r="STR1248" s="220"/>
      <c r="STS1248" s="220"/>
      <c r="STT1248" s="220"/>
      <c r="STU1248" s="220"/>
      <c r="STV1248" s="220"/>
      <c r="STW1248" s="220"/>
      <c r="STX1248" s="220"/>
      <c r="STY1248" s="220"/>
      <c r="STZ1248" s="220"/>
      <c r="SUA1248" s="220"/>
      <c r="SUB1248" s="220"/>
      <c r="SUC1248" s="220"/>
      <c r="SUD1248" s="220"/>
      <c r="SUE1248" s="220"/>
      <c r="SUF1248" s="220"/>
      <c r="SUG1248" s="220"/>
      <c r="SUH1248" s="220"/>
      <c r="SUI1248" s="220"/>
      <c r="SUJ1248" s="220"/>
      <c r="SUK1248" s="220"/>
      <c r="SUL1248" s="220"/>
      <c r="SUM1248" s="220"/>
      <c r="SUN1248" s="220"/>
      <c r="SUO1248" s="220"/>
      <c r="SUP1248" s="220"/>
      <c r="SUQ1248" s="220"/>
      <c r="SUR1248" s="220"/>
      <c r="SUS1248" s="220"/>
      <c r="SUT1248" s="220"/>
      <c r="SUU1248" s="220"/>
      <c r="SUV1248" s="220"/>
      <c r="SUW1248" s="220"/>
      <c r="SUX1248" s="220"/>
      <c r="SUY1248" s="220"/>
      <c r="SUZ1248" s="220"/>
      <c r="SVA1248" s="220"/>
      <c r="SVB1248" s="220"/>
      <c r="SVC1248" s="220"/>
      <c r="SVD1248" s="220"/>
      <c r="SVE1248" s="220"/>
      <c r="SVF1248" s="220"/>
      <c r="SVG1248" s="220"/>
      <c r="SVH1248" s="220"/>
      <c r="SVI1248" s="220"/>
      <c r="SVJ1248" s="220"/>
      <c r="SVK1248" s="220"/>
      <c r="SVL1248" s="220"/>
      <c r="SVM1248" s="220"/>
      <c r="SVN1248" s="220"/>
      <c r="SVO1248" s="220"/>
      <c r="SVP1248" s="220"/>
      <c r="SVQ1248" s="220"/>
      <c r="SVR1248" s="220"/>
      <c r="SVS1248" s="220"/>
      <c r="SVT1248" s="220"/>
      <c r="SVU1248" s="220"/>
      <c r="SVV1248" s="220"/>
      <c r="SVW1248" s="220"/>
      <c r="SVX1248" s="220"/>
      <c r="SVY1248" s="220"/>
      <c r="SVZ1248" s="220"/>
      <c r="SWA1248" s="220"/>
      <c r="SWB1248" s="220"/>
      <c r="SWC1248" s="220"/>
      <c r="SWD1248" s="220"/>
      <c r="SWE1248" s="220"/>
      <c r="SWF1248" s="220"/>
      <c r="SWG1248" s="220"/>
      <c r="SWH1248" s="220"/>
      <c r="SWI1248" s="220"/>
      <c r="SWJ1248" s="220"/>
      <c r="SWK1248" s="220"/>
      <c r="SWL1248" s="220"/>
      <c r="SWM1248" s="220"/>
      <c r="SWN1248" s="220"/>
      <c r="SWO1248" s="220"/>
      <c r="SWP1248" s="220"/>
      <c r="SWQ1248" s="220"/>
      <c r="SWR1248" s="220"/>
      <c r="SWS1248" s="220"/>
      <c r="SWT1248" s="220"/>
      <c r="SWU1248" s="220"/>
      <c r="SWV1248" s="220"/>
      <c r="SWW1248" s="220"/>
      <c r="SWX1248" s="220"/>
      <c r="SWY1248" s="220"/>
      <c r="SWZ1248" s="220"/>
      <c r="SXA1248" s="220"/>
      <c r="SXB1248" s="220"/>
      <c r="SXC1248" s="220"/>
      <c r="SXD1248" s="220"/>
      <c r="SXE1248" s="220"/>
      <c r="SXF1248" s="220"/>
      <c r="SXG1248" s="220"/>
      <c r="SXH1248" s="220"/>
      <c r="SXI1248" s="220"/>
      <c r="SXJ1248" s="220"/>
      <c r="SXK1248" s="220"/>
      <c r="SXL1248" s="220"/>
      <c r="SXM1248" s="220"/>
      <c r="SXN1248" s="220"/>
      <c r="SXO1248" s="220"/>
      <c r="SXP1248" s="220"/>
      <c r="SXQ1248" s="220"/>
      <c r="SXR1248" s="220"/>
      <c r="SXS1248" s="220"/>
      <c r="SXT1248" s="220"/>
      <c r="SXU1248" s="220"/>
      <c r="SXV1248" s="220"/>
      <c r="SXW1248" s="220"/>
      <c r="SXX1248" s="220"/>
      <c r="SXY1248" s="220"/>
      <c r="SXZ1248" s="220"/>
      <c r="SYA1248" s="220"/>
      <c r="SYB1248" s="220"/>
      <c r="SYC1248" s="220"/>
      <c r="SYD1248" s="220"/>
      <c r="SYE1248" s="220"/>
      <c r="SYF1248" s="220"/>
      <c r="SYG1248" s="220"/>
      <c r="SYH1248" s="220"/>
      <c r="SYI1248" s="220"/>
      <c r="SYJ1248" s="220"/>
      <c r="SYK1248" s="220"/>
      <c r="SYL1248" s="220"/>
      <c r="SYM1248" s="220"/>
      <c r="SYN1248" s="220"/>
      <c r="SYO1248" s="220"/>
      <c r="SYP1248" s="220"/>
      <c r="SYQ1248" s="220"/>
      <c r="SYR1248" s="220"/>
      <c r="SYS1248" s="220"/>
      <c r="SYT1248" s="220"/>
      <c r="SYU1248" s="220"/>
      <c r="SYV1248" s="220"/>
      <c r="SYW1248" s="220"/>
      <c r="SYX1248" s="220"/>
      <c r="SYY1248" s="220"/>
      <c r="SYZ1248" s="220"/>
      <c r="SZA1248" s="220"/>
      <c r="SZB1248" s="220"/>
      <c r="SZC1248" s="220"/>
      <c r="SZD1248" s="220"/>
      <c r="SZE1248" s="220"/>
      <c r="SZF1248" s="220"/>
      <c r="SZG1248" s="220"/>
      <c r="SZH1248" s="220"/>
      <c r="SZI1248" s="220"/>
      <c r="SZJ1248" s="220"/>
      <c r="SZK1248" s="220"/>
      <c r="SZL1248" s="220"/>
      <c r="SZM1248" s="220"/>
      <c r="SZN1248" s="220"/>
      <c r="SZO1248" s="220"/>
      <c r="SZP1248" s="220"/>
      <c r="SZQ1248" s="220"/>
      <c r="SZR1248" s="220"/>
      <c r="SZS1248" s="220"/>
      <c r="SZT1248" s="220"/>
      <c r="SZU1248" s="220"/>
      <c r="SZV1248" s="220"/>
      <c r="SZW1248" s="220"/>
      <c r="SZX1248" s="220"/>
      <c r="SZY1248" s="220"/>
      <c r="SZZ1248" s="220"/>
      <c r="TAA1248" s="220"/>
      <c r="TAB1248" s="220"/>
      <c r="TAC1248" s="220"/>
      <c r="TAD1248" s="220"/>
      <c r="TAE1248" s="220"/>
      <c r="TAF1248" s="220"/>
      <c r="TAG1248" s="220"/>
      <c r="TAH1248" s="220"/>
      <c r="TAI1248" s="220"/>
      <c r="TAJ1248" s="220"/>
      <c r="TAK1248" s="220"/>
      <c r="TAL1248" s="220"/>
      <c r="TAM1248" s="220"/>
      <c r="TAN1248" s="220"/>
      <c r="TAO1248" s="220"/>
      <c r="TAP1248" s="220"/>
      <c r="TAQ1248" s="220"/>
      <c r="TAR1248" s="220"/>
      <c r="TAS1248" s="220"/>
      <c r="TAT1248" s="220"/>
      <c r="TAU1248" s="220"/>
      <c r="TAV1248" s="220"/>
      <c r="TAW1248" s="220"/>
      <c r="TAX1248" s="220"/>
      <c r="TAY1248" s="220"/>
      <c r="TAZ1248" s="220"/>
      <c r="TBA1248" s="220"/>
      <c r="TBB1248" s="220"/>
      <c r="TBC1248" s="220"/>
      <c r="TBD1248" s="220"/>
      <c r="TBE1248" s="220"/>
      <c r="TBF1248" s="220"/>
      <c r="TBG1248" s="220"/>
      <c r="TBH1248" s="220"/>
      <c r="TBI1248" s="220"/>
      <c r="TBJ1248" s="220"/>
      <c r="TBK1248" s="220"/>
      <c r="TBL1248" s="220"/>
      <c r="TBM1248" s="220"/>
      <c r="TBN1248" s="220"/>
      <c r="TBO1248" s="220"/>
      <c r="TBP1248" s="220"/>
      <c r="TBQ1248" s="220"/>
      <c r="TBR1248" s="220"/>
      <c r="TBS1248" s="220"/>
      <c r="TBT1248" s="220"/>
      <c r="TBU1248" s="220"/>
      <c r="TBV1248" s="220"/>
      <c r="TBW1248" s="220"/>
      <c r="TBX1248" s="220"/>
      <c r="TBY1248" s="220"/>
      <c r="TBZ1248" s="220"/>
      <c r="TCA1248" s="220"/>
      <c r="TCB1248" s="220"/>
      <c r="TCC1248" s="220"/>
      <c r="TCD1248" s="220"/>
      <c r="TCE1248" s="220"/>
      <c r="TCF1248" s="220"/>
      <c r="TCG1248" s="220"/>
      <c r="TCH1248" s="220"/>
      <c r="TCI1248" s="220"/>
      <c r="TCJ1248" s="220"/>
      <c r="TCK1248" s="220"/>
      <c r="TCL1248" s="220"/>
      <c r="TCM1248" s="220"/>
      <c r="TCN1248" s="220"/>
      <c r="TCO1248" s="220"/>
      <c r="TCP1248" s="220"/>
      <c r="TCQ1248" s="220"/>
      <c r="TCR1248" s="220"/>
      <c r="TCS1248" s="220"/>
      <c r="TCT1248" s="220"/>
      <c r="TCU1248" s="220"/>
      <c r="TCV1248" s="220"/>
      <c r="TCW1248" s="220"/>
      <c r="TCX1248" s="220"/>
      <c r="TCY1248" s="220"/>
      <c r="TCZ1248" s="220"/>
      <c r="TDA1248" s="220"/>
      <c r="TDB1248" s="220"/>
      <c r="TDC1248" s="220"/>
      <c r="TDD1248" s="220"/>
      <c r="TDE1248" s="220"/>
      <c r="TDF1248" s="220"/>
      <c r="TDG1248" s="220"/>
      <c r="TDH1248" s="220"/>
      <c r="TDI1248" s="220"/>
      <c r="TDJ1248" s="220"/>
      <c r="TDK1248" s="220"/>
      <c r="TDL1248" s="220"/>
      <c r="TDM1248" s="220"/>
      <c r="TDN1248" s="220"/>
      <c r="TDO1248" s="220"/>
      <c r="TDP1248" s="220"/>
      <c r="TDQ1248" s="220"/>
      <c r="TDR1248" s="220"/>
      <c r="TDS1248" s="220"/>
      <c r="TDT1248" s="220"/>
      <c r="TDU1248" s="220"/>
      <c r="TDV1248" s="220"/>
      <c r="TDW1248" s="220"/>
      <c r="TDX1248" s="220"/>
      <c r="TDY1248" s="220"/>
      <c r="TDZ1248" s="220"/>
      <c r="TEA1248" s="220"/>
      <c r="TEB1248" s="220"/>
      <c r="TEC1248" s="220"/>
      <c r="TED1248" s="220"/>
      <c r="TEE1248" s="220"/>
      <c r="TEF1248" s="220"/>
      <c r="TEG1248" s="220"/>
      <c r="TEH1248" s="220"/>
      <c r="TEI1248" s="220"/>
      <c r="TEJ1248" s="220"/>
      <c r="TEK1248" s="220"/>
      <c r="TEL1248" s="220"/>
      <c r="TEM1248" s="220"/>
      <c r="TEN1248" s="220"/>
      <c r="TEO1248" s="220"/>
      <c r="TEP1248" s="220"/>
      <c r="TEQ1248" s="220"/>
      <c r="TER1248" s="220"/>
      <c r="TES1248" s="220"/>
      <c r="TET1248" s="220"/>
      <c r="TEU1248" s="220"/>
      <c r="TEV1248" s="220"/>
      <c r="TEW1248" s="220"/>
      <c r="TEX1248" s="220"/>
      <c r="TEY1248" s="220"/>
      <c r="TEZ1248" s="220"/>
      <c r="TFA1248" s="220"/>
      <c r="TFB1248" s="220"/>
      <c r="TFC1248" s="220"/>
      <c r="TFD1248" s="220"/>
      <c r="TFE1248" s="220"/>
      <c r="TFF1248" s="220"/>
      <c r="TFG1248" s="220"/>
      <c r="TFH1248" s="220"/>
      <c r="TFI1248" s="220"/>
      <c r="TFJ1248" s="220"/>
      <c r="TFK1248" s="220"/>
      <c r="TFL1248" s="220"/>
      <c r="TFM1248" s="220"/>
      <c r="TFN1248" s="220"/>
      <c r="TFO1248" s="220"/>
      <c r="TFP1248" s="220"/>
      <c r="TFQ1248" s="220"/>
      <c r="TFR1248" s="220"/>
      <c r="TFS1248" s="220"/>
      <c r="TFT1248" s="220"/>
      <c r="TFU1248" s="220"/>
      <c r="TFV1248" s="220"/>
      <c r="TFW1248" s="220"/>
      <c r="TFX1248" s="220"/>
      <c r="TFY1248" s="220"/>
      <c r="TFZ1248" s="220"/>
      <c r="TGA1248" s="220"/>
      <c r="TGB1248" s="220"/>
      <c r="TGC1248" s="220"/>
      <c r="TGD1248" s="220"/>
      <c r="TGE1248" s="220"/>
      <c r="TGF1248" s="220"/>
      <c r="TGG1248" s="220"/>
      <c r="TGH1248" s="220"/>
      <c r="TGI1248" s="220"/>
      <c r="TGJ1248" s="220"/>
      <c r="TGK1248" s="220"/>
      <c r="TGL1248" s="220"/>
      <c r="TGM1248" s="220"/>
      <c r="TGN1248" s="220"/>
      <c r="TGO1248" s="220"/>
      <c r="TGP1248" s="220"/>
      <c r="TGQ1248" s="220"/>
      <c r="TGR1248" s="220"/>
      <c r="TGS1248" s="220"/>
      <c r="TGT1248" s="220"/>
      <c r="TGU1248" s="220"/>
      <c r="TGV1248" s="220"/>
      <c r="TGW1248" s="220"/>
      <c r="TGX1248" s="220"/>
      <c r="TGY1248" s="220"/>
      <c r="TGZ1248" s="220"/>
      <c r="THA1248" s="220"/>
      <c r="THB1248" s="220"/>
      <c r="THC1248" s="220"/>
      <c r="THD1248" s="220"/>
      <c r="THE1248" s="220"/>
      <c r="THF1248" s="220"/>
      <c r="THG1248" s="220"/>
      <c r="THH1248" s="220"/>
      <c r="THI1248" s="220"/>
      <c r="THJ1248" s="220"/>
      <c r="THK1248" s="220"/>
      <c r="THL1248" s="220"/>
      <c r="THM1248" s="220"/>
      <c r="THN1248" s="220"/>
      <c r="THO1248" s="220"/>
      <c r="THP1248" s="220"/>
      <c r="THQ1248" s="220"/>
      <c r="THR1248" s="220"/>
      <c r="THS1248" s="220"/>
      <c r="THT1248" s="220"/>
      <c r="THU1248" s="220"/>
      <c r="THV1248" s="220"/>
      <c r="THW1248" s="220"/>
      <c r="THX1248" s="220"/>
      <c r="THY1248" s="220"/>
      <c r="THZ1248" s="220"/>
      <c r="TIA1248" s="220"/>
      <c r="TIB1248" s="220"/>
      <c r="TIC1248" s="220"/>
      <c r="TID1248" s="220"/>
      <c r="TIE1248" s="220"/>
      <c r="TIF1248" s="220"/>
      <c r="TIG1248" s="220"/>
      <c r="TIH1248" s="220"/>
      <c r="TII1248" s="220"/>
      <c r="TIJ1248" s="220"/>
      <c r="TIK1248" s="220"/>
      <c r="TIL1248" s="220"/>
      <c r="TIM1248" s="220"/>
      <c r="TIN1248" s="220"/>
      <c r="TIO1248" s="220"/>
      <c r="TIP1248" s="220"/>
      <c r="TIQ1248" s="220"/>
      <c r="TIR1248" s="220"/>
      <c r="TIS1248" s="220"/>
      <c r="TIT1248" s="220"/>
      <c r="TIU1248" s="220"/>
      <c r="TIV1248" s="220"/>
      <c r="TIW1248" s="220"/>
      <c r="TIX1248" s="220"/>
      <c r="TIY1248" s="220"/>
      <c r="TIZ1248" s="220"/>
      <c r="TJA1248" s="220"/>
      <c r="TJB1248" s="220"/>
      <c r="TJC1248" s="220"/>
      <c r="TJD1248" s="220"/>
      <c r="TJE1248" s="220"/>
      <c r="TJF1248" s="220"/>
      <c r="TJG1248" s="220"/>
      <c r="TJH1248" s="220"/>
      <c r="TJI1248" s="220"/>
      <c r="TJJ1248" s="220"/>
      <c r="TJK1248" s="220"/>
      <c r="TJL1248" s="220"/>
      <c r="TJM1248" s="220"/>
      <c r="TJN1248" s="220"/>
      <c r="TJO1248" s="220"/>
      <c r="TJP1248" s="220"/>
      <c r="TJQ1248" s="220"/>
      <c r="TJR1248" s="220"/>
      <c r="TJS1248" s="220"/>
      <c r="TJT1248" s="220"/>
      <c r="TJU1248" s="220"/>
      <c r="TJV1248" s="220"/>
      <c r="TJW1248" s="220"/>
      <c r="TJX1248" s="220"/>
      <c r="TJY1248" s="220"/>
      <c r="TJZ1248" s="220"/>
      <c r="TKA1248" s="220"/>
      <c r="TKB1248" s="220"/>
      <c r="TKC1248" s="220"/>
      <c r="TKD1248" s="220"/>
      <c r="TKE1248" s="220"/>
      <c r="TKF1248" s="220"/>
      <c r="TKG1248" s="220"/>
      <c r="TKH1248" s="220"/>
      <c r="TKI1248" s="220"/>
      <c r="TKJ1248" s="220"/>
      <c r="TKK1248" s="220"/>
      <c r="TKL1248" s="220"/>
      <c r="TKM1248" s="220"/>
      <c r="TKN1248" s="220"/>
      <c r="TKO1248" s="220"/>
      <c r="TKP1248" s="220"/>
      <c r="TKQ1248" s="220"/>
      <c r="TKR1248" s="220"/>
      <c r="TKS1248" s="220"/>
      <c r="TKT1248" s="220"/>
      <c r="TKU1248" s="220"/>
      <c r="TKV1248" s="220"/>
      <c r="TKW1248" s="220"/>
      <c r="TKX1248" s="220"/>
      <c r="TKY1248" s="220"/>
      <c r="TKZ1248" s="220"/>
      <c r="TLA1248" s="220"/>
      <c r="TLB1248" s="220"/>
      <c r="TLC1248" s="220"/>
      <c r="TLD1248" s="220"/>
      <c r="TLE1248" s="220"/>
      <c r="TLF1248" s="220"/>
      <c r="TLG1248" s="220"/>
      <c r="TLH1248" s="220"/>
      <c r="TLI1248" s="220"/>
      <c r="TLJ1248" s="220"/>
      <c r="TLK1248" s="220"/>
      <c r="TLL1248" s="220"/>
      <c r="TLM1248" s="220"/>
      <c r="TLN1248" s="220"/>
      <c r="TLO1248" s="220"/>
      <c r="TLP1248" s="220"/>
      <c r="TLQ1248" s="220"/>
      <c r="TLR1248" s="220"/>
      <c r="TLS1248" s="220"/>
      <c r="TLT1248" s="220"/>
      <c r="TLU1248" s="220"/>
      <c r="TLV1248" s="220"/>
      <c r="TLW1248" s="220"/>
      <c r="TLX1248" s="220"/>
      <c r="TLY1248" s="220"/>
      <c r="TLZ1248" s="220"/>
      <c r="TMA1248" s="220"/>
      <c r="TMB1248" s="220"/>
      <c r="TMC1248" s="220"/>
      <c r="TMD1248" s="220"/>
      <c r="TME1248" s="220"/>
      <c r="TMF1248" s="220"/>
      <c r="TMG1248" s="220"/>
      <c r="TMH1248" s="220"/>
      <c r="TMI1248" s="220"/>
      <c r="TMJ1248" s="220"/>
      <c r="TMK1248" s="220"/>
      <c r="TML1248" s="220"/>
      <c r="TMM1248" s="220"/>
      <c r="TMN1248" s="220"/>
      <c r="TMO1248" s="220"/>
      <c r="TMP1248" s="220"/>
      <c r="TMQ1248" s="220"/>
      <c r="TMR1248" s="220"/>
      <c r="TMS1248" s="220"/>
      <c r="TMT1248" s="220"/>
      <c r="TMU1248" s="220"/>
      <c r="TMV1248" s="220"/>
      <c r="TMW1248" s="220"/>
      <c r="TMX1248" s="220"/>
      <c r="TMY1248" s="220"/>
      <c r="TMZ1248" s="220"/>
      <c r="TNA1248" s="220"/>
      <c r="TNB1248" s="220"/>
      <c r="TNC1248" s="220"/>
      <c r="TND1248" s="220"/>
      <c r="TNE1248" s="220"/>
      <c r="TNF1248" s="220"/>
      <c r="TNG1248" s="220"/>
      <c r="TNH1248" s="220"/>
      <c r="TNI1248" s="220"/>
      <c r="TNJ1248" s="220"/>
      <c r="TNK1248" s="220"/>
      <c r="TNL1248" s="220"/>
      <c r="TNM1248" s="220"/>
      <c r="TNN1248" s="220"/>
      <c r="TNO1248" s="220"/>
      <c r="TNP1248" s="220"/>
      <c r="TNQ1248" s="220"/>
      <c r="TNR1248" s="220"/>
      <c r="TNS1248" s="220"/>
      <c r="TNT1248" s="220"/>
      <c r="TNU1248" s="220"/>
      <c r="TNV1248" s="220"/>
      <c r="TNW1248" s="220"/>
      <c r="TNX1248" s="220"/>
      <c r="TNY1248" s="220"/>
      <c r="TNZ1248" s="220"/>
      <c r="TOA1248" s="220"/>
      <c r="TOB1248" s="220"/>
      <c r="TOC1248" s="220"/>
      <c r="TOD1248" s="220"/>
      <c r="TOE1248" s="220"/>
      <c r="TOF1248" s="220"/>
      <c r="TOG1248" s="220"/>
      <c r="TOH1248" s="220"/>
      <c r="TOI1248" s="220"/>
      <c r="TOJ1248" s="220"/>
      <c r="TOK1248" s="220"/>
      <c r="TOL1248" s="220"/>
      <c r="TOM1248" s="220"/>
      <c r="TON1248" s="220"/>
      <c r="TOO1248" s="220"/>
      <c r="TOP1248" s="220"/>
      <c r="TOQ1248" s="220"/>
      <c r="TOR1248" s="220"/>
      <c r="TOS1248" s="220"/>
      <c r="TOT1248" s="220"/>
      <c r="TOU1248" s="220"/>
      <c r="TOV1248" s="220"/>
      <c r="TOW1248" s="220"/>
      <c r="TOX1248" s="220"/>
      <c r="TOY1248" s="220"/>
      <c r="TOZ1248" s="220"/>
      <c r="TPA1248" s="220"/>
      <c r="TPB1248" s="220"/>
      <c r="TPC1248" s="220"/>
      <c r="TPD1248" s="220"/>
      <c r="TPE1248" s="220"/>
      <c r="TPF1248" s="220"/>
      <c r="TPG1248" s="220"/>
      <c r="TPH1248" s="220"/>
      <c r="TPI1248" s="220"/>
      <c r="TPJ1248" s="220"/>
      <c r="TPK1248" s="220"/>
      <c r="TPL1248" s="220"/>
      <c r="TPM1248" s="220"/>
      <c r="TPN1248" s="220"/>
      <c r="TPO1248" s="220"/>
      <c r="TPP1248" s="220"/>
      <c r="TPQ1248" s="220"/>
      <c r="TPR1248" s="220"/>
      <c r="TPS1248" s="220"/>
      <c r="TPT1248" s="220"/>
      <c r="TPU1248" s="220"/>
      <c r="TPV1248" s="220"/>
      <c r="TPW1248" s="220"/>
      <c r="TPX1248" s="220"/>
      <c r="TPY1248" s="220"/>
      <c r="TPZ1248" s="220"/>
      <c r="TQA1248" s="220"/>
      <c r="TQB1248" s="220"/>
      <c r="TQC1248" s="220"/>
      <c r="TQD1248" s="220"/>
      <c r="TQE1248" s="220"/>
      <c r="TQF1248" s="220"/>
      <c r="TQG1248" s="220"/>
      <c r="TQH1248" s="220"/>
      <c r="TQI1248" s="220"/>
      <c r="TQJ1248" s="220"/>
      <c r="TQK1248" s="220"/>
      <c r="TQL1248" s="220"/>
      <c r="TQM1248" s="220"/>
      <c r="TQN1248" s="220"/>
      <c r="TQO1248" s="220"/>
      <c r="TQP1248" s="220"/>
      <c r="TQQ1248" s="220"/>
      <c r="TQR1248" s="220"/>
      <c r="TQS1248" s="220"/>
      <c r="TQT1248" s="220"/>
      <c r="TQU1248" s="220"/>
      <c r="TQV1248" s="220"/>
      <c r="TQW1248" s="220"/>
      <c r="TQX1248" s="220"/>
      <c r="TQY1248" s="220"/>
      <c r="TQZ1248" s="220"/>
      <c r="TRA1248" s="220"/>
      <c r="TRB1248" s="220"/>
      <c r="TRC1248" s="220"/>
      <c r="TRD1248" s="220"/>
      <c r="TRE1248" s="220"/>
      <c r="TRF1248" s="220"/>
      <c r="TRG1248" s="220"/>
      <c r="TRH1248" s="220"/>
      <c r="TRI1248" s="220"/>
      <c r="TRJ1248" s="220"/>
      <c r="TRK1248" s="220"/>
      <c r="TRL1248" s="220"/>
      <c r="TRM1248" s="220"/>
      <c r="TRN1248" s="220"/>
      <c r="TRO1248" s="220"/>
      <c r="TRP1248" s="220"/>
      <c r="TRQ1248" s="220"/>
      <c r="TRR1248" s="220"/>
      <c r="TRS1248" s="220"/>
      <c r="TRT1248" s="220"/>
      <c r="TRU1248" s="220"/>
      <c r="TRV1248" s="220"/>
      <c r="TRW1248" s="220"/>
      <c r="TRX1248" s="220"/>
      <c r="TRY1248" s="220"/>
      <c r="TRZ1248" s="220"/>
      <c r="TSA1248" s="220"/>
      <c r="TSB1248" s="220"/>
      <c r="TSC1248" s="220"/>
      <c r="TSD1248" s="220"/>
      <c r="TSE1248" s="220"/>
      <c r="TSF1248" s="220"/>
      <c r="TSG1248" s="220"/>
      <c r="TSH1248" s="220"/>
      <c r="TSI1248" s="220"/>
      <c r="TSJ1248" s="220"/>
      <c r="TSK1248" s="220"/>
      <c r="TSL1248" s="220"/>
      <c r="TSM1248" s="220"/>
      <c r="TSN1248" s="220"/>
      <c r="TSO1248" s="220"/>
      <c r="TSP1248" s="220"/>
      <c r="TSQ1248" s="220"/>
      <c r="TSR1248" s="220"/>
      <c r="TSS1248" s="220"/>
      <c r="TST1248" s="220"/>
      <c r="TSU1248" s="220"/>
      <c r="TSV1248" s="220"/>
      <c r="TSW1248" s="220"/>
      <c r="TSX1248" s="220"/>
      <c r="TSY1248" s="220"/>
      <c r="TSZ1248" s="220"/>
      <c r="TTA1248" s="220"/>
      <c r="TTB1248" s="220"/>
      <c r="TTC1248" s="220"/>
      <c r="TTD1248" s="220"/>
      <c r="TTE1248" s="220"/>
      <c r="TTF1248" s="220"/>
      <c r="TTG1248" s="220"/>
      <c r="TTH1248" s="220"/>
      <c r="TTI1248" s="220"/>
      <c r="TTJ1248" s="220"/>
      <c r="TTK1248" s="220"/>
      <c r="TTL1248" s="220"/>
      <c r="TTM1248" s="220"/>
      <c r="TTN1248" s="220"/>
      <c r="TTO1248" s="220"/>
      <c r="TTP1248" s="220"/>
      <c r="TTQ1248" s="220"/>
      <c r="TTR1248" s="220"/>
      <c r="TTS1248" s="220"/>
      <c r="TTT1248" s="220"/>
      <c r="TTU1248" s="220"/>
      <c r="TTV1248" s="220"/>
      <c r="TTW1248" s="220"/>
      <c r="TTX1248" s="220"/>
      <c r="TTY1248" s="220"/>
      <c r="TTZ1248" s="220"/>
      <c r="TUA1248" s="220"/>
      <c r="TUB1248" s="220"/>
      <c r="TUC1248" s="220"/>
      <c r="TUD1248" s="220"/>
      <c r="TUE1248" s="220"/>
      <c r="TUF1248" s="220"/>
      <c r="TUG1248" s="220"/>
      <c r="TUH1248" s="220"/>
      <c r="TUI1248" s="220"/>
      <c r="TUJ1248" s="220"/>
      <c r="TUK1248" s="220"/>
      <c r="TUL1248" s="220"/>
      <c r="TUM1248" s="220"/>
      <c r="TUN1248" s="220"/>
      <c r="TUO1248" s="220"/>
      <c r="TUP1248" s="220"/>
      <c r="TUQ1248" s="220"/>
      <c r="TUR1248" s="220"/>
      <c r="TUS1248" s="220"/>
      <c r="TUT1248" s="220"/>
      <c r="TUU1248" s="220"/>
      <c r="TUV1248" s="220"/>
      <c r="TUW1248" s="220"/>
      <c r="TUX1248" s="220"/>
      <c r="TUY1248" s="220"/>
      <c r="TUZ1248" s="220"/>
      <c r="TVA1248" s="220"/>
      <c r="TVB1248" s="220"/>
      <c r="TVC1248" s="220"/>
      <c r="TVD1248" s="220"/>
      <c r="TVE1248" s="220"/>
      <c r="TVF1248" s="220"/>
      <c r="TVG1248" s="220"/>
      <c r="TVH1248" s="220"/>
      <c r="TVI1248" s="220"/>
      <c r="TVJ1248" s="220"/>
      <c r="TVK1248" s="220"/>
      <c r="TVL1248" s="220"/>
      <c r="TVM1248" s="220"/>
      <c r="TVN1248" s="220"/>
      <c r="TVO1248" s="220"/>
      <c r="TVP1248" s="220"/>
      <c r="TVQ1248" s="220"/>
      <c r="TVR1248" s="220"/>
      <c r="TVS1248" s="220"/>
      <c r="TVT1248" s="220"/>
      <c r="TVU1248" s="220"/>
      <c r="TVV1248" s="220"/>
      <c r="TVW1248" s="220"/>
      <c r="TVX1248" s="220"/>
      <c r="TVY1248" s="220"/>
      <c r="TVZ1248" s="220"/>
      <c r="TWA1248" s="220"/>
      <c r="TWB1248" s="220"/>
      <c r="TWC1248" s="220"/>
      <c r="TWD1248" s="220"/>
      <c r="TWE1248" s="220"/>
      <c r="TWF1248" s="220"/>
      <c r="TWG1248" s="220"/>
      <c r="TWH1248" s="220"/>
      <c r="TWI1248" s="220"/>
      <c r="TWJ1248" s="220"/>
      <c r="TWK1248" s="220"/>
      <c r="TWL1248" s="220"/>
      <c r="TWM1248" s="220"/>
      <c r="TWN1248" s="220"/>
      <c r="TWO1248" s="220"/>
      <c r="TWP1248" s="220"/>
      <c r="TWQ1248" s="220"/>
      <c r="TWR1248" s="220"/>
      <c r="TWS1248" s="220"/>
      <c r="TWT1248" s="220"/>
      <c r="TWU1248" s="220"/>
      <c r="TWV1248" s="220"/>
      <c r="TWW1248" s="220"/>
      <c r="TWX1248" s="220"/>
      <c r="TWY1248" s="220"/>
      <c r="TWZ1248" s="220"/>
      <c r="TXA1248" s="220"/>
      <c r="TXB1248" s="220"/>
      <c r="TXC1248" s="220"/>
      <c r="TXD1248" s="220"/>
      <c r="TXE1248" s="220"/>
      <c r="TXF1248" s="220"/>
      <c r="TXG1248" s="220"/>
      <c r="TXH1248" s="220"/>
      <c r="TXI1248" s="220"/>
      <c r="TXJ1248" s="220"/>
      <c r="TXK1248" s="220"/>
      <c r="TXL1248" s="220"/>
      <c r="TXM1248" s="220"/>
      <c r="TXN1248" s="220"/>
      <c r="TXO1248" s="220"/>
      <c r="TXP1248" s="220"/>
      <c r="TXQ1248" s="220"/>
      <c r="TXR1248" s="220"/>
      <c r="TXS1248" s="220"/>
      <c r="TXT1248" s="220"/>
      <c r="TXU1248" s="220"/>
      <c r="TXV1248" s="220"/>
      <c r="TXW1248" s="220"/>
      <c r="TXX1248" s="220"/>
      <c r="TXY1248" s="220"/>
      <c r="TXZ1248" s="220"/>
      <c r="TYA1248" s="220"/>
      <c r="TYB1248" s="220"/>
      <c r="TYC1248" s="220"/>
      <c r="TYD1248" s="220"/>
      <c r="TYE1248" s="220"/>
      <c r="TYF1248" s="220"/>
      <c r="TYG1248" s="220"/>
      <c r="TYH1248" s="220"/>
      <c r="TYI1248" s="220"/>
      <c r="TYJ1248" s="220"/>
      <c r="TYK1248" s="220"/>
      <c r="TYL1248" s="220"/>
      <c r="TYM1248" s="220"/>
      <c r="TYN1248" s="220"/>
      <c r="TYO1248" s="220"/>
      <c r="TYP1248" s="220"/>
      <c r="TYQ1248" s="220"/>
      <c r="TYR1248" s="220"/>
      <c r="TYS1248" s="220"/>
      <c r="TYT1248" s="220"/>
      <c r="TYU1248" s="220"/>
      <c r="TYV1248" s="220"/>
      <c r="TYW1248" s="220"/>
      <c r="TYX1248" s="220"/>
      <c r="TYY1248" s="220"/>
      <c r="TYZ1248" s="220"/>
      <c r="TZA1248" s="220"/>
      <c r="TZB1248" s="220"/>
      <c r="TZC1248" s="220"/>
      <c r="TZD1248" s="220"/>
      <c r="TZE1248" s="220"/>
      <c r="TZF1248" s="220"/>
      <c r="TZG1248" s="220"/>
      <c r="TZH1248" s="220"/>
      <c r="TZI1248" s="220"/>
      <c r="TZJ1248" s="220"/>
      <c r="TZK1248" s="220"/>
      <c r="TZL1248" s="220"/>
      <c r="TZM1248" s="220"/>
      <c r="TZN1248" s="220"/>
      <c r="TZO1248" s="220"/>
      <c r="TZP1248" s="220"/>
      <c r="TZQ1248" s="220"/>
      <c r="TZR1248" s="220"/>
      <c r="TZS1248" s="220"/>
      <c r="TZT1248" s="220"/>
      <c r="TZU1248" s="220"/>
      <c r="TZV1248" s="220"/>
      <c r="TZW1248" s="220"/>
      <c r="TZX1248" s="220"/>
      <c r="TZY1248" s="220"/>
      <c r="TZZ1248" s="220"/>
      <c r="UAA1248" s="220"/>
      <c r="UAB1248" s="220"/>
      <c r="UAC1248" s="220"/>
      <c r="UAD1248" s="220"/>
      <c r="UAE1248" s="220"/>
      <c r="UAF1248" s="220"/>
      <c r="UAG1248" s="220"/>
      <c r="UAH1248" s="220"/>
      <c r="UAI1248" s="220"/>
      <c r="UAJ1248" s="220"/>
      <c r="UAK1248" s="220"/>
      <c r="UAL1248" s="220"/>
      <c r="UAM1248" s="220"/>
      <c r="UAN1248" s="220"/>
      <c r="UAO1248" s="220"/>
      <c r="UAP1248" s="220"/>
      <c r="UAQ1248" s="220"/>
      <c r="UAR1248" s="220"/>
      <c r="UAS1248" s="220"/>
      <c r="UAT1248" s="220"/>
      <c r="UAU1248" s="220"/>
      <c r="UAV1248" s="220"/>
      <c r="UAW1248" s="220"/>
      <c r="UAX1248" s="220"/>
      <c r="UAY1248" s="220"/>
      <c r="UAZ1248" s="220"/>
      <c r="UBA1248" s="220"/>
      <c r="UBB1248" s="220"/>
      <c r="UBC1248" s="220"/>
      <c r="UBD1248" s="220"/>
      <c r="UBE1248" s="220"/>
      <c r="UBF1248" s="220"/>
      <c r="UBG1248" s="220"/>
      <c r="UBH1248" s="220"/>
      <c r="UBI1248" s="220"/>
      <c r="UBJ1248" s="220"/>
      <c r="UBK1248" s="220"/>
      <c r="UBL1248" s="220"/>
      <c r="UBM1248" s="220"/>
      <c r="UBN1248" s="220"/>
      <c r="UBO1248" s="220"/>
      <c r="UBP1248" s="220"/>
      <c r="UBQ1248" s="220"/>
      <c r="UBR1248" s="220"/>
      <c r="UBS1248" s="220"/>
      <c r="UBT1248" s="220"/>
      <c r="UBU1248" s="220"/>
      <c r="UBV1248" s="220"/>
      <c r="UBW1248" s="220"/>
      <c r="UBX1248" s="220"/>
      <c r="UBY1248" s="220"/>
      <c r="UBZ1248" s="220"/>
      <c r="UCA1248" s="220"/>
      <c r="UCB1248" s="220"/>
      <c r="UCC1248" s="220"/>
      <c r="UCD1248" s="220"/>
      <c r="UCE1248" s="220"/>
      <c r="UCF1248" s="220"/>
      <c r="UCG1248" s="220"/>
      <c r="UCH1248" s="220"/>
      <c r="UCI1248" s="220"/>
      <c r="UCJ1248" s="220"/>
      <c r="UCK1248" s="220"/>
      <c r="UCL1248" s="220"/>
      <c r="UCM1248" s="220"/>
      <c r="UCN1248" s="220"/>
      <c r="UCO1248" s="220"/>
      <c r="UCP1248" s="220"/>
      <c r="UCQ1248" s="220"/>
      <c r="UCR1248" s="220"/>
      <c r="UCS1248" s="220"/>
      <c r="UCT1248" s="220"/>
      <c r="UCU1248" s="220"/>
      <c r="UCV1248" s="220"/>
      <c r="UCW1248" s="220"/>
      <c r="UCX1248" s="220"/>
      <c r="UCY1248" s="220"/>
      <c r="UCZ1248" s="220"/>
      <c r="UDA1248" s="220"/>
      <c r="UDB1248" s="220"/>
      <c r="UDC1248" s="220"/>
      <c r="UDD1248" s="220"/>
      <c r="UDE1248" s="220"/>
      <c r="UDF1248" s="220"/>
      <c r="UDG1248" s="220"/>
      <c r="UDH1248" s="220"/>
      <c r="UDI1248" s="220"/>
      <c r="UDJ1248" s="220"/>
      <c r="UDK1248" s="220"/>
      <c r="UDL1248" s="220"/>
      <c r="UDM1248" s="220"/>
      <c r="UDN1248" s="220"/>
      <c r="UDO1248" s="220"/>
      <c r="UDP1248" s="220"/>
      <c r="UDQ1248" s="220"/>
      <c r="UDR1248" s="220"/>
      <c r="UDS1248" s="220"/>
      <c r="UDT1248" s="220"/>
      <c r="UDU1248" s="220"/>
      <c r="UDV1248" s="220"/>
      <c r="UDW1248" s="220"/>
      <c r="UDX1248" s="220"/>
      <c r="UDY1248" s="220"/>
      <c r="UDZ1248" s="220"/>
      <c r="UEA1248" s="220"/>
      <c r="UEB1248" s="220"/>
      <c r="UEC1248" s="220"/>
      <c r="UED1248" s="220"/>
      <c r="UEE1248" s="220"/>
      <c r="UEF1248" s="220"/>
      <c r="UEG1248" s="220"/>
      <c r="UEH1248" s="220"/>
      <c r="UEI1248" s="220"/>
      <c r="UEJ1248" s="220"/>
      <c r="UEK1248" s="220"/>
      <c r="UEL1248" s="220"/>
      <c r="UEM1248" s="220"/>
      <c r="UEN1248" s="220"/>
      <c r="UEO1248" s="220"/>
      <c r="UEP1248" s="220"/>
      <c r="UEQ1248" s="220"/>
      <c r="UER1248" s="220"/>
      <c r="UES1248" s="220"/>
      <c r="UET1248" s="220"/>
      <c r="UEU1248" s="220"/>
      <c r="UEV1248" s="220"/>
      <c r="UEW1248" s="220"/>
      <c r="UEX1248" s="220"/>
      <c r="UEY1248" s="220"/>
      <c r="UEZ1248" s="220"/>
      <c r="UFA1248" s="220"/>
      <c r="UFB1248" s="220"/>
      <c r="UFC1248" s="220"/>
      <c r="UFD1248" s="220"/>
      <c r="UFE1248" s="220"/>
      <c r="UFF1248" s="220"/>
      <c r="UFG1248" s="220"/>
      <c r="UFH1248" s="220"/>
      <c r="UFI1248" s="220"/>
      <c r="UFJ1248" s="220"/>
      <c r="UFK1248" s="220"/>
      <c r="UFL1248" s="220"/>
      <c r="UFM1248" s="220"/>
      <c r="UFN1248" s="220"/>
      <c r="UFO1248" s="220"/>
      <c r="UFP1248" s="220"/>
      <c r="UFQ1248" s="220"/>
      <c r="UFR1248" s="220"/>
      <c r="UFS1248" s="220"/>
      <c r="UFT1248" s="220"/>
      <c r="UFU1248" s="220"/>
      <c r="UFV1248" s="220"/>
      <c r="UFW1248" s="220"/>
      <c r="UFX1248" s="220"/>
      <c r="UFY1248" s="220"/>
      <c r="UFZ1248" s="220"/>
      <c r="UGA1248" s="220"/>
      <c r="UGB1248" s="220"/>
      <c r="UGC1248" s="220"/>
      <c r="UGD1248" s="220"/>
      <c r="UGE1248" s="220"/>
      <c r="UGF1248" s="220"/>
      <c r="UGG1248" s="220"/>
      <c r="UGH1248" s="220"/>
      <c r="UGI1248" s="220"/>
      <c r="UGJ1248" s="220"/>
      <c r="UGK1248" s="220"/>
      <c r="UGL1248" s="220"/>
      <c r="UGM1248" s="220"/>
      <c r="UGN1248" s="220"/>
      <c r="UGO1248" s="220"/>
      <c r="UGP1248" s="220"/>
      <c r="UGQ1248" s="220"/>
      <c r="UGR1248" s="220"/>
      <c r="UGS1248" s="220"/>
      <c r="UGT1248" s="220"/>
      <c r="UGU1248" s="220"/>
      <c r="UGV1248" s="220"/>
      <c r="UGW1248" s="220"/>
      <c r="UGX1248" s="220"/>
      <c r="UGY1248" s="220"/>
      <c r="UGZ1248" s="220"/>
      <c r="UHA1248" s="220"/>
      <c r="UHB1248" s="220"/>
      <c r="UHC1248" s="220"/>
      <c r="UHD1248" s="220"/>
      <c r="UHE1248" s="220"/>
      <c r="UHF1248" s="220"/>
      <c r="UHG1248" s="220"/>
      <c r="UHH1248" s="220"/>
      <c r="UHI1248" s="220"/>
      <c r="UHJ1248" s="220"/>
      <c r="UHK1248" s="220"/>
      <c r="UHL1248" s="220"/>
      <c r="UHM1248" s="220"/>
      <c r="UHN1248" s="220"/>
      <c r="UHO1248" s="220"/>
      <c r="UHP1248" s="220"/>
      <c r="UHQ1248" s="220"/>
      <c r="UHR1248" s="220"/>
      <c r="UHS1248" s="220"/>
      <c r="UHT1248" s="220"/>
      <c r="UHU1248" s="220"/>
      <c r="UHV1248" s="220"/>
      <c r="UHW1248" s="220"/>
      <c r="UHX1248" s="220"/>
      <c r="UHY1248" s="220"/>
      <c r="UHZ1248" s="220"/>
      <c r="UIA1248" s="220"/>
      <c r="UIB1248" s="220"/>
      <c r="UIC1248" s="220"/>
      <c r="UID1248" s="220"/>
      <c r="UIE1248" s="220"/>
      <c r="UIF1248" s="220"/>
      <c r="UIG1248" s="220"/>
      <c r="UIH1248" s="220"/>
      <c r="UII1248" s="220"/>
      <c r="UIJ1248" s="220"/>
      <c r="UIK1248" s="220"/>
      <c r="UIL1248" s="220"/>
      <c r="UIM1248" s="220"/>
      <c r="UIN1248" s="220"/>
      <c r="UIO1248" s="220"/>
      <c r="UIP1248" s="220"/>
      <c r="UIQ1248" s="220"/>
      <c r="UIR1248" s="220"/>
      <c r="UIS1248" s="220"/>
      <c r="UIT1248" s="220"/>
      <c r="UIU1248" s="220"/>
      <c r="UIV1248" s="220"/>
      <c r="UIW1248" s="220"/>
      <c r="UIX1248" s="220"/>
      <c r="UIY1248" s="220"/>
      <c r="UIZ1248" s="220"/>
      <c r="UJA1248" s="220"/>
      <c r="UJB1248" s="220"/>
      <c r="UJC1248" s="220"/>
      <c r="UJD1248" s="220"/>
      <c r="UJE1248" s="220"/>
      <c r="UJF1248" s="220"/>
      <c r="UJG1248" s="220"/>
      <c r="UJH1248" s="220"/>
      <c r="UJI1248" s="220"/>
      <c r="UJJ1248" s="220"/>
      <c r="UJK1248" s="220"/>
      <c r="UJL1248" s="220"/>
      <c r="UJM1248" s="220"/>
      <c r="UJN1248" s="220"/>
      <c r="UJO1248" s="220"/>
      <c r="UJP1248" s="220"/>
      <c r="UJQ1248" s="220"/>
      <c r="UJR1248" s="220"/>
      <c r="UJS1248" s="220"/>
      <c r="UJT1248" s="220"/>
      <c r="UJU1248" s="220"/>
      <c r="UJV1248" s="220"/>
      <c r="UJW1248" s="220"/>
      <c r="UJX1248" s="220"/>
      <c r="UJY1248" s="220"/>
      <c r="UJZ1248" s="220"/>
      <c r="UKA1248" s="220"/>
      <c r="UKB1248" s="220"/>
      <c r="UKC1248" s="220"/>
      <c r="UKD1248" s="220"/>
      <c r="UKE1248" s="220"/>
      <c r="UKF1248" s="220"/>
      <c r="UKG1248" s="220"/>
      <c r="UKH1248" s="220"/>
      <c r="UKI1248" s="220"/>
      <c r="UKJ1248" s="220"/>
      <c r="UKK1248" s="220"/>
      <c r="UKL1248" s="220"/>
      <c r="UKM1248" s="220"/>
      <c r="UKN1248" s="220"/>
      <c r="UKO1248" s="220"/>
      <c r="UKP1248" s="220"/>
      <c r="UKQ1248" s="220"/>
      <c r="UKR1248" s="220"/>
      <c r="UKS1248" s="220"/>
      <c r="UKT1248" s="220"/>
      <c r="UKU1248" s="220"/>
      <c r="UKV1248" s="220"/>
      <c r="UKW1248" s="220"/>
      <c r="UKX1248" s="220"/>
      <c r="UKY1248" s="220"/>
      <c r="UKZ1248" s="220"/>
      <c r="ULA1248" s="220"/>
      <c r="ULB1248" s="220"/>
      <c r="ULC1248" s="220"/>
      <c r="ULD1248" s="220"/>
      <c r="ULE1248" s="220"/>
      <c r="ULF1248" s="220"/>
      <c r="ULG1248" s="220"/>
      <c r="ULH1248" s="220"/>
      <c r="ULI1248" s="220"/>
      <c r="ULJ1248" s="220"/>
      <c r="ULK1248" s="220"/>
      <c r="ULL1248" s="220"/>
      <c r="ULM1248" s="220"/>
      <c r="ULN1248" s="220"/>
      <c r="ULO1248" s="220"/>
      <c r="ULP1248" s="220"/>
      <c r="ULQ1248" s="220"/>
      <c r="ULR1248" s="220"/>
      <c r="ULS1248" s="220"/>
      <c r="ULT1248" s="220"/>
      <c r="ULU1248" s="220"/>
      <c r="ULV1248" s="220"/>
      <c r="ULW1248" s="220"/>
      <c r="ULX1248" s="220"/>
      <c r="ULY1248" s="220"/>
      <c r="ULZ1248" s="220"/>
      <c r="UMA1248" s="220"/>
      <c r="UMB1248" s="220"/>
      <c r="UMC1248" s="220"/>
      <c r="UMD1248" s="220"/>
      <c r="UME1248" s="220"/>
      <c r="UMF1248" s="220"/>
      <c r="UMG1248" s="220"/>
      <c r="UMH1248" s="220"/>
      <c r="UMI1248" s="220"/>
      <c r="UMJ1248" s="220"/>
      <c r="UMK1248" s="220"/>
      <c r="UML1248" s="220"/>
      <c r="UMM1248" s="220"/>
      <c r="UMN1248" s="220"/>
      <c r="UMO1248" s="220"/>
      <c r="UMP1248" s="220"/>
      <c r="UMQ1248" s="220"/>
      <c r="UMR1248" s="220"/>
      <c r="UMS1248" s="220"/>
      <c r="UMT1248" s="220"/>
      <c r="UMU1248" s="220"/>
      <c r="UMV1248" s="220"/>
      <c r="UMW1248" s="220"/>
      <c r="UMX1248" s="220"/>
      <c r="UMY1248" s="220"/>
      <c r="UMZ1248" s="220"/>
      <c r="UNA1248" s="220"/>
      <c r="UNB1248" s="220"/>
      <c r="UNC1248" s="220"/>
      <c r="UND1248" s="220"/>
      <c r="UNE1248" s="220"/>
      <c r="UNF1248" s="220"/>
      <c r="UNG1248" s="220"/>
      <c r="UNH1248" s="220"/>
      <c r="UNI1248" s="220"/>
      <c r="UNJ1248" s="220"/>
      <c r="UNK1248" s="220"/>
      <c r="UNL1248" s="220"/>
      <c r="UNM1248" s="220"/>
      <c r="UNN1248" s="220"/>
      <c r="UNO1248" s="220"/>
      <c r="UNP1248" s="220"/>
      <c r="UNQ1248" s="220"/>
      <c r="UNR1248" s="220"/>
      <c r="UNS1248" s="220"/>
      <c r="UNT1248" s="220"/>
      <c r="UNU1248" s="220"/>
      <c r="UNV1248" s="220"/>
      <c r="UNW1248" s="220"/>
      <c r="UNX1248" s="220"/>
      <c r="UNY1248" s="220"/>
      <c r="UNZ1248" s="220"/>
      <c r="UOA1248" s="220"/>
      <c r="UOB1248" s="220"/>
      <c r="UOC1248" s="220"/>
      <c r="UOD1248" s="220"/>
      <c r="UOE1248" s="220"/>
      <c r="UOF1248" s="220"/>
      <c r="UOG1248" s="220"/>
      <c r="UOH1248" s="220"/>
      <c r="UOI1248" s="220"/>
      <c r="UOJ1248" s="220"/>
      <c r="UOK1248" s="220"/>
      <c r="UOL1248" s="220"/>
      <c r="UOM1248" s="220"/>
      <c r="UON1248" s="220"/>
      <c r="UOO1248" s="220"/>
      <c r="UOP1248" s="220"/>
      <c r="UOQ1248" s="220"/>
      <c r="UOR1248" s="220"/>
      <c r="UOS1248" s="220"/>
      <c r="UOT1248" s="220"/>
      <c r="UOU1248" s="220"/>
      <c r="UOV1248" s="220"/>
      <c r="UOW1248" s="220"/>
      <c r="UOX1248" s="220"/>
      <c r="UOY1248" s="220"/>
      <c r="UOZ1248" s="220"/>
      <c r="UPA1248" s="220"/>
      <c r="UPB1248" s="220"/>
      <c r="UPC1248" s="220"/>
      <c r="UPD1248" s="220"/>
      <c r="UPE1248" s="220"/>
      <c r="UPF1248" s="220"/>
      <c r="UPG1248" s="220"/>
      <c r="UPH1248" s="220"/>
      <c r="UPI1248" s="220"/>
      <c r="UPJ1248" s="220"/>
      <c r="UPK1248" s="220"/>
      <c r="UPL1248" s="220"/>
      <c r="UPM1248" s="220"/>
      <c r="UPN1248" s="220"/>
      <c r="UPO1248" s="220"/>
      <c r="UPP1248" s="220"/>
      <c r="UPQ1248" s="220"/>
      <c r="UPR1248" s="220"/>
      <c r="UPS1248" s="220"/>
      <c r="UPT1248" s="220"/>
      <c r="UPU1248" s="220"/>
      <c r="UPV1248" s="220"/>
      <c r="UPW1248" s="220"/>
      <c r="UPX1248" s="220"/>
      <c r="UPY1248" s="220"/>
      <c r="UPZ1248" s="220"/>
      <c r="UQA1248" s="220"/>
      <c r="UQB1248" s="220"/>
      <c r="UQC1248" s="220"/>
      <c r="UQD1248" s="220"/>
      <c r="UQE1248" s="220"/>
      <c r="UQF1248" s="220"/>
      <c r="UQG1248" s="220"/>
      <c r="UQH1248" s="220"/>
      <c r="UQI1248" s="220"/>
      <c r="UQJ1248" s="220"/>
      <c r="UQK1248" s="220"/>
      <c r="UQL1248" s="220"/>
      <c r="UQM1248" s="220"/>
      <c r="UQN1248" s="220"/>
      <c r="UQO1248" s="220"/>
      <c r="UQP1248" s="220"/>
      <c r="UQQ1248" s="220"/>
      <c r="UQR1248" s="220"/>
      <c r="UQS1248" s="220"/>
      <c r="UQT1248" s="220"/>
      <c r="UQU1248" s="220"/>
      <c r="UQV1248" s="220"/>
      <c r="UQW1248" s="220"/>
      <c r="UQX1248" s="220"/>
      <c r="UQY1248" s="220"/>
      <c r="UQZ1248" s="220"/>
      <c r="URA1248" s="220"/>
      <c r="URB1248" s="220"/>
      <c r="URC1248" s="220"/>
      <c r="URD1248" s="220"/>
      <c r="URE1248" s="220"/>
      <c r="URF1248" s="220"/>
      <c r="URG1248" s="220"/>
      <c r="URH1248" s="220"/>
      <c r="URI1248" s="220"/>
      <c r="URJ1248" s="220"/>
      <c r="URK1248" s="220"/>
      <c r="URL1248" s="220"/>
      <c r="URM1248" s="220"/>
      <c r="URN1248" s="220"/>
      <c r="URO1248" s="220"/>
      <c r="URP1248" s="220"/>
      <c r="URQ1248" s="220"/>
      <c r="URR1248" s="220"/>
      <c r="URS1248" s="220"/>
      <c r="URT1248" s="220"/>
      <c r="URU1248" s="220"/>
      <c r="URV1248" s="220"/>
      <c r="URW1248" s="220"/>
      <c r="URX1248" s="220"/>
      <c r="URY1248" s="220"/>
      <c r="URZ1248" s="220"/>
      <c r="USA1248" s="220"/>
      <c r="USB1248" s="220"/>
      <c r="USC1248" s="220"/>
      <c r="USD1248" s="220"/>
      <c r="USE1248" s="220"/>
      <c r="USF1248" s="220"/>
      <c r="USG1248" s="220"/>
      <c r="USH1248" s="220"/>
      <c r="USI1248" s="220"/>
      <c r="USJ1248" s="220"/>
      <c r="USK1248" s="220"/>
      <c r="USL1248" s="220"/>
      <c r="USM1248" s="220"/>
      <c r="USN1248" s="220"/>
      <c r="USO1248" s="220"/>
      <c r="USP1248" s="220"/>
      <c r="USQ1248" s="220"/>
      <c r="USR1248" s="220"/>
      <c r="USS1248" s="220"/>
      <c r="UST1248" s="220"/>
      <c r="USU1248" s="220"/>
      <c r="USV1248" s="220"/>
      <c r="USW1248" s="220"/>
      <c r="USX1248" s="220"/>
      <c r="USY1248" s="220"/>
      <c r="USZ1248" s="220"/>
      <c r="UTA1248" s="220"/>
      <c r="UTB1248" s="220"/>
      <c r="UTC1248" s="220"/>
      <c r="UTD1248" s="220"/>
      <c r="UTE1248" s="220"/>
      <c r="UTF1248" s="220"/>
      <c r="UTG1248" s="220"/>
      <c r="UTH1248" s="220"/>
      <c r="UTI1248" s="220"/>
      <c r="UTJ1248" s="220"/>
      <c r="UTK1248" s="220"/>
      <c r="UTL1248" s="220"/>
      <c r="UTM1248" s="220"/>
      <c r="UTN1248" s="220"/>
      <c r="UTO1248" s="220"/>
      <c r="UTP1248" s="220"/>
      <c r="UTQ1248" s="220"/>
      <c r="UTR1248" s="220"/>
      <c r="UTS1248" s="220"/>
      <c r="UTT1248" s="220"/>
      <c r="UTU1248" s="220"/>
      <c r="UTV1248" s="220"/>
      <c r="UTW1248" s="220"/>
      <c r="UTX1248" s="220"/>
      <c r="UTY1248" s="220"/>
      <c r="UTZ1248" s="220"/>
      <c r="UUA1248" s="220"/>
      <c r="UUB1248" s="220"/>
      <c r="UUC1248" s="220"/>
      <c r="UUD1248" s="220"/>
      <c r="UUE1248" s="220"/>
      <c r="UUF1248" s="220"/>
      <c r="UUG1248" s="220"/>
      <c r="UUH1248" s="220"/>
      <c r="UUI1248" s="220"/>
      <c r="UUJ1248" s="220"/>
      <c r="UUK1248" s="220"/>
      <c r="UUL1248" s="220"/>
      <c r="UUM1248" s="220"/>
      <c r="UUN1248" s="220"/>
      <c r="UUO1248" s="220"/>
      <c r="UUP1248" s="220"/>
      <c r="UUQ1248" s="220"/>
      <c r="UUR1248" s="220"/>
      <c r="UUS1248" s="220"/>
      <c r="UUT1248" s="220"/>
      <c r="UUU1248" s="220"/>
      <c r="UUV1248" s="220"/>
      <c r="UUW1248" s="220"/>
      <c r="UUX1248" s="220"/>
      <c r="UUY1248" s="220"/>
      <c r="UUZ1248" s="220"/>
      <c r="UVA1248" s="220"/>
      <c r="UVB1248" s="220"/>
      <c r="UVC1248" s="220"/>
      <c r="UVD1248" s="220"/>
      <c r="UVE1248" s="220"/>
      <c r="UVF1248" s="220"/>
      <c r="UVG1248" s="220"/>
      <c r="UVH1248" s="220"/>
      <c r="UVI1248" s="220"/>
      <c r="UVJ1248" s="220"/>
      <c r="UVK1248" s="220"/>
      <c r="UVL1248" s="220"/>
      <c r="UVM1248" s="220"/>
      <c r="UVN1248" s="220"/>
      <c r="UVO1248" s="220"/>
      <c r="UVP1248" s="220"/>
      <c r="UVQ1248" s="220"/>
      <c r="UVR1248" s="220"/>
      <c r="UVS1248" s="220"/>
      <c r="UVT1248" s="220"/>
      <c r="UVU1248" s="220"/>
      <c r="UVV1248" s="220"/>
      <c r="UVW1248" s="220"/>
      <c r="UVX1248" s="220"/>
      <c r="UVY1248" s="220"/>
      <c r="UVZ1248" s="220"/>
      <c r="UWA1248" s="220"/>
      <c r="UWB1248" s="220"/>
      <c r="UWC1248" s="220"/>
      <c r="UWD1248" s="220"/>
      <c r="UWE1248" s="220"/>
      <c r="UWF1248" s="220"/>
      <c r="UWG1248" s="220"/>
      <c r="UWH1248" s="220"/>
      <c r="UWI1248" s="220"/>
      <c r="UWJ1248" s="220"/>
      <c r="UWK1248" s="220"/>
      <c r="UWL1248" s="220"/>
      <c r="UWM1248" s="220"/>
      <c r="UWN1248" s="220"/>
      <c r="UWO1248" s="220"/>
      <c r="UWP1248" s="220"/>
      <c r="UWQ1248" s="220"/>
      <c r="UWR1248" s="220"/>
      <c r="UWS1248" s="220"/>
      <c r="UWT1248" s="220"/>
      <c r="UWU1248" s="220"/>
      <c r="UWV1248" s="220"/>
      <c r="UWW1248" s="220"/>
      <c r="UWX1248" s="220"/>
      <c r="UWY1248" s="220"/>
      <c r="UWZ1248" s="220"/>
      <c r="UXA1248" s="220"/>
      <c r="UXB1248" s="220"/>
      <c r="UXC1248" s="220"/>
      <c r="UXD1248" s="220"/>
      <c r="UXE1248" s="220"/>
      <c r="UXF1248" s="220"/>
      <c r="UXG1248" s="220"/>
      <c r="UXH1248" s="220"/>
      <c r="UXI1248" s="220"/>
      <c r="UXJ1248" s="220"/>
      <c r="UXK1248" s="220"/>
      <c r="UXL1248" s="220"/>
      <c r="UXM1248" s="220"/>
      <c r="UXN1248" s="220"/>
      <c r="UXO1248" s="220"/>
      <c r="UXP1248" s="220"/>
      <c r="UXQ1248" s="220"/>
      <c r="UXR1248" s="220"/>
      <c r="UXS1248" s="220"/>
      <c r="UXT1248" s="220"/>
      <c r="UXU1248" s="220"/>
      <c r="UXV1248" s="220"/>
      <c r="UXW1248" s="220"/>
      <c r="UXX1248" s="220"/>
      <c r="UXY1248" s="220"/>
      <c r="UXZ1248" s="220"/>
      <c r="UYA1248" s="220"/>
      <c r="UYB1248" s="220"/>
      <c r="UYC1248" s="220"/>
      <c r="UYD1248" s="220"/>
      <c r="UYE1248" s="220"/>
      <c r="UYF1248" s="220"/>
      <c r="UYG1248" s="220"/>
      <c r="UYH1248" s="220"/>
      <c r="UYI1248" s="220"/>
      <c r="UYJ1248" s="220"/>
      <c r="UYK1248" s="220"/>
      <c r="UYL1248" s="220"/>
      <c r="UYM1248" s="220"/>
      <c r="UYN1248" s="220"/>
      <c r="UYO1248" s="220"/>
      <c r="UYP1248" s="220"/>
      <c r="UYQ1248" s="220"/>
      <c r="UYR1248" s="220"/>
      <c r="UYS1248" s="220"/>
      <c r="UYT1248" s="220"/>
      <c r="UYU1248" s="220"/>
      <c r="UYV1248" s="220"/>
      <c r="UYW1248" s="220"/>
      <c r="UYX1248" s="220"/>
      <c r="UYY1248" s="220"/>
      <c r="UYZ1248" s="220"/>
      <c r="UZA1248" s="220"/>
      <c r="UZB1248" s="220"/>
      <c r="UZC1248" s="220"/>
      <c r="UZD1248" s="220"/>
      <c r="UZE1248" s="220"/>
      <c r="UZF1248" s="220"/>
      <c r="UZG1248" s="220"/>
      <c r="UZH1248" s="220"/>
      <c r="UZI1248" s="220"/>
      <c r="UZJ1248" s="220"/>
      <c r="UZK1248" s="220"/>
      <c r="UZL1248" s="220"/>
      <c r="UZM1248" s="220"/>
      <c r="UZN1248" s="220"/>
      <c r="UZO1248" s="220"/>
      <c r="UZP1248" s="220"/>
      <c r="UZQ1248" s="220"/>
      <c r="UZR1248" s="220"/>
      <c r="UZS1248" s="220"/>
      <c r="UZT1248" s="220"/>
      <c r="UZU1248" s="220"/>
      <c r="UZV1248" s="220"/>
      <c r="UZW1248" s="220"/>
      <c r="UZX1248" s="220"/>
      <c r="UZY1248" s="220"/>
      <c r="UZZ1248" s="220"/>
      <c r="VAA1248" s="220"/>
      <c r="VAB1248" s="220"/>
      <c r="VAC1248" s="220"/>
      <c r="VAD1248" s="220"/>
      <c r="VAE1248" s="220"/>
      <c r="VAF1248" s="220"/>
      <c r="VAG1248" s="220"/>
      <c r="VAH1248" s="220"/>
      <c r="VAI1248" s="220"/>
      <c r="VAJ1248" s="220"/>
      <c r="VAK1248" s="220"/>
      <c r="VAL1248" s="220"/>
      <c r="VAM1248" s="220"/>
      <c r="VAN1248" s="220"/>
      <c r="VAO1248" s="220"/>
      <c r="VAP1248" s="220"/>
      <c r="VAQ1248" s="220"/>
      <c r="VAR1248" s="220"/>
      <c r="VAS1248" s="220"/>
      <c r="VAT1248" s="220"/>
      <c r="VAU1248" s="220"/>
      <c r="VAV1248" s="220"/>
      <c r="VAW1248" s="220"/>
      <c r="VAX1248" s="220"/>
      <c r="VAY1248" s="220"/>
      <c r="VAZ1248" s="220"/>
      <c r="VBA1248" s="220"/>
      <c r="VBB1248" s="220"/>
      <c r="VBC1248" s="220"/>
      <c r="VBD1248" s="220"/>
      <c r="VBE1248" s="220"/>
      <c r="VBF1248" s="220"/>
      <c r="VBG1248" s="220"/>
      <c r="VBH1248" s="220"/>
      <c r="VBI1248" s="220"/>
      <c r="VBJ1248" s="220"/>
      <c r="VBK1248" s="220"/>
      <c r="VBL1248" s="220"/>
      <c r="VBM1248" s="220"/>
      <c r="VBN1248" s="220"/>
      <c r="VBO1248" s="220"/>
      <c r="VBP1248" s="220"/>
      <c r="VBQ1248" s="220"/>
      <c r="VBR1248" s="220"/>
      <c r="VBS1248" s="220"/>
      <c r="VBT1248" s="220"/>
      <c r="VBU1248" s="220"/>
      <c r="VBV1248" s="220"/>
      <c r="VBW1248" s="220"/>
      <c r="VBX1248" s="220"/>
      <c r="VBY1248" s="220"/>
      <c r="VBZ1248" s="220"/>
      <c r="VCA1248" s="220"/>
      <c r="VCB1248" s="220"/>
      <c r="VCC1248" s="220"/>
      <c r="VCD1248" s="220"/>
      <c r="VCE1248" s="220"/>
      <c r="VCF1248" s="220"/>
      <c r="VCG1248" s="220"/>
      <c r="VCH1248" s="220"/>
      <c r="VCI1248" s="220"/>
      <c r="VCJ1248" s="220"/>
      <c r="VCK1248" s="220"/>
      <c r="VCL1248" s="220"/>
      <c r="VCM1248" s="220"/>
      <c r="VCN1248" s="220"/>
      <c r="VCO1248" s="220"/>
      <c r="VCP1248" s="220"/>
      <c r="VCQ1248" s="220"/>
      <c r="VCR1248" s="220"/>
      <c r="VCS1248" s="220"/>
      <c r="VCT1248" s="220"/>
      <c r="VCU1248" s="220"/>
      <c r="VCV1248" s="220"/>
      <c r="VCW1248" s="220"/>
      <c r="VCX1248" s="220"/>
      <c r="VCY1248" s="220"/>
      <c r="VCZ1248" s="220"/>
      <c r="VDA1248" s="220"/>
      <c r="VDB1248" s="220"/>
      <c r="VDC1248" s="220"/>
      <c r="VDD1248" s="220"/>
      <c r="VDE1248" s="220"/>
      <c r="VDF1248" s="220"/>
      <c r="VDG1248" s="220"/>
      <c r="VDH1248" s="220"/>
      <c r="VDI1248" s="220"/>
      <c r="VDJ1248" s="220"/>
      <c r="VDK1248" s="220"/>
      <c r="VDL1248" s="220"/>
      <c r="VDM1248" s="220"/>
      <c r="VDN1248" s="220"/>
      <c r="VDO1248" s="220"/>
      <c r="VDP1248" s="220"/>
      <c r="VDQ1248" s="220"/>
      <c r="VDR1248" s="220"/>
      <c r="VDS1248" s="220"/>
      <c r="VDT1248" s="220"/>
      <c r="VDU1248" s="220"/>
      <c r="VDV1248" s="220"/>
      <c r="VDW1248" s="220"/>
      <c r="VDX1248" s="220"/>
      <c r="VDY1248" s="220"/>
      <c r="VDZ1248" s="220"/>
      <c r="VEA1248" s="220"/>
      <c r="VEB1248" s="220"/>
      <c r="VEC1248" s="220"/>
      <c r="VED1248" s="220"/>
      <c r="VEE1248" s="220"/>
      <c r="VEF1248" s="220"/>
      <c r="VEG1248" s="220"/>
      <c r="VEH1248" s="220"/>
      <c r="VEI1248" s="220"/>
      <c r="VEJ1248" s="220"/>
      <c r="VEK1248" s="220"/>
      <c r="VEL1248" s="220"/>
      <c r="VEM1248" s="220"/>
      <c r="VEN1248" s="220"/>
      <c r="VEO1248" s="220"/>
      <c r="VEP1248" s="220"/>
      <c r="VEQ1248" s="220"/>
      <c r="VER1248" s="220"/>
      <c r="VES1248" s="220"/>
      <c r="VET1248" s="220"/>
      <c r="VEU1248" s="220"/>
      <c r="VEV1248" s="220"/>
      <c r="VEW1248" s="220"/>
      <c r="VEX1248" s="220"/>
      <c r="VEY1248" s="220"/>
      <c r="VEZ1248" s="220"/>
      <c r="VFA1248" s="220"/>
      <c r="VFB1248" s="220"/>
      <c r="VFC1248" s="220"/>
      <c r="VFD1248" s="220"/>
      <c r="VFE1248" s="220"/>
      <c r="VFF1248" s="220"/>
      <c r="VFG1248" s="220"/>
      <c r="VFH1248" s="220"/>
      <c r="VFI1248" s="220"/>
      <c r="VFJ1248" s="220"/>
      <c r="VFK1248" s="220"/>
      <c r="VFL1248" s="220"/>
      <c r="VFM1248" s="220"/>
      <c r="VFN1248" s="220"/>
      <c r="VFO1248" s="220"/>
      <c r="VFP1248" s="220"/>
      <c r="VFQ1248" s="220"/>
      <c r="VFR1248" s="220"/>
      <c r="VFS1248" s="220"/>
      <c r="VFT1248" s="220"/>
      <c r="VFU1248" s="220"/>
      <c r="VFV1248" s="220"/>
      <c r="VFW1248" s="220"/>
      <c r="VFX1248" s="220"/>
      <c r="VFY1248" s="220"/>
      <c r="VFZ1248" s="220"/>
      <c r="VGA1248" s="220"/>
      <c r="VGB1248" s="220"/>
      <c r="VGC1248" s="220"/>
      <c r="VGD1248" s="220"/>
      <c r="VGE1248" s="220"/>
      <c r="VGF1248" s="220"/>
      <c r="VGG1248" s="220"/>
      <c r="VGH1248" s="220"/>
      <c r="VGI1248" s="220"/>
      <c r="VGJ1248" s="220"/>
      <c r="VGK1248" s="220"/>
      <c r="VGL1248" s="220"/>
      <c r="VGM1248" s="220"/>
      <c r="VGN1248" s="220"/>
      <c r="VGO1248" s="220"/>
      <c r="VGP1248" s="220"/>
      <c r="VGQ1248" s="220"/>
      <c r="VGR1248" s="220"/>
      <c r="VGS1248" s="220"/>
      <c r="VGT1248" s="220"/>
      <c r="VGU1248" s="220"/>
      <c r="VGV1248" s="220"/>
      <c r="VGW1248" s="220"/>
      <c r="VGX1248" s="220"/>
      <c r="VGY1248" s="220"/>
      <c r="VGZ1248" s="220"/>
      <c r="VHA1248" s="220"/>
      <c r="VHB1248" s="220"/>
      <c r="VHC1248" s="220"/>
      <c r="VHD1248" s="220"/>
      <c r="VHE1248" s="220"/>
      <c r="VHF1248" s="220"/>
      <c r="VHG1248" s="220"/>
      <c r="VHH1248" s="220"/>
      <c r="VHI1248" s="220"/>
      <c r="VHJ1248" s="220"/>
      <c r="VHK1248" s="220"/>
      <c r="VHL1248" s="220"/>
      <c r="VHM1248" s="220"/>
      <c r="VHN1248" s="220"/>
      <c r="VHO1248" s="220"/>
      <c r="VHP1248" s="220"/>
      <c r="VHQ1248" s="220"/>
      <c r="VHR1248" s="220"/>
      <c r="VHS1248" s="220"/>
      <c r="VHT1248" s="220"/>
      <c r="VHU1248" s="220"/>
      <c r="VHV1248" s="220"/>
      <c r="VHW1248" s="220"/>
      <c r="VHX1248" s="220"/>
      <c r="VHY1248" s="220"/>
      <c r="VHZ1248" s="220"/>
      <c r="VIA1248" s="220"/>
      <c r="VIB1248" s="220"/>
      <c r="VIC1248" s="220"/>
      <c r="VID1248" s="220"/>
      <c r="VIE1248" s="220"/>
      <c r="VIF1248" s="220"/>
      <c r="VIG1248" s="220"/>
      <c r="VIH1248" s="220"/>
      <c r="VII1248" s="220"/>
      <c r="VIJ1248" s="220"/>
      <c r="VIK1248" s="220"/>
      <c r="VIL1248" s="220"/>
      <c r="VIM1248" s="220"/>
      <c r="VIN1248" s="220"/>
      <c r="VIO1248" s="220"/>
      <c r="VIP1248" s="220"/>
      <c r="VIQ1248" s="220"/>
      <c r="VIR1248" s="220"/>
      <c r="VIS1248" s="220"/>
      <c r="VIT1248" s="220"/>
      <c r="VIU1248" s="220"/>
      <c r="VIV1248" s="220"/>
      <c r="VIW1248" s="220"/>
      <c r="VIX1248" s="220"/>
      <c r="VIY1248" s="220"/>
      <c r="VIZ1248" s="220"/>
      <c r="VJA1248" s="220"/>
      <c r="VJB1248" s="220"/>
      <c r="VJC1248" s="220"/>
      <c r="VJD1248" s="220"/>
      <c r="VJE1248" s="220"/>
      <c r="VJF1248" s="220"/>
      <c r="VJG1248" s="220"/>
      <c r="VJH1248" s="220"/>
      <c r="VJI1248" s="220"/>
      <c r="VJJ1248" s="220"/>
      <c r="VJK1248" s="220"/>
      <c r="VJL1248" s="220"/>
      <c r="VJM1248" s="220"/>
      <c r="VJN1248" s="220"/>
      <c r="VJO1248" s="220"/>
      <c r="VJP1248" s="220"/>
      <c r="VJQ1248" s="220"/>
      <c r="VJR1248" s="220"/>
      <c r="VJS1248" s="220"/>
      <c r="VJT1248" s="220"/>
      <c r="VJU1248" s="220"/>
      <c r="VJV1248" s="220"/>
      <c r="VJW1248" s="220"/>
      <c r="VJX1248" s="220"/>
      <c r="VJY1248" s="220"/>
      <c r="VJZ1248" s="220"/>
      <c r="VKA1248" s="220"/>
      <c r="VKB1248" s="220"/>
      <c r="VKC1248" s="220"/>
      <c r="VKD1248" s="220"/>
      <c r="VKE1248" s="220"/>
      <c r="VKF1248" s="220"/>
      <c r="VKG1248" s="220"/>
      <c r="VKH1248" s="220"/>
      <c r="VKI1248" s="220"/>
      <c r="VKJ1248" s="220"/>
      <c r="VKK1248" s="220"/>
      <c r="VKL1248" s="220"/>
      <c r="VKM1248" s="220"/>
      <c r="VKN1248" s="220"/>
      <c r="VKO1248" s="220"/>
      <c r="VKP1248" s="220"/>
      <c r="VKQ1248" s="220"/>
      <c r="VKR1248" s="220"/>
      <c r="VKS1248" s="220"/>
      <c r="VKT1248" s="220"/>
      <c r="VKU1248" s="220"/>
      <c r="VKV1248" s="220"/>
      <c r="VKW1248" s="220"/>
      <c r="VKX1248" s="220"/>
      <c r="VKY1248" s="220"/>
      <c r="VKZ1248" s="220"/>
      <c r="VLA1248" s="220"/>
      <c r="VLB1248" s="220"/>
      <c r="VLC1248" s="220"/>
      <c r="VLD1248" s="220"/>
      <c r="VLE1248" s="220"/>
      <c r="VLF1248" s="220"/>
      <c r="VLG1248" s="220"/>
      <c r="VLH1248" s="220"/>
      <c r="VLI1248" s="220"/>
      <c r="VLJ1248" s="220"/>
      <c r="VLK1248" s="220"/>
      <c r="VLL1248" s="220"/>
      <c r="VLM1248" s="220"/>
      <c r="VLN1248" s="220"/>
      <c r="VLO1248" s="220"/>
      <c r="VLP1248" s="220"/>
      <c r="VLQ1248" s="220"/>
      <c r="VLR1248" s="220"/>
      <c r="VLS1248" s="220"/>
      <c r="VLT1248" s="220"/>
      <c r="VLU1248" s="220"/>
      <c r="VLV1248" s="220"/>
      <c r="VLW1248" s="220"/>
      <c r="VLX1248" s="220"/>
      <c r="VLY1248" s="220"/>
      <c r="VLZ1248" s="220"/>
      <c r="VMA1248" s="220"/>
      <c r="VMB1248" s="220"/>
      <c r="VMC1248" s="220"/>
      <c r="VMD1248" s="220"/>
      <c r="VME1248" s="220"/>
      <c r="VMF1248" s="220"/>
      <c r="VMG1248" s="220"/>
      <c r="VMH1248" s="220"/>
      <c r="VMI1248" s="220"/>
      <c r="VMJ1248" s="220"/>
      <c r="VMK1248" s="220"/>
      <c r="VML1248" s="220"/>
      <c r="VMM1248" s="220"/>
      <c r="VMN1248" s="220"/>
      <c r="VMO1248" s="220"/>
      <c r="VMP1248" s="220"/>
      <c r="VMQ1248" s="220"/>
      <c r="VMR1248" s="220"/>
      <c r="VMS1248" s="220"/>
      <c r="VMT1248" s="220"/>
      <c r="VMU1248" s="220"/>
      <c r="VMV1248" s="220"/>
      <c r="VMW1248" s="220"/>
      <c r="VMX1248" s="220"/>
      <c r="VMY1248" s="220"/>
      <c r="VMZ1248" s="220"/>
      <c r="VNA1248" s="220"/>
      <c r="VNB1248" s="220"/>
      <c r="VNC1248" s="220"/>
      <c r="VND1248" s="220"/>
      <c r="VNE1248" s="220"/>
      <c r="VNF1248" s="220"/>
      <c r="VNG1248" s="220"/>
      <c r="VNH1248" s="220"/>
      <c r="VNI1248" s="220"/>
      <c r="VNJ1248" s="220"/>
      <c r="VNK1248" s="220"/>
      <c r="VNL1248" s="220"/>
      <c r="VNM1248" s="220"/>
      <c r="VNN1248" s="220"/>
      <c r="VNO1248" s="220"/>
      <c r="VNP1248" s="220"/>
      <c r="VNQ1248" s="220"/>
      <c r="VNR1248" s="220"/>
      <c r="VNS1248" s="220"/>
      <c r="VNT1248" s="220"/>
      <c r="VNU1248" s="220"/>
      <c r="VNV1248" s="220"/>
      <c r="VNW1248" s="220"/>
      <c r="VNX1248" s="220"/>
      <c r="VNY1248" s="220"/>
      <c r="VNZ1248" s="220"/>
      <c r="VOA1248" s="220"/>
      <c r="VOB1248" s="220"/>
      <c r="VOC1248" s="220"/>
      <c r="VOD1248" s="220"/>
      <c r="VOE1248" s="220"/>
      <c r="VOF1248" s="220"/>
      <c r="VOG1248" s="220"/>
      <c r="VOH1248" s="220"/>
      <c r="VOI1248" s="220"/>
      <c r="VOJ1248" s="220"/>
      <c r="VOK1248" s="220"/>
      <c r="VOL1248" s="220"/>
      <c r="VOM1248" s="220"/>
      <c r="VON1248" s="220"/>
      <c r="VOO1248" s="220"/>
      <c r="VOP1248" s="220"/>
      <c r="VOQ1248" s="220"/>
      <c r="VOR1248" s="220"/>
      <c r="VOS1248" s="220"/>
      <c r="VOT1248" s="220"/>
      <c r="VOU1248" s="220"/>
      <c r="VOV1248" s="220"/>
      <c r="VOW1248" s="220"/>
      <c r="VOX1248" s="220"/>
      <c r="VOY1248" s="220"/>
      <c r="VOZ1248" s="220"/>
      <c r="VPA1248" s="220"/>
      <c r="VPB1248" s="220"/>
      <c r="VPC1248" s="220"/>
      <c r="VPD1248" s="220"/>
      <c r="VPE1248" s="220"/>
      <c r="VPF1248" s="220"/>
      <c r="VPG1248" s="220"/>
      <c r="VPH1248" s="220"/>
      <c r="VPI1248" s="220"/>
      <c r="VPJ1248" s="220"/>
      <c r="VPK1248" s="220"/>
      <c r="VPL1248" s="220"/>
      <c r="VPM1248" s="220"/>
      <c r="VPN1248" s="220"/>
      <c r="VPO1248" s="220"/>
      <c r="VPP1248" s="220"/>
      <c r="VPQ1248" s="220"/>
      <c r="VPR1248" s="220"/>
      <c r="VPS1248" s="220"/>
      <c r="VPT1248" s="220"/>
      <c r="VPU1248" s="220"/>
      <c r="VPV1248" s="220"/>
      <c r="VPW1248" s="220"/>
      <c r="VPX1248" s="220"/>
      <c r="VPY1248" s="220"/>
      <c r="VPZ1248" s="220"/>
      <c r="VQA1248" s="220"/>
      <c r="VQB1248" s="220"/>
      <c r="VQC1248" s="220"/>
      <c r="VQD1248" s="220"/>
      <c r="VQE1248" s="220"/>
      <c r="VQF1248" s="220"/>
      <c r="VQG1248" s="220"/>
      <c r="VQH1248" s="220"/>
      <c r="VQI1248" s="220"/>
      <c r="VQJ1248" s="220"/>
      <c r="VQK1248" s="220"/>
      <c r="VQL1248" s="220"/>
      <c r="VQM1248" s="220"/>
      <c r="VQN1248" s="220"/>
      <c r="VQO1248" s="220"/>
      <c r="VQP1248" s="220"/>
      <c r="VQQ1248" s="220"/>
      <c r="VQR1248" s="220"/>
      <c r="VQS1248" s="220"/>
      <c r="VQT1248" s="220"/>
      <c r="VQU1248" s="220"/>
      <c r="VQV1248" s="220"/>
      <c r="VQW1248" s="220"/>
      <c r="VQX1248" s="220"/>
      <c r="VQY1248" s="220"/>
      <c r="VQZ1248" s="220"/>
      <c r="VRA1248" s="220"/>
      <c r="VRB1248" s="220"/>
      <c r="VRC1248" s="220"/>
      <c r="VRD1248" s="220"/>
      <c r="VRE1248" s="220"/>
      <c r="VRF1248" s="220"/>
      <c r="VRG1248" s="220"/>
      <c r="VRH1248" s="220"/>
      <c r="VRI1248" s="220"/>
      <c r="VRJ1248" s="220"/>
      <c r="VRK1248" s="220"/>
      <c r="VRL1248" s="220"/>
      <c r="VRM1248" s="220"/>
      <c r="VRN1248" s="220"/>
      <c r="VRO1248" s="220"/>
      <c r="VRP1248" s="220"/>
      <c r="VRQ1248" s="220"/>
      <c r="VRR1248" s="220"/>
      <c r="VRS1248" s="220"/>
      <c r="VRT1248" s="220"/>
      <c r="VRU1248" s="220"/>
      <c r="VRV1248" s="220"/>
      <c r="VRW1248" s="220"/>
      <c r="VRX1248" s="220"/>
      <c r="VRY1248" s="220"/>
      <c r="VRZ1248" s="220"/>
      <c r="VSA1248" s="220"/>
      <c r="VSB1248" s="220"/>
      <c r="VSC1248" s="220"/>
      <c r="VSD1248" s="220"/>
      <c r="VSE1248" s="220"/>
      <c r="VSF1248" s="220"/>
      <c r="VSG1248" s="220"/>
      <c r="VSH1248" s="220"/>
      <c r="VSI1248" s="220"/>
      <c r="VSJ1248" s="220"/>
      <c r="VSK1248" s="220"/>
      <c r="VSL1248" s="220"/>
      <c r="VSM1248" s="220"/>
      <c r="VSN1248" s="220"/>
      <c r="VSO1248" s="220"/>
      <c r="VSP1248" s="220"/>
      <c r="VSQ1248" s="220"/>
      <c r="VSR1248" s="220"/>
      <c r="VSS1248" s="220"/>
      <c r="VST1248" s="220"/>
      <c r="VSU1248" s="220"/>
      <c r="VSV1248" s="220"/>
      <c r="VSW1248" s="220"/>
      <c r="VSX1248" s="220"/>
      <c r="VSY1248" s="220"/>
      <c r="VSZ1248" s="220"/>
      <c r="VTA1248" s="220"/>
      <c r="VTB1248" s="220"/>
      <c r="VTC1248" s="220"/>
      <c r="VTD1248" s="220"/>
      <c r="VTE1248" s="220"/>
      <c r="VTF1248" s="220"/>
      <c r="VTG1248" s="220"/>
      <c r="VTH1248" s="220"/>
      <c r="VTI1248" s="220"/>
      <c r="VTJ1248" s="220"/>
      <c r="VTK1248" s="220"/>
      <c r="VTL1248" s="220"/>
      <c r="VTM1248" s="220"/>
      <c r="VTN1248" s="220"/>
      <c r="VTO1248" s="220"/>
      <c r="VTP1248" s="220"/>
      <c r="VTQ1248" s="220"/>
      <c r="VTR1248" s="220"/>
      <c r="VTS1248" s="220"/>
      <c r="VTT1248" s="220"/>
      <c r="VTU1248" s="220"/>
      <c r="VTV1248" s="220"/>
      <c r="VTW1248" s="220"/>
      <c r="VTX1248" s="220"/>
      <c r="VTY1248" s="220"/>
      <c r="VTZ1248" s="220"/>
      <c r="VUA1248" s="220"/>
      <c r="VUB1248" s="220"/>
      <c r="VUC1248" s="220"/>
      <c r="VUD1248" s="220"/>
      <c r="VUE1248" s="220"/>
      <c r="VUF1248" s="220"/>
      <c r="VUG1248" s="220"/>
      <c r="VUH1248" s="220"/>
      <c r="VUI1248" s="220"/>
      <c r="VUJ1248" s="220"/>
      <c r="VUK1248" s="220"/>
      <c r="VUL1248" s="220"/>
      <c r="VUM1248" s="220"/>
      <c r="VUN1248" s="220"/>
      <c r="VUO1248" s="220"/>
      <c r="VUP1248" s="220"/>
      <c r="VUQ1248" s="220"/>
      <c r="VUR1248" s="220"/>
      <c r="VUS1248" s="220"/>
      <c r="VUT1248" s="220"/>
      <c r="VUU1248" s="220"/>
      <c r="VUV1248" s="220"/>
      <c r="VUW1248" s="220"/>
      <c r="VUX1248" s="220"/>
      <c r="VUY1248" s="220"/>
      <c r="VUZ1248" s="220"/>
      <c r="VVA1248" s="220"/>
      <c r="VVB1248" s="220"/>
      <c r="VVC1248" s="220"/>
      <c r="VVD1248" s="220"/>
      <c r="VVE1248" s="220"/>
      <c r="VVF1248" s="220"/>
      <c r="VVG1248" s="220"/>
      <c r="VVH1248" s="220"/>
      <c r="VVI1248" s="220"/>
      <c r="VVJ1248" s="220"/>
      <c r="VVK1248" s="220"/>
      <c r="VVL1248" s="220"/>
      <c r="VVM1248" s="220"/>
      <c r="VVN1248" s="220"/>
      <c r="VVO1248" s="220"/>
      <c r="VVP1248" s="220"/>
      <c r="VVQ1248" s="220"/>
      <c r="VVR1248" s="220"/>
      <c r="VVS1248" s="220"/>
      <c r="VVT1248" s="220"/>
      <c r="VVU1248" s="220"/>
      <c r="VVV1248" s="220"/>
      <c r="VVW1248" s="220"/>
      <c r="VVX1248" s="220"/>
      <c r="VVY1248" s="220"/>
      <c r="VVZ1248" s="220"/>
      <c r="VWA1248" s="220"/>
      <c r="VWB1248" s="220"/>
      <c r="VWC1248" s="220"/>
      <c r="VWD1248" s="220"/>
      <c r="VWE1248" s="220"/>
      <c r="VWF1248" s="220"/>
      <c r="VWG1248" s="220"/>
      <c r="VWH1248" s="220"/>
      <c r="VWI1248" s="220"/>
      <c r="VWJ1248" s="220"/>
      <c r="VWK1248" s="220"/>
      <c r="VWL1248" s="220"/>
      <c r="VWM1248" s="220"/>
      <c r="VWN1248" s="220"/>
      <c r="VWO1248" s="220"/>
      <c r="VWP1248" s="220"/>
      <c r="VWQ1248" s="220"/>
      <c r="VWR1248" s="220"/>
      <c r="VWS1248" s="220"/>
      <c r="VWT1248" s="220"/>
      <c r="VWU1248" s="220"/>
      <c r="VWV1248" s="220"/>
      <c r="VWW1248" s="220"/>
      <c r="VWX1248" s="220"/>
      <c r="VWY1248" s="220"/>
      <c r="VWZ1248" s="220"/>
      <c r="VXA1248" s="220"/>
      <c r="VXB1248" s="220"/>
      <c r="VXC1248" s="220"/>
      <c r="VXD1248" s="220"/>
      <c r="VXE1248" s="220"/>
      <c r="VXF1248" s="220"/>
      <c r="VXG1248" s="220"/>
      <c r="VXH1248" s="220"/>
      <c r="VXI1248" s="220"/>
      <c r="VXJ1248" s="220"/>
      <c r="VXK1248" s="220"/>
      <c r="VXL1248" s="220"/>
      <c r="VXM1248" s="220"/>
      <c r="VXN1248" s="220"/>
      <c r="VXO1248" s="220"/>
      <c r="VXP1248" s="220"/>
      <c r="VXQ1248" s="220"/>
      <c r="VXR1248" s="220"/>
      <c r="VXS1248" s="220"/>
      <c r="VXT1248" s="220"/>
      <c r="VXU1248" s="220"/>
      <c r="VXV1248" s="220"/>
      <c r="VXW1248" s="220"/>
      <c r="VXX1248" s="220"/>
      <c r="VXY1248" s="220"/>
      <c r="VXZ1248" s="220"/>
      <c r="VYA1248" s="220"/>
      <c r="VYB1248" s="220"/>
      <c r="VYC1248" s="220"/>
      <c r="VYD1248" s="220"/>
      <c r="VYE1248" s="220"/>
      <c r="VYF1248" s="220"/>
      <c r="VYG1248" s="220"/>
      <c r="VYH1248" s="220"/>
      <c r="VYI1248" s="220"/>
      <c r="VYJ1248" s="220"/>
      <c r="VYK1248" s="220"/>
      <c r="VYL1248" s="220"/>
      <c r="VYM1248" s="220"/>
      <c r="VYN1248" s="220"/>
      <c r="VYO1248" s="220"/>
      <c r="VYP1248" s="220"/>
      <c r="VYQ1248" s="220"/>
      <c r="VYR1248" s="220"/>
      <c r="VYS1248" s="220"/>
      <c r="VYT1248" s="220"/>
      <c r="VYU1248" s="220"/>
      <c r="VYV1248" s="220"/>
      <c r="VYW1248" s="220"/>
      <c r="VYX1248" s="220"/>
      <c r="VYY1248" s="220"/>
      <c r="VYZ1248" s="220"/>
      <c r="VZA1248" s="220"/>
      <c r="VZB1248" s="220"/>
      <c r="VZC1248" s="220"/>
      <c r="VZD1248" s="220"/>
      <c r="VZE1248" s="220"/>
      <c r="VZF1248" s="220"/>
      <c r="VZG1248" s="220"/>
      <c r="VZH1248" s="220"/>
      <c r="VZI1248" s="220"/>
      <c r="VZJ1248" s="220"/>
      <c r="VZK1248" s="220"/>
      <c r="VZL1248" s="220"/>
      <c r="VZM1248" s="220"/>
      <c r="VZN1248" s="220"/>
      <c r="VZO1248" s="220"/>
      <c r="VZP1248" s="220"/>
      <c r="VZQ1248" s="220"/>
      <c r="VZR1248" s="220"/>
      <c r="VZS1248" s="220"/>
      <c r="VZT1248" s="220"/>
      <c r="VZU1248" s="220"/>
      <c r="VZV1248" s="220"/>
      <c r="VZW1248" s="220"/>
      <c r="VZX1248" s="220"/>
      <c r="VZY1248" s="220"/>
      <c r="VZZ1248" s="220"/>
      <c r="WAA1248" s="220"/>
      <c r="WAB1248" s="220"/>
      <c r="WAC1248" s="220"/>
      <c r="WAD1248" s="220"/>
      <c r="WAE1248" s="220"/>
      <c r="WAF1248" s="220"/>
      <c r="WAG1248" s="220"/>
      <c r="WAH1248" s="220"/>
      <c r="WAI1248" s="220"/>
      <c r="WAJ1248" s="220"/>
      <c r="WAK1248" s="220"/>
      <c r="WAL1248" s="220"/>
      <c r="WAM1248" s="220"/>
      <c r="WAN1248" s="220"/>
      <c r="WAO1248" s="220"/>
      <c r="WAP1248" s="220"/>
      <c r="WAQ1248" s="220"/>
      <c r="WAR1248" s="220"/>
      <c r="WAS1248" s="220"/>
      <c r="WAT1248" s="220"/>
      <c r="WAU1248" s="220"/>
      <c r="WAV1248" s="220"/>
      <c r="WAW1248" s="220"/>
      <c r="WAX1248" s="220"/>
      <c r="WAY1248" s="220"/>
      <c r="WAZ1248" s="220"/>
      <c r="WBA1248" s="220"/>
      <c r="WBB1248" s="220"/>
      <c r="WBC1248" s="220"/>
      <c r="WBD1248" s="220"/>
      <c r="WBE1248" s="220"/>
      <c r="WBF1248" s="220"/>
      <c r="WBG1248" s="220"/>
      <c r="WBH1248" s="220"/>
      <c r="WBI1248" s="220"/>
      <c r="WBJ1248" s="220"/>
      <c r="WBK1248" s="220"/>
      <c r="WBL1248" s="220"/>
      <c r="WBM1248" s="220"/>
      <c r="WBN1248" s="220"/>
      <c r="WBO1248" s="220"/>
      <c r="WBP1248" s="220"/>
      <c r="WBQ1248" s="220"/>
      <c r="WBR1248" s="220"/>
      <c r="WBS1248" s="220"/>
      <c r="WBT1248" s="220"/>
      <c r="WBU1248" s="220"/>
      <c r="WBV1248" s="220"/>
      <c r="WBW1248" s="220"/>
      <c r="WBX1248" s="220"/>
      <c r="WBY1248" s="220"/>
      <c r="WBZ1248" s="220"/>
      <c r="WCA1248" s="220"/>
      <c r="WCB1248" s="220"/>
      <c r="WCC1248" s="220"/>
      <c r="WCD1248" s="220"/>
      <c r="WCE1248" s="220"/>
      <c r="WCF1248" s="220"/>
      <c r="WCG1248" s="220"/>
      <c r="WCH1248" s="220"/>
      <c r="WCI1248" s="220"/>
      <c r="WCJ1248" s="220"/>
      <c r="WCK1248" s="220"/>
      <c r="WCL1248" s="220"/>
      <c r="WCM1248" s="220"/>
      <c r="WCN1248" s="220"/>
      <c r="WCO1248" s="220"/>
      <c r="WCP1248" s="220"/>
      <c r="WCQ1248" s="220"/>
      <c r="WCR1248" s="220"/>
      <c r="WCS1248" s="220"/>
      <c r="WCT1248" s="220"/>
      <c r="WCU1248" s="220"/>
      <c r="WCV1248" s="220"/>
      <c r="WCW1248" s="220"/>
      <c r="WCX1248" s="220"/>
      <c r="WCY1248" s="220"/>
      <c r="WCZ1248" s="220"/>
      <c r="WDA1248" s="220"/>
      <c r="WDB1248" s="220"/>
      <c r="WDC1248" s="220"/>
      <c r="WDD1248" s="220"/>
      <c r="WDE1248" s="220"/>
      <c r="WDF1248" s="220"/>
      <c r="WDG1248" s="220"/>
      <c r="WDH1248" s="220"/>
      <c r="WDI1248" s="220"/>
      <c r="WDJ1248" s="220"/>
      <c r="WDK1248" s="220"/>
      <c r="WDL1248" s="220"/>
      <c r="WDM1248" s="220"/>
      <c r="WDN1248" s="220"/>
      <c r="WDO1248" s="220"/>
      <c r="WDP1248" s="220"/>
      <c r="WDQ1248" s="220"/>
      <c r="WDR1248" s="220"/>
      <c r="WDS1248" s="220"/>
      <c r="WDT1248" s="220"/>
      <c r="WDU1248" s="220"/>
      <c r="WDV1248" s="220"/>
      <c r="WDW1248" s="220"/>
      <c r="WDX1248" s="220"/>
      <c r="WDY1248" s="220"/>
      <c r="WDZ1248" s="220"/>
      <c r="WEA1248" s="220"/>
      <c r="WEB1248" s="220"/>
      <c r="WEC1248" s="220"/>
      <c r="WED1248" s="220"/>
      <c r="WEE1248" s="220"/>
      <c r="WEF1248" s="220"/>
      <c r="WEG1248" s="220"/>
      <c r="WEH1248" s="220"/>
      <c r="WEI1248" s="220"/>
      <c r="WEJ1248" s="220"/>
      <c r="WEK1248" s="220"/>
      <c r="WEL1248" s="220"/>
      <c r="WEM1248" s="220"/>
      <c r="WEN1248" s="220"/>
      <c r="WEO1248" s="220"/>
      <c r="WEP1248" s="220"/>
      <c r="WEQ1248" s="220"/>
      <c r="WER1248" s="220"/>
      <c r="WES1248" s="220"/>
      <c r="WET1248" s="220"/>
      <c r="WEU1248" s="220"/>
      <c r="WEV1248" s="220"/>
      <c r="WEW1248" s="220"/>
      <c r="WEX1248" s="220"/>
      <c r="WEY1248" s="220"/>
      <c r="WEZ1248" s="220"/>
      <c r="WFA1248" s="220"/>
      <c r="WFB1248" s="220"/>
      <c r="WFC1248" s="220"/>
      <c r="WFD1248" s="220"/>
      <c r="WFE1248" s="220"/>
      <c r="WFF1248" s="220"/>
      <c r="WFG1248" s="220"/>
      <c r="WFH1248" s="220"/>
      <c r="WFI1248" s="220"/>
      <c r="WFJ1248" s="220"/>
      <c r="WFK1248" s="220"/>
      <c r="WFL1248" s="220"/>
      <c r="WFM1248" s="220"/>
      <c r="WFN1248" s="220"/>
      <c r="WFO1248" s="220"/>
      <c r="WFP1248" s="220"/>
      <c r="WFQ1248" s="220"/>
      <c r="WFR1248" s="220"/>
      <c r="WFS1248" s="220"/>
      <c r="WFT1248" s="220"/>
      <c r="WFU1248" s="220"/>
      <c r="WFV1248" s="220"/>
      <c r="WFW1248" s="220"/>
      <c r="WFX1248" s="220"/>
      <c r="WFY1248" s="220"/>
      <c r="WFZ1248" s="220"/>
      <c r="WGA1248" s="220"/>
      <c r="WGB1248" s="220"/>
      <c r="WGC1248" s="220"/>
      <c r="WGD1248" s="220"/>
      <c r="WGE1248" s="220"/>
      <c r="WGF1248" s="220"/>
      <c r="WGG1248" s="220"/>
      <c r="WGH1248" s="220"/>
      <c r="WGI1248" s="220"/>
      <c r="WGJ1248" s="220"/>
      <c r="WGK1248" s="220"/>
      <c r="WGL1248" s="220"/>
      <c r="WGM1248" s="220"/>
      <c r="WGN1248" s="220"/>
      <c r="WGO1248" s="220"/>
      <c r="WGP1248" s="220"/>
      <c r="WGQ1248" s="220"/>
      <c r="WGR1248" s="220"/>
      <c r="WGS1248" s="220"/>
      <c r="WGT1248" s="220"/>
      <c r="WGU1248" s="220"/>
      <c r="WGV1248" s="220"/>
      <c r="WGW1248" s="220"/>
      <c r="WGX1248" s="220"/>
      <c r="WGY1248" s="220"/>
      <c r="WGZ1248" s="220"/>
      <c r="WHA1248" s="220"/>
      <c r="WHB1248" s="220"/>
      <c r="WHC1248" s="220"/>
      <c r="WHD1248" s="220"/>
      <c r="WHE1248" s="220"/>
      <c r="WHF1248" s="220"/>
      <c r="WHG1248" s="220"/>
      <c r="WHH1248" s="220"/>
      <c r="WHI1248" s="220"/>
      <c r="WHJ1248" s="220"/>
      <c r="WHK1248" s="220"/>
      <c r="WHL1248" s="220"/>
      <c r="WHM1248" s="220"/>
      <c r="WHN1248" s="220"/>
      <c r="WHO1248" s="220"/>
      <c r="WHP1248" s="220"/>
      <c r="WHQ1248" s="220"/>
      <c r="WHR1248" s="220"/>
      <c r="WHS1248" s="220"/>
      <c r="WHT1248" s="220"/>
      <c r="WHU1248" s="220"/>
      <c r="WHV1248" s="220"/>
      <c r="WHW1248" s="220"/>
      <c r="WHX1248" s="220"/>
      <c r="WHY1248" s="220"/>
      <c r="WHZ1248" s="220"/>
      <c r="WIA1248" s="220"/>
      <c r="WIB1248" s="220"/>
      <c r="WIC1248" s="220"/>
      <c r="WID1248" s="220"/>
      <c r="WIE1248" s="220"/>
      <c r="WIF1248" s="220"/>
      <c r="WIG1248" s="220"/>
      <c r="WIH1248" s="220"/>
      <c r="WII1248" s="220"/>
      <c r="WIJ1248" s="220"/>
      <c r="WIK1248" s="220"/>
      <c r="WIL1248" s="220"/>
      <c r="WIM1248" s="220"/>
      <c r="WIN1248" s="220"/>
      <c r="WIO1248" s="220"/>
      <c r="WIP1248" s="220"/>
      <c r="WIQ1248" s="220"/>
      <c r="WIR1248" s="220"/>
      <c r="WIS1248" s="220"/>
      <c r="WIT1248" s="220"/>
      <c r="WIU1248" s="220"/>
      <c r="WIV1248" s="220"/>
      <c r="WIW1248" s="220"/>
      <c r="WIX1248" s="220"/>
      <c r="WIY1248" s="220"/>
      <c r="WIZ1248" s="220"/>
      <c r="WJA1248" s="220"/>
      <c r="WJB1248" s="220"/>
      <c r="WJC1248" s="220"/>
      <c r="WJD1248" s="220"/>
      <c r="WJE1248" s="220"/>
      <c r="WJF1248" s="220"/>
      <c r="WJG1248" s="220"/>
      <c r="WJH1248" s="220"/>
      <c r="WJI1248" s="220"/>
      <c r="WJJ1248" s="220"/>
      <c r="WJK1248" s="220"/>
      <c r="WJL1248" s="220"/>
      <c r="WJM1248" s="220"/>
      <c r="WJN1248" s="220"/>
      <c r="WJO1248" s="220"/>
      <c r="WJP1248" s="220"/>
      <c r="WJQ1248" s="220"/>
      <c r="WJR1248" s="220"/>
      <c r="WJS1248" s="220"/>
      <c r="WJT1248" s="220"/>
      <c r="WJU1248" s="220"/>
      <c r="WJV1248" s="220"/>
      <c r="WJW1248" s="220"/>
      <c r="WJX1248" s="220"/>
      <c r="WJY1248" s="220"/>
      <c r="WJZ1248" s="220"/>
      <c r="WKA1248" s="220"/>
      <c r="WKB1248" s="220"/>
      <c r="WKC1248" s="220"/>
      <c r="WKD1248" s="220"/>
      <c r="WKE1248" s="220"/>
      <c r="WKF1248" s="220"/>
      <c r="WKG1248" s="220"/>
      <c r="WKH1248" s="220"/>
      <c r="WKI1248" s="220"/>
      <c r="WKJ1248" s="220"/>
      <c r="WKK1248" s="220"/>
      <c r="WKL1248" s="220"/>
      <c r="WKM1248" s="220"/>
      <c r="WKN1248" s="220"/>
      <c r="WKO1248" s="220"/>
      <c r="WKP1248" s="220"/>
      <c r="WKQ1248" s="220"/>
      <c r="WKR1248" s="220"/>
      <c r="WKS1248" s="220"/>
      <c r="WKT1248" s="220"/>
      <c r="WKU1248" s="220"/>
      <c r="WKV1248" s="220"/>
      <c r="WKW1248" s="220"/>
      <c r="WKX1248" s="220"/>
      <c r="WKY1248" s="220"/>
      <c r="WKZ1248" s="220"/>
      <c r="WLA1248" s="220"/>
      <c r="WLB1248" s="220"/>
      <c r="WLC1248" s="220"/>
      <c r="WLD1248" s="220"/>
      <c r="WLE1248" s="220"/>
      <c r="WLF1248" s="220"/>
      <c r="WLG1248" s="220"/>
      <c r="WLH1248" s="220"/>
      <c r="WLI1248" s="220"/>
      <c r="WLJ1248" s="220"/>
      <c r="WLK1248" s="220"/>
      <c r="WLL1248" s="220"/>
      <c r="WLM1248" s="220"/>
      <c r="WLN1248" s="220"/>
      <c r="WLO1248" s="220"/>
      <c r="WLP1248" s="220"/>
      <c r="WLQ1248" s="220"/>
      <c r="WLR1248" s="220"/>
      <c r="WLS1248" s="220"/>
      <c r="WLT1248" s="220"/>
      <c r="WLU1248" s="220"/>
      <c r="WLV1248" s="220"/>
      <c r="WLW1248" s="220"/>
      <c r="WLX1248" s="220"/>
      <c r="WLY1248" s="220"/>
      <c r="WLZ1248" s="220"/>
      <c r="WMA1248" s="220"/>
      <c r="WMB1248" s="220"/>
      <c r="WMC1248" s="220"/>
      <c r="WMD1248" s="220"/>
      <c r="WME1248" s="220"/>
      <c r="WMF1248" s="220"/>
      <c r="WMG1248" s="220"/>
      <c r="WMH1248" s="220"/>
      <c r="WMI1248" s="220"/>
      <c r="WMJ1248" s="220"/>
      <c r="WMK1248" s="220"/>
      <c r="WML1248" s="220"/>
      <c r="WMM1248" s="220"/>
      <c r="WMN1248" s="220"/>
      <c r="WMO1248" s="220"/>
      <c r="WMP1248" s="220"/>
      <c r="WMQ1248" s="220"/>
      <c r="WMR1248" s="220"/>
      <c r="WMS1248" s="220"/>
      <c r="WMT1248" s="220"/>
      <c r="WMU1248" s="220"/>
      <c r="WMV1248" s="220"/>
      <c r="WMW1248" s="220"/>
      <c r="WMX1248" s="220"/>
      <c r="WMY1248" s="220"/>
      <c r="WMZ1248" s="220"/>
      <c r="WNA1248" s="220"/>
      <c r="WNB1248" s="220"/>
      <c r="WNC1248" s="220"/>
      <c r="WND1248" s="220"/>
      <c r="WNE1248" s="220"/>
      <c r="WNF1248" s="220"/>
      <c r="WNG1248" s="220"/>
      <c r="WNH1248" s="220"/>
      <c r="WNI1248" s="220"/>
      <c r="WNJ1248" s="220"/>
      <c r="WNK1248" s="220"/>
      <c r="WNL1248" s="220"/>
      <c r="WNM1248" s="220"/>
      <c r="WNN1248" s="220"/>
      <c r="WNO1248" s="220"/>
      <c r="WNP1248" s="220"/>
      <c r="WNQ1248" s="220"/>
      <c r="WNR1248" s="220"/>
      <c r="WNS1248" s="220"/>
      <c r="WNT1248" s="220"/>
      <c r="WNU1248" s="220"/>
      <c r="WNV1248" s="220"/>
      <c r="WNW1248" s="220"/>
      <c r="WNX1248" s="220"/>
      <c r="WNY1248" s="220"/>
      <c r="WNZ1248" s="220"/>
      <c r="WOA1248" s="220"/>
      <c r="WOB1248" s="220"/>
      <c r="WOC1248" s="220"/>
      <c r="WOD1248" s="220"/>
      <c r="WOE1248" s="220"/>
      <c r="WOF1248" s="220"/>
      <c r="WOG1248" s="220"/>
      <c r="WOH1248" s="220"/>
      <c r="WOI1248" s="220"/>
      <c r="WOJ1248" s="220"/>
      <c r="WOK1248" s="220"/>
      <c r="WOL1248" s="220"/>
      <c r="WOM1248" s="220"/>
      <c r="WON1248" s="220"/>
      <c r="WOO1248" s="220"/>
      <c r="WOP1248" s="220"/>
      <c r="WOQ1248" s="220"/>
      <c r="WOR1248" s="220"/>
      <c r="WOS1248" s="220"/>
      <c r="WOT1248" s="220"/>
      <c r="WOU1248" s="220"/>
      <c r="WOV1248" s="220"/>
      <c r="WOW1248" s="220"/>
      <c r="WOX1248" s="220"/>
      <c r="WOY1248" s="220"/>
      <c r="WOZ1248" s="220"/>
      <c r="WPA1248" s="220"/>
      <c r="WPB1248" s="220"/>
      <c r="WPC1248" s="220"/>
      <c r="WPD1248" s="220"/>
      <c r="WPE1248" s="220"/>
      <c r="WPF1248" s="220"/>
      <c r="WPG1248" s="220"/>
      <c r="WPH1248" s="220"/>
      <c r="WPI1248" s="220"/>
      <c r="WPJ1248" s="220"/>
      <c r="WPK1248" s="220"/>
      <c r="WPL1248" s="220"/>
      <c r="WPM1248" s="220"/>
      <c r="WPN1248" s="220"/>
      <c r="WPO1248" s="220"/>
      <c r="WPP1248" s="220"/>
      <c r="WPQ1248" s="220"/>
      <c r="WPR1248" s="220"/>
      <c r="WPS1248" s="220"/>
      <c r="WPT1248" s="220"/>
      <c r="WPU1248" s="220"/>
      <c r="WPV1248" s="220"/>
      <c r="WPW1248" s="220"/>
      <c r="WPX1248" s="220"/>
      <c r="WPY1248" s="220"/>
      <c r="WPZ1248" s="220"/>
      <c r="WQA1248" s="220"/>
      <c r="WQB1248" s="220"/>
      <c r="WQC1248" s="220"/>
      <c r="WQD1248" s="220"/>
      <c r="WQE1248" s="220"/>
      <c r="WQF1248" s="220"/>
      <c r="WQG1248" s="220"/>
      <c r="WQH1248" s="220"/>
      <c r="WQI1248" s="220"/>
      <c r="WQJ1248" s="220"/>
      <c r="WQK1248" s="220"/>
      <c r="WQL1248" s="220"/>
      <c r="WQM1248" s="220"/>
      <c r="WQN1248" s="220"/>
      <c r="WQO1248" s="220"/>
      <c r="WQP1248" s="220"/>
      <c r="WQQ1248" s="220"/>
      <c r="WQR1248" s="220"/>
      <c r="WQS1248" s="220"/>
      <c r="WQT1248" s="220"/>
      <c r="WQU1248" s="220"/>
      <c r="WQV1248" s="220"/>
      <c r="WQW1248" s="220"/>
      <c r="WQX1248" s="220"/>
      <c r="WQY1248" s="220"/>
      <c r="WQZ1248" s="220"/>
      <c r="WRA1248" s="220"/>
      <c r="WRB1248" s="220"/>
      <c r="WRC1248" s="220"/>
      <c r="WRD1248" s="220"/>
      <c r="WRE1248" s="220"/>
      <c r="WRF1248" s="220"/>
      <c r="WRG1248" s="220"/>
      <c r="WRH1248" s="220"/>
      <c r="WRI1248" s="220"/>
      <c r="WRJ1248" s="220"/>
      <c r="WRK1248" s="220"/>
      <c r="WRL1248" s="220"/>
      <c r="WRM1248" s="220"/>
      <c r="WRN1248" s="220"/>
      <c r="WRO1248" s="220"/>
      <c r="WRP1248" s="220"/>
      <c r="WRQ1248" s="220"/>
      <c r="WRR1248" s="220"/>
      <c r="WRS1248" s="220"/>
      <c r="WRT1248" s="220"/>
      <c r="WRU1248" s="220"/>
      <c r="WRV1248" s="220"/>
      <c r="WRW1248" s="220"/>
      <c r="WRX1248" s="220"/>
      <c r="WRY1248" s="220"/>
      <c r="WRZ1248" s="220"/>
      <c r="WSA1248" s="220"/>
      <c r="WSB1248" s="220"/>
      <c r="WSC1248" s="220"/>
      <c r="WSD1248" s="220"/>
      <c r="WSE1248" s="220"/>
      <c r="WSF1248" s="220"/>
      <c r="WSG1248" s="220"/>
      <c r="WSH1248" s="220"/>
      <c r="WSI1248" s="220"/>
      <c r="WSJ1248" s="220"/>
      <c r="WSK1248" s="220"/>
      <c r="WSL1248" s="220"/>
      <c r="WSM1248" s="220"/>
      <c r="WSN1248" s="220"/>
      <c r="WSO1248" s="220"/>
      <c r="WSP1248" s="220"/>
      <c r="WSQ1248" s="220"/>
      <c r="WSR1248" s="220"/>
      <c r="WSS1248" s="220"/>
      <c r="WST1248" s="220"/>
      <c r="WSU1248" s="220"/>
      <c r="WSV1248" s="220"/>
      <c r="WSW1248" s="220"/>
      <c r="WSX1248" s="220"/>
      <c r="WSY1248" s="220"/>
      <c r="WSZ1248" s="220"/>
      <c r="WTA1248" s="220"/>
      <c r="WTB1248" s="220"/>
      <c r="WTC1248" s="220"/>
      <c r="WTD1248" s="220"/>
      <c r="WTE1248" s="220"/>
      <c r="WTF1248" s="220"/>
      <c r="WTG1248" s="220"/>
      <c r="WTH1248" s="220"/>
      <c r="WTI1248" s="220"/>
      <c r="WTJ1248" s="220"/>
      <c r="WTK1248" s="220"/>
      <c r="WTL1248" s="220"/>
      <c r="WTM1248" s="220"/>
      <c r="WTN1248" s="220"/>
      <c r="WTO1248" s="220"/>
      <c r="WTP1248" s="220"/>
      <c r="WTQ1248" s="220"/>
      <c r="WTR1248" s="220"/>
      <c r="WTS1248" s="220"/>
      <c r="WTT1248" s="220"/>
      <c r="WTU1248" s="220"/>
      <c r="WTV1248" s="220"/>
      <c r="WTW1248" s="220"/>
      <c r="WTX1248" s="220"/>
      <c r="WTY1248" s="220"/>
      <c r="WTZ1248" s="220"/>
      <c r="WUA1248" s="220"/>
      <c r="WUB1248" s="220"/>
      <c r="WUC1248" s="220"/>
      <c r="WUD1248" s="220"/>
      <c r="WUE1248" s="220"/>
      <c r="WUF1248" s="220"/>
      <c r="WUG1248" s="220"/>
      <c r="WUH1248" s="220"/>
      <c r="WUI1248" s="220"/>
      <c r="WUJ1248" s="220"/>
      <c r="WUK1248" s="220"/>
      <c r="WUL1248" s="220"/>
      <c r="WUM1248" s="220"/>
      <c r="WUN1248" s="220"/>
      <c r="WUO1248" s="220"/>
      <c r="WUP1248" s="220"/>
      <c r="WUQ1248" s="220"/>
      <c r="WUR1248" s="220"/>
      <c r="WUS1248" s="220"/>
      <c r="WUT1248" s="220"/>
      <c r="WUU1248" s="220"/>
      <c r="WUV1248" s="220"/>
      <c r="WUW1248" s="220"/>
      <c r="WUX1248" s="220"/>
      <c r="WUY1248" s="220"/>
      <c r="WUZ1248" s="220"/>
      <c r="WVA1248" s="220"/>
      <c r="WVB1248" s="220"/>
      <c r="WVC1248" s="220"/>
      <c r="WVD1248" s="220"/>
      <c r="WVE1248" s="220"/>
      <c r="WVF1248" s="220"/>
      <c r="WVG1248" s="220"/>
      <c r="WVH1248" s="220"/>
      <c r="WVI1248" s="220"/>
      <c r="WVJ1248" s="220"/>
      <c r="WVK1248" s="220"/>
      <c r="WVL1248" s="220"/>
      <c r="WVM1248" s="220"/>
      <c r="WVN1248" s="220"/>
      <c r="WVO1248" s="220"/>
      <c r="WVP1248" s="220"/>
      <c r="WVQ1248" s="220"/>
      <c r="WVR1248" s="220"/>
      <c r="WVS1248" s="220"/>
      <c r="WVT1248" s="220"/>
      <c r="WVU1248" s="220"/>
      <c r="WVV1248" s="220"/>
      <c r="WVW1248" s="220"/>
      <c r="WVX1248" s="220"/>
      <c r="WVY1248" s="220"/>
      <c r="WVZ1248" s="220"/>
      <c r="WWA1248" s="220"/>
      <c r="WWB1248" s="220"/>
      <c r="WWC1248" s="220"/>
      <c r="WWD1248" s="220"/>
      <c r="WWE1248" s="220"/>
      <c r="WWF1248" s="220"/>
      <c r="WWG1248" s="220"/>
      <c r="WWH1248" s="220"/>
      <c r="WWI1248" s="220"/>
      <c r="WWJ1248" s="220"/>
      <c r="WWK1248" s="220"/>
      <c r="WWL1248" s="220"/>
      <c r="WWM1248" s="220"/>
      <c r="WWN1248" s="220"/>
      <c r="WWO1248" s="220"/>
      <c r="WWP1248" s="220"/>
      <c r="WWQ1248" s="220"/>
      <c r="WWR1248" s="220"/>
      <c r="WWS1248" s="220"/>
      <c r="WWT1248" s="220"/>
      <c r="WWU1248" s="220"/>
      <c r="WWV1248" s="220"/>
      <c r="WWW1248" s="220"/>
      <c r="WWX1248" s="220"/>
      <c r="WWY1248" s="220"/>
      <c r="WWZ1248" s="220"/>
      <c r="WXA1248" s="220"/>
      <c r="WXB1248" s="220"/>
      <c r="WXC1248" s="220"/>
      <c r="WXD1248" s="220"/>
      <c r="WXE1248" s="220"/>
      <c r="WXF1248" s="220"/>
      <c r="WXG1248" s="220"/>
      <c r="WXH1248" s="220"/>
      <c r="WXI1248" s="220"/>
      <c r="WXJ1248" s="220"/>
      <c r="WXK1248" s="220"/>
      <c r="WXL1248" s="220"/>
      <c r="WXM1248" s="220"/>
      <c r="WXN1248" s="220"/>
      <c r="WXO1248" s="220"/>
      <c r="WXP1248" s="220"/>
      <c r="WXQ1248" s="220"/>
      <c r="WXR1248" s="220"/>
      <c r="WXS1248" s="220"/>
      <c r="WXT1248" s="220"/>
      <c r="WXU1248" s="220"/>
      <c r="WXV1248" s="220"/>
      <c r="WXW1248" s="220"/>
      <c r="WXX1248" s="220"/>
      <c r="WXY1248" s="220"/>
      <c r="WXZ1248" s="220"/>
      <c r="WYA1248" s="220"/>
      <c r="WYB1248" s="220"/>
      <c r="WYC1248" s="220"/>
      <c r="WYD1248" s="220"/>
      <c r="WYE1248" s="220"/>
      <c r="WYF1248" s="220"/>
      <c r="WYG1248" s="220"/>
      <c r="WYH1248" s="220"/>
      <c r="WYI1248" s="220"/>
      <c r="WYJ1248" s="220"/>
      <c r="WYK1248" s="220"/>
      <c r="WYL1248" s="220"/>
      <c r="WYM1248" s="220"/>
      <c r="WYN1248" s="220"/>
      <c r="WYO1248" s="220"/>
      <c r="WYP1248" s="220"/>
      <c r="WYQ1248" s="220"/>
      <c r="WYR1248" s="220"/>
      <c r="WYS1248" s="220"/>
      <c r="WYT1248" s="220"/>
      <c r="WYU1248" s="220"/>
      <c r="WYV1248" s="220"/>
      <c r="WYW1248" s="220"/>
      <c r="WYX1248" s="220"/>
      <c r="WYY1248" s="220"/>
      <c r="WYZ1248" s="220"/>
      <c r="WZA1248" s="220"/>
      <c r="WZB1248" s="220"/>
      <c r="WZC1248" s="220"/>
      <c r="WZD1248" s="220"/>
      <c r="WZE1248" s="220"/>
      <c r="WZF1248" s="220"/>
      <c r="WZG1248" s="220"/>
      <c r="WZH1248" s="220"/>
      <c r="WZI1248" s="220"/>
      <c r="WZJ1248" s="220"/>
      <c r="WZK1248" s="220"/>
      <c r="WZL1248" s="220"/>
      <c r="WZM1248" s="220"/>
      <c r="WZN1248" s="220"/>
      <c r="WZO1248" s="220"/>
      <c r="WZP1248" s="220"/>
      <c r="WZQ1248" s="220"/>
      <c r="WZR1248" s="220"/>
      <c r="WZS1248" s="220"/>
      <c r="WZT1248" s="220"/>
      <c r="WZU1248" s="220"/>
      <c r="WZV1248" s="220"/>
      <c r="WZW1248" s="220"/>
      <c r="WZX1248" s="220"/>
      <c r="WZY1248" s="220"/>
      <c r="WZZ1248" s="220"/>
      <c r="XAA1248" s="220"/>
      <c r="XAB1248" s="220"/>
      <c r="XAC1248" s="220"/>
      <c r="XAD1248" s="220"/>
      <c r="XAE1248" s="220"/>
      <c r="XAF1248" s="220"/>
      <c r="XAG1248" s="220"/>
      <c r="XAH1248" s="220"/>
      <c r="XAI1248" s="220"/>
      <c r="XAJ1248" s="220"/>
      <c r="XAK1248" s="220"/>
      <c r="XAL1248" s="220"/>
      <c r="XAM1248" s="220"/>
      <c r="XAN1248" s="220"/>
      <c r="XAO1248" s="220"/>
      <c r="XAP1248" s="220"/>
      <c r="XAQ1248" s="220"/>
      <c r="XAR1248" s="220"/>
      <c r="XAS1248" s="220"/>
      <c r="XAT1248" s="220"/>
      <c r="XAU1248" s="220"/>
      <c r="XAV1248" s="220"/>
      <c r="XAW1248" s="220"/>
      <c r="XAX1248" s="220"/>
      <c r="XAY1248" s="220"/>
      <c r="XAZ1248" s="220"/>
      <c r="XBA1248" s="220"/>
      <c r="XBB1248" s="220"/>
      <c r="XBC1248" s="220"/>
      <c r="XBD1248" s="220"/>
      <c r="XBE1248" s="220"/>
      <c r="XBF1248" s="220"/>
      <c r="XBG1248" s="220"/>
      <c r="XBH1248" s="220"/>
      <c r="XBI1248" s="220"/>
      <c r="XBJ1248" s="220"/>
      <c r="XBK1248" s="220"/>
      <c r="XBL1248" s="220"/>
      <c r="XBM1248" s="220"/>
      <c r="XBN1248" s="220"/>
      <c r="XBO1248" s="220"/>
      <c r="XBP1248" s="220"/>
      <c r="XBQ1248" s="220"/>
      <c r="XBR1248" s="220"/>
      <c r="XBS1248" s="220"/>
      <c r="XBT1248" s="220"/>
      <c r="XBU1248" s="220"/>
      <c r="XBV1248" s="220"/>
      <c r="XBW1248" s="220"/>
      <c r="XBX1248" s="220"/>
      <c r="XBY1248" s="220"/>
      <c r="XBZ1248" s="220"/>
      <c r="XCA1248" s="220"/>
      <c r="XCB1248" s="220"/>
      <c r="XCC1248" s="220"/>
      <c r="XCD1248" s="220"/>
      <c r="XCE1248" s="220"/>
      <c r="XCF1248" s="220"/>
      <c r="XCG1248" s="220"/>
      <c r="XCH1248" s="220"/>
      <c r="XCI1248" s="220"/>
      <c r="XCJ1248" s="220"/>
      <c r="XCK1248" s="220"/>
      <c r="XCL1248" s="220"/>
      <c r="XCM1248" s="220"/>
      <c r="XCN1248" s="220"/>
      <c r="XCO1248" s="220"/>
      <c r="XCP1248" s="220"/>
      <c r="XCQ1248" s="220"/>
      <c r="XCR1248" s="220"/>
      <c r="XCS1248" s="220"/>
      <c r="XCT1248" s="220"/>
      <c r="XCU1248" s="220"/>
      <c r="XCV1248" s="220"/>
      <c r="XCW1248" s="220"/>
      <c r="XCX1248" s="220"/>
      <c r="XCY1248" s="220"/>
      <c r="XCZ1248" s="220"/>
      <c r="XDA1248" s="220"/>
      <c r="XDB1248" s="220"/>
      <c r="XDC1248" s="220"/>
      <c r="XDD1248" s="220"/>
      <c r="XDE1248" s="220"/>
      <c r="XDF1248" s="220"/>
      <c r="XDG1248" s="220"/>
      <c r="XDH1248" s="220"/>
      <c r="XDI1248" s="220"/>
      <c r="XDJ1248" s="220"/>
      <c r="XDK1248" s="220"/>
      <c r="XDL1248" s="220"/>
      <c r="XDM1248" s="220"/>
      <c r="XDN1248" s="220"/>
      <c r="XDO1248" s="220"/>
      <c r="XDP1248" s="220"/>
      <c r="XDQ1248" s="220"/>
      <c r="XDR1248" s="220"/>
      <c r="XDS1248" s="220"/>
      <c r="XDT1248" s="220"/>
      <c r="XDU1248" s="220"/>
      <c r="XDV1248" s="220"/>
      <c r="XDW1248" s="220"/>
      <c r="XDX1248" s="220"/>
      <c r="XDY1248" s="220"/>
      <c r="XDZ1248" s="220"/>
      <c r="XEA1248" s="220"/>
      <c r="XEB1248" s="220"/>
      <c r="XEC1248" s="220"/>
      <c r="XED1248" s="220"/>
      <c r="XEE1248" s="220"/>
      <c r="XEF1248" s="220"/>
      <c r="XEG1248" s="220"/>
      <c r="XEH1248" s="220"/>
      <c r="XEI1248" s="220"/>
      <c r="XEJ1248" s="220"/>
      <c r="XEK1248" s="220"/>
      <c r="XEL1248" s="220"/>
      <c r="XEM1248" s="220"/>
      <c r="XEN1248" s="220"/>
      <c r="XEO1248" s="220"/>
      <c r="XEP1248" s="220"/>
      <c r="XEQ1248" s="220"/>
      <c r="XER1248" s="220"/>
      <c r="XES1248" s="220"/>
      <c r="XET1248" s="220"/>
      <c r="XEU1248" s="220"/>
      <c r="XEV1248" s="220"/>
      <c r="XEW1248" s="220"/>
      <c r="XEX1248" s="220"/>
      <c r="XEY1248" s="220"/>
      <c r="XEZ1248" s="220"/>
      <c r="XFA1248" s="220"/>
      <c r="XFB1248" s="220"/>
      <c r="XFC1248" s="220"/>
      <c r="XFD1248" s="220"/>
    </row>
    <row r="1250" spans="1:37" x14ac:dyDescent="0.35">
      <c r="B1250" s="216" t="str">
        <f>'Techs-Fuels Updated'!D96</f>
        <v>XKPCOSCHO0</v>
      </c>
      <c r="E1250" s="216">
        <f>'Techs-Fuels Updated'!Q96</f>
        <v>0.747</v>
      </c>
    </row>
    <row r="1251" spans="1:37" x14ac:dyDescent="0.35">
      <c r="A1251" s="210"/>
      <c r="B1251" s="210">
        <v>2020</v>
      </c>
      <c r="C1251" s="210">
        <v>2021</v>
      </c>
      <c r="D1251" s="210">
        <v>2022</v>
      </c>
      <c r="E1251" s="210">
        <v>2023</v>
      </c>
      <c r="F1251" s="210">
        <v>2024</v>
      </c>
      <c r="G1251" s="210">
        <v>2025</v>
      </c>
      <c r="H1251" s="210">
        <v>2026</v>
      </c>
      <c r="I1251" s="210">
        <v>2027</v>
      </c>
      <c r="J1251" s="214">
        <v>2028</v>
      </c>
      <c r="K1251" s="214">
        <v>2029</v>
      </c>
      <c r="L1251" s="214">
        <v>2030</v>
      </c>
      <c r="M1251" s="214">
        <v>2031</v>
      </c>
      <c r="N1251" s="214">
        <v>2032</v>
      </c>
      <c r="O1251" s="214">
        <v>2033</v>
      </c>
      <c r="P1251" s="214">
        <v>2034</v>
      </c>
      <c r="Q1251" s="214">
        <v>2035</v>
      </c>
      <c r="R1251" s="214">
        <v>2036</v>
      </c>
      <c r="S1251" s="214">
        <v>2037</v>
      </c>
      <c r="T1251" s="214">
        <v>2038</v>
      </c>
      <c r="U1251" s="214">
        <v>2039</v>
      </c>
      <c r="V1251" s="214">
        <v>2040</v>
      </c>
      <c r="W1251" s="214">
        <v>2041</v>
      </c>
      <c r="X1251" s="214">
        <v>2042</v>
      </c>
      <c r="Y1251" s="214">
        <v>2043</v>
      </c>
      <c r="Z1251" s="214">
        <v>2044</v>
      </c>
      <c r="AA1251" s="214">
        <v>2045</v>
      </c>
      <c r="AB1251" s="214">
        <v>2046</v>
      </c>
      <c r="AC1251" s="214">
        <v>2047</v>
      </c>
      <c r="AD1251" s="214">
        <v>2048</v>
      </c>
      <c r="AE1251" s="214">
        <v>2049</v>
      </c>
      <c r="AF1251" s="214">
        <v>2050</v>
      </c>
      <c r="AG1251" s="214">
        <v>2051</v>
      </c>
      <c r="AH1251" s="214">
        <v>2052</v>
      </c>
      <c r="AI1251" s="214">
        <v>2053</v>
      </c>
      <c r="AJ1251" s="214">
        <v>2054</v>
      </c>
      <c r="AK1251" s="214" t="s">
        <v>1418</v>
      </c>
    </row>
    <row r="1252" spans="1:37" x14ac:dyDescent="0.35">
      <c r="A1252" s="211">
        <v>1</v>
      </c>
      <c r="B1252" s="212">
        <f>E1250</f>
        <v>0.747</v>
      </c>
      <c r="C1252" s="212">
        <f>B1252</f>
        <v>0.747</v>
      </c>
      <c r="D1252" s="212">
        <f t="shared" ref="D1252:AA1252" si="1503">C1252</f>
        <v>0.747</v>
      </c>
      <c r="E1252" s="212">
        <f t="shared" si="1503"/>
        <v>0.747</v>
      </c>
      <c r="F1252" s="212">
        <f t="shared" si="1503"/>
        <v>0.747</v>
      </c>
      <c r="G1252" s="212">
        <f t="shared" si="1503"/>
        <v>0.747</v>
      </c>
      <c r="H1252" s="212">
        <f t="shared" si="1503"/>
        <v>0.747</v>
      </c>
      <c r="I1252" s="212">
        <f t="shared" si="1503"/>
        <v>0.747</v>
      </c>
      <c r="J1252" s="212">
        <f t="shared" si="1503"/>
        <v>0.747</v>
      </c>
      <c r="K1252" s="212">
        <f t="shared" si="1503"/>
        <v>0.747</v>
      </c>
      <c r="L1252" s="212">
        <f t="shared" si="1503"/>
        <v>0.747</v>
      </c>
      <c r="M1252" s="212">
        <f t="shared" si="1503"/>
        <v>0.747</v>
      </c>
      <c r="N1252" s="212">
        <f t="shared" si="1503"/>
        <v>0.747</v>
      </c>
      <c r="O1252" s="212">
        <f t="shared" si="1503"/>
        <v>0.747</v>
      </c>
      <c r="P1252" s="212">
        <f t="shared" si="1503"/>
        <v>0.747</v>
      </c>
      <c r="Q1252" s="212">
        <f t="shared" si="1503"/>
        <v>0.747</v>
      </c>
      <c r="R1252" s="212">
        <f t="shared" si="1503"/>
        <v>0.747</v>
      </c>
      <c r="S1252" s="212">
        <f t="shared" si="1503"/>
        <v>0.747</v>
      </c>
      <c r="T1252" s="212">
        <f t="shared" si="1503"/>
        <v>0.747</v>
      </c>
      <c r="U1252" s="212">
        <f t="shared" si="1503"/>
        <v>0.747</v>
      </c>
      <c r="V1252" s="212">
        <f t="shared" si="1503"/>
        <v>0.747</v>
      </c>
      <c r="W1252" s="212">
        <f t="shared" si="1503"/>
        <v>0.747</v>
      </c>
      <c r="X1252" s="212">
        <f t="shared" si="1503"/>
        <v>0.747</v>
      </c>
      <c r="Y1252" s="212">
        <f t="shared" si="1503"/>
        <v>0.747</v>
      </c>
      <c r="Z1252" s="212">
        <f t="shared" si="1503"/>
        <v>0.747</v>
      </c>
      <c r="AA1252" s="212">
        <f t="shared" si="1503"/>
        <v>0.747</v>
      </c>
      <c r="AB1252" s="212">
        <f t="shared" ref="AB1252:AK1287" si="1504">AA1252</f>
        <v>0.747</v>
      </c>
      <c r="AC1252" s="212">
        <f t="shared" ref="AC1252:AC1286" si="1505">AB1252</f>
        <v>0.747</v>
      </c>
      <c r="AD1252" s="212">
        <f t="shared" ref="AD1252:AD1286" si="1506">AC1252</f>
        <v>0.747</v>
      </c>
      <c r="AE1252" s="212">
        <f t="shared" ref="AE1252:AE1286" si="1507">AD1252</f>
        <v>0.747</v>
      </c>
      <c r="AF1252" s="212">
        <f t="shared" ref="AF1252:AF1286" si="1508">AE1252</f>
        <v>0.747</v>
      </c>
      <c r="AG1252" s="212">
        <f t="shared" ref="AG1252:AG1286" si="1509">AF1252</f>
        <v>0.747</v>
      </c>
      <c r="AH1252" s="212">
        <f t="shared" ref="AH1252:AH1286" si="1510">AG1252</f>
        <v>0.747</v>
      </c>
      <c r="AI1252" s="212">
        <f t="shared" ref="AI1252:AI1286" si="1511">AH1252</f>
        <v>0.747</v>
      </c>
      <c r="AJ1252" s="212">
        <f t="shared" ref="AJ1252:AJ1286" si="1512">AI1252</f>
        <v>0.747</v>
      </c>
      <c r="AK1252" s="212">
        <f t="shared" ref="AK1252:AK1286" si="1513">AJ1252</f>
        <v>0.747</v>
      </c>
    </row>
    <row r="1253" spans="1:37" x14ac:dyDescent="0.35">
      <c r="A1253" s="211">
        <v>2</v>
      </c>
      <c r="B1253" s="212">
        <f>B1252</f>
        <v>0.747</v>
      </c>
      <c r="C1253" s="212">
        <f>B1253</f>
        <v>0.747</v>
      </c>
      <c r="D1253" s="212">
        <f t="shared" ref="D1253:AA1253" si="1514">C1253</f>
        <v>0.747</v>
      </c>
      <c r="E1253" s="212">
        <f t="shared" si="1514"/>
        <v>0.747</v>
      </c>
      <c r="F1253" s="212">
        <f t="shared" si="1514"/>
        <v>0.747</v>
      </c>
      <c r="G1253" s="212">
        <f t="shared" si="1514"/>
        <v>0.747</v>
      </c>
      <c r="H1253" s="212">
        <f t="shared" si="1514"/>
        <v>0.747</v>
      </c>
      <c r="I1253" s="212">
        <f t="shared" si="1514"/>
        <v>0.747</v>
      </c>
      <c r="J1253" s="212">
        <f t="shared" si="1514"/>
        <v>0.747</v>
      </c>
      <c r="K1253" s="212">
        <f t="shared" si="1514"/>
        <v>0.747</v>
      </c>
      <c r="L1253" s="212">
        <f t="shared" si="1514"/>
        <v>0.747</v>
      </c>
      <c r="M1253" s="212">
        <f t="shared" si="1514"/>
        <v>0.747</v>
      </c>
      <c r="N1253" s="212">
        <f t="shared" si="1514"/>
        <v>0.747</v>
      </c>
      <c r="O1253" s="212">
        <f t="shared" si="1514"/>
        <v>0.747</v>
      </c>
      <c r="P1253" s="212">
        <f t="shared" si="1514"/>
        <v>0.747</v>
      </c>
      <c r="Q1253" s="212">
        <f t="shared" si="1514"/>
        <v>0.747</v>
      </c>
      <c r="R1253" s="212">
        <f t="shared" si="1514"/>
        <v>0.747</v>
      </c>
      <c r="S1253" s="212">
        <f t="shared" si="1514"/>
        <v>0.747</v>
      </c>
      <c r="T1253" s="212">
        <f t="shared" si="1514"/>
        <v>0.747</v>
      </c>
      <c r="U1253" s="212">
        <f t="shared" si="1514"/>
        <v>0.747</v>
      </c>
      <c r="V1253" s="212">
        <f t="shared" si="1514"/>
        <v>0.747</v>
      </c>
      <c r="W1253" s="212">
        <f t="shared" si="1514"/>
        <v>0.747</v>
      </c>
      <c r="X1253" s="212">
        <f t="shared" si="1514"/>
        <v>0.747</v>
      </c>
      <c r="Y1253" s="212">
        <f t="shared" si="1514"/>
        <v>0.747</v>
      </c>
      <c r="Z1253" s="212">
        <f t="shared" si="1514"/>
        <v>0.747</v>
      </c>
      <c r="AA1253" s="212">
        <f t="shared" si="1514"/>
        <v>0.747</v>
      </c>
      <c r="AB1253" s="212">
        <f t="shared" si="1504"/>
        <v>0.747</v>
      </c>
      <c r="AC1253" s="212">
        <f t="shared" si="1505"/>
        <v>0.747</v>
      </c>
      <c r="AD1253" s="212">
        <f t="shared" si="1506"/>
        <v>0.747</v>
      </c>
      <c r="AE1253" s="212">
        <f t="shared" si="1507"/>
        <v>0.747</v>
      </c>
      <c r="AF1253" s="212">
        <f t="shared" si="1508"/>
        <v>0.747</v>
      </c>
      <c r="AG1253" s="212">
        <f t="shared" si="1509"/>
        <v>0.747</v>
      </c>
      <c r="AH1253" s="212">
        <f t="shared" si="1510"/>
        <v>0.747</v>
      </c>
      <c r="AI1253" s="212">
        <f t="shared" si="1511"/>
        <v>0.747</v>
      </c>
      <c r="AJ1253" s="212">
        <f t="shared" si="1512"/>
        <v>0.747</v>
      </c>
      <c r="AK1253" s="212">
        <f t="shared" si="1513"/>
        <v>0.747</v>
      </c>
    </row>
    <row r="1254" spans="1:37" x14ac:dyDescent="0.35">
      <c r="A1254" s="211">
        <v>3</v>
      </c>
      <c r="B1254" s="212">
        <f t="shared" ref="B1254:B1303" si="1515">B1253</f>
        <v>0.747</v>
      </c>
      <c r="C1254" s="212">
        <f t="shared" ref="C1254:AA1254" si="1516">B1254</f>
        <v>0.747</v>
      </c>
      <c r="D1254" s="212">
        <f t="shared" si="1516"/>
        <v>0.747</v>
      </c>
      <c r="E1254" s="212">
        <f t="shared" si="1516"/>
        <v>0.747</v>
      </c>
      <c r="F1254" s="212">
        <f t="shared" si="1516"/>
        <v>0.747</v>
      </c>
      <c r="G1254" s="212">
        <f t="shared" si="1516"/>
        <v>0.747</v>
      </c>
      <c r="H1254" s="212">
        <f t="shared" si="1516"/>
        <v>0.747</v>
      </c>
      <c r="I1254" s="212">
        <f t="shared" si="1516"/>
        <v>0.747</v>
      </c>
      <c r="J1254" s="212">
        <f t="shared" si="1516"/>
        <v>0.747</v>
      </c>
      <c r="K1254" s="212">
        <f t="shared" si="1516"/>
        <v>0.747</v>
      </c>
      <c r="L1254" s="212">
        <f t="shared" si="1516"/>
        <v>0.747</v>
      </c>
      <c r="M1254" s="212">
        <f t="shared" si="1516"/>
        <v>0.747</v>
      </c>
      <c r="N1254" s="212">
        <f t="shared" si="1516"/>
        <v>0.747</v>
      </c>
      <c r="O1254" s="212">
        <f t="shared" si="1516"/>
        <v>0.747</v>
      </c>
      <c r="P1254" s="212">
        <f t="shared" si="1516"/>
        <v>0.747</v>
      </c>
      <c r="Q1254" s="212">
        <f t="shared" si="1516"/>
        <v>0.747</v>
      </c>
      <c r="R1254" s="212">
        <f t="shared" si="1516"/>
        <v>0.747</v>
      </c>
      <c r="S1254" s="212">
        <f t="shared" si="1516"/>
        <v>0.747</v>
      </c>
      <c r="T1254" s="212">
        <f t="shared" si="1516"/>
        <v>0.747</v>
      </c>
      <c r="U1254" s="212">
        <f t="shared" si="1516"/>
        <v>0.747</v>
      </c>
      <c r="V1254" s="212">
        <f t="shared" si="1516"/>
        <v>0.747</v>
      </c>
      <c r="W1254" s="212">
        <f t="shared" si="1516"/>
        <v>0.747</v>
      </c>
      <c r="X1254" s="212">
        <f t="shared" si="1516"/>
        <v>0.747</v>
      </c>
      <c r="Y1254" s="212">
        <f t="shared" si="1516"/>
        <v>0.747</v>
      </c>
      <c r="Z1254" s="212">
        <f t="shared" si="1516"/>
        <v>0.747</v>
      </c>
      <c r="AA1254" s="212">
        <f t="shared" si="1516"/>
        <v>0.747</v>
      </c>
      <c r="AB1254" s="212">
        <f t="shared" si="1504"/>
        <v>0.747</v>
      </c>
      <c r="AC1254" s="212">
        <f t="shared" si="1505"/>
        <v>0.747</v>
      </c>
      <c r="AD1254" s="212">
        <f t="shared" si="1506"/>
        <v>0.747</v>
      </c>
      <c r="AE1254" s="212">
        <f t="shared" si="1507"/>
        <v>0.747</v>
      </c>
      <c r="AF1254" s="212">
        <f t="shared" si="1508"/>
        <v>0.747</v>
      </c>
      <c r="AG1254" s="212">
        <f t="shared" si="1509"/>
        <v>0.747</v>
      </c>
      <c r="AH1254" s="212">
        <f t="shared" si="1510"/>
        <v>0.747</v>
      </c>
      <c r="AI1254" s="212">
        <f t="shared" si="1511"/>
        <v>0.747</v>
      </c>
      <c r="AJ1254" s="212">
        <f t="shared" si="1512"/>
        <v>0.747</v>
      </c>
      <c r="AK1254" s="212">
        <f t="shared" si="1513"/>
        <v>0.747</v>
      </c>
    </row>
    <row r="1255" spans="1:37" x14ac:dyDescent="0.35">
      <c r="A1255" s="211">
        <v>4</v>
      </c>
      <c r="B1255" s="212">
        <f t="shared" si="1515"/>
        <v>0.747</v>
      </c>
      <c r="C1255" s="212">
        <f t="shared" ref="C1255:AA1255" si="1517">B1255</f>
        <v>0.747</v>
      </c>
      <c r="D1255" s="212">
        <f t="shared" si="1517"/>
        <v>0.747</v>
      </c>
      <c r="E1255" s="212">
        <f t="shared" si="1517"/>
        <v>0.747</v>
      </c>
      <c r="F1255" s="212">
        <f t="shared" si="1517"/>
        <v>0.747</v>
      </c>
      <c r="G1255" s="212">
        <f t="shared" si="1517"/>
        <v>0.747</v>
      </c>
      <c r="H1255" s="212">
        <f t="shared" si="1517"/>
        <v>0.747</v>
      </c>
      <c r="I1255" s="212">
        <f t="shared" si="1517"/>
        <v>0.747</v>
      </c>
      <c r="J1255" s="212">
        <f t="shared" si="1517"/>
        <v>0.747</v>
      </c>
      <c r="K1255" s="212">
        <f t="shared" si="1517"/>
        <v>0.747</v>
      </c>
      <c r="L1255" s="212">
        <f t="shared" si="1517"/>
        <v>0.747</v>
      </c>
      <c r="M1255" s="212">
        <f t="shared" si="1517"/>
        <v>0.747</v>
      </c>
      <c r="N1255" s="212">
        <f t="shared" si="1517"/>
        <v>0.747</v>
      </c>
      <c r="O1255" s="212">
        <f t="shared" si="1517"/>
        <v>0.747</v>
      </c>
      <c r="P1255" s="212">
        <f t="shared" si="1517"/>
        <v>0.747</v>
      </c>
      <c r="Q1255" s="212">
        <f t="shared" si="1517"/>
        <v>0.747</v>
      </c>
      <c r="R1255" s="212">
        <f t="shared" si="1517"/>
        <v>0.747</v>
      </c>
      <c r="S1255" s="212">
        <f t="shared" si="1517"/>
        <v>0.747</v>
      </c>
      <c r="T1255" s="212">
        <f t="shared" si="1517"/>
        <v>0.747</v>
      </c>
      <c r="U1255" s="212">
        <f t="shared" si="1517"/>
        <v>0.747</v>
      </c>
      <c r="V1255" s="212">
        <f t="shared" si="1517"/>
        <v>0.747</v>
      </c>
      <c r="W1255" s="212">
        <f t="shared" si="1517"/>
        <v>0.747</v>
      </c>
      <c r="X1255" s="212">
        <f t="shared" si="1517"/>
        <v>0.747</v>
      </c>
      <c r="Y1255" s="212">
        <f t="shared" si="1517"/>
        <v>0.747</v>
      </c>
      <c r="Z1255" s="212">
        <f t="shared" si="1517"/>
        <v>0.747</v>
      </c>
      <c r="AA1255" s="212">
        <f t="shared" si="1517"/>
        <v>0.747</v>
      </c>
      <c r="AB1255" s="212">
        <f t="shared" si="1504"/>
        <v>0.747</v>
      </c>
      <c r="AC1255" s="212">
        <f t="shared" si="1505"/>
        <v>0.747</v>
      </c>
      <c r="AD1255" s="212">
        <f t="shared" si="1506"/>
        <v>0.747</v>
      </c>
      <c r="AE1255" s="212">
        <f t="shared" si="1507"/>
        <v>0.747</v>
      </c>
      <c r="AF1255" s="212">
        <f t="shared" si="1508"/>
        <v>0.747</v>
      </c>
      <c r="AG1255" s="212">
        <f t="shared" si="1509"/>
        <v>0.747</v>
      </c>
      <c r="AH1255" s="212">
        <f t="shared" si="1510"/>
        <v>0.747</v>
      </c>
      <c r="AI1255" s="212">
        <f t="shared" si="1511"/>
        <v>0.747</v>
      </c>
      <c r="AJ1255" s="212">
        <f t="shared" si="1512"/>
        <v>0.747</v>
      </c>
      <c r="AK1255" s="212">
        <f t="shared" si="1513"/>
        <v>0.747</v>
      </c>
    </row>
    <row r="1256" spans="1:37" x14ac:dyDescent="0.35">
      <c r="A1256" s="211">
        <v>5</v>
      </c>
      <c r="B1256" s="212">
        <f t="shared" si="1515"/>
        <v>0.747</v>
      </c>
      <c r="C1256" s="212">
        <f t="shared" ref="C1256:AA1256" si="1518">B1256</f>
        <v>0.747</v>
      </c>
      <c r="D1256" s="212">
        <f t="shared" si="1518"/>
        <v>0.747</v>
      </c>
      <c r="E1256" s="212">
        <f t="shared" si="1518"/>
        <v>0.747</v>
      </c>
      <c r="F1256" s="212">
        <f t="shared" si="1518"/>
        <v>0.747</v>
      </c>
      <c r="G1256" s="212">
        <f t="shared" si="1518"/>
        <v>0.747</v>
      </c>
      <c r="H1256" s="212">
        <f t="shared" si="1518"/>
        <v>0.747</v>
      </c>
      <c r="I1256" s="212">
        <f t="shared" si="1518"/>
        <v>0.747</v>
      </c>
      <c r="J1256" s="212">
        <f t="shared" si="1518"/>
        <v>0.747</v>
      </c>
      <c r="K1256" s="212">
        <f t="shared" si="1518"/>
        <v>0.747</v>
      </c>
      <c r="L1256" s="212">
        <f t="shared" si="1518"/>
        <v>0.747</v>
      </c>
      <c r="M1256" s="212">
        <f t="shared" si="1518"/>
        <v>0.747</v>
      </c>
      <c r="N1256" s="212">
        <f t="shared" si="1518"/>
        <v>0.747</v>
      </c>
      <c r="O1256" s="212">
        <f t="shared" si="1518"/>
        <v>0.747</v>
      </c>
      <c r="P1256" s="212">
        <f t="shared" si="1518"/>
        <v>0.747</v>
      </c>
      <c r="Q1256" s="212">
        <f t="shared" si="1518"/>
        <v>0.747</v>
      </c>
      <c r="R1256" s="212">
        <f t="shared" si="1518"/>
        <v>0.747</v>
      </c>
      <c r="S1256" s="212">
        <f t="shared" si="1518"/>
        <v>0.747</v>
      </c>
      <c r="T1256" s="212">
        <f t="shared" si="1518"/>
        <v>0.747</v>
      </c>
      <c r="U1256" s="212">
        <f t="shared" si="1518"/>
        <v>0.747</v>
      </c>
      <c r="V1256" s="212">
        <f t="shared" si="1518"/>
        <v>0.747</v>
      </c>
      <c r="W1256" s="212">
        <f t="shared" si="1518"/>
        <v>0.747</v>
      </c>
      <c r="X1256" s="212">
        <f t="shared" si="1518"/>
        <v>0.747</v>
      </c>
      <c r="Y1256" s="212">
        <f t="shared" si="1518"/>
        <v>0.747</v>
      </c>
      <c r="Z1256" s="212">
        <f t="shared" si="1518"/>
        <v>0.747</v>
      </c>
      <c r="AA1256" s="212">
        <f t="shared" si="1518"/>
        <v>0.747</v>
      </c>
      <c r="AB1256" s="212">
        <f t="shared" si="1504"/>
        <v>0.747</v>
      </c>
      <c r="AC1256" s="212">
        <f t="shared" si="1505"/>
        <v>0.747</v>
      </c>
      <c r="AD1256" s="212">
        <f t="shared" si="1506"/>
        <v>0.747</v>
      </c>
      <c r="AE1256" s="212">
        <f t="shared" si="1507"/>
        <v>0.747</v>
      </c>
      <c r="AF1256" s="212">
        <f t="shared" si="1508"/>
        <v>0.747</v>
      </c>
      <c r="AG1256" s="212">
        <f t="shared" si="1509"/>
        <v>0.747</v>
      </c>
      <c r="AH1256" s="212">
        <f t="shared" si="1510"/>
        <v>0.747</v>
      </c>
      <c r="AI1256" s="212">
        <f t="shared" si="1511"/>
        <v>0.747</v>
      </c>
      <c r="AJ1256" s="212">
        <f t="shared" si="1512"/>
        <v>0.747</v>
      </c>
      <c r="AK1256" s="212">
        <f t="shared" si="1513"/>
        <v>0.747</v>
      </c>
    </row>
    <row r="1257" spans="1:37" x14ac:dyDescent="0.35">
      <c r="A1257" s="211">
        <v>6</v>
      </c>
      <c r="B1257" s="212">
        <f t="shared" si="1515"/>
        <v>0.747</v>
      </c>
      <c r="C1257" s="212">
        <f t="shared" ref="C1257:AA1257" si="1519">B1257</f>
        <v>0.747</v>
      </c>
      <c r="D1257" s="212">
        <f t="shared" si="1519"/>
        <v>0.747</v>
      </c>
      <c r="E1257" s="212">
        <f t="shared" si="1519"/>
        <v>0.747</v>
      </c>
      <c r="F1257" s="212">
        <f t="shared" si="1519"/>
        <v>0.747</v>
      </c>
      <c r="G1257" s="212">
        <f t="shared" si="1519"/>
        <v>0.747</v>
      </c>
      <c r="H1257" s="212">
        <f t="shared" si="1519"/>
        <v>0.747</v>
      </c>
      <c r="I1257" s="212">
        <f t="shared" si="1519"/>
        <v>0.747</v>
      </c>
      <c r="J1257" s="212">
        <f t="shared" si="1519"/>
        <v>0.747</v>
      </c>
      <c r="K1257" s="212">
        <f t="shared" si="1519"/>
        <v>0.747</v>
      </c>
      <c r="L1257" s="212">
        <f t="shared" si="1519"/>
        <v>0.747</v>
      </c>
      <c r="M1257" s="212">
        <f t="shared" si="1519"/>
        <v>0.747</v>
      </c>
      <c r="N1257" s="212">
        <f t="shared" si="1519"/>
        <v>0.747</v>
      </c>
      <c r="O1257" s="212">
        <f t="shared" si="1519"/>
        <v>0.747</v>
      </c>
      <c r="P1257" s="212">
        <f t="shared" si="1519"/>
        <v>0.747</v>
      </c>
      <c r="Q1257" s="212">
        <f t="shared" si="1519"/>
        <v>0.747</v>
      </c>
      <c r="R1257" s="212">
        <f t="shared" si="1519"/>
        <v>0.747</v>
      </c>
      <c r="S1257" s="212">
        <f t="shared" si="1519"/>
        <v>0.747</v>
      </c>
      <c r="T1257" s="212">
        <f t="shared" si="1519"/>
        <v>0.747</v>
      </c>
      <c r="U1257" s="212">
        <f t="shared" si="1519"/>
        <v>0.747</v>
      </c>
      <c r="V1257" s="212">
        <f t="shared" si="1519"/>
        <v>0.747</v>
      </c>
      <c r="W1257" s="212">
        <f t="shared" si="1519"/>
        <v>0.747</v>
      </c>
      <c r="X1257" s="212">
        <f t="shared" si="1519"/>
        <v>0.747</v>
      </c>
      <c r="Y1257" s="212">
        <f t="shared" si="1519"/>
        <v>0.747</v>
      </c>
      <c r="Z1257" s="212">
        <f t="shared" si="1519"/>
        <v>0.747</v>
      </c>
      <c r="AA1257" s="212">
        <f t="shared" si="1519"/>
        <v>0.747</v>
      </c>
      <c r="AB1257" s="212">
        <f t="shared" si="1504"/>
        <v>0.747</v>
      </c>
      <c r="AC1257" s="212">
        <f t="shared" si="1505"/>
        <v>0.747</v>
      </c>
      <c r="AD1257" s="212">
        <f t="shared" si="1506"/>
        <v>0.747</v>
      </c>
      <c r="AE1257" s="212">
        <f t="shared" si="1507"/>
        <v>0.747</v>
      </c>
      <c r="AF1257" s="212">
        <f t="shared" si="1508"/>
        <v>0.747</v>
      </c>
      <c r="AG1257" s="212">
        <f t="shared" si="1509"/>
        <v>0.747</v>
      </c>
      <c r="AH1257" s="212">
        <f t="shared" si="1510"/>
        <v>0.747</v>
      </c>
      <c r="AI1257" s="212">
        <f t="shared" si="1511"/>
        <v>0.747</v>
      </c>
      <c r="AJ1257" s="212">
        <f t="shared" si="1512"/>
        <v>0.747</v>
      </c>
      <c r="AK1257" s="212">
        <f t="shared" si="1513"/>
        <v>0.747</v>
      </c>
    </row>
    <row r="1258" spans="1:37" x14ac:dyDescent="0.35">
      <c r="A1258" s="211">
        <v>7</v>
      </c>
      <c r="B1258" s="212">
        <f t="shared" si="1515"/>
        <v>0.747</v>
      </c>
      <c r="C1258" s="212">
        <f t="shared" ref="C1258:AA1258" si="1520">B1258</f>
        <v>0.747</v>
      </c>
      <c r="D1258" s="212">
        <f t="shared" si="1520"/>
        <v>0.747</v>
      </c>
      <c r="E1258" s="212">
        <f t="shared" si="1520"/>
        <v>0.747</v>
      </c>
      <c r="F1258" s="212">
        <f t="shared" si="1520"/>
        <v>0.747</v>
      </c>
      <c r="G1258" s="212">
        <f t="shared" si="1520"/>
        <v>0.747</v>
      </c>
      <c r="H1258" s="212">
        <f t="shared" si="1520"/>
        <v>0.747</v>
      </c>
      <c r="I1258" s="212">
        <f t="shared" si="1520"/>
        <v>0.747</v>
      </c>
      <c r="J1258" s="212">
        <f t="shared" si="1520"/>
        <v>0.747</v>
      </c>
      <c r="K1258" s="212">
        <f t="shared" si="1520"/>
        <v>0.747</v>
      </c>
      <c r="L1258" s="212">
        <f t="shared" si="1520"/>
        <v>0.747</v>
      </c>
      <c r="M1258" s="212">
        <f t="shared" si="1520"/>
        <v>0.747</v>
      </c>
      <c r="N1258" s="212">
        <f t="shared" si="1520"/>
        <v>0.747</v>
      </c>
      <c r="O1258" s="212">
        <f t="shared" si="1520"/>
        <v>0.747</v>
      </c>
      <c r="P1258" s="212">
        <f t="shared" si="1520"/>
        <v>0.747</v>
      </c>
      <c r="Q1258" s="212">
        <f t="shared" si="1520"/>
        <v>0.747</v>
      </c>
      <c r="R1258" s="212">
        <f t="shared" si="1520"/>
        <v>0.747</v>
      </c>
      <c r="S1258" s="212">
        <f t="shared" si="1520"/>
        <v>0.747</v>
      </c>
      <c r="T1258" s="212">
        <f t="shared" si="1520"/>
        <v>0.747</v>
      </c>
      <c r="U1258" s="212">
        <f t="shared" si="1520"/>
        <v>0.747</v>
      </c>
      <c r="V1258" s="212">
        <f t="shared" si="1520"/>
        <v>0.747</v>
      </c>
      <c r="W1258" s="212">
        <f t="shared" si="1520"/>
        <v>0.747</v>
      </c>
      <c r="X1258" s="212">
        <f t="shared" si="1520"/>
        <v>0.747</v>
      </c>
      <c r="Y1258" s="212">
        <f t="shared" si="1520"/>
        <v>0.747</v>
      </c>
      <c r="Z1258" s="212">
        <f t="shared" si="1520"/>
        <v>0.747</v>
      </c>
      <c r="AA1258" s="212">
        <f t="shared" si="1520"/>
        <v>0.747</v>
      </c>
      <c r="AB1258" s="212">
        <f t="shared" si="1504"/>
        <v>0.747</v>
      </c>
      <c r="AC1258" s="212">
        <f t="shared" si="1505"/>
        <v>0.747</v>
      </c>
      <c r="AD1258" s="212">
        <f t="shared" si="1506"/>
        <v>0.747</v>
      </c>
      <c r="AE1258" s="212">
        <f t="shared" si="1507"/>
        <v>0.747</v>
      </c>
      <c r="AF1258" s="212">
        <f t="shared" si="1508"/>
        <v>0.747</v>
      </c>
      <c r="AG1258" s="212">
        <f t="shared" si="1509"/>
        <v>0.747</v>
      </c>
      <c r="AH1258" s="212">
        <f t="shared" si="1510"/>
        <v>0.747</v>
      </c>
      <c r="AI1258" s="212">
        <f t="shared" si="1511"/>
        <v>0.747</v>
      </c>
      <c r="AJ1258" s="212">
        <f t="shared" si="1512"/>
        <v>0.747</v>
      </c>
      <c r="AK1258" s="212">
        <f t="shared" si="1513"/>
        <v>0.747</v>
      </c>
    </row>
    <row r="1259" spans="1:37" x14ac:dyDescent="0.35">
      <c r="A1259" s="211">
        <v>8</v>
      </c>
      <c r="B1259" s="212">
        <f t="shared" si="1515"/>
        <v>0.747</v>
      </c>
      <c r="C1259" s="212">
        <f t="shared" ref="C1259:AA1259" si="1521">B1259</f>
        <v>0.747</v>
      </c>
      <c r="D1259" s="212">
        <f t="shared" si="1521"/>
        <v>0.747</v>
      </c>
      <c r="E1259" s="212">
        <f t="shared" si="1521"/>
        <v>0.747</v>
      </c>
      <c r="F1259" s="212">
        <f t="shared" si="1521"/>
        <v>0.747</v>
      </c>
      <c r="G1259" s="212">
        <f t="shared" si="1521"/>
        <v>0.747</v>
      </c>
      <c r="H1259" s="212">
        <f t="shared" si="1521"/>
        <v>0.747</v>
      </c>
      <c r="I1259" s="212">
        <f t="shared" si="1521"/>
        <v>0.747</v>
      </c>
      <c r="J1259" s="212">
        <f t="shared" si="1521"/>
        <v>0.747</v>
      </c>
      <c r="K1259" s="212">
        <f t="shared" si="1521"/>
        <v>0.747</v>
      </c>
      <c r="L1259" s="212">
        <f t="shared" si="1521"/>
        <v>0.747</v>
      </c>
      <c r="M1259" s="212">
        <f t="shared" si="1521"/>
        <v>0.747</v>
      </c>
      <c r="N1259" s="212">
        <f t="shared" si="1521"/>
        <v>0.747</v>
      </c>
      <c r="O1259" s="212">
        <f t="shared" si="1521"/>
        <v>0.747</v>
      </c>
      <c r="P1259" s="212">
        <f t="shared" si="1521"/>
        <v>0.747</v>
      </c>
      <c r="Q1259" s="212">
        <f t="shared" si="1521"/>
        <v>0.747</v>
      </c>
      <c r="R1259" s="212">
        <f t="shared" si="1521"/>
        <v>0.747</v>
      </c>
      <c r="S1259" s="212">
        <f t="shared" si="1521"/>
        <v>0.747</v>
      </c>
      <c r="T1259" s="212">
        <f t="shared" si="1521"/>
        <v>0.747</v>
      </c>
      <c r="U1259" s="212">
        <f t="shared" si="1521"/>
        <v>0.747</v>
      </c>
      <c r="V1259" s="212">
        <f t="shared" si="1521"/>
        <v>0.747</v>
      </c>
      <c r="W1259" s="212">
        <f t="shared" si="1521"/>
        <v>0.747</v>
      </c>
      <c r="X1259" s="212">
        <f t="shared" si="1521"/>
        <v>0.747</v>
      </c>
      <c r="Y1259" s="212">
        <f t="shared" si="1521"/>
        <v>0.747</v>
      </c>
      <c r="Z1259" s="212">
        <f t="shared" si="1521"/>
        <v>0.747</v>
      </c>
      <c r="AA1259" s="212">
        <f t="shared" si="1521"/>
        <v>0.747</v>
      </c>
      <c r="AB1259" s="212">
        <f t="shared" si="1504"/>
        <v>0.747</v>
      </c>
      <c r="AC1259" s="212">
        <f t="shared" si="1505"/>
        <v>0.747</v>
      </c>
      <c r="AD1259" s="212">
        <f t="shared" si="1506"/>
        <v>0.747</v>
      </c>
      <c r="AE1259" s="212">
        <f t="shared" si="1507"/>
        <v>0.747</v>
      </c>
      <c r="AF1259" s="212">
        <f t="shared" si="1508"/>
        <v>0.747</v>
      </c>
      <c r="AG1259" s="212">
        <f t="shared" si="1509"/>
        <v>0.747</v>
      </c>
      <c r="AH1259" s="212">
        <f t="shared" si="1510"/>
        <v>0.747</v>
      </c>
      <c r="AI1259" s="212">
        <f t="shared" si="1511"/>
        <v>0.747</v>
      </c>
      <c r="AJ1259" s="212">
        <f t="shared" si="1512"/>
        <v>0.747</v>
      </c>
      <c r="AK1259" s="212">
        <f t="shared" si="1513"/>
        <v>0.747</v>
      </c>
    </row>
    <row r="1260" spans="1:37" x14ac:dyDescent="0.35">
      <c r="A1260" s="211">
        <v>9</v>
      </c>
      <c r="B1260" s="212">
        <f t="shared" si="1515"/>
        <v>0.747</v>
      </c>
      <c r="C1260" s="212">
        <f t="shared" ref="C1260:AA1260" si="1522">B1260</f>
        <v>0.747</v>
      </c>
      <c r="D1260" s="212">
        <f t="shared" si="1522"/>
        <v>0.747</v>
      </c>
      <c r="E1260" s="212">
        <f t="shared" si="1522"/>
        <v>0.747</v>
      </c>
      <c r="F1260" s="212">
        <f t="shared" si="1522"/>
        <v>0.747</v>
      </c>
      <c r="G1260" s="212">
        <f t="shared" si="1522"/>
        <v>0.747</v>
      </c>
      <c r="H1260" s="212">
        <f t="shared" si="1522"/>
        <v>0.747</v>
      </c>
      <c r="I1260" s="212">
        <f t="shared" si="1522"/>
        <v>0.747</v>
      </c>
      <c r="J1260" s="212">
        <f t="shared" si="1522"/>
        <v>0.747</v>
      </c>
      <c r="K1260" s="212">
        <f t="shared" si="1522"/>
        <v>0.747</v>
      </c>
      <c r="L1260" s="212">
        <f t="shared" si="1522"/>
        <v>0.747</v>
      </c>
      <c r="M1260" s="212">
        <f t="shared" si="1522"/>
        <v>0.747</v>
      </c>
      <c r="N1260" s="212">
        <f t="shared" si="1522"/>
        <v>0.747</v>
      </c>
      <c r="O1260" s="212">
        <f t="shared" si="1522"/>
        <v>0.747</v>
      </c>
      <c r="P1260" s="212">
        <f t="shared" si="1522"/>
        <v>0.747</v>
      </c>
      <c r="Q1260" s="212">
        <f t="shared" si="1522"/>
        <v>0.747</v>
      </c>
      <c r="R1260" s="212">
        <f t="shared" si="1522"/>
        <v>0.747</v>
      </c>
      <c r="S1260" s="212">
        <f t="shared" si="1522"/>
        <v>0.747</v>
      </c>
      <c r="T1260" s="212">
        <f t="shared" si="1522"/>
        <v>0.747</v>
      </c>
      <c r="U1260" s="212">
        <f t="shared" si="1522"/>
        <v>0.747</v>
      </c>
      <c r="V1260" s="212">
        <f t="shared" si="1522"/>
        <v>0.747</v>
      </c>
      <c r="W1260" s="212">
        <f t="shared" si="1522"/>
        <v>0.747</v>
      </c>
      <c r="X1260" s="212">
        <f t="shared" si="1522"/>
        <v>0.747</v>
      </c>
      <c r="Y1260" s="212">
        <f t="shared" si="1522"/>
        <v>0.747</v>
      </c>
      <c r="Z1260" s="212">
        <f t="shared" si="1522"/>
        <v>0.747</v>
      </c>
      <c r="AA1260" s="212">
        <f t="shared" si="1522"/>
        <v>0.747</v>
      </c>
      <c r="AB1260" s="212">
        <f t="shared" si="1504"/>
        <v>0.747</v>
      </c>
      <c r="AC1260" s="212">
        <f t="shared" si="1505"/>
        <v>0.747</v>
      </c>
      <c r="AD1260" s="212">
        <f t="shared" si="1506"/>
        <v>0.747</v>
      </c>
      <c r="AE1260" s="212">
        <f t="shared" si="1507"/>
        <v>0.747</v>
      </c>
      <c r="AF1260" s="212">
        <f t="shared" si="1508"/>
        <v>0.747</v>
      </c>
      <c r="AG1260" s="212">
        <f t="shared" si="1509"/>
        <v>0.747</v>
      </c>
      <c r="AH1260" s="212">
        <f t="shared" si="1510"/>
        <v>0.747</v>
      </c>
      <c r="AI1260" s="212">
        <f t="shared" si="1511"/>
        <v>0.747</v>
      </c>
      <c r="AJ1260" s="212">
        <f t="shared" si="1512"/>
        <v>0.747</v>
      </c>
      <c r="AK1260" s="212">
        <f t="shared" si="1513"/>
        <v>0.747</v>
      </c>
    </row>
    <row r="1261" spans="1:37" x14ac:dyDescent="0.35">
      <c r="A1261" s="211">
        <v>10</v>
      </c>
      <c r="B1261" s="212">
        <f t="shared" si="1515"/>
        <v>0.747</v>
      </c>
      <c r="C1261" s="212">
        <f t="shared" ref="C1261:AA1261" si="1523">B1261</f>
        <v>0.747</v>
      </c>
      <c r="D1261" s="212">
        <f t="shared" si="1523"/>
        <v>0.747</v>
      </c>
      <c r="E1261" s="212">
        <f t="shared" si="1523"/>
        <v>0.747</v>
      </c>
      <c r="F1261" s="212">
        <f t="shared" si="1523"/>
        <v>0.747</v>
      </c>
      <c r="G1261" s="212">
        <f t="shared" si="1523"/>
        <v>0.747</v>
      </c>
      <c r="H1261" s="212">
        <f t="shared" si="1523"/>
        <v>0.747</v>
      </c>
      <c r="I1261" s="212">
        <f t="shared" si="1523"/>
        <v>0.747</v>
      </c>
      <c r="J1261" s="212">
        <f t="shared" si="1523"/>
        <v>0.747</v>
      </c>
      <c r="K1261" s="212">
        <f t="shared" si="1523"/>
        <v>0.747</v>
      </c>
      <c r="L1261" s="212">
        <f t="shared" si="1523"/>
        <v>0.747</v>
      </c>
      <c r="M1261" s="212">
        <f t="shared" si="1523"/>
        <v>0.747</v>
      </c>
      <c r="N1261" s="212">
        <f t="shared" si="1523"/>
        <v>0.747</v>
      </c>
      <c r="O1261" s="212">
        <f t="shared" si="1523"/>
        <v>0.747</v>
      </c>
      <c r="P1261" s="212">
        <f t="shared" si="1523"/>
        <v>0.747</v>
      </c>
      <c r="Q1261" s="212">
        <f t="shared" si="1523"/>
        <v>0.747</v>
      </c>
      <c r="R1261" s="212">
        <f t="shared" si="1523"/>
        <v>0.747</v>
      </c>
      <c r="S1261" s="212">
        <f t="shared" si="1523"/>
        <v>0.747</v>
      </c>
      <c r="T1261" s="212">
        <f t="shared" si="1523"/>
        <v>0.747</v>
      </c>
      <c r="U1261" s="212">
        <f t="shared" si="1523"/>
        <v>0.747</v>
      </c>
      <c r="V1261" s="212">
        <f t="shared" si="1523"/>
        <v>0.747</v>
      </c>
      <c r="W1261" s="212">
        <f t="shared" si="1523"/>
        <v>0.747</v>
      </c>
      <c r="X1261" s="212">
        <f t="shared" si="1523"/>
        <v>0.747</v>
      </c>
      <c r="Y1261" s="212">
        <f t="shared" si="1523"/>
        <v>0.747</v>
      </c>
      <c r="Z1261" s="212">
        <f t="shared" si="1523"/>
        <v>0.747</v>
      </c>
      <c r="AA1261" s="212">
        <f t="shared" si="1523"/>
        <v>0.747</v>
      </c>
      <c r="AB1261" s="212">
        <f t="shared" si="1504"/>
        <v>0.747</v>
      </c>
      <c r="AC1261" s="212">
        <f t="shared" si="1505"/>
        <v>0.747</v>
      </c>
      <c r="AD1261" s="212">
        <f t="shared" si="1506"/>
        <v>0.747</v>
      </c>
      <c r="AE1261" s="212">
        <f t="shared" si="1507"/>
        <v>0.747</v>
      </c>
      <c r="AF1261" s="212">
        <f t="shared" si="1508"/>
        <v>0.747</v>
      </c>
      <c r="AG1261" s="212">
        <f t="shared" si="1509"/>
        <v>0.747</v>
      </c>
      <c r="AH1261" s="212">
        <f t="shared" si="1510"/>
        <v>0.747</v>
      </c>
      <c r="AI1261" s="212">
        <f t="shared" si="1511"/>
        <v>0.747</v>
      </c>
      <c r="AJ1261" s="212">
        <f t="shared" si="1512"/>
        <v>0.747</v>
      </c>
      <c r="AK1261" s="212">
        <f t="shared" si="1513"/>
        <v>0.747</v>
      </c>
    </row>
    <row r="1262" spans="1:37" x14ac:dyDescent="0.35">
      <c r="A1262" s="211">
        <v>11</v>
      </c>
      <c r="B1262" s="212">
        <f t="shared" si="1515"/>
        <v>0.747</v>
      </c>
      <c r="C1262" s="212">
        <f t="shared" ref="C1262:AA1262" si="1524">B1262</f>
        <v>0.747</v>
      </c>
      <c r="D1262" s="212">
        <f t="shared" si="1524"/>
        <v>0.747</v>
      </c>
      <c r="E1262" s="212">
        <f t="shared" si="1524"/>
        <v>0.747</v>
      </c>
      <c r="F1262" s="212">
        <f t="shared" si="1524"/>
        <v>0.747</v>
      </c>
      <c r="G1262" s="212">
        <f t="shared" si="1524"/>
        <v>0.747</v>
      </c>
      <c r="H1262" s="212">
        <f t="shared" si="1524"/>
        <v>0.747</v>
      </c>
      <c r="I1262" s="212">
        <f t="shared" si="1524"/>
        <v>0.747</v>
      </c>
      <c r="J1262" s="212">
        <f t="shared" si="1524"/>
        <v>0.747</v>
      </c>
      <c r="K1262" s="212">
        <f t="shared" si="1524"/>
        <v>0.747</v>
      </c>
      <c r="L1262" s="212">
        <f t="shared" si="1524"/>
        <v>0.747</v>
      </c>
      <c r="M1262" s="212">
        <f t="shared" si="1524"/>
        <v>0.747</v>
      </c>
      <c r="N1262" s="212">
        <f t="shared" si="1524"/>
        <v>0.747</v>
      </c>
      <c r="O1262" s="212">
        <f t="shared" si="1524"/>
        <v>0.747</v>
      </c>
      <c r="P1262" s="212">
        <f t="shared" si="1524"/>
        <v>0.747</v>
      </c>
      <c r="Q1262" s="212">
        <f t="shared" si="1524"/>
        <v>0.747</v>
      </c>
      <c r="R1262" s="212">
        <f t="shared" si="1524"/>
        <v>0.747</v>
      </c>
      <c r="S1262" s="212">
        <f t="shared" si="1524"/>
        <v>0.747</v>
      </c>
      <c r="T1262" s="212">
        <f t="shared" si="1524"/>
        <v>0.747</v>
      </c>
      <c r="U1262" s="212">
        <f t="shared" si="1524"/>
        <v>0.747</v>
      </c>
      <c r="V1262" s="212">
        <f t="shared" si="1524"/>
        <v>0.747</v>
      </c>
      <c r="W1262" s="212">
        <f t="shared" si="1524"/>
        <v>0.747</v>
      </c>
      <c r="X1262" s="212">
        <f t="shared" si="1524"/>
        <v>0.747</v>
      </c>
      <c r="Y1262" s="212">
        <f t="shared" si="1524"/>
        <v>0.747</v>
      </c>
      <c r="Z1262" s="212">
        <f t="shared" si="1524"/>
        <v>0.747</v>
      </c>
      <c r="AA1262" s="212">
        <f t="shared" si="1524"/>
        <v>0.747</v>
      </c>
      <c r="AB1262" s="212">
        <f t="shared" si="1504"/>
        <v>0.747</v>
      </c>
      <c r="AC1262" s="212">
        <f t="shared" si="1505"/>
        <v>0.747</v>
      </c>
      <c r="AD1262" s="212">
        <f t="shared" si="1506"/>
        <v>0.747</v>
      </c>
      <c r="AE1262" s="212">
        <f t="shared" si="1507"/>
        <v>0.747</v>
      </c>
      <c r="AF1262" s="212">
        <f t="shared" si="1508"/>
        <v>0.747</v>
      </c>
      <c r="AG1262" s="212">
        <f t="shared" si="1509"/>
        <v>0.747</v>
      </c>
      <c r="AH1262" s="212">
        <f t="shared" si="1510"/>
        <v>0.747</v>
      </c>
      <c r="AI1262" s="212">
        <f t="shared" si="1511"/>
        <v>0.747</v>
      </c>
      <c r="AJ1262" s="212">
        <f t="shared" si="1512"/>
        <v>0.747</v>
      </c>
      <c r="AK1262" s="212">
        <f t="shared" si="1513"/>
        <v>0.747</v>
      </c>
    </row>
    <row r="1263" spans="1:37" x14ac:dyDescent="0.35">
      <c r="A1263" s="211">
        <v>12</v>
      </c>
      <c r="B1263" s="212">
        <f t="shared" si="1515"/>
        <v>0.747</v>
      </c>
      <c r="C1263" s="212">
        <f t="shared" ref="C1263:AA1263" si="1525">B1263</f>
        <v>0.747</v>
      </c>
      <c r="D1263" s="212">
        <f t="shared" si="1525"/>
        <v>0.747</v>
      </c>
      <c r="E1263" s="212">
        <f t="shared" si="1525"/>
        <v>0.747</v>
      </c>
      <c r="F1263" s="212">
        <f t="shared" si="1525"/>
        <v>0.747</v>
      </c>
      <c r="G1263" s="212">
        <f t="shared" si="1525"/>
        <v>0.747</v>
      </c>
      <c r="H1263" s="212">
        <f t="shared" si="1525"/>
        <v>0.747</v>
      </c>
      <c r="I1263" s="212">
        <f t="shared" si="1525"/>
        <v>0.747</v>
      </c>
      <c r="J1263" s="212">
        <f t="shared" si="1525"/>
        <v>0.747</v>
      </c>
      <c r="K1263" s="212">
        <f t="shared" si="1525"/>
        <v>0.747</v>
      </c>
      <c r="L1263" s="212">
        <f t="shared" si="1525"/>
        <v>0.747</v>
      </c>
      <c r="M1263" s="212">
        <f t="shared" si="1525"/>
        <v>0.747</v>
      </c>
      <c r="N1263" s="212">
        <f t="shared" si="1525"/>
        <v>0.747</v>
      </c>
      <c r="O1263" s="212">
        <f t="shared" si="1525"/>
        <v>0.747</v>
      </c>
      <c r="P1263" s="212">
        <f t="shared" si="1525"/>
        <v>0.747</v>
      </c>
      <c r="Q1263" s="212">
        <f t="shared" si="1525"/>
        <v>0.747</v>
      </c>
      <c r="R1263" s="212">
        <f t="shared" si="1525"/>
        <v>0.747</v>
      </c>
      <c r="S1263" s="212">
        <f t="shared" si="1525"/>
        <v>0.747</v>
      </c>
      <c r="T1263" s="212">
        <f t="shared" si="1525"/>
        <v>0.747</v>
      </c>
      <c r="U1263" s="212">
        <f t="shared" si="1525"/>
        <v>0.747</v>
      </c>
      <c r="V1263" s="212">
        <f t="shared" si="1525"/>
        <v>0.747</v>
      </c>
      <c r="W1263" s="212">
        <f t="shared" si="1525"/>
        <v>0.747</v>
      </c>
      <c r="X1263" s="212">
        <f t="shared" si="1525"/>
        <v>0.747</v>
      </c>
      <c r="Y1263" s="212">
        <f t="shared" si="1525"/>
        <v>0.747</v>
      </c>
      <c r="Z1263" s="212">
        <f t="shared" si="1525"/>
        <v>0.747</v>
      </c>
      <c r="AA1263" s="212">
        <f t="shared" si="1525"/>
        <v>0.747</v>
      </c>
      <c r="AB1263" s="212">
        <f t="shared" si="1504"/>
        <v>0.747</v>
      </c>
      <c r="AC1263" s="212">
        <f t="shared" si="1505"/>
        <v>0.747</v>
      </c>
      <c r="AD1263" s="212">
        <f t="shared" si="1506"/>
        <v>0.747</v>
      </c>
      <c r="AE1263" s="212">
        <f t="shared" si="1507"/>
        <v>0.747</v>
      </c>
      <c r="AF1263" s="212">
        <f t="shared" si="1508"/>
        <v>0.747</v>
      </c>
      <c r="AG1263" s="212">
        <f t="shared" si="1509"/>
        <v>0.747</v>
      </c>
      <c r="AH1263" s="212">
        <f t="shared" si="1510"/>
        <v>0.747</v>
      </c>
      <c r="AI1263" s="212">
        <f t="shared" si="1511"/>
        <v>0.747</v>
      </c>
      <c r="AJ1263" s="212">
        <f t="shared" si="1512"/>
        <v>0.747</v>
      </c>
      <c r="AK1263" s="212">
        <f t="shared" si="1513"/>
        <v>0.747</v>
      </c>
    </row>
    <row r="1264" spans="1:37" x14ac:dyDescent="0.35">
      <c r="A1264" s="211">
        <v>13</v>
      </c>
      <c r="B1264" s="212">
        <f t="shared" si="1515"/>
        <v>0.747</v>
      </c>
      <c r="C1264" s="212">
        <f t="shared" ref="C1264:AA1264" si="1526">B1264</f>
        <v>0.747</v>
      </c>
      <c r="D1264" s="212">
        <f t="shared" si="1526"/>
        <v>0.747</v>
      </c>
      <c r="E1264" s="212">
        <f t="shared" si="1526"/>
        <v>0.747</v>
      </c>
      <c r="F1264" s="212">
        <f t="shared" si="1526"/>
        <v>0.747</v>
      </c>
      <c r="G1264" s="212">
        <f t="shared" si="1526"/>
        <v>0.747</v>
      </c>
      <c r="H1264" s="212">
        <f t="shared" si="1526"/>
        <v>0.747</v>
      </c>
      <c r="I1264" s="212">
        <f t="shared" si="1526"/>
        <v>0.747</v>
      </c>
      <c r="J1264" s="212">
        <f t="shared" si="1526"/>
        <v>0.747</v>
      </c>
      <c r="K1264" s="212">
        <f t="shared" si="1526"/>
        <v>0.747</v>
      </c>
      <c r="L1264" s="212">
        <f t="shared" si="1526"/>
        <v>0.747</v>
      </c>
      <c r="M1264" s="212">
        <f t="shared" si="1526"/>
        <v>0.747</v>
      </c>
      <c r="N1264" s="212">
        <f t="shared" si="1526"/>
        <v>0.747</v>
      </c>
      <c r="O1264" s="212">
        <f t="shared" si="1526"/>
        <v>0.747</v>
      </c>
      <c r="P1264" s="212">
        <f t="shared" si="1526"/>
        <v>0.747</v>
      </c>
      <c r="Q1264" s="212">
        <f t="shared" si="1526"/>
        <v>0.747</v>
      </c>
      <c r="R1264" s="212">
        <f t="shared" si="1526"/>
        <v>0.747</v>
      </c>
      <c r="S1264" s="212">
        <f t="shared" si="1526"/>
        <v>0.747</v>
      </c>
      <c r="T1264" s="212">
        <f t="shared" si="1526"/>
        <v>0.747</v>
      </c>
      <c r="U1264" s="212">
        <f t="shared" si="1526"/>
        <v>0.747</v>
      </c>
      <c r="V1264" s="212">
        <f t="shared" si="1526"/>
        <v>0.747</v>
      </c>
      <c r="W1264" s="212">
        <f t="shared" si="1526"/>
        <v>0.747</v>
      </c>
      <c r="X1264" s="212">
        <f t="shared" si="1526"/>
        <v>0.747</v>
      </c>
      <c r="Y1264" s="212">
        <f t="shared" si="1526"/>
        <v>0.747</v>
      </c>
      <c r="Z1264" s="212">
        <f t="shared" si="1526"/>
        <v>0.747</v>
      </c>
      <c r="AA1264" s="212">
        <f t="shared" si="1526"/>
        <v>0.747</v>
      </c>
      <c r="AB1264" s="212">
        <f t="shared" si="1504"/>
        <v>0.747</v>
      </c>
      <c r="AC1264" s="212">
        <f t="shared" si="1505"/>
        <v>0.747</v>
      </c>
      <c r="AD1264" s="212">
        <f t="shared" si="1506"/>
        <v>0.747</v>
      </c>
      <c r="AE1264" s="212">
        <f t="shared" si="1507"/>
        <v>0.747</v>
      </c>
      <c r="AF1264" s="212">
        <f t="shared" si="1508"/>
        <v>0.747</v>
      </c>
      <c r="AG1264" s="212">
        <f t="shared" si="1509"/>
        <v>0.747</v>
      </c>
      <c r="AH1264" s="212">
        <f t="shared" si="1510"/>
        <v>0.747</v>
      </c>
      <c r="AI1264" s="212">
        <f t="shared" si="1511"/>
        <v>0.747</v>
      </c>
      <c r="AJ1264" s="212">
        <f t="shared" si="1512"/>
        <v>0.747</v>
      </c>
      <c r="AK1264" s="212">
        <f t="shared" si="1513"/>
        <v>0.747</v>
      </c>
    </row>
    <row r="1265" spans="1:37" x14ac:dyDescent="0.35">
      <c r="A1265" s="211">
        <v>14</v>
      </c>
      <c r="B1265" s="212">
        <f t="shared" si="1515"/>
        <v>0.747</v>
      </c>
      <c r="C1265" s="212">
        <f t="shared" ref="C1265:AA1265" si="1527">B1265</f>
        <v>0.747</v>
      </c>
      <c r="D1265" s="212">
        <f t="shared" si="1527"/>
        <v>0.747</v>
      </c>
      <c r="E1265" s="212">
        <f t="shared" si="1527"/>
        <v>0.747</v>
      </c>
      <c r="F1265" s="212">
        <f t="shared" si="1527"/>
        <v>0.747</v>
      </c>
      <c r="G1265" s="212">
        <f t="shared" si="1527"/>
        <v>0.747</v>
      </c>
      <c r="H1265" s="212">
        <f t="shared" si="1527"/>
        <v>0.747</v>
      </c>
      <c r="I1265" s="212">
        <f t="shared" si="1527"/>
        <v>0.747</v>
      </c>
      <c r="J1265" s="212">
        <f t="shared" si="1527"/>
        <v>0.747</v>
      </c>
      <c r="K1265" s="212">
        <f t="shared" si="1527"/>
        <v>0.747</v>
      </c>
      <c r="L1265" s="212">
        <f t="shared" si="1527"/>
        <v>0.747</v>
      </c>
      <c r="M1265" s="212">
        <f t="shared" si="1527"/>
        <v>0.747</v>
      </c>
      <c r="N1265" s="212">
        <f t="shared" si="1527"/>
        <v>0.747</v>
      </c>
      <c r="O1265" s="212">
        <f t="shared" si="1527"/>
        <v>0.747</v>
      </c>
      <c r="P1265" s="212">
        <f t="shared" si="1527"/>
        <v>0.747</v>
      </c>
      <c r="Q1265" s="212">
        <f t="shared" si="1527"/>
        <v>0.747</v>
      </c>
      <c r="R1265" s="212">
        <f t="shared" si="1527"/>
        <v>0.747</v>
      </c>
      <c r="S1265" s="212">
        <f t="shared" si="1527"/>
        <v>0.747</v>
      </c>
      <c r="T1265" s="212">
        <f t="shared" si="1527"/>
        <v>0.747</v>
      </c>
      <c r="U1265" s="212">
        <f t="shared" si="1527"/>
        <v>0.747</v>
      </c>
      <c r="V1265" s="212">
        <f t="shared" si="1527"/>
        <v>0.747</v>
      </c>
      <c r="W1265" s="212">
        <f t="shared" si="1527"/>
        <v>0.747</v>
      </c>
      <c r="X1265" s="212">
        <f t="shared" si="1527"/>
        <v>0.747</v>
      </c>
      <c r="Y1265" s="212">
        <f t="shared" si="1527"/>
        <v>0.747</v>
      </c>
      <c r="Z1265" s="212">
        <f t="shared" si="1527"/>
        <v>0.747</v>
      </c>
      <c r="AA1265" s="212">
        <f t="shared" si="1527"/>
        <v>0.747</v>
      </c>
      <c r="AB1265" s="212">
        <f t="shared" si="1504"/>
        <v>0.747</v>
      </c>
      <c r="AC1265" s="212">
        <f t="shared" si="1505"/>
        <v>0.747</v>
      </c>
      <c r="AD1265" s="212">
        <f t="shared" si="1506"/>
        <v>0.747</v>
      </c>
      <c r="AE1265" s="212">
        <f t="shared" si="1507"/>
        <v>0.747</v>
      </c>
      <c r="AF1265" s="212">
        <f t="shared" si="1508"/>
        <v>0.747</v>
      </c>
      <c r="AG1265" s="212">
        <f t="shared" si="1509"/>
        <v>0.747</v>
      </c>
      <c r="AH1265" s="212">
        <f t="shared" si="1510"/>
        <v>0.747</v>
      </c>
      <c r="AI1265" s="212">
        <f t="shared" si="1511"/>
        <v>0.747</v>
      </c>
      <c r="AJ1265" s="212">
        <f t="shared" si="1512"/>
        <v>0.747</v>
      </c>
      <c r="AK1265" s="212">
        <f t="shared" si="1513"/>
        <v>0.747</v>
      </c>
    </row>
    <row r="1266" spans="1:37" x14ac:dyDescent="0.35">
      <c r="A1266" s="215">
        <v>15</v>
      </c>
      <c r="B1266" s="212">
        <f t="shared" si="1515"/>
        <v>0.747</v>
      </c>
      <c r="C1266" s="212">
        <f t="shared" ref="C1266:AA1266" si="1528">B1266</f>
        <v>0.747</v>
      </c>
      <c r="D1266" s="212">
        <f t="shared" si="1528"/>
        <v>0.747</v>
      </c>
      <c r="E1266" s="212">
        <f t="shared" si="1528"/>
        <v>0.747</v>
      </c>
      <c r="F1266" s="212">
        <f t="shared" si="1528"/>
        <v>0.747</v>
      </c>
      <c r="G1266" s="212">
        <f t="shared" si="1528"/>
        <v>0.747</v>
      </c>
      <c r="H1266" s="212">
        <f t="shared" si="1528"/>
        <v>0.747</v>
      </c>
      <c r="I1266" s="212">
        <f t="shared" si="1528"/>
        <v>0.747</v>
      </c>
      <c r="J1266" s="212">
        <f t="shared" si="1528"/>
        <v>0.747</v>
      </c>
      <c r="K1266" s="212">
        <f t="shared" si="1528"/>
        <v>0.747</v>
      </c>
      <c r="L1266" s="212">
        <f t="shared" si="1528"/>
        <v>0.747</v>
      </c>
      <c r="M1266" s="212">
        <f t="shared" si="1528"/>
        <v>0.747</v>
      </c>
      <c r="N1266" s="212">
        <f t="shared" si="1528"/>
        <v>0.747</v>
      </c>
      <c r="O1266" s="212">
        <f t="shared" si="1528"/>
        <v>0.747</v>
      </c>
      <c r="P1266" s="212">
        <f t="shared" si="1528"/>
        <v>0.747</v>
      </c>
      <c r="Q1266" s="212">
        <f t="shared" si="1528"/>
        <v>0.747</v>
      </c>
      <c r="R1266" s="212">
        <f t="shared" si="1528"/>
        <v>0.747</v>
      </c>
      <c r="S1266" s="212">
        <f t="shared" si="1528"/>
        <v>0.747</v>
      </c>
      <c r="T1266" s="212">
        <f t="shared" si="1528"/>
        <v>0.747</v>
      </c>
      <c r="U1266" s="212">
        <f t="shared" si="1528"/>
        <v>0.747</v>
      </c>
      <c r="V1266" s="212">
        <f t="shared" si="1528"/>
        <v>0.747</v>
      </c>
      <c r="W1266" s="212">
        <f t="shared" si="1528"/>
        <v>0.747</v>
      </c>
      <c r="X1266" s="212">
        <f t="shared" si="1528"/>
        <v>0.747</v>
      </c>
      <c r="Y1266" s="212">
        <f t="shared" si="1528"/>
        <v>0.747</v>
      </c>
      <c r="Z1266" s="212">
        <f t="shared" si="1528"/>
        <v>0.747</v>
      </c>
      <c r="AA1266" s="212">
        <f t="shared" si="1528"/>
        <v>0.747</v>
      </c>
      <c r="AB1266" s="212">
        <f t="shared" si="1504"/>
        <v>0.747</v>
      </c>
      <c r="AC1266" s="212">
        <f t="shared" si="1505"/>
        <v>0.747</v>
      </c>
      <c r="AD1266" s="212">
        <f t="shared" si="1506"/>
        <v>0.747</v>
      </c>
      <c r="AE1266" s="212">
        <f t="shared" si="1507"/>
        <v>0.747</v>
      </c>
      <c r="AF1266" s="212">
        <f t="shared" si="1508"/>
        <v>0.747</v>
      </c>
      <c r="AG1266" s="212">
        <f t="shared" si="1509"/>
        <v>0.747</v>
      </c>
      <c r="AH1266" s="212">
        <f t="shared" si="1510"/>
        <v>0.747</v>
      </c>
      <c r="AI1266" s="212">
        <f t="shared" si="1511"/>
        <v>0.747</v>
      </c>
      <c r="AJ1266" s="212">
        <f t="shared" si="1512"/>
        <v>0.747</v>
      </c>
      <c r="AK1266" s="212">
        <f t="shared" si="1513"/>
        <v>0.747</v>
      </c>
    </row>
    <row r="1267" spans="1:37" x14ac:dyDescent="0.35">
      <c r="A1267" s="215">
        <v>16</v>
      </c>
      <c r="B1267" s="212">
        <f t="shared" si="1515"/>
        <v>0.747</v>
      </c>
      <c r="C1267" s="212">
        <f t="shared" ref="C1267:AA1267" si="1529">B1267</f>
        <v>0.747</v>
      </c>
      <c r="D1267" s="212">
        <f t="shared" si="1529"/>
        <v>0.747</v>
      </c>
      <c r="E1267" s="212">
        <f t="shared" si="1529"/>
        <v>0.747</v>
      </c>
      <c r="F1267" s="212">
        <f t="shared" si="1529"/>
        <v>0.747</v>
      </c>
      <c r="G1267" s="212">
        <f t="shared" si="1529"/>
        <v>0.747</v>
      </c>
      <c r="H1267" s="212">
        <f t="shared" si="1529"/>
        <v>0.747</v>
      </c>
      <c r="I1267" s="212">
        <f t="shared" si="1529"/>
        <v>0.747</v>
      </c>
      <c r="J1267" s="212">
        <f t="shared" si="1529"/>
        <v>0.747</v>
      </c>
      <c r="K1267" s="212">
        <f t="shared" si="1529"/>
        <v>0.747</v>
      </c>
      <c r="L1267" s="212">
        <f t="shared" si="1529"/>
        <v>0.747</v>
      </c>
      <c r="M1267" s="212">
        <f t="shared" si="1529"/>
        <v>0.747</v>
      </c>
      <c r="N1267" s="212">
        <f t="shared" si="1529"/>
        <v>0.747</v>
      </c>
      <c r="O1267" s="212">
        <f t="shared" si="1529"/>
        <v>0.747</v>
      </c>
      <c r="P1267" s="212">
        <f t="shared" si="1529"/>
        <v>0.747</v>
      </c>
      <c r="Q1267" s="212">
        <f t="shared" si="1529"/>
        <v>0.747</v>
      </c>
      <c r="R1267" s="212">
        <f t="shared" si="1529"/>
        <v>0.747</v>
      </c>
      <c r="S1267" s="212">
        <f t="shared" si="1529"/>
        <v>0.747</v>
      </c>
      <c r="T1267" s="212">
        <f t="shared" si="1529"/>
        <v>0.747</v>
      </c>
      <c r="U1267" s="212">
        <f t="shared" si="1529"/>
        <v>0.747</v>
      </c>
      <c r="V1267" s="212">
        <f t="shared" si="1529"/>
        <v>0.747</v>
      </c>
      <c r="W1267" s="212">
        <f t="shared" si="1529"/>
        <v>0.747</v>
      </c>
      <c r="X1267" s="212">
        <f t="shared" si="1529"/>
        <v>0.747</v>
      </c>
      <c r="Y1267" s="212">
        <f t="shared" si="1529"/>
        <v>0.747</v>
      </c>
      <c r="Z1267" s="212">
        <f t="shared" si="1529"/>
        <v>0.747</v>
      </c>
      <c r="AA1267" s="212">
        <f t="shared" si="1529"/>
        <v>0.747</v>
      </c>
      <c r="AB1267" s="212">
        <f t="shared" si="1504"/>
        <v>0.747</v>
      </c>
      <c r="AC1267" s="212">
        <f t="shared" si="1505"/>
        <v>0.747</v>
      </c>
      <c r="AD1267" s="212">
        <f t="shared" si="1506"/>
        <v>0.747</v>
      </c>
      <c r="AE1267" s="212">
        <f t="shared" si="1507"/>
        <v>0.747</v>
      </c>
      <c r="AF1267" s="212">
        <f t="shared" si="1508"/>
        <v>0.747</v>
      </c>
      <c r="AG1267" s="212">
        <f t="shared" si="1509"/>
        <v>0.747</v>
      </c>
      <c r="AH1267" s="212">
        <f t="shared" si="1510"/>
        <v>0.747</v>
      </c>
      <c r="AI1267" s="212">
        <f t="shared" si="1511"/>
        <v>0.747</v>
      </c>
      <c r="AJ1267" s="212">
        <f t="shared" si="1512"/>
        <v>0.747</v>
      </c>
      <c r="AK1267" s="212">
        <f t="shared" si="1513"/>
        <v>0.747</v>
      </c>
    </row>
    <row r="1268" spans="1:37" x14ac:dyDescent="0.35">
      <c r="A1268" s="215">
        <v>17</v>
      </c>
      <c r="B1268" s="212">
        <f t="shared" si="1515"/>
        <v>0.747</v>
      </c>
      <c r="C1268" s="212">
        <f t="shared" ref="C1268:AA1268" si="1530">B1268</f>
        <v>0.747</v>
      </c>
      <c r="D1268" s="212">
        <f t="shared" si="1530"/>
        <v>0.747</v>
      </c>
      <c r="E1268" s="212">
        <f t="shared" si="1530"/>
        <v>0.747</v>
      </c>
      <c r="F1268" s="212">
        <f t="shared" si="1530"/>
        <v>0.747</v>
      </c>
      <c r="G1268" s="212">
        <f t="shared" si="1530"/>
        <v>0.747</v>
      </c>
      <c r="H1268" s="212">
        <f t="shared" si="1530"/>
        <v>0.747</v>
      </c>
      <c r="I1268" s="212">
        <f t="shared" si="1530"/>
        <v>0.747</v>
      </c>
      <c r="J1268" s="212">
        <f t="shared" si="1530"/>
        <v>0.747</v>
      </c>
      <c r="K1268" s="212">
        <f t="shared" si="1530"/>
        <v>0.747</v>
      </c>
      <c r="L1268" s="212">
        <f t="shared" si="1530"/>
        <v>0.747</v>
      </c>
      <c r="M1268" s="212">
        <f t="shared" si="1530"/>
        <v>0.747</v>
      </c>
      <c r="N1268" s="212">
        <f t="shared" si="1530"/>
        <v>0.747</v>
      </c>
      <c r="O1268" s="212">
        <f t="shared" si="1530"/>
        <v>0.747</v>
      </c>
      <c r="P1268" s="212">
        <f t="shared" si="1530"/>
        <v>0.747</v>
      </c>
      <c r="Q1268" s="212">
        <f t="shared" si="1530"/>
        <v>0.747</v>
      </c>
      <c r="R1268" s="212">
        <f t="shared" si="1530"/>
        <v>0.747</v>
      </c>
      <c r="S1268" s="212">
        <f t="shared" si="1530"/>
        <v>0.747</v>
      </c>
      <c r="T1268" s="212">
        <f t="shared" si="1530"/>
        <v>0.747</v>
      </c>
      <c r="U1268" s="212">
        <f t="shared" si="1530"/>
        <v>0.747</v>
      </c>
      <c r="V1268" s="212">
        <f t="shared" si="1530"/>
        <v>0.747</v>
      </c>
      <c r="W1268" s="212">
        <f t="shared" si="1530"/>
        <v>0.747</v>
      </c>
      <c r="X1268" s="212">
        <f t="shared" si="1530"/>
        <v>0.747</v>
      </c>
      <c r="Y1268" s="212">
        <f t="shared" si="1530"/>
        <v>0.747</v>
      </c>
      <c r="Z1268" s="212">
        <f t="shared" si="1530"/>
        <v>0.747</v>
      </c>
      <c r="AA1268" s="212">
        <f t="shared" si="1530"/>
        <v>0.747</v>
      </c>
      <c r="AB1268" s="212">
        <f t="shared" si="1504"/>
        <v>0.747</v>
      </c>
      <c r="AC1268" s="212">
        <f t="shared" si="1505"/>
        <v>0.747</v>
      </c>
      <c r="AD1268" s="212">
        <f t="shared" si="1506"/>
        <v>0.747</v>
      </c>
      <c r="AE1268" s="212">
        <f t="shared" si="1507"/>
        <v>0.747</v>
      </c>
      <c r="AF1268" s="212">
        <f t="shared" si="1508"/>
        <v>0.747</v>
      </c>
      <c r="AG1268" s="212">
        <f t="shared" si="1509"/>
        <v>0.747</v>
      </c>
      <c r="AH1268" s="212">
        <f t="shared" si="1510"/>
        <v>0.747</v>
      </c>
      <c r="AI1268" s="212">
        <f t="shared" si="1511"/>
        <v>0.747</v>
      </c>
      <c r="AJ1268" s="212">
        <f t="shared" si="1512"/>
        <v>0.747</v>
      </c>
      <c r="AK1268" s="212">
        <f t="shared" si="1513"/>
        <v>0.747</v>
      </c>
    </row>
    <row r="1269" spans="1:37" x14ac:dyDescent="0.35">
      <c r="A1269" s="215">
        <v>18</v>
      </c>
      <c r="B1269" s="212">
        <f t="shared" si="1515"/>
        <v>0.747</v>
      </c>
      <c r="C1269" s="212">
        <f t="shared" ref="C1269:AA1269" si="1531">B1269</f>
        <v>0.747</v>
      </c>
      <c r="D1269" s="212">
        <f t="shared" si="1531"/>
        <v>0.747</v>
      </c>
      <c r="E1269" s="212">
        <f t="shared" si="1531"/>
        <v>0.747</v>
      </c>
      <c r="F1269" s="212">
        <f t="shared" si="1531"/>
        <v>0.747</v>
      </c>
      <c r="G1269" s="212">
        <f t="shared" si="1531"/>
        <v>0.747</v>
      </c>
      <c r="H1269" s="212">
        <f t="shared" si="1531"/>
        <v>0.747</v>
      </c>
      <c r="I1269" s="212">
        <f t="shared" si="1531"/>
        <v>0.747</v>
      </c>
      <c r="J1269" s="212">
        <f t="shared" si="1531"/>
        <v>0.747</v>
      </c>
      <c r="K1269" s="212">
        <f t="shared" si="1531"/>
        <v>0.747</v>
      </c>
      <c r="L1269" s="212">
        <f t="shared" si="1531"/>
        <v>0.747</v>
      </c>
      <c r="M1269" s="212">
        <f t="shared" si="1531"/>
        <v>0.747</v>
      </c>
      <c r="N1269" s="212">
        <f t="shared" si="1531"/>
        <v>0.747</v>
      </c>
      <c r="O1269" s="212">
        <f t="shared" si="1531"/>
        <v>0.747</v>
      </c>
      <c r="P1269" s="212">
        <f t="shared" si="1531"/>
        <v>0.747</v>
      </c>
      <c r="Q1269" s="212">
        <f t="shared" si="1531"/>
        <v>0.747</v>
      </c>
      <c r="R1269" s="212">
        <f t="shared" si="1531"/>
        <v>0.747</v>
      </c>
      <c r="S1269" s="212">
        <f t="shared" si="1531"/>
        <v>0.747</v>
      </c>
      <c r="T1269" s="212">
        <f t="shared" si="1531"/>
        <v>0.747</v>
      </c>
      <c r="U1269" s="212">
        <f t="shared" si="1531"/>
        <v>0.747</v>
      </c>
      <c r="V1269" s="212">
        <f t="shared" si="1531"/>
        <v>0.747</v>
      </c>
      <c r="W1269" s="212">
        <f t="shared" si="1531"/>
        <v>0.747</v>
      </c>
      <c r="X1269" s="212">
        <f t="shared" si="1531"/>
        <v>0.747</v>
      </c>
      <c r="Y1269" s="212">
        <f t="shared" si="1531"/>
        <v>0.747</v>
      </c>
      <c r="Z1269" s="212">
        <f t="shared" si="1531"/>
        <v>0.747</v>
      </c>
      <c r="AA1269" s="212">
        <f t="shared" si="1531"/>
        <v>0.747</v>
      </c>
      <c r="AB1269" s="212">
        <f t="shared" si="1504"/>
        <v>0.747</v>
      </c>
      <c r="AC1269" s="212">
        <f t="shared" si="1505"/>
        <v>0.747</v>
      </c>
      <c r="AD1269" s="212">
        <f t="shared" si="1506"/>
        <v>0.747</v>
      </c>
      <c r="AE1269" s="212">
        <f t="shared" si="1507"/>
        <v>0.747</v>
      </c>
      <c r="AF1269" s="212">
        <f t="shared" si="1508"/>
        <v>0.747</v>
      </c>
      <c r="AG1269" s="212">
        <f t="shared" si="1509"/>
        <v>0.747</v>
      </c>
      <c r="AH1269" s="212">
        <f t="shared" si="1510"/>
        <v>0.747</v>
      </c>
      <c r="AI1269" s="212">
        <f t="shared" si="1511"/>
        <v>0.747</v>
      </c>
      <c r="AJ1269" s="212">
        <f t="shared" si="1512"/>
        <v>0.747</v>
      </c>
      <c r="AK1269" s="212">
        <f t="shared" si="1513"/>
        <v>0.747</v>
      </c>
    </row>
    <row r="1270" spans="1:37" x14ac:dyDescent="0.35">
      <c r="A1270" s="215">
        <v>19</v>
      </c>
      <c r="B1270" s="212">
        <f t="shared" si="1515"/>
        <v>0.747</v>
      </c>
      <c r="C1270" s="212">
        <f t="shared" ref="C1270:AA1270" si="1532">B1270</f>
        <v>0.747</v>
      </c>
      <c r="D1270" s="212">
        <f t="shared" si="1532"/>
        <v>0.747</v>
      </c>
      <c r="E1270" s="212">
        <f t="shared" si="1532"/>
        <v>0.747</v>
      </c>
      <c r="F1270" s="212">
        <f t="shared" si="1532"/>
        <v>0.747</v>
      </c>
      <c r="G1270" s="212">
        <f t="shared" si="1532"/>
        <v>0.747</v>
      </c>
      <c r="H1270" s="212">
        <f t="shared" si="1532"/>
        <v>0.747</v>
      </c>
      <c r="I1270" s="212">
        <f t="shared" si="1532"/>
        <v>0.747</v>
      </c>
      <c r="J1270" s="212">
        <f t="shared" si="1532"/>
        <v>0.747</v>
      </c>
      <c r="K1270" s="212">
        <f t="shared" si="1532"/>
        <v>0.747</v>
      </c>
      <c r="L1270" s="212">
        <f t="shared" si="1532"/>
        <v>0.747</v>
      </c>
      <c r="M1270" s="212">
        <f t="shared" si="1532"/>
        <v>0.747</v>
      </c>
      <c r="N1270" s="212">
        <f t="shared" si="1532"/>
        <v>0.747</v>
      </c>
      <c r="O1270" s="212">
        <f t="shared" si="1532"/>
        <v>0.747</v>
      </c>
      <c r="P1270" s="212">
        <f t="shared" si="1532"/>
        <v>0.747</v>
      </c>
      <c r="Q1270" s="212">
        <f t="shared" si="1532"/>
        <v>0.747</v>
      </c>
      <c r="R1270" s="212">
        <f t="shared" si="1532"/>
        <v>0.747</v>
      </c>
      <c r="S1270" s="212">
        <f t="shared" si="1532"/>
        <v>0.747</v>
      </c>
      <c r="T1270" s="212">
        <f t="shared" si="1532"/>
        <v>0.747</v>
      </c>
      <c r="U1270" s="212">
        <f t="shared" si="1532"/>
        <v>0.747</v>
      </c>
      <c r="V1270" s="212">
        <f t="shared" si="1532"/>
        <v>0.747</v>
      </c>
      <c r="W1270" s="212">
        <f t="shared" si="1532"/>
        <v>0.747</v>
      </c>
      <c r="X1270" s="212">
        <f t="shared" si="1532"/>
        <v>0.747</v>
      </c>
      <c r="Y1270" s="212">
        <f t="shared" si="1532"/>
        <v>0.747</v>
      </c>
      <c r="Z1270" s="212">
        <f t="shared" si="1532"/>
        <v>0.747</v>
      </c>
      <c r="AA1270" s="212">
        <f t="shared" si="1532"/>
        <v>0.747</v>
      </c>
      <c r="AB1270" s="212">
        <f t="shared" si="1504"/>
        <v>0.747</v>
      </c>
      <c r="AC1270" s="212">
        <f t="shared" si="1505"/>
        <v>0.747</v>
      </c>
      <c r="AD1270" s="212">
        <f t="shared" si="1506"/>
        <v>0.747</v>
      </c>
      <c r="AE1270" s="212">
        <f t="shared" si="1507"/>
        <v>0.747</v>
      </c>
      <c r="AF1270" s="212">
        <f t="shared" si="1508"/>
        <v>0.747</v>
      </c>
      <c r="AG1270" s="212">
        <f t="shared" si="1509"/>
        <v>0.747</v>
      </c>
      <c r="AH1270" s="212">
        <f t="shared" si="1510"/>
        <v>0.747</v>
      </c>
      <c r="AI1270" s="212">
        <f t="shared" si="1511"/>
        <v>0.747</v>
      </c>
      <c r="AJ1270" s="212">
        <f t="shared" si="1512"/>
        <v>0.747</v>
      </c>
      <c r="AK1270" s="212">
        <f t="shared" si="1513"/>
        <v>0.747</v>
      </c>
    </row>
    <row r="1271" spans="1:37" x14ac:dyDescent="0.35">
      <c r="A1271" s="215">
        <v>20</v>
      </c>
      <c r="B1271" s="212">
        <f t="shared" si="1515"/>
        <v>0.747</v>
      </c>
      <c r="C1271" s="212">
        <f t="shared" ref="C1271:AA1271" si="1533">B1271</f>
        <v>0.747</v>
      </c>
      <c r="D1271" s="212">
        <f t="shared" si="1533"/>
        <v>0.747</v>
      </c>
      <c r="E1271" s="212">
        <f t="shared" si="1533"/>
        <v>0.747</v>
      </c>
      <c r="F1271" s="212">
        <f t="shared" si="1533"/>
        <v>0.747</v>
      </c>
      <c r="G1271" s="212">
        <f t="shared" si="1533"/>
        <v>0.747</v>
      </c>
      <c r="H1271" s="212">
        <f t="shared" si="1533"/>
        <v>0.747</v>
      </c>
      <c r="I1271" s="212">
        <f t="shared" si="1533"/>
        <v>0.747</v>
      </c>
      <c r="J1271" s="212">
        <f t="shared" si="1533"/>
        <v>0.747</v>
      </c>
      <c r="K1271" s="212">
        <f t="shared" si="1533"/>
        <v>0.747</v>
      </c>
      <c r="L1271" s="212">
        <f t="shared" si="1533"/>
        <v>0.747</v>
      </c>
      <c r="M1271" s="212">
        <f t="shared" si="1533"/>
        <v>0.747</v>
      </c>
      <c r="N1271" s="212">
        <f t="shared" si="1533"/>
        <v>0.747</v>
      </c>
      <c r="O1271" s="212">
        <f t="shared" si="1533"/>
        <v>0.747</v>
      </c>
      <c r="P1271" s="212">
        <f t="shared" si="1533"/>
        <v>0.747</v>
      </c>
      <c r="Q1271" s="212">
        <f t="shared" si="1533"/>
        <v>0.747</v>
      </c>
      <c r="R1271" s="212">
        <f t="shared" si="1533"/>
        <v>0.747</v>
      </c>
      <c r="S1271" s="212">
        <f t="shared" si="1533"/>
        <v>0.747</v>
      </c>
      <c r="T1271" s="212">
        <f t="shared" si="1533"/>
        <v>0.747</v>
      </c>
      <c r="U1271" s="212">
        <f t="shared" si="1533"/>
        <v>0.747</v>
      </c>
      <c r="V1271" s="212">
        <f t="shared" si="1533"/>
        <v>0.747</v>
      </c>
      <c r="W1271" s="212">
        <f t="shared" si="1533"/>
        <v>0.747</v>
      </c>
      <c r="X1271" s="212">
        <f t="shared" si="1533"/>
        <v>0.747</v>
      </c>
      <c r="Y1271" s="212">
        <f t="shared" si="1533"/>
        <v>0.747</v>
      </c>
      <c r="Z1271" s="212">
        <f t="shared" si="1533"/>
        <v>0.747</v>
      </c>
      <c r="AA1271" s="212">
        <f t="shared" si="1533"/>
        <v>0.747</v>
      </c>
      <c r="AB1271" s="212">
        <f t="shared" si="1504"/>
        <v>0.747</v>
      </c>
      <c r="AC1271" s="212">
        <f t="shared" si="1505"/>
        <v>0.747</v>
      </c>
      <c r="AD1271" s="212">
        <f t="shared" si="1506"/>
        <v>0.747</v>
      </c>
      <c r="AE1271" s="212">
        <f t="shared" si="1507"/>
        <v>0.747</v>
      </c>
      <c r="AF1271" s="212">
        <f t="shared" si="1508"/>
        <v>0.747</v>
      </c>
      <c r="AG1271" s="212">
        <f t="shared" si="1509"/>
        <v>0.747</v>
      </c>
      <c r="AH1271" s="212">
        <f t="shared" si="1510"/>
        <v>0.747</v>
      </c>
      <c r="AI1271" s="212">
        <f t="shared" si="1511"/>
        <v>0.747</v>
      </c>
      <c r="AJ1271" s="212">
        <f t="shared" si="1512"/>
        <v>0.747</v>
      </c>
      <c r="AK1271" s="212">
        <f t="shared" si="1513"/>
        <v>0.747</v>
      </c>
    </row>
    <row r="1272" spans="1:37" x14ac:dyDescent="0.35">
      <c r="A1272" s="215">
        <v>21</v>
      </c>
      <c r="B1272" s="212">
        <f t="shared" si="1515"/>
        <v>0.747</v>
      </c>
      <c r="C1272" s="212">
        <f t="shared" ref="C1272:AA1272" si="1534">B1272</f>
        <v>0.747</v>
      </c>
      <c r="D1272" s="212">
        <f t="shared" si="1534"/>
        <v>0.747</v>
      </c>
      <c r="E1272" s="212">
        <f t="shared" si="1534"/>
        <v>0.747</v>
      </c>
      <c r="F1272" s="212">
        <f t="shared" si="1534"/>
        <v>0.747</v>
      </c>
      <c r="G1272" s="212">
        <f t="shared" si="1534"/>
        <v>0.747</v>
      </c>
      <c r="H1272" s="212">
        <f t="shared" si="1534"/>
        <v>0.747</v>
      </c>
      <c r="I1272" s="212">
        <f t="shared" si="1534"/>
        <v>0.747</v>
      </c>
      <c r="J1272" s="212">
        <f t="shared" si="1534"/>
        <v>0.747</v>
      </c>
      <c r="K1272" s="212">
        <f t="shared" si="1534"/>
        <v>0.747</v>
      </c>
      <c r="L1272" s="212">
        <f t="shared" si="1534"/>
        <v>0.747</v>
      </c>
      <c r="M1272" s="212">
        <f t="shared" si="1534"/>
        <v>0.747</v>
      </c>
      <c r="N1272" s="212">
        <f t="shared" si="1534"/>
        <v>0.747</v>
      </c>
      <c r="O1272" s="212">
        <f t="shared" si="1534"/>
        <v>0.747</v>
      </c>
      <c r="P1272" s="212">
        <f t="shared" si="1534"/>
        <v>0.747</v>
      </c>
      <c r="Q1272" s="212">
        <f t="shared" si="1534"/>
        <v>0.747</v>
      </c>
      <c r="R1272" s="212">
        <f t="shared" si="1534"/>
        <v>0.747</v>
      </c>
      <c r="S1272" s="212">
        <f t="shared" si="1534"/>
        <v>0.747</v>
      </c>
      <c r="T1272" s="212">
        <f t="shared" si="1534"/>
        <v>0.747</v>
      </c>
      <c r="U1272" s="212">
        <f t="shared" si="1534"/>
        <v>0.747</v>
      </c>
      <c r="V1272" s="212">
        <f t="shared" si="1534"/>
        <v>0.747</v>
      </c>
      <c r="W1272" s="212">
        <f t="shared" si="1534"/>
        <v>0.747</v>
      </c>
      <c r="X1272" s="212">
        <f t="shared" si="1534"/>
        <v>0.747</v>
      </c>
      <c r="Y1272" s="212">
        <f t="shared" si="1534"/>
        <v>0.747</v>
      </c>
      <c r="Z1272" s="212">
        <f t="shared" si="1534"/>
        <v>0.747</v>
      </c>
      <c r="AA1272" s="212">
        <f t="shared" si="1534"/>
        <v>0.747</v>
      </c>
      <c r="AB1272" s="212">
        <f t="shared" si="1504"/>
        <v>0.747</v>
      </c>
      <c r="AC1272" s="212">
        <f t="shared" si="1505"/>
        <v>0.747</v>
      </c>
      <c r="AD1272" s="212">
        <f t="shared" si="1506"/>
        <v>0.747</v>
      </c>
      <c r="AE1272" s="212">
        <f t="shared" si="1507"/>
        <v>0.747</v>
      </c>
      <c r="AF1272" s="212">
        <f t="shared" si="1508"/>
        <v>0.747</v>
      </c>
      <c r="AG1272" s="212">
        <f t="shared" si="1509"/>
        <v>0.747</v>
      </c>
      <c r="AH1272" s="212">
        <f t="shared" si="1510"/>
        <v>0.747</v>
      </c>
      <c r="AI1272" s="212">
        <f t="shared" si="1511"/>
        <v>0.747</v>
      </c>
      <c r="AJ1272" s="212">
        <f t="shared" si="1512"/>
        <v>0.747</v>
      </c>
      <c r="AK1272" s="212">
        <f t="shared" si="1513"/>
        <v>0.747</v>
      </c>
    </row>
    <row r="1273" spans="1:37" x14ac:dyDescent="0.35">
      <c r="A1273" s="215">
        <v>22</v>
      </c>
      <c r="B1273" s="212">
        <f t="shared" si="1515"/>
        <v>0.747</v>
      </c>
      <c r="C1273" s="212">
        <f t="shared" ref="C1273:AA1273" si="1535">B1273</f>
        <v>0.747</v>
      </c>
      <c r="D1273" s="212">
        <f t="shared" si="1535"/>
        <v>0.747</v>
      </c>
      <c r="E1273" s="212">
        <f t="shared" si="1535"/>
        <v>0.747</v>
      </c>
      <c r="F1273" s="212">
        <f t="shared" si="1535"/>
        <v>0.747</v>
      </c>
      <c r="G1273" s="212">
        <f t="shared" si="1535"/>
        <v>0.747</v>
      </c>
      <c r="H1273" s="212">
        <f t="shared" si="1535"/>
        <v>0.747</v>
      </c>
      <c r="I1273" s="212">
        <f t="shared" si="1535"/>
        <v>0.747</v>
      </c>
      <c r="J1273" s="212">
        <f t="shared" si="1535"/>
        <v>0.747</v>
      </c>
      <c r="K1273" s="212">
        <f t="shared" si="1535"/>
        <v>0.747</v>
      </c>
      <c r="L1273" s="212">
        <f t="shared" si="1535"/>
        <v>0.747</v>
      </c>
      <c r="M1273" s="212">
        <f t="shared" si="1535"/>
        <v>0.747</v>
      </c>
      <c r="N1273" s="212">
        <f t="shared" si="1535"/>
        <v>0.747</v>
      </c>
      <c r="O1273" s="212">
        <f t="shared" si="1535"/>
        <v>0.747</v>
      </c>
      <c r="P1273" s="212">
        <f t="shared" si="1535"/>
        <v>0.747</v>
      </c>
      <c r="Q1273" s="212">
        <f t="shared" si="1535"/>
        <v>0.747</v>
      </c>
      <c r="R1273" s="212">
        <f t="shared" si="1535"/>
        <v>0.747</v>
      </c>
      <c r="S1273" s="212">
        <f t="shared" si="1535"/>
        <v>0.747</v>
      </c>
      <c r="T1273" s="212">
        <f t="shared" si="1535"/>
        <v>0.747</v>
      </c>
      <c r="U1273" s="212">
        <f t="shared" si="1535"/>
        <v>0.747</v>
      </c>
      <c r="V1273" s="212">
        <f t="shared" si="1535"/>
        <v>0.747</v>
      </c>
      <c r="W1273" s="212">
        <f t="shared" si="1535"/>
        <v>0.747</v>
      </c>
      <c r="X1273" s="212">
        <f t="shared" si="1535"/>
        <v>0.747</v>
      </c>
      <c r="Y1273" s="212">
        <f t="shared" si="1535"/>
        <v>0.747</v>
      </c>
      <c r="Z1273" s="212">
        <f t="shared" si="1535"/>
        <v>0.747</v>
      </c>
      <c r="AA1273" s="212">
        <f t="shared" si="1535"/>
        <v>0.747</v>
      </c>
      <c r="AB1273" s="212">
        <f t="shared" si="1504"/>
        <v>0.747</v>
      </c>
      <c r="AC1273" s="212">
        <f t="shared" si="1505"/>
        <v>0.747</v>
      </c>
      <c r="AD1273" s="212">
        <f t="shared" si="1506"/>
        <v>0.747</v>
      </c>
      <c r="AE1273" s="212">
        <f t="shared" si="1507"/>
        <v>0.747</v>
      </c>
      <c r="AF1273" s="212">
        <f t="shared" si="1508"/>
        <v>0.747</v>
      </c>
      <c r="AG1273" s="212">
        <f t="shared" si="1509"/>
        <v>0.747</v>
      </c>
      <c r="AH1273" s="212">
        <f t="shared" si="1510"/>
        <v>0.747</v>
      </c>
      <c r="AI1273" s="212">
        <f t="shared" si="1511"/>
        <v>0.747</v>
      </c>
      <c r="AJ1273" s="212">
        <f t="shared" si="1512"/>
        <v>0.747</v>
      </c>
      <c r="AK1273" s="212">
        <f t="shared" si="1513"/>
        <v>0.747</v>
      </c>
    </row>
    <row r="1274" spans="1:37" x14ac:dyDescent="0.35">
      <c r="A1274" s="215">
        <v>23</v>
      </c>
      <c r="B1274" s="212">
        <f t="shared" si="1515"/>
        <v>0.747</v>
      </c>
      <c r="C1274" s="212">
        <f t="shared" ref="C1274:AA1274" si="1536">B1274</f>
        <v>0.747</v>
      </c>
      <c r="D1274" s="212">
        <f t="shared" si="1536"/>
        <v>0.747</v>
      </c>
      <c r="E1274" s="212">
        <f t="shared" si="1536"/>
        <v>0.747</v>
      </c>
      <c r="F1274" s="212">
        <f t="shared" si="1536"/>
        <v>0.747</v>
      </c>
      <c r="G1274" s="212">
        <f t="shared" si="1536"/>
        <v>0.747</v>
      </c>
      <c r="H1274" s="212">
        <f t="shared" si="1536"/>
        <v>0.747</v>
      </c>
      <c r="I1274" s="212">
        <f t="shared" si="1536"/>
        <v>0.747</v>
      </c>
      <c r="J1274" s="212">
        <f t="shared" si="1536"/>
        <v>0.747</v>
      </c>
      <c r="K1274" s="212">
        <f t="shared" si="1536"/>
        <v>0.747</v>
      </c>
      <c r="L1274" s="212">
        <f t="shared" si="1536"/>
        <v>0.747</v>
      </c>
      <c r="M1274" s="212">
        <f t="shared" si="1536"/>
        <v>0.747</v>
      </c>
      <c r="N1274" s="212">
        <f t="shared" si="1536"/>
        <v>0.747</v>
      </c>
      <c r="O1274" s="212">
        <f t="shared" si="1536"/>
        <v>0.747</v>
      </c>
      <c r="P1274" s="212">
        <f t="shared" si="1536"/>
        <v>0.747</v>
      </c>
      <c r="Q1274" s="212">
        <f t="shared" si="1536"/>
        <v>0.747</v>
      </c>
      <c r="R1274" s="212">
        <f t="shared" si="1536"/>
        <v>0.747</v>
      </c>
      <c r="S1274" s="212">
        <f t="shared" si="1536"/>
        <v>0.747</v>
      </c>
      <c r="T1274" s="212">
        <f t="shared" si="1536"/>
        <v>0.747</v>
      </c>
      <c r="U1274" s="212">
        <f t="shared" si="1536"/>
        <v>0.747</v>
      </c>
      <c r="V1274" s="212">
        <f t="shared" si="1536"/>
        <v>0.747</v>
      </c>
      <c r="W1274" s="212">
        <f t="shared" si="1536"/>
        <v>0.747</v>
      </c>
      <c r="X1274" s="212">
        <f t="shared" si="1536"/>
        <v>0.747</v>
      </c>
      <c r="Y1274" s="212">
        <f t="shared" si="1536"/>
        <v>0.747</v>
      </c>
      <c r="Z1274" s="212">
        <f t="shared" si="1536"/>
        <v>0.747</v>
      </c>
      <c r="AA1274" s="212">
        <f t="shared" si="1536"/>
        <v>0.747</v>
      </c>
      <c r="AB1274" s="212">
        <f t="shared" si="1504"/>
        <v>0.747</v>
      </c>
      <c r="AC1274" s="212">
        <f t="shared" si="1505"/>
        <v>0.747</v>
      </c>
      <c r="AD1274" s="212">
        <f t="shared" si="1506"/>
        <v>0.747</v>
      </c>
      <c r="AE1274" s="212">
        <f t="shared" si="1507"/>
        <v>0.747</v>
      </c>
      <c r="AF1274" s="212">
        <f t="shared" si="1508"/>
        <v>0.747</v>
      </c>
      <c r="AG1274" s="212">
        <f t="shared" si="1509"/>
        <v>0.747</v>
      </c>
      <c r="AH1274" s="212">
        <f t="shared" si="1510"/>
        <v>0.747</v>
      </c>
      <c r="AI1274" s="212">
        <f t="shared" si="1511"/>
        <v>0.747</v>
      </c>
      <c r="AJ1274" s="212">
        <f t="shared" si="1512"/>
        <v>0.747</v>
      </c>
      <c r="AK1274" s="212">
        <f t="shared" si="1513"/>
        <v>0.747</v>
      </c>
    </row>
    <row r="1275" spans="1:37" x14ac:dyDescent="0.35">
      <c r="A1275" s="215">
        <v>24</v>
      </c>
      <c r="B1275" s="212">
        <f t="shared" si="1515"/>
        <v>0.747</v>
      </c>
      <c r="C1275" s="212">
        <f t="shared" ref="C1275:AA1275" si="1537">B1275</f>
        <v>0.747</v>
      </c>
      <c r="D1275" s="212">
        <f t="shared" si="1537"/>
        <v>0.747</v>
      </c>
      <c r="E1275" s="212">
        <f t="shared" si="1537"/>
        <v>0.747</v>
      </c>
      <c r="F1275" s="212">
        <f t="shared" si="1537"/>
        <v>0.747</v>
      </c>
      <c r="G1275" s="212">
        <f t="shared" si="1537"/>
        <v>0.747</v>
      </c>
      <c r="H1275" s="212">
        <f t="shared" si="1537"/>
        <v>0.747</v>
      </c>
      <c r="I1275" s="212">
        <f t="shared" si="1537"/>
        <v>0.747</v>
      </c>
      <c r="J1275" s="212">
        <f t="shared" si="1537"/>
        <v>0.747</v>
      </c>
      <c r="K1275" s="212">
        <f t="shared" si="1537"/>
        <v>0.747</v>
      </c>
      <c r="L1275" s="212">
        <f t="shared" si="1537"/>
        <v>0.747</v>
      </c>
      <c r="M1275" s="212">
        <f t="shared" si="1537"/>
        <v>0.747</v>
      </c>
      <c r="N1275" s="212">
        <f t="shared" si="1537"/>
        <v>0.747</v>
      </c>
      <c r="O1275" s="212">
        <f t="shared" si="1537"/>
        <v>0.747</v>
      </c>
      <c r="P1275" s="212">
        <f t="shared" si="1537"/>
        <v>0.747</v>
      </c>
      <c r="Q1275" s="212">
        <f t="shared" si="1537"/>
        <v>0.747</v>
      </c>
      <c r="R1275" s="212">
        <f t="shared" si="1537"/>
        <v>0.747</v>
      </c>
      <c r="S1275" s="212">
        <f t="shared" si="1537"/>
        <v>0.747</v>
      </c>
      <c r="T1275" s="212">
        <f t="shared" si="1537"/>
        <v>0.747</v>
      </c>
      <c r="U1275" s="212">
        <f t="shared" si="1537"/>
        <v>0.747</v>
      </c>
      <c r="V1275" s="212">
        <f t="shared" si="1537"/>
        <v>0.747</v>
      </c>
      <c r="W1275" s="212">
        <f t="shared" si="1537"/>
        <v>0.747</v>
      </c>
      <c r="X1275" s="212">
        <f t="shared" si="1537"/>
        <v>0.747</v>
      </c>
      <c r="Y1275" s="212">
        <f t="shared" si="1537"/>
        <v>0.747</v>
      </c>
      <c r="Z1275" s="212">
        <f t="shared" si="1537"/>
        <v>0.747</v>
      </c>
      <c r="AA1275" s="212">
        <f t="shared" si="1537"/>
        <v>0.747</v>
      </c>
      <c r="AB1275" s="212">
        <f t="shared" si="1504"/>
        <v>0.747</v>
      </c>
      <c r="AC1275" s="212">
        <f t="shared" si="1505"/>
        <v>0.747</v>
      </c>
      <c r="AD1275" s="212">
        <f t="shared" si="1506"/>
        <v>0.747</v>
      </c>
      <c r="AE1275" s="212">
        <f t="shared" si="1507"/>
        <v>0.747</v>
      </c>
      <c r="AF1275" s="212">
        <f t="shared" si="1508"/>
        <v>0.747</v>
      </c>
      <c r="AG1275" s="212">
        <f t="shared" si="1509"/>
        <v>0.747</v>
      </c>
      <c r="AH1275" s="212">
        <f t="shared" si="1510"/>
        <v>0.747</v>
      </c>
      <c r="AI1275" s="212">
        <f t="shared" si="1511"/>
        <v>0.747</v>
      </c>
      <c r="AJ1275" s="212">
        <f t="shared" si="1512"/>
        <v>0.747</v>
      </c>
      <c r="AK1275" s="212">
        <f t="shared" si="1513"/>
        <v>0.747</v>
      </c>
    </row>
    <row r="1276" spans="1:37" x14ac:dyDescent="0.35">
      <c r="A1276" s="215">
        <v>25</v>
      </c>
      <c r="B1276" s="212">
        <f t="shared" si="1515"/>
        <v>0.747</v>
      </c>
      <c r="C1276" s="212">
        <f t="shared" ref="C1276:AA1276" si="1538">B1276</f>
        <v>0.747</v>
      </c>
      <c r="D1276" s="212">
        <f t="shared" si="1538"/>
        <v>0.747</v>
      </c>
      <c r="E1276" s="212">
        <f t="shared" si="1538"/>
        <v>0.747</v>
      </c>
      <c r="F1276" s="212">
        <f t="shared" si="1538"/>
        <v>0.747</v>
      </c>
      <c r="G1276" s="212">
        <f t="shared" si="1538"/>
        <v>0.747</v>
      </c>
      <c r="H1276" s="212">
        <f t="shared" si="1538"/>
        <v>0.747</v>
      </c>
      <c r="I1276" s="212">
        <f t="shared" si="1538"/>
        <v>0.747</v>
      </c>
      <c r="J1276" s="212">
        <f t="shared" si="1538"/>
        <v>0.747</v>
      </c>
      <c r="K1276" s="212">
        <f t="shared" si="1538"/>
        <v>0.747</v>
      </c>
      <c r="L1276" s="212">
        <f t="shared" si="1538"/>
        <v>0.747</v>
      </c>
      <c r="M1276" s="212">
        <f t="shared" si="1538"/>
        <v>0.747</v>
      </c>
      <c r="N1276" s="212">
        <f t="shared" si="1538"/>
        <v>0.747</v>
      </c>
      <c r="O1276" s="212">
        <f t="shared" si="1538"/>
        <v>0.747</v>
      </c>
      <c r="P1276" s="212">
        <f t="shared" si="1538"/>
        <v>0.747</v>
      </c>
      <c r="Q1276" s="212">
        <f t="shared" si="1538"/>
        <v>0.747</v>
      </c>
      <c r="R1276" s="212">
        <f t="shared" si="1538"/>
        <v>0.747</v>
      </c>
      <c r="S1276" s="212">
        <f t="shared" si="1538"/>
        <v>0.747</v>
      </c>
      <c r="T1276" s="212">
        <f t="shared" si="1538"/>
        <v>0.747</v>
      </c>
      <c r="U1276" s="212">
        <f t="shared" si="1538"/>
        <v>0.747</v>
      </c>
      <c r="V1276" s="212">
        <f t="shared" si="1538"/>
        <v>0.747</v>
      </c>
      <c r="W1276" s="212">
        <f t="shared" si="1538"/>
        <v>0.747</v>
      </c>
      <c r="X1276" s="212">
        <f t="shared" si="1538"/>
        <v>0.747</v>
      </c>
      <c r="Y1276" s="212">
        <f t="shared" si="1538"/>
        <v>0.747</v>
      </c>
      <c r="Z1276" s="212">
        <f t="shared" si="1538"/>
        <v>0.747</v>
      </c>
      <c r="AA1276" s="212">
        <f t="shared" si="1538"/>
        <v>0.747</v>
      </c>
      <c r="AB1276" s="212">
        <f t="shared" si="1504"/>
        <v>0.747</v>
      </c>
      <c r="AC1276" s="212">
        <f t="shared" si="1505"/>
        <v>0.747</v>
      </c>
      <c r="AD1276" s="212">
        <f t="shared" si="1506"/>
        <v>0.747</v>
      </c>
      <c r="AE1276" s="212">
        <f t="shared" si="1507"/>
        <v>0.747</v>
      </c>
      <c r="AF1276" s="212">
        <f t="shared" si="1508"/>
        <v>0.747</v>
      </c>
      <c r="AG1276" s="212">
        <f t="shared" si="1509"/>
        <v>0.747</v>
      </c>
      <c r="AH1276" s="212">
        <f t="shared" si="1510"/>
        <v>0.747</v>
      </c>
      <c r="AI1276" s="212">
        <f t="shared" si="1511"/>
        <v>0.747</v>
      </c>
      <c r="AJ1276" s="212">
        <f t="shared" si="1512"/>
        <v>0.747</v>
      </c>
      <c r="AK1276" s="212">
        <f t="shared" si="1513"/>
        <v>0.747</v>
      </c>
    </row>
    <row r="1277" spans="1:37" x14ac:dyDescent="0.35">
      <c r="A1277" s="215">
        <v>26</v>
      </c>
      <c r="B1277" s="212">
        <f t="shared" si="1515"/>
        <v>0.747</v>
      </c>
      <c r="C1277" s="212">
        <f t="shared" ref="C1277:AA1277" si="1539">B1277</f>
        <v>0.747</v>
      </c>
      <c r="D1277" s="212">
        <f t="shared" si="1539"/>
        <v>0.747</v>
      </c>
      <c r="E1277" s="212">
        <f t="shared" si="1539"/>
        <v>0.747</v>
      </c>
      <c r="F1277" s="212">
        <f t="shared" si="1539"/>
        <v>0.747</v>
      </c>
      <c r="G1277" s="212">
        <f t="shared" si="1539"/>
        <v>0.747</v>
      </c>
      <c r="H1277" s="212">
        <f t="shared" si="1539"/>
        <v>0.747</v>
      </c>
      <c r="I1277" s="212">
        <f t="shared" si="1539"/>
        <v>0.747</v>
      </c>
      <c r="J1277" s="212">
        <f t="shared" si="1539"/>
        <v>0.747</v>
      </c>
      <c r="K1277" s="212">
        <f t="shared" si="1539"/>
        <v>0.747</v>
      </c>
      <c r="L1277" s="212">
        <f t="shared" si="1539"/>
        <v>0.747</v>
      </c>
      <c r="M1277" s="212">
        <f t="shared" si="1539"/>
        <v>0.747</v>
      </c>
      <c r="N1277" s="212">
        <f t="shared" si="1539"/>
        <v>0.747</v>
      </c>
      <c r="O1277" s="212">
        <f t="shared" si="1539"/>
        <v>0.747</v>
      </c>
      <c r="P1277" s="212">
        <f t="shared" si="1539"/>
        <v>0.747</v>
      </c>
      <c r="Q1277" s="212">
        <f t="shared" si="1539"/>
        <v>0.747</v>
      </c>
      <c r="R1277" s="212">
        <f t="shared" si="1539"/>
        <v>0.747</v>
      </c>
      <c r="S1277" s="212">
        <f t="shared" si="1539"/>
        <v>0.747</v>
      </c>
      <c r="T1277" s="212">
        <f t="shared" si="1539"/>
        <v>0.747</v>
      </c>
      <c r="U1277" s="212">
        <f t="shared" si="1539"/>
        <v>0.747</v>
      </c>
      <c r="V1277" s="212">
        <f t="shared" si="1539"/>
        <v>0.747</v>
      </c>
      <c r="W1277" s="212">
        <f t="shared" si="1539"/>
        <v>0.747</v>
      </c>
      <c r="X1277" s="212">
        <f t="shared" si="1539"/>
        <v>0.747</v>
      </c>
      <c r="Y1277" s="212">
        <f t="shared" si="1539"/>
        <v>0.747</v>
      </c>
      <c r="Z1277" s="212">
        <f t="shared" si="1539"/>
        <v>0.747</v>
      </c>
      <c r="AA1277" s="212">
        <f t="shared" si="1539"/>
        <v>0.747</v>
      </c>
      <c r="AB1277" s="212">
        <f t="shared" si="1504"/>
        <v>0.747</v>
      </c>
      <c r="AC1277" s="212">
        <f t="shared" si="1505"/>
        <v>0.747</v>
      </c>
      <c r="AD1277" s="212">
        <f t="shared" si="1506"/>
        <v>0.747</v>
      </c>
      <c r="AE1277" s="212">
        <f t="shared" si="1507"/>
        <v>0.747</v>
      </c>
      <c r="AF1277" s="212">
        <f t="shared" si="1508"/>
        <v>0.747</v>
      </c>
      <c r="AG1277" s="212">
        <f t="shared" si="1509"/>
        <v>0.747</v>
      </c>
      <c r="AH1277" s="212">
        <f t="shared" si="1510"/>
        <v>0.747</v>
      </c>
      <c r="AI1277" s="212">
        <f t="shared" si="1511"/>
        <v>0.747</v>
      </c>
      <c r="AJ1277" s="212">
        <f t="shared" si="1512"/>
        <v>0.747</v>
      </c>
      <c r="AK1277" s="212">
        <f t="shared" si="1513"/>
        <v>0.747</v>
      </c>
    </row>
    <row r="1278" spans="1:37" x14ac:dyDescent="0.35">
      <c r="A1278" s="215">
        <v>27</v>
      </c>
      <c r="B1278" s="212">
        <f t="shared" si="1515"/>
        <v>0.747</v>
      </c>
      <c r="C1278" s="212">
        <f t="shared" ref="C1278:AA1278" si="1540">B1278</f>
        <v>0.747</v>
      </c>
      <c r="D1278" s="212">
        <f t="shared" si="1540"/>
        <v>0.747</v>
      </c>
      <c r="E1278" s="212">
        <f t="shared" si="1540"/>
        <v>0.747</v>
      </c>
      <c r="F1278" s="212">
        <f t="shared" si="1540"/>
        <v>0.747</v>
      </c>
      <c r="G1278" s="212">
        <f t="shared" si="1540"/>
        <v>0.747</v>
      </c>
      <c r="H1278" s="212">
        <f t="shared" si="1540"/>
        <v>0.747</v>
      </c>
      <c r="I1278" s="212">
        <f t="shared" si="1540"/>
        <v>0.747</v>
      </c>
      <c r="J1278" s="212">
        <f t="shared" si="1540"/>
        <v>0.747</v>
      </c>
      <c r="K1278" s="212">
        <f t="shared" si="1540"/>
        <v>0.747</v>
      </c>
      <c r="L1278" s="212">
        <f t="shared" si="1540"/>
        <v>0.747</v>
      </c>
      <c r="M1278" s="212">
        <f t="shared" si="1540"/>
        <v>0.747</v>
      </c>
      <c r="N1278" s="212">
        <f t="shared" si="1540"/>
        <v>0.747</v>
      </c>
      <c r="O1278" s="212">
        <f t="shared" si="1540"/>
        <v>0.747</v>
      </c>
      <c r="P1278" s="212">
        <f t="shared" si="1540"/>
        <v>0.747</v>
      </c>
      <c r="Q1278" s="212">
        <f t="shared" si="1540"/>
        <v>0.747</v>
      </c>
      <c r="R1278" s="212">
        <f t="shared" si="1540"/>
        <v>0.747</v>
      </c>
      <c r="S1278" s="212">
        <f t="shared" si="1540"/>
        <v>0.747</v>
      </c>
      <c r="T1278" s="212">
        <f t="shared" si="1540"/>
        <v>0.747</v>
      </c>
      <c r="U1278" s="212">
        <f t="shared" si="1540"/>
        <v>0.747</v>
      </c>
      <c r="V1278" s="212">
        <f t="shared" si="1540"/>
        <v>0.747</v>
      </c>
      <c r="W1278" s="212">
        <f t="shared" si="1540"/>
        <v>0.747</v>
      </c>
      <c r="X1278" s="212">
        <f t="shared" si="1540"/>
        <v>0.747</v>
      </c>
      <c r="Y1278" s="212">
        <f t="shared" si="1540"/>
        <v>0.747</v>
      </c>
      <c r="Z1278" s="212">
        <f t="shared" si="1540"/>
        <v>0.747</v>
      </c>
      <c r="AA1278" s="212">
        <f t="shared" si="1540"/>
        <v>0.747</v>
      </c>
      <c r="AB1278" s="212">
        <f t="shared" si="1504"/>
        <v>0.747</v>
      </c>
      <c r="AC1278" s="212">
        <f t="shared" si="1505"/>
        <v>0.747</v>
      </c>
      <c r="AD1278" s="212">
        <f t="shared" si="1506"/>
        <v>0.747</v>
      </c>
      <c r="AE1278" s="212">
        <f t="shared" si="1507"/>
        <v>0.747</v>
      </c>
      <c r="AF1278" s="212">
        <f t="shared" si="1508"/>
        <v>0.747</v>
      </c>
      <c r="AG1278" s="212">
        <f t="shared" si="1509"/>
        <v>0.747</v>
      </c>
      <c r="AH1278" s="212">
        <f t="shared" si="1510"/>
        <v>0.747</v>
      </c>
      <c r="AI1278" s="212">
        <f t="shared" si="1511"/>
        <v>0.747</v>
      </c>
      <c r="AJ1278" s="212">
        <f t="shared" si="1512"/>
        <v>0.747</v>
      </c>
      <c r="AK1278" s="212">
        <f t="shared" si="1513"/>
        <v>0.747</v>
      </c>
    </row>
    <row r="1279" spans="1:37" x14ac:dyDescent="0.35">
      <c r="A1279" s="215">
        <v>28</v>
      </c>
      <c r="B1279" s="212">
        <f t="shared" si="1515"/>
        <v>0.747</v>
      </c>
      <c r="C1279" s="212">
        <f t="shared" ref="C1279:AA1279" si="1541">B1279</f>
        <v>0.747</v>
      </c>
      <c r="D1279" s="212">
        <f t="shared" si="1541"/>
        <v>0.747</v>
      </c>
      <c r="E1279" s="212">
        <f t="shared" si="1541"/>
        <v>0.747</v>
      </c>
      <c r="F1279" s="212">
        <f t="shared" si="1541"/>
        <v>0.747</v>
      </c>
      <c r="G1279" s="212">
        <f t="shared" si="1541"/>
        <v>0.747</v>
      </c>
      <c r="H1279" s="212">
        <f t="shared" si="1541"/>
        <v>0.747</v>
      </c>
      <c r="I1279" s="212">
        <f t="shared" si="1541"/>
        <v>0.747</v>
      </c>
      <c r="J1279" s="212">
        <f t="shared" si="1541"/>
        <v>0.747</v>
      </c>
      <c r="K1279" s="212">
        <f t="shared" si="1541"/>
        <v>0.747</v>
      </c>
      <c r="L1279" s="212">
        <f t="shared" si="1541"/>
        <v>0.747</v>
      </c>
      <c r="M1279" s="212">
        <f t="shared" si="1541"/>
        <v>0.747</v>
      </c>
      <c r="N1279" s="212">
        <f t="shared" si="1541"/>
        <v>0.747</v>
      </c>
      <c r="O1279" s="212">
        <f t="shared" si="1541"/>
        <v>0.747</v>
      </c>
      <c r="P1279" s="212">
        <f t="shared" si="1541"/>
        <v>0.747</v>
      </c>
      <c r="Q1279" s="212">
        <f t="shared" si="1541"/>
        <v>0.747</v>
      </c>
      <c r="R1279" s="212">
        <f t="shared" si="1541"/>
        <v>0.747</v>
      </c>
      <c r="S1279" s="212">
        <f t="shared" si="1541"/>
        <v>0.747</v>
      </c>
      <c r="T1279" s="212">
        <f t="shared" si="1541"/>
        <v>0.747</v>
      </c>
      <c r="U1279" s="212">
        <f t="shared" si="1541"/>
        <v>0.747</v>
      </c>
      <c r="V1279" s="212">
        <f t="shared" si="1541"/>
        <v>0.747</v>
      </c>
      <c r="W1279" s="212">
        <f t="shared" si="1541"/>
        <v>0.747</v>
      </c>
      <c r="X1279" s="212">
        <f t="shared" si="1541"/>
        <v>0.747</v>
      </c>
      <c r="Y1279" s="212">
        <f t="shared" si="1541"/>
        <v>0.747</v>
      </c>
      <c r="Z1279" s="212">
        <f t="shared" si="1541"/>
        <v>0.747</v>
      </c>
      <c r="AA1279" s="212">
        <f t="shared" si="1541"/>
        <v>0.747</v>
      </c>
      <c r="AB1279" s="212">
        <f t="shared" si="1504"/>
        <v>0.747</v>
      </c>
      <c r="AC1279" s="212">
        <f t="shared" si="1505"/>
        <v>0.747</v>
      </c>
      <c r="AD1279" s="212">
        <f t="shared" si="1506"/>
        <v>0.747</v>
      </c>
      <c r="AE1279" s="212">
        <f t="shared" si="1507"/>
        <v>0.747</v>
      </c>
      <c r="AF1279" s="212">
        <f t="shared" si="1508"/>
        <v>0.747</v>
      </c>
      <c r="AG1279" s="212">
        <f t="shared" si="1509"/>
        <v>0.747</v>
      </c>
      <c r="AH1279" s="212">
        <f t="shared" si="1510"/>
        <v>0.747</v>
      </c>
      <c r="AI1279" s="212">
        <f t="shared" si="1511"/>
        <v>0.747</v>
      </c>
      <c r="AJ1279" s="212">
        <f t="shared" si="1512"/>
        <v>0.747</v>
      </c>
      <c r="AK1279" s="212">
        <f t="shared" si="1513"/>
        <v>0.747</v>
      </c>
    </row>
    <row r="1280" spans="1:37" x14ac:dyDescent="0.35">
      <c r="A1280" s="215">
        <v>29</v>
      </c>
      <c r="B1280" s="212">
        <f t="shared" si="1515"/>
        <v>0.747</v>
      </c>
      <c r="C1280" s="212">
        <f t="shared" ref="C1280:AA1280" si="1542">B1280</f>
        <v>0.747</v>
      </c>
      <c r="D1280" s="212">
        <f t="shared" si="1542"/>
        <v>0.747</v>
      </c>
      <c r="E1280" s="212">
        <f t="shared" si="1542"/>
        <v>0.747</v>
      </c>
      <c r="F1280" s="212">
        <f t="shared" si="1542"/>
        <v>0.747</v>
      </c>
      <c r="G1280" s="212">
        <f t="shared" si="1542"/>
        <v>0.747</v>
      </c>
      <c r="H1280" s="212">
        <f t="shared" si="1542"/>
        <v>0.747</v>
      </c>
      <c r="I1280" s="212">
        <f t="shared" si="1542"/>
        <v>0.747</v>
      </c>
      <c r="J1280" s="212">
        <f t="shared" si="1542"/>
        <v>0.747</v>
      </c>
      <c r="K1280" s="212">
        <f t="shared" si="1542"/>
        <v>0.747</v>
      </c>
      <c r="L1280" s="212">
        <f t="shared" si="1542"/>
        <v>0.747</v>
      </c>
      <c r="M1280" s="212">
        <f t="shared" si="1542"/>
        <v>0.747</v>
      </c>
      <c r="N1280" s="212">
        <f t="shared" si="1542"/>
        <v>0.747</v>
      </c>
      <c r="O1280" s="212">
        <f t="shared" si="1542"/>
        <v>0.747</v>
      </c>
      <c r="P1280" s="212">
        <f t="shared" si="1542"/>
        <v>0.747</v>
      </c>
      <c r="Q1280" s="212">
        <f t="shared" si="1542"/>
        <v>0.747</v>
      </c>
      <c r="R1280" s="212">
        <f t="shared" si="1542"/>
        <v>0.747</v>
      </c>
      <c r="S1280" s="212">
        <f t="shared" si="1542"/>
        <v>0.747</v>
      </c>
      <c r="T1280" s="212">
        <f t="shared" si="1542"/>
        <v>0.747</v>
      </c>
      <c r="U1280" s="212">
        <f t="shared" si="1542"/>
        <v>0.747</v>
      </c>
      <c r="V1280" s="212">
        <f t="shared" si="1542"/>
        <v>0.747</v>
      </c>
      <c r="W1280" s="212">
        <f t="shared" si="1542"/>
        <v>0.747</v>
      </c>
      <c r="X1280" s="212">
        <f t="shared" si="1542"/>
        <v>0.747</v>
      </c>
      <c r="Y1280" s="212">
        <f t="shared" si="1542"/>
        <v>0.747</v>
      </c>
      <c r="Z1280" s="212">
        <f t="shared" si="1542"/>
        <v>0.747</v>
      </c>
      <c r="AA1280" s="212">
        <f t="shared" si="1542"/>
        <v>0.747</v>
      </c>
      <c r="AB1280" s="212">
        <f t="shared" si="1504"/>
        <v>0.747</v>
      </c>
      <c r="AC1280" s="212">
        <f t="shared" si="1505"/>
        <v>0.747</v>
      </c>
      <c r="AD1280" s="212">
        <f t="shared" si="1506"/>
        <v>0.747</v>
      </c>
      <c r="AE1280" s="212">
        <f t="shared" si="1507"/>
        <v>0.747</v>
      </c>
      <c r="AF1280" s="212">
        <f t="shared" si="1508"/>
        <v>0.747</v>
      </c>
      <c r="AG1280" s="212">
        <f t="shared" si="1509"/>
        <v>0.747</v>
      </c>
      <c r="AH1280" s="212">
        <f t="shared" si="1510"/>
        <v>0.747</v>
      </c>
      <c r="AI1280" s="212">
        <f t="shared" si="1511"/>
        <v>0.747</v>
      </c>
      <c r="AJ1280" s="212">
        <f t="shared" si="1512"/>
        <v>0.747</v>
      </c>
      <c r="AK1280" s="212">
        <f t="shared" si="1513"/>
        <v>0.747</v>
      </c>
    </row>
    <row r="1281" spans="1:37" x14ac:dyDescent="0.35">
      <c r="A1281" s="215">
        <v>30</v>
      </c>
      <c r="B1281" s="212">
        <f t="shared" si="1515"/>
        <v>0.747</v>
      </c>
      <c r="C1281" s="212">
        <f t="shared" ref="C1281:AA1281" si="1543">B1281</f>
        <v>0.747</v>
      </c>
      <c r="D1281" s="212">
        <f t="shared" si="1543"/>
        <v>0.747</v>
      </c>
      <c r="E1281" s="212">
        <f t="shared" si="1543"/>
        <v>0.747</v>
      </c>
      <c r="F1281" s="212">
        <f t="shared" si="1543"/>
        <v>0.747</v>
      </c>
      <c r="G1281" s="212">
        <f t="shared" si="1543"/>
        <v>0.747</v>
      </c>
      <c r="H1281" s="212">
        <f t="shared" si="1543"/>
        <v>0.747</v>
      </c>
      <c r="I1281" s="212">
        <f t="shared" si="1543"/>
        <v>0.747</v>
      </c>
      <c r="J1281" s="212">
        <f t="shared" si="1543"/>
        <v>0.747</v>
      </c>
      <c r="K1281" s="212">
        <f t="shared" si="1543"/>
        <v>0.747</v>
      </c>
      <c r="L1281" s="212">
        <f t="shared" si="1543"/>
        <v>0.747</v>
      </c>
      <c r="M1281" s="212">
        <f t="shared" si="1543"/>
        <v>0.747</v>
      </c>
      <c r="N1281" s="212">
        <f t="shared" si="1543"/>
        <v>0.747</v>
      </c>
      <c r="O1281" s="212">
        <f t="shared" si="1543"/>
        <v>0.747</v>
      </c>
      <c r="P1281" s="212">
        <f t="shared" si="1543"/>
        <v>0.747</v>
      </c>
      <c r="Q1281" s="212">
        <f t="shared" si="1543"/>
        <v>0.747</v>
      </c>
      <c r="R1281" s="212">
        <f t="shared" si="1543"/>
        <v>0.747</v>
      </c>
      <c r="S1281" s="212">
        <f t="shared" si="1543"/>
        <v>0.747</v>
      </c>
      <c r="T1281" s="212">
        <f t="shared" si="1543"/>
        <v>0.747</v>
      </c>
      <c r="U1281" s="212">
        <f t="shared" si="1543"/>
        <v>0.747</v>
      </c>
      <c r="V1281" s="212">
        <f t="shared" si="1543"/>
        <v>0.747</v>
      </c>
      <c r="W1281" s="212">
        <f t="shared" si="1543"/>
        <v>0.747</v>
      </c>
      <c r="X1281" s="212">
        <f t="shared" si="1543"/>
        <v>0.747</v>
      </c>
      <c r="Y1281" s="212">
        <f t="shared" si="1543"/>
        <v>0.747</v>
      </c>
      <c r="Z1281" s="212">
        <f t="shared" si="1543"/>
        <v>0.747</v>
      </c>
      <c r="AA1281" s="212">
        <f t="shared" si="1543"/>
        <v>0.747</v>
      </c>
      <c r="AB1281" s="212">
        <f t="shared" si="1504"/>
        <v>0.747</v>
      </c>
      <c r="AC1281" s="212">
        <f t="shared" si="1505"/>
        <v>0.747</v>
      </c>
      <c r="AD1281" s="212">
        <f t="shared" si="1506"/>
        <v>0.747</v>
      </c>
      <c r="AE1281" s="212">
        <f t="shared" si="1507"/>
        <v>0.747</v>
      </c>
      <c r="AF1281" s="212">
        <f t="shared" si="1508"/>
        <v>0.747</v>
      </c>
      <c r="AG1281" s="212">
        <f t="shared" si="1509"/>
        <v>0.747</v>
      </c>
      <c r="AH1281" s="212">
        <f t="shared" si="1510"/>
        <v>0.747</v>
      </c>
      <c r="AI1281" s="212">
        <f t="shared" si="1511"/>
        <v>0.747</v>
      </c>
      <c r="AJ1281" s="212">
        <f t="shared" si="1512"/>
        <v>0.747</v>
      </c>
      <c r="AK1281" s="212">
        <f t="shared" si="1513"/>
        <v>0.747</v>
      </c>
    </row>
    <row r="1282" spans="1:37" x14ac:dyDescent="0.35">
      <c r="A1282" s="215">
        <v>31</v>
      </c>
      <c r="B1282" s="212">
        <f t="shared" si="1515"/>
        <v>0.747</v>
      </c>
      <c r="C1282" s="212">
        <f t="shared" ref="C1282:AA1282" si="1544">B1282</f>
        <v>0.747</v>
      </c>
      <c r="D1282" s="212">
        <f t="shared" si="1544"/>
        <v>0.747</v>
      </c>
      <c r="E1282" s="212">
        <f t="shared" si="1544"/>
        <v>0.747</v>
      </c>
      <c r="F1282" s="212">
        <f t="shared" si="1544"/>
        <v>0.747</v>
      </c>
      <c r="G1282" s="212">
        <f t="shared" si="1544"/>
        <v>0.747</v>
      </c>
      <c r="H1282" s="212">
        <f t="shared" si="1544"/>
        <v>0.747</v>
      </c>
      <c r="I1282" s="212">
        <f t="shared" si="1544"/>
        <v>0.747</v>
      </c>
      <c r="J1282" s="212">
        <f t="shared" si="1544"/>
        <v>0.747</v>
      </c>
      <c r="K1282" s="212">
        <f t="shared" si="1544"/>
        <v>0.747</v>
      </c>
      <c r="L1282" s="212">
        <f t="shared" si="1544"/>
        <v>0.747</v>
      </c>
      <c r="M1282" s="212">
        <f t="shared" si="1544"/>
        <v>0.747</v>
      </c>
      <c r="N1282" s="212">
        <f t="shared" si="1544"/>
        <v>0.747</v>
      </c>
      <c r="O1282" s="212">
        <f t="shared" si="1544"/>
        <v>0.747</v>
      </c>
      <c r="P1282" s="212">
        <f t="shared" si="1544"/>
        <v>0.747</v>
      </c>
      <c r="Q1282" s="212">
        <f t="shared" si="1544"/>
        <v>0.747</v>
      </c>
      <c r="R1282" s="212">
        <f t="shared" si="1544"/>
        <v>0.747</v>
      </c>
      <c r="S1282" s="212">
        <f t="shared" si="1544"/>
        <v>0.747</v>
      </c>
      <c r="T1282" s="212">
        <f t="shared" si="1544"/>
        <v>0.747</v>
      </c>
      <c r="U1282" s="212">
        <f t="shared" si="1544"/>
        <v>0.747</v>
      </c>
      <c r="V1282" s="212">
        <f t="shared" si="1544"/>
        <v>0.747</v>
      </c>
      <c r="W1282" s="212">
        <f t="shared" si="1544"/>
        <v>0.747</v>
      </c>
      <c r="X1282" s="212">
        <f t="shared" si="1544"/>
        <v>0.747</v>
      </c>
      <c r="Y1282" s="212">
        <f t="shared" si="1544"/>
        <v>0.747</v>
      </c>
      <c r="Z1282" s="212">
        <f t="shared" si="1544"/>
        <v>0.747</v>
      </c>
      <c r="AA1282" s="212">
        <f t="shared" si="1544"/>
        <v>0.747</v>
      </c>
      <c r="AB1282" s="212">
        <f t="shared" si="1504"/>
        <v>0.747</v>
      </c>
      <c r="AC1282" s="212">
        <f t="shared" si="1505"/>
        <v>0.747</v>
      </c>
      <c r="AD1282" s="212">
        <f t="shared" si="1506"/>
        <v>0.747</v>
      </c>
      <c r="AE1282" s="212">
        <f t="shared" si="1507"/>
        <v>0.747</v>
      </c>
      <c r="AF1282" s="212">
        <f t="shared" si="1508"/>
        <v>0.747</v>
      </c>
      <c r="AG1282" s="212">
        <f t="shared" si="1509"/>
        <v>0.747</v>
      </c>
      <c r="AH1282" s="212">
        <f t="shared" si="1510"/>
        <v>0.747</v>
      </c>
      <c r="AI1282" s="212">
        <f t="shared" si="1511"/>
        <v>0.747</v>
      </c>
      <c r="AJ1282" s="212">
        <f t="shared" si="1512"/>
        <v>0.747</v>
      </c>
      <c r="AK1282" s="212">
        <f t="shared" si="1513"/>
        <v>0.747</v>
      </c>
    </row>
    <row r="1283" spans="1:37" x14ac:dyDescent="0.35">
      <c r="A1283" s="215">
        <v>32</v>
      </c>
      <c r="B1283" s="212">
        <f t="shared" si="1515"/>
        <v>0.747</v>
      </c>
      <c r="C1283" s="212">
        <f t="shared" ref="C1283:AA1283" si="1545">B1283</f>
        <v>0.747</v>
      </c>
      <c r="D1283" s="212">
        <f t="shared" si="1545"/>
        <v>0.747</v>
      </c>
      <c r="E1283" s="212">
        <f t="shared" si="1545"/>
        <v>0.747</v>
      </c>
      <c r="F1283" s="212">
        <f t="shared" si="1545"/>
        <v>0.747</v>
      </c>
      <c r="G1283" s="212">
        <f t="shared" si="1545"/>
        <v>0.747</v>
      </c>
      <c r="H1283" s="212">
        <f t="shared" si="1545"/>
        <v>0.747</v>
      </c>
      <c r="I1283" s="212">
        <f t="shared" si="1545"/>
        <v>0.747</v>
      </c>
      <c r="J1283" s="212">
        <f t="shared" si="1545"/>
        <v>0.747</v>
      </c>
      <c r="K1283" s="212">
        <f t="shared" si="1545"/>
        <v>0.747</v>
      </c>
      <c r="L1283" s="212">
        <f t="shared" si="1545"/>
        <v>0.747</v>
      </c>
      <c r="M1283" s="212">
        <f t="shared" si="1545"/>
        <v>0.747</v>
      </c>
      <c r="N1283" s="212">
        <f t="shared" si="1545"/>
        <v>0.747</v>
      </c>
      <c r="O1283" s="212">
        <f t="shared" si="1545"/>
        <v>0.747</v>
      </c>
      <c r="P1283" s="212">
        <f t="shared" si="1545"/>
        <v>0.747</v>
      </c>
      <c r="Q1283" s="212">
        <f t="shared" si="1545"/>
        <v>0.747</v>
      </c>
      <c r="R1283" s="212">
        <f t="shared" si="1545"/>
        <v>0.747</v>
      </c>
      <c r="S1283" s="212">
        <f t="shared" si="1545"/>
        <v>0.747</v>
      </c>
      <c r="T1283" s="212">
        <f t="shared" si="1545"/>
        <v>0.747</v>
      </c>
      <c r="U1283" s="212">
        <f t="shared" si="1545"/>
        <v>0.747</v>
      </c>
      <c r="V1283" s="212">
        <f t="shared" si="1545"/>
        <v>0.747</v>
      </c>
      <c r="W1283" s="212">
        <f t="shared" si="1545"/>
        <v>0.747</v>
      </c>
      <c r="X1283" s="212">
        <f t="shared" si="1545"/>
        <v>0.747</v>
      </c>
      <c r="Y1283" s="212">
        <f t="shared" si="1545"/>
        <v>0.747</v>
      </c>
      <c r="Z1283" s="212">
        <f t="shared" si="1545"/>
        <v>0.747</v>
      </c>
      <c r="AA1283" s="212">
        <f t="shared" si="1545"/>
        <v>0.747</v>
      </c>
      <c r="AB1283" s="212">
        <f t="shared" si="1504"/>
        <v>0.747</v>
      </c>
      <c r="AC1283" s="212">
        <f t="shared" si="1505"/>
        <v>0.747</v>
      </c>
      <c r="AD1283" s="212">
        <f t="shared" si="1506"/>
        <v>0.747</v>
      </c>
      <c r="AE1283" s="212">
        <f t="shared" si="1507"/>
        <v>0.747</v>
      </c>
      <c r="AF1283" s="212">
        <f t="shared" si="1508"/>
        <v>0.747</v>
      </c>
      <c r="AG1283" s="212">
        <f t="shared" si="1509"/>
        <v>0.747</v>
      </c>
      <c r="AH1283" s="212">
        <f t="shared" si="1510"/>
        <v>0.747</v>
      </c>
      <c r="AI1283" s="212">
        <f t="shared" si="1511"/>
        <v>0.747</v>
      </c>
      <c r="AJ1283" s="212">
        <f t="shared" si="1512"/>
        <v>0.747</v>
      </c>
      <c r="AK1283" s="212">
        <f t="shared" si="1513"/>
        <v>0.747</v>
      </c>
    </row>
    <row r="1284" spans="1:37" x14ac:dyDescent="0.35">
      <c r="A1284" s="215">
        <v>33</v>
      </c>
      <c r="B1284" s="212">
        <f t="shared" si="1515"/>
        <v>0.747</v>
      </c>
      <c r="C1284" s="212">
        <f t="shared" ref="C1284:AA1284" si="1546">B1284</f>
        <v>0.747</v>
      </c>
      <c r="D1284" s="212">
        <f t="shared" si="1546"/>
        <v>0.747</v>
      </c>
      <c r="E1284" s="212">
        <f t="shared" si="1546"/>
        <v>0.747</v>
      </c>
      <c r="F1284" s="212">
        <f t="shared" si="1546"/>
        <v>0.747</v>
      </c>
      <c r="G1284" s="212">
        <f t="shared" si="1546"/>
        <v>0.747</v>
      </c>
      <c r="H1284" s="212">
        <f t="shared" si="1546"/>
        <v>0.747</v>
      </c>
      <c r="I1284" s="212">
        <f t="shared" si="1546"/>
        <v>0.747</v>
      </c>
      <c r="J1284" s="212">
        <f t="shared" si="1546"/>
        <v>0.747</v>
      </c>
      <c r="K1284" s="212">
        <f t="shared" si="1546"/>
        <v>0.747</v>
      </c>
      <c r="L1284" s="212">
        <f t="shared" si="1546"/>
        <v>0.747</v>
      </c>
      <c r="M1284" s="212">
        <f t="shared" si="1546"/>
        <v>0.747</v>
      </c>
      <c r="N1284" s="212">
        <f t="shared" si="1546"/>
        <v>0.747</v>
      </c>
      <c r="O1284" s="212">
        <f t="shared" si="1546"/>
        <v>0.747</v>
      </c>
      <c r="P1284" s="212">
        <f t="shared" si="1546"/>
        <v>0.747</v>
      </c>
      <c r="Q1284" s="212">
        <f t="shared" si="1546"/>
        <v>0.747</v>
      </c>
      <c r="R1284" s="212">
        <f t="shared" si="1546"/>
        <v>0.747</v>
      </c>
      <c r="S1284" s="212">
        <f t="shared" si="1546"/>
        <v>0.747</v>
      </c>
      <c r="T1284" s="212">
        <f t="shared" si="1546"/>
        <v>0.747</v>
      </c>
      <c r="U1284" s="212">
        <f t="shared" si="1546"/>
        <v>0.747</v>
      </c>
      <c r="V1284" s="212">
        <f t="shared" si="1546"/>
        <v>0.747</v>
      </c>
      <c r="W1284" s="212">
        <f t="shared" si="1546"/>
        <v>0.747</v>
      </c>
      <c r="X1284" s="212">
        <f t="shared" si="1546"/>
        <v>0.747</v>
      </c>
      <c r="Y1284" s="212">
        <f t="shared" si="1546"/>
        <v>0.747</v>
      </c>
      <c r="Z1284" s="212">
        <f t="shared" si="1546"/>
        <v>0.747</v>
      </c>
      <c r="AA1284" s="212">
        <f t="shared" si="1546"/>
        <v>0.747</v>
      </c>
      <c r="AB1284" s="212">
        <f t="shared" si="1504"/>
        <v>0.747</v>
      </c>
      <c r="AC1284" s="212">
        <f t="shared" si="1505"/>
        <v>0.747</v>
      </c>
      <c r="AD1284" s="212">
        <f t="shared" si="1506"/>
        <v>0.747</v>
      </c>
      <c r="AE1284" s="212">
        <f t="shared" si="1507"/>
        <v>0.747</v>
      </c>
      <c r="AF1284" s="212">
        <f t="shared" si="1508"/>
        <v>0.747</v>
      </c>
      <c r="AG1284" s="212">
        <f t="shared" si="1509"/>
        <v>0.747</v>
      </c>
      <c r="AH1284" s="212">
        <f t="shared" si="1510"/>
        <v>0.747</v>
      </c>
      <c r="AI1284" s="212">
        <f t="shared" si="1511"/>
        <v>0.747</v>
      </c>
      <c r="AJ1284" s="212">
        <f t="shared" si="1512"/>
        <v>0.747</v>
      </c>
      <c r="AK1284" s="212">
        <f t="shared" si="1513"/>
        <v>0.747</v>
      </c>
    </row>
    <row r="1285" spans="1:37" x14ac:dyDescent="0.35">
      <c r="A1285" s="215">
        <v>34</v>
      </c>
      <c r="B1285" s="212">
        <f t="shared" si="1515"/>
        <v>0.747</v>
      </c>
      <c r="C1285" s="212">
        <f t="shared" ref="C1285:AA1285" si="1547">B1285</f>
        <v>0.747</v>
      </c>
      <c r="D1285" s="212">
        <f t="shared" si="1547"/>
        <v>0.747</v>
      </c>
      <c r="E1285" s="212">
        <f t="shared" si="1547"/>
        <v>0.747</v>
      </c>
      <c r="F1285" s="212">
        <f t="shared" si="1547"/>
        <v>0.747</v>
      </c>
      <c r="G1285" s="212">
        <f t="shared" si="1547"/>
        <v>0.747</v>
      </c>
      <c r="H1285" s="212">
        <f t="shared" si="1547"/>
        <v>0.747</v>
      </c>
      <c r="I1285" s="212">
        <f t="shared" si="1547"/>
        <v>0.747</v>
      </c>
      <c r="J1285" s="212">
        <f t="shared" si="1547"/>
        <v>0.747</v>
      </c>
      <c r="K1285" s="212">
        <f t="shared" si="1547"/>
        <v>0.747</v>
      </c>
      <c r="L1285" s="212">
        <f t="shared" si="1547"/>
        <v>0.747</v>
      </c>
      <c r="M1285" s="212">
        <f t="shared" si="1547"/>
        <v>0.747</v>
      </c>
      <c r="N1285" s="212">
        <f t="shared" si="1547"/>
        <v>0.747</v>
      </c>
      <c r="O1285" s="212">
        <f t="shared" si="1547"/>
        <v>0.747</v>
      </c>
      <c r="P1285" s="212">
        <f t="shared" si="1547"/>
        <v>0.747</v>
      </c>
      <c r="Q1285" s="212">
        <f t="shared" si="1547"/>
        <v>0.747</v>
      </c>
      <c r="R1285" s="212">
        <f t="shared" si="1547"/>
        <v>0.747</v>
      </c>
      <c r="S1285" s="212">
        <f t="shared" si="1547"/>
        <v>0.747</v>
      </c>
      <c r="T1285" s="212">
        <f t="shared" si="1547"/>
        <v>0.747</v>
      </c>
      <c r="U1285" s="212">
        <f t="shared" si="1547"/>
        <v>0.747</v>
      </c>
      <c r="V1285" s="212">
        <f t="shared" si="1547"/>
        <v>0.747</v>
      </c>
      <c r="W1285" s="212">
        <f t="shared" si="1547"/>
        <v>0.747</v>
      </c>
      <c r="X1285" s="212">
        <f t="shared" si="1547"/>
        <v>0.747</v>
      </c>
      <c r="Y1285" s="212">
        <f t="shared" si="1547"/>
        <v>0.747</v>
      </c>
      <c r="Z1285" s="212">
        <f t="shared" si="1547"/>
        <v>0.747</v>
      </c>
      <c r="AA1285" s="212">
        <f t="shared" si="1547"/>
        <v>0.747</v>
      </c>
      <c r="AB1285" s="212">
        <f t="shared" si="1504"/>
        <v>0.747</v>
      </c>
      <c r="AC1285" s="212">
        <f t="shared" si="1505"/>
        <v>0.747</v>
      </c>
      <c r="AD1285" s="212">
        <f t="shared" si="1506"/>
        <v>0.747</v>
      </c>
      <c r="AE1285" s="212">
        <f t="shared" si="1507"/>
        <v>0.747</v>
      </c>
      <c r="AF1285" s="212">
        <f t="shared" si="1508"/>
        <v>0.747</v>
      </c>
      <c r="AG1285" s="212">
        <f t="shared" si="1509"/>
        <v>0.747</v>
      </c>
      <c r="AH1285" s="212">
        <f t="shared" si="1510"/>
        <v>0.747</v>
      </c>
      <c r="AI1285" s="212">
        <f t="shared" si="1511"/>
        <v>0.747</v>
      </c>
      <c r="AJ1285" s="212">
        <f t="shared" si="1512"/>
        <v>0.747</v>
      </c>
      <c r="AK1285" s="212">
        <f t="shared" si="1513"/>
        <v>0.747</v>
      </c>
    </row>
    <row r="1286" spans="1:37" x14ac:dyDescent="0.35">
      <c r="A1286" s="215">
        <v>35</v>
      </c>
      <c r="B1286" s="212">
        <f t="shared" si="1515"/>
        <v>0.747</v>
      </c>
      <c r="C1286" s="212">
        <f t="shared" ref="C1286:AA1286" si="1548">B1286</f>
        <v>0.747</v>
      </c>
      <c r="D1286" s="212">
        <f t="shared" si="1548"/>
        <v>0.747</v>
      </c>
      <c r="E1286" s="212">
        <f t="shared" si="1548"/>
        <v>0.747</v>
      </c>
      <c r="F1286" s="212">
        <f t="shared" si="1548"/>
        <v>0.747</v>
      </c>
      <c r="G1286" s="212">
        <f t="shared" si="1548"/>
        <v>0.747</v>
      </c>
      <c r="H1286" s="212">
        <f t="shared" si="1548"/>
        <v>0.747</v>
      </c>
      <c r="I1286" s="212">
        <f t="shared" si="1548"/>
        <v>0.747</v>
      </c>
      <c r="J1286" s="212">
        <f t="shared" si="1548"/>
        <v>0.747</v>
      </c>
      <c r="K1286" s="212">
        <f t="shared" si="1548"/>
        <v>0.747</v>
      </c>
      <c r="L1286" s="212">
        <f t="shared" si="1548"/>
        <v>0.747</v>
      </c>
      <c r="M1286" s="212">
        <f t="shared" si="1548"/>
        <v>0.747</v>
      </c>
      <c r="N1286" s="212">
        <f t="shared" si="1548"/>
        <v>0.747</v>
      </c>
      <c r="O1286" s="212">
        <f t="shared" si="1548"/>
        <v>0.747</v>
      </c>
      <c r="P1286" s="212">
        <f t="shared" si="1548"/>
        <v>0.747</v>
      </c>
      <c r="Q1286" s="212">
        <f t="shared" si="1548"/>
        <v>0.747</v>
      </c>
      <c r="R1286" s="212">
        <f t="shared" si="1548"/>
        <v>0.747</v>
      </c>
      <c r="S1286" s="212">
        <f t="shared" si="1548"/>
        <v>0.747</v>
      </c>
      <c r="T1286" s="212">
        <f t="shared" si="1548"/>
        <v>0.747</v>
      </c>
      <c r="U1286" s="212">
        <f t="shared" si="1548"/>
        <v>0.747</v>
      </c>
      <c r="V1286" s="212">
        <f t="shared" si="1548"/>
        <v>0.747</v>
      </c>
      <c r="W1286" s="212">
        <f t="shared" si="1548"/>
        <v>0.747</v>
      </c>
      <c r="X1286" s="212">
        <f t="shared" si="1548"/>
        <v>0.747</v>
      </c>
      <c r="Y1286" s="212">
        <f t="shared" si="1548"/>
        <v>0.747</v>
      </c>
      <c r="Z1286" s="212">
        <f t="shared" si="1548"/>
        <v>0.747</v>
      </c>
      <c r="AA1286" s="212">
        <f t="shared" si="1548"/>
        <v>0.747</v>
      </c>
      <c r="AB1286" s="212">
        <f t="shared" si="1504"/>
        <v>0.747</v>
      </c>
      <c r="AC1286" s="212">
        <f t="shared" si="1505"/>
        <v>0.747</v>
      </c>
      <c r="AD1286" s="212">
        <f t="shared" si="1506"/>
        <v>0.747</v>
      </c>
      <c r="AE1286" s="212">
        <f t="shared" si="1507"/>
        <v>0.747</v>
      </c>
      <c r="AF1286" s="212">
        <f t="shared" si="1508"/>
        <v>0.747</v>
      </c>
      <c r="AG1286" s="212">
        <f t="shared" si="1509"/>
        <v>0.747</v>
      </c>
      <c r="AH1286" s="212">
        <f t="shared" si="1510"/>
        <v>0.747</v>
      </c>
      <c r="AI1286" s="212">
        <f t="shared" si="1511"/>
        <v>0.747</v>
      </c>
      <c r="AJ1286" s="212">
        <f t="shared" si="1512"/>
        <v>0.747</v>
      </c>
      <c r="AK1286" s="212">
        <f t="shared" si="1513"/>
        <v>0.747</v>
      </c>
    </row>
    <row r="1287" spans="1:37" x14ac:dyDescent="0.35">
      <c r="A1287" s="215">
        <v>36</v>
      </c>
      <c r="B1287" s="212">
        <f t="shared" si="1515"/>
        <v>0.747</v>
      </c>
      <c r="C1287" s="212">
        <f t="shared" ref="C1287:AA1297" si="1549">B1287</f>
        <v>0.747</v>
      </c>
      <c r="D1287" s="212">
        <f t="shared" si="1549"/>
        <v>0.747</v>
      </c>
      <c r="E1287" s="212">
        <f t="shared" si="1549"/>
        <v>0.747</v>
      </c>
      <c r="F1287" s="212">
        <f t="shared" si="1549"/>
        <v>0.747</v>
      </c>
      <c r="G1287" s="212">
        <f t="shared" si="1549"/>
        <v>0.747</v>
      </c>
      <c r="H1287" s="212">
        <f t="shared" si="1549"/>
        <v>0.747</v>
      </c>
      <c r="I1287" s="212">
        <f t="shared" si="1549"/>
        <v>0.747</v>
      </c>
      <c r="J1287" s="212">
        <f t="shared" si="1549"/>
        <v>0.747</v>
      </c>
      <c r="K1287" s="212">
        <f t="shared" si="1549"/>
        <v>0.747</v>
      </c>
      <c r="L1287" s="212">
        <f t="shared" si="1549"/>
        <v>0.747</v>
      </c>
      <c r="M1287" s="212">
        <f t="shared" si="1549"/>
        <v>0.747</v>
      </c>
      <c r="N1287" s="212">
        <f t="shared" si="1549"/>
        <v>0.747</v>
      </c>
      <c r="O1287" s="212">
        <f t="shared" si="1549"/>
        <v>0.747</v>
      </c>
      <c r="P1287" s="212">
        <f t="shared" si="1549"/>
        <v>0.747</v>
      </c>
      <c r="Q1287" s="212">
        <f t="shared" si="1549"/>
        <v>0.747</v>
      </c>
      <c r="R1287" s="212">
        <f t="shared" si="1549"/>
        <v>0.747</v>
      </c>
      <c r="S1287" s="212">
        <f t="shared" si="1549"/>
        <v>0.747</v>
      </c>
      <c r="T1287" s="212">
        <f t="shared" si="1549"/>
        <v>0.747</v>
      </c>
      <c r="U1287" s="212">
        <f t="shared" si="1549"/>
        <v>0.747</v>
      </c>
      <c r="V1287" s="212">
        <f t="shared" si="1549"/>
        <v>0.747</v>
      </c>
      <c r="W1287" s="212">
        <f t="shared" si="1549"/>
        <v>0.747</v>
      </c>
      <c r="X1287" s="212">
        <f t="shared" si="1549"/>
        <v>0.747</v>
      </c>
      <c r="Y1287" s="212">
        <f t="shared" si="1549"/>
        <v>0.747</v>
      </c>
      <c r="Z1287" s="212">
        <f t="shared" si="1549"/>
        <v>0.747</v>
      </c>
      <c r="AA1287" s="212">
        <f t="shared" si="1549"/>
        <v>0.747</v>
      </c>
      <c r="AB1287" s="212">
        <f t="shared" si="1504"/>
        <v>0.747</v>
      </c>
      <c r="AC1287" s="212">
        <f t="shared" si="1504"/>
        <v>0.747</v>
      </c>
      <c r="AD1287" s="212">
        <f t="shared" si="1504"/>
        <v>0.747</v>
      </c>
      <c r="AE1287" s="212">
        <f t="shared" si="1504"/>
        <v>0.747</v>
      </c>
      <c r="AF1287" s="212">
        <f t="shared" si="1504"/>
        <v>0.747</v>
      </c>
      <c r="AG1287" s="212">
        <f t="shared" si="1504"/>
        <v>0.747</v>
      </c>
      <c r="AH1287" s="212">
        <f t="shared" si="1504"/>
        <v>0.747</v>
      </c>
      <c r="AI1287" s="212">
        <f t="shared" si="1504"/>
        <v>0.747</v>
      </c>
      <c r="AJ1287" s="212">
        <f t="shared" si="1504"/>
        <v>0.747</v>
      </c>
      <c r="AK1287" s="212">
        <f t="shared" si="1504"/>
        <v>0.747</v>
      </c>
    </row>
    <row r="1288" spans="1:37" x14ac:dyDescent="0.35">
      <c r="A1288" s="215">
        <v>37</v>
      </c>
      <c r="B1288" s="212">
        <f t="shared" si="1515"/>
        <v>0.747</v>
      </c>
      <c r="C1288" s="212">
        <f t="shared" si="1549"/>
        <v>0.747</v>
      </c>
      <c r="D1288" s="212">
        <f t="shared" si="1549"/>
        <v>0.747</v>
      </c>
      <c r="E1288" s="212">
        <f t="shared" si="1549"/>
        <v>0.747</v>
      </c>
      <c r="F1288" s="212">
        <f t="shared" si="1549"/>
        <v>0.747</v>
      </c>
      <c r="G1288" s="212">
        <f t="shared" si="1549"/>
        <v>0.747</v>
      </c>
      <c r="H1288" s="212">
        <f t="shared" si="1549"/>
        <v>0.747</v>
      </c>
      <c r="I1288" s="212">
        <f t="shared" si="1549"/>
        <v>0.747</v>
      </c>
      <c r="J1288" s="212">
        <f t="shared" si="1549"/>
        <v>0.747</v>
      </c>
      <c r="K1288" s="212">
        <f t="shared" si="1549"/>
        <v>0.747</v>
      </c>
      <c r="L1288" s="212">
        <f t="shared" si="1549"/>
        <v>0.747</v>
      </c>
      <c r="M1288" s="212">
        <f t="shared" si="1549"/>
        <v>0.747</v>
      </c>
      <c r="N1288" s="212">
        <f t="shared" si="1549"/>
        <v>0.747</v>
      </c>
      <c r="O1288" s="212">
        <f t="shared" si="1549"/>
        <v>0.747</v>
      </c>
      <c r="P1288" s="212">
        <f t="shared" si="1549"/>
        <v>0.747</v>
      </c>
      <c r="Q1288" s="212">
        <f t="shared" si="1549"/>
        <v>0.747</v>
      </c>
      <c r="R1288" s="212">
        <f t="shared" si="1549"/>
        <v>0.747</v>
      </c>
      <c r="S1288" s="212">
        <f t="shared" si="1549"/>
        <v>0.747</v>
      </c>
      <c r="T1288" s="212">
        <f t="shared" si="1549"/>
        <v>0.747</v>
      </c>
      <c r="U1288" s="212">
        <f t="shared" si="1549"/>
        <v>0.747</v>
      </c>
      <c r="V1288" s="212">
        <f t="shared" si="1549"/>
        <v>0.747</v>
      </c>
      <c r="W1288" s="212">
        <f t="shared" si="1549"/>
        <v>0.747</v>
      </c>
      <c r="X1288" s="212">
        <f t="shared" si="1549"/>
        <v>0.747</v>
      </c>
      <c r="Y1288" s="212">
        <f t="shared" si="1549"/>
        <v>0.747</v>
      </c>
      <c r="Z1288" s="212">
        <f t="shared" si="1549"/>
        <v>0.747</v>
      </c>
      <c r="AA1288" s="212">
        <f t="shared" si="1549"/>
        <v>0.747</v>
      </c>
      <c r="AB1288" s="212">
        <f t="shared" ref="AB1288:AK1303" si="1550">AA1288</f>
        <v>0.747</v>
      </c>
      <c r="AC1288" s="212">
        <f t="shared" si="1550"/>
        <v>0.747</v>
      </c>
      <c r="AD1288" s="212">
        <f t="shared" si="1550"/>
        <v>0.747</v>
      </c>
      <c r="AE1288" s="212">
        <f t="shared" si="1550"/>
        <v>0.747</v>
      </c>
      <c r="AF1288" s="212">
        <f t="shared" si="1550"/>
        <v>0.747</v>
      </c>
      <c r="AG1288" s="212">
        <f t="shared" si="1550"/>
        <v>0.747</v>
      </c>
      <c r="AH1288" s="212">
        <f t="shared" si="1550"/>
        <v>0.747</v>
      </c>
      <c r="AI1288" s="212">
        <f t="shared" si="1550"/>
        <v>0.747</v>
      </c>
      <c r="AJ1288" s="212">
        <f t="shared" si="1550"/>
        <v>0.747</v>
      </c>
      <c r="AK1288" s="212">
        <f t="shared" si="1550"/>
        <v>0.747</v>
      </c>
    </row>
    <row r="1289" spans="1:37" x14ac:dyDescent="0.35">
      <c r="A1289" s="215">
        <v>38</v>
      </c>
      <c r="B1289" s="212">
        <f t="shared" si="1515"/>
        <v>0.747</v>
      </c>
      <c r="C1289" s="212">
        <f t="shared" si="1549"/>
        <v>0.747</v>
      </c>
      <c r="D1289" s="212">
        <f t="shared" si="1549"/>
        <v>0.747</v>
      </c>
      <c r="E1289" s="212">
        <f t="shared" si="1549"/>
        <v>0.747</v>
      </c>
      <c r="F1289" s="212">
        <f t="shared" si="1549"/>
        <v>0.747</v>
      </c>
      <c r="G1289" s="212">
        <f t="shared" si="1549"/>
        <v>0.747</v>
      </c>
      <c r="H1289" s="212">
        <f t="shared" si="1549"/>
        <v>0.747</v>
      </c>
      <c r="I1289" s="212">
        <f t="shared" si="1549"/>
        <v>0.747</v>
      </c>
      <c r="J1289" s="212">
        <f t="shared" si="1549"/>
        <v>0.747</v>
      </c>
      <c r="K1289" s="212">
        <f t="shared" si="1549"/>
        <v>0.747</v>
      </c>
      <c r="L1289" s="212">
        <f t="shared" si="1549"/>
        <v>0.747</v>
      </c>
      <c r="M1289" s="212">
        <f t="shared" si="1549"/>
        <v>0.747</v>
      </c>
      <c r="N1289" s="212">
        <f t="shared" si="1549"/>
        <v>0.747</v>
      </c>
      <c r="O1289" s="212">
        <f t="shared" si="1549"/>
        <v>0.747</v>
      </c>
      <c r="P1289" s="212">
        <f t="shared" si="1549"/>
        <v>0.747</v>
      </c>
      <c r="Q1289" s="212">
        <f t="shared" si="1549"/>
        <v>0.747</v>
      </c>
      <c r="R1289" s="212">
        <f t="shared" si="1549"/>
        <v>0.747</v>
      </c>
      <c r="S1289" s="212">
        <f t="shared" si="1549"/>
        <v>0.747</v>
      </c>
      <c r="T1289" s="212">
        <f t="shared" si="1549"/>
        <v>0.747</v>
      </c>
      <c r="U1289" s="212">
        <f t="shared" si="1549"/>
        <v>0.747</v>
      </c>
      <c r="V1289" s="212">
        <f t="shared" si="1549"/>
        <v>0.747</v>
      </c>
      <c r="W1289" s="212">
        <f t="shared" si="1549"/>
        <v>0.747</v>
      </c>
      <c r="X1289" s="212">
        <f t="shared" si="1549"/>
        <v>0.747</v>
      </c>
      <c r="Y1289" s="212">
        <f t="shared" si="1549"/>
        <v>0.747</v>
      </c>
      <c r="Z1289" s="212">
        <f t="shared" si="1549"/>
        <v>0.747</v>
      </c>
      <c r="AA1289" s="212">
        <f t="shared" si="1549"/>
        <v>0.747</v>
      </c>
      <c r="AB1289" s="212">
        <f t="shared" si="1550"/>
        <v>0.747</v>
      </c>
      <c r="AC1289" s="212">
        <f t="shared" si="1550"/>
        <v>0.747</v>
      </c>
      <c r="AD1289" s="212">
        <f t="shared" si="1550"/>
        <v>0.747</v>
      </c>
      <c r="AE1289" s="212">
        <f t="shared" si="1550"/>
        <v>0.747</v>
      </c>
      <c r="AF1289" s="212">
        <f t="shared" si="1550"/>
        <v>0.747</v>
      </c>
      <c r="AG1289" s="212">
        <f t="shared" si="1550"/>
        <v>0.747</v>
      </c>
      <c r="AH1289" s="212">
        <f t="shared" si="1550"/>
        <v>0.747</v>
      </c>
      <c r="AI1289" s="212">
        <f t="shared" si="1550"/>
        <v>0.747</v>
      </c>
      <c r="AJ1289" s="212">
        <f t="shared" si="1550"/>
        <v>0.747</v>
      </c>
      <c r="AK1289" s="212">
        <f t="shared" si="1550"/>
        <v>0.747</v>
      </c>
    </row>
    <row r="1290" spans="1:37" x14ac:dyDescent="0.35">
      <c r="A1290" s="215">
        <v>39</v>
      </c>
      <c r="B1290" s="212">
        <f t="shared" si="1515"/>
        <v>0.747</v>
      </c>
      <c r="C1290" s="212">
        <f t="shared" si="1549"/>
        <v>0.747</v>
      </c>
      <c r="D1290" s="212">
        <f t="shared" si="1549"/>
        <v>0.747</v>
      </c>
      <c r="E1290" s="212">
        <f t="shared" si="1549"/>
        <v>0.747</v>
      </c>
      <c r="F1290" s="212">
        <f t="shared" si="1549"/>
        <v>0.747</v>
      </c>
      <c r="G1290" s="212">
        <f t="shared" si="1549"/>
        <v>0.747</v>
      </c>
      <c r="H1290" s="212">
        <f t="shared" si="1549"/>
        <v>0.747</v>
      </c>
      <c r="I1290" s="212">
        <f t="shared" si="1549"/>
        <v>0.747</v>
      </c>
      <c r="J1290" s="212">
        <f t="shared" si="1549"/>
        <v>0.747</v>
      </c>
      <c r="K1290" s="212">
        <f t="shared" si="1549"/>
        <v>0.747</v>
      </c>
      <c r="L1290" s="212">
        <f t="shared" si="1549"/>
        <v>0.747</v>
      </c>
      <c r="M1290" s="212">
        <f t="shared" si="1549"/>
        <v>0.747</v>
      </c>
      <c r="N1290" s="212">
        <f t="shared" si="1549"/>
        <v>0.747</v>
      </c>
      <c r="O1290" s="212">
        <f t="shared" si="1549"/>
        <v>0.747</v>
      </c>
      <c r="P1290" s="212">
        <f t="shared" si="1549"/>
        <v>0.747</v>
      </c>
      <c r="Q1290" s="212">
        <f t="shared" si="1549"/>
        <v>0.747</v>
      </c>
      <c r="R1290" s="212">
        <f t="shared" si="1549"/>
        <v>0.747</v>
      </c>
      <c r="S1290" s="212">
        <f t="shared" si="1549"/>
        <v>0.747</v>
      </c>
      <c r="T1290" s="212">
        <f t="shared" si="1549"/>
        <v>0.747</v>
      </c>
      <c r="U1290" s="212">
        <f t="shared" si="1549"/>
        <v>0.747</v>
      </c>
      <c r="V1290" s="212">
        <f t="shared" si="1549"/>
        <v>0.747</v>
      </c>
      <c r="W1290" s="212">
        <f t="shared" si="1549"/>
        <v>0.747</v>
      </c>
      <c r="X1290" s="212">
        <f t="shared" si="1549"/>
        <v>0.747</v>
      </c>
      <c r="Y1290" s="212">
        <f t="shared" si="1549"/>
        <v>0.747</v>
      </c>
      <c r="Z1290" s="212">
        <f t="shared" si="1549"/>
        <v>0.747</v>
      </c>
      <c r="AA1290" s="212">
        <f t="shared" si="1549"/>
        <v>0.747</v>
      </c>
      <c r="AB1290" s="212">
        <f t="shared" si="1550"/>
        <v>0.747</v>
      </c>
      <c r="AC1290" s="212">
        <f t="shared" si="1550"/>
        <v>0.747</v>
      </c>
      <c r="AD1290" s="212">
        <f t="shared" si="1550"/>
        <v>0.747</v>
      </c>
      <c r="AE1290" s="212">
        <f t="shared" si="1550"/>
        <v>0.747</v>
      </c>
      <c r="AF1290" s="212">
        <f t="shared" si="1550"/>
        <v>0.747</v>
      </c>
      <c r="AG1290" s="212">
        <f t="shared" si="1550"/>
        <v>0.747</v>
      </c>
      <c r="AH1290" s="212">
        <f t="shared" si="1550"/>
        <v>0.747</v>
      </c>
      <c r="AI1290" s="212">
        <f t="shared" si="1550"/>
        <v>0.747</v>
      </c>
      <c r="AJ1290" s="212">
        <f t="shared" si="1550"/>
        <v>0.747</v>
      </c>
      <c r="AK1290" s="212">
        <f t="shared" si="1550"/>
        <v>0.747</v>
      </c>
    </row>
    <row r="1291" spans="1:37" x14ac:dyDescent="0.35">
      <c r="A1291" s="215">
        <v>40</v>
      </c>
      <c r="B1291" s="212">
        <f t="shared" si="1515"/>
        <v>0.747</v>
      </c>
      <c r="C1291" s="212">
        <f t="shared" si="1549"/>
        <v>0.747</v>
      </c>
      <c r="D1291" s="212">
        <f t="shared" si="1549"/>
        <v>0.747</v>
      </c>
      <c r="E1291" s="212">
        <f t="shared" si="1549"/>
        <v>0.747</v>
      </c>
      <c r="F1291" s="212">
        <f t="shared" si="1549"/>
        <v>0.747</v>
      </c>
      <c r="G1291" s="212">
        <f t="shared" si="1549"/>
        <v>0.747</v>
      </c>
      <c r="H1291" s="212">
        <f t="shared" si="1549"/>
        <v>0.747</v>
      </c>
      <c r="I1291" s="212">
        <f t="shared" si="1549"/>
        <v>0.747</v>
      </c>
      <c r="J1291" s="212">
        <f t="shared" si="1549"/>
        <v>0.747</v>
      </c>
      <c r="K1291" s="212">
        <f t="shared" si="1549"/>
        <v>0.747</v>
      </c>
      <c r="L1291" s="212">
        <f t="shared" si="1549"/>
        <v>0.747</v>
      </c>
      <c r="M1291" s="212">
        <f t="shared" si="1549"/>
        <v>0.747</v>
      </c>
      <c r="N1291" s="212">
        <f t="shared" si="1549"/>
        <v>0.747</v>
      </c>
      <c r="O1291" s="212">
        <f t="shared" si="1549"/>
        <v>0.747</v>
      </c>
      <c r="P1291" s="212">
        <f t="shared" si="1549"/>
        <v>0.747</v>
      </c>
      <c r="Q1291" s="212">
        <f t="shared" si="1549"/>
        <v>0.747</v>
      </c>
      <c r="R1291" s="212">
        <f t="shared" si="1549"/>
        <v>0.747</v>
      </c>
      <c r="S1291" s="212">
        <f t="shared" si="1549"/>
        <v>0.747</v>
      </c>
      <c r="T1291" s="212">
        <f t="shared" si="1549"/>
        <v>0.747</v>
      </c>
      <c r="U1291" s="212">
        <f t="shared" si="1549"/>
        <v>0.747</v>
      </c>
      <c r="V1291" s="212">
        <f t="shared" si="1549"/>
        <v>0.747</v>
      </c>
      <c r="W1291" s="212">
        <f t="shared" si="1549"/>
        <v>0.747</v>
      </c>
      <c r="X1291" s="212">
        <f t="shared" si="1549"/>
        <v>0.747</v>
      </c>
      <c r="Y1291" s="212">
        <f t="shared" si="1549"/>
        <v>0.747</v>
      </c>
      <c r="Z1291" s="212">
        <f t="shared" si="1549"/>
        <v>0.747</v>
      </c>
      <c r="AA1291" s="212">
        <f t="shared" si="1549"/>
        <v>0.747</v>
      </c>
      <c r="AB1291" s="212">
        <f t="shared" si="1550"/>
        <v>0.747</v>
      </c>
      <c r="AC1291" s="212">
        <f t="shared" si="1550"/>
        <v>0.747</v>
      </c>
      <c r="AD1291" s="212">
        <f t="shared" si="1550"/>
        <v>0.747</v>
      </c>
      <c r="AE1291" s="212">
        <f t="shared" si="1550"/>
        <v>0.747</v>
      </c>
      <c r="AF1291" s="212">
        <f t="shared" si="1550"/>
        <v>0.747</v>
      </c>
      <c r="AG1291" s="212">
        <f t="shared" si="1550"/>
        <v>0.747</v>
      </c>
      <c r="AH1291" s="212">
        <f t="shared" si="1550"/>
        <v>0.747</v>
      </c>
      <c r="AI1291" s="212">
        <f t="shared" si="1550"/>
        <v>0.747</v>
      </c>
      <c r="AJ1291" s="212">
        <f t="shared" si="1550"/>
        <v>0.747</v>
      </c>
      <c r="AK1291" s="212">
        <f t="shared" si="1550"/>
        <v>0.747</v>
      </c>
    </row>
    <row r="1292" spans="1:37" x14ac:dyDescent="0.35">
      <c r="A1292" s="215">
        <v>41</v>
      </c>
      <c r="B1292" s="212">
        <f t="shared" si="1515"/>
        <v>0.747</v>
      </c>
      <c r="C1292" s="212">
        <f t="shared" si="1549"/>
        <v>0.747</v>
      </c>
      <c r="D1292" s="212">
        <f t="shared" si="1549"/>
        <v>0.747</v>
      </c>
      <c r="E1292" s="212">
        <f t="shared" si="1549"/>
        <v>0.747</v>
      </c>
      <c r="F1292" s="212">
        <f t="shared" si="1549"/>
        <v>0.747</v>
      </c>
      <c r="G1292" s="212">
        <f t="shared" si="1549"/>
        <v>0.747</v>
      </c>
      <c r="H1292" s="212">
        <f t="shared" si="1549"/>
        <v>0.747</v>
      </c>
      <c r="I1292" s="212">
        <f t="shared" si="1549"/>
        <v>0.747</v>
      </c>
      <c r="J1292" s="212">
        <f t="shared" si="1549"/>
        <v>0.747</v>
      </c>
      <c r="K1292" s="212">
        <f t="shared" si="1549"/>
        <v>0.747</v>
      </c>
      <c r="L1292" s="212">
        <f t="shared" si="1549"/>
        <v>0.747</v>
      </c>
      <c r="M1292" s="212">
        <f t="shared" si="1549"/>
        <v>0.747</v>
      </c>
      <c r="N1292" s="212">
        <f t="shared" si="1549"/>
        <v>0.747</v>
      </c>
      <c r="O1292" s="212">
        <f t="shared" si="1549"/>
        <v>0.747</v>
      </c>
      <c r="P1292" s="212">
        <f t="shared" si="1549"/>
        <v>0.747</v>
      </c>
      <c r="Q1292" s="212">
        <f t="shared" si="1549"/>
        <v>0.747</v>
      </c>
      <c r="R1292" s="212">
        <f t="shared" si="1549"/>
        <v>0.747</v>
      </c>
      <c r="S1292" s="212">
        <f t="shared" si="1549"/>
        <v>0.747</v>
      </c>
      <c r="T1292" s="212">
        <f t="shared" si="1549"/>
        <v>0.747</v>
      </c>
      <c r="U1292" s="212">
        <f t="shared" si="1549"/>
        <v>0.747</v>
      </c>
      <c r="V1292" s="212">
        <f t="shared" si="1549"/>
        <v>0.747</v>
      </c>
      <c r="W1292" s="212">
        <f t="shared" si="1549"/>
        <v>0.747</v>
      </c>
      <c r="X1292" s="212">
        <f t="shared" si="1549"/>
        <v>0.747</v>
      </c>
      <c r="Y1292" s="212">
        <f t="shared" si="1549"/>
        <v>0.747</v>
      </c>
      <c r="Z1292" s="212">
        <f t="shared" si="1549"/>
        <v>0.747</v>
      </c>
      <c r="AA1292" s="212">
        <f t="shared" si="1549"/>
        <v>0.747</v>
      </c>
      <c r="AB1292" s="212">
        <f t="shared" si="1550"/>
        <v>0.747</v>
      </c>
      <c r="AC1292" s="212">
        <f t="shared" si="1550"/>
        <v>0.747</v>
      </c>
      <c r="AD1292" s="212">
        <f t="shared" si="1550"/>
        <v>0.747</v>
      </c>
      <c r="AE1292" s="212">
        <f t="shared" si="1550"/>
        <v>0.747</v>
      </c>
      <c r="AF1292" s="212">
        <f t="shared" si="1550"/>
        <v>0.747</v>
      </c>
      <c r="AG1292" s="212">
        <f t="shared" si="1550"/>
        <v>0.747</v>
      </c>
      <c r="AH1292" s="212">
        <f t="shared" si="1550"/>
        <v>0.747</v>
      </c>
      <c r="AI1292" s="212">
        <f t="shared" si="1550"/>
        <v>0.747</v>
      </c>
      <c r="AJ1292" s="212">
        <f t="shared" si="1550"/>
        <v>0.747</v>
      </c>
      <c r="AK1292" s="212">
        <f t="shared" si="1550"/>
        <v>0.747</v>
      </c>
    </row>
    <row r="1293" spans="1:37" x14ac:dyDescent="0.35">
      <c r="A1293" s="215">
        <v>42</v>
      </c>
      <c r="B1293" s="212">
        <f t="shared" si="1515"/>
        <v>0.747</v>
      </c>
      <c r="C1293" s="212">
        <f t="shared" si="1549"/>
        <v>0.747</v>
      </c>
      <c r="D1293" s="212">
        <f t="shared" si="1549"/>
        <v>0.747</v>
      </c>
      <c r="E1293" s="212">
        <f t="shared" si="1549"/>
        <v>0.747</v>
      </c>
      <c r="F1293" s="212">
        <f t="shared" si="1549"/>
        <v>0.747</v>
      </c>
      <c r="G1293" s="212">
        <f t="shared" si="1549"/>
        <v>0.747</v>
      </c>
      <c r="H1293" s="212">
        <f t="shared" si="1549"/>
        <v>0.747</v>
      </c>
      <c r="I1293" s="212">
        <f t="shared" si="1549"/>
        <v>0.747</v>
      </c>
      <c r="J1293" s="212">
        <f t="shared" si="1549"/>
        <v>0.747</v>
      </c>
      <c r="K1293" s="212">
        <f t="shared" si="1549"/>
        <v>0.747</v>
      </c>
      <c r="L1293" s="212">
        <f t="shared" si="1549"/>
        <v>0.747</v>
      </c>
      <c r="M1293" s="212">
        <f t="shared" si="1549"/>
        <v>0.747</v>
      </c>
      <c r="N1293" s="212">
        <f t="shared" si="1549"/>
        <v>0.747</v>
      </c>
      <c r="O1293" s="212">
        <f t="shared" si="1549"/>
        <v>0.747</v>
      </c>
      <c r="P1293" s="212">
        <f t="shared" si="1549"/>
        <v>0.747</v>
      </c>
      <c r="Q1293" s="212">
        <f t="shared" si="1549"/>
        <v>0.747</v>
      </c>
      <c r="R1293" s="212">
        <f t="shared" si="1549"/>
        <v>0.747</v>
      </c>
      <c r="S1293" s="212">
        <f t="shared" si="1549"/>
        <v>0.747</v>
      </c>
      <c r="T1293" s="212">
        <f t="shared" si="1549"/>
        <v>0.747</v>
      </c>
      <c r="U1293" s="212">
        <f t="shared" si="1549"/>
        <v>0.747</v>
      </c>
      <c r="V1293" s="212">
        <f t="shared" si="1549"/>
        <v>0.747</v>
      </c>
      <c r="W1293" s="212">
        <f t="shared" si="1549"/>
        <v>0.747</v>
      </c>
      <c r="X1293" s="212">
        <f t="shared" si="1549"/>
        <v>0.747</v>
      </c>
      <c r="Y1293" s="212">
        <f t="shared" si="1549"/>
        <v>0.747</v>
      </c>
      <c r="Z1293" s="212">
        <f t="shared" si="1549"/>
        <v>0.747</v>
      </c>
      <c r="AA1293" s="212">
        <f t="shared" si="1549"/>
        <v>0.747</v>
      </c>
      <c r="AB1293" s="212">
        <f t="shared" si="1550"/>
        <v>0.747</v>
      </c>
      <c r="AC1293" s="212">
        <f t="shared" si="1550"/>
        <v>0.747</v>
      </c>
      <c r="AD1293" s="212">
        <f t="shared" si="1550"/>
        <v>0.747</v>
      </c>
      <c r="AE1293" s="212">
        <f t="shared" si="1550"/>
        <v>0.747</v>
      </c>
      <c r="AF1293" s="212">
        <f t="shared" si="1550"/>
        <v>0.747</v>
      </c>
      <c r="AG1293" s="212">
        <f t="shared" si="1550"/>
        <v>0.747</v>
      </c>
      <c r="AH1293" s="212">
        <f t="shared" si="1550"/>
        <v>0.747</v>
      </c>
      <c r="AI1293" s="212">
        <f t="shared" si="1550"/>
        <v>0.747</v>
      </c>
      <c r="AJ1293" s="212">
        <f t="shared" si="1550"/>
        <v>0.747</v>
      </c>
      <c r="AK1293" s="212">
        <f t="shared" si="1550"/>
        <v>0.747</v>
      </c>
    </row>
    <row r="1294" spans="1:37" x14ac:dyDescent="0.35">
      <c r="A1294" s="215">
        <v>43</v>
      </c>
      <c r="B1294" s="212">
        <f t="shared" si="1515"/>
        <v>0.747</v>
      </c>
      <c r="C1294" s="212">
        <f t="shared" si="1549"/>
        <v>0.747</v>
      </c>
      <c r="D1294" s="212">
        <f t="shared" si="1549"/>
        <v>0.747</v>
      </c>
      <c r="E1294" s="212">
        <f t="shared" si="1549"/>
        <v>0.747</v>
      </c>
      <c r="F1294" s="212">
        <f t="shared" si="1549"/>
        <v>0.747</v>
      </c>
      <c r="G1294" s="212">
        <f t="shared" si="1549"/>
        <v>0.747</v>
      </c>
      <c r="H1294" s="212">
        <f t="shared" si="1549"/>
        <v>0.747</v>
      </c>
      <c r="I1294" s="212">
        <f t="shared" si="1549"/>
        <v>0.747</v>
      </c>
      <c r="J1294" s="212">
        <f t="shared" si="1549"/>
        <v>0.747</v>
      </c>
      <c r="K1294" s="212">
        <f t="shared" si="1549"/>
        <v>0.747</v>
      </c>
      <c r="L1294" s="212">
        <f t="shared" si="1549"/>
        <v>0.747</v>
      </c>
      <c r="M1294" s="212">
        <f t="shared" si="1549"/>
        <v>0.747</v>
      </c>
      <c r="N1294" s="212">
        <f t="shared" si="1549"/>
        <v>0.747</v>
      </c>
      <c r="O1294" s="212">
        <f t="shared" si="1549"/>
        <v>0.747</v>
      </c>
      <c r="P1294" s="212">
        <f t="shared" si="1549"/>
        <v>0.747</v>
      </c>
      <c r="Q1294" s="212">
        <f t="shared" si="1549"/>
        <v>0.747</v>
      </c>
      <c r="R1294" s="212">
        <f t="shared" si="1549"/>
        <v>0.747</v>
      </c>
      <c r="S1294" s="212">
        <f t="shared" si="1549"/>
        <v>0.747</v>
      </c>
      <c r="T1294" s="212">
        <f t="shared" si="1549"/>
        <v>0.747</v>
      </c>
      <c r="U1294" s="212">
        <f t="shared" si="1549"/>
        <v>0.747</v>
      </c>
      <c r="V1294" s="212">
        <f t="shared" si="1549"/>
        <v>0.747</v>
      </c>
      <c r="W1294" s="212">
        <f t="shared" si="1549"/>
        <v>0.747</v>
      </c>
      <c r="X1294" s="212">
        <f t="shared" si="1549"/>
        <v>0.747</v>
      </c>
      <c r="Y1294" s="212">
        <f t="shared" si="1549"/>
        <v>0.747</v>
      </c>
      <c r="Z1294" s="212">
        <f t="shared" si="1549"/>
        <v>0.747</v>
      </c>
      <c r="AA1294" s="212">
        <f t="shared" si="1549"/>
        <v>0.747</v>
      </c>
      <c r="AB1294" s="212">
        <f t="shared" si="1550"/>
        <v>0.747</v>
      </c>
      <c r="AC1294" s="212">
        <f t="shared" si="1550"/>
        <v>0.747</v>
      </c>
      <c r="AD1294" s="212">
        <f t="shared" si="1550"/>
        <v>0.747</v>
      </c>
      <c r="AE1294" s="212">
        <f t="shared" si="1550"/>
        <v>0.747</v>
      </c>
      <c r="AF1294" s="212">
        <f t="shared" si="1550"/>
        <v>0.747</v>
      </c>
      <c r="AG1294" s="212">
        <f t="shared" si="1550"/>
        <v>0.747</v>
      </c>
      <c r="AH1294" s="212">
        <f t="shared" si="1550"/>
        <v>0.747</v>
      </c>
      <c r="AI1294" s="212">
        <f t="shared" si="1550"/>
        <v>0.747</v>
      </c>
      <c r="AJ1294" s="212">
        <f t="shared" si="1550"/>
        <v>0.747</v>
      </c>
      <c r="AK1294" s="212">
        <f t="shared" si="1550"/>
        <v>0.747</v>
      </c>
    </row>
    <row r="1295" spans="1:37" x14ac:dyDescent="0.35">
      <c r="A1295" s="215">
        <v>44</v>
      </c>
      <c r="B1295" s="212">
        <f t="shared" si="1515"/>
        <v>0.747</v>
      </c>
      <c r="C1295" s="212">
        <f t="shared" si="1549"/>
        <v>0.747</v>
      </c>
      <c r="D1295" s="212">
        <f t="shared" si="1549"/>
        <v>0.747</v>
      </c>
      <c r="E1295" s="212">
        <f t="shared" si="1549"/>
        <v>0.747</v>
      </c>
      <c r="F1295" s="212">
        <f t="shared" si="1549"/>
        <v>0.747</v>
      </c>
      <c r="G1295" s="212">
        <f t="shared" si="1549"/>
        <v>0.747</v>
      </c>
      <c r="H1295" s="212">
        <f t="shared" si="1549"/>
        <v>0.747</v>
      </c>
      <c r="I1295" s="212">
        <f t="shared" si="1549"/>
        <v>0.747</v>
      </c>
      <c r="J1295" s="212">
        <f t="shared" si="1549"/>
        <v>0.747</v>
      </c>
      <c r="K1295" s="212">
        <f t="shared" si="1549"/>
        <v>0.747</v>
      </c>
      <c r="L1295" s="212">
        <f t="shared" si="1549"/>
        <v>0.747</v>
      </c>
      <c r="M1295" s="212">
        <f t="shared" si="1549"/>
        <v>0.747</v>
      </c>
      <c r="N1295" s="212">
        <f t="shared" si="1549"/>
        <v>0.747</v>
      </c>
      <c r="O1295" s="212">
        <f t="shared" si="1549"/>
        <v>0.747</v>
      </c>
      <c r="P1295" s="212">
        <f t="shared" si="1549"/>
        <v>0.747</v>
      </c>
      <c r="Q1295" s="212">
        <f t="shared" si="1549"/>
        <v>0.747</v>
      </c>
      <c r="R1295" s="212">
        <f t="shared" si="1549"/>
        <v>0.747</v>
      </c>
      <c r="S1295" s="212">
        <f t="shared" si="1549"/>
        <v>0.747</v>
      </c>
      <c r="T1295" s="212">
        <f t="shared" si="1549"/>
        <v>0.747</v>
      </c>
      <c r="U1295" s="212">
        <f t="shared" si="1549"/>
        <v>0.747</v>
      </c>
      <c r="V1295" s="212">
        <f t="shared" si="1549"/>
        <v>0.747</v>
      </c>
      <c r="W1295" s="212">
        <f t="shared" si="1549"/>
        <v>0.747</v>
      </c>
      <c r="X1295" s="212">
        <f t="shared" si="1549"/>
        <v>0.747</v>
      </c>
      <c r="Y1295" s="212">
        <f t="shared" si="1549"/>
        <v>0.747</v>
      </c>
      <c r="Z1295" s="212">
        <f t="shared" si="1549"/>
        <v>0.747</v>
      </c>
      <c r="AA1295" s="212">
        <f t="shared" si="1549"/>
        <v>0.747</v>
      </c>
      <c r="AB1295" s="212">
        <f t="shared" si="1550"/>
        <v>0.747</v>
      </c>
      <c r="AC1295" s="212">
        <f t="shared" si="1550"/>
        <v>0.747</v>
      </c>
      <c r="AD1295" s="212">
        <f t="shared" si="1550"/>
        <v>0.747</v>
      </c>
      <c r="AE1295" s="212">
        <f t="shared" si="1550"/>
        <v>0.747</v>
      </c>
      <c r="AF1295" s="212">
        <f t="shared" si="1550"/>
        <v>0.747</v>
      </c>
      <c r="AG1295" s="212">
        <f t="shared" si="1550"/>
        <v>0.747</v>
      </c>
      <c r="AH1295" s="212">
        <f t="shared" si="1550"/>
        <v>0.747</v>
      </c>
      <c r="AI1295" s="212">
        <f t="shared" si="1550"/>
        <v>0.747</v>
      </c>
      <c r="AJ1295" s="212">
        <f t="shared" si="1550"/>
        <v>0.747</v>
      </c>
      <c r="AK1295" s="212">
        <f t="shared" si="1550"/>
        <v>0.747</v>
      </c>
    </row>
    <row r="1296" spans="1:37" x14ac:dyDescent="0.35">
      <c r="A1296" s="215">
        <v>45</v>
      </c>
      <c r="B1296" s="212">
        <f t="shared" si="1515"/>
        <v>0.747</v>
      </c>
      <c r="C1296" s="212">
        <f t="shared" si="1549"/>
        <v>0.747</v>
      </c>
      <c r="D1296" s="212">
        <f t="shared" si="1549"/>
        <v>0.747</v>
      </c>
      <c r="E1296" s="212">
        <f t="shared" si="1549"/>
        <v>0.747</v>
      </c>
      <c r="F1296" s="212">
        <f t="shared" si="1549"/>
        <v>0.747</v>
      </c>
      <c r="G1296" s="212">
        <f t="shared" si="1549"/>
        <v>0.747</v>
      </c>
      <c r="H1296" s="212">
        <f t="shared" si="1549"/>
        <v>0.747</v>
      </c>
      <c r="I1296" s="212">
        <f t="shared" si="1549"/>
        <v>0.747</v>
      </c>
      <c r="J1296" s="212">
        <f t="shared" si="1549"/>
        <v>0.747</v>
      </c>
      <c r="K1296" s="212">
        <f t="shared" si="1549"/>
        <v>0.747</v>
      </c>
      <c r="L1296" s="212">
        <f t="shared" si="1549"/>
        <v>0.747</v>
      </c>
      <c r="M1296" s="212">
        <f t="shared" si="1549"/>
        <v>0.747</v>
      </c>
      <c r="N1296" s="212">
        <f t="shared" si="1549"/>
        <v>0.747</v>
      </c>
      <c r="O1296" s="212">
        <f t="shared" si="1549"/>
        <v>0.747</v>
      </c>
      <c r="P1296" s="212">
        <f t="shared" si="1549"/>
        <v>0.747</v>
      </c>
      <c r="Q1296" s="212">
        <f t="shared" si="1549"/>
        <v>0.747</v>
      </c>
      <c r="R1296" s="212">
        <f t="shared" si="1549"/>
        <v>0.747</v>
      </c>
      <c r="S1296" s="212">
        <f t="shared" si="1549"/>
        <v>0.747</v>
      </c>
      <c r="T1296" s="212">
        <f t="shared" si="1549"/>
        <v>0.747</v>
      </c>
      <c r="U1296" s="212">
        <f t="shared" si="1549"/>
        <v>0.747</v>
      </c>
      <c r="V1296" s="212">
        <f t="shared" si="1549"/>
        <v>0.747</v>
      </c>
      <c r="W1296" s="212">
        <f t="shared" si="1549"/>
        <v>0.747</v>
      </c>
      <c r="X1296" s="212">
        <f t="shared" si="1549"/>
        <v>0.747</v>
      </c>
      <c r="Y1296" s="212">
        <f t="shared" si="1549"/>
        <v>0.747</v>
      </c>
      <c r="Z1296" s="212">
        <f t="shared" si="1549"/>
        <v>0.747</v>
      </c>
      <c r="AA1296" s="212">
        <f t="shared" si="1549"/>
        <v>0.747</v>
      </c>
      <c r="AB1296" s="212">
        <f t="shared" si="1550"/>
        <v>0.747</v>
      </c>
      <c r="AC1296" s="212">
        <f t="shared" si="1550"/>
        <v>0.747</v>
      </c>
      <c r="AD1296" s="212">
        <f t="shared" si="1550"/>
        <v>0.747</v>
      </c>
      <c r="AE1296" s="212">
        <f t="shared" si="1550"/>
        <v>0.747</v>
      </c>
      <c r="AF1296" s="212">
        <f t="shared" si="1550"/>
        <v>0.747</v>
      </c>
      <c r="AG1296" s="212">
        <f t="shared" si="1550"/>
        <v>0.747</v>
      </c>
      <c r="AH1296" s="212">
        <f t="shared" si="1550"/>
        <v>0.747</v>
      </c>
      <c r="AI1296" s="212">
        <f t="shared" si="1550"/>
        <v>0.747</v>
      </c>
      <c r="AJ1296" s="212">
        <f t="shared" si="1550"/>
        <v>0.747</v>
      </c>
      <c r="AK1296" s="212">
        <f t="shared" si="1550"/>
        <v>0.747</v>
      </c>
    </row>
    <row r="1297" spans="1:37" x14ac:dyDescent="0.35">
      <c r="A1297" s="215">
        <v>46</v>
      </c>
      <c r="B1297" s="212">
        <f t="shared" si="1515"/>
        <v>0.747</v>
      </c>
      <c r="C1297" s="212">
        <f t="shared" si="1549"/>
        <v>0.747</v>
      </c>
      <c r="D1297" s="212">
        <f t="shared" si="1549"/>
        <v>0.747</v>
      </c>
      <c r="E1297" s="212">
        <f t="shared" si="1549"/>
        <v>0.747</v>
      </c>
      <c r="F1297" s="212">
        <f t="shared" si="1549"/>
        <v>0.747</v>
      </c>
      <c r="G1297" s="212">
        <f t="shared" si="1549"/>
        <v>0.747</v>
      </c>
      <c r="H1297" s="212">
        <f t="shared" ref="H1297:H1303" si="1551">G1297</f>
        <v>0.747</v>
      </c>
      <c r="I1297" s="212">
        <f t="shared" ref="I1297:I1303" si="1552">H1297</f>
        <v>0.747</v>
      </c>
      <c r="J1297" s="212">
        <f t="shared" ref="J1297:J1303" si="1553">I1297</f>
        <v>0.747</v>
      </c>
      <c r="K1297" s="212">
        <f t="shared" ref="K1297:K1303" si="1554">J1297</f>
        <v>0.747</v>
      </c>
      <c r="L1297" s="212">
        <f t="shared" ref="L1297:L1303" si="1555">K1297</f>
        <v>0.747</v>
      </c>
      <c r="M1297" s="212">
        <f t="shared" ref="M1297:M1303" si="1556">L1297</f>
        <v>0.747</v>
      </c>
      <c r="N1297" s="212">
        <f t="shared" ref="N1297:N1303" si="1557">M1297</f>
        <v>0.747</v>
      </c>
      <c r="O1297" s="212">
        <f t="shared" ref="O1297:O1303" si="1558">N1297</f>
        <v>0.747</v>
      </c>
      <c r="P1297" s="212">
        <f t="shared" ref="P1297:P1303" si="1559">O1297</f>
        <v>0.747</v>
      </c>
      <c r="Q1297" s="212">
        <f t="shared" ref="Q1297:Q1303" si="1560">P1297</f>
        <v>0.747</v>
      </c>
      <c r="R1297" s="212">
        <f t="shared" ref="R1297:R1303" si="1561">Q1297</f>
        <v>0.747</v>
      </c>
      <c r="S1297" s="212">
        <f t="shared" ref="S1297:S1303" si="1562">R1297</f>
        <v>0.747</v>
      </c>
      <c r="T1297" s="212">
        <f t="shared" ref="T1297:T1303" si="1563">S1297</f>
        <v>0.747</v>
      </c>
      <c r="U1297" s="212">
        <f t="shared" ref="U1297:U1303" si="1564">T1297</f>
        <v>0.747</v>
      </c>
      <c r="V1297" s="212">
        <f t="shared" ref="V1297:V1303" si="1565">U1297</f>
        <v>0.747</v>
      </c>
      <c r="W1297" s="212">
        <f t="shared" ref="W1297:W1303" si="1566">V1297</f>
        <v>0.747</v>
      </c>
      <c r="X1297" s="212">
        <f t="shared" ref="X1297:X1303" si="1567">W1297</f>
        <v>0.747</v>
      </c>
      <c r="Y1297" s="212">
        <f t="shared" ref="Y1297:Y1303" si="1568">X1297</f>
        <v>0.747</v>
      </c>
      <c r="Z1297" s="212">
        <f t="shared" ref="Z1297:Z1303" si="1569">Y1297</f>
        <v>0.747</v>
      </c>
      <c r="AA1297" s="212">
        <f t="shared" ref="AA1297:AA1303" si="1570">Z1297</f>
        <v>0.747</v>
      </c>
      <c r="AB1297" s="212">
        <f t="shared" si="1550"/>
        <v>0.747</v>
      </c>
      <c r="AC1297" s="212">
        <f t="shared" si="1550"/>
        <v>0.747</v>
      </c>
      <c r="AD1297" s="212">
        <f t="shared" si="1550"/>
        <v>0.747</v>
      </c>
      <c r="AE1297" s="212">
        <f t="shared" si="1550"/>
        <v>0.747</v>
      </c>
      <c r="AF1297" s="212">
        <f t="shared" si="1550"/>
        <v>0.747</v>
      </c>
      <c r="AG1297" s="212">
        <f t="shared" si="1550"/>
        <v>0.747</v>
      </c>
      <c r="AH1297" s="212">
        <f t="shared" si="1550"/>
        <v>0.747</v>
      </c>
      <c r="AI1297" s="212">
        <f t="shared" si="1550"/>
        <v>0.747</v>
      </c>
      <c r="AJ1297" s="212">
        <f t="shared" si="1550"/>
        <v>0.747</v>
      </c>
      <c r="AK1297" s="212">
        <f t="shared" si="1550"/>
        <v>0.747</v>
      </c>
    </row>
    <row r="1298" spans="1:37" x14ac:dyDescent="0.35">
      <c r="A1298" s="215">
        <v>47</v>
      </c>
      <c r="B1298" s="212">
        <f t="shared" si="1515"/>
        <v>0.747</v>
      </c>
      <c r="C1298" s="212">
        <f t="shared" ref="C1298:C1303" si="1571">B1298</f>
        <v>0.747</v>
      </c>
      <c r="D1298" s="212">
        <f t="shared" ref="D1298:D1303" si="1572">C1298</f>
        <v>0.747</v>
      </c>
      <c r="E1298" s="212">
        <f t="shared" ref="E1298:E1303" si="1573">D1298</f>
        <v>0.747</v>
      </c>
      <c r="F1298" s="212">
        <f t="shared" ref="F1298:F1303" si="1574">E1298</f>
        <v>0.747</v>
      </c>
      <c r="G1298" s="212">
        <f t="shared" ref="G1298:G1303" si="1575">F1298</f>
        <v>0.747</v>
      </c>
      <c r="H1298" s="212">
        <f t="shared" si="1551"/>
        <v>0.747</v>
      </c>
      <c r="I1298" s="212">
        <f t="shared" si="1552"/>
        <v>0.747</v>
      </c>
      <c r="J1298" s="212">
        <f t="shared" si="1553"/>
        <v>0.747</v>
      </c>
      <c r="K1298" s="212">
        <f t="shared" si="1554"/>
        <v>0.747</v>
      </c>
      <c r="L1298" s="212">
        <f t="shared" si="1555"/>
        <v>0.747</v>
      </c>
      <c r="M1298" s="212">
        <f t="shared" si="1556"/>
        <v>0.747</v>
      </c>
      <c r="N1298" s="212">
        <f t="shared" si="1557"/>
        <v>0.747</v>
      </c>
      <c r="O1298" s="212">
        <f t="shared" si="1558"/>
        <v>0.747</v>
      </c>
      <c r="P1298" s="212">
        <f t="shared" si="1559"/>
        <v>0.747</v>
      </c>
      <c r="Q1298" s="212">
        <f t="shared" si="1560"/>
        <v>0.747</v>
      </c>
      <c r="R1298" s="212">
        <f t="shared" si="1561"/>
        <v>0.747</v>
      </c>
      <c r="S1298" s="212">
        <f t="shared" si="1562"/>
        <v>0.747</v>
      </c>
      <c r="T1298" s="212">
        <f t="shared" si="1563"/>
        <v>0.747</v>
      </c>
      <c r="U1298" s="212">
        <f t="shared" si="1564"/>
        <v>0.747</v>
      </c>
      <c r="V1298" s="212">
        <f t="shared" si="1565"/>
        <v>0.747</v>
      </c>
      <c r="W1298" s="212">
        <f t="shared" si="1566"/>
        <v>0.747</v>
      </c>
      <c r="X1298" s="212">
        <f t="shared" si="1567"/>
        <v>0.747</v>
      </c>
      <c r="Y1298" s="212">
        <f t="shared" si="1568"/>
        <v>0.747</v>
      </c>
      <c r="Z1298" s="212">
        <f t="shared" si="1569"/>
        <v>0.747</v>
      </c>
      <c r="AA1298" s="212">
        <f t="shared" si="1570"/>
        <v>0.747</v>
      </c>
      <c r="AB1298" s="212">
        <f t="shared" si="1550"/>
        <v>0.747</v>
      </c>
      <c r="AC1298" s="212">
        <f t="shared" si="1550"/>
        <v>0.747</v>
      </c>
      <c r="AD1298" s="212">
        <f t="shared" si="1550"/>
        <v>0.747</v>
      </c>
      <c r="AE1298" s="212">
        <f t="shared" si="1550"/>
        <v>0.747</v>
      </c>
      <c r="AF1298" s="212">
        <f t="shared" si="1550"/>
        <v>0.747</v>
      </c>
      <c r="AG1298" s="212">
        <f t="shared" si="1550"/>
        <v>0.747</v>
      </c>
      <c r="AH1298" s="212">
        <f t="shared" si="1550"/>
        <v>0.747</v>
      </c>
      <c r="AI1298" s="212">
        <f t="shared" si="1550"/>
        <v>0.747</v>
      </c>
      <c r="AJ1298" s="212">
        <f t="shared" si="1550"/>
        <v>0.747</v>
      </c>
      <c r="AK1298" s="212">
        <f t="shared" si="1550"/>
        <v>0.747</v>
      </c>
    </row>
    <row r="1299" spans="1:37" x14ac:dyDescent="0.35">
      <c r="A1299" s="215">
        <v>48</v>
      </c>
      <c r="B1299" s="212">
        <f t="shared" si="1515"/>
        <v>0.747</v>
      </c>
      <c r="C1299" s="212">
        <f t="shared" si="1571"/>
        <v>0.747</v>
      </c>
      <c r="D1299" s="212">
        <f t="shared" si="1572"/>
        <v>0.747</v>
      </c>
      <c r="E1299" s="212">
        <f t="shared" si="1573"/>
        <v>0.747</v>
      </c>
      <c r="F1299" s="212">
        <f t="shared" si="1574"/>
        <v>0.747</v>
      </c>
      <c r="G1299" s="212">
        <f t="shared" si="1575"/>
        <v>0.747</v>
      </c>
      <c r="H1299" s="212">
        <f t="shared" si="1551"/>
        <v>0.747</v>
      </c>
      <c r="I1299" s="212">
        <f t="shared" si="1552"/>
        <v>0.747</v>
      </c>
      <c r="J1299" s="212">
        <f t="shared" si="1553"/>
        <v>0.747</v>
      </c>
      <c r="K1299" s="212">
        <f t="shared" si="1554"/>
        <v>0.747</v>
      </c>
      <c r="L1299" s="212">
        <f t="shared" si="1555"/>
        <v>0.747</v>
      </c>
      <c r="M1299" s="212">
        <f t="shared" si="1556"/>
        <v>0.747</v>
      </c>
      <c r="N1299" s="212">
        <f t="shared" si="1557"/>
        <v>0.747</v>
      </c>
      <c r="O1299" s="212">
        <f t="shared" si="1558"/>
        <v>0.747</v>
      </c>
      <c r="P1299" s="212">
        <f t="shared" si="1559"/>
        <v>0.747</v>
      </c>
      <c r="Q1299" s="212">
        <f t="shared" si="1560"/>
        <v>0.747</v>
      </c>
      <c r="R1299" s="212">
        <f t="shared" si="1561"/>
        <v>0.747</v>
      </c>
      <c r="S1299" s="212">
        <f t="shared" si="1562"/>
        <v>0.747</v>
      </c>
      <c r="T1299" s="212">
        <f t="shared" si="1563"/>
        <v>0.747</v>
      </c>
      <c r="U1299" s="212">
        <f t="shared" si="1564"/>
        <v>0.747</v>
      </c>
      <c r="V1299" s="212">
        <f t="shared" si="1565"/>
        <v>0.747</v>
      </c>
      <c r="W1299" s="212">
        <f t="shared" si="1566"/>
        <v>0.747</v>
      </c>
      <c r="X1299" s="212">
        <f t="shared" si="1567"/>
        <v>0.747</v>
      </c>
      <c r="Y1299" s="212">
        <f t="shared" si="1568"/>
        <v>0.747</v>
      </c>
      <c r="Z1299" s="212">
        <f t="shared" si="1569"/>
        <v>0.747</v>
      </c>
      <c r="AA1299" s="212">
        <f t="shared" si="1570"/>
        <v>0.747</v>
      </c>
      <c r="AB1299" s="212">
        <f t="shared" si="1550"/>
        <v>0.747</v>
      </c>
      <c r="AC1299" s="212">
        <f t="shared" si="1550"/>
        <v>0.747</v>
      </c>
      <c r="AD1299" s="212">
        <f t="shared" si="1550"/>
        <v>0.747</v>
      </c>
      <c r="AE1299" s="212">
        <f t="shared" si="1550"/>
        <v>0.747</v>
      </c>
      <c r="AF1299" s="212">
        <f t="shared" si="1550"/>
        <v>0.747</v>
      </c>
      <c r="AG1299" s="212">
        <f t="shared" si="1550"/>
        <v>0.747</v>
      </c>
      <c r="AH1299" s="212">
        <f t="shared" si="1550"/>
        <v>0.747</v>
      </c>
      <c r="AI1299" s="212">
        <f t="shared" si="1550"/>
        <v>0.747</v>
      </c>
      <c r="AJ1299" s="212">
        <f t="shared" si="1550"/>
        <v>0.747</v>
      </c>
      <c r="AK1299" s="212">
        <f t="shared" si="1550"/>
        <v>0.747</v>
      </c>
    </row>
    <row r="1300" spans="1:37" x14ac:dyDescent="0.35">
      <c r="A1300" s="215">
        <v>49</v>
      </c>
      <c r="B1300" s="212">
        <f t="shared" si="1515"/>
        <v>0.747</v>
      </c>
      <c r="C1300" s="212">
        <f t="shared" si="1571"/>
        <v>0.747</v>
      </c>
      <c r="D1300" s="212">
        <f t="shared" si="1572"/>
        <v>0.747</v>
      </c>
      <c r="E1300" s="212">
        <f t="shared" si="1573"/>
        <v>0.747</v>
      </c>
      <c r="F1300" s="212">
        <f t="shared" si="1574"/>
        <v>0.747</v>
      </c>
      <c r="G1300" s="212">
        <f t="shared" si="1575"/>
        <v>0.747</v>
      </c>
      <c r="H1300" s="212">
        <f t="shared" si="1551"/>
        <v>0.747</v>
      </c>
      <c r="I1300" s="212">
        <f t="shared" si="1552"/>
        <v>0.747</v>
      </c>
      <c r="J1300" s="212">
        <f t="shared" si="1553"/>
        <v>0.747</v>
      </c>
      <c r="K1300" s="212">
        <f t="shared" si="1554"/>
        <v>0.747</v>
      </c>
      <c r="L1300" s="212">
        <f t="shared" si="1555"/>
        <v>0.747</v>
      </c>
      <c r="M1300" s="212">
        <f t="shared" si="1556"/>
        <v>0.747</v>
      </c>
      <c r="N1300" s="212">
        <f t="shared" si="1557"/>
        <v>0.747</v>
      </c>
      <c r="O1300" s="212">
        <f t="shared" si="1558"/>
        <v>0.747</v>
      </c>
      <c r="P1300" s="212">
        <f t="shared" si="1559"/>
        <v>0.747</v>
      </c>
      <c r="Q1300" s="212">
        <f t="shared" si="1560"/>
        <v>0.747</v>
      </c>
      <c r="R1300" s="212">
        <f t="shared" si="1561"/>
        <v>0.747</v>
      </c>
      <c r="S1300" s="212">
        <f t="shared" si="1562"/>
        <v>0.747</v>
      </c>
      <c r="T1300" s="212">
        <f t="shared" si="1563"/>
        <v>0.747</v>
      </c>
      <c r="U1300" s="212">
        <f t="shared" si="1564"/>
        <v>0.747</v>
      </c>
      <c r="V1300" s="212">
        <f t="shared" si="1565"/>
        <v>0.747</v>
      </c>
      <c r="W1300" s="212">
        <f t="shared" si="1566"/>
        <v>0.747</v>
      </c>
      <c r="X1300" s="212">
        <f t="shared" si="1567"/>
        <v>0.747</v>
      </c>
      <c r="Y1300" s="212">
        <f t="shared" si="1568"/>
        <v>0.747</v>
      </c>
      <c r="Z1300" s="212">
        <f t="shared" si="1569"/>
        <v>0.747</v>
      </c>
      <c r="AA1300" s="212">
        <f t="shared" si="1570"/>
        <v>0.747</v>
      </c>
      <c r="AB1300" s="212">
        <f t="shared" si="1550"/>
        <v>0.747</v>
      </c>
      <c r="AC1300" s="212">
        <f t="shared" si="1550"/>
        <v>0.747</v>
      </c>
      <c r="AD1300" s="212">
        <f t="shared" si="1550"/>
        <v>0.747</v>
      </c>
      <c r="AE1300" s="212">
        <f t="shared" si="1550"/>
        <v>0.747</v>
      </c>
      <c r="AF1300" s="212">
        <f t="shared" si="1550"/>
        <v>0.747</v>
      </c>
      <c r="AG1300" s="212">
        <f t="shared" si="1550"/>
        <v>0.747</v>
      </c>
      <c r="AH1300" s="212">
        <f t="shared" si="1550"/>
        <v>0.747</v>
      </c>
      <c r="AI1300" s="212">
        <f t="shared" si="1550"/>
        <v>0.747</v>
      </c>
      <c r="AJ1300" s="212">
        <f t="shared" si="1550"/>
        <v>0.747</v>
      </c>
      <c r="AK1300" s="212">
        <f t="shared" si="1550"/>
        <v>0.747</v>
      </c>
    </row>
    <row r="1301" spans="1:37" x14ac:dyDescent="0.35">
      <c r="A1301" s="215">
        <v>50</v>
      </c>
      <c r="B1301" s="212">
        <f t="shared" si="1515"/>
        <v>0.747</v>
      </c>
      <c r="C1301" s="212">
        <f t="shared" si="1571"/>
        <v>0.747</v>
      </c>
      <c r="D1301" s="212">
        <f t="shared" si="1572"/>
        <v>0.747</v>
      </c>
      <c r="E1301" s="212">
        <f t="shared" si="1573"/>
        <v>0.747</v>
      </c>
      <c r="F1301" s="212">
        <f t="shared" si="1574"/>
        <v>0.747</v>
      </c>
      <c r="G1301" s="212">
        <f t="shared" si="1575"/>
        <v>0.747</v>
      </c>
      <c r="H1301" s="212">
        <f t="shared" si="1551"/>
        <v>0.747</v>
      </c>
      <c r="I1301" s="212">
        <f t="shared" si="1552"/>
        <v>0.747</v>
      </c>
      <c r="J1301" s="212">
        <f t="shared" si="1553"/>
        <v>0.747</v>
      </c>
      <c r="K1301" s="212">
        <f t="shared" si="1554"/>
        <v>0.747</v>
      </c>
      <c r="L1301" s="212">
        <f t="shared" si="1555"/>
        <v>0.747</v>
      </c>
      <c r="M1301" s="212">
        <f t="shared" si="1556"/>
        <v>0.747</v>
      </c>
      <c r="N1301" s="212">
        <f t="shared" si="1557"/>
        <v>0.747</v>
      </c>
      <c r="O1301" s="212">
        <f t="shared" si="1558"/>
        <v>0.747</v>
      </c>
      <c r="P1301" s="212">
        <f t="shared" si="1559"/>
        <v>0.747</v>
      </c>
      <c r="Q1301" s="212">
        <f t="shared" si="1560"/>
        <v>0.747</v>
      </c>
      <c r="R1301" s="212">
        <f t="shared" si="1561"/>
        <v>0.747</v>
      </c>
      <c r="S1301" s="212">
        <f t="shared" si="1562"/>
        <v>0.747</v>
      </c>
      <c r="T1301" s="212">
        <f t="shared" si="1563"/>
        <v>0.747</v>
      </c>
      <c r="U1301" s="212">
        <f t="shared" si="1564"/>
        <v>0.747</v>
      </c>
      <c r="V1301" s="212">
        <f t="shared" si="1565"/>
        <v>0.747</v>
      </c>
      <c r="W1301" s="212">
        <f t="shared" si="1566"/>
        <v>0.747</v>
      </c>
      <c r="X1301" s="212">
        <f t="shared" si="1567"/>
        <v>0.747</v>
      </c>
      <c r="Y1301" s="212">
        <f t="shared" si="1568"/>
        <v>0.747</v>
      </c>
      <c r="Z1301" s="212">
        <f t="shared" si="1569"/>
        <v>0.747</v>
      </c>
      <c r="AA1301" s="212">
        <f t="shared" si="1570"/>
        <v>0.747</v>
      </c>
      <c r="AB1301" s="212">
        <f t="shared" si="1550"/>
        <v>0.747</v>
      </c>
      <c r="AC1301" s="212">
        <f t="shared" si="1550"/>
        <v>0.747</v>
      </c>
      <c r="AD1301" s="212">
        <f t="shared" si="1550"/>
        <v>0.747</v>
      </c>
      <c r="AE1301" s="212">
        <f t="shared" si="1550"/>
        <v>0.747</v>
      </c>
      <c r="AF1301" s="212">
        <f t="shared" si="1550"/>
        <v>0.747</v>
      </c>
      <c r="AG1301" s="212">
        <f t="shared" si="1550"/>
        <v>0.747</v>
      </c>
      <c r="AH1301" s="212">
        <f t="shared" si="1550"/>
        <v>0.747</v>
      </c>
      <c r="AI1301" s="212">
        <f t="shared" si="1550"/>
        <v>0.747</v>
      </c>
      <c r="AJ1301" s="212">
        <f t="shared" si="1550"/>
        <v>0.747</v>
      </c>
      <c r="AK1301" s="212">
        <f t="shared" si="1550"/>
        <v>0.747</v>
      </c>
    </row>
    <row r="1302" spans="1:37" x14ac:dyDescent="0.35">
      <c r="A1302" s="215">
        <v>51</v>
      </c>
      <c r="B1302" s="212">
        <f t="shared" si="1515"/>
        <v>0.747</v>
      </c>
      <c r="C1302" s="212">
        <f t="shared" si="1571"/>
        <v>0.747</v>
      </c>
      <c r="D1302" s="212">
        <f t="shared" si="1572"/>
        <v>0.747</v>
      </c>
      <c r="E1302" s="212">
        <f t="shared" si="1573"/>
        <v>0.747</v>
      </c>
      <c r="F1302" s="212">
        <f t="shared" si="1574"/>
        <v>0.747</v>
      </c>
      <c r="G1302" s="212">
        <f t="shared" si="1575"/>
        <v>0.747</v>
      </c>
      <c r="H1302" s="212">
        <f t="shared" si="1551"/>
        <v>0.747</v>
      </c>
      <c r="I1302" s="212">
        <f t="shared" si="1552"/>
        <v>0.747</v>
      </c>
      <c r="J1302" s="212">
        <f t="shared" si="1553"/>
        <v>0.747</v>
      </c>
      <c r="K1302" s="212">
        <f t="shared" si="1554"/>
        <v>0.747</v>
      </c>
      <c r="L1302" s="212">
        <f t="shared" si="1555"/>
        <v>0.747</v>
      </c>
      <c r="M1302" s="212">
        <f t="shared" si="1556"/>
        <v>0.747</v>
      </c>
      <c r="N1302" s="212">
        <f t="shared" si="1557"/>
        <v>0.747</v>
      </c>
      <c r="O1302" s="212">
        <f t="shared" si="1558"/>
        <v>0.747</v>
      </c>
      <c r="P1302" s="212">
        <f t="shared" si="1559"/>
        <v>0.747</v>
      </c>
      <c r="Q1302" s="212">
        <f t="shared" si="1560"/>
        <v>0.747</v>
      </c>
      <c r="R1302" s="212">
        <f t="shared" si="1561"/>
        <v>0.747</v>
      </c>
      <c r="S1302" s="212">
        <f t="shared" si="1562"/>
        <v>0.747</v>
      </c>
      <c r="T1302" s="212">
        <f t="shared" si="1563"/>
        <v>0.747</v>
      </c>
      <c r="U1302" s="212">
        <f t="shared" si="1564"/>
        <v>0.747</v>
      </c>
      <c r="V1302" s="212">
        <f t="shared" si="1565"/>
        <v>0.747</v>
      </c>
      <c r="W1302" s="212">
        <f t="shared" si="1566"/>
        <v>0.747</v>
      </c>
      <c r="X1302" s="212">
        <f t="shared" si="1567"/>
        <v>0.747</v>
      </c>
      <c r="Y1302" s="212">
        <f t="shared" si="1568"/>
        <v>0.747</v>
      </c>
      <c r="Z1302" s="212">
        <f t="shared" si="1569"/>
        <v>0.747</v>
      </c>
      <c r="AA1302" s="212">
        <f t="shared" si="1570"/>
        <v>0.747</v>
      </c>
      <c r="AB1302" s="212">
        <f t="shared" si="1550"/>
        <v>0.747</v>
      </c>
      <c r="AC1302" s="212">
        <f t="shared" si="1550"/>
        <v>0.747</v>
      </c>
      <c r="AD1302" s="212">
        <f t="shared" si="1550"/>
        <v>0.747</v>
      </c>
      <c r="AE1302" s="212">
        <f t="shared" si="1550"/>
        <v>0.747</v>
      </c>
      <c r="AF1302" s="212">
        <f t="shared" si="1550"/>
        <v>0.747</v>
      </c>
      <c r="AG1302" s="212">
        <f t="shared" si="1550"/>
        <v>0.747</v>
      </c>
      <c r="AH1302" s="212">
        <f t="shared" si="1550"/>
        <v>0.747</v>
      </c>
      <c r="AI1302" s="212">
        <f t="shared" si="1550"/>
        <v>0.747</v>
      </c>
      <c r="AJ1302" s="212">
        <f t="shared" si="1550"/>
        <v>0.747</v>
      </c>
      <c r="AK1302" s="212">
        <f t="shared" si="1550"/>
        <v>0.747</v>
      </c>
    </row>
    <row r="1303" spans="1:37" x14ac:dyDescent="0.35">
      <c r="A1303" s="215">
        <v>52</v>
      </c>
      <c r="B1303" s="212">
        <f t="shared" si="1515"/>
        <v>0.747</v>
      </c>
      <c r="C1303" s="212">
        <f t="shared" si="1571"/>
        <v>0.747</v>
      </c>
      <c r="D1303" s="212">
        <f t="shared" si="1572"/>
        <v>0.747</v>
      </c>
      <c r="E1303" s="212">
        <f t="shared" si="1573"/>
        <v>0.747</v>
      </c>
      <c r="F1303" s="212">
        <f t="shared" si="1574"/>
        <v>0.747</v>
      </c>
      <c r="G1303" s="212">
        <f t="shared" si="1575"/>
        <v>0.747</v>
      </c>
      <c r="H1303" s="212">
        <f t="shared" si="1551"/>
        <v>0.747</v>
      </c>
      <c r="I1303" s="212">
        <f t="shared" si="1552"/>
        <v>0.747</v>
      </c>
      <c r="J1303" s="212">
        <f t="shared" si="1553"/>
        <v>0.747</v>
      </c>
      <c r="K1303" s="212">
        <f t="shared" si="1554"/>
        <v>0.747</v>
      </c>
      <c r="L1303" s="212">
        <f t="shared" si="1555"/>
        <v>0.747</v>
      </c>
      <c r="M1303" s="212">
        <f t="shared" si="1556"/>
        <v>0.747</v>
      </c>
      <c r="N1303" s="212">
        <f t="shared" si="1557"/>
        <v>0.747</v>
      </c>
      <c r="O1303" s="212">
        <f t="shared" si="1558"/>
        <v>0.747</v>
      </c>
      <c r="P1303" s="212">
        <f t="shared" si="1559"/>
        <v>0.747</v>
      </c>
      <c r="Q1303" s="212">
        <f t="shared" si="1560"/>
        <v>0.747</v>
      </c>
      <c r="R1303" s="212">
        <f t="shared" si="1561"/>
        <v>0.747</v>
      </c>
      <c r="S1303" s="212">
        <f t="shared" si="1562"/>
        <v>0.747</v>
      </c>
      <c r="T1303" s="212">
        <f t="shared" si="1563"/>
        <v>0.747</v>
      </c>
      <c r="U1303" s="212">
        <f t="shared" si="1564"/>
        <v>0.747</v>
      </c>
      <c r="V1303" s="212">
        <f t="shared" si="1565"/>
        <v>0.747</v>
      </c>
      <c r="W1303" s="212">
        <f t="shared" si="1566"/>
        <v>0.747</v>
      </c>
      <c r="X1303" s="212">
        <f t="shared" si="1567"/>
        <v>0.747</v>
      </c>
      <c r="Y1303" s="212">
        <f t="shared" si="1568"/>
        <v>0.747</v>
      </c>
      <c r="Z1303" s="212">
        <f t="shared" si="1569"/>
        <v>0.747</v>
      </c>
      <c r="AA1303" s="212">
        <f t="shared" si="1570"/>
        <v>0.747</v>
      </c>
      <c r="AB1303" s="212">
        <f t="shared" si="1550"/>
        <v>0.747</v>
      </c>
      <c r="AC1303" s="212">
        <f t="shared" si="1550"/>
        <v>0.747</v>
      </c>
      <c r="AD1303" s="212">
        <f t="shared" si="1550"/>
        <v>0.747</v>
      </c>
      <c r="AE1303" s="212">
        <f t="shared" si="1550"/>
        <v>0.747</v>
      </c>
      <c r="AF1303" s="212">
        <f t="shared" si="1550"/>
        <v>0.747</v>
      </c>
      <c r="AG1303" s="212">
        <f t="shared" si="1550"/>
        <v>0.747</v>
      </c>
      <c r="AH1303" s="212">
        <f t="shared" si="1550"/>
        <v>0.747</v>
      </c>
      <c r="AI1303" s="212">
        <f t="shared" si="1550"/>
        <v>0.747</v>
      </c>
      <c r="AJ1303" s="212">
        <f t="shared" si="1550"/>
        <v>0.747</v>
      </c>
      <c r="AK1303" s="212">
        <f t="shared" si="1550"/>
        <v>0.747</v>
      </c>
    </row>
    <row r="1306" spans="1:37" x14ac:dyDescent="0.35">
      <c r="B1306" s="216" t="str">
        <f>'Techs-Fuels Updated'!D97</f>
        <v>XKPCOSCNO0</v>
      </c>
      <c r="E1306" s="216">
        <f>'Techs-Fuels Updated'!Q97</f>
        <v>0.85</v>
      </c>
    </row>
    <row r="1307" spans="1:37" x14ac:dyDescent="0.35">
      <c r="A1307" s="210"/>
      <c r="B1307" s="210">
        <v>2020</v>
      </c>
      <c r="C1307" s="210">
        <v>2021</v>
      </c>
      <c r="D1307" s="210">
        <v>2022</v>
      </c>
      <c r="E1307" s="210">
        <v>2023</v>
      </c>
      <c r="F1307" s="210">
        <v>2024</v>
      </c>
      <c r="G1307" s="210">
        <v>2025</v>
      </c>
      <c r="H1307" s="210">
        <v>2026</v>
      </c>
      <c r="I1307" s="210">
        <v>2027</v>
      </c>
      <c r="J1307" s="214">
        <v>2028</v>
      </c>
      <c r="K1307" s="214">
        <v>2029</v>
      </c>
      <c r="L1307" s="214">
        <v>2030</v>
      </c>
      <c r="M1307" s="214">
        <v>2031</v>
      </c>
      <c r="N1307" s="214">
        <v>2032</v>
      </c>
      <c r="O1307" s="214">
        <v>2033</v>
      </c>
      <c r="P1307" s="214">
        <v>2034</v>
      </c>
      <c r="Q1307" s="214">
        <v>2035</v>
      </c>
      <c r="R1307" s="214">
        <v>2036</v>
      </c>
      <c r="S1307" s="214">
        <v>2037</v>
      </c>
      <c r="T1307" s="214">
        <v>2038</v>
      </c>
      <c r="U1307" s="214">
        <v>2039</v>
      </c>
      <c r="V1307" s="214">
        <v>2040</v>
      </c>
      <c r="W1307" s="214">
        <v>2041</v>
      </c>
      <c r="X1307" s="214">
        <v>2042</v>
      </c>
      <c r="Y1307" s="214">
        <v>2043</v>
      </c>
      <c r="Z1307" s="214">
        <v>2044</v>
      </c>
      <c r="AA1307" s="214">
        <v>2045</v>
      </c>
      <c r="AB1307" s="214">
        <v>2046</v>
      </c>
      <c r="AC1307" s="214">
        <v>2047</v>
      </c>
      <c r="AD1307" s="214">
        <v>2048</v>
      </c>
      <c r="AE1307" s="214">
        <v>2049</v>
      </c>
      <c r="AF1307" s="214">
        <v>2050</v>
      </c>
      <c r="AG1307" s="214">
        <v>2051</v>
      </c>
      <c r="AH1307" s="214">
        <v>2052</v>
      </c>
      <c r="AI1307" s="214">
        <v>2053</v>
      </c>
      <c r="AJ1307" s="214">
        <v>2054</v>
      </c>
      <c r="AK1307" s="214" t="s">
        <v>1418</v>
      </c>
    </row>
    <row r="1308" spans="1:37" x14ac:dyDescent="0.35">
      <c r="A1308" s="211">
        <v>1</v>
      </c>
      <c r="B1308" s="212">
        <f>E1306</f>
        <v>0.85</v>
      </c>
      <c r="C1308" s="212">
        <f>B1308</f>
        <v>0.85</v>
      </c>
      <c r="D1308" s="212">
        <f t="shared" ref="D1308:AA1308" si="1576">C1308</f>
        <v>0.85</v>
      </c>
      <c r="E1308" s="212">
        <f t="shared" si="1576"/>
        <v>0.85</v>
      </c>
      <c r="F1308" s="212">
        <f t="shared" si="1576"/>
        <v>0.85</v>
      </c>
      <c r="G1308" s="212">
        <f t="shared" si="1576"/>
        <v>0.85</v>
      </c>
      <c r="H1308" s="212">
        <f t="shared" si="1576"/>
        <v>0.85</v>
      </c>
      <c r="I1308" s="212">
        <f t="shared" si="1576"/>
        <v>0.85</v>
      </c>
      <c r="J1308" s="212">
        <f t="shared" si="1576"/>
        <v>0.85</v>
      </c>
      <c r="K1308" s="212">
        <f t="shared" si="1576"/>
        <v>0.85</v>
      </c>
      <c r="L1308" s="212">
        <f t="shared" si="1576"/>
        <v>0.85</v>
      </c>
      <c r="M1308" s="212">
        <f t="shared" si="1576"/>
        <v>0.85</v>
      </c>
      <c r="N1308" s="212">
        <f t="shared" si="1576"/>
        <v>0.85</v>
      </c>
      <c r="O1308" s="212">
        <f t="shared" si="1576"/>
        <v>0.85</v>
      </c>
      <c r="P1308" s="212">
        <f t="shared" si="1576"/>
        <v>0.85</v>
      </c>
      <c r="Q1308" s="212">
        <f t="shared" si="1576"/>
        <v>0.85</v>
      </c>
      <c r="R1308" s="212">
        <f t="shared" si="1576"/>
        <v>0.85</v>
      </c>
      <c r="S1308" s="212">
        <f t="shared" si="1576"/>
        <v>0.85</v>
      </c>
      <c r="T1308" s="212">
        <f t="shared" si="1576"/>
        <v>0.85</v>
      </c>
      <c r="U1308" s="212">
        <f t="shared" si="1576"/>
        <v>0.85</v>
      </c>
      <c r="V1308" s="212">
        <f t="shared" si="1576"/>
        <v>0.85</v>
      </c>
      <c r="W1308" s="212">
        <f t="shared" si="1576"/>
        <v>0.85</v>
      </c>
      <c r="X1308" s="212">
        <f t="shared" si="1576"/>
        <v>0.85</v>
      </c>
      <c r="Y1308" s="212">
        <f t="shared" si="1576"/>
        <v>0.85</v>
      </c>
      <c r="Z1308" s="212">
        <f t="shared" si="1576"/>
        <v>0.85</v>
      </c>
      <c r="AA1308" s="212">
        <f t="shared" si="1576"/>
        <v>0.85</v>
      </c>
      <c r="AB1308" s="212">
        <f t="shared" ref="AB1308:AK1343" si="1577">AA1308</f>
        <v>0.85</v>
      </c>
      <c r="AC1308" s="212">
        <f t="shared" ref="AC1308:AC1342" si="1578">AB1308</f>
        <v>0.85</v>
      </c>
      <c r="AD1308" s="212">
        <f t="shared" ref="AD1308:AD1342" si="1579">AC1308</f>
        <v>0.85</v>
      </c>
      <c r="AE1308" s="212">
        <f t="shared" ref="AE1308:AE1342" si="1580">AD1308</f>
        <v>0.85</v>
      </c>
      <c r="AF1308" s="212">
        <f t="shared" ref="AF1308:AF1342" si="1581">AE1308</f>
        <v>0.85</v>
      </c>
      <c r="AG1308" s="212">
        <f t="shared" ref="AG1308:AG1342" si="1582">AF1308</f>
        <v>0.85</v>
      </c>
      <c r="AH1308" s="212">
        <f t="shared" ref="AH1308:AH1342" si="1583">AG1308</f>
        <v>0.85</v>
      </c>
      <c r="AI1308" s="212">
        <f t="shared" ref="AI1308:AI1342" si="1584">AH1308</f>
        <v>0.85</v>
      </c>
      <c r="AJ1308" s="212">
        <f t="shared" ref="AJ1308:AJ1342" si="1585">AI1308</f>
        <v>0.85</v>
      </c>
      <c r="AK1308" s="212">
        <f t="shared" ref="AK1308:AK1342" si="1586">AJ1308</f>
        <v>0.85</v>
      </c>
    </row>
    <row r="1309" spans="1:37" x14ac:dyDescent="0.35">
      <c r="A1309" s="211">
        <v>2</v>
      </c>
      <c r="B1309" s="212">
        <f>B1308</f>
        <v>0.85</v>
      </c>
      <c r="C1309" s="212">
        <f>B1309</f>
        <v>0.85</v>
      </c>
      <c r="D1309" s="212">
        <f t="shared" ref="D1309:AA1309" si="1587">C1309</f>
        <v>0.85</v>
      </c>
      <c r="E1309" s="212">
        <f t="shared" si="1587"/>
        <v>0.85</v>
      </c>
      <c r="F1309" s="212">
        <f t="shared" si="1587"/>
        <v>0.85</v>
      </c>
      <c r="G1309" s="212">
        <f t="shared" si="1587"/>
        <v>0.85</v>
      </c>
      <c r="H1309" s="212">
        <f t="shared" si="1587"/>
        <v>0.85</v>
      </c>
      <c r="I1309" s="212">
        <f t="shared" si="1587"/>
        <v>0.85</v>
      </c>
      <c r="J1309" s="212">
        <f t="shared" si="1587"/>
        <v>0.85</v>
      </c>
      <c r="K1309" s="212">
        <f t="shared" si="1587"/>
        <v>0.85</v>
      </c>
      <c r="L1309" s="212">
        <f t="shared" si="1587"/>
        <v>0.85</v>
      </c>
      <c r="M1309" s="212">
        <f t="shared" si="1587"/>
        <v>0.85</v>
      </c>
      <c r="N1309" s="212">
        <f t="shared" si="1587"/>
        <v>0.85</v>
      </c>
      <c r="O1309" s="212">
        <f t="shared" si="1587"/>
        <v>0.85</v>
      </c>
      <c r="P1309" s="212">
        <f t="shared" si="1587"/>
        <v>0.85</v>
      </c>
      <c r="Q1309" s="212">
        <f t="shared" si="1587"/>
        <v>0.85</v>
      </c>
      <c r="R1309" s="212">
        <f t="shared" si="1587"/>
        <v>0.85</v>
      </c>
      <c r="S1309" s="212">
        <f t="shared" si="1587"/>
        <v>0.85</v>
      </c>
      <c r="T1309" s="212">
        <f t="shared" si="1587"/>
        <v>0.85</v>
      </c>
      <c r="U1309" s="212">
        <f t="shared" si="1587"/>
        <v>0.85</v>
      </c>
      <c r="V1309" s="212">
        <f t="shared" si="1587"/>
        <v>0.85</v>
      </c>
      <c r="W1309" s="212">
        <f t="shared" si="1587"/>
        <v>0.85</v>
      </c>
      <c r="X1309" s="212">
        <f t="shared" si="1587"/>
        <v>0.85</v>
      </c>
      <c r="Y1309" s="212">
        <f t="shared" si="1587"/>
        <v>0.85</v>
      </c>
      <c r="Z1309" s="212">
        <f t="shared" si="1587"/>
        <v>0.85</v>
      </c>
      <c r="AA1309" s="212">
        <f t="shared" si="1587"/>
        <v>0.85</v>
      </c>
      <c r="AB1309" s="212">
        <f t="shared" si="1577"/>
        <v>0.85</v>
      </c>
      <c r="AC1309" s="212">
        <f t="shared" si="1578"/>
        <v>0.85</v>
      </c>
      <c r="AD1309" s="212">
        <f t="shared" si="1579"/>
        <v>0.85</v>
      </c>
      <c r="AE1309" s="212">
        <f t="shared" si="1580"/>
        <v>0.85</v>
      </c>
      <c r="AF1309" s="212">
        <f t="shared" si="1581"/>
        <v>0.85</v>
      </c>
      <c r="AG1309" s="212">
        <f t="shared" si="1582"/>
        <v>0.85</v>
      </c>
      <c r="AH1309" s="212">
        <f t="shared" si="1583"/>
        <v>0.85</v>
      </c>
      <c r="AI1309" s="212">
        <f t="shared" si="1584"/>
        <v>0.85</v>
      </c>
      <c r="AJ1309" s="212">
        <f t="shared" si="1585"/>
        <v>0.85</v>
      </c>
      <c r="AK1309" s="212">
        <f t="shared" si="1586"/>
        <v>0.85</v>
      </c>
    </row>
    <row r="1310" spans="1:37" x14ac:dyDescent="0.35">
      <c r="A1310" s="211">
        <v>3</v>
      </c>
      <c r="B1310" s="212">
        <f t="shared" ref="B1310:B1359" si="1588">B1309</f>
        <v>0.85</v>
      </c>
      <c r="C1310" s="212">
        <f t="shared" ref="C1310:AA1310" si="1589">B1310</f>
        <v>0.85</v>
      </c>
      <c r="D1310" s="212">
        <f t="shared" si="1589"/>
        <v>0.85</v>
      </c>
      <c r="E1310" s="212">
        <f t="shared" si="1589"/>
        <v>0.85</v>
      </c>
      <c r="F1310" s="212">
        <f t="shared" si="1589"/>
        <v>0.85</v>
      </c>
      <c r="G1310" s="212">
        <f t="shared" si="1589"/>
        <v>0.85</v>
      </c>
      <c r="H1310" s="212">
        <f t="shared" si="1589"/>
        <v>0.85</v>
      </c>
      <c r="I1310" s="212">
        <f t="shared" si="1589"/>
        <v>0.85</v>
      </c>
      <c r="J1310" s="212">
        <f t="shared" si="1589"/>
        <v>0.85</v>
      </c>
      <c r="K1310" s="212">
        <f t="shared" si="1589"/>
        <v>0.85</v>
      </c>
      <c r="L1310" s="212">
        <f t="shared" si="1589"/>
        <v>0.85</v>
      </c>
      <c r="M1310" s="212">
        <f t="shared" si="1589"/>
        <v>0.85</v>
      </c>
      <c r="N1310" s="212">
        <f t="shared" si="1589"/>
        <v>0.85</v>
      </c>
      <c r="O1310" s="212">
        <f t="shared" si="1589"/>
        <v>0.85</v>
      </c>
      <c r="P1310" s="212">
        <f t="shared" si="1589"/>
        <v>0.85</v>
      </c>
      <c r="Q1310" s="212">
        <f t="shared" si="1589"/>
        <v>0.85</v>
      </c>
      <c r="R1310" s="212">
        <f t="shared" si="1589"/>
        <v>0.85</v>
      </c>
      <c r="S1310" s="212">
        <f t="shared" si="1589"/>
        <v>0.85</v>
      </c>
      <c r="T1310" s="212">
        <f t="shared" si="1589"/>
        <v>0.85</v>
      </c>
      <c r="U1310" s="212">
        <f t="shared" si="1589"/>
        <v>0.85</v>
      </c>
      <c r="V1310" s="212">
        <f t="shared" si="1589"/>
        <v>0.85</v>
      </c>
      <c r="W1310" s="212">
        <f t="shared" si="1589"/>
        <v>0.85</v>
      </c>
      <c r="X1310" s="212">
        <f t="shared" si="1589"/>
        <v>0.85</v>
      </c>
      <c r="Y1310" s="212">
        <f t="shared" si="1589"/>
        <v>0.85</v>
      </c>
      <c r="Z1310" s="212">
        <f t="shared" si="1589"/>
        <v>0.85</v>
      </c>
      <c r="AA1310" s="212">
        <f t="shared" si="1589"/>
        <v>0.85</v>
      </c>
      <c r="AB1310" s="212">
        <f t="shared" si="1577"/>
        <v>0.85</v>
      </c>
      <c r="AC1310" s="212">
        <f t="shared" si="1578"/>
        <v>0.85</v>
      </c>
      <c r="AD1310" s="212">
        <f t="shared" si="1579"/>
        <v>0.85</v>
      </c>
      <c r="AE1310" s="212">
        <f t="shared" si="1580"/>
        <v>0.85</v>
      </c>
      <c r="AF1310" s="212">
        <f t="shared" si="1581"/>
        <v>0.85</v>
      </c>
      <c r="AG1310" s="212">
        <f t="shared" si="1582"/>
        <v>0.85</v>
      </c>
      <c r="AH1310" s="212">
        <f t="shared" si="1583"/>
        <v>0.85</v>
      </c>
      <c r="AI1310" s="212">
        <f t="shared" si="1584"/>
        <v>0.85</v>
      </c>
      <c r="AJ1310" s="212">
        <f t="shared" si="1585"/>
        <v>0.85</v>
      </c>
      <c r="AK1310" s="212">
        <f t="shared" si="1586"/>
        <v>0.85</v>
      </c>
    </row>
    <row r="1311" spans="1:37" x14ac:dyDescent="0.35">
      <c r="A1311" s="211">
        <v>4</v>
      </c>
      <c r="B1311" s="212">
        <f t="shared" si="1588"/>
        <v>0.85</v>
      </c>
      <c r="C1311" s="212">
        <f t="shared" ref="C1311:AA1311" si="1590">B1311</f>
        <v>0.85</v>
      </c>
      <c r="D1311" s="212">
        <f t="shared" si="1590"/>
        <v>0.85</v>
      </c>
      <c r="E1311" s="212">
        <f t="shared" si="1590"/>
        <v>0.85</v>
      </c>
      <c r="F1311" s="212">
        <f t="shared" si="1590"/>
        <v>0.85</v>
      </c>
      <c r="G1311" s="212">
        <f t="shared" si="1590"/>
        <v>0.85</v>
      </c>
      <c r="H1311" s="212">
        <f t="shared" si="1590"/>
        <v>0.85</v>
      </c>
      <c r="I1311" s="212">
        <f t="shared" si="1590"/>
        <v>0.85</v>
      </c>
      <c r="J1311" s="212">
        <f t="shared" si="1590"/>
        <v>0.85</v>
      </c>
      <c r="K1311" s="212">
        <f t="shared" si="1590"/>
        <v>0.85</v>
      </c>
      <c r="L1311" s="212">
        <f t="shared" si="1590"/>
        <v>0.85</v>
      </c>
      <c r="M1311" s="212">
        <f t="shared" si="1590"/>
        <v>0.85</v>
      </c>
      <c r="N1311" s="212">
        <f t="shared" si="1590"/>
        <v>0.85</v>
      </c>
      <c r="O1311" s="212">
        <f t="shared" si="1590"/>
        <v>0.85</v>
      </c>
      <c r="P1311" s="212">
        <f t="shared" si="1590"/>
        <v>0.85</v>
      </c>
      <c r="Q1311" s="212">
        <f t="shared" si="1590"/>
        <v>0.85</v>
      </c>
      <c r="R1311" s="212">
        <f t="shared" si="1590"/>
        <v>0.85</v>
      </c>
      <c r="S1311" s="212">
        <f t="shared" si="1590"/>
        <v>0.85</v>
      </c>
      <c r="T1311" s="212">
        <f t="shared" si="1590"/>
        <v>0.85</v>
      </c>
      <c r="U1311" s="212">
        <f t="shared" si="1590"/>
        <v>0.85</v>
      </c>
      <c r="V1311" s="212">
        <f t="shared" si="1590"/>
        <v>0.85</v>
      </c>
      <c r="W1311" s="212">
        <f t="shared" si="1590"/>
        <v>0.85</v>
      </c>
      <c r="X1311" s="212">
        <f t="shared" si="1590"/>
        <v>0.85</v>
      </c>
      <c r="Y1311" s="212">
        <f t="shared" si="1590"/>
        <v>0.85</v>
      </c>
      <c r="Z1311" s="212">
        <f t="shared" si="1590"/>
        <v>0.85</v>
      </c>
      <c r="AA1311" s="212">
        <f t="shared" si="1590"/>
        <v>0.85</v>
      </c>
      <c r="AB1311" s="212">
        <f t="shared" si="1577"/>
        <v>0.85</v>
      </c>
      <c r="AC1311" s="212">
        <f t="shared" si="1578"/>
        <v>0.85</v>
      </c>
      <c r="AD1311" s="212">
        <f t="shared" si="1579"/>
        <v>0.85</v>
      </c>
      <c r="AE1311" s="212">
        <f t="shared" si="1580"/>
        <v>0.85</v>
      </c>
      <c r="AF1311" s="212">
        <f t="shared" si="1581"/>
        <v>0.85</v>
      </c>
      <c r="AG1311" s="212">
        <f t="shared" si="1582"/>
        <v>0.85</v>
      </c>
      <c r="AH1311" s="212">
        <f t="shared" si="1583"/>
        <v>0.85</v>
      </c>
      <c r="AI1311" s="212">
        <f t="shared" si="1584"/>
        <v>0.85</v>
      </c>
      <c r="AJ1311" s="212">
        <f t="shared" si="1585"/>
        <v>0.85</v>
      </c>
      <c r="AK1311" s="212">
        <f t="shared" si="1586"/>
        <v>0.85</v>
      </c>
    </row>
    <row r="1312" spans="1:37" x14ac:dyDescent="0.35">
      <c r="A1312" s="211">
        <v>5</v>
      </c>
      <c r="B1312" s="212">
        <f t="shared" si="1588"/>
        <v>0.85</v>
      </c>
      <c r="C1312" s="212">
        <f t="shared" ref="C1312:AA1312" si="1591">B1312</f>
        <v>0.85</v>
      </c>
      <c r="D1312" s="212">
        <f t="shared" si="1591"/>
        <v>0.85</v>
      </c>
      <c r="E1312" s="212">
        <f t="shared" si="1591"/>
        <v>0.85</v>
      </c>
      <c r="F1312" s="212">
        <f t="shared" si="1591"/>
        <v>0.85</v>
      </c>
      <c r="G1312" s="212">
        <f t="shared" si="1591"/>
        <v>0.85</v>
      </c>
      <c r="H1312" s="212">
        <f t="shared" si="1591"/>
        <v>0.85</v>
      </c>
      <c r="I1312" s="212">
        <f t="shared" si="1591"/>
        <v>0.85</v>
      </c>
      <c r="J1312" s="212">
        <f t="shared" si="1591"/>
        <v>0.85</v>
      </c>
      <c r="K1312" s="212">
        <f t="shared" si="1591"/>
        <v>0.85</v>
      </c>
      <c r="L1312" s="212">
        <f t="shared" si="1591"/>
        <v>0.85</v>
      </c>
      <c r="M1312" s="212">
        <f t="shared" si="1591"/>
        <v>0.85</v>
      </c>
      <c r="N1312" s="212">
        <f t="shared" si="1591"/>
        <v>0.85</v>
      </c>
      <c r="O1312" s="212">
        <f t="shared" si="1591"/>
        <v>0.85</v>
      </c>
      <c r="P1312" s="212">
        <f t="shared" si="1591"/>
        <v>0.85</v>
      </c>
      <c r="Q1312" s="212">
        <f t="shared" si="1591"/>
        <v>0.85</v>
      </c>
      <c r="R1312" s="212">
        <f t="shared" si="1591"/>
        <v>0.85</v>
      </c>
      <c r="S1312" s="212">
        <f t="shared" si="1591"/>
        <v>0.85</v>
      </c>
      <c r="T1312" s="212">
        <f t="shared" si="1591"/>
        <v>0.85</v>
      </c>
      <c r="U1312" s="212">
        <f t="shared" si="1591"/>
        <v>0.85</v>
      </c>
      <c r="V1312" s="212">
        <f t="shared" si="1591"/>
        <v>0.85</v>
      </c>
      <c r="W1312" s="212">
        <f t="shared" si="1591"/>
        <v>0.85</v>
      </c>
      <c r="X1312" s="212">
        <f t="shared" si="1591"/>
        <v>0.85</v>
      </c>
      <c r="Y1312" s="212">
        <f t="shared" si="1591"/>
        <v>0.85</v>
      </c>
      <c r="Z1312" s="212">
        <f t="shared" si="1591"/>
        <v>0.85</v>
      </c>
      <c r="AA1312" s="212">
        <f t="shared" si="1591"/>
        <v>0.85</v>
      </c>
      <c r="AB1312" s="212">
        <f t="shared" si="1577"/>
        <v>0.85</v>
      </c>
      <c r="AC1312" s="212">
        <f t="shared" si="1578"/>
        <v>0.85</v>
      </c>
      <c r="AD1312" s="212">
        <f t="shared" si="1579"/>
        <v>0.85</v>
      </c>
      <c r="AE1312" s="212">
        <f t="shared" si="1580"/>
        <v>0.85</v>
      </c>
      <c r="AF1312" s="212">
        <f t="shared" si="1581"/>
        <v>0.85</v>
      </c>
      <c r="AG1312" s="212">
        <f t="shared" si="1582"/>
        <v>0.85</v>
      </c>
      <c r="AH1312" s="212">
        <f t="shared" si="1583"/>
        <v>0.85</v>
      </c>
      <c r="AI1312" s="212">
        <f t="shared" si="1584"/>
        <v>0.85</v>
      </c>
      <c r="AJ1312" s="212">
        <f t="shared" si="1585"/>
        <v>0.85</v>
      </c>
      <c r="AK1312" s="212">
        <f t="shared" si="1586"/>
        <v>0.85</v>
      </c>
    </row>
    <row r="1313" spans="1:37" x14ac:dyDescent="0.35">
      <c r="A1313" s="211">
        <v>6</v>
      </c>
      <c r="B1313" s="212">
        <f t="shared" si="1588"/>
        <v>0.85</v>
      </c>
      <c r="C1313" s="212">
        <f t="shared" ref="C1313:AA1313" si="1592">B1313</f>
        <v>0.85</v>
      </c>
      <c r="D1313" s="212">
        <f t="shared" si="1592"/>
        <v>0.85</v>
      </c>
      <c r="E1313" s="212">
        <f t="shared" si="1592"/>
        <v>0.85</v>
      </c>
      <c r="F1313" s="212">
        <f t="shared" si="1592"/>
        <v>0.85</v>
      </c>
      <c r="G1313" s="212">
        <f t="shared" si="1592"/>
        <v>0.85</v>
      </c>
      <c r="H1313" s="212">
        <f t="shared" si="1592"/>
        <v>0.85</v>
      </c>
      <c r="I1313" s="212">
        <f t="shared" si="1592"/>
        <v>0.85</v>
      </c>
      <c r="J1313" s="212">
        <f t="shared" si="1592"/>
        <v>0.85</v>
      </c>
      <c r="K1313" s="212">
        <f t="shared" si="1592"/>
        <v>0.85</v>
      </c>
      <c r="L1313" s="212">
        <f t="shared" si="1592"/>
        <v>0.85</v>
      </c>
      <c r="M1313" s="212">
        <f t="shared" si="1592"/>
        <v>0.85</v>
      </c>
      <c r="N1313" s="212">
        <f t="shared" si="1592"/>
        <v>0.85</v>
      </c>
      <c r="O1313" s="212">
        <f t="shared" si="1592"/>
        <v>0.85</v>
      </c>
      <c r="P1313" s="212">
        <f t="shared" si="1592"/>
        <v>0.85</v>
      </c>
      <c r="Q1313" s="212">
        <f t="shared" si="1592"/>
        <v>0.85</v>
      </c>
      <c r="R1313" s="212">
        <f t="shared" si="1592"/>
        <v>0.85</v>
      </c>
      <c r="S1313" s="212">
        <f t="shared" si="1592"/>
        <v>0.85</v>
      </c>
      <c r="T1313" s="212">
        <f t="shared" si="1592"/>
        <v>0.85</v>
      </c>
      <c r="U1313" s="212">
        <f t="shared" si="1592"/>
        <v>0.85</v>
      </c>
      <c r="V1313" s="212">
        <f t="shared" si="1592"/>
        <v>0.85</v>
      </c>
      <c r="W1313" s="212">
        <f t="shared" si="1592"/>
        <v>0.85</v>
      </c>
      <c r="X1313" s="212">
        <f t="shared" si="1592"/>
        <v>0.85</v>
      </c>
      <c r="Y1313" s="212">
        <f t="shared" si="1592"/>
        <v>0.85</v>
      </c>
      <c r="Z1313" s="212">
        <f t="shared" si="1592"/>
        <v>0.85</v>
      </c>
      <c r="AA1313" s="212">
        <f t="shared" si="1592"/>
        <v>0.85</v>
      </c>
      <c r="AB1313" s="212">
        <f t="shared" si="1577"/>
        <v>0.85</v>
      </c>
      <c r="AC1313" s="212">
        <f t="shared" si="1578"/>
        <v>0.85</v>
      </c>
      <c r="AD1313" s="212">
        <f t="shared" si="1579"/>
        <v>0.85</v>
      </c>
      <c r="AE1313" s="212">
        <f t="shared" si="1580"/>
        <v>0.85</v>
      </c>
      <c r="AF1313" s="212">
        <f t="shared" si="1581"/>
        <v>0.85</v>
      </c>
      <c r="AG1313" s="212">
        <f t="shared" si="1582"/>
        <v>0.85</v>
      </c>
      <c r="AH1313" s="212">
        <f t="shared" si="1583"/>
        <v>0.85</v>
      </c>
      <c r="AI1313" s="212">
        <f t="shared" si="1584"/>
        <v>0.85</v>
      </c>
      <c r="AJ1313" s="212">
        <f t="shared" si="1585"/>
        <v>0.85</v>
      </c>
      <c r="AK1313" s="212">
        <f t="shared" si="1586"/>
        <v>0.85</v>
      </c>
    </row>
    <row r="1314" spans="1:37" x14ac:dyDescent="0.35">
      <c r="A1314" s="211">
        <v>7</v>
      </c>
      <c r="B1314" s="212">
        <f t="shared" si="1588"/>
        <v>0.85</v>
      </c>
      <c r="C1314" s="212">
        <f t="shared" ref="C1314:AA1314" si="1593">B1314</f>
        <v>0.85</v>
      </c>
      <c r="D1314" s="212">
        <f t="shared" si="1593"/>
        <v>0.85</v>
      </c>
      <c r="E1314" s="212">
        <f t="shared" si="1593"/>
        <v>0.85</v>
      </c>
      <c r="F1314" s="212">
        <f t="shared" si="1593"/>
        <v>0.85</v>
      </c>
      <c r="G1314" s="212">
        <f t="shared" si="1593"/>
        <v>0.85</v>
      </c>
      <c r="H1314" s="212">
        <f t="shared" si="1593"/>
        <v>0.85</v>
      </c>
      <c r="I1314" s="212">
        <f t="shared" si="1593"/>
        <v>0.85</v>
      </c>
      <c r="J1314" s="212">
        <f t="shared" si="1593"/>
        <v>0.85</v>
      </c>
      <c r="K1314" s="212">
        <f t="shared" si="1593"/>
        <v>0.85</v>
      </c>
      <c r="L1314" s="212">
        <f t="shared" si="1593"/>
        <v>0.85</v>
      </c>
      <c r="M1314" s="212">
        <f t="shared" si="1593"/>
        <v>0.85</v>
      </c>
      <c r="N1314" s="212">
        <f t="shared" si="1593"/>
        <v>0.85</v>
      </c>
      <c r="O1314" s="212">
        <f t="shared" si="1593"/>
        <v>0.85</v>
      </c>
      <c r="P1314" s="212">
        <f t="shared" si="1593"/>
        <v>0.85</v>
      </c>
      <c r="Q1314" s="212">
        <f t="shared" si="1593"/>
        <v>0.85</v>
      </c>
      <c r="R1314" s="212">
        <f t="shared" si="1593"/>
        <v>0.85</v>
      </c>
      <c r="S1314" s="212">
        <f t="shared" si="1593"/>
        <v>0.85</v>
      </c>
      <c r="T1314" s="212">
        <f t="shared" si="1593"/>
        <v>0.85</v>
      </c>
      <c r="U1314" s="212">
        <f t="shared" si="1593"/>
        <v>0.85</v>
      </c>
      <c r="V1314" s="212">
        <f t="shared" si="1593"/>
        <v>0.85</v>
      </c>
      <c r="W1314" s="212">
        <f t="shared" si="1593"/>
        <v>0.85</v>
      </c>
      <c r="X1314" s="212">
        <f t="shared" si="1593"/>
        <v>0.85</v>
      </c>
      <c r="Y1314" s="212">
        <f t="shared" si="1593"/>
        <v>0.85</v>
      </c>
      <c r="Z1314" s="212">
        <f t="shared" si="1593"/>
        <v>0.85</v>
      </c>
      <c r="AA1314" s="212">
        <f t="shared" si="1593"/>
        <v>0.85</v>
      </c>
      <c r="AB1314" s="212">
        <f t="shared" si="1577"/>
        <v>0.85</v>
      </c>
      <c r="AC1314" s="212">
        <f t="shared" si="1578"/>
        <v>0.85</v>
      </c>
      <c r="AD1314" s="212">
        <f t="shared" si="1579"/>
        <v>0.85</v>
      </c>
      <c r="AE1314" s="212">
        <f t="shared" si="1580"/>
        <v>0.85</v>
      </c>
      <c r="AF1314" s="212">
        <f t="shared" si="1581"/>
        <v>0.85</v>
      </c>
      <c r="AG1314" s="212">
        <f t="shared" si="1582"/>
        <v>0.85</v>
      </c>
      <c r="AH1314" s="212">
        <f t="shared" si="1583"/>
        <v>0.85</v>
      </c>
      <c r="AI1314" s="212">
        <f t="shared" si="1584"/>
        <v>0.85</v>
      </c>
      <c r="AJ1314" s="212">
        <f t="shared" si="1585"/>
        <v>0.85</v>
      </c>
      <c r="AK1314" s="212">
        <f t="shared" si="1586"/>
        <v>0.85</v>
      </c>
    </row>
    <row r="1315" spans="1:37" x14ac:dyDescent="0.35">
      <c r="A1315" s="211">
        <v>8</v>
      </c>
      <c r="B1315" s="212">
        <f t="shared" si="1588"/>
        <v>0.85</v>
      </c>
      <c r="C1315" s="212">
        <f t="shared" ref="C1315:AA1315" si="1594">B1315</f>
        <v>0.85</v>
      </c>
      <c r="D1315" s="212">
        <f t="shared" si="1594"/>
        <v>0.85</v>
      </c>
      <c r="E1315" s="212">
        <f t="shared" si="1594"/>
        <v>0.85</v>
      </c>
      <c r="F1315" s="212">
        <f t="shared" si="1594"/>
        <v>0.85</v>
      </c>
      <c r="G1315" s="212">
        <f t="shared" si="1594"/>
        <v>0.85</v>
      </c>
      <c r="H1315" s="212">
        <f t="shared" si="1594"/>
        <v>0.85</v>
      </c>
      <c r="I1315" s="212">
        <f t="shared" si="1594"/>
        <v>0.85</v>
      </c>
      <c r="J1315" s="212">
        <f t="shared" si="1594"/>
        <v>0.85</v>
      </c>
      <c r="K1315" s="212">
        <f t="shared" si="1594"/>
        <v>0.85</v>
      </c>
      <c r="L1315" s="212">
        <f t="shared" si="1594"/>
        <v>0.85</v>
      </c>
      <c r="M1315" s="212">
        <f t="shared" si="1594"/>
        <v>0.85</v>
      </c>
      <c r="N1315" s="212">
        <f t="shared" si="1594"/>
        <v>0.85</v>
      </c>
      <c r="O1315" s="212">
        <f t="shared" si="1594"/>
        <v>0.85</v>
      </c>
      <c r="P1315" s="212">
        <f t="shared" si="1594"/>
        <v>0.85</v>
      </c>
      <c r="Q1315" s="212">
        <f t="shared" si="1594"/>
        <v>0.85</v>
      </c>
      <c r="R1315" s="212">
        <f t="shared" si="1594"/>
        <v>0.85</v>
      </c>
      <c r="S1315" s="212">
        <f t="shared" si="1594"/>
        <v>0.85</v>
      </c>
      <c r="T1315" s="212">
        <f t="shared" si="1594"/>
        <v>0.85</v>
      </c>
      <c r="U1315" s="212">
        <f t="shared" si="1594"/>
        <v>0.85</v>
      </c>
      <c r="V1315" s="212">
        <f t="shared" si="1594"/>
        <v>0.85</v>
      </c>
      <c r="W1315" s="212">
        <f t="shared" si="1594"/>
        <v>0.85</v>
      </c>
      <c r="X1315" s="212">
        <f t="shared" si="1594"/>
        <v>0.85</v>
      </c>
      <c r="Y1315" s="212">
        <f t="shared" si="1594"/>
        <v>0.85</v>
      </c>
      <c r="Z1315" s="212">
        <f t="shared" si="1594"/>
        <v>0.85</v>
      </c>
      <c r="AA1315" s="212">
        <f t="shared" si="1594"/>
        <v>0.85</v>
      </c>
      <c r="AB1315" s="212">
        <f t="shared" si="1577"/>
        <v>0.85</v>
      </c>
      <c r="AC1315" s="212">
        <f t="shared" si="1578"/>
        <v>0.85</v>
      </c>
      <c r="AD1315" s="212">
        <f t="shared" si="1579"/>
        <v>0.85</v>
      </c>
      <c r="AE1315" s="212">
        <f t="shared" si="1580"/>
        <v>0.85</v>
      </c>
      <c r="AF1315" s="212">
        <f t="shared" si="1581"/>
        <v>0.85</v>
      </c>
      <c r="AG1315" s="212">
        <f t="shared" si="1582"/>
        <v>0.85</v>
      </c>
      <c r="AH1315" s="212">
        <f t="shared" si="1583"/>
        <v>0.85</v>
      </c>
      <c r="AI1315" s="212">
        <f t="shared" si="1584"/>
        <v>0.85</v>
      </c>
      <c r="AJ1315" s="212">
        <f t="shared" si="1585"/>
        <v>0.85</v>
      </c>
      <c r="AK1315" s="212">
        <f t="shared" si="1586"/>
        <v>0.85</v>
      </c>
    </row>
    <row r="1316" spans="1:37" x14ac:dyDescent="0.35">
      <c r="A1316" s="211">
        <v>9</v>
      </c>
      <c r="B1316" s="212">
        <f t="shared" si="1588"/>
        <v>0.85</v>
      </c>
      <c r="C1316" s="212">
        <f t="shared" ref="C1316:AA1316" si="1595">B1316</f>
        <v>0.85</v>
      </c>
      <c r="D1316" s="212">
        <f t="shared" si="1595"/>
        <v>0.85</v>
      </c>
      <c r="E1316" s="212">
        <f t="shared" si="1595"/>
        <v>0.85</v>
      </c>
      <c r="F1316" s="212">
        <f t="shared" si="1595"/>
        <v>0.85</v>
      </c>
      <c r="G1316" s="212">
        <f t="shared" si="1595"/>
        <v>0.85</v>
      </c>
      <c r="H1316" s="212">
        <f t="shared" si="1595"/>
        <v>0.85</v>
      </c>
      <c r="I1316" s="212">
        <f t="shared" si="1595"/>
        <v>0.85</v>
      </c>
      <c r="J1316" s="212">
        <f t="shared" si="1595"/>
        <v>0.85</v>
      </c>
      <c r="K1316" s="212">
        <f t="shared" si="1595"/>
        <v>0.85</v>
      </c>
      <c r="L1316" s="212">
        <f t="shared" si="1595"/>
        <v>0.85</v>
      </c>
      <c r="M1316" s="212">
        <f t="shared" si="1595"/>
        <v>0.85</v>
      </c>
      <c r="N1316" s="212">
        <f t="shared" si="1595"/>
        <v>0.85</v>
      </c>
      <c r="O1316" s="212">
        <f t="shared" si="1595"/>
        <v>0.85</v>
      </c>
      <c r="P1316" s="212">
        <f t="shared" si="1595"/>
        <v>0.85</v>
      </c>
      <c r="Q1316" s="212">
        <f t="shared" si="1595"/>
        <v>0.85</v>
      </c>
      <c r="R1316" s="212">
        <f t="shared" si="1595"/>
        <v>0.85</v>
      </c>
      <c r="S1316" s="212">
        <f t="shared" si="1595"/>
        <v>0.85</v>
      </c>
      <c r="T1316" s="212">
        <f t="shared" si="1595"/>
        <v>0.85</v>
      </c>
      <c r="U1316" s="212">
        <f t="shared" si="1595"/>
        <v>0.85</v>
      </c>
      <c r="V1316" s="212">
        <f t="shared" si="1595"/>
        <v>0.85</v>
      </c>
      <c r="W1316" s="212">
        <f t="shared" si="1595"/>
        <v>0.85</v>
      </c>
      <c r="X1316" s="212">
        <f t="shared" si="1595"/>
        <v>0.85</v>
      </c>
      <c r="Y1316" s="212">
        <f t="shared" si="1595"/>
        <v>0.85</v>
      </c>
      <c r="Z1316" s="212">
        <f t="shared" si="1595"/>
        <v>0.85</v>
      </c>
      <c r="AA1316" s="212">
        <f t="shared" si="1595"/>
        <v>0.85</v>
      </c>
      <c r="AB1316" s="212">
        <f t="shared" si="1577"/>
        <v>0.85</v>
      </c>
      <c r="AC1316" s="212">
        <f t="shared" si="1578"/>
        <v>0.85</v>
      </c>
      <c r="AD1316" s="212">
        <f t="shared" si="1579"/>
        <v>0.85</v>
      </c>
      <c r="AE1316" s="212">
        <f t="shared" si="1580"/>
        <v>0.85</v>
      </c>
      <c r="AF1316" s="212">
        <f t="shared" si="1581"/>
        <v>0.85</v>
      </c>
      <c r="AG1316" s="212">
        <f t="shared" si="1582"/>
        <v>0.85</v>
      </c>
      <c r="AH1316" s="212">
        <f t="shared" si="1583"/>
        <v>0.85</v>
      </c>
      <c r="AI1316" s="212">
        <f t="shared" si="1584"/>
        <v>0.85</v>
      </c>
      <c r="AJ1316" s="212">
        <f t="shared" si="1585"/>
        <v>0.85</v>
      </c>
      <c r="AK1316" s="212">
        <f t="shared" si="1586"/>
        <v>0.85</v>
      </c>
    </row>
    <row r="1317" spans="1:37" x14ac:dyDescent="0.35">
      <c r="A1317" s="211">
        <v>10</v>
      </c>
      <c r="B1317" s="212">
        <f t="shared" si="1588"/>
        <v>0.85</v>
      </c>
      <c r="C1317" s="212">
        <f t="shared" ref="C1317:AA1317" si="1596">B1317</f>
        <v>0.85</v>
      </c>
      <c r="D1317" s="212">
        <f t="shared" si="1596"/>
        <v>0.85</v>
      </c>
      <c r="E1317" s="212">
        <f t="shared" si="1596"/>
        <v>0.85</v>
      </c>
      <c r="F1317" s="212">
        <f t="shared" si="1596"/>
        <v>0.85</v>
      </c>
      <c r="G1317" s="212">
        <f t="shared" si="1596"/>
        <v>0.85</v>
      </c>
      <c r="H1317" s="212">
        <f t="shared" si="1596"/>
        <v>0.85</v>
      </c>
      <c r="I1317" s="212">
        <f t="shared" si="1596"/>
        <v>0.85</v>
      </c>
      <c r="J1317" s="212">
        <f t="shared" si="1596"/>
        <v>0.85</v>
      </c>
      <c r="K1317" s="212">
        <f t="shared" si="1596"/>
        <v>0.85</v>
      </c>
      <c r="L1317" s="212">
        <f t="shared" si="1596"/>
        <v>0.85</v>
      </c>
      <c r="M1317" s="212">
        <f t="shared" si="1596"/>
        <v>0.85</v>
      </c>
      <c r="N1317" s="212">
        <f t="shared" si="1596"/>
        <v>0.85</v>
      </c>
      <c r="O1317" s="212">
        <f t="shared" si="1596"/>
        <v>0.85</v>
      </c>
      <c r="P1317" s="212">
        <f t="shared" si="1596"/>
        <v>0.85</v>
      </c>
      <c r="Q1317" s="212">
        <f t="shared" si="1596"/>
        <v>0.85</v>
      </c>
      <c r="R1317" s="212">
        <f t="shared" si="1596"/>
        <v>0.85</v>
      </c>
      <c r="S1317" s="212">
        <f t="shared" si="1596"/>
        <v>0.85</v>
      </c>
      <c r="T1317" s="212">
        <f t="shared" si="1596"/>
        <v>0.85</v>
      </c>
      <c r="U1317" s="212">
        <f t="shared" si="1596"/>
        <v>0.85</v>
      </c>
      <c r="V1317" s="212">
        <f t="shared" si="1596"/>
        <v>0.85</v>
      </c>
      <c r="W1317" s="212">
        <f t="shared" si="1596"/>
        <v>0.85</v>
      </c>
      <c r="X1317" s="212">
        <f t="shared" si="1596"/>
        <v>0.85</v>
      </c>
      <c r="Y1317" s="212">
        <f t="shared" si="1596"/>
        <v>0.85</v>
      </c>
      <c r="Z1317" s="212">
        <f t="shared" si="1596"/>
        <v>0.85</v>
      </c>
      <c r="AA1317" s="212">
        <f t="shared" si="1596"/>
        <v>0.85</v>
      </c>
      <c r="AB1317" s="212">
        <f t="shared" si="1577"/>
        <v>0.85</v>
      </c>
      <c r="AC1317" s="212">
        <f t="shared" si="1578"/>
        <v>0.85</v>
      </c>
      <c r="AD1317" s="212">
        <f t="shared" si="1579"/>
        <v>0.85</v>
      </c>
      <c r="AE1317" s="212">
        <f t="shared" si="1580"/>
        <v>0.85</v>
      </c>
      <c r="AF1317" s="212">
        <f t="shared" si="1581"/>
        <v>0.85</v>
      </c>
      <c r="AG1317" s="212">
        <f t="shared" si="1582"/>
        <v>0.85</v>
      </c>
      <c r="AH1317" s="212">
        <f t="shared" si="1583"/>
        <v>0.85</v>
      </c>
      <c r="AI1317" s="212">
        <f t="shared" si="1584"/>
        <v>0.85</v>
      </c>
      <c r="AJ1317" s="212">
        <f t="shared" si="1585"/>
        <v>0.85</v>
      </c>
      <c r="AK1317" s="212">
        <f t="shared" si="1586"/>
        <v>0.85</v>
      </c>
    </row>
    <row r="1318" spans="1:37" x14ac:dyDescent="0.35">
      <c r="A1318" s="211">
        <v>11</v>
      </c>
      <c r="B1318" s="212">
        <f t="shared" si="1588"/>
        <v>0.85</v>
      </c>
      <c r="C1318" s="212">
        <f t="shared" ref="C1318:AA1318" si="1597">B1318</f>
        <v>0.85</v>
      </c>
      <c r="D1318" s="212">
        <f t="shared" si="1597"/>
        <v>0.85</v>
      </c>
      <c r="E1318" s="212">
        <f t="shared" si="1597"/>
        <v>0.85</v>
      </c>
      <c r="F1318" s="212">
        <f t="shared" si="1597"/>
        <v>0.85</v>
      </c>
      <c r="G1318" s="212">
        <f t="shared" si="1597"/>
        <v>0.85</v>
      </c>
      <c r="H1318" s="212">
        <f t="shared" si="1597"/>
        <v>0.85</v>
      </c>
      <c r="I1318" s="212">
        <f t="shared" si="1597"/>
        <v>0.85</v>
      </c>
      <c r="J1318" s="212">
        <f t="shared" si="1597"/>
        <v>0.85</v>
      </c>
      <c r="K1318" s="212">
        <f t="shared" si="1597"/>
        <v>0.85</v>
      </c>
      <c r="L1318" s="212">
        <f t="shared" si="1597"/>
        <v>0.85</v>
      </c>
      <c r="M1318" s="212">
        <f t="shared" si="1597"/>
        <v>0.85</v>
      </c>
      <c r="N1318" s="212">
        <f t="shared" si="1597"/>
        <v>0.85</v>
      </c>
      <c r="O1318" s="212">
        <f t="shared" si="1597"/>
        <v>0.85</v>
      </c>
      <c r="P1318" s="212">
        <f t="shared" si="1597"/>
        <v>0.85</v>
      </c>
      <c r="Q1318" s="212">
        <f t="shared" si="1597"/>
        <v>0.85</v>
      </c>
      <c r="R1318" s="212">
        <f t="shared" si="1597"/>
        <v>0.85</v>
      </c>
      <c r="S1318" s="212">
        <f t="shared" si="1597"/>
        <v>0.85</v>
      </c>
      <c r="T1318" s="212">
        <f t="shared" si="1597"/>
        <v>0.85</v>
      </c>
      <c r="U1318" s="212">
        <f t="shared" si="1597"/>
        <v>0.85</v>
      </c>
      <c r="V1318" s="212">
        <f t="shared" si="1597"/>
        <v>0.85</v>
      </c>
      <c r="W1318" s="212">
        <f t="shared" si="1597"/>
        <v>0.85</v>
      </c>
      <c r="X1318" s="212">
        <f t="shared" si="1597"/>
        <v>0.85</v>
      </c>
      <c r="Y1318" s="212">
        <f t="shared" si="1597"/>
        <v>0.85</v>
      </c>
      <c r="Z1318" s="212">
        <f t="shared" si="1597"/>
        <v>0.85</v>
      </c>
      <c r="AA1318" s="212">
        <f t="shared" si="1597"/>
        <v>0.85</v>
      </c>
      <c r="AB1318" s="212">
        <f t="shared" si="1577"/>
        <v>0.85</v>
      </c>
      <c r="AC1318" s="212">
        <f t="shared" si="1578"/>
        <v>0.85</v>
      </c>
      <c r="AD1318" s="212">
        <f t="shared" si="1579"/>
        <v>0.85</v>
      </c>
      <c r="AE1318" s="212">
        <f t="shared" si="1580"/>
        <v>0.85</v>
      </c>
      <c r="AF1318" s="212">
        <f t="shared" si="1581"/>
        <v>0.85</v>
      </c>
      <c r="AG1318" s="212">
        <f t="shared" si="1582"/>
        <v>0.85</v>
      </c>
      <c r="AH1318" s="212">
        <f t="shared" si="1583"/>
        <v>0.85</v>
      </c>
      <c r="AI1318" s="212">
        <f t="shared" si="1584"/>
        <v>0.85</v>
      </c>
      <c r="AJ1318" s="212">
        <f t="shared" si="1585"/>
        <v>0.85</v>
      </c>
      <c r="AK1318" s="212">
        <f t="shared" si="1586"/>
        <v>0.85</v>
      </c>
    </row>
    <row r="1319" spans="1:37" x14ac:dyDescent="0.35">
      <c r="A1319" s="211">
        <v>12</v>
      </c>
      <c r="B1319" s="212">
        <f t="shared" si="1588"/>
        <v>0.85</v>
      </c>
      <c r="C1319" s="212">
        <f t="shared" ref="C1319:AA1319" si="1598">B1319</f>
        <v>0.85</v>
      </c>
      <c r="D1319" s="212">
        <f t="shared" si="1598"/>
        <v>0.85</v>
      </c>
      <c r="E1319" s="212">
        <f t="shared" si="1598"/>
        <v>0.85</v>
      </c>
      <c r="F1319" s="212">
        <f t="shared" si="1598"/>
        <v>0.85</v>
      </c>
      <c r="G1319" s="212">
        <f t="shared" si="1598"/>
        <v>0.85</v>
      </c>
      <c r="H1319" s="212">
        <f t="shared" si="1598"/>
        <v>0.85</v>
      </c>
      <c r="I1319" s="212">
        <f t="shared" si="1598"/>
        <v>0.85</v>
      </c>
      <c r="J1319" s="212">
        <f t="shared" si="1598"/>
        <v>0.85</v>
      </c>
      <c r="K1319" s="212">
        <f t="shared" si="1598"/>
        <v>0.85</v>
      </c>
      <c r="L1319" s="212">
        <f t="shared" si="1598"/>
        <v>0.85</v>
      </c>
      <c r="M1319" s="212">
        <f t="shared" si="1598"/>
        <v>0.85</v>
      </c>
      <c r="N1319" s="212">
        <f t="shared" si="1598"/>
        <v>0.85</v>
      </c>
      <c r="O1319" s="212">
        <f t="shared" si="1598"/>
        <v>0.85</v>
      </c>
      <c r="P1319" s="212">
        <f t="shared" si="1598"/>
        <v>0.85</v>
      </c>
      <c r="Q1319" s="212">
        <f t="shared" si="1598"/>
        <v>0.85</v>
      </c>
      <c r="R1319" s="212">
        <f t="shared" si="1598"/>
        <v>0.85</v>
      </c>
      <c r="S1319" s="212">
        <f t="shared" si="1598"/>
        <v>0.85</v>
      </c>
      <c r="T1319" s="212">
        <f t="shared" si="1598"/>
        <v>0.85</v>
      </c>
      <c r="U1319" s="212">
        <f t="shared" si="1598"/>
        <v>0.85</v>
      </c>
      <c r="V1319" s="212">
        <f t="shared" si="1598"/>
        <v>0.85</v>
      </c>
      <c r="W1319" s="212">
        <f t="shared" si="1598"/>
        <v>0.85</v>
      </c>
      <c r="X1319" s="212">
        <f t="shared" si="1598"/>
        <v>0.85</v>
      </c>
      <c r="Y1319" s="212">
        <f t="shared" si="1598"/>
        <v>0.85</v>
      </c>
      <c r="Z1319" s="212">
        <f t="shared" si="1598"/>
        <v>0.85</v>
      </c>
      <c r="AA1319" s="212">
        <f t="shared" si="1598"/>
        <v>0.85</v>
      </c>
      <c r="AB1319" s="212">
        <f t="shared" si="1577"/>
        <v>0.85</v>
      </c>
      <c r="AC1319" s="212">
        <f t="shared" si="1578"/>
        <v>0.85</v>
      </c>
      <c r="AD1319" s="212">
        <f t="shared" si="1579"/>
        <v>0.85</v>
      </c>
      <c r="AE1319" s="212">
        <f t="shared" si="1580"/>
        <v>0.85</v>
      </c>
      <c r="AF1319" s="212">
        <f t="shared" si="1581"/>
        <v>0.85</v>
      </c>
      <c r="AG1319" s="212">
        <f t="shared" si="1582"/>
        <v>0.85</v>
      </c>
      <c r="AH1319" s="212">
        <f t="shared" si="1583"/>
        <v>0.85</v>
      </c>
      <c r="AI1319" s="212">
        <f t="shared" si="1584"/>
        <v>0.85</v>
      </c>
      <c r="AJ1319" s="212">
        <f t="shared" si="1585"/>
        <v>0.85</v>
      </c>
      <c r="AK1319" s="212">
        <f t="shared" si="1586"/>
        <v>0.85</v>
      </c>
    </row>
    <row r="1320" spans="1:37" x14ac:dyDescent="0.35">
      <c r="A1320" s="211">
        <v>13</v>
      </c>
      <c r="B1320" s="212">
        <f t="shared" si="1588"/>
        <v>0.85</v>
      </c>
      <c r="C1320" s="212">
        <f t="shared" ref="C1320:AA1320" si="1599">B1320</f>
        <v>0.85</v>
      </c>
      <c r="D1320" s="212">
        <f t="shared" si="1599"/>
        <v>0.85</v>
      </c>
      <c r="E1320" s="212">
        <f t="shared" si="1599"/>
        <v>0.85</v>
      </c>
      <c r="F1320" s="212">
        <f t="shared" si="1599"/>
        <v>0.85</v>
      </c>
      <c r="G1320" s="212">
        <f t="shared" si="1599"/>
        <v>0.85</v>
      </c>
      <c r="H1320" s="212">
        <f t="shared" si="1599"/>
        <v>0.85</v>
      </c>
      <c r="I1320" s="212">
        <f t="shared" si="1599"/>
        <v>0.85</v>
      </c>
      <c r="J1320" s="212">
        <f t="shared" si="1599"/>
        <v>0.85</v>
      </c>
      <c r="K1320" s="212">
        <f t="shared" si="1599"/>
        <v>0.85</v>
      </c>
      <c r="L1320" s="212">
        <f t="shared" si="1599"/>
        <v>0.85</v>
      </c>
      <c r="M1320" s="212">
        <f t="shared" si="1599"/>
        <v>0.85</v>
      </c>
      <c r="N1320" s="212">
        <f t="shared" si="1599"/>
        <v>0.85</v>
      </c>
      <c r="O1320" s="212">
        <f t="shared" si="1599"/>
        <v>0.85</v>
      </c>
      <c r="P1320" s="212">
        <f t="shared" si="1599"/>
        <v>0.85</v>
      </c>
      <c r="Q1320" s="212">
        <f t="shared" si="1599"/>
        <v>0.85</v>
      </c>
      <c r="R1320" s="212">
        <f t="shared" si="1599"/>
        <v>0.85</v>
      </c>
      <c r="S1320" s="212">
        <f t="shared" si="1599"/>
        <v>0.85</v>
      </c>
      <c r="T1320" s="212">
        <f t="shared" si="1599"/>
        <v>0.85</v>
      </c>
      <c r="U1320" s="212">
        <f t="shared" si="1599"/>
        <v>0.85</v>
      </c>
      <c r="V1320" s="212">
        <f t="shared" si="1599"/>
        <v>0.85</v>
      </c>
      <c r="W1320" s="212">
        <f t="shared" si="1599"/>
        <v>0.85</v>
      </c>
      <c r="X1320" s="212">
        <f t="shared" si="1599"/>
        <v>0.85</v>
      </c>
      <c r="Y1320" s="212">
        <f t="shared" si="1599"/>
        <v>0.85</v>
      </c>
      <c r="Z1320" s="212">
        <f t="shared" si="1599"/>
        <v>0.85</v>
      </c>
      <c r="AA1320" s="212">
        <f t="shared" si="1599"/>
        <v>0.85</v>
      </c>
      <c r="AB1320" s="212">
        <f t="shared" si="1577"/>
        <v>0.85</v>
      </c>
      <c r="AC1320" s="212">
        <f t="shared" si="1578"/>
        <v>0.85</v>
      </c>
      <c r="AD1320" s="212">
        <f t="shared" si="1579"/>
        <v>0.85</v>
      </c>
      <c r="AE1320" s="212">
        <f t="shared" si="1580"/>
        <v>0.85</v>
      </c>
      <c r="AF1320" s="212">
        <f t="shared" si="1581"/>
        <v>0.85</v>
      </c>
      <c r="AG1320" s="212">
        <f t="shared" si="1582"/>
        <v>0.85</v>
      </c>
      <c r="AH1320" s="212">
        <f t="shared" si="1583"/>
        <v>0.85</v>
      </c>
      <c r="AI1320" s="212">
        <f t="shared" si="1584"/>
        <v>0.85</v>
      </c>
      <c r="AJ1320" s="212">
        <f t="shared" si="1585"/>
        <v>0.85</v>
      </c>
      <c r="AK1320" s="212">
        <f t="shared" si="1586"/>
        <v>0.85</v>
      </c>
    </row>
    <row r="1321" spans="1:37" x14ac:dyDescent="0.35">
      <c r="A1321" s="211">
        <v>14</v>
      </c>
      <c r="B1321" s="212">
        <f t="shared" si="1588"/>
        <v>0.85</v>
      </c>
      <c r="C1321" s="212">
        <f t="shared" ref="C1321:AA1321" si="1600">B1321</f>
        <v>0.85</v>
      </c>
      <c r="D1321" s="212">
        <f t="shared" si="1600"/>
        <v>0.85</v>
      </c>
      <c r="E1321" s="212">
        <f t="shared" si="1600"/>
        <v>0.85</v>
      </c>
      <c r="F1321" s="212">
        <f t="shared" si="1600"/>
        <v>0.85</v>
      </c>
      <c r="G1321" s="212">
        <f t="shared" si="1600"/>
        <v>0.85</v>
      </c>
      <c r="H1321" s="212">
        <f t="shared" si="1600"/>
        <v>0.85</v>
      </c>
      <c r="I1321" s="212">
        <f t="shared" si="1600"/>
        <v>0.85</v>
      </c>
      <c r="J1321" s="212">
        <f t="shared" si="1600"/>
        <v>0.85</v>
      </c>
      <c r="K1321" s="212">
        <f t="shared" si="1600"/>
        <v>0.85</v>
      </c>
      <c r="L1321" s="212">
        <f t="shared" si="1600"/>
        <v>0.85</v>
      </c>
      <c r="M1321" s="212">
        <f t="shared" si="1600"/>
        <v>0.85</v>
      </c>
      <c r="N1321" s="212">
        <f t="shared" si="1600"/>
        <v>0.85</v>
      </c>
      <c r="O1321" s="212">
        <f t="shared" si="1600"/>
        <v>0.85</v>
      </c>
      <c r="P1321" s="212">
        <f t="shared" si="1600"/>
        <v>0.85</v>
      </c>
      <c r="Q1321" s="212">
        <f t="shared" si="1600"/>
        <v>0.85</v>
      </c>
      <c r="R1321" s="212">
        <f t="shared" si="1600"/>
        <v>0.85</v>
      </c>
      <c r="S1321" s="212">
        <f t="shared" si="1600"/>
        <v>0.85</v>
      </c>
      <c r="T1321" s="212">
        <f t="shared" si="1600"/>
        <v>0.85</v>
      </c>
      <c r="U1321" s="212">
        <f t="shared" si="1600"/>
        <v>0.85</v>
      </c>
      <c r="V1321" s="212">
        <f t="shared" si="1600"/>
        <v>0.85</v>
      </c>
      <c r="W1321" s="212">
        <f t="shared" si="1600"/>
        <v>0.85</v>
      </c>
      <c r="X1321" s="212">
        <f t="shared" si="1600"/>
        <v>0.85</v>
      </c>
      <c r="Y1321" s="212">
        <f t="shared" si="1600"/>
        <v>0.85</v>
      </c>
      <c r="Z1321" s="212">
        <f t="shared" si="1600"/>
        <v>0.85</v>
      </c>
      <c r="AA1321" s="212">
        <f t="shared" si="1600"/>
        <v>0.85</v>
      </c>
      <c r="AB1321" s="212">
        <f t="shared" si="1577"/>
        <v>0.85</v>
      </c>
      <c r="AC1321" s="212">
        <f t="shared" si="1578"/>
        <v>0.85</v>
      </c>
      <c r="AD1321" s="212">
        <f t="shared" si="1579"/>
        <v>0.85</v>
      </c>
      <c r="AE1321" s="212">
        <f t="shared" si="1580"/>
        <v>0.85</v>
      </c>
      <c r="AF1321" s="212">
        <f t="shared" si="1581"/>
        <v>0.85</v>
      </c>
      <c r="AG1321" s="212">
        <f t="shared" si="1582"/>
        <v>0.85</v>
      </c>
      <c r="AH1321" s="212">
        <f t="shared" si="1583"/>
        <v>0.85</v>
      </c>
      <c r="AI1321" s="212">
        <f t="shared" si="1584"/>
        <v>0.85</v>
      </c>
      <c r="AJ1321" s="212">
        <f t="shared" si="1585"/>
        <v>0.85</v>
      </c>
      <c r="AK1321" s="212">
        <f t="shared" si="1586"/>
        <v>0.85</v>
      </c>
    </row>
    <row r="1322" spans="1:37" x14ac:dyDescent="0.35">
      <c r="A1322" s="215">
        <v>15</v>
      </c>
      <c r="B1322" s="212">
        <f t="shared" si="1588"/>
        <v>0.85</v>
      </c>
      <c r="C1322" s="212">
        <f t="shared" ref="C1322:AA1322" si="1601">B1322</f>
        <v>0.85</v>
      </c>
      <c r="D1322" s="212">
        <f t="shared" si="1601"/>
        <v>0.85</v>
      </c>
      <c r="E1322" s="212">
        <f t="shared" si="1601"/>
        <v>0.85</v>
      </c>
      <c r="F1322" s="212">
        <f t="shared" si="1601"/>
        <v>0.85</v>
      </c>
      <c r="G1322" s="212">
        <f t="shared" si="1601"/>
        <v>0.85</v>
      </c>
      <c r="H1322" s="212">
        <f t="shared" si="1601"/>
        <v>0.85</v>
      </c>
      <c r="I1322" s="212">
        <f t="shared" si="1601"/>
        <v>0.85</v>
      </c>
      <c r="J1322" s="212">
        <f t="shared" si="1601"/>
        <v>0.85</v>
      </c>
      <c r="K1322" s="212">
        <f t="shared" si="1601"/>
        <v>0.85</v>
      </c>
      <c r="L1322" s="212">
        <f t="shared" si="1601"/>
        <v>0.85</v>
      </c>
      <c r="M1322" s="212">
        <f t="shared" si="1601"/>
        <v>0.85</v>
      </c>
      <c r="N1322" s="212">
        <f t="shared" si="1601"/>
        <v>0.85</v>
      </c>
      <c r="O1322" s="212">
        <f t="shared" si="1601"/>
        <v>0.85</v>
      </c>
      <c r="P1322" s="212">
        <f t="shared" si="1601"/>
        <v>0.85</v>
      </c>
      <c r="Q1322" s="212">
        <f t="shared" si="1601"/>
        <v>0.85</v>
      </c>
      <c r="R1322" s="212">
        <f t="shared" si="1601"/>
        <v>0.85</v>
      </c>
      <c r="S1322" s="212">
        <f t="shared" si="1601"/>
        <v>0.85</v>
      </c>
      <c r="T1322" s="212">
        <f t="shared" si="1601"/>
        <v>0.85</v>
      </c>
      <c r="U1322" s="212">
        <f t="shared" si="1601"/>
        <v>0.85</v>
      </c>
      <c r="V1322" s="212">
        <f t="shared" si="1601"/>
        <v>0.85</v>
      </c>
      <c r="W1322" s="212">
        <f t="shared" si="1601"/>
        <v>0.85</v>
      </c>
      <c r="X1322" s="212">
        <f t="shared" si="1601"/>
        <v>0.85</v>
      </c>
      <c r="Y1322" s="212">
        <f t="shared" si="1601"/>
        <v>0.85</v>
      </c>
      <c r="Z1322" s="212">
        <f t="shared" si="1601"/>
        <v>0.85</v>
      </c>
      <c r="AA1322" s="212">
        <f t="shared" si="1601"/>
        <v>0.85</v>
      </c>
      <c r="AB1322" s="212">
        <f t="shared" si="1577"/>
        <v>0.85</v>
      </c>
      <c r="AC1322" s="212">
        <f t="shared" si="1578"/>
        <v>0.85</v>
      </c>
      <c r="AD1322" s="212">
        <f t="shared" si="1579"/>
        <v>0.85</v>
      </c>
      <c r="AE1322" s="212">
        <f t="shared" si="1580"/>
        <v>0.85</v>
      </c>
      <c r="AF1322" s="212">
        <f t="shared" si="1581"/>
        <v>0.85</v>
      </c>
      <c r="AG1322" s="212">
        <f t="shared" si="1582"/>
        <v>0.85</v>
      </c>
      <c r="AH1322" s="212">
        <f t="shared" si="1583"/>
        <v>0.85</v>
      </c>
      <c r="AI1322" s="212">
        <f t="shared" si="1584"/>
        <v>0.85</v>
      </c>
      <c r="AJ1322" s="212">
        <f t="shared" si="1585"/>
        <v>0.85</v>
      </c>
      <c r="AK1322" s="212">
        <f t="shared" si="1586"/>
        <v>0.85</v>
      </c>
    </row>
    <row r="1323" spans="1:37" x14ac:dyDescent="0.35">
      <c r="A1323" s="215">
        <v>16</v>
      </c>
      <c r="B1323" s="212">
        <f t="shared" si="1588"/>
        <v>0.85</v>
      </c>
      <c r="C1323" s="212">
        <f t="shared" ref="C1323:AA1323" si="1602">B1323</f>
        <v>0.85</v>
      </c>
      <c r="D1323" s="212">
        <f t="shared" si="1602"/>
        <v>0.85</v>
      </c>
      <c r="E1323" s="212">
        <f t="shared" si="1602"/>
        <v>0.85</v>
      </c>
      <c r="F1323" s="212">
        <f t="shared" si="1602"/>
        <v>0.85</v>
      </c>
      <c r="G1323" s="212">
        <f t="shared" si="1602"/>
        <v>0.85</v>
      </c>
      <c r="H1323" s="212">
        <f t="shared" si="1602"/>
        <v>0.85</v>
      </c>
      <c r="I1323" s="212">
        <f t="shared" si="1602"/>
        <v>0.85</v>
      </c>
      <c r="J1323" s="212">
        <f t="shared" si="1602"/>
        <v>0.85</v>
      </c>
      <c r="K1323" s="212">
        <f t="shared" si="1602"/>
        <v>0.85</v>
      </c>
      <c r="L1323" s="212">
        <f t="shared" si="1602"/>
        <v>0.85</v>
      </c>
      <c r="M1323" s="212">
        <f t="shared" si="1602"/>
        <v>0.85</v>
      </c>
      <c r="N1323" s="212">
        <f t="shared" si="1602"/>
        <v>0.85</v>
      </c>
      <c r="O1323" s="212">
        <f t="shared" si="1602"/>
        <v>0.85</v>
      </c>
      <c r="P1323" s="212">
        <f t="shared" si="1602"/>
        <v>0.85</v>
      </c>
      <c r="Q1323" s="212">
        <f t="shared" si="1602"/>
        <v>0.85</v>
      </c>
      <c r="R1323" s="212">
        <f t="shared" si="1602"/>
        <v>0.85</v>
      </c>
      <c r="S1323" s="212">
        <f t="shared" si="1602"/>
        <v>0.85</v>
      </c>
      <c r="T1323" s="212">
        <f t="shared" si="1602"/>
        <v>0.85</v>
      </c>
      <c r="U1323" s="212">
        <f t="shared" si="1602"/>
        <v>0.85</v>
      </c>
      <c r="V1323" s="212">
        <f t="shared" si="1602"/>
        <v>0.85</v>
      </c>
      <c r="W1323" s="212">
        <f t="shared" si="1602"/>
        <v>0.85</v>
      </c>
      <c r="X1323" s="212">
        <f t="shared" si="1602"/>
        <v>0.85</v>
      </c>
      <c r="Y1323" s="212">
        <f t="shared" si="1602"/>
        <v>0.85</v>
      </c>
      <c r="Z1323" s="212">
        <f t="shared" si="1602"/>
        <v>0.85</v>
      </c>
      <c r="AA1323" s="212">
        <f t="shared" si="1602"/>
        <v>0.85</v>
      </c>
      <c r="AB1323" s="212">
        <f t="shared" si="1577"/>
        <v>0.85</v>
      </c>
      <c r="AC1323" s="212">
        <f t="shared" si="1578"/>
        <v>0.85</v>
      </c>
      <c r="AD1323" s="212">
        <f t="shared" si="1579"/>
        <v>0.85</v>
      </c>
      <c r="AE1323" s="212">
        <f t="shared" si="1580"/>
        <v>0.85</v>
      </c>
      <c r="AF1323" s="212">
        <f t="shared" si="1581"/>
        <v>0.85</v>
      </c>
      <c r="AG1323" s="212">
        <f t="shared" si="1582"/>
        <v>0.85</v>
      </c>
      <c r="AH1323" s="212">
        <f t="shared" si="1583"/>
        <v>0.85</v>
      </c>
      <c r="AI1323" s="212">
        <f t="shared" si="1584"/>
        <v>0.85</v>
      </c>
      <c r="AJ1323" s="212">
        <f t="shared" si="1585"/>
        <v>0.85</v>
      </c>
      <c r="AK1323" s="212">
        <f t="shared" si="1586"/>
        <v>0.85</v>
      </c>
    </row>
    <row r="1324" spans="1:37" x14ac:dyDescent="0.35">
      <c r="A1324" s="215">
        <v>17</v>
      </c>
      <c r="B1324" s="212">
        <f t="shared" si="1588"/>
        <v>0.85</v>
      </c>
      <c r="C1324" s="212">
        <f t="shared" ref="C1324:AA1324" si="1603">B1324</f>
        <v>0.85</v>
      </c>
      <c r="D1324" s="212">
        <f t="shared" si="1603"/>
        <v>0.85</v>
      </c>
      <c r="E1324" s="212">
        <f t="shared" si="1603"/>
        <v>0.85</v>
      </c>
      <c r="F1324" s="212">
        <f t="shared" si="1603"/>
        <v>0.85</v>
      </c>
      <c r="G1324" s="212">
        <f t="shared" si="1603"/>
        <v>0.85</v>
      </c>
      <c r="H1324" s="212">
        <f t="shared" si="1603"/>
        <v>0.85</v>
      </c>
      <c r="I1324" s="212">
        <f t="shared" si="1603"/>
        <v>0.85</v>
      </c>
      <c r="J1324" s="212">
        <f t="shared" si="1603"/>
        <v>0.85</v>
      </c>
      <c r="K1324" s="212">
        <f t="shared" si="1603"/>
        <v>0.85</v>
      </c>
      <c r="L1324" s="212">
        <f t="shared" si="1603"/>
        <v>0.85</v>
      </c>
      <c r="M1324" s="212">
        <f t="shared" si="1603"/>
        <v>0.85</v>
      </c>
      <c r="N1324" s="212">
        <f t="shared" si="1603"/>
        <v>0.85</v>
      </c>
      <c r="O1324" s="212">
        <f t="shared" si="1603"/>
        <v>0.85</v>
      </c>
      <c r="P1324" s="212">
        <f t="shared" si="1603"/>
        <v>0.85</v>
      </c>
      <c r="Q1324" s="212">
        <f t="shared" si="1603"/>
        <v>0.85</v>
      </c>
      <c r="R1324" s="212">
        <f t="shared" si="1603"/>
        <v>0.85</v>
      </c>
      <c r="S1324" s="212">
        <f t="shared" si="1603"/>
        <v>0.85</v>
      </c>
      <c r="T1324" s="212">
        <f t="shared" si="1603"/>
        <v>0.85</v>
      </c>
      <c r="U1324" s="212">
        <f t="shared" si="1603"/>
        <v>0.85</v>
      </c>
      <c r="V1324" s="212">
        <f t="shared" si="1603"/>
        <v>0.85</v>
      </c>
      <c r="W1324" s="212">
        <f t="shared" si="1603"/>
        <v>0.85</v>
      </c>
      <c r="X1324" s="212">
        <f t="shared" si="1603"/>
        <v>0.85</v>
      </c>
      <c r="Y1324" s="212">
        <f t="shared" si="1603"/>
        <v>0.85</v>
      </c>
      <c r="Z1324" s="212">
        <f t="shared" si="1603"/>
        <v>0.85</v>
      </c>
      <c r="AA1324" s="212">
        <f t="shared" si="1603"/>
        <v>0.85</v>
      </c>
      <c r="AB1324" s="212">
        <f t="shared" si="1577"/>
        <v>0.85</v>
      </c>
      <c r="AC1324" s="212">
        <f t="shared" si="1578"/>
        <v>0.85</v>
      </c>
      <c r="AD1324" s="212">
        <f t="shared" si="1579"/>
        <v>0.85</v>
      </c>
      <c r="AE1324" s="212">
        <f t="shared" si="1580"/>
        <v>0.85</v>
      </c>
      <c r="AF1324" s="212">
        <f t="shared" si="1581"/>
        <v>0.85</v>
      </c>
      <c r="AG1324" s="212">
        <f t="shared" si="1582"/>
        <v>0.85</v>
      </c>
      <c r="AH1324" s="212">
        <f t="shared" si="1583"/>
        <v>0.85</v>
      </c>
      <c r="AI1324" s="212">
        <f t="shared" si="1584"/>
        <v>0.85</v>
      </c>
      <c r="AJ1324" s="212">
        <f t="shared" si="1585"/>
        <v>0.85</v>
      </c>
      <c r="AK1324" s="212">
        <f t="shared" si="1586"/>
        <v>0.85</v>
      </c>
    </row>
    <row r="1325" spans="1:37" x14ac:dyDescent="0.35">
      <c r="A1325" s="215">
        <v>18</v>
      </c>
      <c r="B1325" s="212">
        <f t="shared" si="1588"/>
        <v>0.85</v>
      </c>
      <c r="C1325" s="212">
        <f t="shared" ref="C1325:AA1325" si="1604">B1325</f>
        <v>0.85</v>
      </c>
      <c r="D1325" s="212">
        <f t="shared" si="1604"/>
        <v>0.85</v>
      </c>
      <c r="E1325" s="212">
        <f t="shared" si="1604"/>
        <v>0.85</v>
      </c>
      <c r="F1325" s="212">
        <f t="shared" si="1604"/>
        <v>0.85</v>
      </c>
      <c r="G1325" s="212">
        <f t="shared" si="1604"/>
        <v>0.85</v>
      </c>
      <c r="H1325" s="212">
        <f t="shared" si="1604"/>
        <v>0.85</v>
      </c>
      <c r="I1325" s="212">
        <f t="shared" si="1604"/>
        <v>0.85</v>
      </c>
      <c r="J1325" s="212">
        <f t="shared" si="1604"/>
        <v>0.85</v>
      </c>
      <c r="K1325" s="212">
        <f t="shared" si="1604"/>
        <v>0.85</v>
      </c>
      <c r="L1325" s="212">
        <f t="shared" si="1604"/>
        <v>0.85</v>
      </c>
      <c r="M1325" s="212">
        <f t="shared" si="1604"/>
        <v>0.85</v>
      </c>
      <c r="N1325" s="212">
        <f t="shared" si="1604"/>
        <v>0.85</v>
      </c>
      <c r="O1325" s="212">
        <f t="shared" si="1604"/>
        <v>0.85</v>
      </c>
      <c r="P1325" s="212">
        <f t="shared" si="1604"/>
        <v>0.85</v>
      </c>
      <c r="Q1325" s="212">
        <f t="shared" si="1604"/>
        <v>0.85</v>
      </c>
      <c r="R1325" s="212">
        <f t="shared" si="1604"/>
        <v>0.85</v>
      </c>
      <c r="S1325" s="212">
        <f t="shared" si="1604"/>
        <v>0.85</v>
      </c>
      <c r="T1325" s="212">
        <f t="shared" si="1604"/>
        <v>0.85</v>
      </c>
      <c r="U1325" s="212">
        <f t="shared" si="1604"/>
        <v>0.85</v>
      </c>
      <c r="V1325" s="212">
        <f t="shared" si="1604"/>
        <v>0.85</v>
      </c>
      <c r="W1325" s="212">
        <f t="shared" si="1604"/>
        <v>0.85</v>
      </c>
      <c r="X1325" s="212">
        <f t="shared" si="1604"/>
        <v>0.85</v>
      </c>
      <c r="Y1325" s="212">
        <f t="shared" si="1604"/>
        <v>0.85</v>
      </c>
      <c r="Z1325" s="212">
        <f t="shared" si="1604"/>
        <v>0.85</v>
      </c>
      <c r="AA1325" s="212">
        <f t="shared" si="1604"/>
        <v>0.85</v>
      </c>
      <c r="AB1325" s="212">
        <f t="shared" si="1577"/>
        <v>0.85</v>
      </c>
      <c r="AC1325" s="212">
        <f t="shared" si="1578"/>
        <v>0.85</v>
      </c>
      <c r="AD1325" s="212">
        <f t="shared" si="1579"/>
        <v>0.85</v>
      </c>
      <c r="AE1325" s="212">
        <f t="shared" si="1580"/>
        <v>0.85</v>
      </c>
      <c r="AF1325" s="212">
        <f t="shared" si="1581"/>
        <v>0.85</v>
      </c>
      <c r="AG1325" s="212">
        <f t="shared" si="1582"/>
        <v>0.85</v>
      </c>
      <c r="AH1325" s="212">
        <f t="shared" si="1583"/>
        <v>0.85</v>
      </c>
      <c r="AI1325" s="212">
        <f t="shared" si="1584"/>
        <v>0.85</v>
      </c>
      <c r="AJ1325" s="212">
        <f t="shared" si="1585"/>
        <v>0.85</v>
      </c>
      <c r="AK1325" s="212">
        <f t="shared" si="1586"/>
        <v>0.85</v>
      </c>
    </row>
    <row r="1326" spans="1:37" x14ac:dyDescent="0.35">
      <c r="A1326" s="215">
        <v>19</v>
      </c>
      <c r="B1326" s="212">
        <f t="shared" si="1588"/>
        <v>0.85</v>
      </c>
      <c r="C1326" s="212">
        <f t="shared" ref="C1326:AA1326" si="1605">B1326</f>
        <v>0.85</v>
      </c>
      <c r="D1326" s="212">
        <f t="shared" si="1605"/>
        <v>0.85</v>
      </c>
      <c r="E1326" s="212">
        <f t="shared" si="1605"/>
        <v>0.85</v>
      </c>
      <c r="F1326" s="212">
        <f t="shared" si="1605"/>
        <v>0.85</v>
      </c>
      <c r="G1326" s="212">
        <f t="shared" si="1605"/>
        <v>0.85</v>
      </c>
      <c r="H1326" s="212">
        <f t="shared" si="1605"/>
        <v>0.85</v>
      </c>
      <c r="I1326" s="212">
        <f t="shared" si="1605"/>
        <v>0.85</v>
      </c>
      <c r="J1326" s="212">
        <f t="shared" si="1605"/>
        <v>0.85</v>
      </c>
      <c r="K1326" s="212">
        <f t="shared" si="1605"/>
        <v>0.85</v>
      </c>
      <c r="L1326" s="212">
        <f t="shared" si="1605"/>
        <v>0.85</v>
      </c>
      <c r="M1326" s="212">
        <f t="shared" si="1605"/>
        <v>0.85</v>
      </c>
      <c r="N1326" s="212">
        <f t="shared" si="1605"/>
        <v>0.85</v>
      </c>
      <c r="O1326" s="212">
        <f t="shared" si="1605"/>
        <v>0.85</v>
      </c>
      <c r="P1326" s="212">
        <f t="shared" si="1605"/>
        <v>0.85</v>
      </c>
      <c r="Q1326" s="212">
        <f t="shared" si="1605"/>
        <v>0.85</v>
      </c>
      <c r="R1326" s="212">
        <f t="shared" si="1605"/>
        <v>0.85</v>
      </c>
      <c r="S1326" s="212">
        <f t="shared" si="1605"/>
        <v>0.85</v>
      </c>
      <c r="T1326" s="212">
        <f t="shared" si="1605"/>
        <v>0.85</v>
      </c>
      <c r="U1326" s="212">
        <f t="shared" si="1605"/>
        <v>0.85</v>
      </c>
      <c r="V1326" s="212">
        <f t="shared" si="1605"/>
        <v>0.85</v>
      </c>
      <c r="W1326" s="212">
        <f t="shared" si="1605"/>
        <v>0.85</v>
      </c>
      <c r="X1326" s="212">
        <f t="shared" si="1605"/>
        <v>0.85</v>
      </c>
      <c r="Y1326" s="212">
        <f t="shared" si="1605"/>
        <v>0.85</v>
      </c>
      <c r="Z1326" s="212">
        <f t="shared" si="1605"/>
        <v>0.85</v>
      </c>
      <c r="AA1326" s="212">
        <f t="shared" si="1605"/>
        <v>0.85</v>
      </c>
      <c r="AB1326" s="212">
        <f t="shared" si="1577"/>
        <v>0.85</v>
      </c>
      <c r="AC1326" s="212">
        <f t="shared" si="1578"/>
        <v>0.85</v>
      </c>
      <c r="AD1326" s="212">
        <f t="shared" si="1579"/>
        <v>0.85</v>
      </c>
      <c r="AE1326" s="212">
        <f t="shared" si="1580"/>
        <v>0.85</v>
      </c>
      <c r="AF1326" s="212">
        <f t="shared" si="1581"/>
        <v>0.85</v>
      </c>
      <c r="AG1326" s="212">
        <f t="shared" si="1582"/>
        <v>0.85</v>
      </c>
      <c r="AH1326" s="212">
        <f t="shared" si="1583"/>
        <v>0.85</v>
      </c>
      <c r="AI1326" s="212">
        <f t="shared" si="1584"/>
        <v>0.85</v>
      </c>
      <c r="AJ1326" s="212">
        <f t="shared" si="1585"/>
        <v>0.85</v>
      </c>
      <c r="AK1326" s="212">
        <f t="shared" si="1586"/>
        <v>0.85</v>
      </c>
    </row>
    <row r="1327" spans="1:37" x14ac:dyDescent="0.35">
      <c r="A1327" s="215">
        <v>20</v>
      </c>
      <c r="B1327" s="212">
        <f t="shared" si="1588"/>
        <v>0.85</v>
      </c>
      <c r="C1327" s="212">
        <f t="shared" ref="C1327:AA1327" si="1606">B1327</f>
        <v>0.85</v>
      </c>
      <c r="D1327" s="212">
        <f t="shared" si="1606"/>
        <v>0.85</v>
      </c>
      <c r="E1327" s="212">
        <f t="shared" si="1606"/>
        <v>0.85</v>
      </c>
      <c r="F1327" s="212">
        <f t="shared" si="1606"/>
        <v>0.85</v>
      </c>
      <c r="G1327" s="212">
        <f t="shared" si="1606"/>
        <v>0.85</v>
      </c>
      <c r="H1327" s="212">
        <f t="shared" si="1606"/>
        <v>0.85</v>
      </c>
      <c r="I1327" s="212">
        <f t="shared" si="1606"/>
        <v>0.85</v>
      </c>
      <c r="J1327" s="212">
        <f t="shared" si="1606"/>
        <v>0.85</v>
      </c>
      <c r="K1327" s="212">
        <f t="shared" si="1606"/>
        <v>0.85</v>
      </c>
      <c r="L1327" s="212">
        <f t="shared" si="1606"/>
        <v>0.85</v>
      </c>
      <c r="M1327" s="212">
        <f t="shared" si="1606"/>
        <v>0.85</v>
      </c>
      <c r="N1327" s="212">
        <f t="shared" si="1606"/>
        <v>0.85</v>
      </c>
      <c r="O1327" s="212">
        <f t="shared" si="1606"/>
        <v>0.85</v>
      </c>
      <c r="P1327" s="212">
        <f t="shared" si="1606"/>
        <v>0.85</v>
      </c>
      <c r="Q1327" s="212">
        <f t="shared" si="1606"/>
        <v>0.85</v>
      </c>
      <c r="R1327" s="212">
        <f t="shared" si="1606"/>
        <v>0.85</v>
      </c>
      <c r="S1327" s="212">
        <f t="shared" si="1606"/>
        <v>0.85</v>
      </c>
      <c r="T1327" s="212">
        <f t="shared" si="1606"/>
        <v>0.85</v>
      </c>
      <c r="U1327" s="212">
        <f t="shared" si="1606"/>
        <v>0.85</v>
      </c>
      <c r="V1327" s="212">
        <f t="shared" si="1606"/>
        <v>0.85</v>
      </c>
      <c r="W1327" s="212">
        <f t="shared" si="1606"/>
        <v>0.85</v>
      </c>
      <c r="X1327" s="212">
        <f t="shared" si="1606"/>
        <v>0.85</v>
      </c>
      <c r="Y1327" s="212">
        <f t="shared" si="1606"/>
        <v>0.85</v>
      </c>
      <c r="Z1327" s="212">
        <f t="shared" si="1606"/>
        <v>0.85</v>
      </c>
      <c r="AA1327" s="212">
        <f t="shared" si="1606"/>
        <v>0.85</v>
      </c>
      <c r="AB1327" s="212">
        <f t="shared" si="1577"/>
        <v>0.85</v>
      </c>
      <c r="AC1327" s="212">
        <f t="shared" si="1578"/>
        <v>0.85</v>
      </c>
      <c r="AD1327" s="212">
        <f t="shared" si="1579"/>
        <v>0.85</v>
      </c>
      <c r="AE1327" s="212">
        <f t="shared" si="1580"/>
        <v>0.85</v>
      </c>
      <c r="AF1327" s="212">
        <f t="shared" si="1581"/>
        <v>0.85</v>
      </c>
      <c r="AG1327" s="212">
        <f t="shared" si="1582"/>
        <v>0.85</v>
      </c>
      <c r="AH1327" s="212">
        <f t="shared" si="1583"/>
        <v>0.85</v>
      </c>
      <c r="AI1327" s="212">
        <f t="shared" si="1584"/>
        <v>0.85</v>
      </c>
      <c r="AJ1327" s="212">
        <f t="shared" si="1585"/>
        <v>0.85</v>
      </c>
      <c r="AK1327" s="212">
        <f t="shared" si="1586"/>
        <v>0.85</v>
      </c>
    </row>
    <row r="1328" spans="1:37" x14ac:dyDescent="0.35">
      <c r="A1328" s="215">
        <v>21</v>
      </c>
      <c r="B1328" s="212">
        <f t="shared" si="1588"/>
        <v>0.85</v>
      </c>
      <c r="C1328" s="212">
        <f t="shared" ref="C1328:AA1328" si="1607">B1328</f>
        <v>0.85</v>
      </c>
      <c r="D1328" s="212">
        <f t="shared" si="1607"/>
        <v>0.85</v>
      </c>
      <c r="E1328" s="212">
        <f t="shared" si="1607"/>
        <v>0.85</v>
      </c>
      <c r="F1328" s="212">
        <f t="shared" si="1607"/>
        <v>0.85</v>
      </c>
      <c r="G1328" s="212">
        <f t="shared" si="1607"/>
        <v>0.85</v>
      </c>
      <c r="H1328" s="212">
        <f t="shared" si="1607"/>
        <v>0.85</v>
      </c>
      <c r="I1328" s="212">
        <f t="shared" si="1607"/>
        <v>0.85</v>
      </c>
      <c r="J1328" s="212">
        <f t="shared" si="1607"/>
        <v>0.85</v>
      </c>
      <c r="K1328" s="212">
        <f t="shared" si="1607"/>
        <v>0.85</v>
      </c>
      <c r="L1328" s="212">
        <f t="shared" si="1607"/>
        <v>0.85</v>
      </c>
      <c r="M1328" s="212">
        <f t="shared" si="1607"/>
        <v>0.85</v>
      </c>
      <c r="N1328" s="212">
        <f t="shared" si="1607"/>
        <v>0.85</v>
      </c>
      <c r="O1328" s="212">
        <f t="shared" si="1607"/>
        <v>0.85</v>
      </c>
      <c r="P1328" s="212">
        <f t="shared" si="1607"/>
        <v>0.85</v>
      </c>
      <c r="Q1328" s="212">
        <f t="shared" si="1607"/>
        <v>0.85</v>
      </c>
      <c r="R1328" s="212">
        <f t="shared" si="1607"/>
        <v>0.85</v>
      </c>
      <c r="S1328" s="212">
        <f t="shared" si="1607"/>
        <v>0.85</v>
      </c>
      <c r="T1328" s="212">
        <f t="shared" si="1607"/>
        <v>0.85</v>
      </c>
      <c r="U1328" s="212">
        <f t="shared" si="1607"/>
        <v>0.85</v>
      </c>
      <c r="V1328" s="212">
        <f t="shared" si="1607"/>
        <v>0.85</v>
      </c>
      <c r="W1328" s="212">
        <f t="shared" si="1607"/>
        <v>0.85</v>
      </c>
      <c r="X1328" s="212">
        <f t="shared" si="1607"/>
        <v>0.85</v>
      </c>
      <c r="Y1328" s="212">
        <f t="shared" si="1607"/>
        <v>0.85</v>
      </c>
      <c r="Z1328" s="212">
        <f t="shared" si="1607"/>
        <v>0.85</v>
      </c>
      <c r="AA1328" s="212">
        <f t="shared" si="1607"/>
        <v>0.85</v>
      </c>
      <c r="AB1328" s="212">
        <f t="shared" si="1577"/>
        <v>0.85</v>
      </c>
      <c r="AC1328" s="212">
        <f t="shared" si="1578"/>
        <v>0.85</v>
      </c>
      <c r="AD1328" s="212">
        <f t="shared" si="1579"/>
        <v>0.85</v>
      </c>
      <c r="AE1328" s="212">
        <f t="shared" si="1580"/>
        <v>0.85</v>
      </c>
      <c r="AF1328" s="212">
        <f t="shared" si="1581"/>
        <v>0.85</v>
      </c>
      <c r="AG1328" s="212">
        <f t="shared" si="1582"/>
        <v>0.85</v>
      </c>
      <c r="AH1328" s="212">
        <f t="shared" si="1583"/>
        <v>0.85</v>
      </c>
      <c r="AI1328" s="212">
        <f t="shared" si="1584"/>
        <v>0.85</v>
      </c>
      <c r="AJ1328" s="212">
        <f t="shared" si="1585"/>
        <v>0.85</v>
      </c>
      <c r="AK1328" s="212">
        <f t="shared" si="1586"/>
        <v>0.85</v>
      </c>
    </row>
    <row r="1329" spans="1:37" x14ac:dyDescent="0.35">
      <c r="A1329" s="215">
        <v>22</v>
      </c>
      <c r="B1329" s="212">
        <f t="shared" si="1588"/>
        <v>0.85</v>
      </c>
      <c r="C1329" s="212">
        <f t="shared" ref="C1329:AA1329" si="1608">B1329</f>
        <v>0.85</v>
      </c>
      <c r="D1329" s="212">
        <f t="shared" si="1608"/>
        <v>0.85</v>
      </c>
      <c r="E1329" s="212">
        <f t="shared" si="1608"/>
        <v>0.85</v>
      </c>
      <c r="F1329" s="212">
        <f t="shared" si="1608"/>
        <v>0.85</v>
      </c>
      <c r="G1329" s="212">
        <f t="shared" si="1608"/>
        <v>0.85</v>
      </c>
      <c r="H1329" s="212">
        <f t="shared" si="1608"/>
        <v>0.85</v>
      </c>
      <c r="I1329" s="212">
        <f t="shared" si="1608"/>
        <v>0.85</v>
      </c>
      <c r="J1329" s="212">
        <f t="shared" si="1608"/>
        <v>0.85</v>
      </c>
      <c r="K1329" s="212">
        <f t="shared" si="1608"/>
        <v>0.85</v>
      </c>
      <c r="L1329" s="212">
        <f t="shared" si="1608"/>
        <v>0.85</v>
      </c>
      <c r="M1329" s="212">
        <f t="shared" si="1608"/>
        <v>0.85</v>
      </c>
      <c r="N1329" s="212">
        <f t="shared" si="1608"/>
        <v>0.85</v>
      </c>
      <c r="O1329" s="212">
        <f t="shared" si="1608"/>
        <v>0.85</v>
      </c>
      <c r="P1329" s="212">
        <f t="shared" si="1608"/>
        <v>0.85</v>
      </c>
      <c r="Q1329" s="212">
        <f t="shared" si="1608"/>
        <v>0.85</v>
      </c>
      <c r="R1329" s="212">
        <f t="shared" si="1608"/>
        <v>0.85</v>
      </c>
      <c r="S1329" s="212">
        <f t="shared" si="1608"/>
        <v>0.85</v>
      </c>
      <c r="T1329" s="212">
        <f t="shared" si="1608"/>
        <v>0.85</v>
      </c>
      <c r="U1329" s="212">
        <f t="shared" si="1608"/>
        <v>0.85</v>
      </c>
      <c r="V1329" s="212">
        <f t="shared" si="1608"/>
        <v>0.85</v>
      </c>
      <c r="W1329" s="212">
        <f t="shared" si="1608"/>
        <v>0.85</v>
      </c>
      <c r="X1329" s="212">
        <f t="shared" si="1608"/>
        <v>0.85</v>
      </c>
      <c r="Y1329" s="212">
        <f t="shared" si="1608"/>
        <v>0.85</v>
      </c>
      <c r="Z1329" s="212">
        <f t="shared" si="1608"/>
        <v>0.85</v>
      </c>
      <c r="AA1329" s="212">
        <f t="shared" si="1608"/>
        <v>0.85</v>
      </c>
      <c r="AB1329" s="212">
        <f t="shared" si="1577"/>
        <v>0.85</v>
      </c>
      <c r="AC1329" s="212">
        <f t="shared" si="1578"/>
        <v>0.85</v>
      </c>
      <c r="AD1329" s="212">
        <f t="shared" si="1579"/>
        <v>0.85</v>
      </c>
      <c r="AE1329" s="212">
        <f t="shared" si="1580"/>
        <v>0.85</v>
      </c>
      <c r="AF1329" s="212">
        <f t="shared" si="1581"/>
        <v>0.85</v>
      </c>
      <c r="AG1329" s="212">
        <f t="shared" si="1582"/>
        <v>0.85</v>
      </c>
      <c r="AH1329" s="212">
        <f t="shared" si="1583"/>
        <v>0.85</v>
      </c>
      <c r="AI1329" s="212">
        <f t="shared" si="1584"/>
        <v>0.85</v>
      </c>
      <c r="AJ1329" s="212">
        <f t="shared" si="1585"/>
        <v>0.85</v>
      </c>
      <c r="AK1329" s="212">
        <f t="shared" si="1586"/>
        <v>0.85</v>
      </c>
    </row>
    <row r="1330" spans="1:37" x14ac:dyDescent="0.35">
      <c r="A1330" s="215">
        <v>23</v>
      </c>
      <c r="B1330" s="212">
        <f t="shared" si="1588"/>
        <v>0.85</v>
      </c>
      <c r="C1330" s="212">
        <f t="shared" ref="C1330:AA1330" si="1609">B1330</f>
        <v>0.85</v>
      </c>
      <c r="D1330" s="212">
        <f t="shared" si="1609"/>
        <v>0.85</v>
      </c>
      <c r="E1330" s="212">
        <f t="shared" si="1609"/>
        <v>0.85</v>
      </c>
      <c r="F1330" s="212">
        <f t="shared" si="1609"/>
        <v>0.85</v>
      </c>
      <c r="G1330" s="212">
        <f t="shared" si="1609"/>
        <v>0.85</v>
      </c>
      <c r="H1330" s="212">
        <f t="shared" si="1609"/>
        <v>0.85</v>
      </c>
      <c r="I1330" s="212">
        <f t="shared" si="1609"/>
        <v>0.85</v>
      </c>
      <c r="J1330" s="212">
        <f t="shared" si="1609"/>
        <v>0.85</v>
      </c>
      <c r="K1330" s="212">
        <f t="shared" si="1609"/>
        <v>0.85</v>
      </c>
      <c r="L1330" s="212">
        <f t="shared" si="1609"/>
        <v>0.85</v>
      </c>
      <c r="M1330" s="212">
        <f t="shared" si="1609"/>
        <v>0.85</v>
      </c>
      <c r="N1330" s="212">
        <f t="shared" si="1609"/>
        <v>0.85</v>
      </c>
      <c r="O1330" s="212">
        <f t="shared" si="1609"/>
        <v>0.85</v>
      </c>
      <c r="P1330" s="212">
        <f t="shared" si="1609"/>
        <v>0.85</v>
      </c>
      <c r="Q1330" s="212">
        <f t="shared" si="1609"/>
        <v>0.85</v>
      </c>
      <c r="R1330" s="212">
        <f t="shared" si="1609"/>
        <v>0.85</v>
      </c>
      <c r="S1330" s="212">
        <f t="shared" si="1609"/>
        <v>0.85</v>
      </c>
      <c r="T1330" s="212">
        <f t="shared" si="1609"/>
        <v>0.85</v>
      </c>
      <c r="U1330" s="212">
        <f t="shared" si="1609"/>
        <v>0.85</v>
      </c>
      <c r="V1330" s="212">
        <f t="shared" si="1609"/>
        <v>0.85</v>
      </c>
      <c r="W1330" s="212">
        <f t="shared" si="1609"/>
        <v>0.85</v>
      </c>
      <c r="X1330" s="212">
        <f t="shared" si="1609"/>
        <v>0.85</v>
      </c>
      <c r="Y1330" s="212">
        <f t="shared" si="1609"/>
        <v>0.85</v>
      </c>
      <c r="Z1330" s="212">
        <f t="shared" si="1609"/>
        <v>0.85</v>
      </c>
      <c r="AA1330" s="212">
        <f t="shared" si="1609"/>
        <v>0.85</v>
      </c>
      <c r="AB1330" s="212">
        <f t="shared" si="1577"/>
        <v>0.85</v>
      </c>
      <c r="AC1330" s="212">
        <f t="shared" si="1578"/>
        <v>0.85</v>
      </c>
      <c r="AD1330" s="212">
        <f t="shared" si="1579"/>
        <v>0.85</v>
      </c>
      <c r="AE1330" s="212">
        <f t="shared" si="1580"/>
        <v>0.85</v>
      </c>
      <c r="AF1330" s="212">
        <f t="shared" si="1581"/>
        <v>0.85</v>
      </c>
      <c r="AG1330" s="212">
        <f t="shared" si="1582"/>
        <v>0.85</v>
      </c>
      <c r="AH1330" s="212">
        <f t="shared" si="1583"/>
        <v>0.85</v>
      </c>
      <c r="AI1330" s="212">
        <f t="shared" si="1584"/>
        <v>0.85</v>
      </c>
      <c r="AJ1330" s="212">
        <f t="shared" si="1585"/>
        <v>0.85</v>
      </c>
      <c r="AK1330" s="212">
        <f t="shared" si="1586"/>
        <v>0.85</v>
      </c>
    </row>
    <row r="1331" spans="1:37" x14ac:dyDescent="0.35">
      <c r="A1331" s="215">
        <v>24</v>
      </c>
      <c r="B1331" s="212">
        <f t="shared" si="1588"/>
        <v>0.85</v>
      </c>
      <c r="C1331" s="212">
        <f t="shared" ref="C1331:AA1331" si="1610">B1331</f>
        <v>0.85</v>
      </c>
      <c r="D1331" s="212">
        <f t="shared" si="1610"/>
        <v>0.85</v>
      </c>
      <c r="E1331" s="212">
        <f t="shared" si="1610"/>
        <v>0.85</v>
      </c>
      <c r="F1331" s="212">
        <f t="shared" si="1610"/>
        <v>0.85</v>
      </c>
      <c r="G1331" s="212">
        <f t="shared" si="1610"/>
        <v>0.85</v>
      </c>
      <c r="H1331" s="212">
        <f t="shared" si="1610"/>
        <v>0.85</v>
      </c>
      <c r="I1331" s="212">
        <f t="shared" si="1610"/>
        <v>0.85</v>
      </c>
      <c r="J1331" s="212">
        <f t="shared" si="1610"/>
        <v>0.85</v>
      </c>
      <c r="K1331" s="212">
        <f t="shared" si="1610"/>
        <v>0.85</v>
      </c>
      <c r="L1331" s="212">
        <f t="shared" si="1610"/>
        <v>0.85</v>
      </c>
      <c r="M1331" s="212">
        <f t="shared" si="1610"/>
        <v>0.85</v>
      </c>
      <c r="N1331" s="212">
        <f t="shared" si="1610"/>
        <v>0.85</v>
      </c>
      <c r="O1331" s="212">
        <f t="shared" si="1610"/>
        <v>0.85</v>
      </c>
      <c r="P1331" s="212">
        <f t="shared" si="1610"/>
        <v>0.85</v>
      </c>
      <c r="Q1331" s="212">
        <f t="shared" si="1610"/>
        <v>0.85</v>
      </c>
      <c r="R1331" s="212">
        <f t="shared" si="1610"/>
        <v>0.85</v>
      </c>
      <c r="S1331" s="212">
        <f t="shared" si="1610"/>
        <v>0.85</v>
      </c>
      <c r="T1331" s="212">
        <f t="shared" si="1610"/>
        <v>0.85</v>
      </c>
      <c r="U1331" s="212">
        <f t="shared" si="1610"/>
        <v>0.85</v>
      </c>
      <c r="V1331" s="212">
        <f t="shared" si="1610"/>
        <v>0.85</v>
      </c>
      <c r="W1331" s="212">
        <f t="shared" si="1610"/>
        <v>0.85</v>
      </c>
      <c r="X1331" s="212">
        <f t="shared" si="1610"/>
        <v>0.85</v>
      </c>
      <c r="Y1331" s="212">
        <f t="shared" si="1610"/>
        <v>0.85</v>
      </c>
      <c r="Z1331" s="212">
        <f t="shared" si="1610"/>
        <v>0.85</v>
      </c>
      <c r="AA1331" s="212">
        <f t="shared" si="1610"/>
        <v>0.85</v>
      </c>
      <c r="AB1331" s="212">
        <f t="shared" si="1577"/>
        <v>0.85</v>
      </c>
      <c r="AC1331" s="212">
        <f t="shared" si="1578"/>
        <v>0.85</v>
      </c>
      <c r="AD1331" s="212">
        <f t="shared" si="1579"/>
        <v>0.85</v>
      </c>
      <c r="AE1331" s="212">
        <f t="shared" si="1580"/>
        <v>0.85</v>
      </c>
      <c r="AF1331" s="212">
        <f t="shared" si="1581"/>
        <v>0.85</v>
      </c>
      <c r="AG1331" s="212">
        <f t="shared" si="1582"/>
        <v>0.85</v>
      </c>
      <c r="AH1331" s="212">
        <f t="shared" si="1583"/>
        <v>0.85</v>
      </c>
      <c r="AI1331" s="212">
        <f t="shared" si="1584"/>
        <v>0.85</v>
      </c>
      <c r="AJ1331" s="212">
        <f t="shared" si="1585"/>
        <v>0.85</v>
      </c>
      <c r="AK1331" s="212">
        <f t="shared" si="1586"/>
        <v>0.85</v>
      </c>
    </row>
    <row r="1332" spans="1:37" x14ac:dyDescent="0.35">
      <c r="A1332" s="215">
        <v>25</v>
      </c>
      <c r="B1332" s="212">
        <f t="shared" si="1588"/>
        <v>0.85</v>
      </c>
      <c r="C1332" s="212">
        <f t="shared" ref="C1332:AA1332" si="1611">B1332</f>
        <v>0.85</v>
      </c>
      <c r="D1332" s="212">
        <f t="shared" si="1611"/>
        <v>0.85</v>
      </c>
      <c r="E1332" s="212">
        <f t="shared" si="1611"/>
        <v>0.85</v>
      </c>
      <c r="F1332" s="212">
        <f t="shared" si="1611"/>
        <v>0.85</v>
      </c>
      <c r="G1332" s="212">
        <f t="shared" si="1611"/>
        <v>0.85</v>
      </c>
      <c r="H1332" s="212">
        <f t="shared" si="1611"/>
        <v>0.85</v>
      </c>
      <c r="I1332" s="212">
        <f t="shared" si="1611"/>
        <v>0.85</v>
      </c>
      <c r="J1332" s="212">
        <f t="shared" si="1611"/>
        <v>0.85</v>
      </c>
      <c r="K1332" s="212">
        <f t="shared" si="1611"/>
        <v>0.85</v>
      </c>
      <c r="L1332" s="212">
        <f t="shared" si="1611"/>
        <v>0.85</v>
      </c>
      <c r="M1332" s="212">
        <f t="shared" si="1611"/>
        <v>0.85</v>
      </c>
      <c r="N1332" s="212">
        <f t="shared" si="1611"/>
        <v>0.85</v>
      </c>
      <c r="O1332" s="212">
        <f t="shared" si="1611"/>
        <v>0.85</v>
      </c>
      <c r="P1332" s="212">
        <f t="shared" si="1611"/>
        <v>0.85</v>
      </c>
      <c r="Q1332" s="212">
        <f t="shared" si="1611"/>
        <v>0.85</v>
      </c>
      <c r="R1332" s="212">
        <f t="shared" si="1611"/>
        <v>0.85</v>
      </c>
      <c r="S1332" s="212">
        <f t="shared" si="1611"/>
        <v>0.85</v>
      </c>
      <c r="T1332" s="212">
        <f t="shared" si="1611"/>
        <v>0.85</v>
      </c>
      <c r="U1332" s="212">
        <f t="shared" si="1611"/>
        <v>0.85</v>
      </c>
      <c r="V1332" s="212">
        <f t="shared" si="1611"/>
        <v>0.85</v>
      </c>
      <c r="W1332" s="212">
        <f t="shared" si="1611"/>
        <v>0.85</v>
      </c>
      <c r="X1332" s="212">
        <f t="shared" si="1611"/>
        <v>0.85</v>
      </c>
      <c r="Y1332" s="212">
        <f t="shared" si="1611"/>
        <v>0.85</v>
      </c>
      <c r="Z1332" s="212">
        <f t="shared" si="1611"/>
        <v>0.85</v>
      </c>
      <c r="AA1332" s="212">
        <f t="shared" si="1611"/>
        <v>0.85</v>
      </c>
      <c r="AB1332" s="212">
        <f t="shared" si="1577"/>
        <v>0.85</v>
      </c>
      <c r="AC1332" s="212">
        <f t="shared" si="1578"/>
        <v>0.85</v>
      </c>
      <c r="AD1332" s="212">
        <f t="shared" si="1579"/>
        <v>0.85</v>
      </c>
      <c r="AE1332" s="212">
        <f t="shared" si="1580"/>
        <v>0.85</v>
      </c>
      <c r="AF1332" s="212">
        <f t="shared" si="1581"/>
        <v>0.85</v>
      </c>
      <c r="AG1332" s="212">
        <f t="shared" si="1582"/>
        <v>0.85</v>
      </c>
      <c r="AH1332" s="212">
        <f t="shared" si="1583"/>
        <v>0.85</v>
      </c>
      <c r="AI1332" s="212">
        <f t="shared" si="1584"/>
        <v>0.85</v>
      </c>
      <c r="AJ1332" s="212">
        <f t="shared" si="1585"/>
        <v>0.85</v>
      </c>
      <c r="AK1332" s="212">
        <f t="shared" si="1586"/>
        <v>0.85</v>
      </c>
    </row>
    <row r="1333" spans="1:37" x14ac:dyDescent="0.35">
      <c r="A1333" s="215">
        <v>26</v>
      </c>
      <c r="B1333" s="212">
        <f t="shared" si="1588"/>
        <v>0.85</v>
      </c>
      <c r="C1333" s="212">
        <f t="shared" ref="C1333:AA1333" si="1612">B1333</f>
        <v>0.85</v>
      </c>
      <c r="D1333" s="212">
        <f t="shared" si="1612"/>
        <v>0.85</v>
      </c>
      <c r="E1333" s="212">
        <f t="shared" si="1612"/>
        <v>0.85</v>
      </c>
      <c r="F1333" s="212">
        <f t="shared" si="1612"/>
        <v>0.85</v>
      </c>
      <c r="G1333" s="212">
        <f t="shared" si="1612"/>
        <v>0.85</v>
      </c>
      <c r="H1333" s="212">
        <f t="shared" si="1612"/>
        <v>0.85</v>
      </c>
      <c r="I1333" s="212">
        <f t="shared" si="1612"/>
        <v>0.85</v>
      </c>
      <c r="J1333" s="212">
        <f t="shared" si="1612"/>
        <v>0.85</v>
      </c>
      <c r="K1333" s="212">
        <f t="shared" si="1612"/>
        <v>0.85</v>
      </c>
      <c r="L1333" s="212">
        <f t="shared" si="1612"/>
        <v>0.85</v>
      </c>
      <c r="M1333" s="212">
        <f t="shared" si="1612"/>
        <v>0.85</v>
      </c>
      <c r="N1333" s="212">
        <f t="shared" si="1612"/>
        <v>0.85</v>
      </c>
      <c r="O1333" s="212">
        <f t="shared" si="1612"/>
        <v>0.85</v>
      </c>
      <c r="P1333" s="212">
        <f t="shared" si="1612"/>
        <v>0.85</v>
      </c>
      <c r="Q1333" s="212">
        <f t="shared" si="1612"/>
        <v>0.85</v>
      </c>
      <c r="R1333" s="212">
        <f t="shared" si="1612"/>
        <v>0.85</v>
      </c>
      <c r="S1333" s="212">
        <f t="shared" si="1612"/>
        <v>0.85</v>
      </c>
      <c r="T1333" s="212">
        <f t="shared" si="1612"/>
        <v>0.85</v>
      </c>
      <c r="U1333" s="212">
        <f t="shared" si="1612"/>
        <v>0.85</v>
      </c>
      <c r="V1333" s="212">
        <f t="shared" si="1612"/>
        <v>0.85</v>
      </c>
      <c r="W1333" s="212">
        <f t="shared" si="1612"/>
        <v>0.85</v>
      </c>
      <c r="X1333" s="212">
        <f t="shared" si="1612"/>
        <v>0.85</v>
      </c>
      <c r="Y1333" s="212">
        <f t="shared" si="1612"/>
        <v>0.85</v>
      </c>
      <c r="Z1333" s="212">
        <f t="shared" si="1612"/>
        <v>0.85</v>
      </c>
      <c r="AA1333" s="212">
        <f t="shared" si="1612"/>
        <v>0.85</v>
      </c>
      <c r="AB1333" s="212">
        <f t="shared" si="1577"/>
        <v>0.85</v>
      </c>
      <c r="AC1333" s="212">
        <f t="shared" si="1578"/>
        <v>0.85</v>
      </c>
      <c r="AD1333" s="212">
        <f t="shared" si="1579"/>
        <v>0.85</v>
      </c>
      <c r="AE1333" s="212">
        <f t="shared" si="1580"/>
        <v>0.85</v>
      </c>
      <c r="AF1333" s="212">
        <f t="shared" si="1581"/>
        <v>0.85</v>
      </c>
      <c r="AG1333" s="212">
        <f t="shared" si="1582"/>
        <v>0.85</v>
      </c>
      <c r="AH1333" s="212">
        <f t="shared" si="1583"/>
        <v>0.85</v>
      </c>
      <c r="AI1333" s="212">
        <f t="shared" si="1584"/>
        <v>0.85</v>
      </c>
      <c r="AJ1333" s="212">
        <f t="shared" si="1585"/>
        <v>0.85</v>
      </c>
      <c r="AK1333" s="212">
        <f t="shared" si="1586"/>
        <v>0.85</v>
      </c>
    </row>
    <row r="1334" spans="1:37" x14ac:dyDescent="0.35">
      <c r="A1334" s="215">
        <v>27</v>
      </c>
      <c r="B1334" s="212">
        <f t="shared" si="1588"/>
        <v>0.85</v>
      </c>
      <c r="C1334" s="212">
        <f t="shared" ref="C1334:AA1334" si="1613">B1334</f>
        <v>0.85</v>
      </c>
      <c r="D1334" s="212">
        <f t="shared" si="1613"/>
        <v>0.85</v>
      </c>
      <c r="E1334" s="212">
        <f t="shared" si="1613"/>
        <v>0.85</v>
      </c>
      <c r="F1334" s="212">
        <f t="shared" si="1613"/>
        <v>0.85</v>
      </c>
      <c r="G1334" s="212">
        <f t="shared" si="1613"/>
        <v>0.85</v>
      </c>
      <c r="H1334" s="212">
        <f t="shared" si="1613"/>
        <v>0.85</v>
      </c>
      <c r="I1334" s="212">
        <f t="shared" si="1613"/>
        <v>0.85</v>
      </c>
      <c r="J1334" s="212">
        <f t="shared" si="1613"/>
        <v>0.85</v>
      </c>
      <c r="K1334" s="212">
        <f t="shared" si="1613"/>
        <v>0.85</v>
      </c>
      <c r="L1334" s="212">
        <f t="shared" si="1613"/>
        <v>0.85</v>
      </c>
      <c r="M1334" s="212">
        <f t="shared" si="1613"/>
        <v>0.85</v>
      </c>
      <c r="N1334" s="212">
        <f t="shared" si="1613"/>
        <v>0.85</v>
      </c>
      <c r="O1334" s="212">
        <f t="shared" si="1613"/>
        <v>0.85</v>
      </c>
      <c r="P1334" s="212">
        <f t="shared" si="1613"/>
        <v>0.85</v>
      </c>
      <c r="Q1334" s="212">
        <f t="shared" si="1613"/>
        <v>0.85</v>
      </c>
      <c r="R1334" s="212">
        <f t="shared" si="1613"/>
        <v>0.85</v>
      </c>
      <c r="S1334" s="212">
        <f t="shared" si="1613"/>
        <v>0.85</v>
      </c>
      <c r="T1334" s="212">
        <f t="shared" si="1613"/>
        <v>0.85</v>
      </c>
      <c r="U1334" s="212">
        <f t="shared" si="1613"/>
        <v>0.85</v>
      </c>
      <c r="V1334" s="212">
        <f t="shared" si="1613"/>
        <v>0.85</v>
      </c>
      <c r="W1334" s="212">
        <f t="shared" si="1613"/>
        <v>0.85</v>
      </c>
      <c r="X1334" s="212">
        <f t="shared" si="1613"/>
        <v>0.85</v>
      </c>
      <c r="Y1334" s="212">
        <f t="shared" si="1613"/>
        <v>0.85</v>
      </c>
      <c r="Z1334" s="212">
        <f t="shared" si="1613"/>
        <v>0.85</v>
      </c>
      <c r="AA1334" s="212">
        <f t="shared" si="1613"/>
        <v>0.85</v>
      </c>
      <c r="AB1334" s="212">
        <f t="shared" si="1577"/>
        <v>0.85</v>
      </c>
      <c r="AC1334" s="212">
        <f t="shared" si="1578"/>
        <v>0.85</v>
      </c>
      <c r="AD1334" s="212">
        <f t="shared" si="1579"/>
        <v>0.85</v>
      </c>
      <c r="AE1334" s="212">
        <f t="shared" si="1580"/>
        <v>0.85</v>
      </c>
      <c r="AF1334" s="212">
        <f t="shared" si="1581"/>
        <v>0.85</v>
      </c>
      <c r="AG1334" s="212">
        <f t="shared" si="1582"/>
        <v>0.85</v>
      </c>
      <c r="AH1334" s="212">
        <f t="shared" si="1583"/>
        <v>0.85</v>
      </c>
      <c r="AI1334" s="212">
        <f t="shared" si="1584"/>
        <v>0.85</v>
      </c>
      <c r="AJ1334" s="212">
        <f t="shared" si="1585"/>
        <v>0.85</v>
      </c>
      <c r="AK1334" s="212">
        <f t="shared" si="1586"/>
        <v>0.85</v>
      </c>
    </row>
    <row r="1335" spans="1:37" x14ac:dyDescent="0.35">
      <c r="A1335" s="215">
        <v>28</v>
      </c>
      <c r="B1335" s="212">
        <f t="shared" si="1588"/>
        <v>0.85</v>
      </c>
      <c r="C1335" s="212">
        <f t="shared" ref="C1335:AA1335" si="1614">B1335</f>
        <v>0.85</v>
      </c>
      <c r="D1335" s="212">
        <f t="shared" si="1614"/>
        <v>0.85</v>
      </c>
      <c r="E1335" s="212">
        <f t="shared" si="1614"/>
        <v>0.85</v>
      </c>
      <c r="F1335" s="212">
        <f t="shared" si="1614"/>
        <v>0.85</v>
      </c>
      <c r="G1335" s="212">
        <f t="shared" si="1614"/>
        <v>0.85</v>
      </c>
      <c r="H1335" s="212">
        <f t="shared" si="1614"/>
        <v>0.85</v>
      </c>
      <c r="I1335" s="212">
        <f t="shared" si="1614"/>
        <v>0.85</v>
      </c>
      <c r="J1335" s="212">
        <f t="shared" si="1614"/>
        <v>0.85</v>
      </c>
      <c r="K1335" s="212">
        <f t="shared" si="1614"/>
        <v>0.85</v>
      </c>
      <c r="L1335" s="212">
        <f t="shared" si="1614"/>
        <v>0.85</v>
      </c>
      <c r="M1335" s="212">
        <f t="shared" si="1614"/>
        <v>0.85</v>
      </c>
      <c r="N1335" s="212">
        <f t="shared" si="1614"/>
        <v>0.85</v>
      </c>
      <c r="O1335" s="212">
        <f t="shared" si="1614"/>
        <v>0.85</v>
      </c>
      <c r="P1335" s="212">
        <f t="shared" si="1614"/>
        <v>0.85</v>
      </c>
      <c r="Q1335" s="212">
        <f t="shared" si="1614"/>
        <v>0.85</v>
      </c>
      <c r="R1335" s="212">
        <f t="shared" si="1614"/>
        <v>0.85</v>
      </c>
      <c r="S1335" s="212">
        <f t="shared" si="1614"/>
        <v>0.85</v>
      </c>
      <c r="T1335" s="212">
        <f t="shared" si="1614"/>
        <v>0.85</v>
      </c>
      <c r="U1335" s="212">
        <f t="shared" si="1614"/>
        <v>0.85</v>
      </c>
      <c r="V1335" s="212">
        <f t="shared" si="1614"/>
        <v>0.85</v>
      </c>
      <c r="W1335" s="212">
        <f t="shared" si="1614"/>
        <v>0.85</v>
      </c>
      <c r="X1335" s="212">
        <f t="shared" si="1614"/>
        <v>0.85</v>
      </c>
      <c r="Y1335" s="212">
        <f t="shared" si="1614"/>
        <v>0.85</v>
      </c>
      <c r="Z1335" s="212">
        <f t="shared" si="1614"/>
        <v>0.85</v>
      </c>
      <c r="AA1335" s="212">
        <f t="shared" si="1614"/>
        <v>0.85</v>
      </c>
      <c r="AB1335" s="212">
        <f t="shared" si="1577"/>
        <v>0.85</v>
      </c>
      <c r="AC1335" s="212">
        <f t="shared" si="1578"/>
        <v>0.85</v>
      </c>
      <c r="AD1335" s="212">
        <f t="shared" si="1579"/>
        <v>0.85</v>
      </c>
      <c r="AE1335" s="212">
        <f t="shared" si="1580"/>
        <v>0.85</v>
      </c>
      <c r="AF1335" s="212">
        <f t="shared" si="1581"/>
        <v>0.85</v>
      </c>
      <c r="AG1335" s="212">
        <f t="shared" si="1582"/>
        <v>0.85</v>
      </c>
      <c r="AH1335" s="212">
        <f t="shared" si="1583"/>
        <v>0.85</v>
      </c>
      <c r="AI1335" s="212">
        <f t="shared" si="1584"/>
        <v>0.85</v>
      </c>
      <c r="AJ1335" s="212">
        <f t="shared" si="1585"/>
        <v>0.85</v>
      </c>
      <c r="AK1335" s="212">
        <f t="shared" si="1586"/>
        <v>0.85</v>
      </c>
    </row>
    <row r="1336" spans="1:37" x14ac:dyDescent="0.35">
      <c r="A1336" s="215">
        <v>29</v>
      </c>
      <c r="B1336" s="212">
        <f t="shared" si="1588"/>
        <v>0.85</v>
      </c>
      <c r="C1336" s="212">
        <f t="shared" ref="C1336:AA1336" si="1615">B1336</f>
        <v>0.85</v>
      </c>
      <c r="D1336" s="212">
        <f t="shared" si="1615"/>
        <v>0.85</v>
      </c>
      <c r="E1336" s="212">
        <f t="shared" si="1615"/>
        <v>0.85</v>
      </c>
      <c r="F1336" s="212">
        <f t="shared" si="1615"/>
        <v>0.85</v>
      </c>
      <c r="G1336" s="212">
        <f t="shared" si="1615"/>
        <v>0.85</v>
      </c>
      <c r="H1336" s="212">
        <f t="shared" si="1615"/>
        <v>0.85</v>
      </c>
      <c r="I1336" s="212">
        <f t="shared" si="1615"/>
        <v>0.85</v>
      </c>
      <c r="J1336" s="212">
        <f t="shared" si="1615"/>
        <v>0.85</v>
      </c>
      <c r="K1336" s="212">
        <f t="shared" si="1615"/>
        <v>0.85</v>
      </c>
      <c r="L1336" s="212">
        <f t="shared" si="1615"/>
        <v>0.85</v>
      </c>
      <c r="M1336" s="212">
        <f t="shared" si="1615"/>
        <v>0.85</v>
      </c>
      <c r="N1336" s="212">
        <f t="shared" si="1615"/>
        <v>0.85</v>
      </c>
      <c r="O1336" s="212">
        <f t="shared" si="1615"/>
        <v>0.85</v>
      </c>
      <c r="P1336" s="212">
        <f t="shared" si="1615"/>
        <v>0.85</v>
      </c>
      <c r="Q1336" s="212">
        <f t="shared" si="1615"/>
        <v>0.85</v>
      </c>
      <c r="R1336" s="212">
        <f t="shared" si="1615"/>
        <v>0.85</v>
      </c>
      <c r="S1336" s="212">
        <f t="shared" si="1615"/>
        <v>0.85</v>
      </c>
      <c r="T1336" s="212">
        <f t="shared" si="1615"/>
        <v>0.85</v>
      </c>
      <c r="U1336" s="212">
        <f t="shared" si="1615"/>
        <v>0.85</v>
      </c>
      <c r="V1336" s="212">
        <f t="shared" si="1615"/>
        <v>0.85</v>
      </c>
      <c r="W1336" s="212">
        <f t="shared" si="1615"/>
        <v>0.85</v>
      </c>
      <c r="X1336" s="212">
        <f t="shared" si="1615"/>
        <v>0.85</v>
      </c>
      <c r="Y1336" s="212">
        <f t="shared" si="1615"/>
        <v>0.85</v>
      </c>
      <c r="Z1336" s="212">
        <f t="shared" si="1615"/>
        <v>0.85</v>
      </c>
      <c r="AA1336" s="212">
        <f t="shared" si="1615"/>
        <v>0.85</v>
      </c>
      <c r="AB1336" s="212">
        <f t="shared" si="1577"/>
        <v>0.85</v>
      </c>
      <c r="AC1336" s="212">
        <f t="shared" si="1578"/>
        <v>0.85</v>
      </c>
      <c r="AD1336" s="212">
        <f t="shared" si="1579"/>
        <v>0.85</v>
      </c>
      <c r="AE1336" s="212">
        <f t="shared" si="1580"/>
        <v>0.85</v>
      </c>
      <c r="AF1336" s="212">
        <f t="shared" si="1581"/>
        <v>0.85</v>
      </c>
      <c r="AG1336" s="212">
        <f t="shared" si="1582"/>
        <v>0.85</v>
      </c>
      <c r="AH1336" s="212">
        <f t="shared" si="1583"/>
        <v>0.85</v>
      </c>
      <c r="AI1336" s="212">
        <f t="shared" si="1584"/>
        <v>0.85</v>
      </c>
      <c r="AJ1336" s="212">
        <f t="shared" si="1585"/>
        <v>0.85</v>
      </c>
      <c r="AK1336" s="212">
        <f t="shared" si="1586"/>
        <v>0.85</v>
      </c>
    </row>
    <row r="1337" spans="1:37" x14ac:dyDescent="0.35">
      <c r="A1337" s="215">
        <v>30</v>
      </c>
      <c r="B1337" s="212">
        <f t="shared" si="1588"/>
        <v>0.85</v>
      </c>
      <c r="C1337" s="212">
        <f t="shared" ref="C1337:AA1337" si="1616">B1337</f>
        <v>0.85</v>
      </c>
      <c r="D1337" s="212">
        <f t="shared" si="1616"/>
        <v>0.85</v>
      </c>
      <c r="E1337" s="212">
        <f t="shared" si="1616"/>
        <v>0.85</v>
      </c>
      <c r="F1337" s="212">
        <f t="shared" si="1616"/>
        <v>0.85</v>
      </c>
      <c r="G1337" s="212">
        <f t="shared" si="1616"/>
        <v>0.85</v>
      </c>
      <c r="H1337" s="212">
        <f t="shared" si="1616"/>
        <v>0.85</v>
      </c>
      <c r="I1337" s="212">
        <f t="shared" si="1616"/>
        <v>0.85</v>
      </c>
      <c r="J1337" s="212">
        <f t="shared" si="1616"/>
        <v>0.85</v>
      </c>
      <c r="K1337" s="212">
        <f t="shared" si="1616"/>
        <v>0.85</v>
      </c>
      <c r="L1337" s="212">
        <f t="shared" si="1616"/>
        <v>0.85</v>
      </c>
      <c r="M1337" s="212">
        <f t="shared" si="1616"/>
        <v>0.85</v>
      </c>
      <c r="N1337" s="212">
        <f t="shared" si="1616"/>
        <v>0.85</v>
      </c>
      <c r="O1337" s="212">
        <f t="shared" si="1616"/>
        <v>0.85</v>
      </c>
      <c r="P1337" s="212">
        <f t="shared" si="1616"/>
        <v>0.85</v>
      </c>
      <c r="Q1337" s="212">
        <f t="shared" si="1616"/>
        <v>0.85</v>
      </c>
      <c r="R1337" s="212">
        <f t="shared" si="1616"/>
        <v>0.85</v>
      </c>
      <c r="S1337" s="212">
        <f t="shared" si="1616"/>
        <v>0.85</v>
      </c>
      <c r="T1337" s="212">
        <f t="shared" si="1616"/>
        <v>0.85</v>
      </c>
      <c r="U1337" s="212">
        <f t="shared" si="1616"/>
        <v>0.85</v>
      </c>
      <c r="V1337" s="212">
        <f t="shared" si="1616"/>
        <v>0.85</v>
      </c>
      <c r="W1337" s="212">
        <f t="shared" si="1616"/>
        <v>0.85</v>
      </c>
      <c r="X1337" s="212">
        <f t="shared" si="1616"/>
        <v>0.85</v>
      </c>
      <c r="Y1337" s="212">
        <f t="shared" si="1616"/>
        <v>0.85</v>
      </c>
      <c r="Z1337" s="212">
        <f t="shared" si="1616"/>
        <v>0.85</v>
      </c>
      <c r="AA1337" s="212">
        <f t="shared" si="1616"/>
        <v>0.85</v>
      </c>
      <c r="AB1337" s="212">
        <f t="shared" si="1577"/>
        <v>0.85</v>
      </c>
      <c r="AC1337" s="212">
        <f t="shared" si="1578"/>
        <v>0.85</v>
      </c>
      <c r="AD1337" s="212">
        <f t="shared" si="1579"/>
        <v>0.85</v>
      </c>
      <c r="AE1337" s="212">
        <f t="shared" si="1580"/>
        <v>0.85</v>
      </c>
      <c r="AF1337" s="212">
        <f t="shared" si="1581"/>
        <v>0.85</v>
      </c>
      <c r="AG1337" s="212">
        <f t="shared" si="1582"/>
        <v>0.85</v>
      </c>
      <c r="AH1337" s="212">
        <f t="shared" si="1583"/>
        <v>0.85</v>
      </c>
      <c r="AI1337" s="212">
        <f t="shared" si="1584"/>
        <v>0.85</v>
      </c>
      <c r="AJ1337" s="212">
        <f t="shared" si="1585"/>
        <v>0.85</v>
      </c>
      <c r="AK1337" s="212">
        <f t="shared" si="1586"/>
        <v>0.85</v>
      </c>
    </row>
    <row r="1338" spans="1:37" x14ac:dyDescent="0.35">
      <c r="A1338" s="215">
        <v>31</v>
      </c>
      <c r="B1338" s="212">
        <f t="shared" si="1588"/>
        <v>0.85</v>
      </c>
      <c r="C1338" s="212">
        <f t="shared" ref="C1338:AA1338" si="1617">B1338</f>
        <v>0.85</v>
      </c>
      <c r="D1338" s="212">
        <f t="shared" si="1617"/>
        <v>0.85</v>
      </c>
      <c r="E1338" s="212">
        <f t="shared" si="1617"/>
        <v>0.85</v>
      </c>
      <c r="F1338" s="212">
        <f t="shared" si="1617"/>
        <v>0.85</v>
      </c>
      <c r="G1338" s="212">
        <f t="shared" si="1617"/>
        <v>0.85</v>
      </c>
      <c r="H1338" s="212">
        <f t="shared" si="1617"/>
        <v>0.85</v>
      </c>
      <c r="I1338" s="212">
        <f t="shared" si="1617"/>
        <v>0.85</v>
      </c>
      <c r="J1338" s="212">
        <f t="shared" si="1617"/>
        <v>0.85</v>
      </c>
      <c r="K1338" s="212">
        <f t="shared" si="1617"/>
        <v>0.85</v>
      </c>
      <c r="L1338" s="212">
        <f t="shared" si="1617"/>
        <v>0.85</v>
      </c>
      <c r="M1338" s="212">
        <f t="shared" si="1617"/>
        <v>0.85</v>
      </c>
      <c r="N1338" s="212">
        <f t="shared" si="1617"/>
        <v>0.85</v>
      </c>
      <c r="O1338" s="212">
        <f t="shared" si="1617"/>
        <v>0.85</v>
      </c>
      <c r="P1338" s="212">
        <f t="shared" si="1617"/>
        <v>0.85</v>
      </c>
      <c r="Q1338" s="212">
        <f t="shared" si="1617"/>
        <v>0.85</v>
      </c>
      <c r="R1338" s="212">
        <f t="shared" si="1617"/>
        <v>0.85</v>
      </c>
      <c r="S1338" s="212">
        <f t="shared" si="1617"/>
        <v>0.85</v>
      </c>
      <c r="T1338" s="212">
        <f t="shared" si="1617"/>
        <v>0.85</v>
      </c>
      <c r="U1338" s="212">
        <f t="shared" si="1617"/>
        <v>0.85</v>
      </c>
      <c r="V1338" s="212">
        <f t="shared" si="1617"/>
        <v>0.85</v>
      </c>
      <c r="W1338" s="212">
        <f t="shared" si="1617"/>
        <v>0.85</v>
      </c>
      <c r="X1338" s="212">
        <f t="shared" si="1617"/>
        <v>0.85</v>
      </c>
      <c r="Y1338" s="212">
        <f t="shared" si="1617"/>
        <v>0.85</v>
      </c>
      <c r="Z1338" s="212">
        <f t="shared" si="1617"/>
        <v>0.85</v>
      </c>
      <c r="AA1338" s="212">
        <f t="shared" si="1617"/>
        <v>0.85</v>
      </c>
      <c r="AB1338" s="212">
        <f t="shared" si="1577"/>
        <v>0.85</v>
      </c>
      <c r="AC1338" s="212">
        <f t="shared" si="1578"/>
        <v>0.85</v>
      </c>
      <c r="AD1338" s="212">
        <f t="shared" si="1579"/>
        <v>0.85</v>
      </c>
      <c r="AE1338" s="212">
        <f t="shared" si="1580"/>
        <v>0.85</v>
      </c>
      <c r="AF1338" s="212">
        <f t="shared" si="1581"/>
        <v>0.85</v>
      </c>
      <c r="AG1338" s="212">
        <f t="shared" si="1582"/>
        <v>0.85</v>
      </c>
      <c r="AH1338" s="212">
        <f t="shared" si="1583"/>
        <v>0.85</v>
      </c>
      <c r="AI1338" s="212">
        <f t="shared" si="1584"/>
        <v>0.85</v>
      </c>
      <c r="AJ1338" s="212">
        <f t="shared" si="1585"/>
        <v>0.85</v>
      </c>
      <c r="AK1338" s="212">
        <f t="shared" si="1586"/>
        <v>0.85</v>
      </c>
    </row>
    <row r="1339" spans="1:37" x14ac:dyDescent="0.35">
      <c r="A1339" s="215">
        <v>32</v>
      </c>
      <c r="B1339" s="212">
        <f t="shared" si="1588"/>
        <v>0.85</v>
      </c>
      <c r="C1339" s="212">
        <f t="shared" ref="C1339:AA1339" si="1618">B1339</f>
        <v>0.85</v>
      </c>
      <c r="D1339" s="212">
        <f t="shared" si="1618"/>
        <v>0.85</v>
      </c>
      <c r="E1339" s="212">
        <f t="shared" si="1618"/>
        <v>0.85</v>
      </c>
      <c r="F1339" s="212">
        <f t="shared" si="1618"/>
        <v>0.85</v>
      </c>
      <c r="G1339" s="212">
        <f t="shared" si="1618"/>
        <v>0.85</v>
      </c>
      <c r="H1339" s="212">
        <f t="shared" si="1618"/>
        <v>0.85</v>
      </c>
      <c r="I1339" s="212">
        <f t="shared" si="1618"/>
        <v>0.85</v>
      </c>
      <c r="J1339" s="212">
        <f t="shared" si="1618"/>
        <v>0.85</v>
      </c>
      <c r="K1339" s="212">
        <f t="shared" si="1618"/>
        <v>0.85</v>
      </c>
      <c r="L1339" s="212">
        <f t="shared" si="1618"/>
        <v>0.85</v>
      </c>
      <c r="M1339" s="212">
        <f t="shared" si="1618"/>
        <v>0.85</v>
      </c>
      <c r="N1339" s="212">
        <f t="shared" si="1618"/>
        <v>0.85</v>
      </c>
      <c r="O1339" s="212">
        <f t="shared" si="1618"/>
        <v>0.85</v>
      </c>
      <c r="P1339" s="212">
        <f t="shared" si="1618"/>
        <v>0.85</v>
      </c>
      <c r="Q1339" s="212">
        <f t="shared" si="1618"/>
        <v>0.85</v>
      </c>
      <c r="R1339" s="212">
        <f t="shared" si="1618"/>
        <v>0.85</v>
      </c>
      <c r="S1339" s="212">
        <f t="shared" si="1618"/>
        <v>0.85</v>
      </c>
      <c r="T1339" s="212">
        <f t="shared" si="1618"/>
        <v>0.85</v>
      </c>
      <c r="U1339" s="212">
        <f t="shared" si="1618"/>
        <v>0.85</v>
      </c>
      <c r="V1339" s="212">
        <f t="shared" si="1618"/>
        <v>0.85</v>
      </c>
      <c r="W1339" s="212">
        <f t="shared" si="1618"/>
        <v>0.85</v>
      </c>
      <c r="X1339" s="212">
        <f t="shared" si="1618"/>
        <v>0.85</v>
      </c>
      <c r="Y1339" s="212">
        <f t="shared" si="1618"/>
        <v>0.85</v>
      </c>
      <c r="Z1339" s="212">
        <f t="shared" si="1618"/>
        <v>0.85</v>
      </c>
      <c r="AA1339" s="212">
        <f t="shared" si="1618"/>
        <v>0.85</v>
      </c>
      <c r="AB1339" s="212">
        <f t="shared" si="1577"/>
        <v>0.85</v>
      </c>
      <c r="AC1339" s="212">
        <f t="shared" si="1578"/>
        <v>0.85</v>
      </c>
      <c r="AD1339" s="212">
        <f t="shared" si="1579"/>
        <v>0.85</v>
      </c>
      <c r="AE1339" s="212">
        <f t="shared" si="1580"/>
        <v>0.85</v>
      </c>
      <c r="AF1339" s="212">
        <f t="shared" si="1581"/>
        <v>0.85</v>
      </c>
      <c r="AG1339" s="212">
        <f t="shared" si="1582"/>
        <v>0.85</v>
      </c>
      <c r="AH1339" s="212">
        <f t="shared" si="1583"/>
        <v>0.85</v>
      </c>
      <c r="AI1339" s="212">
        <f t="shared" si="1584"/>
        <v>0.85</v>
      </c>
      <c r="AJ1339" s="212">
        <f t="shared" si="1585"/>
        <v>0.85</v>
      </c>
      <c r="AK1339" s="212">
        <f t="shared" si="1586"/>
        <v>0.85</v>
      </c>
    </row>
    <row r="1340" spans="1:37" x14ac:dyDescent="0.35">
      <c r="A1340" s="215">
        <v>33</v>
      </c>
      <c r="B1340" s="212">
        <f t="shared" si="1588"/>
        <v>0.85</v>
      </c>
      <c r="C1340" s="212">
        <f t="shared" ref="C1340:AA1340" si="1619">B1340</f>
        <v>0.85</v>
      </c>
      <c r="D1340" s="212">
        <f t="shared" si="1619"/>
        <v>0.85</v>
      </c>
      <c r="E1340" s="212">
        <f t="shared" si="1619"/>
        <v>0.85</v>
      </c>
      <c r="F1340" s="212">
        <f t="shared" si="1619"/>
        <v>0.85</v>
      </c>
      <c r="G1340" s="212">
        <f t="shared" si="1619"/>
        <v>0.85</v>
      </c>
      <c r="H1340" s="212">
        <f t="shared" si="1619"/>
        <v>0.85</v>
      </c>
      <c r="I1340" s="212">
        <f t="shared" si="1619"/>
        <v>0.85</v>
      </c>
      <c r="J1340" s="212">
        <f t="shared" si="1619"/>
        <v>0.85</v>
      </c>
      <c r="K1340" s="212">
        <f t="shared" si="1619"/>
        <v>0.85</v>
      </c>
      <c r="L1340" s="212">
        <f t="shared" si="1619"/>
        <v>0.85</v>
      </c>
      <c r="M1340" s="212">
        <f t="shared" si="1619"/>
        <v>0.85</v>
      </c>
      <c r="N1340" s="212">
        <f t="shared" si="1619"/>
        <v>0.85</v>
      </c>
      <c r="O1340" s="212">
        <f t="shared" si="1619"/>
        <v>0.85</v>
      </c>
      <c r="P1340" s="212">
        <f t="shared" si="1619"/>
        <v>0.85</v>
      </c>
      <c r="Q1340" s="212">
        <f t="shared" si="1619"/>
        <v>0.85</v>
      </c>
      <c r="R1340" s="212">
        <f t="shared" si="1619"/>
        <v>0.85</v>
      </c>
      <c r="S1340" s="212">
        <f t="shared" si="1619"/>
        <v>0.85</v>
      </c>
      <c r="T1340" s="212">
        <f t="shared" si="1619"/>
        <v>0.85</v>
      </c>
      <c r="U1340" s="212">
        <f t="shared" si="1619"/>
        <v>0.85</v>
      </c>
      <c r="V1340" s="212">
        <f t="shared" si="1619"/>
        <v>0.85</v>
      </c>
      <c r="W1340" s="212">
        <f t="shared" si="1619"/>
        <v>0.85</v>
      </c>
      <c r="X1340" s="212">
        <f t="shared" si="1619"/>
        <v>0.85</v>
      </c>
      <c r="Y1340" s="212">
        <f t="shared" si="1619"/>
        <v>0.85</v>
      </c>
      <c r="Z1340" s="212">
        <f t="shared" si="1619"/>
        <v>0.85</v>
      </c>
      <c r="AA1340" s="212">
        <f t="shared" si="1619"/>
        <v>0.85</v>
      </c>
      <c r="AB1340" s="212">
        <f t="shared" si="1577"/>
        <v>0.85</v>
      </c>
      <c r="AC1340" s="212">
        <f t="shared" si="1578"/>
        <v>0.85</v>
      </c>
      <c r="AD1340" s="212">
        <f t="shared" si="1579"/>
        <v>0.85</v>
      </c>
      <c r="AE1340" s="212">
        <f t="shared" si="1580"/>
        <v>0.85</v>
      </c>
      <c r="AF1340" s="212">
        <f t="shared" si="1581"/>
        <v>0.85</v>
      </c>
      <c r="AG1340" s="212">
        <f t="shared" si="1582"/>
        <v>0.85</v>
      </c>
      <c r="AH1340" s="212">
        <f t="shared" si="1583"/>
        <v>0.85</v>
      </c>
      <c r="AI1340" s="212">
        <f t="shared" si="1584"/>
        <v>0.85</v>
      </c>
      <c r="AJ1340" s="212">
        <f t="shared" si="1585"/>
        <v>0.85</v>
      </c>
      <c r="AK1340" s="212">
        <f t="shared" si="1586"/>
        <v>0.85</v>
      </c>
    </row>
    <row r="1341" spans="1:37" x14ac:dyDescent="0.35">
      <c r="A1341" s="215">
        <v>34</v>
      </c>
      <c r="B1341" s="212">
        <f t="shared" si="1588"/>
        <v>0.85</v>
      </c>
      <c r="C1341" s="212">
        <f t="shared" ref="C1341:AA1341" si="1620">B1341</f>
        <v>0.85</v>
      </c>
      <c r="D1341" s="212">
        <f t="shared" si="1620"/>
        <v>0.85</v>
      </c>
      <c r="E1341" s="212">
        <f t="shared" si="1620"/>
        <v>0.85</v>
      </c>
      <c r="F1341" s="212">
        <f t="shared" si="1620"/>
        <v>0.85</v>
      </c>
      <c r="G1341" s="212">
        <f t="shared" si="1620"/>
        <v>0.85</v>
      </c>
      <c r="H1341" s="212">
        <f t="shared" si="1620"/>
        <v>0.85</v>
      </c>
      <c r="I1341" s="212">
        <f t="shared" si="1620"/>
        <v>0.85</v>
      </c>
      <c r="J1341" s="212">
        <f t="shared" si="1620"/>
        <v>0.85</v>
      </c>
      <c r="K1341" s="212">
        <f t="shared" si="1620"/>
        <v>0.85</v>
      </c>
      <c r="L1341" s="212">
        <f t="shared" si="1620"/>
        <v>0.85</v>
      </c>
      <c r="M1341" s="212">
        <f t="shared" si="1620"/>
        <v>0.85</v>
      </c>
      <c r="N1341" s="212">
        <f t="shared" si="1620"/>
        <v>0.85</v>
      </c>
      <c r="O1341" s="212">
        <f t="shared" si="1620"/>
        <v>0.85</v>
      </c>
      <c r="P1341" s="212">
        <f t="shared" si="1620"/>
        <v>0.85</v>
      </c>
      <c r="Q1341" s="212">
        <f t="shared" si="1620"/>
        <v>0.85</v>
      </c>
      <c r="R1341" s="212">
        <f t="shared" si="1620"/>
        <v>0.85</v>
      </c>
      <c r="S1341" s="212">
        <f t="shared" si="1620"/>
        <v>0.85</v>
      </c>
      <c r="T1341" s="212">
        <f t="shared" si="1620"/>
        <v>0.85</v>
      </c>
      <c r="U1341" s="212">
        <f t="shared" si="1620"/>
        <v>0.85</v>
      </c>
      <c r="V1341" s="212">
        <f t="shared" si="1620"/>
        <v>0.85</v>
      </c>
      <c r="W1341" s="212">
        <f t="shared" si="1620"/>
        <v>0.85</v>
      </c>
      <c r="X1341" s="212">
        <f t="shared" si="1620"/>
        <v>0.85</v>
      </c>
      <c r="Y1341" s="212">
        <f t="shared" si="1620"/>
        <v>0.85</v>
      </c>
      <c r="Z1341" s="212">
        <f t="shared" si="1620"/>
        <v>0.85</v>
      </c>
      <c r="AA1341" s="212">
        <f t="shared" si="1620"/>
        <v>0.85</v>
      </c>
      <c r="AB1341" s="212">
        <f t="shared" si="1577"/>
        <v>0.85</v>
      </c>
      <c r="AC1341" s="212">
        <f t="shared" si="1578"/>
        <v>0.85</v>
      </c>
      <c r="AD1341" s="212">
        <f t="shared" si="1579"/>
        <v>0.85</v>
      </c>
      <c r="AE1341" s="212">
        <f t="shared" si="1580"/>
        <v>0.85</v>
      </c>
      <c r="AF1341" s="212">
        <f t="shared" si="1581"/>
        <v>0.85</v>
      </c>
      <c r="AG1341" s="212">
        <f t="shared" si="1582"/>
        <v>0.85</v>
      </c>
      <c r="AH1341" s="212">
        <f t="shared" si="1583"/>
        <v>0.85</v>
      </c>
      <c r="AI1341" s="212">
        <f t="shared" si="1584"/>
        <v>0.85</v>
      </c>
      <c r="AJ1341" s="212">
        <f t="shared" si="1585"/>
        <v>0.85</v>
      </c>
      <c r="AK1341" s="212">
        <f t="shared" si="1586"/>
        <v>0.85</v>
      </c>
    </row>
    <row r="1342" spans="1:37" x14ac:dyDescent="0.35">
      <c r="A1342" s="215">
        <v>35</v>
      </c>
      <c r="B1342" s="212">
        <f t="shared" si="1588"/>
        <v>0.85</v>
      </c>
      <c r="C1342" s="212">
        <f t="shared" ref="C1342:AA1342" si="1621">B1342</f>
        <v>0.85</v>
      </c>
      <c r="D1342" s="212">
        <f t="shared" si="1621"/>
        <v>0.85</v>
      </c>
      <c r="E1342" s="212">
        <f t="shared" si="1621"/>
        <v>0.85</v>
      </c>
      <c r="F1342" s="212">
        <f t="shared" si="1621"/>
        <v>0.85</v>
      </c>
      <c r="G1342" s="212">
        <f t="shared" si="1621"/>
        <v>0.85</v>
      </c>
      <c r="H1342" s="212">
        <f t="shared" si="1621"/>
        <v>0.85</v>
      </c>
      <c r="I1342" s="212">
        <f t="shared" si="1621"/>
        <v>0.85</v>
      </c>
      <c r="J1342" s="212">
        <f t="shared" si="1621"/>
        <v>0.85</v>
      </c>
      <c r="K1342" s="212">
        <f t="shared" si="1621"/>
        <v>0.85</v>
      </c>
      <c r="L1342" s="212">
        <f t="shared" si="1621"/>
        <v>0.85</v>
      </c>
      <c r="M1342" s="212">
        <f t="shared" si="1621"/>
        <v>0.85</v>
      </c>
      <c r="N1342" s="212">
        <f t="shared" si="1621"/>
        <v>0.85</v>
      </c>
      <c r="O1342" s="212">
        <f t="shared" si="1621"/>
        <v>0.85</v>
      </c>
      <c r="P1342" s="212">
        <f t="shared" si="1621"/>
        <v>0.85</v>
      </c>
      <c r="Q1342" s="212">
        <f t="shared" si="1621"/>
        <v>0.85</v>
      </c>
      <c r="R1342" s="212">
        <f t="shared" si="1621"/>
        <v>0.85</v>
      </c>
      <c r="S1342" s="212">
        <f t="shared" si="1621"/>
        <v>0.85</v>
      </c>
      <c r="T1342" s="212">
        <f t="shared" si="1621"/>
        <v>0.85</v>
      </c>
      <c r="U1342" s="212">
        <f t="shared" si="1621"/>
        <v>0.85</v>
      </c>
      <c r="V1342" s="212">
        <f t="shared" si="1621"/>
        <v>0.85</v>
      </c>
      <c r="W1342" s="212">
        <f t="shared" si="1621"/>
        <v>0.85</v>
      </c>
      <c r="X1342" s="212">
        <f t="shared" si="1621"/>
        <v>0.85</v>
      </c>
      <c r="Y1342" s="212">
        <f t="shared" si="1621"/>
        <v>0.85</v>
      </c>
      <c r="Z1342" s="212">
        <f t="shared" si="1621"/>
        <v>0.85</v>
      </c>
      <c r="AA1342" s="212">
        <f t="shared" si="1621"/>
        <v>0.85</v>
      </c>
      <c r="AB1342" s="212">
        <f t="shared" si="1577"/>
        <v>0.85</v>
      </c>
      <c r="AC1342" s="212">
        <f t="shared" si="1578"/>
        <v>0.85</v>
      </c>
      <c r="AD1342" s="212">
        <f t="shared" si="1579"/>
        <v>0.85</v>
      </c>
      <c r="AE1342" s="212">
        <f t="shared" si="1580"/>
        <v>0.85</v>
      </c>
      <c r="AF1342" s="212">
        <f t="shared" si="1581"/>
        <v>0.85</v>
      </c>
      <c r="AG1342" s="212">
        <f t="shared" si="1582"/>
        <v>0.85</v>
      </c>
      <c r="AH1342" s="212">
        <f t="shared" si="1583"/>
        <v>0.85</v>
      </c>
      <c r="AI1342" s="212">
        <f t="shared" si="1584"/>
        <v>0.85</v>
      </c>
      <c r="AJ1342" s="212">
        <f t="shared" si="1585"/>
        <v>0.85</v>
      </c>
      <c r="AK1342" s="212">
        <f t="shared" si="1586"/>
        <v>0.85</v>
      </c>
    </row>
    <row r="1343" spans="1:37" x14ac:dyDescent="0.35">
      <c r="A1343" s="215">
        <v>36</v>
      </c>
      <c r="B1343" s="212">
        <f t="shared" si="1588"/>
        <v>0.85</v>
      </c>
      <c r="C1343" s="212">
        <f t="shared" ref="C1343:AA1353" si="1622">B1343</f>
        <v>0.85</v>
      </c>
      <c r="D1343" s="212">
        <f t="shared" si="1622"/>
        <v>0.85</v>
      </c>
      <c r="E1343" s="212">
        <f t="shared" si="1622"/>
        <v>0.85</v>
      </c>
      <c r="F1343" s="212">
        <f t="shared" si="1622"/>
        <v>0.85</v>
      </c>
      <c r="G1343" s="212">
        <f t="shared" si="1622"/>
        <v>0.85</v>
      </c>
      <c r="H1343" s="212">
        <f t="shared" si="1622"/>
        <v>0.85</v>
      </c>
      <c r="I1343" s="212">
        <f t="shared" si="1622"/>
        <v>0.85</v>
      </c>
      <c r="J1343" s="212">
        <f t="shared" si="1622"/>
        <v>0.85</v>
      </c>
      <c r="K1343" s="212">
        <f t="shared" si="1622"/>
        <v>0.85</v>
      </c>
      <c r="L1343" s="212">
        <f t="shared" si="1622"/>
        <v>0.85</v>
      </c>
      <c r="M1343" s="212">
        <f t="shared" si="1622"/>
        <v>0.85</v>
      </c>
      <c r="N1343" s="212">
        <f t="shared" si="1622"/>
        <v>0.85</v>
      </c>
      <c r="O1343" s="212">
        <f t="shared" si="1622"/>
        <v>0.85</v>
      </c>
      <c r="P1343" s="212">
        <f t="shared" si="1622"/>
        <v>0.85</v>
      </c>
      <c r="Q1343" s="212">
        <f t="shared" si="1622"/>
        <v>0.85</v>
      </c>
      <c r="R1343" s="212">
        <f t="shared" si="1622"/>
        <v>0.85</v>
      </c>
      <c r="S1343" s="212">
        <f t="shared" si="1622"/>
        <v>0.85</v>
      </c>
      <c r="T1343" s="212">
        <f t="shared" si="1622"/>
        <v>0.85</v>
      </c>
      <c r="U1343" s="212">
        <f t="shared" si="1622"/>
        <v>0.85</v>
      </c>
      <c r="V1343" s="212">
        <f t="shared" si="1622"/>
        <v>0.85</v>
      </c>
      <c r="W1343" s="212">
        <f t="shared" si="1622"/>
        <v>0.85</v>
      </c>
      <c r="X1343" s="212">
        <f t="shared" si="1622"/>
        <v>0.85</v>
      </c>
      <c r="Y1343" s="212">
        <f t="shared" si="1622"/>
        <v>0.85</v>
      </c>
      <c r="Z1343" s="212">
        <f t="shared" si="1622"/>
        <v>0.85</v>
      </c>
      <c r="AA1343" s="212">
        <f t="shared" si="1622"/>
        <v>0.85</v>
      </c>
      <c r="AB1343" s="212">
        <f t="shared" si="1577"/>
        <v>0.85</v>
      </c>
      <c r="AC1343" s="212">
        <f t="shared" si="1577"/>
        <v>0.85</v>
      </c>
      <c r="AD1343" s="212">
        <f t="shared" si="1577"/>
        <v>0.85</v>
      </c>
      <c r="AE1343" s="212">
        <f t="shared" si="1577"/>
        <v>0.85</v>
      </c>
      <c r="AF1343" s="212">
        <f t="shared" si="1577"/>
        <v>0.85</v>
      </c>
      <c r="AG1343" s="212">
        <f t="shared" si="1577"/>
        <v>0.85</v>
      </c>
      <c r="AH1343" s="212">
        <f t="shared" si="1577"/>
        <v>0.85</v>
      </c>
      <c r="AI1343" s="212">
        <f t="shared" si="1577"/>
        <v>0.85</v>
      </c>
      <c r="AJ1343" s="212">
        <f t="shared" si="1577"/>
        <v>0.85</v>
      </c>
      <c r="AK1343" s="212">
        <f t="shared" si="1577"/>
        <v>0.85</v>
      </c>
    </row>
    <row r="1344" spans="1:37" x14ac:dyDescent="0.35">
      <c r="A1344" s="215">
        <v>37</v>
      </c>
      <c r="B1344" s="212">
        <f t="shared" si="1588"/>
        <v>0.85</v>
      </c>
      <c r="C1344" s="212">
        <f t="shared" si="1622"/>
        <v>0.85</v>
      </c>
      <c r="D1344" s="212">
        <f t="shared" si="1622"/>
        <v>0.85</v>
      </c>
      <c r="E1344" s="212">
        <f t="shared" si="1622"/>
        <v>0.85</v>
      </c>
      <c r="F1344" s="212">
        <f t="shared" si="1622"/>
        <v>0.85</v>
      </c>
      <c r="G1344" s="212">
        <f t="shared" si="1622"/>
        <v>0.85</v>
      </c>
      <c r="H1344" s="212">
        <f t="shared" si="1622"/>
        <v>0.85</v>
      </c>
      <c r="I1344" s="212">
        <f t="shared" si="1622"/>
        <v>0.85</v>
      </c>
      <c r="J1344" s="212">
        <f t="shared" si="1622"/>
        <v>0.85</v>
      </c>
      <c r="K1344" s="212">
        <f t="shared" si="1622"/>
        <v>0.85</v>
      </c>
      <c r="L1344" s="212">
        <f t="shared" si="1622"/>
        <v>0.85</v>
      </c>
      <c r="M1344" s="212">
        <f t="shared" si="1622"/>
        <v>0.85</v>
      </c>
      <c r="N1344" s="212">
        <f t="shared" si="1622"/>
        <v>0.85</v>
      </c>
      <c r="O1344" s="212">
        <f t="shared" si="1622"/>
        <v>0.85</v>
      </c>
      <c r="P1344" s="212">
        <f t="shared" si="1622"/>
        <v>0.85</v>
      </c>
      <c r="Q1344" s="212">
        <f t="shared" si="1622"/>
        <v>0.85</v>
      </c>
      <c r="R1344" s="212">
        <f t="shared" si="1622"/>
        <v>0.85</v>
      </c>
      <c r="S1344" s="212">
        <f t="shared" si="1622"/>
        <v>0.85</v>
      </c>
      <c r="T1344" s="212">
        <f t="shared" si="1622"/>
        <v>0.85</v>
      </c>
      <c r="U1344" s="212">
        <f t="shared" si="1622"/>
        <v>0.85</v>
      </c>
      <c r="V1344" s="212">
        <f t="shared" si="1622"/>
        <v>0.85</v>
      </c>
      <c r="W1344" s="212">
        <f t="shared" si="1622"/>
        <v>0.85</v>
      </c>
      <c r="X1344" s="212">
        <f t="shared" si="1622"/>
        <v>0.85</v>
      </c>
      <c r="Y1344" s="212">
        <f t="shared" si="1622"/>
        <v>0.85</v>
      </c>
      <c r="Z1344" s="212">
        <f t="shared" si="1622"/>
        <v>0.85</v>
      </c>
      <c r="AA1344" s="212">
        <f t="shared" si="1622"/>
        <v>0.85</v>
      </c>
      <c r="AB1344" s="212">
        <f t="shared" ref="AB1344:AK1359" si="1623">AA1344</f>
        <v>0.85</v>
      </c>
      <c r="AC1344" s="212">
        <f t="shared" si="1623"/>
        <v>0.85</v>
      </c>
      <c r="AD1344" s="212">
        <f t="shared" si="1623"/>
        <v>0.85</v>
      </c>
      <c r="AE1344" s="212">
        <f t="shared" si="1623"/>
        <v>0.85</v>
      </c>
      <c r="AF1344" s="212">
        <f t="shared" si="1623"/>
        <v>0.85</v>
      </c>
      <c r="AG1344" s="212">
        <f t="shared" si="1623"/>
        <v>0.85</v>
      </c>
      <c r="AH1344" s="212">
        <f t="shared" si="1623"/>
        <v>0.85</v>
      </c>
      <c r="AI1344" s="212">
        <f t="shared" si="1623"/>
        <v>0.85</v>
      </c>
      <c r="AJ1344" s="212">
        <f t="shared" si="1623"/>
        <v>0.85</v>
      </c>
      <c r="AK1344" s="212">
        <f t="shared" si="1623"/>
        <v>0.85</v>
      </c>
    </row>
    <row r="1345" spans="1:37" x14ac:dyDescent="0.35">
      <c r="A1345" s="215">
        <v>38</v>
      </c>
      <c r="B1345" s="212">
        <f t="shared" si="1588"/>
        <v>0.85</v>
      </c>
      <c r="C1345" s="212">
        <f t="shared" si="1622"/>
        <v>0.85</v>
      </c>
      <c r="D1345" s="212">
        <f t="shared" si="1622"/>
        <v>0.85</v>
      </c>
      <c r="E1345" s="212">
        <f t="shared" si="1622"/>
        <v>0.85</v>
      </c>
      <c r="F1345" s="212">
        <f t="shared" si="1622"/>
        <v>0.85</v>
      </c>
      <c r="G1345" s="212">
        <f t="shared" si="1622"/>
        <v>0.85</v>
      </c>
      <c r="H1345" s="212">
        <f t="shared" si="1622"/>
        <v>0.85</v>
      </c>
      <c r="I1345" s="212">
        <f t="shared" si="1622"/>
        <v>0.85</v>
      </c>
      <c r="J1345" s="212">
        <f t="shared" si="1622"/>
        <v>0.85</v>
      </c>
      <c r="K1345" s="212">
        <f t="shared" si="1622"/>
        <v>0.85</v>
      </c>
      <c r="L1345" s="212">
        <f t="shared" si="1622"/>
        <v>0.85</v>
      </c>
      <c r="M1345" s="212">
        <f t="shared" si="1622"/>
        <v>0.85</v>
      </c>
      <c r="N1345" s="212">
        <f t="shared" si="1622"/>
        <v>0.85</v>
      </c>
      <c r="O1345" s="212">
        <f t="shared" si="1622"/>
        <v>0.85</v>
      </c>
      <c r="P1345" s="212">
        <f t="shared" si="1622"/>
        <v>0.85</v>
      </c>
      <c r="Q1345" s="212">
        <f t="shared" si="1622"/>
        <v>0.85</v>
      </c>
      <c r="R1345" s="212">
        <f t="shared" si="1622"/>
        <v>0.85</v>
      </c>
      <c r="S1345" s="212">
        <f t="shared" si="1622"/>
        <v>0.85</v>
      </c>
      <c r="T1345" s="212">
        <f t="shared" si="1622"/>
        <v>0.85</v>
      </c>
      <c r="U1345" s="212">
        <f t="shared" si="1622"/>
        <v>0.85</v>
      </c>
      <c r="V1345" s="212">
        <f t="shared" si="1622"/>
        <v>0.85</v>
      </c>
      <c r="W1345" s="212">
        <f t="shared" si="1622"/>
        <v>0.85</v>
      </c>
      <c r="X1345" s="212">
        <f t="shared" si="1622"/>
        <v>0.85</v>
      </c>
      <c r="Y1345" s="212">
        <f t="shared" si="1622"/>
        <v>0.85</v>
      </c>
      <c r="Z1345" s="212">
        <f t="shared" si="1622"/>
        <v>0.85</v>
      </c>
      <c r="AA1345" s="212">
        <f t="shared" si="1622"/>
        <v>0.85</v>
      </c>
      <c r="AB1345" s="212">
        <f t="shared" si="1623"/>
        <v>0.85</v>
      </c>
      <c r="AC1345" s="212">
        <f t="shared" si="1623"/>
        <v>0.85</v>
      </c>
      <c r="AD1345" s="212">
        <f t="shared" si="1623"/>
        <v>0.85</v>
      </c>
      <c r="AE1345" s="212">
        <f t="shared" si="1623"/>
        <v>0.85</v>
      </c>
      <c r="AF1345" s="212">
        <f t="shared" si="1623"/>
        <v>0.85</v>
      </c>
      <c r="AG1345" s="212">
        <f t="shared" si="1623"/>
        <v>0.85</v>
      </c>
      <c r="AH1345" s="212">
        <f t="shared" si="1623"/>
        <v>0.85</v>
      </c>
      <c r="AI1345" s="212">
        <f t="shared" si="1623"/>
        <v>0.85</v>
      </c>
      <c r="AJ1345" s="212">
        <f t="shared" si="1623"/>
        <v>0.85</v>
      </c>
      <c r="AK1345" s="212">
        <f t="shared" si="1623"/>
        <v>0.85</v>
      </c>
    </row>
    <row r="1346" spans="1:37" x14ac:dyDescent="0.35">
      <c r="A1346" s="215">
        <v>39</v>
      </c>
      <c r="B1346" s="212">
        <f t="shared" si="1588"/>
        <v>0.85</v>
      </c>
      <c r="C1346" s="212">
        <f t="shared" si="1622"/>
        <v>0.85</v>
      </c>
      <c r="D1346" s="212">
        <f t="shared" si="1622"/>
        <v>0.85</v>
      </c>
      <c r="E1346" s="212">
        <f t="shared" si="1622"/>
        <v>0.85</v>
      </c>
      <c r="F1346" s="212">
        <f t="shared" si="1622"/>
        <v>0.85</v>
      </c>
      <c r="G1346" s="212">
        <f t="shared" si="1622"/>
        <v>0.85</v>
      </c>
      <c r="H1346" s="212">
        <f t="shared" si="1622"/>
        <v>0.85</v>
      </c>
      <c r="I1346" s="212">
        <f t="shared" si="1622"/>
        <v>0.85</v>
      </c>
      <c r="J1346" s="212">
        <f t="shared" si="1622"/>
        <v>0.85</v>
      </c>
      <c r="K1346" s="212">
        <f t="shared" si="1622"/>
        <v>0.85</v>
      </c>
      <c r="L1346" s="212">
        <f t="shared" si="1622"/>
        <v>0.85</v>
      </c>
      <c r="M1346" s="212">
        <f t="shared" si="1622"/>
        <v>0.85</v>
      </c>
      <c r="N1346" s="212">
        <f t="shared" si="1622"/>
        <v>0.85</v>
      </c>
      <c r="O1346" s="212">
        <f t="shared" si="1622"/>
        <v>0.85</v>
      </c>
      <c r="P1346" s="212">
        <f t="shared" si="1622"/>
        <v>0.85</v>
      </c>
      <c r="Q1346" s="212">
        <f t="shared" si="1622"/>
        <v>0.85</v>
      </c>
      <c r="R1346" s="212">
        <f t="shared" si="1622"/>
        <v>0.85</v>
      </c>
      <c r="S1346" s="212">
        <f t="shared" si="1622"/>
        <v>0.85</v>
      </c>
      <c r="T1346" s="212">
        <f t="shared" si="1622"/>
        <v>0.85</v>
      </c>
      <c r="U1346" s="212">
        <f t="shared" si="1622"/>
        <v>0.85</v>
      </c>
      <c r="V1346" s="212">
        <f t="shared" si="1622"/>
        <v>0.85</v>
      </c>
      <c r="W1346" s="212">
        <f t="shared" si="1622"/>
        <v>0.85</v>
      </c>
      <c r="X1346" s="212">
        <f t="shared" si="1622"/>
        <v>0.85</v>
      </c>
      <c r="Y1346" s="212">
        <f t="shared" si="1622"/>
        <v>0.85</v>
      </c>
      <c r="Z1346" s="212">
        <f t="shared" si="1622"/>
        <v>0.85</v>
      </c>
      <c r="AA1346" s="212">
        <f t="shared" si="1622"/>
        <v>0.85</v>
      </c>
      <c r="AB1346" s="212">
        <f t="shared" si="1623"/>
        <v>0.85</v>
      </c>
      <c r="AC1346" s="212">
        <f t="shared" si="1623"/>
        <v>0.85</v>
      </c>
      <c r="AD1346" s="212">
        <f t="shared" si="1623"/>
        <v>0.85</v>
      </c>
      <c r="AE1346" s="212">
        <f t="shared" si="1623"/>
        <v>0.85</v>
      </c>
      <c r="AF1346" s="212">
        <f t="shared" si="1623"/>
        <v>0.85</v>
      </c>
      <c r="AG1346" s="212">
        <f t="shared" si="1623"/>
        <v>0.85</v>
      </c>
      <c r="AH1346" s="212">
        <f t="shared" si="1623"/>
        <v>0.85</v>
      </c>
      <c r="AI1346" s="212">
        <f t="shared" si="1623"/>
        <v>0.85</v>
      </c>
      <c r="AJ1346" s="212">
        <f t="shared" si="1623"/>
        <v>0.85</v>
      </c>
      <c r="AK1346" s="212">
        <f t="shared" si="1623"/>
        <v>0.85</v>
      </c>
    </row>
    <row r="1347" spans="1:37" x14ac:dyDescent="0.35">
      <c r="A1347" s="215">
        <v>40</v>
      </c>
      <c r="B1347" s="212">
        <f t="shared" si="1588"/>
        <v>0.85</v>
      </c>
      <c r="C1347" s="212">
        <f t="shared" si="1622"/>
        <v>0.85</v>
      </c>
      <c r="D1347" s="212">
        <f t="shared" si="1622"/>
        <v>0.85</v>
      </c>
      <c r="E1347" s="212">
        <f t="shared" si="1622"/>
        <v>0.85</v>
      </c>
      <c r="F1347" s="212">
        <f t="shared" si="1622"/>
        <v>0.85</v>
      </c>
      <c r="G1347" s="212">
        <f t="shared" si="1622"/>
        <v>0.85</v>
      </c>
      <c r="H1347" s="212">
        <f t="shared" si="1622"/>
        <v>0.85</v>
      </c>
      <c r="I1347" s="212">
        <f t="shared" si="1622"/>
        <v>0.85</v>
      </c>
      <c r="J1347" s="212">
        <f t="shared" si="1622"/>
        <v>0.85</v>
      </c>
      <c r="K1347" s="212">
        <f t="shared" si="1622"/>
        <v>0.85</v>
      </c>
      <c r="L1347" s="212">
        <f t="shared" si="1622"/>
        <v>0.85</v>
      </c>
      <c r="M1347" s="212">
        <f t="shared" si="1622"/>
        <v>0.85</v>
      </c>
      <c r="N1347" s="212">
        <f t="shared" si="1622"/>
        <v>0.85</v>
      </c>
      <c r="O1347" s="212">
        <f t="shared" si="1622"/>
        <v>0.85</v>
      </c>
      <c r="P1347" s="212">
        <f t="shared" si="1622"/>
        <v>0.85</v>
      </c>
      <c r="Q1347" s="212">
        <f t="shared" si="1622"/>
        <v>0.85</v>
      </c>
      <c r="R1347" s="212">
        <f t="shared" si="1622"/>
        <v>0.85</v>
      </c>
      <c r="S1347" s="212">
        <f t="shared" si="1622"/>
        <v>0.85</v>
      </c>
      <c r="T1347" s="212">
        <f t="shared" si="1622"/>
        <v>0.85</v>
      </c>
      <c r="U1347" s="212">
        <f t="shared" si="1622"/>
        <v>0.85</v>
      </c>
      <c r="V1347" s="212">
        <f t="shared" si="1622"/>
        <v>0.85</v>
      </c>
      <c r="W1347" s="212">
        <f t="shared" si="1622"/>
        <v>0.85</v>
      </c>
      <c r="X1347" s="212">
        <f t="shared" si="1622"/>
        <v>0.85</v>
      </c>
      <c r="Y1347" s="212">
        <f t="shared" si="1622"/>
        <v>0.85</v>
      </c>
      <c r="Z1347" s="212">
        <f t="shared" si="1622"/>
        <v>0.85</v>
      </c>
      <c r="AA1347" s="212">
        <f t="shared" si="1622"/>
        <v>0.85</v>
      </c>
      <c r="AB1347" s="212">
        <f t="shared" si="1623"/>
        <v>0.85</v>
      </c>
      <c r="AC1347" s="212">
        <f t="shared" si="1623"/>
        <v>0.85</v>
      </c>
      <c r="AD1347" s="212">
        <f t="shared" si="1623"/>
        <v>0.85</v>
      </c>
      <c r="AE1347" s="212">
        <f t="shared" si="1623"/>
        <v>0.85</v>
      </c>
      <c r="AF1347" s="212">
        <f t="shared" si="1623"/>
        <v>0.85</v>
      </c>
      <c r="AG1347" s="212">
        <f t="shared" si="1623"/>
        <v>0.85</v>
      </c>
      <c r="AH1347" s="212">
        <f t="shared" si="1623"/>
        <v>0.85</v>
      </c>
      <c r="AI1347" s="212">
        <f t="shared" si="1623"/>
        <v>0.85</v>
      </c>
      <c r="AJ1347" s="212">
        <f t="shared" si="1623"/>
        <v>0.85</v>
      </c>
      <c r="AK1347" s="212">
        <f t="shared" si="1623"/>
        <v>0.85</v>
      </c>
    </row>
    <row r="1348" spans="1:37" x14ac:dyDescent="0.35">
      <c r="A1348" s="215">
        <v>41</v>
      </c>
      <c r="B1348" s="212">
        <f t="shared" si="1588"/>
        <v>0.85</v>
      </c>
      <c r="C1348" s="212">
        <f t="shared" si="1622"/>
        <v>0.85</v>
      </c>
      <c r="D1348" s="212">
        <f t="shared" si="1622"/>
        <v>0.85</v>
      </c>
      <c r="E1348" s="212">
        <f t="shared" si="1622"/>
        <v>0.85</v>
      </c>
      <c r="F1348" s="212">
        <f t="shared" si="1622"/>
        <v>0.85</v>
      </c>
      <c r="G1348" s="212">
        <f t="shared" si="1622"/>
        <v>0.85</v>
      </c>
      <c r="H1348" s="212">
        <f t="shared" si="1622"/>
        <v>0.85</v>
      </c>
      <c r="I1348" s="212">
        <f t="shared" si="1622"/>
        <v>0.85</v>
      </c>
      <c r="J1348" s="212">
        <f t="shared" si="1622"/>
        <v>0.85</v>
      </c>
      <c r="K1348" s="212">
        <f t="shared" si="1622"/>
        <v>0.85</v>
      </c>
      <c r="L1348" s="212">
        <f t="shared" si="1622"/>
        <v>0.85</v>
      </c>
      <c r="M1348" s="212">
        <f t="shared" si="1622"/>
        <v>0.85</v>
      </c>
      <c r="N1348" s="212">
        <f t="shared" si="1622"/>
        <v>0.85</v>
      </c>
      <c r="O1348" s="212">
        <f t="shared" si="1622"/>
        <v>0.85</v>
      </c>
      <c r="P1348" s="212">
        <f t="shared" si="1622"/>
        <v>0.85</v>
      </c>
      <c r="Q1348" s="212">
        <f t="shared" si="1622"/>
        <v>0.85</v>
      </c>
      <c r="R1348" s="212">
        <f t="shared" si="1622"/>
        <v>0.85</v>
      </c>
      <c r="S1348" s="212">
        <f t="shared" si="1622"/>
        <v>0.85</v>
      </c>
      <c r="T1348" s="212">
        <f t="shared" si="1622"/>
        <v>0.85</v>
      </c>
      <c r="U1348" s="212">
        <f t="shared" si="1622"/>
        <v>0.85</v>
      </c>
      <c r="V1348" s="212">
        <f t="shared" si="1622"/>
        <v>0.85</v>
      </c>
      <c r="W1348" s="212">
        <f t="shared" si="1622"/>
        <v>0.85</v>
      </c>
      <c r="X1348" s="212">
        <f t="shared" si="1622"/>
        <v>0.85</v>
      </c>
      <c r="Y1348" s="212">
        <f t="shared" si="1622"/>
        <v>0.85</v>
      </c>
      <c r="Z1348" s="212">
        <f t="shared" si="1622"/>
        <v>0.85</v>
      </c>
      <c r="AA1348" s="212">
        <f t="shared" si="1622"/>
        <v>0.85</v>
      </c>
      <c r="AB1348" s="212">
        <f t="shared" si="1623"/>
        <v>0.85</v>
      </c>
      <c r="AC1348" s="212">
        <f t="shared" si="1623"/>
        <v>0.85</v>
      </c>
      <c r="AD1348" s="212">
        <f t="shared" si="1623"/>
        <v>0.85</v>
      </c>
      <c r="AE1348" s="212">
        <f t="shared" si="1623"/>
        <v>0.85</v>
      </c>
      <c r="AF1348" s="212">
        <f t="shared" si="1623"/>
        <v>0.85</v>
      </c>
      <c r="AG1348" s="212">
        <f t="shared" si="1623"/>
        <v>0.85</v>
      </c>
      <c r="AH1348" s="212">
        <f t="shared" si="1623"/>
        <v>0.85</v>
      </c>
      <c r="AI1348" s="212">
        <f t="shared" si="1623"/>
        <v>0.85</v>
      </c>
      <c r="AJ1348" s="212">
        <f t="shared" si="1623"/>
        <v>0.85</v>
      </c>
      <c r="AK1348" s="212">
        <f t="shared" si="1623"/>
        <v>0.85</v>
      </c>
    </row>
    <row r="1349" spans="1:37" x14ac:dyDescent="0.35">
      <c r="A1349" s="215">
        <v>42</v>
      </c>
      <c r="B1349" s="212">
        <f t="shared" si="1588"/>
        <v>0.85</v>
      </c>
      <c r="C1349" s="212">
        <f t="shared" si="1622"/>
        <v>0.85</v>
      </c>
      <c r="D1349" s="212">
        <f t="shared" si="1622"/>
        <v>0.85</v>
      </c>
      <c r="E1349" s="212">
        <f t="shared" si="1622"/>
        <v>0.85</v>
      </c>
      <c r="F1349" s="212">
        <f t="shared" si="1622"/>
        <v>0.85</v>
      </c>
      <c r="G1349" s="212">
        <f t="shared" si="1622"/>
        <v>0.85</v>
      </c>
      <c r="H1349" s="212">
        <f t="shared" si="1622"/>
        <v>0.85</v>
      </c>
      <c r="I1349" s="212">
        <f t="shared" si="1622"/>
        <v>0.85</v>
      </c>
      <c r="J1349" s="212">
        <f t="shared" si="1622"/>
        <v>0.85</v>
      </c>
      <c r="K1349" s="212">
        <f t="shared" si="1622"/>
        <v>0.85</v>
      </c>
      <c r="L1349" s="212">
        <f t="shared" si="1622"/>
        <v>0.85</v>
      </c>
      <c r="M1349" s="212">
        <f t="shared" si="1622"/>
        <v>0.85</v>
      </c>
      <c r="N1349" s="212">
        <f t="shared" si="1622"/>
        <v>0.85</v>
      </c>
      <c r="O1349" s="212">
        <f t="shared" si="1622"/>
        <v>0.85</v>
      </c>
      <c r="P1349" s="212">
        <f t="shared" si="1622"/>
        <v>0.85</v>
      </c>
      <c r="Q1349" s="212">
        <f t="shared" si="1622"/>
        <v>0.85</v>
      </c>
      <c r="R1349" s="212">
        <f t="shared" si="1622"/>
        <v>0.85</v>
      </c>
      <c r="S1349" s="212">
        <f t="shared" si="1622"/>
        <v>0.85</v>
      </c>
      <c r="T1349" s="212">
        <f t="shared" si="1622"/>
        <v>0.85</v>
      </c>
      <c r="U1349" s="212">
        <f t="shared" si="1622"/>
        <v>0.85</v>
      </c>
      <c r="V1349" s="212">
        <f t="shared" si="1622"/>
        <v>0.85</v>
      </c>
      <c r="W1349" s="212">
        <f t="shared" si="1622"/>
        <v>0.85</v>
      </c>
      <c r="X1349" s="212">
        <f t="shared" si="1622"/>
        <v>0.85</v>
      </c>
      <c r="Y1349" s="212">
        <f t="shared" si="1622"/>
        <v>0.85</v>
      </c>
      <c r="Z1349" s="212">
        <f t="shared" si="1622"/>
        <v>0.85</v>
      </c>
      <c r="AA1349" s="212">
        <f t="shared" si="1622"/>
        <v>0.85</v>
      </c>
      <c r="AB1349" s="212">
        <f t="shared" si="1623"/>
        <v>0.85</v>
      </c>
      <c r="AC1349" s="212">
        <f t="shared" si="1623"/>
        <v>0.85</v>
      </c>
      <c r="AD1349" s="212">
        <f t="shared" si="1623"/>
        <v>0.85</v>
      </c>
      <c r="AE1349" s="212">
        <f t="shared" si="1623"/>
        <v>0.85</v>
      </c>
      <c r="AF1349" s="212">
        <f t="shared" si="1623"/>
        <v>0.85</v>
      </c>
      <c r="AG1349" s="212">
        <f t="shared" si="1623"/>
        <v>0.85</v>
      </c>
      <c r="AH1349" s="212">
        <f t="shared" si="1623"/>
        <v>0.85</v>
      </c>
      <c r="AI1349" s="212">
        <f t="shared" si="1623"/>
        <v>0.85</v>
      </c>
      <c r="AJ1349" s="212">
        <f t="shared" si="1623"/>
        <v>0.85</v>
      </c>
      <c r="AK1349" s="212">
        <f t="shared" si="1623"/>
        <v>0.85</v>
      </c>
    </row>
    <row r="1350" spans="1:37" x14ac:dyDescent="0.35">
      <c r="A1350" s="215">
        <v>43</v>
      </c>
      <c r="B1350" s="212">
        <f t="shared" si="1588"/>
        <v>0.85</v>
      </c>
      <c r="C1350" s="212">
        <f t="shared" si="1622"/>
        <v>0.85</v>
      </c>
      <c r="D1350" s="212">
        <f t="shared" si="1622"/>
        <v>0.85</v>
      </c>
      <c r="E1350" s="212">
        <f t="shared" si="1622"/>
        <v>0.85</v>
      </c>
      <c r="F1350" s="212">
        <f t="shared" si="1622"/>
        <v>0.85</v>
      </c>
      <c r="G1350" s="212">
        <f t="shared" si="1622"/>
        <v>0.85</v>
      </c>
      <c r="H1350" s="212">
        <f t="shared" si="1622"/>
        <v>0.85</v>
      </c>
      <c r="I1350" s="212">
        <f t="shared" si="1622"/>
        <v>0.85</v>
      </c>
      <c r="J1350" s="212">
        <f t="shared" si="1622"/>
        <v>0.85</v>
      </c>
      <c r="K1350" s="212">
        <f t="shared" si="1622"/>
        <v>0.85</v>
      </c>
      <c r="L1350" s="212">
        <f t="shared" si="1622"/>
        <v>0.85</v>
      </c>
      <c r="M1350" s="212">
        <f t="shared" si="1622"/>
        <v>0.85</v>
      </c>
      <c r="N1350" s="212">
        <f t="shared" si="1622"/>
        <v>0.85</v>
      </c>
      <c r="O1350" s="212">
        <f t="shared" si="1622"/>
        <v>0.85</v>
      </c>
      <c r="P1350" s="212">
        <f t="shared" si="1622"/>
        <v>0.85</v>
      </c>
      <c r="Q1350" s="212">
        <f t="shared" si="1622"/>
        <v>0.85</v>
      </c>
      <c r="R1350" s="212">
        <f t="shared" si="1622"/>
        <v>0.85</v>
      </c>
      <c r="S1350" s="212">
        <f t="shared" si="1622"/>
        <v>0.85</v>
      </c>
      <c r="T1350" s="212">
        <f t="shared" si="1622"/>
        <v>0.85</v>
      </c>
      <c r="U1350" s="212">
        <f t="shared" si="1622"/>
        <v>0.85</v>
      </c>
      <c r="V1350" s="212">
        <f t="shared" si="1622"/>
        <v>0.85</v>
      </c>
      <c r="W1350" s="212">
        <f t="shared" si="1622"/>
        <v>0.85</v>
      </c>
      <c r="X1350" s="212">
        <f t="shared" si="1622"/>
        <v>0.85</v>
      </c>
      <c r="Y1350" s="212">
        <f t="shared" si="1622"/>
        <v>0.85</v>
      </c>
      <c r="Z1350" s="212">
        <f t="shared" si="1622"/>
        <v>0.85</v>
      </c>
      <c r="AA1350" s="212">
        <f t="shared" si="1622"/>
        <v>0.85</v>
      </c>
      <c r="AB1350" s="212">
        <f t="shared" si="1623"/>
        <v>0.85</v>
      </c>
      <c r="AC1350" s="212">
        <f t="shared" si="1623"/>
        <v>0.85</v>
      </c>
      <c r="AD1350" s="212">
        <f t="shared" si="1623"/>
        <v>0.85</v>
      </c>
      <c r="AE1350" s="212">
        <f t="shared" si="1623"/>
        <v>0.85</v>
      </c>
      <c r="AF1350" s="212">
        <f t="shared" si="1623"/>
        <v>0.85</v>
      </c>
      <c r="AG1350" s="212">
        <f t="shared" si="1623"/>
        <v>0.85</v>
      </c>
      <c r="AH1350" s="212">
        <f t="shared" si="1623"/>
        <v>0.85</v>
      </c>
      <c r="AI1350" s="212">
        <f t="shared" si="1623"/>
        <v>0.85</v>
      </c>
      <c r="AJ1350" s="212">
        <f t="shared" si="1623"/>
        <v>0.85</v>
      </c>
      <c r="AK1350" s="212">
        <f t="shared" si="1623"/>
        <v>0.85</v>
      </c>
    </row>
    <row r="1351" spans="1:37" x14ac:dyDescent="0.35">
      <c r="A1351" s="215">
        <v>44</v>
      </c>
      <c r="B1351" s="212">
        <f t="shared" si="1588"/>
        <v>0.85</v>
      </c>
      <c r="C1351" s="212">
        <f t="shared" si="1622"/>
        <v>0.85</v>
      </c>
      <c r="D1351" s="212">
        <f t="shared" si="1622"/>
        <v>0.85</v>
      </c>
      <c r="E1351" s="212">
        <f t="shared" si="1622"/>
        <v>0.85</v>
      </c>
      <c r="F1351" s="212">
        <f t="shared" si="1622"/>
        <v>0.85</v>
      </c>
      <c r="G1351" s="212">
        <f t="shared" si="1622"/>
        <v>0.85</v>
      </c>
      <c r="H1351" s="212">
        <f t="shared" si="1622"/>
        <v>0.85</v>
      </c>
      <c r="I1351" s="212">
        <f t="shared" si="1622"/>
        <v>0.85</v>
      </c>
      <c r="J1351" s="212">
        <f t="shared" si="1622"/>
        <v>0.85</v>
      </c>
      <c r="K1351" s="212">
        <f t="shared" si="1622"/>
        <v>0.85</v>
      </c>
      <c r="L1351" s="212">
        <f t="shared" si="1622"/>
        <v>0.85</v>
      </c>
      <c r="M1351" s="212">
        <f t="shared" si="1622"/>
        <v>0.85</v>
      </c>
      <c r="N1351" s="212">
        <f t="shared" si="1622"/>
        <v>0.85</v>
      </c>
      <c r="O1351" s="212">
        <f t="shared" si="1622"/>
        <v>0.85</v>
      </c>
      <c r="P1351" s="212">
        <f t="shared" si="1622"/>
        <v>0.85</v>
      </c>
      <c r="Q1351" s="212">
        <f t="shared" si="1622"/>
        <v>0.85</v>
      </c>
      <c r="R1351" s="212">
        <f t="shared" si="1622"/>
        <v>0.85</v>
      </c>
      <c r="S1351" s="212">
        <f t="shared" si="1622"/>
        <v>0.85</v>
      </c>
      <c r="T1351" s="212">
        <f t="shared" si="1622"/>
        <v>0.85</v>
      </c>
      <c r="U1351" s="212">
        <f t="shared" si="1622"/>
        <v>0.85</v>
      </c>
      <c r="V1351" s="212">
        <f t="shared" si="1622"/>
        <v>0.85</v>
      </c>
      <c r="W1351" s="212">
        <f t="shared" si="1622"/>
        <v>0.85</v>
      </c>
      <c r="X1351" s="212">
        <f t="shared" si="1622"/>
        <v>0.85</v>
      </c>
      <c r="Y1351" s="212">
        <f t="shared" si="1622"/>
        <v>0.85</v>
      </c>
      <c r="Z1351" s="212">
        <f t="shared" si="1622"/>
        <v>0.85</v>
      </c>
      <c r="AA1351" s="212">
        <f t="shared" si="1622"/>
        <v>0.85</v>
      </c>
      <c r="AB1351" s="212">
        <f t="shared" si="1623"/>
        <v>0.85</v>
      </c>
      <c r="AC1351" s="212">
        <f t="shared" si="1623"/>
        <v>0.85</v>
      </c>
      <c r="AD1351" s="212">
        <f t="shared" si="1623"/>
        <v>0.85</v>
      </c>
      <c r="AE1351" s="212">
        <f t="shared" si="1623"/>
        <v>0.85</v>
      </c>
      <c r="AF1351" s="212">
        <f t="shared" si="1623"/>
        <v>0.85</v>
      </c>
      <c r="AG1351" s="212">
        <f t="shared" si="1623"/>
        <v>0.85</v>
      </c>
      <c r="AH1351" s="212">
        <f t="shared" si="1623"/>
        <v>0.85</v>
      </c>
      <c r="AI1351" s="212">
        <f t="shared" si="1623"/>
        <v>0.85</v>
      </c>
      <c r="AJ1351" s="212">
        <f t="shared" si="1623"/>
        <v>0.85</v>
      </c>
      <c r="AK1351" s="212">
        <f t="shared" si="1623"/>
        <v>0.85</v>
      </c>
    </row>
    <row r="1352" spans="1:37" x14ac:dyDescent="0.35">
      <c r="A1352" s="215">
        <v>45</v>
      </c>
      <c r="B1352" s="212">
        <f t="shared" si="1588"/>
        <v>0.85</v>
      </c>
      <c r="C1352" s="212">
        <f t="shared" si="1622"/>
        <v>0.85</v>
      </c>
      <c r="D1352" s="212">
        <f t="shared" si="1622"/>
        <v>0.85</v>
      </c>
      <c r="E1352" s="212">
        <f t="shared" si="1622"/>
        <v>0.85</v>
      </c>
      <c r="F1352" s="212">
        <f t="shared" si="1622"/>
        <v>0.85</v>
      </c>
      <c r="G1352" s="212">
        <f t="shared" si="1622"/>
        <v>0.85</v>
      </c>
      <c r="H1352" s="212">
        <f t="shared" si="1622"/>
        <v>0.85</v>
      </c>
      <c r="I1352" s="212">
        <f t="shared" si="1622"/>
        <v>0.85</v>
      </c>
      <c r="J1352" s="212">
        <f t="shared" si="1622"/>
        <v>0.85</v>
      </c>
      <c r="K1352" s="212">
        <f t="shared" si="1622"/>
        <v>0.85</v>
      </c>
      <c r="L1352" s="212">
        <f t="shared" si="1622"/>
        <v>0.85</v>
      </c>
      <c r="M1352" s="212">
        <f t="shared" si="1622"/>
        <v>0.85</v>
      </c>
      <c r="N1352" s="212">
        <f t="shared" si="1622"/>
        <v>0.85</v>
      </c>
      <c r="O1352" s="212">
        <f t="shared" si="1622"/>
        <v>0.85</v>
      </c>
      <c r="P1352" s="212">
        <f t="shared" si="1622"/>
        <v>0.85</v>
      </c>
      <c r="Q1352" s="212">
        <f t="shared" si="1622"/>
        <v>0.85</v>
      </c>
      <c r="R1352" s="212">
        <f t="shared" si="1622"/>
        <v>0.85</v>
      </c>
      <c r="S1352" s="212">
        <f t="shared" si="1622"/>
        <v>0.85</v>
      </c>
      <c r="T1352" s="212">
        <f t="shared" si="1622"/>
        <v>0.85</v>
      </c>
      <c r="U1352" s="212">
        <f t="shared" si="1622"/>
        <v>0.85</v>
      </c>
      <c r="V1352" s="212">
        <f t="shared" si="1622"/>
        <v>0.85</v>
      </c>
      <c r="W1352" s="212">
        <f t="shared" si="1622"/>
        <v>0.85</v>
      </c>
      <c r="X1352" s="212">
        <f t="shared" si="1622"/>
        <v>0.85</v>
      </c>
      <c r="Y1352" s="212">
        <f t="shared" si="1622"/>
        <v>0.85</v>
      </c>
      <c r="Z1352" s="212">
        <f t="shared" si="1622"/>
        <v>0.85</v>
      </c>
      <c r="AA1352" s="212">
        <f t="shared" si="1622"/>
        <v>0.85</v>
      </c>
      <c r="AB1352" s="212">
        <f t="shared" si="1623"/>
        <v>0.85</v>
      </c>
      <c r="AC1352" s="212">
        <f t="shared" si="1623"/>
        <v>0.85</v>
      </c>
      <c r="AD1352" s="212">
        <f t="shared" si="1623"/>
        <v>0.85</v>
      </c>
      <c r="AE1352" s="212">
        <f t="shared" si="1623"/>
        <v>0.85</v>
      </c>
      <c r="AF1352" s="212">
        <f t="shared" si="1623"/>
        <v>0.85</v>
      </c>
      <c r="AG1352" s="212">
        <f t="shared" si="1623"/>
        <v>0.85</v>
      </c>
      <c r="AH1352" s="212">
        <f t="shared" si="1623"/>
        <v>0.85</v>
      </c>
      <c r="AI1352" s="212">
        <f t="shared" si="1623"/>
        <v>0.85</v>
      </c>
      <c r="AJ1352" s="212">
        <f t="shared" si="1623"/>
        <v>0.85</v>
      </c>
      <c r="AK1352" s="212">
        <f t="shared" si="1623"/>
        <v>0.85</v>
      </c>
    </row>
    <row r="1353" spans="1:37" x14ac:dyDescent="0.35">
      <c r="A1353" s="215">
        <v>46</v>
      </c>
      <c r="B1353" s="212">
        <f t="shared" si="1588"/>
        <v>0.85</v>
      </c>
      <c r="C1353" s="212">
        <f t="shared" si="1622"/>
        <v>0.85</v>
      </c>
      <c r="D1353" s="212">
        <f t="shared" si="1622"/>
        <v>0.85</v>
      </c>
      <c r="E1353" s="212">
        <f t="shared" si="1622"/>
        <v>0.85</v>
      </c>
      <c r="F1353" s="212">
        <f t="shared" si="1622"/>
        <v>0.85</v>
      </c>
      <c r="G1353" s="212">
        <f t="shared" si="1622"/>
        <v>0.85</v>
      </c>
      <c r="H1353" s="212">
        <f t="shared" ref="H1353:H1359" si="1624">G1353</f>
        <v>0.85</v>
      </c>
      <c r="I1353" s="212">
        <f t="shared" ref="I1353:I1359" si="1625">H1353</f>
        <v>0.85</v>
      </c>
      <c r="J1353" s="212">
        <f t="shared" ref="J1353:J1359" si="1626">I1353</f>
        <v>0.85</v>
      </c>
      <c r="K1353" s="212">
        <f t="shared" ref="K1353:K1359" si="1627">J1353</f>
        <v>0.85</v>
      </c>
      <c r="L1353" s="212">
        <f t="shared" ref="L1353:L1359" si="1628">K1353</f>
        <v>0.85</v>
      </c>
      <c r="M1353" s="212">
        <f t="shared" ref="M1353:M1359" si="1629">L1353</f>
        <v>0.85</v>
      </c>
      <c r="N1353" s="212">
        <f t="shared" ref="N1353:N1359" si="1630">M1353</f>
        <v>0.85</v>
      </c>
      <c r="O1353" s="212">
        <f t="shared" ref="O1353:O1359" si="1631">N1353</f>
        <v>0.85</v>
      </c>
      <c r="P1353" s="212">
        <f t="shared" ref="P1353:P1359" si="1632">O1353</f>
        <v>0.85</v>
      </c>
      <c r="Q1353" s="212">
        <f t="shared" ref="Q1353:Q1359" si="1633">P1353</f>
        <v>0.85</v>
      </c>
      <c r="R1353" s="212">
        <f t="shared" ref="R1353:R1359" si="1634">Q1353</f>
        <v>0.85</v>
      </c>
      <c r="S1353" s="212">
        <f t="shared" ref="S1353:S1359" si="1635">R1353</f>
        <v>0.85</v>
      </c>
      <c r="T1353" s="212">
        <f t="shared" ref="T1353:T1359" si="1636">S1353</f>
        <v>0.85</v>
      </c>
      <c r="U1353" s="212">
        <f t="shared" ref="U1353:U1359" si="1637">T1353</f>
        <v>0.85</v>
      </c>
      <c r="V1353" s="212">
        <f t="shared" ref="V1353:V1359" si="1638">U1353</f>
        <v>0.85</v>
      </c>
      <c r="W1353" s="212">
        <f t="shared" ref="W1353:W1359" si="1639">V1353</f>
        <v>0.85</v>
      </c>
      <c r="X1353" s="212">
        <f t="shared" ref="X1353:X1359" si="1640">W1353</f>
        <v>0.85</v>
      </c>
      <c r="Y1353" s="212">
        <f t="shared" ref="Y1353:Y1359" si="1641">X1353</f>
        <v>0.85</v>
      </c>
      <c r="Z1353" s="212">
        <f t="shared" ref="Z1353:Z1359" si="1642">Y1353</f>
        <v>0.85</v>
      </c>
      <c r="AA1353" s="212">
        <f t="shared" ref="AA1353:AA1359" si="1643">Z1353</f>
        <v>0.85</v>
      </c>
      <c r="AB1353" s="212">
        <f t="shared" si="1623"/>
        <v>0.85</v>
      </c>
      <c r="AC1353" s="212">
        <f t="shared" si="1623"/>
        <v>0.85</v>
      </c>
      <c r="AD1353" s="212">
        <f t="shared" si="1623"/>
        <v>0.85</v>
      </c>
      <c r="AE1353" s="212">
        <f t="shared" si="1623"/>
        <v>0.85</v>
      </c>
      <c r="AF1353" s="212">
        <f t="shared" si="1623"/>
        <v>0.85</v>
      </c>
      <c r="AG1353" s="212">
        <f t="shared" si="1623"/>
        <v>0.85</v>
      </c>
      <c r="AH1353" s="212">
        <f t="shared" si="1623"/>
        <v>0.85</v>
      </c>
      <c r="AI1353" s="212">
        <f t="shared" si="1623"/>
        <v>0.85</v>
      </c>
      <c r="AJ1353" s="212">
        <f t="shared" si="1623"/>
        <v>0.85</v>
      </c>
      <c r="AK1353" s="212">
        <f t="shared" si="1623"/>
        <v>0.85</v>
      </c>
    </row>
    <row r="1354" spans="1:37" x14ac:dyDescent="0.35">
      <c r="A1354" s="215">
        <v>47</v>
      </c>
      <c r="B1354" s="212">
        <f t="shared" si="1588"/>
        <v>0.85</v>
      </c>
      <c r="C1354" s="212">
        <f t="shared" ref="C1354:C1359" si="1644">B1354</f>
        <v>0.85</v>
      </c>
      <c r="D1354" s="212">
        <f t="shared" ref="D1354:D1359" si="1645">C1354</f>
        <v>0.85</v>
      </c>
      <c r="E1354" s="212">
        <f t="shared" ref="E1354:E1359" si="1646">D1354</f>
        <v>0.85</v>
      </c>
      <c r="F1354" s="212">
        <f t="shared" ref="F1354:F1359" si="1647">E1354</f>
        <v>0.85</v>
      </c>
      <c r="G1354" s="212">
        <f t="shared" ref="G1354:G1359" si="1648">F1354</f>
        <v>0.85</v>
      </c>
      <c r="H1354" s="212">
        <f t="shared" si="1624"/>
        <v>0.85</v>
      </c>
      <c r="I1354" s="212">
        <f t="shared" si="1625"/>
        <v>0.85</v>
      </c>
      <c r="J1354" s="212">
        <f t="shared" si="1626"/>
        <v>0.85</v>
      </c>
      <c r="K1354" s="212">
        <f t="shared" si="1627"/>
        <v>0.85</v>
      </c>
      <c r="L1354" s="212">
        <f t="shared" si="1628"/>
        <v>0.85</v>
      </c>
      <c r="M1354" s="212">
        <f t="shared" si="1629"/>
        <v>0.85</v>
      </c>
      <c r="N1354" s="212">
        <f t="shared" si="1630"/>
        <v>0.85</v>
      </c>
      <c r="O1354" s="212">
        <f t="shared" si="1631"/>
        <v>0.85</v>
      </c>
      <c r="P1354" s="212">
        <f t="shared" si="1632"/>
        <v>0.85</v>
      </c>
      <c r="Q1354" s="212">
        <f t="shared" si="1633"/>
        <v>0.85</v>
      </c>
      <c r="R1354" s="212">
        <f t="shared" si="1634"/>
        <v>0.85</v>
      </c>
      <c r="S1354" s="212">
        <f t="shared" si="1635"/>
        <v>0.85</v>
      </c>
      <c r="T1354" s="212">
        <f t="shared" si="1636"/>
        <v>0.85</v>
      </c>
      <c r="U1354" s="212">
        <f t="shared" si="1637"/>
        <v>0.85</v>
      </c>
      <c r="V1354" s="212">
        <f t="shared" si="1638"/>
        <v>0.85</v>
      </c>
      <c r="W1354" s="212">
        <f t="shared" si="1639"/>
        <v>0.85</v>
      </c>
      <c r="X1354" s="212">
        <f t="shared" si="1640"/>
        <v>0.85</v>
      </c>
      <c r="Y1354" s="212">
        <f t="shared" si="1641"/>
        <v>0.85</v>
      </c>
      <c r="Z1354" s="212">
        <f t="shared" si="1642"/>
        <v>0.85</v>
      </c>
      <c r="AA1354" s="212">
        <f t="shared" si="1643"/>
        <v>0.85</v>
      </c>
      <c r="AB1354" s="212">
        <f t="shared" si="1623"/>
        <v>0.85</v>
      </c>
      <c r="AC1354" s="212">
        <f t="shared" si="1623"/>
        <v>0.85</v>
      </c>
      <c r="AD1354" s="212">
        <f t="shared" si="1623"/>
        <v>0.85</v>
      </c>
      <c r="AE1354" s="212">
        <f t="shared" si="1623"/>
        <v>0.85</v>
      </c>
      <c r="AF1354" s="212">
        <f t="shared" si="1623"/>
        <v>0.85</v>
      </c>
      <c r="AG1354" s="212">
        <f t="shared" si="1623"/>
        <v>0.85</v>
      </c>
      <c r="AH1354" s="212">
        <f t="shared" si="1623"/>
        <v>0.85</v>
      </c>
      <c r="AI1354" s="212">
        <f t="shared" si="1623"/>
        <v>0.85</v>
      </c>
      <c r="AJ1354" s="212">
        <f t="shared" si="1623"/>
        <v>0.85</v>
      </c>
      <c r="AK1354" s="212">
        <f t="shared" si="1623"/>
        <v>0.85</v>
      </c>
    </row>
    <row r="1355" spans="1:37" x14ac:dyDescent="0.35">
      <c r="A1355" s="215">
        <v>48</v>
      </c>
      <c r="B1355" s="212">
        <f t="shared" si="1588"/>
        <v>0.85</v>
      </c>
      <c r="C1355" s="212">
        <f t="shared" si="1644"/>
        <v>0.85</v>
      </c>
      <c r="D1355" s="212">
        <f t="shared" si="1645"/>
        <v>0.85</v>
      </c>
      <c r="E1355" s="212">
        <f t="shared" si="1646"/>
        <v>0.85</v>
      </c>
      <c r="F1355" s="212">
        <f t="shared" si="1647"/>
        <v>0.85</v>
      </c>
      <c r="G1355" s="212">
        <f t="shared" si="1648"/>
        <v>0.85</v>
      </c>
      <c r="H1355" s="212">
        <f t="shared" si="1624"/>
        <v>0.85</v>
      </c>
      <c r="I1355" s="212">
        <f t="shared" si="1625"/>
        <v>0.85</v>
      </c>
      <c r="J1355" s="212">
        <f t="shared" si="1626"/>
        <v>0.85</v>
      </c>
      <c r="K1355" s="212">
        <f t="shared" si="1627"/>
        <v>0.85</v>
      </c>
      <c r="L1355" s="212">
        <f t="shared" si="1628"/>
        <v>0.85</v>
      </c>
      <c r="M1355" s="212">
        <f t="shared" si="1629"/>
        <v>0.85</v>
      </c>
      <c r="N1355" s="212">
        <f t="shared" si="1630"/>
        <v>0.85</v>
      </c>
      <c r="O1355" s="212">
        <f t="shared" si="1631"/>
        <v>0.85</v>
      </c>
      <c r="P1355" s="212">
        <f t="shared" si="1632"/>
        <v>0.85</v>
      </c>
      <c r="Q1355" s="212">
        <f t="shared" si="1633"/>
        <v>0.85</v>
      </c>
      <c r="R1355" s="212">
        <f t="shared" si="1634"/>
        <v>0.85</v>
      </c>
      <c r="S1355" s="212">
        <f t="shared" si="1635"/>
        <v>0.85</v>
      </c>
      <c r="T1355" s="212">
        <f t="shared" si="1636"/>
        <v>0.85</v>
      </c>
      <c r="U1355" s="212">
        <f t="shared" si="1637"/>
        <v>0.85</v>
      </c>
      <c r="V1355" s="212">
        <f t="shared" si="1638"/>
        <v>0.85</v>
      </c>
      <c r="W1355" s="212">
        <f t="shared" si="1639"/>
        <v>0.85</v>
      </c>
      <c r="X1355" s="212">
        <f t="shared" si="1640"/>
        <v>0.85</v>
      </c>
      <c r="Y1355" s="212">
        <f t="shared" si="1641"/>
        <v>0.85</v>
      </c>
      <c r="Z1355" s="212">
        <f t="shared" si="1642"/>
        <v>0.85</v>
      </c>
      <c r="AA1355" s="212">
        <f t="shared" si="1643"/>
        <v>0.85</v>
      </c>
      <c r="AB1355" s="212">
        <f t="shared" si="1623"/>
        <v>0.85</v>
      </c>
      <c r="AC1355" s="212">
        <f t="shared" si="1623"/>
        <v>0.85</v>
      </c>
      <c r="AD1355" s="212">
        <f t="shared" si="1623"/>
        <v>0.85</v>
      </c>
      <c r="AE1355" s="212">
        <f t="shared" si="1623"/>
        <v>0.85</v>
      </c>
      <c r="AF1355" s="212">
        <f t="shared" si="1623"/>
        <v>0.85</v>
      </c>
      <c r="AG1355" s="212">
        <f t="shared" si="1623"/>
        <v>0.85</v>
      </c>
      <c r="AH1355" s="212">
        <f t="shared" si="1623"/>
        <v>0.85</v>
      </c>
      <c r="AI1355" s="212">
        <f t="shared" si="1623"/>
        <v>0.85</v>
      </c>
      <c r="AJ1355" s="212">
        <f t="shared" si="1623"/>
        <v>0.85</v>
      </c>
      <c r="AK1355" s="212">
        <f t="shared" si="1623"/>
        <v>0.85</v>
      </c>
    </row>
    <row r="1356" spans="1:37" x14ac:dyDescent="0.35">
      <c r="A1356" s="215">
        <v>49</v>
      </c>
      <c r="B1356" s="212">
        <f t="shared" si="1588"/>
        <v>0.85</v>
      </c>
      <c r="C1356" s="212">
        <f t="shared" si="1644"/>
        <v>0.85</v>
      </c>
      <c r="D1356" s="212">
        <f t="shared" si="1645"/>
        <v>0.85</v>
      </c>
      <c r="E1356" s="212">
        <f t="shared" si="1646"/>
        <v>0.85</v>
      </c>
      <c r="F1356" s="212">
        <f t="shared" si="1647"/>
        <v>0.85</v>
      </c>
      <c r="G1356" s="212">
        <f t="shared" si="1648"/>
        <v>0.85</v>
      </c>
      <c r="H1356" s="212">
        <f t="shared" si="1624"/>
        <v>0.85</v>
      </c>
      <c r="I1356" s="212">
        <f t="shared" si="1625"/>
        <v>0.85</v>
      </c>
      <c r="J1356" s="212">
        <f t="shared" si="1626"/>
        <v>0.85</v>
      </c>
      <c r="K1356" s="212">
        <f t="shared" si="1627"/>
        <v>0.85</v>
      </c>
      <c r="L1356" s="212">
        <f t="shared" si="1628"/>
        <v>0.85</v>
      </c>
      <c r="M1356" s="212">
        <f t="shared" si="1629"/>
        <v>0.85</v>
      </c>
      <c r="N1356" s="212">
        <f t="shared" si="1630"/>
        <v>0.85</v>
      </c>
      <c r="O1356" s="212">
        <f t="shared" si="1631"/>
        <v>0.85</v>
      </c>
      <c r="P1356" s="212">
        <f t="shared" si="1632"/>
        <v>0.85</v>
      </c>
      <c r="Q1356" s="212">
        <f t="shared" si="1633"/>
        <v>0.85</v>
      </c>
      <c r="R1356" s="212">
        <f t="shared" si="1634"/>
        <v>0.85</v>
      </c>
      <c r="S1356" s="212">
        <f t="shared" si="1635"/>
        <v>0.85</v>
      </c>
      <c r="T1356" s="212">
        <f t="shared" si="1636"/>
        <v>0.85</v>
      </c>
      <c r="U1356" s="212">
        <f t="shared" si="1637"/>
        <v>0.85</v>
      </c>
      <c r="V1356" s="212">
        <f t="shared" si="1638"/>
        <v>0.85</v>
      </c>
      <c r="W1356" s="212">
        <f t="shared" si="1639"/>
        <v>0.85</v>
      </c>
      <c r="X1356" s="212">
        <f t="shared" si="1640"/>
        <v>0.85</v>
      </c>
      <c r="Y1356" s="212">
        <f t="shared" si="1641"/>
        <v>0.85</v>
      </c>
      <c r="Z1356" s="212">
        <f t="shared" si="1642"/>
        <v>0.85</v>
      </c>
      <c r="AA1356" s="212">
        <f t="shared" si="1643"/>
        <v>0.85</v>
      </c>
      <c r="AB1356" s="212">
        <f t="shared" si="1623"/>
        <v>0.85</v>
      </c>
      <c r="AC1356" s="212">
        <f t="shared" si="1623"/>
        <v>0.85</v>
      </c>
      <c r="AD1356" s="212">
        <f t="shared" si="1623"/>
        <v>0.85</v>
      </c>
      <c r="AE1356" s="212">
        <f t="shared" si="1623"/>
        <v>0.85</v>
      </c>
      <c r="AF1356" s="212">
        <f t="shared" si="1623"/>
        <v>0.85</v>
      </c>
      <c r="AG1356" s="212">
        <f t="shared" si="1623"/>
        <v>0.85</v>
      </c>
      <c r="AH1356" s="212">
        <f t="shared" si="1623"/>
        <v>0.85</v>
      </c>
      <c r="AI1356" s="212">
        <f t="shared" si="1623"/>
        <v>0.85</v>
      </c>
      <c r="AJ1356" s="212">
        <f t="shared" si="1623"/>
        <v>0.85</v>
      </c>
      <c r="AK1356" s="212">
        <f t="shared" si="1623"/>
        <v>0.85</v>
      </c>
    </row>
    <row r="1357" spans="1:37" x14ac:dyDescent="0.35">
      <c r="A1357" s="215">
        <v>50</v>
      </c>
      <c r="B1357" s="212">
        <f t="shared" si="1588"/>
        <v>0.85</v>
      </c>
      <c r="C1357" s="212">
        <f t="shared" si="1644"/>
        <v>0.85</v>
      </c>
      <c r="D1357" s="212">
        <f t="shared" si="1645"/>
        <v>0.85</v>
      </c>
      <c r="E1357" s="212">
        <f t="shared" si="1646"/>
        <v>0.85</v>
      </c>
      <c r="F1357" s="212">
        <f t="shared" si="1647"/>
        <v>0.85</v>
      </c>
      <c r="G1357" s="212">
        <f t="shared" si="1648"/>
        <v>0.85</v>
      </c>
      <c r="H1357" s="212">
        <f t="shared" si="1624"/>
        <v>0.85</v>
      </c>
      <c r="I1357" s="212">
        <f t="shared" si="1625"/>
        <v>0.85</v>
      </c>
      <c r="J1357" s="212">
        <f t="shared" si="1626"/>
        <v>0.85</v>
      </c>
      <c r="K1357" s="212">
        <f t="shared" si="1627"/>
        <v>0.85</v>
      </c>
      <c r="L1357" s="212">
        <f t="shared" si="1628"/>
        <v>0.85</v>
      </c>
      <c r="M1357" s="212">
        <f t="shared" si="1629"/>
        <v>0.85</v>
      </c>
      <c r="N1357" s="212">
        <f t="shared" si="1630"/>
        <v>0.85</v>
      </c>
      <c r="O1357" s="212">
        <f t="shared" si="1631"/>
        <v>0.85</v>
      </c>
      <c r="P1357" s="212">
        <f t="shared" si="1632"/>
        <v>0.85</v>
      </c>
      <c r="Q1357" s="212">
        <f t="shared" si="1633"/>
        <v>0.85</v>
      </c>
      <c r="R1357" s="212">
        <f t="shared" si="1634"/>
        <v>0.85</v>
      </c>
      <c r="S1357" s="212">
        <f t="shared" si="1635"/>
        <v>0.85</v>
      </c>
      <c r="T1357" s="212">
        <f t="shared" si="1636"/>
        <v>0.85</v>
      </c>
      <c r="U1357" s="212">
        <f t="shared" si="1637"/>
        <v>0.85</v>
      </c>
      <c r="V1357" s="212">
        <f t="shared" si="1638"/>
        <v>0.85</v>
      </c>
      <c r="W1357" s="212">
        <f t="shared" si="1639"/>
        <v>0.85</v>
      </c>
      <c r="X1357" s="212">
        <f t="shared" si="1640"/>
        <v>0.85</v>
      </c>
      <c r="Y1357" s="212">
        <f t="shared" si="1641"/>
        <v>0.85</v>
      </c>
      <c r="Z1357" s="212">
        <f t="shared" si="1642"/>
        <v>0.85</v>
      </c>
      <c r="AA1357" s="212">
        <f t="shared" si="1643"/>
        <v>0.85</v>
      </c>
      <c r="AB1357" s="212">
        <f t="shared" si="1623"/>
        <v>0.85</v>
      </c>
      <c r="AC1357" s="212">
        <f t="shared" si="1623"/>
        <v>0.85</v>
      </c>
      <c r="AD1357" s="212">
        <f t="shared" si="1623"/>
        <v>0.85</v>
      </c>
      <c r="AE1357" s="212">
        <f t="shared" si="1623"/>
        <v>0.85</v>
      </c>
      <c r="AF1357" s="212">
        <f t="shared" si="1623"/>
        <v>0.85</v>
      </c>
      <c r="AG1357" s="212">
        <f t="shared" si="1623"/>
        <v>0.85</v>
      </c>
      <c r="AH1357" s="212">
        <f t="shared" si="1623"/>
        <v>0.85</v>
      </c>
      <c r="AI1357" s="212">
        <f t="shared" si="1623"/>
        <v>0.85</v>
      </c>
      <c r="AJ1357" s="212">
        <f t="shared" si="1623"/>
        <v>0.85</v>
      </c>
      <c r="AK1357" s="212">
        <f t="shared" si="1623"/>
        <v>0.85</v>
      </c>
    </row>
    <row r="1358" spans="1:37" x14ac:dyDescent="0.35">
      <c r="A1358" s="215">
        <v>51</v>
      </c>
      <c r="B1358" s="212">
        <f t="shared" si="1588"/>
        <v>0.85</v>
      </c>
      <c r="C1358" s="212">
        <f t="shared" si="1644"/>
        <v>0.85</v>
      </c>
      <c r="D1358" s="212">
        <f t="shared" si="1645"/>
        <v>0.85</v>
      </c>
      <c r="E1358" s="212">
        <f t="shared" si="1646"/>
        <v>0.85</v>
      </c>
      <c r="F1358" s="212">
        <f t="shared" si="1647"/>
        <v>0.85</v>
      </c>
      <c r="G1358" s="212">
        <f t="shared" si="1648"/>
        <v>0.85</v>
      </c>
      <c r="H1358" s="212">
        <f t="shared" si="1624"/>
        <v>0.85</v>
      </c>
      <c r="I1358" s="212">
        <f t="shared" si="1625"/>
        <v>0.85</v>
      </c>
      <c r="J1358" s="212">
        <f t="shared" si="1626"/>
        <v>0.85</v>
      </c>
      <c r="K1358" s="212">
        <f t="shared" si="1627"/>
        <v>0.85</v>
      </c>
      <c r="L1358" s="212">
        <f t="shared" si="1628"/>
        <v>0.85</v>
      </c>
      <c r="M1358" s="212">
        <f t="shared" si="1629"/>
        <v>0.85</v>
      </c>
      <c r="N1358" s="212">
        <f t="shared" si="1630"/>
        <v>0.85</v>
      </c>
      <c r="O1358" s="212">
        <f t="shared" si="1631"/>
        <v>0.85</v>
      </c>
      <c r="P1358" s="212">
        <f t="shared" si="1632"/>
        <v>0.85</v>
      </c>
      <c r="Q1358" s="212">
        <f t="shared" si="1633"/>
        <v>0.85</v>
      </c>
      <c r="R1358" s="212">
        <f t="shared" si="1634"/>
        <v>0.85</v>
      </c>
      <c r="S1358" s="212">
        <f t="shared" si="1635"/>
        <v>0.85</v>
      </c>
      <c r="T1358" s="212">
        <f t="shared" si="1636"/>
        <v>0.85</v>
      </c>
      <c r="U1358" s="212">
        <f t="shared" si="1637"/>
        <v>0.85</v>
      </c>
      <c r="V1358" s="212">
        <f t="shared" si="1638"/>
        <v>0.85</v>
      </c>
      <c r="W1358" s="212">
        <f t="shared" si="1639"/>
        <v>0.85</v>
      </c>
      <c r="X1358" s="212">
        <f t="shared" si="1640"/>
        <v>0.85</v>
      </c>
      <c r="Y1358" s="212">
        <f t="shared" si="1641"/>
        <v>0.85</v>
      </c>
      <c r="Z1358" s="212">
        <f t="shared" si="1642"/>
        <v>0.85</v>
      </c>
      <c r="AA1358" s="212">
        <f t="shared" si="1643"/>
        <v>0.85</v>
      </c>
      <c r="AB1358" s="212">
        <f t="shared" si="1623"/>
        <v>0.85</v>
      </c>
      <c r="AC1358" s="212">
        <f t="shared" si="1623"/>
        <v>0.85</v>
      </c>
      <c r="AD1358" s="212">
        <f t="shared" si="1623"/>
        <v>0.85</v>
      </c>
      <c r="AE1358" s="212">
        <f t="shared" si="1623"/>
        <v>0.85</v>
      </c>
      <c r="AF1358" s="212">
        <f t="shared" si="1623"/>
        <v>0.85</v>
      </c>
      <c r="AG1358" s="212">
        <f t="shared" si="1623"/>
        <v>0.85</v>
      </c>
      <c r="AH1358" s="212">
        <f t="shared" si="1623"/>
        <v>0.85</v>
      </c>
      <c r="AI1358" s="212">
        <f t="shared" si="1623"/>
        <v>0.85</v>
      </c>
      <c r="AJ1358" s="212">
        <f t="shared" si="1623"/>
        <v>0.85</v>
      </c>
      <c r="AK1358" s="212">
        <f t="shared" si="1623"/>
        <v>0.85</v>
      </c>
    </row>
    <row r="1359" spans="1:37" x14ac:dyDescent="0.35">
      <c r="A1359" s="215">
        <v>52</v>
      </c>
      <c r="B1359" s="212">
        <f t="shared" si="1588"/>
        <v>0.85</v>
      </c>
      <c r="C1359" s="212">
        <f t="shared" si="1644"/>
        <v>0.85</v>
      </c>
      <c r="D1359" s="212">
        <f t="shared" si="1645"/>
        <v>0.85</v>
      </c>
      <c r="E1359" s="212">
        <f t="shared" si="1646"/>
        <v>0.85</v>
      </c>
      <c r="F1359" s="212">
        <f t="shared" si="1647"/>
        <v>0.85</v>
      </c>
      <c r="G1359" s="212">
        <f t="shared" si="1648"/>
        <v>0.85</v>
      </c>
      <c r="H1359" s="212">
        <f t="shared" si="1624"/>
        <v>0.85</v>
      </c>
      <c r="I1359" s="212">
        <f t="shared" si="1625"/>
        <v>0.85</v>
      </c>
      <c r="J1359" s="212">
        <f t="shared" si="1626"/>
        <v>0.85</v>
      </c>
      <c r="K1359" s="212">
        <f t="shared" si="1627"/>
        <v>0.85</v>
      </c>
      <c r="L1359" s="212">
        <f t="shared" si="1628"/>
        <v>0.85</v>
      </c>
      <c r="M1359" s="212">
        <f t="shared" si="1629"/>
        <v>0.85</v>
      </c>
      <c r="N1359" s="212">
        <f t="shared" si="1630"/>
        <v>0.85</v>
      </c>
      <c r="O1359" s="212">
        <f t="shared" si="1631"/>
        <v>0.85</v>
      </c>
      <c r="P1359" s="212">
        <f t="shared" si="1632"/>
        <v>0.85</v>
      </c>
      <c r="Q1359" s="212">
        <f t="shared" si="1633"/>
        <v>0.85</v>
      </c>
      <c r="R1359" s="212">
        <f t="shared" si="1634"/>
        <v>0.85</v>
      </c>
      <c r="S1359" s="212">
        <f t="shared" si="1635"/>
        <v>0.85</v>
      </c>
      <c r="T1359" s="212">
        <f t="shared" si="1636"/>
        <v>0.85</v>
      </c>
      <c r="U1359" s="212">
        <f t="shared" si="1637"/>
        <v>0.85</v>
      </c>
      <c r="V1359" s="212">
        <f t="shared" si="1638"/>
        <v>0.85</v>
      </c>
      <c r="W1359" s="212">
        <f t="shared" si="1639"/>
        <v>0.85</v>
      </c>
      <c r="X1359" s="212">
        <f t="shared" si="1640"/>
        <v>0.85</v>
      </c>
      <c r="Y1359" s="212">
        <f t="shared" si="1641"/>
        <v>0.85</v>
      </c>
      <c r="Z1359" s="212">
        <f t="shared" si="1642"/>
        <v>0.85</v>
      </c>
      <c r="AA1359" s="212">
        <f t="shared" si="1643"/>
        <v>0.85</v>
      </c>
      <c r="AB1359" s="212">
        <f t="shared" si="1623"/>
        <v>0.85</v>
      </c>
      <c r="AC1359" s="212">
        <f t="shared" si="1623"/>
        <v>0.85</v>
      </c>
      <c r="AD1359" s="212">
        <f t="shared" si="1623"/>
        <v>0.85</v>
      </c>
      <c r="AE1359" s="212">
        <f t="shared" si="1623"/>
        <v>0.85</v>
      </c>
      <c r="AF1359" s="212">
        <f t="shared" si="1623"/>
        <v>0.85</v>
      </c>
      <c r="AG1359" s="212">
        <f t="shared" si="1623"/>
        <v>0.85</v>
      </c>
      <c r="AH1359" s="212">
        <f t="shared" si="1623"/>
        <v>0.85</v>
      </c>
      <c r="AI1359" s="212">
        <f t="shared" si="1623"/>
        <v>0.85</v>
      </c>
      <c r="AJ1359" s="212">
        <f t="shared" si="1623"/>
        <v>0.85</v>
      </c>
      <c r="AK1359" s="212">
        <f t="shared" si="1623"/>
        <v>0.85</v>
      </c>
    </row>
    <row r="1362" spans="1:37" x14ac:dyDescent="0.35">
      <c r="B1362" s="216" t="str">
        <f>'Techs-Fuels Updated'!D98</f>
        <v>XKPHYRRHO0</v>
      </c>
      <c r="E1362" s="216">
        <f>'Techs-Fuels Updated'!Q98</f>
        <v>0.26500000000000001</v>
      </c>
    </row>
    <row r="1363" spans="1:37" x14ac:dyDescent="0.35">
      <c r="A1363" s="210"/>
      <c r="B1363" s="210">
        <v>2020</v>
      </c>
      <c r="C1363" s="210">
        <v>2021</v>
      </c>
      <c r="D1363" s="210">
        <v>2022</v>
      </c>
      <c r="E1363" s="210">
        <v>2023</v>
      </c>
      <c r="F1363" s="210">
        <v>2024</v>
      </c>
      <c r="G1363" s="210">
        <v>2025</v>
      </c>
      <c r="H1363" s="210">
        <v>2026</v>
      </c>
      <c r="I1363" s="210">
        <v>2027</v>
      </c>
      <c r="J1363" s="214">
        <v>2028</v>
      </c>
      <c r="K1363" s="214">
        <v>2029</v>
      </c>
      <c r="L1363" s="214">
        <v>2030</v>
      </c>
      <c r="M1363" s="214">
        <v>2031</v>
      </c>
      <c r="N1363" s="214">
        <v>2032</v>
      </c>
      <c r="O1363" s="214">
        <v>2033</v>
      </c>
      <c r="P1363" s="214">
        <v>2034</v>
      </c>
      <c r="Q1363" s="214">
        <v>2035</v>
      </c>
      <c r="R1363" s="214">
        <v>2036</v>
      </c>
      <c r="S1363" s="214">
        <v>2037</v>
      </c>
      <c r="T1363" s="214">
        <v>2038</v>
      </c>
      <c r="U1363" s="214">
        <v>2039</v>
      </c>
      <c r="V1363" s="214">
        <v>2040</v>
      </c>
      <c r="W1363" s="214">
        <v>2041</v>
      </c>
      <c r="X1363" s="214">
        <v>2042</v>
      </c>
      <c r="Y1363" s="214">
        <v>2043</v>
      </c>
      <c r="Z1363" s="214">
        <v>2044</v>
      </c>
      <c r="AA1363" s="214">
        <v>2045</v>
      </c>
      <c r="AB1363" s="214">
        <v>2046</v>
      </c>
      <c r="AC1363" s="214">
        <v>2047</v>
      </c>
      <c r="AD1363" s="214">
        <v>2048</v>
      </c>
      <c r="AE1363" s="214">
        <v>2049</v>
      </c>
      <c r="AF1363" s="214">
        <v>2050</v>
      </c>
      <c r="AG1363" s="214">
        <v>2051</v>
      </c>
      <c r="AH1363" s="214">
        <v>2052</v>
      </c>
      <c r="AI1363" s="214">
        <v>2053</v>
      </c>
      <c r="AJ1363" s="214">
        <v>2054</v>
      </c>
      <c r="AK1363" s="214" t="s">
        <v>1418</v>
      </c>
    </row>
    <row r="1364" spans="1:37" x14ac:dyDescent="0.35">
      <c r="A1364" s="211">
        <v>1</v>
      </c>
      <c r="B1364" s="212">
        <f>E1362</f>
        <v>0.26500000000000001</v>
      </c>
      <c r="C1364" s="212">
        <f>B1364</f>
        <v>0.26500000000000001</v>
      </c>
      <c r="D1364" s="212">
        <f t="shared" ref="D1364:AA1364" si="1649">C1364</f>
        <v>0.26500000000000001</v>
      </c>
      <c r="E1364" s="212">
        <f t="shared" si="1649"/>
        <v>0.26500000000000001</v>
      </c>
      <c r="F1364" s="212">
        <f t="shared" si="1649"/>
        <v>0.26500000000000001</v>
      </c>
      <c r="G1364" s="212">
        <f t="shared" si="1649"/>
        <v>0.26500000000000001</v>
      </c>
      <c r="H1364" s="212">
        <f t="shared" si="1649"/>
        <v>0.26500000000000001</v>
      </c>
      <c r="I1364" s="212">
        <f t="shared" si="1649"/>
        <v>0.26500000000000001</v>
      </c>
      <c r="J1364" s="212">
        <f t="shared" si="1649"/>
        <v>0.26500000000000001</v>
      </c>
      <c r="K1364" s="212">
        <f t="shared" si="1649"/>
        <v>0.26500000000000001</v>
      </c>
      <c r="L1364" s="212">
        <f t="shared" si="1649"/>
        <v>0.26500000000000001</v>
      </c>
      <c r="M1364" s="212">
        <f t="shared" si="1649"/>
        <v>0.26500000000000001</v>
      </c>
      <c r="N1364" s="212">
        <f t="shared" si="1649"/>
        <v>0.26500000000000001</v>
      </c>
      <c r="O1364" s="212">
        <f t="shared" si="1649"/>
        <v>0.26500000000000001</v>
      </c>
      <c r="P1364" s="212">
        <f t="shared" si="1649"/>
        <v>0.26500000000000001</v>
      </c>
      <c r="Q1364" s="212">
        <f t="shared" si="1649"/>
        <v>0.26500000000000001</v>
      </c>
      <c r="R1364" s="212">
        <f t="shared" si="1649"/>
        <v>0.26500000000000001</v>
      </c>
      <c r="S1364" s="212">
        <f t="shared" si="1649"/>
        <v>0.26500000000000001</v>
      </c>
      <c r="T1364" s="212">
        <f t="shared" si="1649"/>
        <v>0.26500000000000001</v>
      </c>
      <c r="U1364" s="212">
        <f t="shared" si="1649"/>
        <v>0.26500000000000001</v>
      </c>
      <c r="V1364" s="212">
        <f t="shared" si="1649"/>
        <v>0.26500000000000001</v>
      </c>
      <c r="W1364" s="212">
        <f t="shared" si="1649"/>
        <v>0.26500000000000001</v>
      </c>
      <c r="X1364" s="212">
        <f t="shared" si="1649"/>
        <v>0.26500000000000001</v>
      </c>
      <c r="Y1364" s="212">
        <f t="shared" si="1649"/>
        <v>0.26500000000000001</v>
      </c>
      <c r="Z1364" s="212">
        <f t="shared" si="1649"/>
        <v>0.26500000000000001</v>
      </c>
      <c r="AA1364" s="212">
        <f t="shared" si="1649"/>
        <v>0.26500000000000001</v>
      </c>
      <c r="AB1364" s="212">
        <f t="shared" ref="AB1364:AK1399" si="1650">AA1364</f>
        <v>0.26500000000000001</v>
      </c>
      <c r="AC1364" s="212">
        <f t="shared" ref="AC1364:AC1398" si="1651">AB1364</f>
        <v>0.26500000000000001</v>
      </c>
      <c r="AD1364" s="212">
        <f t="shared" ref="AD1364:AD1398" si="1652">AC1364</f>
        <v>0.26500000000000001</v>
      </c>
      <c r="AE1364" s="212">
        <f t="shared" ref="AE1364:AE1398" si="1653">AD1364</f>
        <v>0.26500000000000001</v>
      </c>
      <c r="AF1364" s="212">
        <f t="shared" ref="AF1364:AF1398" si="1654">AE1364</f>
        <v>0.26500000000000001</v>
      </c>
      <c r="AG1364" s="212">
        <f t="shared" ref="AG1364:AG1398" si="1655">AF1364</f>
        <v>0.26500000000000001</v>
      </c>
      <c r="AH1364" s="212">
        <f t="shared" ref="AH1364:AH1398" si="1656">AG1364</f>
        <v>0.26500000000000001</v>
      </c>
      <c r="AI1364" s="212">
        <f t="shared" ref="AI1364:AI1398" si="1657">AH1364</f>
        <v>0.26500000000000001</v>
      </c>
      <c r="AJ1364" s="212">
        <f t="shared" ref="AJ1364:AJ1398" si="1658">AI1364</f>
        <v>0.26500000000000001</v>
      </c>
      <c r="AK1364" s="212">
        <f t="shared" ref="AK1364:AK1398" si="1659">AJ1364</f>
        <v>0.26500000000000001</v>
      </c>
    </row>
    <row r="1365" spans="1:37" x14ac:dyDescent="0.35">
      <c r="A1365" s="211">
        <v>2</v>
      </c>
      <c r="B1365" s="212">
        <f>B1364</f>
        <v>0.26500000000000001</v>
      </c>
      <c r="C1365" s="212">
        <f>B1365</f>
        <v>0.26500000000000001</v>
      </c>
      <c r="D1365" s="212">
        <f t="shared" ref="D1365:AA1365" si="1660">C1365</f>
        <v>0.26500000000000001</v>
      </c>
      <c r="E1365" s="212">
        <f t="shared" si="1660"/>
        <v>0.26500000000000001</v>
      </c>
      <c r="F1365" s="212">
        <f t="shared" si="1660"/>
        <v>0.26500000000000001</v>
      </c>
      <c r="G1365" s="212">
        <f t="shared" si="1660"/>
        <v>0.26500000000000001</v>
      </c>
      <c r="H1365" s="212">
        <f t="shared" si="1660"/>
        <v>0.26500000000000001</v>
      </c>
      <c r="I1365" s="212">
        <f t="shared" si="1660"/>
        <v>0.26500000000000001</v>
      </c>
      <c r="J1365" s="212">
        <f t="shared" si="1660"/>
        <v>0.26500000000000001</v>
      </c>
      <c r="K1365" s="212">
        <f t="shared" si="1660"/>
        <v>0.26500000000000001</v>
      </c>
      <c r="L1365" s="212">
        <f t="shared" si="1660"/>
        <v>0.26500000000000001</v>
      </c>
      <c r="M1365" s="212">
        <f t="shared" si="1660"/>
        <v>0.26500000000000001</v>
      </c>
      <c r="N1365" s="212">
        <f t="shared" si="1660"/>
        <v>0.26500000000000001</v>
      </c>
      <c r="O1365" s="212">
        <f t="shared" si="1660"/>
        <v>0.26500000000000001</v>
      </c>
      <c r="P1365" s="212">
        <f t="shared" si="1660"/>
        <v>0.26500000000000001</v>
      </c>
      <c r="Q1365" s="212">
        <f t="shared" si="1660"/>
        <v>0.26500000000000001</v>
      </c>
      <c r="R1365" s="212">
        <f t="shared" si="1660"/>
        <v>0.26500000000000001</v>
      </c>
      <c r="S1365" s="212">
        <f t="shared" si="1660"/>
        <v>0.26500000000000001</v>
      </c>
      <c r="T1365" s="212">
        <f t="shared" si="1660"/>
        <v>0.26500000000000001</v>
      </c>
      <c r="U1365" s="212">
        <f t="shared" si="1660"/>
        <v>0.26500000000000001</v>
      </c>
      <c r="V1365" s="212">
        <f t="shared" si="1660"/>
        <v>0.26500000000000001</v>
      </c>
      <c r="W1365" s="212">
        <f t="shared" si="1660"/>
        <v>0.26500000000000001</v>
      </c>
      <c r="X1365" s="212">
        <f t="shared" si="1660"/>
        <v>0.26500000000000001</v>
      </c>
      <c r="Y1365" s="212">
        <f t="shared" si="1660"/>
        <v>0.26500000000000001</v>
      </c>
      <c r="Z1365" s="212">
        <f t="shared" si="1660"/>
        <v>0.26500000000000001</v>
      </c>
      <c r="AA1365" s="212">
        <f t="shared" si="1660"/>
        <v>0.26500000000000001</v>
      </c>
      <c r="AB1365" s="212">
        <f t="shared" si="1650"/>
        <v>0.26500000000000001</v>
      </c>
      <c r="AC1365" s="212">
        <f t="shared" si="1651"/>
        <v>0.26500000000000001</v>
      </c>
      <c r="AD1365" s="212">
        <f t="shared" si="1652"/>
        <v>0.26500000000000001</v>
      </c>
      <c r="AE1365" s="212">
        <f t="shared" si="1653"/>
        <v>0.26500000000000001</v>
      </c>
      <c r="AF1365" s="212">
        <f t="shared" si="1654"/>
        <v>0.26500000000000001</v>
      </c>
      <c r="AG1365" s="212">
        <f t="shared" si="1655"/>
        <v>0.26500000000000001</v>
      </c>
      <c r="AH1365" s="212">
        <f t="shared" si="1656"/>
        <v>0.26500000000000001</v>
      </c>
      <c r="AI1365" s="212">
        <f t="shared" si="1657"/>
        <v>0.26500000000000001</v>
      </c>
      <c r="AJ1365" s="212">
        <f t="shared" si="1658"/>
        <v>0.26500000000000001</v>
      </c>
      <c r="AK1365" s="212">
        <f t="shared" si="1659"/>
        <v>0.26500000000000001</v>
      </c>
    </row>
    <row r="1366" spans="1:37" x14ac:dyDescent="0.35">
      <c r="A1366" s="211">
        <v>3</v>
      </c>
      <c r="B1366" s="212">
        <f t="shared" ref="B1366:B1415" si="1661">B1365</f>
        <v>0.26500000000000001</v>
      </c>
      <c r="C1366" s="212">
        <f t="shared" ref="C1366:AA1366" si="1662">B1366</f>
        <v>0.26500000000000001</v>
      </c>
      <c r="D1366" s="212">
        <f t="shared" si="1662"/>
        <v>0.26500000000000001</v>
      </c>
      <c r="E1366" s="212">
        <f t="shared" si="1662"/>
        <v>0.26500000000000001</v>
      </c>
      <c r="F1366" s="212">
        <f t="shared" si="1662"/>
        <v>0.26500000000000001</v>
      </c>
      <c r="G1366" s="212">
        <f t="shared" si="1662"/>
        <v>0.26500000000000001</v>
      </c>
      <c r="H1366" s="212">
        <f t="shared" si="1662"/>
        <v>0.26500000000000001</v>
      </c>
      <c r="I1366" s="212">
        <f t="shared" si="1662"/>
        <v>0.26500000000000001</v>
      </c>
      <c r="J1366" s="212">
        <f t="shared" si="1662"/>
        <v>0.26500000000000001</v>
      </c>
      <c r="K1366" s="212">
        <f t="shared" si="1662"/>
        <v>0.26500000000000001</v>
      </c>
      <c r="L1366" s="212">
        <f t="shared" si="1662"/>
        <v>0.26500000000000001</v>
      </c>
      <c r="M1366" s="212">
        <f t="shared" si="1662"/>
        <v>0.26500000000000001</v>
      </c>
      <c r="N1366" s="212">
        <f t="shared" si="1662"/>
        <v>0.26500000000000001</v>
      </c>
      <c r="O1366" s="212">
        <f t="shared" si="1662"/>
        <v>0.26500000000000001</v>
      </c>
      <c r="P1366" s="212">
        <f t="shared" si="1662"/>
        <v>0.26500000000000001</v>
      </c>
      <c r="Q1366" s="212">
        <f t="shared" si="1662"/>
        <v>0.26500000000000001</v>
      </c>
      <c r="R1366" s="212">
        <f t="shared" si="1662"/>
        <v>0.26500000000000001</v>
      </c>
      <c r="S1366" s="212">
        <f t="shared" si="1662"/>
        <v>0.26500000000000001</v>
      </c>
      <c r="T1366" s="212">
        <f t="shared" si="1662"/>
        <v>0.26500000000000001</v>
      </c>
      <c r="U1366" s="212">
        <f t="shared" si="1662"/>
        <v>0.26500000000000001</v>
      </c>
      <c r="V1366" s="212">
        <f t="shared" si="1662"/>
        <v>0.26500000000000001</v>
      </c>
      <c r="W1366" s="212">
        <f t="shared" si="1662"/>
        <v>0.26500000000000001</v>
      </c>
      <c r="X1366" s="212">
        <f t="shared" si="1662"/>
        <v>0.26500000000000001</v>
      </c>
      <c r="Y1366" s="212">
        <f t="shared" si="1662"/>
        <v>0.26500000000000001</v>
      </c>
      <c r="Z1366" s="212">
        <f t="shared" si="1662"/>
        <v>0.26500000000000001</v>
      </c>
      <c r="AA1366" s="212">
        <f t="shared" si="1662"/>
        <v>0.26500000000000001</v>
      </c>
      <c r="AB1366" s="212">
        <f t="shared" si="1650"/>
        <v>0.26500000000000001</v>
      </c>
      <c r="AC1366" s="212">
        <f t="shared" si="1651"/>
        <v>0.26500000000000001</v>
      </c>
      <c r="AD1366" s="212">
        <f t="shared" si="1652"/>
        <v>0.26500000000000001</v>
      </c>
      <c r="AE1366" s="212">
        <f t="shared" si="1653"/>
        <v>0.26500000000000001</v>
      </c>
      <c r="AF1366" s="212">
        <f t="shared" si="1654"/>
        <v>0.26500000000000001</v>
      </c>
      <c r="AG1366" s="212">
        <f t="shared" si="1655"/>
        <v>0.26500000000000001</v>
      </c>
      <c r="AH1366" s="212">
        <f t="shared" si="1656"/>
        <v>0.26500000000000001</v>
      </c>
      <c r="AI1366" s="212">
        <f t="shared" si="1657"/>
        <v>0.26500000000000001</v>
      </c>
      <c r="AJ1366" s="212">
        <f t="shared" si="1658"/>
        <v>0.26500000000000001</v>
      </c>
      <c r="AK1366" s="212">
        <f t="shared" si="1659"/>
        <v>0.26500000000000001</v>
      </c>
    </row>
    <row r="1367" spans="1:37" x14ac:dyDescent="0.35">
      <c r="A1367" s="211">
        <v>4</v>
      </c>
      <c r="B1367" s="212">
        <f t="shared" si="1661"/>
        <v>0.26500000000000001</v>
      </c>
      <c r="C1367" s="212">
        <f t="shared" ref="C1367:AA1367" si="1663">B1367</f>
        <v>0.26500000000000001</v>
      </c>
      <c r="D1367" s="212">
        <f t="shared" si="1663"/>
        <v>0.26500000000000001</v>
      </c>
      <c r="E1367" s="212">
        <f t="shared" si="1663"/>
        <v>0.26500000000000001</v>
      </c>
      <c r="F1367" s="212">
        <f t="shared" si="1663"/>
        <v>0.26500000000000001</v>
      </c>
      <c r="G1367" s="212">
        <f t="shared" si="1663"/>
        <v>0.26500000000000001</v>
      </c>
      <c r="H1367" s="212">
        <f t="shared" si="1663"/>
        <v>0.26500000000000001</v>
      </c>
      <c r="I1367" s="212">
        <f t="shared" si="1663"/>
        <v>0.26500000000000001</v>
      </c>
      <c r="J1367" s="212">
        <f t="shared" si="1663"/>
        <v>0.26500000000000001</v>
      </c>
      <c r="K1367" s="212">
        <f t="shared" si="1663"/>
        <v>0.26500000000000001</v>
      </c>
      <c r="L1367" s="212">
        <f t="shared" si="1663"/>
        <v>0.26500000000000001</v>
      </c>
      <c r="M1367" s="212">
        <f t="shared" si="1663"/>
        <v>0.26500000000000001</v>
      </c>
      <c r="N1367" s="212">
        <f t="shared" si="1663"/>
        <v>0.26500000000000001</v>
      </c>
      <c r="O1367" s="212">
        <f t="shared" si="1663"/>
        <v>0.26500000000000001</v>
      </c>
      <c r="P1367" s="212">
        <f t="shared" si="1663"/>
        <v>0.26500000000000001</v>
      </c>
      <c r="Q1367" s="212">
        <f t="shared" si="1663"/>
        <v>0.26500000000000001</v>
      </c>
      <c r="R1367" s="212">
        <f t="shared" si="1663"/>
        <v>0.26500000000000001</v>
      </c>
      <c r="S1367" s="212">
        <f t="shared" si="1663"/>
        <v>0.26500000000000001</v>
      </c>
      <c r="T1367" s="212">
        <f t="shared" si="1663"/>
        <v>0.26500000000000001</v>
      </c>
      <c r="U1367" s="212">
        <f t="shared" si="1663"/>
        <v>0.26500000000000001</v>
      </c>
      <c r="V1367" s="212">
        <f t="shared" si="1663"/>
        <v>0.26500000000000001</v>
      </c>
      <c r="W1367" s="212">
        <f t="shared" si="1663"/>
        <v>0.26500000000000001</v>
      </c>
      <c r="X1367" s="212">
        <f t="shared" si="1663"/>
        <v>0.26500000000000001</v>
      </c>
      <c r="Y1367" s="212">
        <f t="shared" si="1663"/>
        <v>0.26500000000000001</v>
      </c>
      <c r="Z1367" s="212">
        <f t="shared" si="1663"/>
        <v>0.26500000000000001</v>
      </c>
      <c r="AA1367" s="212">
        <f t="shared" si="1663"/>
        <v>0.26500000000000001</v>
      </c>
      <c r="AB1367" s="212">
        <f t="shared" si="1650"/>
        <v>0.26500000000000001</v>
      </c>
      <c r="AC1367" s="212">
        <f t="shared" si="1651"/>
        <v>0.26500000000000001</v>
      </c>
      <c r="AD1367" s="212">
        <f t="shared" si="1652"/>
        <v>0.26500000000000001</v>
      </c>
      <c r="AE1367" s="212">
        <f t="shared" si="1653"/>
        <v>0.26500000000000001</v>
      </c>
      <c r="AF1367" s="212">
        <f t="shared" si="1654"/>
        <v>0.26500000000000001</v>
      </c>
      <c r="AG1367" s="212">
        <f t="shared" si="1655"/>
        <v>0.26500000000000001</v>
      </c>
      <c r="AH1367" s="212">
        <f t="shared" si="1656"/>
        <v>0.26500000000000001</v>
      </c>
      <c r="AI1367" s="212">
        <f t="shared" si="1657"/>
        <v>0.26500000000000001</v>
      </c>
      <c r="AJ1367" s="212">
        <f t="shared" si="1658"/>
        <v>0.26500000000000001</v>
      </c>
      <c r="AK1367" s="212">
        <f t="shared" si="1659"/>
        <v>0.26500000000000001</v>
      </c>
    </row>
    <row r="1368" spans="1:37" x14ac:dyDescent="0.35">
      <c r="A1368" s="211">
        <v>5</v>
      </c>
      <c r="B1368" s="212">
        <f t="shared" si="1661"/>
        <v>0.26500000000000001</v>
      </c>
      <c r="C1368" s="212">
        <f t="shared" ref="C1368:AA1368" si="1664">B1368</f>
        <v>0.26500000000000001</v>
      </c>
      <c r="D1368" s="212">
        <f t="shared" si="1664"/>
        <v>0.26500000000000001</v>
      </c>
      <c r="E1368" s="212">
        <f t="shared" si="1664"/>
        <v>0.26500000000000001</v>
      </c>
      <c r="F1368" s="212">
        <f t="shared" si="1664"/>
        <v>0.26500000000000001</v>
      </c>
      <c r="G1368" s="212">
        <f t="shared" si="1664"/>
        <v>0.26500000000000001</v>
      </c>
      <c r="H1368" s="212">
        <f t="shared" si="1664"/>
        <v>0.26500000000000001</v>
      </c>
      <c r="I1368" s="212">
        <f t="shared" si="1664"/>
        <v>0.26500000000000001</v>
      </c>
      <c r="J1368" s="212">
        <f t="shared" si="1664"/>
        <v>0.26500000000000001</v>
      </c>
      <c r="K1368" s="212">
        <f t="shared" si="1664"/>
        <v>0.26500000000000001</v>
      </c>
      <c r="L1368" s="212">
        <f t="shared" si="1664"/>
        <v>0.26500000000000001</v>
      </c>
      <c r="M1368" s="212">
        <f t="shared" si="1664"/>
        <v>0.26500000000000001</v>
      </c>
      <c r="N1368" s="212">
        <f t="shared" si="1664"/>
        <v>0.26500000000000001</v>
      </c>
      <c r="O1368" s="212">
        <f t="shared" si="1664"/>
        <v>0.26500000000000001</v>
      </c>
      <c r="P1368" s="212">
        <f t="shared" si="1664"/>
        <v>0.26500000000000001</v>
      </c>
      <c r="Q1368" s="212">
        <f t="shared" si="1664"/>
        <v>0.26500000000000001</v>
      </c>
      <c r="R1368" s="212">
        <f t="shared" si="1664"/>
        <v>0.26500000000000001</v>
      </c>
      <c r="S1368" s="212">
        <f t="shared" si="1664"/>
        <v>0.26500000000000001</v>
      </c>
      <c r="T1368" s="212">
        <f t="shared" si="1664"/>
        <v>0.26500000000000001</v>
      </c>
      <c r="U1368" s="212">
        <f t="shared" si="1664"/>
        <v>0.26500000000000001</v>
      </c>
      <c r="V1368" s="212">
        <f t="shared" si="1664"/>
        <v>0.26500000000000001</v>
      </c>
      <c r="W1368" s="212">
        <f t="shared" si="1664"/>
        <v>0.26500000000000001</v>
      </c>
      <c r="X1368" s="212">
        <f t="shared" si="1664"/>
        <v>0.26500000000000001</v>
      </c>
      <c r="Y1368" s="212">
        <f t="shared" si="1664"/>
        <v>0.26500000000000001</v>
      </c>
      <c r="Z1368" s="212">
        <f t="shared" si="1664"/>
        <v>0.26500000000000001</v>
      </c>
      <c r="AA1368" s="212">
        <f t="shared" si="1664"/>
        <v>0.26500000000000001</v>
      </c>
      <c r="AB1368" s="212">
        <f t="shared" si="1650"/>
        <v>0.26500000000000001</v>
      </c>
      <c r="AC1368" s="212">
        <f t="shared" si="1651"/>
        <v>0.26500000000000001</v>
      </c>
      <c r="AD1368" s="212">
        <f t="shared" si="1652"/>
        <v>0.26500000000000001</v>
      </c>
      <c r="AE1368" s="212">
        <f t="shared" si="1653"/>
        <v>0.26500000000000001</v>
      </c>
      <c r="AF1368" s="212">
        <f t="shared" si="1654"/>
        <v>0.26500000000000001</v>
      </c>
      <c r="AG1368" s="212">
        <f t="shared" si="1655"/>
        <v>0.26500000000000001</v>
      </c>
      <c r="AH1368" s="212">
        <f t="shared" si="1656"/>
        <v>0.26500000000000001</v>
      </c>
      <c r="AI1368" s="212">
        <f t="shared" si="1657"/>
        <v>0.26500000000000001</v>
      </c>
      <c r="AJ1368" s="212">
        <f t="shared" si="1658"/>
        <v>0.26500000000000001</v>
      </c>
      <c r="AK1368" s="212">
        <f t="shared" si="1659"/>
        <v>0.26500000000000001</v>
      </c>
    </row>
    <row r="1369" spans="1:37" x14ac:dyDescent="0.35">
      <c r="A1369" s="211">
        <v>6</v>
      </c>
      <c r="B1369" s="212">
        <f t="shared" si="1661"/>
        <v>0.26500000000000001</v>
      </c>
      <c r="C1369" s="212">
        <f t="shared" ref="C1369:AA1369" si="1665">B1369</f>
        <v>0.26500000000000001</v>
      </c>
      <c r="D1369" s="212">
        <f t="shared" si="1665"/>
        <v>0.26500000000000001</v>
      </c>
      <c r="E1369" s="212">
        <f t="shared" si="1665"/>
        <v>0.26500000000000001</v>
      </c>
      <c r="F1369" s="212">
        <f t="shared" si="1665"/>
        <v>0.26500000000000001</v>
      </c>
      <c r="G1369" s="212">
        <f t="shared" si="1665"/>
        <v>0.26500000000000001</v>
      </c>
      <c r="H1369" s="212">
        <f t="shared" si="1665"/>
        <v>0.26500000000000001</v>
      </c>
      <c r="I1369" s="212">
        <f t="shared" si="1665"/>
        <v>0.26500000000000001</v>
      </c>
      <c r="J1369" s="212">
        <f t="shared" si="1665"/>
        <v>0.26500000000000001</v>
      </c>
      <c r="K1369" s="212">
        <f t="shared" si="1665"/>
        <v>0.26500000000000001</v>
      </c>
      <c r="L1369" s="212">
        <f t="shared" si="1665"/>
        <v>0.26500000000000001</v>
      </c>
      <c r="M1369" s="212">
        <f t="shared" si="1665"/>
        <v>0.26500000000000001</v>
      </c>
      <c r="N1369" s="212">
        <f t="shared" si="1665"/>
        <v>0.26500000000000001</v>
      </c>
      <c r="O1369" s="212">
        <f t="shared" si="1665"/>
        <v>0.26500000000000001</v>
      </c>
      <c r="P1369" s="212">
        <f t="shared" si="1665"/>
        <v>0.26500000000000001</v>
      </c>
      <c r="Q1369" s="212">
        <f t="shared" si="1665"/>
        <v>0.26500000000000001</v>
      </c>
      <c r="R1369" s="212">
        <f t="shared" si="1665"/>
        <v>0.26500000000000001</v>
      </c>
      <c r="S1369" s="212">
        <f t="shared" si="1665"/>
        <v>0.26500000000000001</v>
      </c>
      <c r="T1369" s="212">
        <f t="shared" si="1665"/>
        <v>0.26500000000000001</v>
      </c>
      <c r="U1369" s="212">
        <f t="shared" si="1665"/>
        <v>0.26500000000000001</v>
      </c>
      <c r="V1369" s="212">
        <f t="shared" si="1665"/>
        <v>0.26500000000000001</v>
      </c>
      <c r="W1369" s="212">
        <f t="shared" si="1665"/>
        <v>0.26500000000000001</v>
      </c>
      <c r="X1369" s="212">
        <f t="shared" si="1665"/>
        <v>0.26500000000000001</v>
      </c>
      <c r="Y1369" s="212">
        <f t="shared" si="1665"/>
        <v>0.26500000000000001</v>
      </c>
      <c r="Z1369" s="212">
        <f t="shared" si="1665"/>
        <v>0.26500000000000001</v>
      </c>
      <c r="AA1369" s="212">
        <f t="shared" si="1665"/>
        <v>0.26500000000000001</v>
      </c>
      <c r="AB1369" s="212">
        <f t="shared" si="1650"/>
        <v>0.26500000000000001</v>
      </c>
      <c r="AC1369" s="212">
        <f t="shared" si="1651"/>
        <v>0.26500000000000001</v>
      </c>
      <c r="AD1369" s="212">
        <f t="shared" si="1652"/>
        <v>0.26500000000000001</v>
      </c>
      <c r="AE1369" s="212">
        <f t="shared" si="1653"/>
        <v>0.26500000000000001</v>
      </c>
      <c r="AF1369" s="212">
        <f t="shared" si="1654"/>
        <v>0.26500000000000001</v>
      </c>
      <c r="AG1369" s="212">
        <f t="shared" si="1655"/>
        <v>0.26500000000000001</v>
      </c>
      <c r="AH1369" s="212">
        <f t="shared" si="1656"/>
        <v>0.26500000000000001</v>
      </c>
      <c r="AI1369" s="212">
        <f t="shared" si="1657"/>
        <v>0.26500000000000001</v>
      </c>
      <c r="AJ1369" s="212">
        <f t="shared" si="1658"/>
        <v>0.26500000000000001</v>
      </c>
      <c r="AK1369" s="212">
        <f t="shared" si="1659"/>
        <v>0.26500000000000001</v>
      </c>
    </row>
    <row r="1370" spans="1:37" x14ac:dyDescent="0.35">
      <c r="A1370" s="211">
        <v>7</v>
      </c>
      <c r="B1370" s="212">
        <f t="shared" si="1661"/>
        <v>0.26500000000000001</v>
      </c>
      <c r="C1370" s="212">
        <f t="shared" ref="C1370:AA1370" si="1666">B1370</f>
        <v>0.26500000000000001</v>
      </c>
      <c r="D1370" s="212">
        <f t="shared" si="1666"/>
        <v>0.26500000000000001</v>
      </c>
      <c r="E1370" s="212">
        <f t="shared" si="1666"/>
        <v>0.26500000000000001</v>
      </c>
      <c r="F1370" s="212">
        <f t="shared" si="1666"/>
        <v>0.26500000000000001</v>
      </c>
      <c r="G1370" s="212">
        <f t="shared" si="1666"/>
        <v>0.26500000000000001</v>
      </c>
      <c r="H1370" s="212">
        <f t="shared" si="1666"/>
        <v>0.26500000000000001</v>
      </c>
      <c r="I1370" s="212">
        <f t="shared" si="1666"/>
        <v>0.26500000000000001</v>
      </c>
      <c r="J1370" s="212">
        <f t="shared" si="1666"/>
        <v>0.26500000000000001</v>
      </c>
      <c r="K1370" s="212">
        <f t="shared" si="1666"/>
        <v>0.26500000000000001</v>
      </c>
      <c r="L1370" s="212">
        <f t="shared" si="1666"/>
        <v>0.26500000000000001</v>
      </c>
      <c r="M1370" s="212">
        <f t="shared" si="1666"/>
        <v>0.26500000000000001</v>
      </c>
      <c r="N1370" s="212">
        <f t="shared" si="1666"/>
        <v>0.26500000000000001</v>
      </c>
      <c r="O1370" s="212">
        <f t="shared" si="1666"/>
        <v>0.26500000000000001</v>
      </c>
      <c r="P1370" s="212">
        <f t="shared" si="1666"/>
        <v>0.26500000000000001</v>
      </c>
      <c r="Q1370" s="212">
        <f t="shared" si="1666"/>
        <v>0.26500000000000001</v>
      </c>
      <c r="R1370" s="212">
        <f t="shared" si="1666"/>
        <v>0.26500000000000001</v>
      </c>
      <c r="S1370" s="212">
        <f t="shared" si="1666"/>
        <v>0.26500000000000001</v>
      </c>
      <c r="T1370" s="212">
        <f t="shared" si="1666"/>
        <v>0.26500000000000001</v>
      </c>
      <c r="U1370" s="212">
        <f t="shared" si="1666"/>
        <v>0.26500000000000001</v>
      </c>
      <c r="V1370" s="212">
        <f t="shared" si="1666"/>
        <v>0.26500000000000001</v>
      </c>
      <c r="W1370" s="212">
        <f t="shared" si="1666"/>
        <v>0.26500000000000001</v>
      </c>
      <c r="X1370" s="212">
        <f t="shared" si="1666"/>
        <v>0.26500000000000001</v>
      </c>
      <c r="Y1370" s="212">
        <f t="shared" si="1666"/>
        <v>0.26500000000000001</v>
      </c>
      <c r="Z1370" s="212">
        <f t="shared" si="1666"/>
        <v>0.26500000000000001</v>
      </c>
      <c r="AA1370" s="212">
        <f t="shared" si="1666"/>
        <v>0.26500000000000001</v>
      </c>
      <c r="AB1370" s="212">
        <f t="shared" si="1650"/>
        <v>0.26500000000000001</v>
      </c>
      <c r="AC1370" s="212">
        <f t="shared" si="1651"/>
        <v>0.26500000000000001</v>
      </c>
      <c r="AD1370" s="212">
        <f t="shared" si="1652"/>
        <v>0.26500000000000001</v>
      </c>
      <c r="AE1370" s="212">
        <f t="shared" si="1653"/>
        <v>0.26500000000000001</v>
      </c>
      <c r="AF1370" s="212">
        <f t="shared" si="1654"/>
        <v>0.26500000000000001</v>
      </c>
      <c r="AG1370" s="212">
        <f t="shared" si="1655"/>
        <v>0.26500000000000001</v>
      </c>
      <c r="AH1370" s="212">
        <f t="shared" si="1656"/>
        <v>0.26500000000000001</v>
      </c>
      <c r="AI1370" s="212">
        <f t="shared" si="1657"/>
        <v>0.26500000000000001</v>
      </c>
      <c r="AJ1370" s="212">
        <f t="shared" si="1658"/>
        <v>0.26500000000000001</v>
      </c>
      <c r="AK1370" s="212">
        <f t="shared" si="1659"/>
        <v>0.26500000000000001</v>
      </c>
    </row>
    <row r="1371" spans="1:37" x14ac:dyDescent="0.35">
      <c r="A1371" s="211">
        <v>8</v>
      </c>
      <c r="B1371" s="212">
        <f t="shared" si="1661"/>
        <v>0.26500000000000001</v>
      </c>
      <c r="C1371" s="212">
        <f t="shared" ref="C1371:AA1371" si="1667">B1371</f>
        <v>0.26500000000000001</v>
      </c>
      <c r="D1371" s="212">
        <f t="shared" si="1667"/>
        <v>0.26500000000000001</v>
      </c>
      <c r="E1371" s="212">
        <f t="shared" si="1667"/>
        <v>0.26500000000000001</v>
      </c>
      <c r="F1371" s="212">
        <f t="shared" si="1667"/>
        <v>0.26500000000000001</v>
      </c>
      <c r="G1371" s="212">
        <f t="shared" si="1667"/>
        <v>0.26500000000000001</v>
      </c>
      <c r="H1371" s="212">
        <f t="shared" si="1667"/>
        <v>0.26500000000000001</v>
      </c>
      <c r="I1371" s="212">
        <f t="shared" si="1667"/>
        <v>0.26500000000000001</v>
      </c>
      <c r="J1371" s="212">
        <f t="shared" si="1667"/>
        <v>0.26500000000000001</v>
      </c>
      <c r="K1371" s="212">
        <f t="shared" si="1667"/>
        <v>0.26500000000000001</v>
      </c>
      <c r="L1371" s="212">
        <f t="shared" si="1667"/>
        <v>0.26500000000000001</v>
      </c>
      <c r="M1371" s="212">
        <f t="shared" si="1667"/>
        <v>0.26500000000000001</v>
      </c>
      <c r="N1371" s="212">
        <f t="shared" si="1667"/>
        <v>0.26500000000000001</v>
      </c>
      <c r="O1371" s="212">
        <f t="shared" si="1667"/>
        <v>0.26500000000000001</v>
      </c>
      <c r="P1371" s="212">
        <f t="shared" si="1667"/>
        <v>0.26500000000000001</v>
      </c>
      <c r="Q1371" s="212">
        <f t="shared" si="1667"/>
        <v>0.26500000000000001</v>
      </c>
      <c r="R1371" s="212">
        <f t="shared" si="1667"/>
        <v>0.26500000000000001</v>
      </c>
      <c r="S1371" s="212">
        <f t="shared" si="1667"/>
        <v>0.26500000000000001</v>
      </c>
      <c r="T1371" s="212">
        <f t="shared" si="1667"/>
        <v>0.26500000000000001</v>
      </c>
      <c r="U1371" s="212">
        <f t="shared" si="1667"/>
        <v>0.26500000000000001</v>
      </c>
      <c r="V1371" s="212">
        <f t="shared" si="1667"/>
        <v>0.26500000000000001</v>
      </c>
      <c r="W1371" s="212">
        <f t="shared" si="1667"/>
        <v>0.26500000000000001</v>
      </c>
      <c r="X1371" s="212">
        <f t="shared" si="1667"/>
        <v>0.26500000000000001</v>
      </c>
      <c r="Y1371" s="212">
        <f t="shared" si="1667"/>
        <v>0.26500000000000001</v>
      </c>
      <c r="Z1371" s="212">
        <f t="shared" si="1667"/>
        <v>0.26500000000000001</v>
      </c>
      <c r="AA1371" s="212">
        <f t="shared" si="1667"/>
        <v>0.26500000000000001</v>
      </c>
      <c r="AB1371" s="212">
        <f t="shared" si="1650"/>
        <v>0.26500000000000001</v>
      </c>
      <c r="AC1371" s="212">
        <f t="shared" si="1651"/>
        <v>0.26500000000000001</v>
      </c>
      <c r="AD1371" s="212">
        <f t="shared" si="1652"/>
        <v>0.26500000000000001</v>
      </c>
      <c r="AE1371" s="212">
        <f t="shared" si="1653"/>
        <v>0.26500000000000001</v>
      </c>
      <c r="AF1371" s="212">
        <f t="shared" si="1654"/>
        <v>0.26500000000000001</v>
      </c>
      <c r="AG1371" s="212">
        <f t="shared" si="1655"/>
        <v>0.26500000000000001</v>
      </c>
      <c r="AH1371" s="212">
        <f t="shared" si="1656"/>
        <v>0.26500000000000001</v>
      </c>
      <c r="AI1371" s="212">
        <f t="shared" si="1657"/>
        <v>0.26500000000000001</v>
      </c>
      <c r="AJ1371" s="212">
        <f t="shared" si="1658"/>
        <v>0.26500000000000001</v>
      </c>
      <c r="AK1371" s="212">
        <f t="shared" si="1659"/>
        <v>0.26500000000000001</v>
      </c>
    </row>
    <row r="1372" spans="1:37" x14ac:dyDescent="0.35">
      <c r="A1372" s="211">
        <v>9</v>
      </c>
      <c r="B1372" s="212">
        <f t="shared" si="1661"/>
        <v>0.26500000000000001</v>
      </c>
      <c r="C1372" s="212">
        <f t="shared" ref="C1372:AA1372" si="1668">B1372</f>
        <v>0.26500000000000001</v>
      </c>
      <c r="D1372" s="212">
        <f t="shared" si="1668"/>
        <v>0.26500000000000001</v>
      </c>
      <c r="E1372" s="212">
        <f t="shared" si="1668"/>
        <v>0.26500000000000001</v>
      </c>
      <c r="F1372" s="212">
        <f t="shared" si="1668"/>
        <v>0.26500000000000001</v>
      </c>
      <c r="G1372" s="212">
        <f t="shared" si="1668"/>
        <v>0.26500000000000001</v>
      </c>
      <c r="H1372" s="212">
        <f t="shared" si="1668"/>
        <v>0.26500000000000001</v>
      </c>
      <c r="I1372" s="212">
        <f t="shared" si="1668"/>
        <v>0.26500000000000001</v>
      </c>
      <c r="J1372" s="212">
        <f t="shared" si="1668"/>
        <v>0.26500000000000001</v>
      </c>
      <c r="K1372" s="212">
        <f t="shared" si="1668"/>
        <v>0.26500000000000001</v>
      </c>
      <c r="L1372" s="212">
        <f t="shared" si="1668"/>
        <v>0.26500000000000001</v>
      </c>
      <c r="M1372" s="212">
        <f t="shared" si="1668"/>
        <v>0.26500000000000001</v>
      </c>
      <c r="N1372" s="212">
        <f t="shared" si="1668"/>
        <v>0.26500000000000001</v>
      </c>
      <c r="O1372" s="212">
        <f t="shared" si="1668"/>
        <v>0.26500000000000001</v>
      </c>
      <c r="P1372" s="212">
        <f t="shared" si="1668"/>
        <v>0.26500000000000001</v>
      </c>
      <c r="Q1372" s="212">
        <f t="shared" si="1668"/>
        <v>0.26500000000000001</v>
      </c>
      <c r="R1372" s="212">
        <f t="shared" si="1668"/>
        <v>0.26500000000000001</v>
      </c>
      <c r="S1372" s="212">
        <f t="shared" si="1668"/>
        <v>0.26500000000000001</v>
      </c>
      <c r="T1372" s="212">
        <f t="shared" si="1668"/>
        <v>0.26500000000000001</v>
      </c>
      <c r="U1372" s="212">
        <f t="shared" si="1668"/>
        <v>0.26500000000000001</v>
      </c>
      <c r="V1372" s="212">
        <f t="shared" si="1668"/>
        <v>0.26500000000000001</v>
      </c>
      <c r="W1372" s="212">
        <f t="shared" si="1668"/>
        <v>0.26500000000000001</v>
      </c>
      <c r="X1372" s="212">
        <f t="shared" si="1668"/>
        <v>0.26500000000000001</v>
      </c>
      <c r="Y1372" s="212">
        <f t="shared" si="1668"/>
        <v>0.26500000000000001</v>
      </c>
      <c r="Z1372" s="212">
        <f t="shared" si="1668"/>
        <v>0.26500000000000001</v>
      </c>
      <c r="AA1372" s="212">
        <f t="shared" si="1668"/>
        <v>0.26500000000000001</v>
      </c>
      <c r="AB1372" s="212">
        <f t="shared" si="1650"/>
        <v>0.26500000000000001</v>
      </c>
      <c r="AC1372" s="212">
        <f t="shared" si="1651"/>
        <v>0.26500000000000001</v>
      </c>
      <c r="AD1372" s="212">
        <f t="shared" si="1652"/>
        <v>0.26500000000000001</v>
      </c>
      <c r="AE1372" s="212">
        <f t="shared" si="1653"/>
        <v>0.26500000000000001</v>
      </c>
      <c r="AF1372" s="212">
        <f t="shared" si="1654"/>
        <v>0.26500000000000001</v>
      </c>
      <c r="AG1372" s="212">
        <f t="shared" si="1655"/>
        <v>0.26500000000000001</v>
      </c>
      <c r="AH1372" s="212">
        <f t="shared" si="1656"/>
        <v>0.26500000000000001</v>
      </c>
      <c r="AI1372" s="212">
        <f t="shared" si="1657"/>
        <v>0.26500000000000001</v>
      </c>
      <c r="AJ1372" s="212">
        <f t="shared" si="1658"/>
        <v>0.26500000000000001</v>
      </c>
      <c r="AK1372" s="212">
        <f t="shared" si="1659"/>
        <v>0.26500000000000001</v>
      </c>
    </row>
    <row r="1373" spans="1:37" x14ac:dyDescent="0.35">
      <c r="A1373" s="211">
        <v>10</v>
      </c>
      <c r="B1373" s="212">
        <f t="shared" si="1661"/>
        <v>0.26500000000000001</v>
      </c>
      <c r="C1373" s="212">
        <f t="shared" ref="C1373:AA1373" si="1669">B1373</f>
        <v>0.26500000000000001</v>
      </c>
      <c r="D1373" s="212">
        <f t="shared" si="1669"/>
        <v>0.26500000000000001</v>
      </c>
      <c r="E1373" s="212">
        <f t="shared" si="1669"/>
        <v>0.26500000000000001</v>
      </c>
      <c r="F1373" s="212">
        <f t="shared" si="1669"/>
        <v>0.26500000000000001</v>
      </c>
      <c r="G1373" s="212">
        <f t="shared" si="1669"/>
        <v>0.26500000000000001</v>
      </c>
      <c r="H1373" s="212">
        <f t="shared" si="1669"/>
        <v>0.26500000000000001</v>
      </c>
      <c r="I1373" s="212">
        <f t="shared" si="1669"/>
        <v>0.26500000000000001</v>
      </c>
      <c r="J1373" s="212">
        <f t="shared" si="1669"/>
        <v>0.26500000000000001</v>
      </c>
      <c r="K1373" s="212">
        <f t="shared" si="1669"/>
        <v>0.26500000000000001</v>
      </c>
      <c r="L1373" s="212">
        <f t="shared" si="1669"/>
        <v>0.26500000000000001</v>
      </c>
      <c r="M1373" s="212">
        <f t="shared" si="1669"/>
        <v>0.26500000000000001</v>
      </c>
      <c r="N1373" s="212">
        <f t="shared" si="1669"/>
        <v>0.26500000000000001</v>
      </c>
      <c r="O1373" s="212">
        <f t="shared" si="1669"/>
        <v>0.26500000000000001</v>
      </c>
      <c r="P1373" s="212">
        <f t="shared" si="1669"/>
        <v>0.26500000000000001</v>
      </c>
      <c r="Q1373" s="212">
        <f t="shared" si="1669"/>
        <v>0.26500000000000001</v>
      </c>
      <c r="R1373" s="212">
        <f t="shared" si="1669"/>
        <v>0.26500000000000001</v>
      </c>
      <c r="S1373" s="212">
        <f t="shared" si="1669"/>
        <v>0.26500000000000001</v>
      </c>
      <c r="T1373" s="212">
        <f t="shared" si="1669"/>
        <v>0.26500000000000001</v>
      </c>
      <c r="U1373" s="212">
        <f t="shared" si="1669"/>
        <v>0.26500000000000001</v>
      </c>
      <c r="V1373" s="212">
        <f t="shared" si="1669"/>
        <v>0.26500000000000001</v>
      </c>
      <c r="W1373" s="212">
        <f t="shared" si="1669"/>
        <v>0.26500000000000001</v>
      </c>
      <c r="X1373" s="212">
        <f t="shared" si="1669"/>
        <v>0.26500000000000001</v>
      </c>
      <c r="Y1373" s="212">
        <f t="shared" si="1669"/>
        <v>0.26500000000000001</v>
      </c>
      <c r="Z1373" s="212">
        <f t="shared" si="1669"/>
        <v>0.26500000000000001</v>
      </c>
      <c r="AA1373" s="212">
        <f t="shared" si="1669"/>
        <v>0.26500000000000001</v>
      </c>
      <c r="AB1373" s="212">
        <f t="shared" si="1650"/>
        <v>0.26500000000000001</v>
      </c>
      <c r="AC1373" s="212">
        <f t="shared" si="1651"/>
        <v>0.26500000000000001</v>
      </c>
      <c r="AD1373" s="212">
        <f t="shared" si="1652"/>
        <v>0.26500000000000001</v>
      </c>
      <c r="AE1373" s="212">
        <f t="shared" si="1653"/>
        <v>0.26500000000000001</v>
      </c>
      <c r="AF1373" s="212">
        <f t="shared" si="1654"/>
        <v>0.26500000000000001</v>
      </c>
      <c r="AG1373" s="212">
        <f t="shared" si="1655"/>
        <v>0.26500000000000001</v>
      </c>
      <c r="AH1373" s="212">
        <f t="shared" si="1656"/>
        <v>0.26500000000000001</v>
      </c>
      <c r="AI1373" s="212">
        <f t="shared" si="1657"/>
        <v>0.26500000000000001</v>
      </c>
      <c r="AJ1373" s="212">
        <f t="shared" si="1658"/>
        <v>0.26500000000000001</v>
      </c>
      <c r="AK1373" s="212">
        <f t="shared" si="1659"/>
        <v>0.26500000000000001</v>
      </c>
    </row>
    <row r="1374" spans="1:37" x14ac:dyDescent="0.35">
      <c r="A1374" s="211">
        <v>11</v>
      </c>
      <c r="B1374" s="212">
        <f t="shared" si="1661"/>
        <v>0.26500000000000001</v>
      </c>
      <c r="C1374" s="212">
        <f t="shared" ref="C1374:AA1374" si="1670">B1374</f>
        <v>0.26500000000000001</v>
      </c>
      <c r="D1374" s="212">
        <f t="shared" si="1670"/>
        <v>0.26500000000000001</v>
      </c>
      <c r="E1374" s="212">
        <f t="shared" si="1670"/>
        <v>0.26500000000000001</v>
      </c>
      <c r="F1374" s="212">
        <f t="shared" si="1670"/>
        <v>0.26500000000000001</v>
      </c>
      <c r="G1374" s="212">
        <f t="shared" si="1670"/>
        <v>0.26500000000000001</v>
      </c>
      <c r="H1374" s="212">
        <f t="shared" si="1670"/>
        <v>0.26500000000000001</v>
      </c>
      <c r="I1374" s="212">
        <f t="shared" si="1670"/>
        <v>0.26500000000000001</v>
      </c>
      <c r="J1374" s="212">
        <f t="shared" si="1670"/>
        <v>0.26500000000000001</v>
      </c>
      <c r="K1374" s="212">
        <f t="shared" si="1670"/>
        <v>0.26500000000000001</v>
      </c>
      <c r="L1374" s="212">
        <f t="shared" si="1670"/>
        <v>0.26500000000000001</v>
      </c>
      <c r="M1374" s="212">
        <f t="shared" si="1670"/>
        <v>0.26500000000000001</v>
      </c>
      <c r="N1374" s="212">
        <f t="shared" si="1670"/>
        <v>0.26500000000000001</v>
      </c>
      <c r="O1374" s="212">
        <f t="shared" si="1670"/>
        <v>0.26500000000000001</v>
      </c>
      <c r="P1374" s="212">
        <f t="shared" si="1670"/>
        <v>0.26500000000000001</v>
      </c>
      <c r="Q1374" s="212">
        <f t="shared" si="1670"/>
        <v>0.26500000000000001</v>
      </c>
      <c r="R1374" s="212">
        <f t="shared" si="1670"/>
        <v>0.26500000000000001</v>
      </c>
      <c r="S1374" s="212">
        <f t="shared" si="1670"/>
        <v>0.26500000000000001</v>
      </c>
      <c r="T1374" s="212">
        <f t="shared" si="1670"/>
        <v>0.26500000000000001</v>
      </c>
      <c r="U1374" s="212">
        <f t="shared" si="1670"/>
        <v>0.26500000000000001</v>
      </c>
      <c r="V1374" s="212">
        <f t="shared" si="1670"/>
        <v>0.26500000000000001</v>
      </c>
      <c r="W1374" s="212">
        <f t="shared" si="1670"/>
        <v>0.26500000000000001</v>
      </c>
      <c r="X1374" s="212">
        <f t="shared" si="1670"/>
        <v>0.26500000000000001</v>
      </c>
      <c r="Y1374" s="212">
        <f t="shared" si="1670"/>
        <v>0.26500000000000001</v>
      </c>
      <c r="Z1374" s="212">
        <f t="shared" si="1670"/>
        <v>0.26500000000000001</v>
      </c>
      <c r="AA1374" s="212">
        <f t="shared" si="1670"/>
        <v>0.26500000000000001</v>
      </c>
      <c r="AB1374" s="212">
        <f t="shared" si="1650"/>
        <v>0.26500000000000001</v>
      </c>
      <c r="AC1374" s="212">
        <f t="shared" si="1651"/>
        <v>0.26500000000000001</v>
      </c>
      <c r="AD1374" s="212">
        <f t="shared" si="1652"/>
        <v>0.26500000000000001</v>
      </c>
      <c r="AE1374" s="212">
        <f t="shared" si="1653"/>
        <v>0.26500000000000001</v>
      </c>
      <c r="AF1374" s="212">
        <f t="shared" si="1654"/>
        <v>0.26500000000000001</v>
      </c>
      <c r="AG1374" s="212">
        <f t="shared" si="1655"/>
        <v>0.26500000000000001</v>
      </c>
      <c r="AH1374" s="212">
        <f t="shared" si="1656"/>
        <v>0.26500000000000001</v>
      </c>
      <c r="AI1374" s="212">
        <f t="shared" si="1657"/>
        <v>0.26500000000000001</v>
      </c>
      <c r="AJ1374" s="212">
        <f t="shared" si="1658"/>
        <v>0.26500000000000001</v>
      </c>
      <c r="AK1374" s="212">
        <f t="shared" si="1659"/>
        <v>0.26500000000000001</v>
      </c>
    </row>
    <row r="1375" spans="1:37" x14ac:dyDescent="0.35">
      <c r="A1375" s="211">
        <v>12</v>
      </c>
      <c r="B1375" s="212">
        <f t="shared" si="1661"/>
        <v>0.26500000000000001</v>
      </c>
      <c r="C1375" s="212">
        <f t="shared" ref="C1375:AA1375" si="1671">B1375</f>
        <v>0.26500000000000001</v>
      </c>
      <c r="D1375" s="212">
        <f t="shared" si="1671"/>
        <v>0.26500000000000001</v>
      </c>
      <c r="E1375" s="212">
        <f t="shared" si="1671"/>
        <v>0.26500000000000001</v>
      </c>
      <c r="F1375" s="212">
        <f t="shared" si="1671"/>
        <v>0.26500000000000001</v>
      </c>
      <c r="G1375" s="212">
        <f t="shared" si="1671"/>
        <v>0.26500000000000001</v>
      </c>
      <c r="H1375" s="212">
        <f t="shared" si="1671"/>
        <v>0.26500000000000001</v>
      </c>
      <c r="I1375" s="212">
        <f t="shared" si="1671"/>
        <v>0.26500000000000001</v>
      </c>
      <c r="J1375" s="212">
        <f t="shared" si="1671"/>
        <v>0.26500000000000001</v>
      </c>
      <c r="K1375" s="212">
        <f t="shared" si="1671"/>
        <v>0.26500000000000001</v>
      </c>
      <c r="L1375" s="212">
        <f t="shared" si="1671"/>
        <v>0.26500000000000001</v>
      </c>
      <c r="M1375" s="212">
        <f t="shared" si="1671"/>
        <v>0.26500000000000001</v>
      </c>
      <c r="N1375" s="212">
        <f t="shared" si="1671"/>
        <v>0.26500000000000001</v>
      </c>
      <c r="O1375" s="212">
        <f t="shared" si="1671"/>
        <v>0.26500000000000001</v>
      </c>
      <c r="P1375" s="212">
        <f t="shared" si="1671"/>
        <v>0.26500000000000001</v>
      </c>
      <c r="Q1375" s="212">
        <f t="shared" si="1671"/>
        <v>0.26500000000000001</v>
      </c>
      <c r="R1375" s="212">
        <f t="shared" si="1671"/>
        <v>0.26500000000000001</v>
      </c>
      <c r="S1375" s="212">
        <f t="shared" si="1671"/>
        <v>0.26500000000000001</v>
      </c>
      <c r="T1375" s="212">
        <f t="shared" si="1671"/>
        <v>0.26500000000000001</v>
      </c>
      <c r="U1375" s="212">
        <f t="shared" si="1671"/>
        <v>0.26500000000000001</v>
      </c>
      <c r="V1375" s="212">
        <f t="shared" si="1671"/>
        <v>0.26500000000000001</v>
      </c>
      <c r="W1375" s="212">
        <f t="shared" si="1671"/>
        <v>0.26500000000000001</v>
      </c>
      <c r="X1375" s="212">
        <f t="shared" si="1671"/>
        <v>0.26500000000000001</v>
      </c>
      <c r="Y1375" s="212">
        <f t="shared" si="1671"/>
        <v>0.26500000000000001</v>
      </c>
      <c r="Z1375" s="212">
        <f t="shared" si="1671"/>
        <v>0.26500000000000001</v>
      </c>
      <c r="AA1375" s="212">
        <f t="shared" si="1671"/>
        <v>0.26500000000000001</v>
      </c>
      <c r="AB1375" s="212">
        <f t="shared" si="1650"/>
        <v>0.26500000000000001</v>
      </c>
      <c r="AC1375" s="212">
        <f t="shared" si="1651"/>
        <v>0.26500000000000001</v>
      </c>
      <c r="AD1375" s="212">
        <f t="shared" si="1652"/>
        <v>0.26500000000000001</v>
      </c>
      <c r="AE1375" s="212">
        <f t="shared" si="1653"/>
        <v>0.26500000000000001</v>
      </c>
      <c r="AF1375" s="212">
        <f t="shared" si="1654"/>
        <v>0.26500000000000001</v>
      </c>
      <c r="AG1375" s="212">
        <f t="shared" si="1655"/>
        <v>0.26500000000000001</v>
      </c>
      <c r="AH1375" s="212">
        <f t="shared" si="1656"/>
        <v>0.26500000000000001</v>
      </c>
      <c r="AI1375" s="212">
        <f t="shared" si="1657"/>
        <v>0.26500000000000001</v>
      </c>
      <c r="AJ1375" s="212">
        <f t="shared" si="1658"/>
        <v>0.26500000000000001</v>
      </c>
      <c r="AK1375" s="212">
        <f t="shared" si="1659"/>
        <v>0.26500000000000001</v>
      </c>
    </row>
    <row r="1376" spans="1:37" x14ac:dyDescent="0.35">
      <c r="A1376" s="211">
        <v>13</v>
      </c>
      <c r="B1376" s="212">
        <f t="shared" si="1661"/>
        <v>0.26500000000000001</v>
      </c>
      <c r="C1376" s="212">
        <f t="shared" ref="C1376:AA1376" si="1672">B1376</f>
        <v>0.26500000000000001</v>
      </c>
      <c r="D1376" s="212">
        <f t="shared" si="1672"/>
        <v>0.26500000000000001</v>
      </c>
      <c r="E1376" s="212">
        <f t="shared" si="1672"/>
        <v>0.26500000000000001</v>
      </c>
      <c r="F1376" s="212">
        <f t="shared" si="1672"/>
        <v>0.26500000000000001</v>
      </c>
      <c r="G1376" s="212">
        <f t="shared" si="1672"/>
        <v>0.26500000000000001</v>
      </c>
      <c r="H1376" s="212">
        <f t="shared" si="1672"/>
        <v>0.26500000000000001</v>
      </c>
      <c r="I1376" s="212">
        <f t="shared" si="1672"/>
        <v>0.26500000000000001</v>
      </c>
      <c r="J1376" s="212">
        <f t="shared" si="1672"/>
        <v>0.26500000000000001</v>
      </c>
      <c r="K1376" s="212">
        <f t="shared" si="1672"/>
        <v>0.26500000000000001</v>
      </c>
      <c r="L1376" s="212">
        <f t="shared" si="1672"/>
        <v>0.26500000000000001</v>
      </c>
      <c r="M1376" s="212">
        <f t="shared" si="1672"/>
        <v>0.26500000000000001</v>
      </c>
      <c r="N1376" s="212">
        <f t="shared" si="1672"/>
        <v>0.26500000000000001</v>
      </c>
      <c r="O1376" s="212">
        <f t="shared" si="1672"/>
        <v>0.26500000000000001</v>
      </c>
      <c r="P1376" s="212">
        <f t="shared" si="1672"/>
        <v>0.26500000000000001</v>
      </c>
      <c r="Q1376" s="212">
        <f t="shared" si="1672"/>
        <v>0.26500000000000001</v>
      </c>
      <c r="R1376" s="212">
        <f t="shared" si="1672"/>
        <v>0.26500000000000001</v>
      </c>
      <c r="S1376" s="212">
        <f t="shared" si="1672"/>
        <v>0.26500000000000001</v>
      </c>
      <c r="T1376" s="212">
        <f t="shared" si="1672"/>
        <v>0.26500000000000001</v>
      </c>
      <c r="U1376" s="212">
        <f t="shared" si="1672"/>
        <v>0.26500000000000001</v>
      </c>
      <c r="V1376" s="212">
        <f t="shared" si="1672"/>
        <v>0.26500000000000001</v>
      </c>
      <c r="W1376" s="212">
        <f t="shared" si="1672"/>
        <v>0.26500000000000001</v>
      </c>
      <c r="X1376" s="212">
        <f t="shared" si="1672"/>
        <v>0.26500000000000001</v>
      </c>
      <c r="Y1376" s="212">
        <f t="shared" si="1672"/>
        <v>0.26500000000000001</v>
      </c>
      <c r="Z1376" s="212">
        <f t="shared" si="1672"/>
        <v>0.26500000000000001</v>
      </c>
      <c r="AA1376" s="212">
        <f t="shared" si="1672"/>
        <v>0.26500000000000001</v>
      </c>
      <c r="AB1376" s="212">
        <f t="shared" si="1650"/>
        <v>0.26500000000000001</v>
      </c>
      <c r="AC1376" s="212">
        <f t="shared" si="1651"/>
        <v>0.26500000000000001</v>
      </c>
      <c r="AD1376" s="212">
        <f t="shared" si="1652"/>
        <v>0.26500000000000001</v>
      </c>
      <c r="AE1376" s="212">
        <f t="shared" si="1653"/>
        <v>0.26500000000000001</v>
      </c>
      <c r="AF1376" s="212">
        <f t="shared" si="1654"/>
        <v>0.26500000000000001</v>
      </c>
      <c r="AG1376" s="212">
        <f t="shared" si="1655"/>
        <v>0.26500000000000001</v>
      </c>
      <c r="AH1376" s="212">
        <f t="shared" si="1656"/>
        <v>0.26500000000000001</v>
      </c>
      <c r="AI1376" s="212">
        <f t="shared" si="1657"/>
        <v>0.26500000000000001</v>
      </c>
      <c r="AJ1376" s="212">
        <f t="shared" si="1658"/>
        <v>0.26500000000000001</v>
      </c>
      <c r="AK1376" s="212">
        <f t="shared" si="1659"/>
        <v>0.26500000000000001</v>
      </c>
    </row>
    <row r="1377" spans="1:37" x14ac:dyDescent="0.35">
      <c r="A1377" s="211">
        <v>14</v>
      </c>
      <c r="B1377" s="212">
        <f t="shared" si="1661"/>
        <v>0.26500000000000001</v>
      </c>
      <c r="C1377" s="212">
        <f t="shared" ref="C1377:AA1377" si="1673">B1377</f>
        <v>0.26500000000000001</v>
      </c>
      <c r="D1377" s="212">
        <f t="shared" si="1673"/>
        <v>0.26500000000000001</v>
      </c>
      <c r="E1377" s="212">
        <f t="shared" si="1673"/>
        <v>0.26500000000000001</v>
      </c>
      <c r="F1377" s="212">
        <f t="shared" si="1673"/>
        <v>0.26500000000000001</v>
      </c>
      <c r="G1377" s="212">
        <f t="shared" si="1673"/>
        <v>0.26500000000000001</v>
      </c>
      <c r="H1377" s="212">
        <f t="shared" si="1673"/>
        <v>0.26500000000000001</v>
      </c>
      <c r="I1377" s="212">
        <f t="shared" si="1673"/>
        <v>0.26500000000000001</v>
      </c>
      <c r="J1377" s="212">
        <f t="shared" si="1673"/>
        <v>0.26500000000000001</v>
      </c>
      <c r="K1377" s="212">
        <f t="shared" si="1673"/>
        <v>0.26500000000000001</v>
      </c>
      <c r="L1377" s="212">
        <f t="shared" si="1673"/>
        <v>0.26500000000000001</v>
      </c>
      <c r="M1377" s="212">
        <f t="shared" si="1673"/>
        <v>0.26500000000000001</v>
      </c>
      <c r="N1377" s="212">
        <f t="shared" si="1673"/>
        <v>0.26500000000000001</v>
      </c>
      <c r="O1377" s="212">
        <f t="shared" si="1673"/>
        <v>0.26500000000000001</v>
      </c>
      <c r="P1377" s="212">
        <f t="shared" si="1673"/>
        <v>0.26500000000000001</v>
      </c>
      <c r="Q1377" s="212">
        <f t="shared" si="1673"/>
        <v>0.26500000000000001</v>
      </c>
      <c r="R1377" s="212">
        <f t="shared" si="1673"/>
        <v>0.26500000000000001</v>
      </c>
      <c r="S1377" s="212">
        <f t="shared" si="1673"/>
        <v>0.26500000000000001</v>
      </c>
      <c r="T1377" s="212">
        <f t="shared" si="1673"/>
        <v>0.26500000000000001</v>
      </c>
      <c r="U1377" s="212">
        <f t="shared" si="1673"/>
        <v>0.26500000000000001</v>
      </c>
      <c r="V1377" s="212">
        <f t="shared" si="1673"/>
        <v>0.26500000000000001</v>
      </c>
      <c r="W1377" s="212">
        <f t="shared" si="1673"/>
        <v>0.26500000000000001</v>
      </c>
      <c r="X1377" s="212">
        <f t="shared" si="1673"/>
        <v>0.26500000000000001</v>
      </c>
      <c r="Y1377" s="212">
        <f t="shared" si="1673"/>
        <v>0.26500000000000001</v>
      </c>
      <c r="Z1377" s="212">
        <f t="shared" si="1673"/>
        <v>0.26500000000000001</v>
      </c>
      <c r="AA1377" s="212">
        <f t="shared" si="1673"/>
        <v>0.26500000000000001</v>
      </c>
      <c r="AB1377" s="212">
        <f t="shared" si="1650"/>
        <v>0.26500000000000001</v>
      </c>
      <c r="AC1377" s="212">
        <f t="shared" si="1651"/>
        <v>0.26500000000000001</v>
      </c>
      <c r="AD1377" s="212">
        <f t="shared" si="1652"/>
        <v>0.26500000000000001</v>
      </c>
      <c r="AE1377" s="212">
        <f t="shared" si="1653"/>
        <v>0.26500000000000001</v>
      </c>
      <c r="AF1377" s="212">
        <f t="shared" si="1654"/>
        <v>0.26500000000000001</v>
      </c>
      <c r="AG1377" s="212">
        <f t="shared" si="1655"/>
        <v>0.26500000000000001</v>
      </c>
      <c r="AH1377" s="212">
        <f t="shared" si="1656"/>
        <v>0.26500000000000001</v>
      </c>
      <c r="AI1377" s="212">
        <f t="shared" si="1657"/>
        <v>0.26500000000000001</v>
      </c>
      <c r="AJ1377" s="212">
        <f t="shared" si="1658"/>
        <v>0.26500000000000001</v>
      </c>
      <c r="AK1377" s="212">
        <f t="shared" si="1659"/>
        <v>0.26500000000000001</v>
      </c>
    </row>
    <row r="1378" spans="1:37" x14ac:dyDescent="0.35">
      <c r="A1378" s="215">
        <v>15</v>
      </c>
      <c r="B1378" s="212">
        <f t="shared" si="1661"/>
        <v>0.26500000000000001</v>
      </c>
      <c r="C1378" s="212">
        <f t="shared" ref="C1378:AA1378" si="1674">B1378</f>
        <v>0.26500000000000001</v>
      </c>
      <c r="D1378" s="212">
        <f t="shared" si="1674"/>
        <v>0.26500000000000001</v>
      </c>
      <c r="E1378" s="212">
        <f t="shared" si="1674"/>
        <v>0.26500000000000001</v>
      </c>
      <c r="F1378" s="212">
        <f t="shared" si="1674"/>
        <v>0.26500000000000001</v>
      </c>
      <c r="G1378" s="212">
        <f t="shared" si="1674"/>
        <v>0.26500000000000001</v>
      </c>
      <c r="H1378" s="212">
        <f t="shared" si="1674"/>
        <v>0.26500000000000001</v>
      </c>
      <c r="I1378" s="212">
        <f t="shared" si="1674"/>
        <v>0.26500000000000001</v>
      </c>
      <c r="J1378" s="212">
        <f t="shared" si="1674"/>
        <v>0.26500000000000001</v>
      </c>
      <c r="K1378" s="212">
        <f t="shared" si="1674"/>
        <v>0.26500000000000001</v>
      </c>
      <c r="L1378" s="212">
        <f t="shared" si="1674"/>
        <v>0.26500000000000001</v>
      </c>
      <c r="M1378" s="212">
        <f t="shared" si="1674"/>
        <v>0.26500000000000001</v>
      </c>
      <c r="N1378" s="212">
        <f t="shared" si="1674"/>
        <v>0.26500000000000001</v>
      </c>
      <c r="O1378" s="212">
        <f t="shared" si="1674"/>
        <v>0.26500000000000001</v>
      </c>
      <c r="P1378" s="212">
        <f t="shared" si="1674"/>
        <v>0.26500000000000001</v>
      </c>
      <c r="Q1378" s="212">
        <f t="shared" si="1674"/>
        <v>0.26500000000000001</v>
      </c>
      <c r="R1378" s="212">
        <f t="shared" si="1674"/>
        <v>0.26500000000000001</v>
      </c>
      <c r="S1378" s="212">
        <f t="shared" si="1674"/>
        <v>0.26500000000000001</v>
      </c>
      <c r="T1378" s="212">
        <f t="shared" si="1674"/>
        <v>0.26500000000000001</v>
      </c>
      <c r="U1378" s="212">
        <f t="shared" si="1674"/>
        <v>0.26500000000000001</v>
      </c>
      <c r="V1378" s="212">
        <f t="shared" si="1674"/>
        <v>0.26500000000000001</v>
      </c>
      <c r="W1378" s="212">
        <f t="shared" si="1674"/>
        <v>0.26500000000000001</v>
      </c>
      <c r="X1378" s="212">
        <f t="shared" si="1674"/>
        <v>0.26500000000000001</v>
      </c>
      <c r="Y1378" s="212">
        <f t="shared" si="1674"/>
        <v>0.26500000000000001</v>
      </c>
      <c r="Z1378" s="212">
        <f t="shared" si="1674"/>
        <v>0.26500000000000001</v>
      </c>
      <c r="AA1378" s="212">
        <f t="shared" si="1674"/>
        <v>0.26500000000000001</v>
      </c>
      <c r="AB1378" s="212">
        <f t="shared" si="1650"/>
        <v>0.26500000000000001</v>
      </c>
      <c r="AC1378" s="212">
        <f t="shared" si="1651"/>
        <v>0.26500000000000001</v>
      </c>
      <c r="AD1378" s="212">
        <f t="shared" si="1652"/>
        <v>0.26500000000000001</v>
      </c>
      <c r="AE1378" s="212">
        <f t="shared" si="1653"/>
        <v>0.26500000000000001</v>
      </c>
      <c r="AF1378" s="212">
        <f t="shared" si="1654"/>
        <v>0.26500000000000001</v>
      </c>
      <c r="AG1378" s="212">
        <f t="shared" si="1655"/>
        <v>0.26500000000000001</v>
      </c>
      <c r="AH1378" s="212">
        <f t="shared" si="1656"/>
        <v>0.26500000000000001</v>
      </c>
      <c r="AI1378" s="212">
        <f t="shared" si="1657"/>
        <v>0.26500000000000001</v>
      </c>
      <c r="AJ1378" s="212">
        <f t="shared" si="1658"/>
        <v>0.26500000000000001</v>
      </c>
      <c r="AK1378" s="212">
        <f t="shared" si="1659"/>
        <v>0.26500000000000001</v>
      </c>
    </row>
    <row r="1379" spans="1:37" x14ac:dyDescent="0.35">
      <c r="A1379" s="215">
        <v>16</v>
      </c>
      <c r="B1379" s="212">
        <f t="shared" si="1661"/>
        <v>0.26500000000000001</v>
      </c>
      <c r="C1379" s="212">
        <f t="shared" ref="C1379:AA1379" si="1675">B1379</f>
        <v>0.26500000000000001</v>
      </c>
      <c r="D1379" s="212">
        <f t="shared" si="1675"/>
        <v>0.26500000000000001</v>
      </c>
      <c r="E1379" s="212">
        <f t="shared" si="1675"/>
        <v>0.26500000000000001</v>
      </c>
      <c r="F1379" s="212">
        <f t="shared" si="1675"/>
        <v>0.26500000000000001</v>
      </c>
      <c r="G1379" s="212">
        <f t="shared" si="1675"/>
        <v>0.26500000000000001</v>
      </c>
      <c r="H1379" s="212">
        <f t="shared" si="1675"/>
        <v>0.26500000000000001</v>
      </c>
      <c r="I1379" s="212">
        <f t="shared" si="1675"/>
        <v>0.26500000000000001</v>
      </c>
      <c r="J1379" s="212">
        <f t="shared" si="1675"/>
        <v>0.26500000000000001</v>
      </c>
      <c r="K1379" s="212">
        <f t="shared" si="1675"/>
        <v>0.26500000000000001</v>
      </c>
      <c r="L1379" s="212">
        <f t="shared" si="1675"/>
        <v>0.26500000000000001</v>
      </c>
      <c r="M1379" s="212">
        <f t="shared" si="1675"/>
        <v>0.26500000000000001</v>
      </c>
      <c r="N1379" s="212">
        <f t="shared" si="1675"/>
        <v>0.26500000000000001</v>
      </c>
      <c r="O1379" s="212">
        <f t="shared" si="1675"/>
        <v>0.26500000000000001</v>
      </c>
      <c r="P1379" s="212">
        <f t="shared" si="1675"/>
        <v>0.26500000000000001</v>
      </c>
      <c r="Q1379" s="212">
        <f t="shared" si="1675"/>
        <v>0.26500000000000001</v>
      </c>
      <c r="R1379" s="212">
        <f t="shared" si="1675"/>
        <v>0.26500000000000001</v>
      </c>
      <c r="S1379" s="212">
        <f t="shared" si="1675"/>
        <v>0.26500000000000001</v>
      </c>
      <c r="T1379" s="212">
        <f t="shared" si="1675"/>
        <v>0.26500000000000001</v>
      </c>
      <c r="U1379" s="212">
        <f t="shared" si="1675"/>
        <v>0.26500000000000001</v>
      </c>
      <c r="V1379" s="212">
        <f t="shared" si="1675"/>
        <v>0.26500000000000001</v>
      </c>
      <c r="W1379" s="212">
        <f t="shared" si="1675"/>
        <v>0.26500000000000001</v>
      </c>
      <c r="X1379" s="212">
        <f t="shared" si="1675"/>
        <v>0.26500000000000001</v>
      </c>
      <c r="Y1379" s="212">
        <f t="shared" si="1675"/>
        <v>0.26500000000000001</v>
      </c>
      <c r="Z1379" s="212">
        <f t="shared" si="1675"/>
        <v>0.26500000000000001</v>
      </c>
      <c r="AA1379" s="212">
        <f t="shared" si="1675"/>
        <v>0.26500000000000001</v>
      </c>
      <c r="AB1379" s="212">
        <f t="shared" si="1650"/>
        <v>0.26500000000000001</v>
      </c>
      <c r="AC1379" s="212">
        <f t="shared" si="1651"/>
        <v>0.26500000000000001</v>
      </c>
      <c r="AD1379" s="212">
        <f t="shared" si="1652"/>
        <v>0.26500000000000001</v>
      </c>
      <c r="AE1379" s="212">
        <f t="shared" si="1653"/>
        <v>0.26500000000000001</v>
      </c>
      <c r="AF1379" s="212">
        <f t="shared" si="1654"/>
        <v>0.26500000000000001</v>
      </c>
      <c r="AG1379" s="212">
        <f t="shared" si="1655"/>
        <v>0.26500000000000001</v>
      </c>
      <c r="AH1379" s="212">
        <f t="shared" si="1656"/>
        <v>0.26500000000000001</v>
      </c>
      <c r="AI1379" s="212">
        <f t="shared" si="1657"/>
        <v>0.26500000000000001</v>
      </c>
      <c r="AJ1379" s="212">
        <f t="shared" si="1658"/>
        <v>0.26500000000000001</v>
      </c>
      <c r="AK1379" s="212">
        <f t="shared" si="1659"/>
        <v>0.26500000000000001</v>
      </c>
    </row>
    <row r="1380" spans="1:37" x14ac:dyDescent="0.35">
      <c r="A1380" s="215">
        <v>17</v>
      </c>
      <c r="B1380" s="212">
        <f t="shared" si="1661"/>
        <v>0.26500000000000001</v>
      </c>
      <c r="C1380" s="212">
        <f t="shared" ref="C1380:AA1380" si="1676">B1380</f>
        <v>0.26500000000000001</v>
      </c>
      <c r="D1380" s="212">
        <f t="shared" si="1676"/>
        <v>0.26500000000000001</v>
      </c>
      <c r="E1380" s="212">
        <f t="shared" si="1676"/>
        <v>0.26500000000000001</v>
      </c>
      <c r="F1380" s="212">
        <f t="shared" si="1676"/>
        <v>0.26500000000000001</v>
      </c>
      <c r="G1380" s="212">
        <f t="shared" si="1676"/>
        <v>0.26500000000000001</v>
      </c>
      <c r="H1380" s="212">
        <f t="shared" si="1676"/>
        <v>0.26500000000000001</v>
      </c>
      <c r="I1380" s="212">
        <f t="shared" si="1676"/>
        <v>0.26500000000000001</v>
      </c>
      <c r="J1380" s="212">
        <f t="shared" si="1676"/>
        <v>0.26500000000000001</v>
      </c>
      <c r="K1380" s="212">
        <f t="shared" si="1676"/>
        <v>0.26500000000000001</v>
      </c>
      <c r="L1380" s="212">
        <f t="shared" si="1676"/>
        <v>0.26500000000000001</v>
      </c>
      <c r="M1380" s="212">
        <f t="shared" si="1676"/>
        <v>0.26500000000000001</v>
      </c>
      <c r="N1380" s="212">
        <f t="shared" si="1676"/>
        <v>0.26500000000000001</v>
      </c>
      <c r="O1380" s="212">
        <f t="shared" si="1676"/>
        <v>0.26500000000000001</v>
      </c>
      <c r="P1380" s="212">
        <f t="shared" si="1676"/>
        <v>0.26500000000000001</v>
      </c>
      <c r="Q1380" s="212">
        <f t="shared" si="1676"/>
        <v>0.26500000000000001</v>
      </c>
      <c r="R1380" s="212">
        <f t="shared" si="1676"/>
        <v>0.26500000000000001</v>
      </c>
      <c r="S1380" s="212">
        <f t="shared" si="1676"/>
        <v>0.26500000000000001</v>
      </c>
      <c r="T1380" s="212">
        <f t="shared" si="1676"/>
        <v>0.26500000000000001</v>
      </c>
      <c r="U1380" s="212">
        <f t="shared" si="1676"/>
        <v>0.26500000000000001</v>
      </c>
      <c r="V1380" s="212">
        <f t="shared" si="1676"/>
        <v>0.26500000000000001</v>
      </c>
      <c r="W1380" s="212">
        <f t="shared" si="1676"/>
        <v>0.26500000000000001</v>
      </c>
      <c r="X1380" s="212">
        <f t="shared" si="1676"/>
        <v>0.26500000000000001</v>
      </c>
      <c r="Y1380" s="212">
        <f t="shared" si="1676"/>
        <v>0.26500000000000001</v>
      </c>
      <c r="Z1380" s="212">
        <f t="shared" si="1676"/>
        <v>0.26500000000000001</v>
      </c>
      <c r="AA1380" s="212">
        <f t="shared" si="1676"/>
        <v>0.26500000000000001</v>
      </c>
      <c r="AB1380" s="212">
        <f t="shared" si="1650"/>
        <v>0.26500000000000001</v>
      </c>
      <c r="AC1380" s="212">
        <f t="shared" si="1651"/>
        <v>0.26500000000000001</v>
      </c>
      <c r="AD1380" s="212">
        <f t="shared" si="1652"/>
        <v>0.26500000000000001</v>
      </c>
      <c r="AE1380" s="212">
        <f t="shared" si="1653"/>
        <v>0.26500000000000001</v>
      </c>
      <c r="AF1380" s="212">
        <f t="shared" si="1654"/>
        <v>0.26500000000000001</v>
      </c>
      <c r="AG1380" s="212">
        <f t="shared" si="1655"/>
        <v>0.26500000000000001</v>
      </c>
      <c r="AH1380" s="212">
        <f t="shared" si="1656"/>
        <v>0.26500000000000001</v>
      </c>
      <c r="AI1380" s="212">
        <f t="shared" si="1657"/>
        <v>0.26500000000000001</v>
      </c>
      <c r="AJ1380" s="212">
        <f t="shared" si="1658"/>
        <v>0.26500000000000001</v>
      </c>
      <c r="AK1380" s="212">
        <f t="shared" si="1659"/>
        <v>0.26500000000000001</v>
      </c>
    </row>
    <row r="1381" spans="1:37" x14ac:dyDescent="0.35">
      <c r="A1381" s="215">
        <v>18</v>
      </c>
      <c r="B1381" s="212">
        <f t="shared" si="1661"/>
        <v>0.26500000000000001</v>
      </c>
      <c r="C1381" s="212">
        <f t="shared" ref="C1381:AA1381" si="1677">B1381</f>
        <v>0.26500000000000001</v>
      </c>
      <c r="D1381" s="212">
        <f t="shared" si="1677"/>
        <v>0.26500000000000001</v>
      </c>
      <c r="E1381" s="212">
        <f t="shared" si="1677"/>
        <v>0.26500000000000001</v>
      </c>
      <c r="F1381" s="212">
        <f t="shared" si="1677"/>
        <v>0.26500000000000001</v>
      </c>
      <c r="G1381" s="212">
        <f t="shared" si="1677"/>
        <v>0.26500000000000001</v>
      </c>
      <c r="H1381" s="212">
        <f t="shared" si="1677"/>
        <v>0.26500000000000001</v>
      </c>
      <c r="I1381" s="212">
        <f t="shared" si="1677"/>
        <v>0.26500000000000001</v>
      </c>
      <c r="J1381" s="212">
        <f t="shared" si="1677"/>
        <v>0.26500000000000001</v>
      </c>
      <c r="K1381" s="212">
        <f t="shared" si="1677"/>
        <v>0.26500000000000001</v>
      </c>
      <c r="L1381" s="212">
        <f t="shared" si="1677"/>
        <v>0.26500000000000001</v>
      </c>
      <c r="M1381" s="212">
        <f t="shared" si="1677"/>
        <v>0.26500000000000001</v>
      </c>
      <c r="N1381" s="212">
        <f t="shared" si="1677"/>
        <v>0.26500000000000001</v>
      </c>
      <c r="O1381" s="212">
        <f t="shared" si="1677"/>
        <v>0.26500000000000001</v>
      </c>
      <c r="P1381" s="212">
        <f t="shared" si="1677"/>
        <v>0.26500000000000001</v>
      </c>
      <c r="Q1381" s="212">
        <f t="shared" si="1677"/>
        <v>0.26500000000000001</v>
      </c>
      <c r="R1381" s="212">
        <f t="shared" si="1677"/>
        <v>0.26500000000000001</v>
      </c>
      <c r="S1381" s="212">
        <f t="shared" si="1677"/>
        <v>0.26500000000000001</v>
      </c>
      <c r="T1381" s="212">
        <f t="shared" si="1677"/>
        <v>0.26500000000000001</v>
      </c>
      <c r="U1381" s="212">
        <f t="shared" si="1677"/>
        <v>0.26500000000000001</v>
      </c>
      <c r="V1381" s="212">
        <f t="shared" si="1677"/>
        <v>0.26500000000000001</v>
      </c>
      <c r="W1381" s="212">
        <f t="shared" si="1677"/>
        <v>0.26500000000000001</v>
      </c>
      <c r="X1381" s="212">
        <f t="shared" si="1677"/>
        <v>0.26500000000000001</v>
      </c>
      <c r="Y1381" s="212">
        <f t="shared" si="1677"/>
        <v>0.26500000000000001</v>
      </c>
      <c r="Z1381" s="212">
        <f t="shared" si="1677"/>
        <v>0.26500000000000001</v>
      </c>
      <c r="AA1381" s="212">
        <f t="shared" si="1677"/>
        <v>0.26500000000000001</v>
      </c>
      <c r="AB1381" s="212">
        <f t="shared" si="1650"/>
        <v>0.26500000000000001</v>
      </c>
      <c r="AC1381" s="212">
        <f t="shared" si="1651"/>
        <v>0.26500000000000001</v>
      </c>
      <c r="AD1381" s="212">
        <f t="shared" si="1652"/>
        <v>0.26500000000000001</v>
      </c>
      <c r="AE1381" s="212">
        <f t="shared" si="1653"/>
        <v>0.26500000000000001</v>
      </c>
      <c r="AF1381" s="212">
        <f t="shared" si="1654"/>
        <v>0.26500000000000001</v>
      </c>
      <c r="AG1381" s="212">
        <f t="shared" si="1655"/>
        <v>0.26500000000000001</v>
      </c>
      <c r="AH1381" s="212">
        <f t="shared" si="1656"/>
        <v>0.26500000000000001</v>
      </c>
      <c r="AI1381" s="212">
        <f t="shared" si="1657"/>
        <v>0.26500000000000001</v>
      </c>
      <c r="AJ1381" s="212">
        <f t="shared" si="1658"/>
        <v>0.26500000000000001</v>
      </c>
      <c r="AK1381" s="212">
        <f t="shared" si="1659"/>
        <v>0.26500000000000001</v>
      </c>
    </row>
    <row r="1382" spans="1:37" x14ac:dyDescent="0.35">
      <c r="A1382" s="215">
        <v>19</v>
      </c>
      <c r="B1382" s="212">
        <f t="shared" si="1661"/>
        <v>0.26500000000000001</v>
      </c>
      <c r="C1382" s="212">
        <f t="shared" ref="C1382:AA1382" si="1678">B1382</f>
        <v>0.26500000000000001</v>
      </c>
      <c r="D1382" s="212">
        <f t="shared" si="1678"/>
        <v>0.26500000000000001</v>
      </c>
      <c r="E1382" s="212">
        <f t="shared" si="1678"/>
        <v>0.26500000000000001</v>
      </c>
      <c r="F1382" s="212">
        <f t="shared" si="1678"/>
        <v>0.26500000000000001</v>
      </c>
      <c r="G1382" s="212">
        <f t="shared" si="1678"/>
        <v>0.26500000000000001</v>
      </c>
      <c r="H1382" s="212">
        <f t="shared" si="1678"/>
        <v>0.26500000000000001</v>
      </c>
      <c r="I1382" s="212">
        <f t="shared" si="1678"/>
        <v>0.26500000000000001</v>
      </c>
      <c r="J1382" s="212">
        <f t="shared" si="1678"/>
        <v>0.26500000000000001</v>
      </c>
      <c r="K1382" s="212">
        <f t="shared" si="1678"/>
        <v>0.26500000000000001</v>
      </c>
      <c r="L1382" s="212">
        <f t="shared" si="1678"/>
        <v>0.26500000000000001</v>
      </c>
      <c r="M1382" s="212">
        <f t="shared" si="1678"/>
        <v>0.26500000000000001</v>
      </c>
      <c r="N1382" s="212">
        <f t="shared" si="1678"/>
        <v>0.26500000000000001</v>
      </c>
      <c r="O1382" s="212">
        <f t="shared" si="1678"/>
        <v>0.26500000000000001</v>
      </c>
      <c r="P1382" s="212">
        <f t="shared" si="1678"/>
        <v>0.26500000000000001</v>
      </c>
      <c r="Q1382" s="212">
        <f t="shared" si="1678"/>
        <v>0.26500000000000001</v>
      </c>
      <c r="R1382" s="212">
        <f t="shared" si="1678"/>
        <v>0.26500000000000001</v>
      </c>
      <c r="S1382" s="212">
        <f t="shared" si="1678"/>
        <v>0.26500000000000001</v>
      </c>
      <c r="T1382" s="212">
        <f t="shared" si="1678"/>
        <v>0.26500000000000001</v>
      </c>
      <c r="U1382" s="212">
        <f t="shared" si="1678"/>
        <v>0.26500000000000001</v>
      </c>
      <c r="V1382" s="212">
        <f t="shared" si="1678"/>
        <v>0.26500000000000001</v>
      </c>
      <c r="W1382" s="212">
        <f t="shared" si="1678"/>
        <v>0.26500000000000001</v>
      </c>
      <c r="X1382" s="212">
        <f t="shared" si="1678"/>
        <v>0.26500000000000001</v>
      </c>
      <c r="Y1382" s="212">
        <f t="shared" si="1678"/>
        <v>0.26500000000000001</v>
      </c>
      <c r="Z1382" s="212">
        <f t="shared" si="1678"/>
        <v>0.26500000000000001</v>
      </c>
      <c r="AA1382" s="212">
        <f t="shared" si="1678"/>
        <v>0.26500000000000001</v>
      </c>
      <c r="AB1382" s="212">
        <f t="shared" si="1650"/>
        <v>0.26500000000000001</v>
      </c>
      <c r="AC1382" s="212">
        <f t="shared" si="1651"/>
        <v>0.26500000000000001</v>
      </c>
      <c r="AD1382" s="212">
        <f t="shared" si="1652"/>
        <v>0.26500000000000001</v>
      </c>
      <c r="AE1382" s="212">
        <f t="shared" si="1653"/>
        <v>0.26500000000000001</v>
      </c>
      <c r="AF1382" s="212">
        <f t="shared" si="1654"/>
        <v>0.26500000000000001</v>
      </c>
      <c r="AG1382" s="212">
        <f t="shared" si="1655"/>
        <v>0.26500000000000001</v>
      </c>
      <c r="AH1382" s="212">
        <f t="shared" si="1656"/>
        <v>0.26500000000000001</v>
      </c>
      <c r="AI1382" s="212">
        <f t="shared" si="1657"/>
        <v>0.26500000000000001</v>
      </c>
      <c r="AJ1382" s="212">
        <f t="shared" si="1658"/>
        <v>0.26500000000000001</v>
      </c>
      <c r="AK1382" s="212">
        <f t="shared" si="1659"/>
        <v>0.26500000000000001</v>
      </c>
    </row>
    <row r="1383" spans="1:37" x14ac:dyDescent="0.35">
      <c r="A1383" s="215">
        <v>20</v>
      </c>
      <c r="B1383" s="212">
        <f t="shared" si="1661"/>
        <v>0.26500000000000001</v>
      </c>
      <c r="C1383" s="212">
        <f t="shared" ref="C1383:AA1383" si="1679">B1383</f>
        <v>0.26500000000000001</v>
      </c>
      <c r="D1383" s="212">
        <f t="shared" si="1679"/>
        <v>0.26500000000000001</v>
      </c>
      <c r="E1383" s="212">
        <f t="shared" si="1679"/>
        <v>0.26500000000000001</v>
      </c>
      <c r="F1383" s="212">
        <f t="shared" si="1679"/>
        <v>0.26500000000000001</v>
      </c>
      <c r="G1383" s="212">
        <f t="shared" si="1679"/>
        <v>0.26500000000000001</v>
      </c>
      <c r="H1383" s="212">
        <f t="shared" si="1679"/>
        <v>0.26500000000000001</v>
      </c>
      <c r="I1383" s="212">
        <f t="shared" si="1679"/>
        <v>0.26500000000000001</v>
      </c>
      <c r="J1383" s="212">
        <f t="shared" si="1679"/>
        <v>0.26500000000000001</v>
      </c>
      <c r="K1383" s="212">
        <f t="shared" si="1679"/>
        <v>0.26500000000000001</v>
      </c>
      <c r="L1383" s="212">
        <f t="shared" si="1679"/>
        <v>0.26500000000000001</v>
      </c>
      <c r="M1383" s="212">
        <f t="shared" si="1679"/>
        <v>0.26500000000000001</v>
      </c>
      <c r="N1383" s="212">
        <f t="shared" si="1679"/>
        <v>0.26500000000000001</v>
      </c>
      <c r="O1383" s="212">
        <f t="shared" si="1679"/>
        <v>0.26500000000000001</v>
      </c>
      <c r="P1383" s="212">
        <f t="shared" si="1679"/>
        <v>0.26500000000000001</v>
      </c>
      <c r="Q1383" s="212">
        <f t="shared" si="1679"/>
        <v>0.26500000000000001</v>
      </c>
      <c r="R1383" s="212">
        <f t="shared" si="1679"/>
        <v>0.26500000000000001</v>
      </c>
      <c r="S1383" s="212">
        <f t="shared" si="1679"/>
        <v>0.26500000000000001</v>
      </c>
      <c r="T1383" s="212">
        <f t="shared" si="1679"/>
        <v>0.26500000000000001</v>
      </c>
      <c r="U1383" s="212">
        <f t="shared" si="1679"/>
        <v>0.26500000000000001</v>
      </c>
      <c r="V1383" s="212">
        <f t="shared" si="1679"/>
        <v>0.26500000000000001</v>
      </c>
      <c r="W1383" s="212">
        <f t="shared" si="1679"/>
        <v>0.26500000000000001</v>
      </c>
      <c r="X1383" s="212">
        <f t="shared" si="1679"/>
        <v>0.26500000000000001</v>
      </c>
      <c r="Y1383" s="212">
        <f t="shared" si="1679"/>
        <v>0.26500000000000001</v>
      </c>
      <c r="Z1383" s="212">
        <f t="shared" si="1679"/>
        <v>0.26500000000000001</v>
      </c>
      <c r="AA1383" s="212">
        <f t="shared" si="1679"/>
        <v>0.26500000000000001</v>
      </c>
      <c r="AB1383" s="212">
        <f t="shared" si="1650"/>
        <v>0.26500000000000001</v>
      </c>
      <c r="AC1383" s="212">
        <f t="shared" si="1651"/>
        <v>0.26500000000000001</v>
      </c>
      <c r="AD1383" s="212">
        <f t="shared" si="1652"/>
        <v>0.26500000000000001</v>
      </c>
      <c r="AE1383" s="212">
        <f t="shared" si="1653"/>
        <v>0.26500000000000001</v>
      </c>
      <c r="AF1383" s="212">
        <f t="shared" si="1654"/>
        <v>0.26500000000000001</v>
      </c>
      <c r="AG1383" s="212">
        <f t="shared" si="1655"/>
        <v>0.26500000000000001</v>
      </c>
      <c r="AH1383" s="212">
        <f t="shared" si="1656"/>
        <v>0.26500000000000001</v>
      </c>
      <c r="AI1383" s="212">
        <f t="shared" si="1657"/>
        <v>0.26500000000000001</v>
      </c>
      <c r="AJ1383" s="212">
        <f t="shared" si="1658"/>
        <v>0.26500000000000001</v>
      </c>
      <c r="AK1383" s="212">
        <f t="shared" si="1659"/>
        <v>0.26500000000000001</v>
      </c>
    </row>
    <row r="1384" spans="1:37" x14ac:dyDescent="0.35">
      <c r="A1384" s="215">
        <v>21</v>
      </c>
      <c r="B1384" s="212">
        <f t="shared" si="1661"/>
        <v>0.26500000000000001</v>
      </c>
      <c r="C1384" s="212">
        <f t="shared" ref="C1384:AA1384" si="1680">B1384</f>
        <v>0.26500000000000001</v>
      </c>
      <c r="D1384" s="212">
        <f t="shared" si="1680"/>
        <v>0.26500000000000001</v>
      </c>
      <c r="E1384" s="212">
        <f t="shared" si="1680"/>
        <v>0.26500000000000001</v>
      </c>
      <c r="F1384" s="212">
        <f t="shared" si="1680"/>
        <v>0.26500000000000001</v>
      </c>
      <c r="G1384" s="212">
        <f t="shared" si="1680"/>
        <v>0.26500000000000001</v>
      </c>
      <c r="H1384" s="212">
        <f t="shared" si="1680"/>
        <v>0.26500000000000001</v>
      </c>
      <c r="I1384" s="212">
        <f t="shared" si="1680"/>
        <v>0.26500000000000001</v>
      </c>
      <c r="J1384" s="212">
        <f t="shared" si="1680"/>
        <v>0.26500000000000001</v>
      </c>
      <c r="K1384" s="212">
        <f t="shared" si="1680"/>
        <v>0.26500000000000001</v>
      </c>
      <c r="L1384" s="212">
        <f t="shared" si="1680"/>
        <v>0.26500000000000001</v>
      </c>
      <c r="M1384" s="212">
        <f t="shared" si="1680"/>
        <v>0.26500000000000001</v>
      </c>
      <c r="N1384" s="212">
        <f t="shared" si="1680"/>
        <v>0.26500000000000001</v>
      </c>
      <c r="O1384" s="212">
        <f t="shared" si="1680"/>
        <v>0.26500000000000001</v>
      </c>
      <c r="P1384" s="212">
        <f t="shared" si="1680"/>
        <v>0.26500000000000001</v>
      </c>
      <c r="Q1384" s="212">
        <f t="shared" si="1680"/>
        <v>0.26500000000000001</v>
      </c>
      <c r="R1384" s="212">
        <f t="shared" si="1680"/>
        <v>0.26500000000000001</v>
      </c>
      <c r="S1384" s="212">
        <f t="shared" si="1680"/>
        <v>0.26500000000000001</v>
      </c>
      <c r="T1384" s="212">
        <f t="shared" si="1680"/>
        <v>0.26500000000000001</v>
      </c>
      <c r="U1384" s="212">
        <f t="shared" si="1680"/>
        <v>0.26500000000000001</v>
      </c>
      <c r="V1384" s="212">
        <f t="shared" si="1680"/>
        <v>0.26500000000000001</v>
      </c>
      <c r="W1384" s="212">
        <f t="shared" si="1680"/>
        <v>0.26500000000000001</v>
      </c>
      <c r="X1384" s="212">
        <f t="shared" si="1680"/>
        <v>0.26500000000000001</v>
      </c>
      <c r="Y1384" s="212">
        <f t="shared" si="1680"/>
        <v>0.26500000000000001</v>
      </c>
      <c r="Z1384" s="212">
        <f t="shared" si="1680"/>
        <v>0.26500000000000001</v>
      </c>
      <c r="AA1384" s="212">
        <f t="shared" si="1680"/>
        <v>0.26500000000000001</v>
      </c>
      <c r="AB1384" s="212">
        <f t="shared" si="1650"/>
        <v>0.26500000000000001</v>
      </c>
      <c r="AC1384" s="212">
        <f t="shared" si="1651"/>
        <v>0.26500000000000001</v>
      </c>
      <c r="AD1384" s="212">
        <f t="shared" si="1652"/>
        <v>0.26500000000000001</v>
      </c>
      <c r="AE1384" s="212">
        <f t="shared" si="1653"/>
        <v>0.26500000000000001</v>
      </c>
      <c r="AF1384" s="212">
        <f t="shared" si="1654"/>
        <v>0.26500000000000001</v>
      </c>
      <c r="AG1384" s="212">
        <f t="shared" si="1655"/>
        <v>0.26500000000000001</v>
      </c>
      <c r="AH1384" s="212">
        <f t="shared" si="1656"/>
        <v>0.26500000000000001</v>
      </c>
      <c r="AI1384" s="212">
        <f t="shared" si="1657"/>
        <v>0.26500000000000001</v>
      </c>
      <c r="AJ1384" s="212">
        <f t="shared" si="1658"/>
        <v>0.26500000000000001</v>
      </c>
      <c r="AK1384" s="212">
        <f t="shared" si="1659"/>
        <v>0.26500000000000001</v>
      </c>
    </row>
    <row r="1385" spans="1:37" x14ac:dyDescent="0.35">
      <c r="A1385" s="215">
        <v>22</v>
      </c>
      <c r="B1385" s="212">
        <f t="shared" si="1661"/>
        <v>0.26500000000000001</v>
      </c>
      <c r="C1385" s="212">
        <f t="shared" ref="C1385:AA1385" si="1681">B1385</f>
        <v>0.26500000000000001</v>
      </c>
      <c r="D1385" s="212">
        <f t="shared" si="1681"/>
        <v>0.26500000000000001</v>
      </c>
      <c r="E1385" s="212">
        <f t="shared" si="1681"/>
        <v>0.26500000000000001</v>
      </c>
      <c r="F1385" s="212">
        <f t="shared" si="1681"/>
        <v>0.26500000000000001</v>
      </c>
      <c r="G1385" s="212">
        <f t="shared" si="1681"/>
        <v>0.26500000000000001</v>
      </c>
      <c r="H1385" s="212">
        <f t="shared" si="1681"/>
        <v>0.26500000000000001</v>
      </c>
      <c r="I1385" s="212">
        <f t="shared" si="1681"/>
        <v>0.26500000000000001</v>
      </c>
      <c r="J1385" s="212">
        <f t="shared" si="1681"/>
        <v>0.26500000000000001</v>
      </c>
      <c r="K1385" s="212">
        <f t="shared" si="1681"/>
        <v>0.26500000000000001</v>
      </c>
      <c r="L1385" s="212">
        <f t="shared" si="1681"/>
        <v>0.26500000000000001</v>
      </c>
      <c r="M1385" s="212">
        <f t="shared" si="1681"/>
        <v>0.26500000000000001</v>
      </c>
      <c r="N1385" s="212">
        <f t="shared" si="1681"/>
        <v>0.26500000000000001</v>
      </c>
      <c r="O1385" s="212">
        <f t="shared" si="1681"/>
        <v>0.26500000000000001</v>
      </c>
      <c r="P1385" s="212">
        <f t="shared" si="1681"/>
        <v>0.26500000000000001</v>
      </c>
      <c r="Q1385" s="212">
        <f t="shared" si="1681"/>
        <v>0.26500000000000001</v>
      </c>
      <c r="R1385" s="212">
        <f t="shared" si="1681"/>
        <v>0.26500000000000001</v>
      </c>
      <c r="S1385" s="212">
        <f t="shared" si="1681"/>
        <v>0.26500000000000001</v>
      </c>
      <c r="T1385" s="212">
        <f t="shared" si="1681"/>
        <v>0.26500000000000001</v>
      </c>
      <c r="U1385" s="212">
        <f t="shared" si="1681"/>
        <v>0.26500000000000001</v>
      </c>
      <c r="V1385" s="212">
        <f t="shared" si="1681"/>
        <v>0.26500000000000001</v>
      </c>
      <c r="W1385" s="212">
        <f t="shared" si="1681"/>
        <v>0.26500000000000001</v>
      </c>
      <c r="X1385" s="212">
        <f t="shared" si="1681"/>
        <v>0.26500000000000001</v>
      </c>
      <c r="Y1385" s="212">
        <f t="shared" si="1681"/>
        <v>0.26500000000000001</v>
      </c>
      <c r="Z1385" s="212">
        <f t="shared" si="1681"/>
        <v>0.26500000000000001</v>
      </c>
      <c r="AA1385" s="212">
        <f t="shared" si="1681"/>
        <v>0.26500000000000001</v>
      </c>
      <c r="AB1385" s="212">
        <f t="shared" si="1650"/>
        <v>0.26500000000000001</v>
      </c>
      <c r="AC1385" s="212">
        <f t="shared" si="1651"/>
        <v>0.26500000000000001</v>
      </c>
      <c r="AD1385" s="212">
        <f t="shared" si="1652"/>
        <v>0.26500000000000001</v>
      </c>
      <c r="AE1385" s="212">
        <f t="shared" si="1653"/>
        <v>0.26500000000000001</v>
      </c>
      <c r="AF1385" s="212">
        <f t="shared" si="1654"/>
        <v>0.26500000000000001</v>
      </c>
      <c r="AG1385" s="212">
        <f t="shared" si="1655"/>
        <v>0.26500000000000001</v>
      </c>
      <c r="AH1385" s="212">
        <f t="shared" si="1656"/>
        <v>0.26500000000000001</v>
      </c>
      <c r="AI1385" s="212">
        <f t="shared" si="1657"/>
        <v>0.26500000000000001</v>
      </c>
      <c r="AJ1385" s="212">
        <f t="shared" si="1658"/>
        <v>0.26500000000000001</v>
      </c>
      <c r="AK1385" s="212">
        <f t="shared" si="1659"/>
        <v>0.26500000000000001</v>
      </c>
    </row>
    <row r="1386" spans="1:37" x14ac:dyDescent="0.35">
      <c r="A1386" s="215">
        <v>23</v>
      </c>
      <c r="B1386" s="212">
        <f t="shared" si="1661"/>
        <v>0.26500000000000001</v>
      </c>
      <c r="C1386" s="212">
        <f t="shared" ref="C1386:AA1386" si="1682">B1386</f>
        <v>0.26500000000000001</v>
      </c>
      <c r="D1386" s="212">
        <f t="shared" si="1682"/>
        <v>0.26500000000000001</v>
      </c>
      <c r="E1386" s="212">
        <f t="shared" si="1682"/>
        <v>0.26500000000000001</v>
      </c>
      <c r="F1386" s="212">
        <f t="shared" si="1682"/>
        <v>0.26500000000000001</v>
      </c>
      <c r="G1386" s="212">
        <f t="shared" si="1682"/>
        <v>0.26500000000000001</v>
      </c>
      <c r="H1386" s="212">
        <f t="shared" si="1682"/>
        <v>0.26500000000000001</v>
      </c>
      <c r="I1386" s="212">
        <f t="shared" si="1682"/>
        <v>0.26500000000000001</v>
      </c>
      <c r="J1386" s="212">
        <f t="shared" si="1682"/>
        <v>0.26500000000000001</v>
      </c>
      <c r="K1386" s="212">
        <f t="shared" si="1682"/>
        <v>0.26500000000000001</v>
      </c>
      <c r="L1386" s="212">
        <f t="shared" si="1682"/>
        <v>0.26500000000000001</v>
      </c>
      <c r="M1386" s="212">
        <f t="shared" si="1682"/>
        <v>0.26500000000000001</v>
      </c>
      <c r="N1386" s="212">
        <f t="shared" si="1682"/>
        <v>0.26500000000000001</v>
      </c>
      <c r="O1386" s="212">
        <f t="shared" si="1682"/>
        <v>0.26500000000000001</v>
      </c>
      <c r="P1386" s="212">
        <f t="shared" si="1682"/>
        <v>0.26500000000000001</v>
      </c>
      <c r="Q1386" s="212">
        <f t="shared" si="1682"/>
        <v>0.26500000000000001</v>
      </c>
      <c r="R1386" s="212">
        <f t="shared" si="1682"/>
        <v>0.26500000000000001</v>
      </c>
      <c r="S1386" s="212">
        <f t="shared" si="1682"/>
        <v>0.26500000000000001</v>
      </c>
      <c r="T1386" s="212">
        <f t="shared" si="1682"/>
        <v>0.26500000000000001</v>
      </c>
      <c r="U1386" s="212">
        <f t="shared" si="1682"/>
        <v>0.26500000000000001</v>
      </c>
      <c r="V1386" s="212">
        <f t="shared" si="1682"/>
        <v>0.26500000000000001</v>
      </c>
      <c r="W1386" s="212">
        <f t="shared" si="1682"/>
        <v>0.26500000000000001</v>
      </c>
      <c r="X1386" s="212">
        <f t="shared" si="1682"/>
        <v>0.26500000000000001</v>
      </c>
      <c r="Y1386" s="212">
        <f t="shared" si="1682"/>
        <v>0.26500000000000001</v>
      </c>
      <c r="Z1386" s="212">
        <f t="shared" si="1682"/>
        <v>0.26500000000000001</v>
      </c>
      <c r="AA1386" s="212">
        <f t="shared" si="1682"/>
        <v>0.26500000000000001</v>
      </c>
      <c r="AB1386" s="212">
        <f t="shared" si="1650"/>
        <v>0.26500000000000001</v>
      </c>
      <c r="AC1386" s="212">
        <f t="shared" si="1651"/>
        <v>0.26500000000000001</v>
      </c>
      <c r="AD1386" s="212">
        <f t="shared" si="1652"/>
        <v>0.26500000000000001</v>
      </c>
      <c r="AE1386" s="212">
        <f t="shared" si="1653"/>
        <v>0.26500000000000001</v>
      </c>
      <c r="AF1386" s="212">
        <f t="shared" si="1654"/>
        <v>0.26500000000000001</v>
      </c>
      <c r="AG1386" s="212">
        <f t="shared" si="1655"/>
        <v>0.26500000000000001</v>
      </c>
      <c r="AH1386" s="212">
        <f t="shared" si="1656"/>
        <v>0.26500000000000001</v>
      </c>
      <c r="AI1386" s="212">
        <f t="shared" si="1657"/>
        <v>0.26500000000000001</v>
      </c>
      <c r="AJ1386" s="212">
        <f t="shared" si="1658"/>
        <v>0.26500000000000001</v>
      </c>
      <c r="AK1386" s="212">
        <f t="shared" si="1659"/>
        <v>0.26500000000000001</v>
      </c>
    </row>
    <row r="1387" spans="1:37" x14ac:dyDescent="0.35">
      <c r="A1387" s="215">
        <v>24</v>
      </c>
      <c r="B1387" s="212">
        <f t="shared" si="1661"/>
        <v>0.26500000000000001</v>
      </c>
      <c r="C1387" s="212">
        <f t="shared" ref="C1387:AA1387" si="1683">B1387</f>
        <v>0.26500000000000001</v>
      </c>
      <c r="D1387" s="212">
        <f t="shared" si="1683"/>
        <v>0.26500000000000001</v>
      </c>
      <c r="E1387" s="212">
        <f t="shared" si="1683"/>
        <v>0.26500000000000001</v>
      </c>
      <c r="F1387" s="212">
        <f t="shared" si="1683"/>
        <v>0.26500000000000001</v>
      </c>
      <c r="G1387" s="212">
        <f t="shared" si="1683"/>
        <v>0.26500000000000001</v>
      </c>
      <c r="H1387" s="212">
        <f t="shared" si="1683"/>
        <v>0.26500000000000001</v>
      </c>
      <c r="I1387" s="212">
        <f t="shared" si="1683"/>
        <v>0.26500000000000001</v>
      </c>
      <c r="J1387" s="212">
        <f t="shared" si="1683"/>
        <v>0.26500000000000001</v>
      </c>
      <c r="K1387" s="212">
        <f t="shared" si="1683"/>
        <v>0.26500000000000001</v>
      </c>
      <c r="L1387" s="212">
        <f t="shared" si="1683"/>
        <v>0.26500000000000001</v>
      </c>
      <c r="M1387" s="212">
        <f t="shared" si="1683"/>
        <v>0.26500000000000001</v>
      </c>
      <c r="N1387" s="212">
        <f t="shared" si="1683"/>
        <v>0.26500000000000001</v>
      </c>
      <c r="O1387" s="212">
        <f t="shared" si="1683"/>
        <v>0.26500000000000001</v>
      </c>
      <c r="P1387" s="212">
        <f t="shared" si="1683"/>
        <v>0.26500000000000001</v>
      </c>
      <c r="Q1387" s="212">
        <f t="shared" si="1683"/>
        <v>0.26500000000000001</v>
      </c>
      <c r="R1387" s="212">
        <f t="shared" si="1683"/>
        <v>0.26500000000000001</v>
      </c>
      <c r="S1387" s="212">
        <f t="shared" si="1683"/>
        <v>0.26500000000000001</v>
      </c>
      <c r="T1387" s="212">
        <f t="shared" si="1683"/>
        <v>0.26500000000000001</v>
      </c>
      <c r="U1387" s="212">
        <f t="shared" si="1683"/>
        <v>0.26500000000000001</v>
      </c>
      <c r="V1387" s="212">
        <f t="shared" si="1683"/>
        <v>0.26500000000000001</v>
      </c>
      <c r="W1387" s="212">
        <f t="shared" si="1683"/>
        <v>0.26500000000000001</v>
      </c>
      <c r="X1387" s="212">
        <f t="shared" si="1683"/>
        <v>0.26500000000000001</v>
      </c>
      <c r="Y1387" s="212">
        <f t="shared" si="1683"/>
        <v>0.26500000000000001</v>
      </c>
      <c r="Z1387" s="212">
        <f t="shared" si="1683"/>
        <v>0.26500000000000001</v>
      </c>
      <c r="AA1387" s="212">
        <f t="shared" si="1683"/>
        <v>0.26500000000000001</v>
      </c>
      <c r="AB1387" s="212">
        <f t="shared" si="1650"/>
        <v>0.26500000000000001</v>
      </c>
      <c r="AC1387" s="212">
        <f t="shared" si="1651"/>
        <v>0.26500000000000001</v>
      </c>
      <c r="AD1387" s="212">
        <f t="shared" si="1652"/>
        <v>0.26500000000000001</v>
      </c>
      <c r="AE1387" s="212">
        <f t="shared" si="1653"/>
        <v>0.26500000000000001</v>
      </c>
      <c r="AF1387" s="212">
        <f t="shared" si="1654"/>
        <v>0.26500000000000001</v>
      </c>
      <c r="AG1387" s="212">
        <f t="shared" si="1655"/>
        <v>0.26500000000000001</v>
      </c>
      <c r="AH1387" s="212">
        <f t="shared" si="1656"/>
        <v>0.26500000000000001</v>
      </c>
      <c r="AI1387" s="212">
        <f t="shared" si="1657"/>
        <v>0.26500000000000001</v>
      </c>
      <c r="AJ1387" s="212">
        <f t="shared" si="1658"/>
        <v>0.26500000000000001</v>
      </c>
      <c r="AK1387" s="212">
        <f t="shared" si="1659"/>
        <v>0.26500000000000001</v>
      </c>
    </row>
    <row r="1388" spans="1:37" x14ac:dyDescent="0.35">
      <c r="A1388" s="215">
        <v>25</v>
      </c>
      <c r="B1388" s="212">
        <f t="shared" si="1661"/>
        <v>0.26500000000000001</v>
      </c>
      <c r="C1388" s="212">
        <f t="shared" ref="C1388:AA1388" si="1684">B1388</f>
        <v>0.26500000000000001</v>
      </c>
      <c r="D1388" s="212">
        <f t="shared" si="1684"/>
        <v>0.26500000000000001</v>
      </c>
      <c r="E1388" s="212">
        <f t="shared" si="1684"/>
        <v>0.26500000000000001</v>
      </c>
      <c r="F1388" s="212">
        <f t="shared" si="1684"/>
        <v>0.26500000000000001</v>
      </c>
      <c r="G1388" s="212">
        <f t="shared" si="1684"/>
        <v>0.26500000000000001</v>
      </c>
      <c r="H1388" s="212">
        <f t="shared" si="1684"/>
        <v>0.26500000000000001</v>
      </c>
      <c r="I1388" s="212">
        <f t="shared" si="1684"/>
        <v>0.26500000000000001</v>
      </c>
      <c r="J1388" s="212">
        <f t="shared" si="1684"/>
        <v>0.26500000000000001</v>
      </c>
      <c r="K1388" s="212">
        <f t="shared" si="1684"/>
        <v>0.26500000000000001</v>
      </c>
      <c r="L1388" s="212">
        <f t="shared" si="1684"/>
        <v>0.26500000000000001</v>
      </c>
      <c r="M1388" s="212">
        <f t="shared" si="1684"/>
        <v>0.26500000000000001</v>
      </c>
      <c r="N1388" s="212">
        <f t="shared" si="1684"/>
        <v>0.26500000000000001</v>
      </c>
      <c r="O1388" s="212">
        <f t="shared" si="1684"/>
        <v>0.26500000000000001</v>
      </c>
      <c r="P1388" s="212">
        <f t="shared" si="1684"/>
        <v>0.26500000000000001</v>
      </c>
      <c r="Q1388" s="212">
        <f t="shared" si="1684"/>
        <v>0.26500000000000001</v>
      </c>
      <c r="R1388" s="212">
        <f t="shared" si="1684"/>
        <v>0.26500000000000001</v>
      </c>
      <c r="S1388" s="212">
        <f t="shared" si="1684"/>
        <v>0.26500000000000001</v>
      </c>
      <c r="T1388" s="212">
        <f t="shared" si="1684"/>
        <v>0.26500000000000001</v>
      </c>
      <c r="U1388" s="212">
        <f t="shared" si="1684"/>
        <v>0.26500000000000001</v>
      </c>
      <c r="V1388" s="212">
        <f t="shared" si="1684"/>
        <v>0.26500000000000001</v>
      </c>
      <c r="W1388" s="212">
        <f t="shared" si="1684"/>
        <v>0.26500000000000001</v>
      </c>
      <c r="X1388" s="212">
        <f t="shared" si="1684"/>
        <v>0.26500000000000001</v>
      </c>
      <c r="Y1388" s="212">
        <f t="shared" si="1684"/>
        <v>0.26500000000000001</v>
      </c>
      <c r="Z1388" s="212">
        <f t="shared" si="1684"/>
        <v>0.26500000000000001</v>
      </c>
      <c r="AA1388" s="212">
        <f t="shared" si="1684"/>
        <v>0.26500000000000001</v>
      </c>
      <c r="AB1388" s="212">
        <f t="shared" si="1650"/>
        <v>0.26500000000000001</v>
      </c>
      <c r="AC1388" s="212">
        <f t="shared" si="1651"/>
        <v>0.26500000000000001</v>
      </c>
      <c r="AD1388" s="212">
        <f t="shared" si="1652"/>
        <v>0.26500000000000001</v>
      </c>
      <c r="AE1388" s="212">
        <f t="shared" si="1653"/>
        <v>0.26500000000000001</v>
      </c>
      <c r="AF1388" s="212">
        <f t="shared" si="1654"/>
        <v>0.26500000000000001</v>
      </c>
      <c r="AG1388" s="212">
        <f t="shared" si="1655"/>
        <v>0.26500000000000001</v>
      </c>
      <c r="AH1388" s="212">
        <f t="shared" si="1656"/>
        <v>0.26500000000000001</v>
      </c>
      <c r="AI1388" s="212">
        <f t="shared" si="1657"/>
        <v>0.26500000000000001</v>
      </c>
      <c r="AJ1388" s="212">
        <f t="shared" si="1658"/>
        <v>0.26500000000000001</v>
      </c>
      <c r="AK1388" s="212">
        <f t="shared" si="1659"/>
        <v>0.26500000000000001</v>
      </c>
    </row>
    <row r="1389" spans="1:37" x14ac:dyDescent="0.35">
      <c r="A1389" s="215">
        <v>26</v>
      </c>
      <c r="B1389" s="212">
        <f t="shared" si="1661"/>
        <v>0.26500000000000001</v>
      </c>
      <c r="C1389" s="212">
        <f t="shared" ref="C1389:AA1389" si="1685">B1389</f>
        <v>0.26500000000000001</v>
      </c>
      <c r="D1389" s="212">
        <f t="shared" si="1685"/>
        <v>0.26500000000000001</v>
      </c>
      <c r="E1389" s="212">
        <f t="shared" si="1685"/>
        <v>0.26500000000000001</v>
      </c>
      <c r="F1389" s="212">
        <f t="shared" si="1685"/>
        <v>0.26500000000000001</v>
      </c>
      <c r="G1389" s="212">
        <f t="shared" si="1685"/>
        <v>0.26500000000000001</v>
      </c>
      <c r="H1389" s="212">
        <f t="shared" si="1685"/>
        <v>0.26500000000000001</v>
      </c>
      <c r="I1389" s="212">
        <f t="shared" si="1685"/>
        <v>0.26500000000000001</v>
      </c>
      <c r="J1389" s="212">
        <f t="shared" si="1685"/>
        <v>0.26500000000000001</v>
      </c>
      <c r="K1389" s="212">
        <f t="shared" si="1685"/>
        <v>0.26500000000000001</v>
      </c>
      <c r="L1389" s="212">
        <f t="shared" si="1685"/>
        <v>0.26500000000000001</v>
      </c>
      <c r="M1389" s="212">
        <f t="shared" si="1685"/>
        <v>0.26500000000000001</v>
      </c>
      <c r="N1389" s="212">
        <f t="shared" si="1685"/>
        <v>0.26500000000000001</v>
      </c>
      <c r="O1389" s="212">
        <f t="shared" si="1685"/>
        <v>0.26500000000000001</v>
      </c>
      <c r="P1389" s="212">
        <f t="shared" si="1685"/>
        <v>0.26500000000000001</v>
      </c>
      <c r="Q1389" s="212">
        <f t="shared" si="1685"/>
        <v>0.26500000000000001</v>
      </c>
      <c r="R1389" s="212">
        <f t="shared" si="1685"/>
        <v>0.26500000000000001</v>
      </c>
      <c r="S1389" s="212">
        <f t="shared" si="1685"/>
        <v>0.26500000000000001</v>
      </c>
      <c r="T1389" s="212">
        <f t="shared" si="1685"/>
        <v>0.26500000000000001</v>
      </c>
      <c r="U1389" s="212">
        <f t="shared" si="1685"/>
        <v>0.26500000000000001</v>
      </c>
      <c r="V1389" s="212">
        <f t="shared" si="1685"/>
        <v>0.26500000000000001</v>
      </c>
      <c r="W1389" s="212">
        <f t="shared" si="1685"/>
        <v>0.26500000000000001</v>
      </c>
      <c r="X1389" s="212">
        <f t="shared" si="1685"/>
        <v>0.26500000000000001</v>
      </c>
      <c r="Y1389" s="212">
        <f t="shared" si="1685"/>
        <v>0.26500000000000001</v>
      </c>
      <c r="Z1389" s="212">
        <f t="shared" si="1685"/>
        <v>0.26500000000000001</v>
      </c>
      <c r="AA1389" s="212">
        <f t="shared" si="1685"/>
        <v>0.26500000000000001</v>
      </c>
      <c r="AB1389" s="212">
        <f t="shared" si="1650"/>
        <v>0.26500000000000001</v>
      </c>
      <c r="AC1389" s="212">
        <f t="shared" si="1651"/>
        <v>0.26500000000000001</v>
      </c>
      <c r="AD1389" s="212">
        <f t="shared" si="1652"/>
        <v>0.26500000000000001</v>
      </c>
      <c r="AE1389" s="212">
        <f t="shared" si="1653"/>
        <v>0.26500000000000001</v>
      </c>
      <c r="AF1389" s="212">
        <f t="shared" si="1654"/>
        <v>0.26500000000000001</v>
      </c>
      <c r="AG1389" s="212">
        <f t="shared" si="1655"/>
        <v>0.26500000000000001</v>
      </c>
      <c r="AH1389" s="212">
        <f t="shared" si="1656"/>
        <v>0.26500000000000001</v>
      </c>
      <c r="AI1389" s="212">
        <f t="shared" si="1657"/>
        <v>0.26500000000000001</v>
      </c>
      <c r="AJ1389" s="212">
        <f t="shared" si="1658"/>
        <v>0.26500000000000001</v>
      </c>
      <c r="AK1389" s="212">
        <f t="shared" si="1659"/>
        <v>0.26500000000000001</v>
      </c>
    </row>
    <row r="1390" spans="1:37" x14ac:dyDescent="0.35">
      <c r="A1390" s="215">
        <v>27</v>
      </c>
      <c r="B1390" s="212">
        <f t="shared" si="1661"/>
        <v>0.26500000000000001</v>
      </c>
      <c r="C1390" s="212">
        <f t="shared" ref="C1390:AA1390" si="1686">B1390</f>
        <v>0.26500000000000001</v>
      </c>
      <c r="D1390" s="212">
        <f t="shared" si="1686"/>
        <v>0.26500000000000001</v>
      </c>
      <c r="E1390" s="212">
        <f t="shared" si="1686"/>
        <v>0.26500000000000001</v>
      </c>
      <c r="F1390" s="212">
        <f t="shared" si="1686"/>
        <v>0.26500000000000001</v>
      </c>
      <c r="G1390" s="212">
        <f t="shared" si="1686"/>
        <v>0.26500000000000001</v>
      </c>
      <c r="H1390" s="212">
        <f t="shared" si="1686"/>
        <v>0.26500000000000001</v>
      </c>
      <c r="I1390" s="212">
        <f t="shared" si="1686"/>
        <v>0.26500000000000001</v>
      </c>
      <c r="J1390" s="212">
        <f t="shared" si="1686"/>
        <v>0.26500000000000001</v>
      </c>
      <c r="K1390" s="212">
        <f t="shared" si="1686"/>
        <v>0.26500000000000001</v>
      </c>
      <c r="L1390" s="212">
        <f t="shared" si="1686"/>
        <v>0.26500000000000001</v>
      </c>
      <c r="M1390" s="212">
        <f t="shared" si="1686"/>
        <v>0.26500000000000001</v>
      </c>
      <c r="N1390" s="212">
        <f t="shared" si="1686"/>
        <v>0.26500000000000001</v>
      </c>
      <c r="O1390" s="212">
        <f t="shared" si="1686"/>
        <v>0.26500000000000001</v>
      </c>
      <c r="P1390" s="212">
        <f t="shared" si="1686"/>
        <v>0.26500000000000001</v>
      </c>
      <c r="Q1390" s="212">
        <f t="shared" si="1686"/>
        <v>0.26500000000000001</v>
      </c>
      <c r="R1390" s="212">
        <f t="shared" si="1686"/>
        <v>0.26500000000000001</v>
      </c>
      <c r="S1390" s="212">
        <f t="shared" si="1686"/>
        <v>0.26500000000000001</v>
      </c>
      <c r="T1390" s="212">
        <f t="shared" si="1686"/>
        <v>0.26500000000000001</v>
      </c>
      <c r="U1390" s="212">
        <f t="shared" si="1686"/>
        <v>0.26500000000000001</v>
      </c>
      <c r="V1390" s="212">
        <f t="shared" si="1686"/>
        <v>0.26500000000000001</v>
      </c>
      <c r="W1390" s="212">
        <f t="shared" si="1686"/>
        <v>0.26500000000000001</v>
      </c>
      <c r="X1390" s="212">
        <f t="shared" si="1686"/>
        <v>0.26500000000000001</v>
      </c>
      <c r="Y1390" s="212">
        <f t="shared" si="1686"/>
        <v>0.26500000000000001</v>
      </c>
      <c r="Z1390" s="212">
        <f t="shared" si="1686"/>
        <v>0.26500000000000001</v>
      </c>
      <c r="AA1390" s="212">
        <f t="shared" si="1686"/>
        <v>0.26500000000000001</v>
      </c>
      <c r="AB1390" s="212">
        <f t="shared" si="1650"/>
        <v>0.26500000000000001</v>
      </c>
      <c r="AC1390" s="212">
        <f t="shared" si="1651"/>
        <v>0.26500000000000001</v>
      </c>
      <c r="AD1390" s="212">
        <f t="shared" si="1652"/>
        <v>0.26500000000000001</v>
      </c>
      <c r="AE1390" s="212">
        <f t="shared" si="1653"/>
        <v>0.26500000000000001</v>
      </c>
      <c r="AF1390" s="212">
        <f t="shared" si="1654"/>
        <v>0.26500000000000001</v>
      </c>
      <c r="AG1390" s="212">
        <f t="shared" si="1655"/>
        <v>0.26500000000000001</v>
      </c>
      <c r="AH1390" s="212">
        <f t="shared" si="1656"/>
        <v>0.26500000000000001</v>
      </c>
      <c r="AI1390" s="212">
        <f t="shared" si="1657"/>
        <v>0.26500000000000001</v>
      </c>
      <c r="AJ1390" s="212">
        <f t="shared" si="1658"/>
        <v>0.26500000000000001</v>
      </c>
      <c r="AK1390" s="212">
        <f t="shared" si="1659"/>
        <v>0.26500000000000001</v>
      </c>
    </row>
    <row r="1391" spans="1:37" x14ac:dyDescent="0.35">
      <c r="A1391" s="215">
        <v>28</v>
      </c>
      <c r="B1391" s="212">
        <f t="shared" si="1661"/>
        <v>0.26500000000000001</v>
      </c>
      <c r="C1391" s="212">
        <f t="shared" ref="C1391:AA1391" si="1687">B1391</f>
        <v>0.26500000000000001</v>
      </c>
      <c r="D1391" s="212">
        <f t="shared" si="1687"/>
        <v>0.26500000000000001</v>
      </c>
      <c r="E1391" s="212">
        <f t="shared" si="1687"/>
        <v>0.26500000000000001</v>
      </c>
      <c r="F1391" s="212">
        <f t="shared" si="1687"/>
        <v>0.26500000000000001</v>
      </c>
      <c r="G1391" s="212">
        <f t="shared" si="1687"/>
        <v>0.26500000000000001</v>
      </c>
      <c r="H1391" s="212">
        <f t="shared" si="1687"/>
        <v>0.26500000000000001</v>
      </c>
      <c r="I1391" s="212">
        <f t="shared" si="1687"/>
        <v>0.26500000000000001</v>
      </c>
      <c r="J1391" s="212">
        <f t="shared" si="1687"/>
        <v>0.26500000000000001</v>
      </c>
      <c r="K1391" s="212">
        <f t="shared" si="1687"/>
        <v>0.26500000000000001</v>
      </c>
      <c r="L1391" s="212">
        <f t="shared" si="1687"/>
        <v>0.26500000000000001</v>
      </c>
      <c r="M1391" s="212">
        <f t="shared" si="1687"/>
        <v>0.26500000000000001</v>
      </c>
      <c r="N1391" s="212">
        <f t="shared" si="1687"/>
        <v>0.26500000000000001</v>
      </c>
      <c r="O1391" s="212">
        <f t="shared" si="1687"/>
        <v>0.26500000000000001</v>
      </c>
      <c r="P1391" s="212">
        <f t="shared" si="1687"/>
        <v>0.26500000000000001</v>
      </c>
      <c r="Q1391" s="212">
        <f t="shared" si="1687"/>
        <v>0.26500000000000001</v>
      </c>
      <c r="R1391" s="212">
        <f t="shared" si="1687"/>
        <v>0.26500000000000001</v>
      </c>
      <c r="S1391" s="212">
        <f t="shared" si="1687"/>
        <v>0.26500000000000001</v>
      </c>
      <c r="T1391" s="212">
        <f t="shared" si="1687"/>
        <v>0.26500000000000001</v>
      </c>
      <c r="U1391" s="212">
        <f t="shared" si="1687"/>
        <v>0.26500000000000001</v>
      </c>
      <c r="V1391" s="212">
        <f t="shared" si="1687"/>
        <v>0.26500000000000001</v>
      </c>
      <c r="W1391" s="212">
        <f t="shared" si="1687"/>
        <v>0.26500000000000001</v>
      </c>
      <c r="X1391" s="212">
        <f t="shared" si="1687"/>
        <v>0.26500000000000001</v>
      </c>
      <c r="Y1391" s="212">
        <f t="shared" si="1687"/>
        <v>0.26500000000000001</v>
      </c>
      <c r="Z1391" s="212">
        <f t="shared" si="1687"/>
        <v>0.26500000000000001</v>
      </c>
      <c r="AA1391" s="212">
        <f t="shared" si="1687"/>
        <v>0.26500000000000001</v>
      </c>
      <c r="AB1391" s="212">
        <f t="shared" si="1650"/>
        <v>0.26500000000000001</v>
      </c>
      <c r="AC1391" s="212">
        <f t="shared" si="1651"/>
        <v>0.26500000000000001</v>
      </c>
      <c r="AD1391" s="212">
        <f t="shared" si="1652"/>
        <v>0.26500000000000001</v>
      </c>
      <c r="AE1391" s="212">
        <f t="shared" si="1653"/>
        <v>0.26500000000000001</v>
      </c>
      <c r="AF1391" s="212">
        <f t="shared" si="1654"/>
        <v>0.26500000000000001</v>
      </c>
      <c r="AG1391" s="212">
        <f t="shared" si="1655"/>
        <v>0.26500000000000001</v>
      </c>
      <c r="AH1391" s="212">
        <f t="shared" si="1656"/>
        <v>0.26500000000000001</v>
      </c>
      <c r="AI1391" s="212">
        <f t="shared" si="1657"/>
        <v>0.26500000000000001</v>
      </c>
      <c r="AJ1391" s="212">
        <f t="shared" si="1658"/>
        <v>0.26500000000000001</v>
      </c>
      <c r="AK1391" s="212">
        <f t="shared" si="1659"/>
        <v>0.26500000000000001</v>
      </c>
    </row>
    <row r="1392" spans="1:37" x14ac:dyDescent="0.35">
      <c r="A1392" s="215">
        <v>29</v>
      </c>
      <c r="B1392" s="212">
        <f t="shared" si="1661"/>
        <v>0.26500000000000001</v>
      </c>
      <c r="C1392" s="212">
        <f t="shared" ref="C1392:AA1392" si="1688">B1392</f>
        <v>0.26500000000000001</v>
      </c>
      <c r="D1392" s="212">
        <f t="shared" si="1688"/>
        <v>0.26500000000000001</v>
      </c>
      <c r="E1392" s="212">
        <f t="shared" si="1688"/>
        <v>0.26500000000000001</v>
      </c>
      <c r="F1392" s="212">
        <f t="shared" si="1688"/>
        <v>0.26500000000000001</v>
      </c>
      <c r="G1392" s="212">
        <f t="shared" si="1688"/>
        <v>0.26500000000000001</v>
      </c>
      <c r="H1392" s="212">
        <f t="shared" si="1688"/>
        <v>0.26500000000000001</v>
      </c>
      <c r="I1392" s="212">
        <f t="shared" si="1688"/>
        <v>0.26500000000000001</v>
      </c>
      <c r="J1392" s="212">
        <f t="shared" si="1688"/>
        <v>0.26500000000000001</v>
      </c>
      <c r="K1392" s="212">
        <f t="shared" si="1688"/>
        <v>0.26500000000000001</v>
      </c>
      <c r="L1392" s="212">
        <f t="shared" si="1688"/>
        <v>0.26500000000000001</v>
      </c>
      <c r="M1392" s="212">
        <f t="shared" si="1688"/>
        <v>0.26500000000000001</v>
      </c>
      <c r="N1392" s="212">
        <f t="shared" si="1688"/>
        <v>0.26500000000000001</v>
      </c>
      <c r="O1392" s="212">
        <f t="shared" si="1688"/>
        <v>0.26500000000000001</v>
      </c>
      <c r="P1392" s="212">
        <f t="shared" si="1688"/>
        <v>0.26500000000000001</v>
      </c>
      <c r="Q1392" s="212">
        <f t="shared" si="1688"/>
        <v>0.26500000000000001</v>
      </c>
      <c r="R1392" s="212">
        <f t="shared" si="1688"/>
        <v>0.26500000000000001</v>
      </c>
      <c r="S1392" s="212">
        <f t="shared" si="1688"/>
        <v>0.26500000000000001</v>
      </c>
      <c r="T1392" s="212">
        <f t="shared" si="1688"/>
        <v>0.26500000000000001</v>
      </c>
      <c r="U1392" s="212">
        <f t="shared" si="1688"/>
        <v>0.26500000000000001</v>
      </c>
      <c r="V1392" s="212">
        <f t="shared" si="1688"/>
        <v>0.26500000000000001</v>
      </c>
      <c r="W1392" s="212">
        <f t="shared" si="1688"/>
        <v>0.26500000000000001</v>
      </c>
      <c r="X1392" s="212">
        <f t="shared" si="1688"/>
        <v>0.26500000000000001</v>
      </c>
      <c r="Y1392" s="212">
        <f t="shared" si="1688"/>
        <v>0.26500000000000001</v>
      </c>
      <c r="Z1392" s="212">
        <f t="shared" si="1688"/>
        <v>0.26500000000000001</v>
      </c>
      <c r="AA1392" s="212">
        <f t="shared" si="1688"/>
        <v>0.26500000000000001</v>
      </c>
      <c r="AB1392" s="212">
        <f t="shared" si="1650"/>
        <v>0.26500000000000001</v>
      </c>
      <c r="AC1392" s="212">
        <f t="shared" si="1651"/>
        <v>0.26500000000000001</v>
      </c>
      <c r="AD1392" s="212">
        <f t="shared" si="1652"/>
        <v>0.26500000000000001</v>
      </c>
      <c r="AE1392" s="212">
        <f t="shared" si="1653"/>
        <v>0.26500000000000001</v>
      </c>
      <c r="AF1392" s="212">
        <f t="shared" si="1654"/>
        <v>0.26500000000000001</v>
      </c>
      <c r="AG1392" s="212">
        <f t="shared" si="1655"/>
        <v>0.26500000000000001</v>
      </c>
      <c r="AH1392" s="212">
        <f t="shared" si="1656"/>
        <v>0.26500000000000001</v>
      </c>
      <c r="AI1392" s="212">
        <f t="shared" si="1657"/>
        <v>0.26500000000000001</v>
      </c>
      <c r="AJ1392" s="212">
        <f t="shared" si="1658"/>
        <v>0.26500000000000001</v>
      </c>
      <c r="AK1392" s="212">
        <f t="shared" si="1659"/>
        <v>0.26500000000000001</v>
      </c>
    </row>
    <row r="1393" spans="1:37" x14ac:dyDescent="0.35">
      <c r="A1393" s="215">
        <v>30</v>
      </c>
      <c r="B1393" s="212">
        <f t="shared" si="1661"/>
        <v>0.26500000000000001</v>
      </c>
      <c r="C1393" s="212">
        <f t="shared" ref="C1393:AA1393" si="1689">B1393</f>
        <v>0.26500000000000001</v>
      </c>
      <c r="D1393" s="212">
        <f t="shared" si="1689"/>
        <v>0.26500000000000001</v>
      </c>
      <c r="E1393" s="212">
        <f t="shared" si="1689"/>
        <v>0.26500000000000001</v>
      </c>
      <c r="F1393" s="212">
        <f t="shared" si="1689"/>
        <v>0.26500000000000001</v>
      </c>
      <c r="G1393" s="212">
        <f t="shared" si="1689"/>
        <v>0.26500000000000001</v>
      </c>
      <c r="H1393" s="212">
        <f t="shared" si="1689"/>
        <v>0.26500000000000001</v>
      </c>
      <c r="I1393" s="212">
        <f t="shared" si="1689"/>
        <v>0.26500000000000001</v>
      </c>
      <c r="J1393" s="212">
        <f t="shared" si="1689"/>
        <v>0.26500000000000001</v>
      </c>
      <c r="K1393" s="212">
        <f t="shared" si="1689"/>
        <v>0.26500000000000001</v>
      </c>
      <c r="L1393" s="212">
        <f t="shared" si="1689"/>
        <v>0.26500000000000001</v>
      </c>
      <c r="M1393" s="212">
        <f t="shared" si="1689"/>
        <v>0.26500000000000001</v>
      </c>
      <c r="N1393" s="212">
        <f t="shared" si="1689"/>
        <v>0.26500000000000001</v>
      </c>
      <c r="O1393" s="212">
        <f t="shared" si="1689"/>
        <v>0.26500000000000001</v>
      </c>
      <c r="P1393" s="212">
        <f t="shared" si="1689"/>
        <v>0.26500000000000001</v>
      </c>
      <c r="Q1393" s="212">
        <f t="shared" si="1689"/>
        <v>0.26500000000000001</v>
      </c>
      <c r="R1393" s="212">
        <f t="shared" si="1689"/>
        <v>0.26500000000000001</v>
      </c>
      <c r="S1393" s="212">
        <f t="shared" si="1689"/>
        <v>0.26500000000000001</v>
      </c>
      <c r="T1393" s="212">
        <f t="shared" si="1689"/>
        <v>0.26500000000000001</v>
      </c>
      <c r="U1393" s="212">
        <f t="shared" si="1689"/>
        <v>0.26500000000000001</v>
      </c>
      <c r="V1393" s="212">
        <f t="shared" si="1689"/>
        <v>0.26500000000000001</v>
      </c>
      <c r="W1393" s="212">
        <f t="shared" si="1689"/>
        <v>0.26500000000000001</v>
      </c>
      <c r="X1393" s="212">
        <f t="shared" si="1689"/>
        <v>0.26500000000000001</v>
      </c>
      <c r="Y1393" s="212">
        <f t="shared" si="1689"/>
        <v>0.26500000000000001</v>
      </c>
      <c r="Z1393" s="212">
        <f t="shared" si="1689"/>
        <v>0.26500000000000001</v>
      </c>
      <c r="AA1393" s="212">
        <f t="shared" si="1689"/>
        <v>0.26500000000000001</v>
      </c>
      <c r="AB1393" s="212">
        <f t="shared" si="1650"/>
        <v>0.26500000000000001</v>
      </c>
      <c r="AC1393" s="212">
        <f t="shared" si="1651"/>
        <v>0.26500000000000001</v>
      </c>
      <c r="AD1393" s="212">
        <f t="shared" si="1652"/>
        <v>0.26500000000000001</v>
      </c>
      <c r="AE1393" s="212">
        <f t="shared" si="1653"/>
        <v>0.26500000000000001</v>
      </c>
      <c r="AF1393" s="212">
        <f t="shared" si="1654"/>
        <v>0.26500000000000001</v>
      </c>
      <c r="AG1393" s="212">
        <f t="shared" si="1655"/>
        <v>0.26500000000000001</v>
      </c>
      <c r="AH1393" s="212">
        <f t="shared" si="1656"/>
        <v>0.26500000000000001</v>
      </c>
      <c r="AI1393" s="212">
        <f t="shared" si="1657"/>
        <v>0.26500000000000001</v>
      </c>
      <c r="AJ1393" s="212">
        <f t="shared" si="1658"/>
        <v>0.26500000000000001</v>
      </c>
      <c r="AK1393" s="212">
        <f t="shared" si="1659"/>
        <v>0.26500000000000001</v>
      </c>
    </row>
    <row r="1394" spans="1:37" x14ac:dyDescent="0.35">
      <c r="A1394" s="215">
        <v>31</v>
      </c>
      <c r="B1394" s="212">
        <f t="shared" si="1661"/>
        <v>0.26500000000000001</v>
      </c>
      <c r="C1394" s="212">
        <f t="shared" ref="C1394:AA1394" si="1690">B1394</f>
        <v>0.26500000000000001</v>
      </c>
      <c r="D1394" s="212">
        <f t="shared" si="1690"/>
        <v>0.26500000000000001</v>
      </c>
      <c r="E1394" s="212">
        <f t="shared" si="1690"/>
        <v>0.26500000000000001</v>
      </c>
      <c r="F1394" s="212">
        <f t="shared" si="1690"/>
        <v>0.26500000000000001</v>
      </c>
      <c r="G1394" s="212">
        <f t="shared" si="1690"/>
        <v>0.26500000000000001</v>
      </c>
      <c r="H1394" s="212">
        <f t="shared" si="1690"/>
        <v>0.26500000000000001</v>
      </c>
      <c r="I1394" s="212">
        <f t="shared" si="1690"/>
        <v>0.26500000000000001</v>
      </c>
      <c r="J1394" s="212">
        <f t="shared" si="1690"/>
        <v>0.26500000000000001</v>
      </c>
      <c r="K1394" s="212">
        <f t="shared" si="1690"/>
        <v>0.26500000000000001</v>
      </c>
      <c r="L1394" s="212">
        <f t="shared" si="1690"/>
        <v>0.26500000000000001</v>
      </c>
      <c r="M1394" s="212">
        <f t="shared" si="1690"/>
        <v>0.26500000000000001</v>
      </c>
      <c r="N1394" s="212">
        <f t="shared" si="1690"/>
        <v>0.26500000000000001</v>
      </c>
      <c r="O1394" s="212">
        <f t="shared" si="1690"/>
        <v>0.26500000000000001</v>
      </c>
      <c r="P1394" s="212">
        <f t="shared" si="1690"/>
        <v>0.26500000000000001</v>
      </c>
      <c r="Q1394" s="212">
        <f t="shared" si="1690"/>
        <v>0.26500000000000001</v>
      </c>
      <c r="R1394" s="212">
        <f t="shared" si="1690"/>
        <v>0.26500000000000001</v>
      </c>
      <c r="S1394" s="212">
        <f t="shared" si="1690"/>
        <v>0.26500000000000001</v>
      </c>
      <c r="T1394" s="212">
        <f t="shared" si="1690"/>
        <v>0.26500000000000001</v>
      </c>
      <c r="U1394" s="212">
        <f t="shared" si="1690"/>
        <v>0.26500000000000001</v>
      </c>
      <c r="V1394" s="212">
        <f t="shared" si="1690"/>
        <v>0.26500000000000001</v>
      </c>
      <c r="W1394" s="212">
        <f t="shared" si="1690"/>
        <v>0.26500000000000001</v>
      </c>
      <c r="X1394" s="212">
        <f t="shared" si="1690"/>
        <v>0.26500000000000001</v>
      </c>
      <c r="Y1394" s="212">
        <f t="shared" si="1690"/>
        <v>0.26500000000000001</v>
      </c>
      <c r="Z1394" s="212">
        <f t="shared" si="1690"/>
        <v>0.26500000000000001</v>
      </c>
      <c r="AA1394" s="212">
        <f t="shared" si="1690"/>
        <v>0.26500000000000001</v>
      </c>
      <c r="AB1394" s="212">
        <f t="shared" si="1650"/>
        <v>0.26500000000000001</v>
      </c>
      <c r="AC1394" s="212">
        <f t="shared" si="1651"/>
        <v>0.26500000000000001</v>
      </c>
      <c r="AD1394" s="212">
        <f t="shared" si="1652"/>
        <v>0.26500000000000001</v>
      </c>
      <c r="AE1394" s="212">
        <f t="shared" si="1653"/>
        <v>0.26500000000000001</v>
      </c>
      <c r="AF1394" s="212">
        <f t="shared" si="1654"/>
        <v>0.26500000000000001</v>
      </c>
      <c r="AG1394" s="212">
        <f t="shared" si="1655"/>
        <v>0.26500000000000001</v>
      </c>
      <c r="AH1394" s="212">
        <f t="shared" si="1656"/>
        <v>0.26500000000000001</v>
      </c>
      <c r="AI1394" s="212">
        <f t="shared" si="1657"/>
        <v>0.26500000000000001</v>
      </c>
      <c r="AJ1394" s="212">
        <f t="shared" si="1658"/>
        <v>0.26500000000000001</v>
      </c>
      <c r="AK1394" s="212">
        <f t="shared" si="1659"/>
        <v>0.26500000000000001</v>
      </c>
    </row>
    <row r="1395" spans="1:37" x14ac:dyDescent="0.35">
      <c r="A1395" s="215">
        <v>32</v>
      </c>
      <c r="B1395" s="212">
        <f t="shared" si="1661"/>
        <v>0.26500000000000001</v>
      </c>
      <c r="C1395" s="212">
        <f t="shared" ref="C1395:AA1395" si="1691">B1395</f>
        <v>0.26500000000000001</v>
      </c>
      <c r="D1395" s="212">
        <f t="shared" si="1691"/>
        <v>0.26500000000000001</v>
      </c>
      <c r="E1395" s="212">
        <f t="shared" si="1691"/>
        <v>0.26500000000000001</v>
      </c>
      <c r="F1395" s="212">
        <f t="shared" si="1691"/>
        <v>0.26500000000000001</v>
      </c>
      <c r="G1395" s="212">
        <f t="shared" si="1691"/>
        <v>0.26500000000000001</v>
      </c>
      <c r="H1395" s="212">
        <f t="shared" si="1691"/>
        <v>0.26500000000000001</v>
      </c>
      <c r="I1395" s="212">
        <f t="shared" si="1691"/>
        <v>0.26500000000000001</v>
      </c>
      <c r="J1395" s="212">
        <f t="shared" si="1691"/>
        <v>0.26500000000000001</v>
      </c>
      <c r="K1395" s="212">
        <f t="shared" si="1691"/>
        <v>0.26500000000000001</v>
      </c>
      <c r="L1395" s="212">
        <f t="shared" si="1691"/>
        <v>0.26500000000000001</v>
      </c>
      <c r="M1395" s="212">
        <f t="shared" si="1691"/>
        <v>0.26500000000000001</v>
      </c>
      <c r="N1395" s="212">
        <f t="shared" si="1691"/>
        <v>0.26500000000000001</v>
      </c>
      <c r="O1395" s="212">
        <f t="shared" si="1691"/>
        <v>0.26500000000000001</v>
      </c>
      <c r="P1395" s="212">
        <f t="shared" si="1691"/>
        <v>0.26500000000000001</v>
      </c>
      <c r="Q1395" s="212">
        <f t="shared" si="1691"/>
        <v>0.26500000000000001</v>
      </c>
      <c r="R1395" s="212">
        <f t="shared" si="1691"/>
        <v>0.26500000000000001</v>
      </c>
      <c r="S1395" s="212">
        <f t="shared" si="1691"/>
        <v>0.26500000000000001</v>
      </c>
      <c r="T1395" s="212">
        <f t="shared" si="1691"/>
        <v>0.26500000000000001</v>
      </c>
      <c r="U1395" s="212">
        <f t="shared" si="1691"/>
        <v>0.26500000000000001</v>
      </c>
      <c r="V1395" s="212">
        <f t="shared" si="1691"/>
        <v>0.26500000000000001</v>
      </c>
      <c r="W1395" s="212">
        <f t="shared" si="1691"/>
        <v>0.26500000000000001</v>
      </c>
      <c r="X1395" s="212">
        <f t="shared" si="1691"/>
        <v>0.26500000000000001</v>
      </c>
      <c r="Y1395" s="212">
        <f t="shared" si="1691"/>
        <v>0.26500000000000001</v>
      </c>
      <c r="Z1395" s="212">
        <f t="shared" si="1691"/>
        <v>0.26500000000000001</v>
      </c>
      <c r="AA1395" s="212">
        <f t="shared" si="1691"/>
        <v>0.26500000000000001</v>
      </c>
      <c r="AB1395" s="212">
        <f t="shared" si="1650"/>
        <v>0.26500000000000001</v>
      </c>
      <c r="AC1395" s="212">
        <f t="shared" si="1651"/>
        <v>0.26500000000000001</v>
      </c>
      <c r="AD1395" s="212">
        <f t="shared" si="1652"/>
        <v>0.26500000000000001</v>
      </c>
      <c r="AE1395" s="212">
        <f t="shared" si="1653"/>
        <v>0.26500000000000001</v>
      </c>
      <c r="AF1395" s="212">
        <f t="shared" si="1654"/>
        <v>0.26500000000000001</v>
      </c>
      <c r="AG1395" s="212">
        <f t="shared" si="1655"/>
        <v>0.26500000000000001</v>
      </c>
      <c r="AH1395" s="212">
        <f t="shared" si="1656"/>
        <v>0.26500000000000001</v>
      </c>
      <c r="AI1395" s="212">
        <f t="shared" si="1657"/>
        <v>0.26500000000000001</v>
      </c>
      <c r="AJ1395" s="212">
        <f t="shared" si="1658"/>
        <v>0.26500000000000001</v>
      </c>
      <c r="AK1395" s="212">
        <f t="shared" si="1659"/>
        <v>0.26500000000000001</v>
      </c>
    </row>
    <row r="1396" spans="1:37" x14ac:dyDescent="0.35">
      <c r="A1396" s="215">
        <v>33</v>
      </c>
      <c r="B1396" s="212">
        <f t="shared" si="1661"/>
        <v>0.26500000000000001</v>
      </c>
      <c r="C1396" s="212">
        <f t="shared" ref="C1396:AA1396" si="1692">B1396</f>
        <v>0.26500000000000001</v>
      </c>
      <c r="D1396" s="212">
        <f t="shared" si="1692"/>
        <v>0.26500000000000001</v>
      </c>
      <c r="E1396" s="212">
        <f t="shared" si="1692"/>
        <v>0.26500000000000001</v>
      </c>
      <c r="F1396" s="212">
        <f t="shared" si="1692"/>
        <v>0.26500000000000001</v>
      </c>
      <c r="G1396" s="212">
        <f t="shared" si="1692"/>
        <v>0.26500000000000001</v>
      </c>
      <c r="H1396" s="212">
        <f t="shared" si="1692"/>
        <v>0.26500000000000001</v>
      </c>
      <c r="I1396" s="212">
        <f t="shared" si="1692"/>
        <v>0.26500000000000001</v>
      </c>
      <c r="J1396" s="212">
        <f t="shared" si="1692"/>
        <v>0.26500000000000001</v>
      </c>
      <c r="K1396" s="212">
        <f t="shared" si="1692"/>
        <v>0.26500000000000001</v>
      </c>
      <c r="L1396" s="212">
        <f t="shared" si="1692"/>
        <v>0.26500000000000001</v>
      </c>
      <c r="M1396" s="212">
        <f t="shared" si="1692"/>
        <v>0.26500000000000001</v>
      </c>
      <c r="N1396" s="212">
        <f t="shared" si="1692"/>
        <v>0.26500000000000001</v>
      </c>
      <c r="O1396" s="212">
        <f t="shared" si="1692"/>
        <v>0.26500000000000001</v>
      </c>
      <c r="P1396" s="212">
        <f t="shared" si="1692"/>
        <v>0.26500000000000001</v>
      </c>
      <c r="Q1396" s="212">
        <f t="shared" si="1692"/>
        <v>0.26500000000000001</v>
      </c>
      <c r="R1396" s="212">
        <f t="shared" si="1692"/>
        <v>0.26500000000000001</v>
      </c>
      <c r="S1396" s="212">
        <f t="shared" si="1692"/>
        <v>0.26500000000000001</v>
      </c>
      <c r="T1396" s="212">
        <f t="shared" si="1692"/>
        <v>0.26500000000000001</v>
      </c>
      <c r="U1396" s="212">
        <f t="shared" si="1692"/>
        <v>0.26500000000000001</v>
      </c>
      <c r="V1396" s="212">
        <f t="shared" si="1692"/>
        <v>0.26500000000000001</v>
      </c>
      <c r="W1396" s="212">
        <f t="shared" si="1692"/>
        <v>0.26500000000000001</v>
      </c>
      <c r="X1396" s="212">
        <f t="shared" si="1692"/>
        <v>0.26500000000000001</v>
      </c>
      <c r="Y1396" s="212">
        <f t="shared" si="1692"/>
        <v>0.26500000000000001</v>
      </c>
      <c r="Z1396" s="212">
        <f t="shared" si="1692"/>
        <v>0.26500000000000001</v>
      </c>
      <c r="AA1396" s="212">
        <f t="shared" si="1692"/>
        <v>0.26500000000000001</v>
      </c>
      <c r="AB1396" s="212">
        <f t="shared" si="1650"/>
        <v>0.26500000000000001</v>
      </c>
      <c r="AC1396" s="212">
        <f t="shared" si="1651"/>
        <v>0.26500000000000001</v>
      </c>
      <c r="AD1396" s="212">
        <f t="shared" si="1652"/>
        <v>0.26500000000000001</v>
      </c>
      <c r="AE1396" s="212">
        <f t="shared" si="1653"/>
        <v>0.26500000000000001</v>
      </c>
      <c r="AF1396" s="212">
        <f t="shared" si="1654"/>
        <v>0.26500000000000001</v>
      </c>
      <c r="AG1396" s="212">
        <f t="shared" si="1655"/>
        <v>0.26500000000000001</v>
      </c>
      <c r="AH1396" s="212">
        <f t="shared" si="1656"/>
        <v>0.26500000000000001</v>
      </c>
      <c r="AI1396" s="212">
        <f t="shared" si="1657"/>
        <v>0.26500000000000001</v>
      </c>
      <c r="AJ1396" s="212">
        <f t="shared" si="1658"/>
        <v>0.26500000000000001</v>
      </c>
      <c r="AK1396" s="212">
        <f t="shared" si="1659"/>
        <v>0.26500000000000001</v>
      </c>
    </row>
    <row r="1397" spans="1:37" x14ac:dyDescent="0.35">
      <c r="A1397" s="215">
        <v>34</v>
      </c>
      <c r="B1397" s="212">
        <f t="shared" si="1661"/>
        <v>0.26500000000000001</v>
      </c>
      <c r="C1397" s="212">
        <f t="shared" ref="C1397:AA1397" si="1693">B1397</f>
        <v>0.26500000000000001</v>
      </c>
      <c r="D1397" s="212">
        <f t="shared" si="1693"/>
        <v>0.26500000000000001</v>
      </c>
      <c r="E1397" s="212">
        <f t="shared" si="1693"/>
        <v>0.26500000000000001</v>
      </c>
      <c r="F1397" s="212">
        <f t="shared" si="1693"/>
        <v>0.26500000000000001</v>
      </c>
      <c r="G1397" s="212">
        <f t="shared" si="1693"/>
        <v>0.26500000000000001</v>
      </c>
      <c r="H1397" s="212">
        <f t="shared" si="1693"/>
        <v>0.26500000000000001</v>
      </c>
      <c r="I1397" s="212">
        <f t="shared" si="1693"/>
        <v>0.26500000000000001</v>
      </c>
      <c r="J1397" s="212">
        <f t="shared" si="1693"/>
        <v>0.26500000000000001</v>
      </c>
      <c r="K1397" s="212">
        <f t="shared" si="1693"/>
        <v>0.26500000000000001</v>
      </c>
      <c r="L1397" s="212">
        <f t="shared" si="1693"/>
        <v>0.26500000000000001</v>
      </c>
      <c r="M1397" s="212">
        <f t="shared" si="1693"/>
        <v>0.26500000000000001</v>
      </c>
      <c r="N1397" s="212">
        <f t="shared" si="1693"/>
        <v>0.26500000000000001</v>
      </c>
      <c r="O1397" s="212">
        <f t="shared" si="1693"/>
        <v>0.26500000000000001</v>
      </c>
      <c r="P1397" s="212">
        <f t="shared" si="1693"/>
        <v>0.26500000000000001</v>
      </c>
      <c r="Q1397" s="212">
        <f t="shared" si="1693"/>
        <v>0.26500000000000001</v>
      </c>
      <c r="R1397" s="212">
        <f t="shared" si="1693"/>
        <v>0.26500000000000001</v>
      </c>
      <c r="S1397" s="212">
        <f t="shared" si="1693"/>
        <v>0.26500000000000001</v>
      </c>
      <c r="T1397" s="212">
        <f t="shared" si="1693"/>
        <v>0.26500000000000001</v>
      </c>
      <c r="U1397" s="212">
        <f t="shared" si="1693"/>
        <v>0.26500000000000001</v>
      </c>
      <c r="V1397" s="212">
        <f t="shared" si="1693"/>
        <v>0.26500000000000001</v>
      </c>
      <c r="W1397" s="212">
        <f t="shared" si="1693"/>
        <v>0.26500000000000001</v>
      </c>
      <c r="X1397" s="212">
        <f t="shared" si="1693"/>
        <v>0.26500000000000001</v>
      </c>
      <c r="Y1397" s="212">
        <f t="shared" si="1693"/>
        <v>0.26500000000000001</v>
      </c>
      <c r="Z1397" s="212">
        <f t="shared" si="1693"/>
        <v>0.26500000000000001</v>
      </c>
      <c r="AA1397" s="212">
        <f t="shared" si="1693"/>
        <v>0.26500000000000001</v>
      </c>
      <c r="AB1397" s="212">
        <f t="shared" si="1650"/>
        <v>0.26500000000000001</v>
      </c>
      <c r="AC1397" s="212">
        <f t="shared" si="1651"/>
        <v>0.26500000000000001</v>
      </c>
      <c r="AD1397" s="212">
        <f t="shared" si="1652"/>
        <v>0.26500000000000001</v>
      </c>
      <c r="AE1397" s="212">
        <f t="shared" si="1653"/>
        <v>0.26500000000000001</v>
      </c>
      <c r="AF1397" s="212">
        <f t="shared" si="1654"/>
        <v>0.26500000000000001</v>
      </c>
      <c r="AG1397" s="212">
        <f t="shared" si="1655"/>
        <v>0.26500000000000001</v>
      </c>
      <c r="AH1397" s="212">
        <f t="shared" si="1656"/>
        <v>0.26500000000000001</v>
      </c>
      <c r="AI1397" s="212">
        <f t="shared" si="1657"/>
        <v>0.26500000000000001</v>
      </c>
      <c r="AJ1397" s="212">
        <f t="shared" si="1658"/>
        <v>0.26500000000000001</v>
      </c>
      <c r="AK1397" s="212">
        <f t="shared" si="1659"/>
        <v>0.26500000000000001</v>
      </c>
    </row>
    <row r="1398" spans="1:37" x14ac:dyDescent="0.35">
      <c r="A1398" s="215">
        <v>35</v>
      </c>
      <c r="B1398" s="212">
        <f t="shared" si="1661"/>
        <v>0.26500000000000001</v>
      </c>
      <c r="C1398" s="212">
        <f t="shared" ref="C1398:AA1398" si="1694">B1398</f>
        <v>0.26500000000000001</v>
      </c>
      <c r="D1398" s="212">
        <f t="shared" si="1694"/>
        <v>0.26500000000000001</v>
      </c>
      <c r="E1398" s="212">
        <f t="shared" si="1694"/>
        <v>0.26500000000000001</v>
      </c>
      <c r="F1398" s="212">
        <f t="shared" si="1694"/>
        <v>0.26500000000000001</v>
      </c>
      <c r="G1398" s="212">
        <f t="shared" si="1694"/>
        <v>0.26500000000000001</v>
      </c>
      <c r="H1398" s="212">
        <f t="shared" si="1694"/>
        <v>0.26500000000000001</v>
      </c>
      <c r="I1398" s="212">
        <f t="shared" si="1694"/>
        <v>0.26500000000000001</v>
      </c>
      <c r="J1398" s="212">
        <f t="shared" si="1694"/>
        <v>0.26500000000000001</v>
      </c>
      <c r="K1398" s="212">
        <f t="shared" si="1694"/>
        <v>0.26500000000000001</v>
      </c>
      <c r="L1398" s="212">
        <f t="shared" si="1694"/>
        <v>0.26500000000000001</v>
      </c>
      <c r="M1398" s="212">
        <f t="shared" si="1694"/>
        <v>0.26500000000000001</v>
      </c>
      <c r="N1398" s="212">
        <f t="shared" si="1694"/>
        <v>0.26500000000000001</v>
      </c>
      <c r="O1398" s="212">
        <f t="shared" si="1694"/>
        <v>0.26500000000000001</v>
      </c>
      <c r="P1398" s="212">
        <f t="shared" si="1694"/>
        <v>0.26500000000000001</v>
      </c>
      <c r="Q1398" s="212">
        <f t="shared" si="1694"/>
        <v>0.26500000000000001</v>
      </c>
      <c r="R1398" s="212">
        <f t="shared" si="1694"/>
        <v>0.26500000000000001</v>
      </c>
      <c r="S1398" s="212">
        <f t="shared" si="1694"/>
        <v>0.26500000000000001</v>
      </c>
      <c r="T1398" s="212">
        <f t="shared" si="1694"/>
        <v>0.26500000000000001</v>
      </c>
      <c r="U1398" s="212">
        <f t="shared" si="1694"/>
        <v>0.26500000000000001</v>
      </c>
      <c r="V1398" s="212">
        <f t="shared" si="1694"/>
        <v>0.26500000000000001</v>
      </c>
      <c r="W1398" s="212">
        <f t="shared" si="1694"/>
        <v>0.26500000000000001</v>
      </c>
      <c r="X1398" s="212">
        <f t="shared" si="1694"/>
        <v>0.26500000000000001</v>
      </c>
      <c r="Y1398" s="212">
        <f t="shared" si="1694"/>
        <v>0.26500000000000001</v>
      </c>
      <c r="Z1398" s="212">
        <f t="shared" si="1694"/>
        <v>0.26500000000000001</v>
      </c>
      <c r="AA1398" s="212">
        <f t="shared" si="1694"/>
        <v>0.26500000000000001</v>
      </c>
      <c r="AB1398" s="212">
        <f t="shared" si="1650"/>
        <v>0.26500000000000001</v>
      </c>
      <c r="AC1398" s="212">
        <f t="shared" si="1651"/>
        <v>0.26500000000000001</v>
      </c>
      <c r="AD1398" s="212">
        <f t="shared" si="1652"/>
        <v>0.26500000000000001</v>
      </c>
      <c r="AE1398" s="212">
        <f t="shared" si="1653"/>
        <v>0.26500000000000001</v>
      </c>
      <c r="AF1398" s="212">
        <f t="shared" si="1654"/>
        <v>0.26500000000000001</v>
      </c>
      <c r="AG1398" s="212">
        <f t="shared" si="1655"/>
        <v>0.26500000000000001</v>
      </c>
      <c r="AH1398" s="212">
        <f t="shared" si="1656"/>
        <v>0.26500000000000001</v>
      </c>
      <c r="AI1398" s="212">
        <f t="shared" si="1657"/>
        <v>0.26500000000000001</v>
      </c>
      <c r="AJ1398" s="212">
        <f t="shared" si="1658"/>
        <v>0.26500000000000001</v>
      </c>
      <c r="AK1398" s="212">
        <f t="shared" si="1659"/>
        <v>0.26500000000000001</v>
      </c>
    </row>
    <row r="1399" spans="1:37" x14ac:dyDescent="0.35">
      <c r="A1399" s="215">
        <v>36</v>
      </c>
      <c r="B1399" s="212">
        <f t="shared" si="1661"/>
        <v>0.26500000000000001</v>
      </c>
      <c r="C1399" s="212">
        <f t="shared" ref="C1399:AA1409" si="1695">B1399</f>
        <v>0.26500000000000001</v>
      </c>
      <c r="D1399" s="212">
        <f t="shared" si="1695"/>
        <v>0.26500000000000001</v>
      </c>
      <c r="E1399" s="212">
        <f t="shared" si="1695"/>
        <v>0.26500000000000001</v>
      </c>
      <c r="F1399" s="212">
        <f t="shared" si="1695"/>
        <v>0.26500000000000001</v>
      </c>
      <c r="G1399" s="212">
        <f t="shared" si="1695"/>
        <v>0.26500000000000001</v>
      </c>
      <c r="H1399" s="212">
        <f t="shared" si="1695"/>
        <v>0.26500000000000001</v>
      </c>
      <c r="I1399" s="212">
        <f t="shared" si="1695"/>
        <v>0.26500000000000001</v>
      </c>
      <c r="J1399" s="212">
        <f t="shared" si="1695"/>
        <v>0.26500000000000001</v>
      </c>
      <c r="K1399" s="212">
        <f t="shared" si="1695"/>
        <v>0.26500000000000001</v>
      </c>
      <c r="L1399" s="212">
        <f t="shared" si="1695"/>
        <v>0.26500000000000001</v>
      </c>
      <c r="M1399" s="212">
        <f t="shared" si="1695"/>
        <v>0.26500000000000001</v>
      </c>
      <c r="N1399" s="212">
        <f t="shared" si="1695"/>
        <v>0.26500000000000001</v>
      </c>
      <c r="O1399" s="212">
        <f t="shared" si="1695"/>
        <v>0.26500000000000001</v>
      </c>
      <c r="P1399" s="212">
        <f t="shared" si="1695"/>
        <v>0.26500000000000001</v>
      </c>
      <c r="Q1399" s="212">
        <f t="shared" si="1695"/>
        <v>0.26500000000000001</v>
      </c>
      <c r="R1399" s="212">
        <f t="shared" si="1695"/>
        <v>0.26500000000000001</v>
      </c>
      <c r="S1399" s="212">
        <f t="shared" si="1695"/>
        <v>0.26500000000000001</v>
      </c>
      <c r="T1399" s="212">
        <f t="shared" si="1695"/>
        <v>0.26500000000000001</v>
      </c>
      <c r="U1399" s="212">
        <f t="shared" si="1695"/>
        <v>0.26500000000000001</v>
      </c>
      <c r="V1399" s="212">
        <f t="shared" si="1695"/>
        <v>0.26500000000000001</v>
      </c>
      <c r="W1399" s="212">
        <f t="shared" si="1695"/>
        <v>0.26500000000000001</v>
      </c>
      <c r="X1399" s="212">
        <f t="shared" si="1695"/>
        <v>0.26500000000000001</v>
      </c>
      <c r="Y1399" s="212">
        <f t="shared" si="1695"/>
        <v>0.26500000000000001</v>
      </c>
      <c r="Z1399" s="212">
        <f t="shared" si="1695"/>
        <v>0.26500000000000001</v>
      </c>
      <c r="AA1399" s="212">
        <f t="shared" si="1695"/>
        <v>0.26500000000000001</v>
      </c>
      <c r="AB1399" s="212">
        <f t="shared" si="1650"/>
        <v>0.26500000000000001</v>
      </c>
      <c r="AC1399" s="212">
        <f t="shared" si="1650"/>
        <v>0.26500000000000001</v>
      </c>
      <c r="AD1399" s="212">
        <f t="shared" si="1650"/>
        <v>0.26500000000000001</v>
      </c>
      <c r="AE1399" s="212">
        <f t="shared" si="1650"/>
        <v>0.26500000000000001</v>
      </c>
      <c r="AF1399" s="212">
        <f t="shared" si="1650"/>
        <v>0.26500000000000001</v>
      </c>
      <c r="AG1399" s="212">
        <f t="shared" si="1650"/>
        <v>0.26500000000000001</v>
      </c>
      <c r="AH1399" s="212">
        <f t="shared" si="1650"/>
        <v>0.26500000000000001</v>
      </c>
      <c r="AI1399" s="212">
        <f t="shared" si="1650"/>
        <v>0.26500000000000001</v>
      </c>
      <c r="AJ1399" s="212">
        <f t="shared" si="1650"/>
        <v>0.26500000000000001</v>
      </c>
      <c r="AK1399" s="212">
        <f t="shared" si="1650"/>
        <v>0.26500000000000001</v>
      </c>
    </row>
    <row r="1400" spans="1:37" x14ac:dyDescent="0.35">
      <c r="A1400" s="215">
        <v>37</v>
      </c>
      <c r="B1400" s="212">
        <f t="shared" si="1661"/>
        <v>0.26500000000000001</v>
      </c>
      <c r="C1400" s="212">
        <f t="shared" si="1695"/>
        <v>0.26500000000000001</v>
      </c>
      <c r="D1400" s="212">
        <f t="shared" si="1695"/>
        <v>0.26500000000000001</v>
      </c>
      <c r="E1400" s="212">
        <f t="shared" si="1695"/>
        <v>0.26500000000000001</v>
      </c>
      <c r="F1400" s="212">
        <f t="shared" si="1695"/>
        <v>0.26500000000000001</v>
      </c>
      <c r="G1400" s="212">
        <f t="shared" si="1695"/>
        <v>0.26500000000000001</v>
      </c>
      <c r="H1400" s="212">
        <f t="shared" si="1695"/>
        <v>0.26500000000000001</v>
      </c>
      <c r="I1400" s="212">
        <f t="shared" si="1695"/>
        <v>0.26500000000000001</v>
      </c>
      <c r="J1400" s="212">
        <f t="shared" si="1695"/>
        <v>0.26500000000000001</v>
      </c>
      <c r="K1400" s="212">
        <f t="shared" si="1695"/>
        <v>0.26500000000000001</v>
      </c>
      <c r="L1400" s="212">
        <f t="shared" si="1695"/>
        <v>0.26500000000000001</v>
      </c>
      <c r="M1400" s="212">
        <f t="shared" si="1695"/>
        <v>0.26500000000000001</v>
      </c>
      <c r="N1400" s="212">
        <f t="shared" si="1695"/>
        <v>0.26500000000000001</v>
      </c>
      <c r="O1400" s="212">
        <f t="shared" si="1695"/>
        <v>0.26500000000000001</v>
      </c>
      <c r="P1400" s="212">
        <f t="shared" si="1695"/>
        <v>0.26500000000000001</v>
      </c>
      <c r="Q1400" s="212">
        <f t="shared" si="1695"/>
        <v>0.26500000000000001</v>
      </c>
      <c r="R1400" s="212">
        <f t="shared" si="1695"/>
        <v>0.26500000000000001</v>
      </c>
      <c r="S1400" s="212">
        <f t="shared" si="1695"/>
        <v>0.26500000000000001</v>
      </c>
      <c r="T1400" s="212">
        <f t="shared" si="1695"/>
        <v>0.26500000000000001</v>
      </c>
      <c r="U1400" s="212">
        <f t="shared" si="1695"/>
        <v>0.26500000000000001</v>
      </c>
      <c r="V1400" s="212">
        <f t="shared" si="1695"/>
        <v>0.26500000000000001</v>
      </c>
      <c r="W1400" s="212">
        <f t="shared" si="1695"/>
        <v>0.26500000000000001</v>
      </c>
      <c r="X1400" s="212">
        <f t="shared" si="1695"/>
        <v>0.26500000000000001</v>
      </c>
      <c r="Y1400" s="212">
        <f t="shared" si="1695"/>
        <v>0.26500000000000001</v>
      </c>
      <c r="Z1400" s="212">
        <f t="shared" si="1695"/>
        <v>0.26500000000000001</v>
      </c>
      <c r="AA1400" s="212">
        <f t="shared" si="1695"/>
        <v>0.26500000000000001</v>
      </c>
      <c r="AB1400" s="212">
        <f t="shared" ref="AB1400:AK1415" si="1696">AA1400</f>
        <v>0.26500000000000001</v>
      </c>
      <c r="AC1400" s="212">
        <f t="shared" si="1696"/>
        <v>0.26500000000000001</v>
      </c>
      <c r="AD1400" s="212">
        <f t="shared" si="1696"/>
        <v>0.26500000000000001</v>
      </c>
      <c r="AE1400" s="212">
        <f t="shared" si="1696"/>
        <v>0.26500000000000001</v>
      </c>
      <c r="AF1400" s="212">
        <f t="shared" si="1696"/>
        <v>0.26500000000000001</v>
      </c>
      <c r="AG1400" s="212">
        <f t="shared" si="1696"/>
        <v>0.26500000000000001</v>
      </c>
      <c r="AH1400" s="212">
        <f t="shared" si="1696"/>
        <v>0.26500000000000001</v>
      </c>
      <c r="AI1400" s="212">
        <f t="shared" si="1696"/>
        <v>0.26500000000000001</v>
      </c>
      <c r="AJ1400" s="212">
        <f t="shared" si="1696"/>
        <v>0.26500000000000001</v>
      </c>
      <c r="AK1400" s="212">
        <f t="shared" si="1696"/>
        <v>0.26500000000000001</v>
      </c>
    </row>
    <row r="1401" spans="1:37" x14ac:dyDescent="0.35">
      <c r="A1401" s="215">
        <v>38</v>
      </c>
      <c r="B1401" s="212">
        <f t="shared" si="1661"/>
        <v>0.26500000000000001</v>
      </c>
      <c r="C1401" s="212">
        <f t="shared" si="1695"/>
        <v>0.26500000000000001</v>
      </c>
      <c r="D1401" s="212">
        <f t="shared" si="1695"/>
        <v>0.26500000000000001</v>
      </c>
      <c r="E1401" s="212">
        <f t="shared" si="1695"/>
        <v>0.26500000000000001</v>
      </c>
      <c r="F1401" s="212">
        <f t="shared" si="1695"/>
        <v>0.26500000000000001</v>
      </c>
      <c r="G1401" s="212">
        <f t="shared" si="1695"/>
        <v>0.26500000000000001</v>
      </c>
      <c r="H1401" s="212">
        <f t="shared" si="1695"/>
        <v>0.26500000000000001</v>
      </c>
      <c r="I1401" s="212">
        <f t="shared" si="1695"/>
        <v>0.26500000000000001</v>
      </c>
      <c r="J1401" s="212">
        <f t="shared" si="1695"/>
        <v>0.26500000000000001</v>
      </c>
      <c r="K1401" s="212">
        <f t="shared" si="1695"/>
        <v>0.26500000000000001</v>
      </c>
      <c r="L1401" s="212">
        <f t="shared" si="1695"/>
        <v>0.26500000000000001</v>
      </c>
      <c r="M1401" s="212">
        <f t="shared" si="1695"/>
        <v>0.26500000000000001</v>
      </c>
      <c r="N1401" s="212">
        <f t="shared" si="1695"/>
        <v>0.26500000000000001</v>
      </c>
      <c r="O1401" s="212">
        <f t="shared" si="1695"/>
        <v>0.26500000000000001</v>
      </c>
      <c r="P1401" s="212">
        <f t="shared" si="1695"/>
        <v>0.26500000000000001</v>
      </c>
      <c r="Q1401" s="212">
        <f t="shared" si="1695"/>
        <v>0.26500000000000001</v>
      </c>
      <c r="R1401" s="212">
        <f t="shared" si="1695"/>
        <v>0.26500000000000001</v>
      </c>
      <c r="S1401" s="212">
        <f t="shared" si="1695"/>
        <v>0.26500000000000001</v>
      </c>
      <c r="T1401" s="212">
        <f t="shared" si="1695"/>
        <v>0.26500000000000001</v>
      </c>
      <c r="U1401" s="212">
        <f t="shared" si="1695"/>
        <v>0.26500000000000001</v>
      </c>
      <c r="V1401" s="212">
        <f t="shared" si="1695"/>
        <v>0.26500000000000001</v>
      </c>
      <c r="W1401" s="212">
        <f t="shared" si="1695"/>
        <v>0.26500000000000001</v>
      </c>
      <c r="X1401" s="212">
        <f t="shared" si="1695"/>
        <v>0.26500000000000001</v>
      </c>
      <c r="Y1401" s="212">
        <f t="shared" si="1695"/>
        <v>0.26500000000000001</v>
      </c>
      <c r="Z1401" s="212">
        <f t="shared" si="1695"/>
        <v>0.26500000000000001</v>
      </c>
      <c r="AA1401" s="212">
        <f t="shared" si="1695"/>
        <v>0.26500000000000001</v>
      </c>
      <c r="AB1401" s="212">
        <f t="shared" si="1696"/>
        <v>0.26500000000000001</v>
      </c>
      <c r="AC1401" s="212">
        <f t="shared" si="1696"/>
        <v>0.26500000000000001</v>
      </c>
      <c r="AD1401" s="212">
        <f t="shared" si="1696"/>
        <v>0.26500000000000001</v>
      </c>
      <c r="AE1401" s="212">
        <f t="shared" si="1696"/>
        <v>0.26500000000000001</v>
      </c>
      <c r="AF1401" s="212">
        <f t="shared" si="1696"/>
        <v>0.26500000000000001</v>
      </c>
      <c r="AG1401" s="212">
        <f t="shared" si="1696"/>
        <v>0.26500000000000001</v>
      </c>
      <c r="AH1401" s="212">
        <f t="shared" si="1696"/>
        <v>0.26500000000000001</v>
      </c>
      <c r="AI1401" s="212">
        <f t="shared" si="1696"/>
        <v>0.26500000000000001</v>
      </c>
      <c r="AJ1401" s="212">
        <f t="shared" si="1696"/>
        <v>0.26500000000000001</v>
      </c>
      <c r="AK1401" s="212">
        <f t="shared" si="1696"/>
        <v>0.26500000000000001</v>
      </c>
    </row>
    <row r="1402" spans="1:37" x14ac:dyDescent="0.35">
      <c r="A1402" s="215">
        <v>39</v>
      </c>
      <c r="B1402" s="212">
        <f t="shared" si="1661"/>
        <v>0.26500000000000001</v>
      </c>
      <c r="C1402" s="212">
        <f t="shared" si="1695"/>
        <v>0.26500000000000001</v>
      </c>
      <c r="D1402" s="212">
        <f t="shared" si="1695"/>
        <v>0.26500000000000001</v>
      </c>
      <c r="E1402" s="212">
        <f t="shared" si="1695"/>
        <v>0.26500000000000001</v>
      </c>
      <c r="F1402" s="212">
        <f t="shared" si="1695"/>
        <v>0.26500000000000001</v>
      </c>
      <c r="G1402" s="212">
        <f t="shared" si="1695"/>
        <v>0.26500000000000001</v>
      </c>
      <c r="H1402" s="212">
        <f t="shared" si="1695"/>
        <v>0.26500000000000001</v>
      </c>
      <c r="I1402" s="212">
        <f t="shared" si="1695"/>
        <v>0.26500000000000001</v>
      </c>
      <c r="J1402" s="212">
        <f t="shared" si="1695"/>
        <v>0.26500000000000001</v>
      </c>
      <c r="K1402" s="212">
        <f t="shared" si="1695"/>
        <v>0.26500000000000001</v>
      </c>
      <c r="L1402" s="212">
        <f t="shared" si="1695"/>
        <v>0.26500000000000001</v>
      </c>
      <c r="M1402" s="212">
        <f t="shared" si="1695"/>
        <v>0.26500000000000001</v>
      </c>
      <c r="N1402" s="212">
        <f t="shared" si="1695"/>
        <v>0.26500000000000001</v>
      </c>
      <c r="O1402" s="212">
        <f t="shared" si="1695"/>
        <v>0.26500000000000001</v>
      </c>
      <c r="P1402" s="212">
        <f t="shared" si="1695"/>
        <v>0.26500000000000001</v>
      </c>
      <c r="Q1402" s="212">
        <f t="shared" si="1695"/>
        <v>0.26500000000000001</v>
      </c>
      <c r="R1402" s="212">
        <f t="shared" si="1695"/>
        <v>0.26500000000000001</v>
      </c>
      <c r="S1402" s="212">
        <f t="shared" si="1695"/>
        <v>0.26500000000000001</v>
      </c>
      <c r="T1402" s="212">
        <f t="shared" si="1695"/>
        <v>0.26500000000000001</v>
      </c>
      <c r="U1402" s="212">
        <f t="shared" si="1695"/>
        <v>0.26500000000000001</v>
      </c>
      <c r="V1402" s="212">
        <f t="shared" si="1695"/>
        <v>0.26500000000000001</v>
      </c>
      <c r="W1402" s="212">
        <f t="shared" si="1695"/>
        <v>0.26500000000000001</v>
      </c>
      <c r="X1402" s="212">
        <f t="shared" si="1695"/>
        <v>0.26500000000000001</v>
      </c>
      <c r="Y1402" s="212">
        <f t="shared" si="1695"/>
        <v>0.26500000000000001</v>
      </c>
      <c r="Z1402" s="212">
        <f t="shared" si="1695"/>
        <v>0.26500000000000001</v>
      </c>
      <c r="AA1402" s="212">
        <f t="shared" si="1695"/>
        <v>0.26500000000000001</v>
      </c>
      <c r="AB1402" s="212">
        <f t="shared" si="1696"/>
        <v>0.26500000000000001</v>
      </c>
      <c r="AC1402" s="212">
        <f t="shared" si="1696"/>
        <v>0.26500000000000001</v>
      </c>
      <c r="AD1402" s="212">
        <f t="shared" si="1696"/>
        <v>0.26500000000000001</v>
      </c>
      <c r="AE1402" s="212">
        <f t="shared" si="1696"/>
        <v>0.26500000000000001</v>
      </c>
      <c r="AF1402" s="212">
        <f t="shared" si="1696"/>
        <v>0.26500000000000001</v>
      </c>
      <c r="AG1402" s="212">
        <f t="shared" si="1696"/>
        <v>0.26500000000000001</v>
      </c>
      <c r="AH1402" s="212">
        <f t="shared" si="1696"/>
        <v>0.26500000000000001</v>
      </c>
      <c r="AI1402" s="212">
        <f t="shared" si="1696"/>
        <v>0.26500000000000001</v>
      </c>
      <c r="AJ1402" s="212">
        <f t="shared" si="1696"/>
        <v>0.26500000000000001</v>
      </c>
      <c r="AK1402" s="212">
        <f t="shared" si="1696"/>
        <v>0.26500000000000001</v>
      </c>
    </row>
    <row r="1403" spans="1:37" x14ac:dyDescent="0.35">
      <c r="A1403" s="215">
        <v>40</v>
      </c>
      <c r="B1403" s="212">
        <f t="shared" si="1661"/>
        <v>0.26500000000000001</v>
      </c>
      <c r="C1403" s="212">
        <f t="shared" si="1695"/>
        <v>0.26500000000000001</v>
      </c>
      <c r="D1403" s="212">
        <f t="shared" si="1695"/>
        <v>0.26500000000000001</v>
      </c>
      <c r="E1403" s="212">
        <f t="shared" si="1695"/>
        <v>0.26500000000000001</v>
      </c>
      <c r="F1403" s="212">
        <f t="shared" si="1695"/>
        <v>0.26500000000000001</v>
      </c>
      <c r="G1403" s="212">
        <f t="shared" si="1695"/>
        <v>0.26500000000000001</v>
      </c>
      <c r="H1403" s="212">
        <f t="shared" si="1695"/>
        <v>0.26500000000000001</v>
      </c>
      <c r="I1403" s="212">
        <f t="shared" si="1695"/>
        <v>0.26500000000000001</v>
      </c>
      <c r="J1403" s="212">
        <f t="shared" si="1695"/>
        <v>0.26500000000000001</v>
      </c>
      <c r="K1403" s="212">
        <f t="shared" si="1695"/>
        <v>0.26500000000000001</v>
      </c>
      <c r="L1403" s="212">
        <f t="shared" si="1695"/>
        <v>0.26500000000000001</v>
      </c>
      <c r="M1403" s="212">
        <f t="shared" si="1695"/>
        <v>0.26500000000000001</v>
      </c>
      <c r="N1403" s="212">
        <f t="shared" si="1695"/>
        <v>0.26500000000000001</v>
      </c>
      <c r="O1403" s="212">
        <f t="shared" si="1695"/>
        <v>0.26500000000000001</v>
      </c>
      <c r="P1403" s="212">
        <f t="shared" si="1695"/>
        <v>0.26500000000000001</v>
      </c>
      <c r="Q1403" s="212">
        <f t="shared" si="1695"/>
        <v>0.26500000000000001</v>
      </c>
      <c r="R1403" s="212">
        <f t="shared" si="1695"/>
        <v>0.26500000000000001</v>
      </c>
      <c r="S1403" s="212">
        <f t="shared" si="1695"/>
        <v>0.26500000000000001</v>
      </c>
      <c r="T1403" s="212">
        <f t="shared" si="1695"/>
        <v>0.26500000000000001</v>
      </c>
      <c r="U1403" s="212">
        <f t="shared" si="1695"/>
        <v>0.26500000000000001</v>
      </c>
      <c r="V1403" s="212">
        <f t="shared" si="1695"/>
        <v>0.26500000000000001</v>
      </c>
      <c r="W1403" s="212">
        <f t="shared" si="1695"/>
        <v>0.26500000000000001</v>
      </c>
      <c r="X1403" s="212">
        <f t="shared" si="1695"/>
        <v>0.26500000000000001</v>
      </c>
      <c r="Y1403" s="212">
        <f t="shared" si="1695"/>
        <v>0.26500000000000001</v>
      </c>
      <c r="Z1403" s="212">
        <f t="shared" si="1695"/>
        <v>0.26500000000000001</v>
      </c>
      <c r="AA1403" s="212">
        <f t="shared" si="1695"/>
        <v>0.26500000000000001</v>
      </c>
      <c r="AB1403" s="212">
        <f t="shared" si="1696"/>
        <v>0.26500000000000001</v>
      </c>
      <c r="AC1403" s="212">
        <f t="shared" si="1696"/>
        <v>0.26500000000000001</v>
      </c>
      <c r="AD1403" s="212">
        <f t="shared" si="1696"/>
        <v>0.26500000000000001</v>
      </c>
      <c r="AE1403" s="212">
        <f t="shared" si="1696"/>
        <v>0.26500000000000001</v>
      </c>
      <c r="AF1403" s="212">
        <f t="shared" si="1696"/>
        <v>0.26500000000000001</v>
      </c>
      <c r="AG1403" s="212">
        <f t="shared" si="1696"/>
        <v>0.26500000000000001</v>
      </c>
      <c r="AH1403" s="212">
        <f t="shared" si="1696"/>
        <v>0.26500000000000001</v>
      </c>
      <c r="AI1403" s="212">
        <f t="shared" si="1696"/>
        <v>0.26500000000000001</v>
      </c>
      <c r="AJ1403" s="212">
        <f t="shared" si="1696"/>
        <v>0.26500000000000001</v>
      </c>
      <c r="AK1403" s="212">
        <f t="shared" si="1696"/>
        <v>0.26500000000000001</v>
      </c>
    </row>
    <row r="1404" spans="1:37" x14ac:dyDescent="0.35">
      <c r="A1404" s="215">
        <v>41</v>
      </c>
      <c r="B1404" s="212">
        <f t="shared" si="1661"/>
        <v>0.26500000000000001</v>
      </c>
      <c r="C1404" s="212">
        <f t="shared" si="1695"/>
        <v>0.26500000000000001</v>
      </c>
      <c r="D1404" s="212">
        <f t="shared" si="1695"/>
        <v>0.26500000000000001</v>
      </c>
      <c r="E1404" s="212">
        <f t="shared" si="1695"/>
        <v>0.26500000000000001</v>
      </c>
      <c r="F1404" s="212">
        <f t="shared" si="1695"/>
        <v>0.26500000000000001</v>
      </c>
      <c r="G1404" s="212">
        <f t="shared" si="1695"/>
        <v>0.26500000000000001</v>
      </c>
      <c r="H1404" s="212">
        <f t="shared" si="1695"/>
        <v>0.26500000000000001</v>
      </c>
      <c r="I1404" s="212">
        <f t="shared" si="1695"/>
        <v>0.26500000000000001</v>
      </c>
      <c r="J1404" s="212">
        <f t="shared" si="1695"/>
        <v>0.26500000000000001</v>
      </c>
      <c r="K1404" s="212">
        <f t="shared" si="1695"/>
        <v>0.26500000000000001</v>
      </c>
      <c r="L1404" s="212">
        <f t="shared" si="1695"/>
        <v>0.26500000000000001</v>
      </c>
      <c r="M1404" s="212">
        <f t="shared" si="1695"/>
        <v>0.26500000000000001</v>
      </c>
      <c r="N1404" s="212">
        <f t="shared" si="1695"/>
        <v>0.26500000000000001</v>
      </c>
      <c r="O1404" s="212">
        <f t="shared" si="1695"/>
        <v>0.26500000000000001</v>
      </c>
      <c r="P1404" s="212">
        <f t="shared" si="1695"/>
        <v>0.26500000000000001</v>
      </c>
      <c r="Q1404" s="212">
        <f t="shared" si="1695"/>
        <v>0.26500000000000001</v>
      </c>
      <c r="R1404" s="212">
        <f t="shared" si="1695"/>
        <v>0.26500000000000001</v>
      </c>
      <c r="S1404" s="212">
        <f t="shared" si="1695"/>
        <v>0.26500000000000001</v>
      </c>
      <c r="T1404" s="212">
        <f t="shared" si="1695"/>
        <v>0.26500000000000001</v>
      </c>
      <c r="U1404" s="212">
        <f t="shared" si="1695"/>
        <v>0.26500000000000001</v>
      </c>
      <c r="V1404" s="212">
        <f t="shared" si="1695"/>
        <v>0.26500000000000001</v>
      </c>
      <c r="W1404" s="212">
        <f t="shared" si="1695"/>
        <v>0.26500000000000001</v>
      </c>
      <c r="X1404" s="212">
        <f t="shared" si="1695"/>
        <v>0.26500000000000001</v>
      </c>
      <c r="Y1404" s="212">
        <f t="shared" si="1695"/>
        <v>0.26500000000000001</v>
      </c>
      <c r="Z1404" s="212">
        <f t="shared" si="1695"/>
        <v>0.26500000000000001</v>
      </c>
      <c r="AA1404" s="212">
        <f t="shared" si="1695"/>
        <v>0.26500000000000001</v>
      </c>
      <c r="AB1404" s="212">
        <f t="shared" si="1696"/>
        <v>0.26500000000000001</v>
      </c>
      <c r="AC1404" s="212">
        <f t="shared" si="1696"/>
        <v>0.26500000000000001</v>
      </c>
      <c r="AD1404" s="212">
        <f t="shared" si="1696"/>
        <v>0.26500000000000001</v>
      </c>
      <c r="AE1404" s="212">
        <f t="shared" si="1696"/>
        <v>0.26500000000000001</v>
      </c>
      <c r="AF1404" s="212">
        <f t="shared" si="1696"/>
        <v>0.26500000000000001</v>
      </c>
      <c r="AG1404" s="212">
        <f t="shared" si="1696"/>
        <v>0.26500000000000001</v>
      </c>
      <c r="AH1404" s="212">
        <f t="shared" si="1696"/>
        <v>0.26500000000000001</v>
      </c>
      <c r="AI1404" s="212">
        <f t="shared" si="1696"/>
        <v>0.26500000000000001</v>
      </c>
      <c r="AJ1404" s="212">
        <f t="shared" si="1696"/>
        <v>0.26500000000000001</v>
      </c>
      <c r="AK1404" s="212">
        <f t="shared" si="1696"/>
        <v>0.26500000000000001</v>
      </c>
    </row>
    <row r="1405" spans="1:37" x14ac:dyDescent="0.35">
      <c r="A1405" s="215">
        <v>42</v>
      </c>
      <c r="B1405" s="212">
        <f t="shared" si="1661"/>
        <v>0.26500000000000001</v>
      </c>
      <c r="C1405" s="212">
        <f t="shared" si="1695"/>
        <v>0.26500000000000001</v>
      </c>
      <c r="D1405" s="212">
        <f t="shared" si="1695"/>
        <v>0.26500000000000001</v>
      </c>
      <c r="E1405" s="212">
        <f t="shared" si="1695"/>
        <v>0.26500000000000001</v>
      </c>
      <c r="F1405" s="212">
        <f t="shared" si="1695"/>
        <v>0.26500000000000001</v>
      </c>
      <c r="G1405" s="212">
        <f t="shared" si="1695"/>
        <v>0.26500000000000001</v>
      </c>
      <c r="H1405" s="212">
        <f t="shared" si="1695"/>
        <v>0.26500000000000001</v>
      </c>
      <c r="I1405" s="212">
        <f t="shared" si="1695"/>
        <v>0.26500000000000001</v>
      </c>
      <c r="J1405" s="212">
        <f t="shared" si="1695"/>
        <v>0.26500000000000001</v>
      </c>
      <c r="K1405" s="212">
        <f t="shared" si="1695"/>
        <v>0.26500000000000001</v>
      </c>
      <c r="L1405" s="212">
        <f t="shared" si="1695"/>
        <v>0.26500000000000001</v>
      </c>
      <c r="M1405" s="212">
        <f t="shared" si="1695"/>
        <v>0.26500000000000001</v>
      </c>
      <c r="N1405" s="212">
        <f t="shared" si="1695"/>
        <v>0.26500000000000001</v>
      </c>
      <c r="O1405" s="212">
        <f t="shared" si="1695"/>
        <v>0.26500000000000001</v>
      </c>
      <c r="P1405" s="212">
        <f t="shared" si="1695"/>
        <v>0.26500000000000001</v>
      </c>
      <c r="Q1405" s="212">
        <f t="shared" si="1695"/>
        <v>0.26500000000000001</v>
      </c>
      <c r="R1405" s="212">
        <f t="shared" si="1695"/>
        <v>0.26500000000000001</v>
      </c>
      <c r="S1405" s="212">
        <f t="shared" si="1695"/>
        <v>0.26500000000000001</v>
      </c>
      <c r="T1405" s="212">
        <f t="shared" si="1695"/>
        <v>0.26500000000000001</v>
      </c>
      <c r="U1405" s="212">
        <f t="shared" si="1695"/>
        <v>0.26500000000000001</v>
      </c>
      <c r="V1405" s="212">
        <f t="shared" si="1695"/>
        <v>0.26500000000000001</v>
      </c>
      <c r="W1405" s="212">
        <f t="shared" si="1695"/>
        <v>0.26500000000000001</v>
      </c>
      <c r="X1405" s="212">
        <f t="shared" si="1695"/>
        <v>0.26500000000000001</v>
      </c>
      <c r="Y1405" s="212">
        <f t="shared" si="1695"/>
        <v>0.26500000000000001</v>
      </c>
      <c r="Z1405" s="212">
        <f t="shared" si="1695"/>
        <v>0.26500000000000001</v>
      </c>
      <c r="AA1405" s="212">
        <f t="shared" si="1695"/>
        <v>0.26500000000000001</v>
      </c>
      <c r="AB1405" s="212">
        <f t="shared" si="1696"/>
        <v>0.26500000000000001</v>
      </c>
      <c r="AC1405" s="212">
        <f t="shared" si="1696"/>
        <v>0.26500000000000001</v>
      </c>
      <c r="AD1405" s="212">
        <f t="shared" si="1696"/>
        <v>0.26500000000000001</v>
      </c>
      <c r="AE1405" s="212">
        <f t="shared" si="1696"/>
        <v>0.26500000000000001</v>
      </c>
      <c r="AF1405" s="212">
        <f t="shared" si="1696"/>
        <v>0.26500000000000001</v>
      </c>
      <c r="AG1405" s="212">
        <f t="shared" si="1696"/>
        <v>0.26500000000000001</v>
      </c>
      <c r="AH1405" s="212">
        <f t="shared" si="1696"/>
        <v>0.26500000000000001</v>
      </c>
      <c r="AI1405" s="212">
        <f t="shared" si="1696"/>
        <v>0.26500000000000001</v>
      </c>
      <c r="AJ1405" s="212">
        <f t="shared" si="1696"/>
        <v>0.26500000000000001</v>
      </c>
      <c r="AK1405" s="212">
        <f t="shared" si="1696"/>
        <v>0.26500000000000001</v>
      </c>
    </row>
    <row r="1406" spans="1:37" x14ac:dyDescent="0.35">
      <c r="A1406" s="215">
        <v>43</v>
      </c>
      <c r="B1406" s="212">
        <f t="shared" si="1661"/>
        <v>0.26500000000000001</v>
      </c>
      <c r="C1406" s="212">
        <f t="shared" si="1695"/>
        <v>0.26500000000000001</v>
      </c>
      <c r="D1406" s="212">
        <f t="shared" si="1695"/>
        <v>0.26500000000000001</v>
      </c>
      <c r="E1406" s="212">
        <f t="shared" si="1695"/>
        <v>0.26500000000000001</v>
      </c>
      <c r="F1406" s="212">
        <f t="shared" si="1695"/>
        <v>0.26500000000000001</v>
      </c>
      <c r="G1406" s="212">
        <f t="shared" si="1695"/>
        <v>0.26500000000000001</v>
      </c>
      <c r="H1406" s="212">
        <f t="shared" si="1695"/>
        <v>0.26500000000000001</v>
      </c>
      <c r="I1406" s="212">
        <f t="shared" si="1695"/>
        <v>0.26500000000000001</v>
      </c>
      <c r="J1406" s="212">
        <f t="shared" si="1695"/>
        <v>0.26500000000000001</v>
      </c>
      <c r="K1406" s="212">
        <f t="shared" si="1695"/>
        <v>0.26500000000000001</v>
      </c>
      <c r="L1406" s="212">
        <f t="shared" si="1695"/>
        <v>0.26500000000000001</v>
      </c>
      <c r="M1406" s="212">
        <f t="shared" si="1695"/>
        <v>0.26500000000000001</v>
      </c>
      <c r="N1406" s="212">
        <f t="shared" si="1695"/>
        <v>0.26500000000000001</v>
      </c>
      <c r="O1406" s="212">
        <f t="shared" si="1695"/>
        <v>0.26500000000000001</v>
      </c>
      <c r="P1406" s="212">
        <f t="shared" si="1695"/>
        <v>0.26500000000000001</v>
      </c>
      <c r="Q1406" s="212">
        <f t="shared" si="1695"/>
        <v>0.26500000000000001</v>
      </c>
      <c r="R1406" s="212">
        <f t="shared" si="1695"/>
        <v>0.26500000000000001</v>
      </c>
      <c r="S1406" s="212">
        <f t="shared" si="1695"/>
        <v>0.26500000000000001</v>
      </c>
      <c r="T1406" s="212">
        <f t="shared" si="1695"/>
        <v>0.26500000000000001</v>
      </c>
      <c r="U1406" s="212">
        <f t="shared" si="1695"/>
        <v>0.26500000000000001</v>
      </c>
      <c r="V1406" s="212">
        <f t="shared" si="1695"/>
        <v>0.26500000000000001</v>
      </c>
      <c r="W1406" s="212">
        <f t="shared" si="1695"/>
        <v>0.26500000000000001</v>
      </c>
      <c r="X1406" s="212">
        <f t="shared" si="1695"/>
        <v>0.26500000000000001</v>
      </c>
      <c r="Y1406" s="212">
        <f t="shared" si="1695"/>
        <v>0.26500000000000001</v>
      </c>
      <c r="Z1406" s="212">
        <f t="shared" si="1695"/>
        <v>0.26500000000000001</v>
      </c>
      <c r="AA1406" s="212">
        <f t="shared" si="1695"/>
        <v>0.26500000000000001</v>
      </c>
      <c r="AB1406" s="212">
        <f t="shared" si="1696"/>
        <v>0.26500000000000001</v>
      </c>
      <c r="AC1406" s="212">
        <f t="shared" si="1696"/>
        <v>0.26500000000000001</v>
      </c>
      <c r="AD1406" s="212">
        <f t="shared" si="1696"/>
        <v>0.26500000000000001</v>
      </c>
      <c r="AE1406" s="212">
        <f t="shared" si="1696"/>
        <v>0.26500000000000001</v>
      </c>
      <c r="AF1406" s="212">
        <f t="shared" si="1696"/>
        <v>0.26500000000000001</v>
      </c>
      <c r="AG1406" s="212">
        <f t="shared" si="1696"/>
        <v>0.26500000000000001</v>
      </c>
      <c r="AH1406" s="212">
        <f t="shared" si="1696"/>
        <v>0.26500000000000001</v>
      </c>
      <c r="AI1406" s="212">
        <f t="shared" si="1696"/>
        <v>0.26500000000000001</v>
      </c>
      <c r="AJ1406" s="212">
        <f t="shared" si="1696"/>
        <v>0.26500000000000001</v>
      </c>
      <c r="AK1406" s="212">
        <f t="shared" si="1696"/>
        <v>0.26500000000000001</v>
      </c>
    </row>
    <row r="1407" spans="1:37" x14ac:dyDescent="0.35">
      <c r="A1407" s="215">
        <v>44</v>
      </c>
      <c r="B1407" s="212">
        <f t="shared" si="1661"/>
        <v>0.26500000000000001</v>
      </c>
      <c r="C1407" s="212">
        <f t="shared" si="1695"/>
        <v>0.26500000000000001</v>
      </c>
      <c r="D1407" s="212">
        <f t="shared" si="1695"/>
        <v>0.26500000000000001</v>
      </c>
      <c r="E1407" s="212">
        <f t="shared" si="1695"/>
        <v>0.26500000000000001</v>
      </c>
      <c r="F1407" s="212">
        <f t="shared" si="1695"/>
        <v>0.26500000000000001</v>
      </c>
      <c r="G1407" s="212">
        <f t="shared" si="1695"/>
        <v>0.26500000000000001</v>
      </c>
      <c r="H1407" s="212">
        <f t="shared" si="1695"/>
        <v>0.26500000000000001</v>
      </c>
      <c r="I1407" s="212">
        <f t="shared" si="1695"/>
        <v>0.26500000000000001</v>
      </c>
      <c r="J1407" s="212">
        <f t="shared" si="1695"/>
        <v>0.26500000000000001</v>
      </c>
      <c r="K1407" s="212">
        <f t="shared" si="1695"/>
        <v>0.26500000000000001</v>
      </c>
      <c r="L1407" s="212">
        <f t="shared" si="1695"/>
        <v>0.26500000000000001</v>
      </c>
      <c r="M1407" s="212">
        <f t="shared" si="1695"/>
        <v>0.26500000000000001</v>
      </c>
      <c r="N1407" s="212">
        <f t="shared" si="1695"/>
        <v>0.26500000000000001</v>
      </c>
      <c r="O1407" s="212">
        <f t="shared" si="1695"/>
        <v>0.26500000000000001</v>
      </c>
      <c r="P1407" s="212">
        <f t="shared" si="1695"/>
        <v>0.26500000000000001</v>
      </c>
      <c r="Q1407" s="212">
        <f t="shared" si="1695"/>
        <v>0.26500000000000001</v>
      </c>
      <c r="R1407" s="212">
        <f t="shared" si="1695"/>
        <v>0.26500000000000001</v>
      </c>
      <c r="S1407" s="212">
        <f t="shared" si="1695"/>
        <v>0.26500000000000001</v>
      </c>
      <c r="T1407" s="212">
        <f t="shared" si="1695"/>
        <v>0.26500000000000001</v>
      </c>
      <c r="U1407" s="212">
        <f t="shared" si="1695"/>
        <v>0.26500000000000001</v>
      </c>
      <c r="V1407" s="212">
        <f t="shared" si="1695"/>
        <v>0.26500000000000001</v>
      </c>
      <c r="W1407" s="212">
        <f t="shared" si="1695"/>
        <v>0.26500000000000001</v>
      </c>
      <c r="X1407" s="212">
        <f t="shared" si="1695"/>
        <v>0.26500000000000001</v>
      </c>
      <c r="Y1407" s="212">
        <f t="shared" si="1695"/>
        <v>0.26500000000000001</v>
      </c>
      <c r="Z1407" s="212">
        <f t="shared" si="1695"/>
        <v>0.26500000000000001</v>
      </c>
      <c r="AA1407" s="212">
        <f t="shared" si="1695"/>
        <v>0.26500000000000001</v>
      </c>
      <c r="AB1407" s="212">
        <f t="shared" si="1696"/>
        <v>0.26500000000000001</v>
      </c>
      <c r="AC1407" s="212">
        <f t="shared" si="1696"/>
        <v>0.26500000000000001</v>
      </c>
      <c r="AD1407" s="212">
        <f t="shared" si="1696"/>
        <v>0.26500000000000001</v>
      </c>
      <c r="AE1407" s="212">
        <f t="shared" si="1696"/>
        <v>0.26500000000000001</v>
      </c>
      <c r="AF1407" s="212">
        <f t="shared" si="1696"/>
        <v>0.26500000000000001</v>
      </c>
      <c r="AG1407" s="212">
        <f t="shared" si="1696"/>
        <v>0.26500000000000001</v>
      </c>
      <c r="AH1407" s="212">
        <f t="shared" si="1696"/>
        <v>0.26500000000000001</v>
      </c>
      <c r="AI1407" s="212">
        <f t="shared" si="1696"/>
        <v>0.26500000000000001</v>
      </c>
      <c r="AJ1407" s="212">
        <f t="shared" si="1696"/>
        <v>0.26500000000000001</v>
      </c>
      <c r="AK1407" s="212">
        <f t="shared" si="1696"/>
        <v>0.26500000000000001</v>
      </c>
    </row>
    <row r="1408" spans="1:37" x14ac:dyDescent="0.35">
      <c r="A1408" s="215">
        <v>45</v>
      </c>
      <c r="B1408" s="212">
        <f t="shared" si="1661"/>
        <v>0.26500000000000001</v>
      </c>
      <c r="C1408" s="212">
        <f t="shared" si="1695"/>
        <v>0.26500000000000001</v>
      </c>
      <c r="D1408" s="212">
        <f t="shared" si="1695"/>
        <v>0.26500000000000001</v>
      </c>
      <c r="E1408" s="212">
        <f t="shared" si="1695"/>
        <v>0.26500000000000001</v>
      </c>
      <c r="F1408" s="212">
        <f t="shared" si="1695"/>
        <v>0.26500000000000001</v>
      </c>
      <c r="G1408" s="212">
        <f t="shared" si="1695"/>
        <v>0.26500000000000001</v>
      </c>
      <c r="H1408" s="212">
        <f t="shared" si="1695"/>
        <v>0.26500000000000001</v>
      </c>
      <c r="I1408" s="212">
        <f t="shared" si="1695"/>
        <v>0.26500000000000001</v>
      </c>
      <c r="J1408" s="212">
        <f t="shared" si="1695"/>
        <v>0.26500000000000001</v>
      </c>
      <c r="K1408" s="212">
        <f t="shared" si="1695"/>
        <v>0.26500000000000001</v>
      </c>
      <c r="L1408" s="212">
        <f t="shared" si="1695"/>
        <v>0.26500000000000001</v>
      </c>
      <c r="M1408" s="212">
        <f t="shared" si="1695"/>
        <v>0.26500000000000001</v>
      </c>
      <c r="N1408" s="212">
        <f t="shared" si="1695"/>
        <v>0.26500000000000001</v>
      </c>
      <c r="O1408" s="212">
        <f t="shared" si="1695"/>
        <v>0.26500000000000001</v>
      </c>
      <c r="P1408" s="212">
        <f t="shared" si="1695"/>
        <v>0.26500000000000001</v>
      </c>
      <c r="Q1408" s="212">
        <f t="shared" si="1695"/>
        <v>0.26500000000000001</v>
      </c>
      <c r="R1408" s="212">
        <f t="shared" si="1695"/>
        <v>0.26500000000000001</v>
      </c>
      <c r="S1408" s="212">
        <f t="shared" si="1695"/>
        <v>0.26500000000000001</v>
      </c>
      <c r="T1408" s="212">
        <f t="shared" si="1695"/>
        <v>0.26500000000000001</v>
      </c>
      <c r="U1408" s="212">
        <f t="shared" si="1695"/>
        <v>0.26500000000000001</v>
      </c>
      <c r="V1408" s="212">
        <f t="shared" si="1695"/>
        <v>0.26500000000000001</v>
      </c>
      <c r="W1408" s="212">
        <f t="shared" si="1695"/>
        <v>0.26500000000000001</v>
      </c>
      <c r="X1408" s="212">
        <f t="shared" si="1695"/>
        <v>0.26500000000000001</v>
      </c>
      <c r="Y1408" s="212">
        <f t="shared" si="1695"/>
        <v>0.26500000000000001</v>
      </c>
      <c r="Z1408" s="212">
        <f t="shared" si="1695"/>
        <v>0.26500000000000001</v>
      </c>
      <c r="AA1408" s="212">
        <f t="shared" si="1695"/>
        <v>0.26500000000000001</v>
      </c>
      <c r="AB1408" s="212">
        <f t="shared" si="1696"/>
        <v>0.26500000000000001</v>
      </c>
      <c r="AC1408" s="212">
        <f t="shared" si="1696"/>
        <v>0.26500000000000001</v>
      </c>
      <c r="AD1408" s="212">
        <f t="shared" si="1696"/>
        <v>0.26500000000000001</v>
      </c>
      <c r="AE1408" s="212">
        <f t="shared" si="1696"/>
        <v>0.26500000000000001</v>
      </c>
      <c r="AF1408" s="212">
        <f t="shared" si="1696"/>
        <v>0.26500000000000001</v>
      </c>
      <c r="AG1408" s="212">
        <f t="shared" si="1696"/>
        <v>0.26500000000000001</v>
      </c>
      <c r="AH1408" s="212">
        <f t="shared" si="1696"/>
        <v>0.26500000000000001</v>
      </c>
      <c r="AI1408" s="212">
        <f t="shared" si="1696"/>
        <v>0.26500000000000001</v>
      </c>
      <c r="AJ1408" s="212">
        <f t="shared" si="1696"/>
        <v>0.26500000000000001</v>
      </c>
      <c r="AK1408" s="212">
        <f t="shared" si="1696"/>
        <v>0.26500000000000001</v>
      </c>
    </row>
    <row r="1409" spans="1:37" x14ac:dyDescent="0.35">
      <c r="A1409" s="215">
        <v>46</v>
      </c>
      <c r="B1409" s="212">
        <f t="shared" si="1661"/>
        <v>0.26500000000000001</v>
      </c>
      <c r="C1409" s="212">
        <f t="shared" si="1695"/>
        <v>0.26500000000000001</v>
      </c>
      <c r="D1409" s="212">
        <f t="shared" si="1695"/>
        <v>0.26500000000000001</v>
      </c>
      <c r="E1409" s="212">
        <f t="shared" si="1695"/>
        <v>0.26500000000000001</v>
      </c>
      <c r="F1409" s="212">
        <f t="shared" si="1695"/>
        <v>0.26500000000000001</v>
      </c>
      <c r="G1409" s="212">
        <f t="shared" si="1695"/>
        <v>0.26500000000000001</v>
      </c>
      <c r="H1409" s="212">
        <f t="shared" ref="H1409:H1415" si="1697">G1409</f>
        <v>0.26500000000000001</v>
      </c>
      <c r="I1409" s="212">
        <f t="shared" ref="I1409:I1415" si="1698">H1409</f>
        <v>0.26500000000000001</v>
      </c>
      <c r="J1409" s="212">
        <f t="shared" ref="J1409:J1415" si="1699">I1409</f>
        <v>0.26500000000000001</v>
      </c>
      <c r="K1409" s="212">
        <f t="shared" ref="K1409:K1415" si="1700">J1409</f>
        <v>0.26500000000000001</v>
      </c>
      <c r="L1409" s="212">
        <f t="shared" ref="L1409:L1415" si="1701">K1409</f>
        <v>0.26500000000000001</v>
      </c>
      <c r="M1409" s="212">
        <f t="shared" ref="M1409:M1415" si="1702">L1409</f>
        <v>0.26500000000000001</v>
      </c>
      <c r="N1409" s="212">
        <f t="shared" ref="N1409:N1415" si="1703">M1409</f>
        <v>0.26500000000000001</v>
      </c>
      <c r="O1409" s="212">
        <f t="shared" ref="O1409:O1415" si="1704">N1409</f>
        <v>0.26500000000000001</v>
      </c>
      <c r="P1409" s="212">
        <f t="shared" ref="P1409:P1415" si="1705">O1409</f>
        <v>0.26500000000000001</v>
      </c>
      <c r="Q1409" s="212">
        <f t="shared" ref="Q1409:Q1415" si="1706">P1409</f>
        <v>0.26500000000000001</v>
      </c>
      <c r="R1409" s="212">
        <f t="shared" ref="R1409:R1415" si="1707">Q1409</f>
        <v>0.26500000000000001</v>
      </c>
      <c r="S1409" s="212">
        <f t="shared" ref="S1409:S1415" si="1708">R1409</f>
        <v>0.26500000000000001</v>
      </c>
      <c r="T1409" s="212">
        <f t="shared" ref="T1409:T1415" si="1709">S1409</f>
        <v>0.26500000000000001</v>
      </c>
      <c r="U1409" s="212">
        <f t="shared" ref="U1409:U1415" si="1710">T1409</f>
        <v>0.26500000000000001</v>
      </c>
      <c r="V1409" s="212">
        <f t="shared" ref="V1409:V1415" si="1711">U1409</f>
        <v>0.26500000000000001</v>
      </c>
      <c r="W1409" s="212">
        <f t="shared" ref="W1409:W1415" si="1712">V1409</f>
        <v>0.26500000000000001</v>
      </c>
      <c r="X1409" s="212">
        <f t="shared" ref="X1409:X1415" si="1713">W1409</f>
        <v>0.26500000000000001</v>
      </c>
      <c r="Y1409" s="212">
        <f t="shared" ref="Y1409:Y1415" si="1714">X1409</f>
        <v>0.26500000000000001</v>
      </c>
      <c r="Z1409" s="212">
        <f t="shared" ref="Z1409:Z1415" si="1715">Y1409</f>
        <v>0.26500000000000001</v>
      </c>
      <c r="AA1409" s="212">
        <f t="shared" ref="AA1409:AA1415" si="1716">Z1409</f>
        <v>0.26500000000000001</v>
      </c>
      <c r="AB1409" s="212">
        <f t="shared" si="1696"/>
        <v>0.26500000000000001</v>
      </c>
      <c r="AC1409" s="212">
        <f t="shared" si="1696"/>
        <v>0.26500000000000001</v>
      </c>
      <c r="AD1409" s="212">
        <f t="shared" si="1696"/>
        <v>0.26500000000000001</v>
      </c>
      <c r="AE1409" s="212">
        <f t="shared" si="1696"/>
        <v>0.26500000000000001</v>
      </c>
      <c r="AF1409" s="212">
        <f t="shared" si="1696"/>
        <v>0.26500000000000001</v>
      </c>
      <c r="AG1409" s="212">
        <f t="shared" si="1696"/>
        <v>0.26500000000000001</v>
      </c>
      <c r="AH1409" s="212">
        <f t="shared" si="1696"/>
        <v>0.26500000000000001</v>
      </c>
      <c r="AI1409" s="212">
        <f t="shared" si="1696"/>
        <v>0.26500000000000001</v>
      </c>
      <c r="AJ1409" s="212">
        <f t="shared" si="1696"/>
        <v>0.26500000000000001</v>
      </c>
      <c r="AK1409" s="212">
        <f t="shared" si="1696"/>
        <v>0.26500000000000001</v>
      </c>
    </row>
    <row r="1410" spans="1:37" x14ac:dyDescent="0.35">
      <c r="A1410" s="215">
        <v>47</v>
      </c>
      <c r="B1410" s="212">
        <f t="shared" si="1661"/>
        <v>0.26500000000000001</v>
      </c>
      <c r="C1410" s="212">
        <f t="shared" ref="C1410:C1415" si="1717">B1410</f>
        <v>0.26500000000000001</v>
      </c>
      <c r="D1410" s="212">
        <f t="shared" ref="D1410:D1415" si="1718">C1410</f>
        <v>0.26500000000000001</v>
      </c>
      <c r="E1410" s="212">
        <f t="shared" ref="E1410:E1415" si="1719">D1410</f>
        <v>0.26500000000000001</v>
      </c>
      <c r="F1410" s="212">
        <f t="shared" ref="F1410:F1415" si="1720">E1410</f>
        <v>0.26500000000000001</v>
      </c>
      <c r="G1410" s="212">
        <f t="shared" ref="G1410:G1415" si="1721">F1410</f>
        <v>0.26500000000000001</v>
      </c>
      <c r="H1410" s="212">
        <f t="shared" si="1697"/>
        <v>0.26500000000000001</v>
      </c>
      <c r="I1410" s="212">
        <f t="shared" si="1698"/>
        <v>0.26500000000000001</v>
      </c>
      <c r="J1410" s="212">
        <f t="shared" si="1699"/>
        <v>0.26500000000000001</v>
      </c>
      <c r="K1410" s="212">
        <f t="shared" si="1700"/>
        <v>0.26500000000000001</v>
      </c>
      <c r="L1410" s="212">
        <f t="shared" si="1701"/>
        <v>0.26500000000000001</v>
      </c>
      <c r="M1410" s="212">
        <f t="shared" si="1702"/>
        <v>0.26500000000000001</v>
      </c>
      <c r="N1410" s="212">
        <f t="shared" si="1703"/>
        <v>0.26500000000000001</v>
      </c>
      <c r="O1410" s="212">
        <f t="shared" si="1704"/>
        <v>0.26500000000000001</v>
      </c>
      <c r="P1410" s="212">
        <f t="shared" si="1705"/>
        <v>0.26500000000000001</v>
      </c>
      <c r="Q1410" s="212">
        <f t="shared" si="1706"/>
        <v>0.26500000000000001</v>
      </c>
      <c r="R1410" s="212">
        <f t="shared" si="1707"/>
        <v>0.26500000000000001</v>
      </c>
      <c r="S1410" s="212">
        <f t="shared" si="1708"/>
        <v>0.26500000000000001</v>
      </c>
      <c r="T1410" s="212">
        <f t="shared" si="1709"/>
        <v>0.26500000000000001</v>
      </c>
      <c r="U1410" s="212">
        <f t="shared" si="1710"/>
        <v>0.26500000000000001</v>
      </c>
      <c r="V1410" s="212">
        <f t="shared" si="1711"/>
        <v>0.26500000000000001</v>
      </c>
      <c r="W1410" s="212">
        <f t="shared" si="1712"/>
        <v>0.26500000000000001</v>
      </c>
      <c r="X1410" s="212">
        <f t="shared" si="1713"/>
        <v>0.26500000000000001</v>
      </c>
      <c r="Y1410" s="212">
        <f t="shared" si="1714"/>
        <v>0.26500000000000001</v>
      </c>
      <c r="Z1410" s="212">
        <f t="shared" si="1715"/>
        <v>0.26500000000000001</v>
      </c>
      <c r="AA1410" s="212">
        <f t="shared" si="1716"/>
        <v>0.26500000000000001</v>
      </c>
      <c r="AB1410" s="212">
        <f t="shared" si="1696"/>
        <v>0.26500000000000001</v>
      </c>
      <c r="AC1410" s="212">
        <f t="shared" si="1696"/>
        <v>0.26500000000000001</v>
      </c>
      <c r="AD1410" s="212">
        <f t="shared" si="1696"/>
        <v>0.26500000000000001</v>
      </c>
      <c r="AE1410" s="212">
        <f t="shared" si="1696"/>
        <v>0.26500000000000001</v>
      </c>
      <c r="AF1410" s="212">
        <f t="shared" si="1696"/>
        <v>0.26500000000000001</v>
      </c>
      <c r="AG1410" s="212">
        <f t="shared" si="1696"/>
        <v>0.26500000000000001</v>
      </c>
      <c r="AH1410" s="212">
        <f t="shared" si="1696"/>
        <v>0.26500000000000001</v>
      </c>
      <c r="AI1410" s="212">
        <f t="shared" si="1696"/>
        <v>0.26500000000000001</v>
      </c>
      <c r="AJ1410" s="212">
        <f t="shared" si="1696"/>
        <v>0.26500000000000001</v>
      </c>
      <c r="AK1410" s="212">
        <f t="shared" si="1696"/>
        <v>0.26500000000000001</v>
      </c>
    </row>
    <row r="1411" spans="1:37" x14ac:dyDescent="0.35">
      <c r="A1411" s="215">
        <v>48</v>
      </c>
      <c r="B1411" s="212">
        <f t="shared" si="1661"/>
        <v>0.26500000000000001</v>
      </c>
      <c r="C1411" s="212">
        <f t="shared" si="1717"/>
        <v>0.26500000000000001</v>
      </c>
      <c r="D1411" s="212">
        <f t="shared" si="1718"/>
        <v>0.26500000000000001</v>
      </c>
      <c r="E1411" s="212">
        <f t="shared" si="1719"/>
        <v>0.26500000000000001</v>
      </c>
      <c r="F1411" s="212">
        <f t="shared" si="1720"/>
        <v>0.26500000000000001</v>
      </c>
      <c r="G1411" s="212">
        <f t="shared" si="1721"/>
        <v>0.26500000000000001</v>
      </c>
      <c r="H1411" s="212">
        <f t="shared" si="1697"/>
        <v>0.26500000000000001</v>
      </c>
      <c r="I1411" s="212">
        <f t="shared" si="1698"/>
        <v>0.26500000000000001</v>
      </c>
      <c r="J1411" s="212">
        <f t="shared" si="1699"/>
        <v>0.26500000000000001</v>
      </c>
      <c r="K1411" s="212">
        <f t="shared" si="1700"/>
        <v>0.26500000000000001</v>
      </c>
      <c r="L1411" s="212">
        <f t="shared" si="1701"/>
        <v>0.26500000000000001</v>
      </c>
      <c r="M1411" s="212">
        <f t="shared" si="1702"/>
        <v>0.26500000000000001</v>
      </c>
      <c r="N1411" s="212">
        <f t="shared" si="1703"/>
        <v>0.26500000000000001</v>
      </c>
      <c r="O1411" s="212">
        <f t="shared" si="1704"/>
        <v>0.26500000000000001</v>
      </c>
      <c r="P1411" s="212">
        <f t="shared" si="1705"/>
        <v>0.26500000000000001</v>
      </c>
      <c r="Q1411" s="212">
        <f t="shared" si="1706"/>
        <v>0.26500000000000001</v>
      </c>
      <c r="R1411" s="212">
        <f t="shared" si="1707"/>
        <v>0.26500000000000001</v>
      </c>
      <c r="S1411" s="212">
        <f t="shared" si="1708"/>
        <v>0.26500000000000001</v>
      </c>
      <c r="T1411" s="212">
        <f t="shared" si="1709"/>
        <v>0.26500000000000001</v>
      </c>
      <c r="U1411" s="212">
        <f t="shared" si="1710"/>
        <v>0.26500000000000001</v>
      </c>
      <c r="V1411" s="212">
        <f t="shared" si="1711"/>
        <v>0.26500000000000001</v>
      </c>
      <c r="W1411" s="212">
        <f t="shared" si="1712"/>
        <v>0.26500000000000001</v>
      </c>
      <c r="X1411" s="212">
        <f t="shared" si="1713"/>
        <v>0.26500000000000001</v>
      </c>
      <c r="Y1411" s="212">
        <f t="shared" si="1714"/>
        <v>0.26500000000000001</v>
      </c>
      <c r="Z1411" s="212">
        <f t="shared" si="1715"/>
        <v>0.26500000000000001</v>
      </c>
      <c r="AA1411" s="212">
        <f t="shared" si="1716"/>
        <v>0.26500000000000001</v>
      </c>
      <c r="AB1411" s="212">
        <f t="shared" si="1696"/>
        <v>0.26500000000000001</v>
      </c>
      <c r="AC1411" s="212">
        <f t="shared" si="1696"/>
        <v>0.26500000000000001</v>
      </c>
      <c r="AD1411" s="212">
        <f t="shared" si="1696"/>
        <v>0.26500000000000001</v>
      </c>
      <c r="AE1411" s="212">
        <f t="shared" si="1696"/>
        <v>0.26500000000000001</v>
      </c>
      <c r="AF1411" s="212">
        <f t="shared" si="1696"/>
        <v>0.26500000000000001</v>
      </c>
      <c r="AG1411" s="212">
        <f t="shared" si="1696"/>
        <v>0.26500000000000001</v>
      </c>
      <c r="AH1411" s="212">
        <f t="shared" si="1696"/>
        <v>0.26500000000000001</v>
      </c>
      <c r="AI1411" s="212">
        <f t="shared" si="1696"/>
        <v>0.26500000000000001</v>
      </c>
      <c r="AJ1411" s="212">
        <f t="shared" si="1696"/>
        <v>0.26500000000000001</v>
      </c>
      <c r="AK1411" s="212">
        <f t="shared" si="1696"/>
        <v>0.26500000000000001</v>
      </c>
    </row>
    <row r="1412" spans="1:37" x14ac:dyDescent="0.35">
      <c r="A1412" s="215">
        <v>49</v>
      </c>
      <c r="B1412" s="212">
        <f t="shared" si="1661"/>
        <v>0.26500000000000001</v>
      </c>
      <c r="C1412" s="212">
        <f t="shared" si="1717"/>
        <v>0.26500000000000001</v>
      </c>
      <c r="D1412" s="212">
        <f t="shared" si="1718"/>
        <v>0.26500000000000001</v>
      </c>
      <c r="E1412" s="212">
        <f t="shared" si="1719"/>
        <v>0.26500000000000001</v>
      </c>
      <c r="F1412" s="212">
        <f t="shared" si="1720"/>
        <v>0.26500000000000001</v>
      </c>
      <c r="G1412" s="212">
        <f t="shared" si="1721"/>
        <v>0.26500000000000001</v>
      </c>
      <c r="H1412" s="212">
        <f t="shared" si="1697"/>
        <v>0.26500000000000001</v>
      </c>
      <c r="I1412" s="212">
        <f t="shared" si="1698"/>
        <v>0.26500000000000001</v>
      </c>
      <c r="J1412" s="212">
        <f t="shared" si="1699"/>
        <v>0.26500000000000001</v>
      </c>
      <c r="K1412" s="212">
        <f t="shared" si="1700"/>
        <v>0.26500000000000001</v>
      </c>
      <c r="L1412" s="212">
        <f t="shared" si="1701"/>
        <v>0.26500000000000001</v>
      </c>
      <c r="M1412" s="212">
        <f t="shared" si="1702"/>
        <v>0.26500000000000001</v>
      </c>
      <c r="N1412" s="212">
        <f t="shared" si="1703"/>
        <v>0.26500000000000001</v>
      </c>
      <c r="O1412" s="212">
        <f t="shared" si="1704"/>
        <v>0.26500000000000001</v>
      </c>
      <c r="P1412" s="212">
        <f t="shared" si="1705"/>
        <v>0.26500000000000001</v>
      </c>
      <c r="Q1412" s="212">
        <f t="shared" si="1706"/>
        <v>0.26500000000000001</v>
      </c>
      <c r="R1412" s="212">
        <f t="shared" si="1707"/>
        <v>0.26500000000000001</v>
      </c>
      <c r="S1412" s="212">
        <f t="shared" si="1708"/>
        <v>0.26500000000000001</v>
      </c>
      <c r="T1412" s="212">
        <f t="shared" si="1709"/>
        <v>0.26500000000000001</v>
      </c>
      <c r="U1412" s="212">
        <f t="shared" si="1710"/>
        <v>0.26500000000000001</v>
      </c>
      <c r="V1412" s="212">
        <f t="shared" si="1711"/>
        <v>0.26500000000000001</v>
      </c>
      <c r="W1412" s="212">
        <f t="shared" si="1712"/>
        <v>0.26500000000000001</v>
      </c>
      <c r="X1412" s="212">
        <f t="shared" si="1713"/>
        <v>0.26500000000000001</v>
      </c>
      <c r="Y1412" s="212">
        <f t="shared" si="1714"/>
        <v>0.26500000000000001</v>
      </c>
      <c r="Z1412" s="212">
        <f t="shared" si="1715"/>
        <v>0.26500000000000001</v>
      </c>
      <c r="AA1412" s="212">
        <f t="shared" si="1716"/>
        <v>0.26500000000000001</v>
      </c>
      <c r="AB1412" s="212">
        <f t="shared" si="1696"/>
        <v>0.26500000000000001</v>
      </c>
      <c r="AC1412" s="212">
        <f t="shared" si="1696"/>
        <v>0.26500000000000001</v>
      </c>
      <c r="AD1412" s="212">
        <f t="shared" si="1696"/>
        <v>0.26500000000000001</v>
      </c>
      <c r="AE1412" s="212">
        <f t="shared" si="1696"/>
        <v>0.26500000000000001</v>
      </c>
      <c r="AF1412" s="212">
        <f t="shared" si="1696"/>
        <v>0.26500000000000001</v>
      </c>
      <c r="AG1412" s="212">
        <f t="shared" si="1696"/>
        <v>0.26500000000000001</v>
      </c>
      <c r="AH1412" s="212">
        <f t="shared" si="1696"/>
        <v>0.26500000000000001</v>
      </c>
      <c r="AI1412" s="212">
        <f t="shared" si="1696"/>
        <v>0.26500000000000001</v>
      </c>
      <c r="AJ1412" s="212">
        <f t="shared" si="1696"/>
        <v>0.26500000000000001</v>
      </c>
      <c r="AK1412" s="212">
        <f t="shared" si="1696"/>
        <v>0.26500000000000001</v>
      </c>
    </row>
    <row r="1413" spans="1:37" x14ac:dyDescent="0.35">
      <c r="A1413" s="215">
        <v>50</v>
      </c>
      <c r="B1413" s="212">
        <f t="shared" si="1661"/>
        <v>0.26500000000000001</v>
      </c>
      <c r="C1413" s="212">
        <f t="shared" si="1717"/>
        <v>0.26500000000000001</v>
      </c>
      <c r="D1413" s="212">
        <f t="shared" si="1718"/>
        <v>0.26500000000000001</v>
      </c>
      <c r="E1413" s="212">
        <f t="shared" si="1719"/>
        <v>0.26500000000000001</v>
      </c>
      <c r="F1413" s="212">
        <f t="shared" si="1720"/>
        <v>0.26500000000000001</v>
      </c>
      <c r="G1413" s="212">
        <f t="shared" si="1721"/>
        <v>0.26500000000000001</v>
      </c>
      <c r="H1413" s="212">
        <f t="shared" si="1697"/>
        <v>0.26500000000000001</v>
      </c>
      <c r="I1413" s="212">
        <f t="shared" si="1698"/>
        <v>0.26500000000000001</v>
      </c>
      <c r="J1413" s="212">
        <f t="shared" si="1699"/>
        <v>0.26500000000000001</v>
      </c>
      <c r="K1413" s="212">
        <f t="shared" si="1700"/>
        <v>0.26500000000000001</v>
      </c>
      <c r="L1413" s="212">
        <f t="shared" si="1701"/>
        <v>0.26500000000000001</v>
      </c>
      <c r="M1413" s="212">
        <f t="shared" si="1702"/>
        <v>0.26500000000000001</v>
      </c>
      <c r="N1413" s="212">
        <f t="shared" si="1703"/>
        <v>0.26500000000000001</v>
      </c>
      <c r="O1413" s="212">
        <f t="shared" si="1704"/>
        <v>0.26500000000000001</v>
      </c>
      <c r="P1413" s="212">
        <f t="shared" si="1705"/>
        <v>0.26500000000000001</v>
      </c>
      <c r="Q1413" s="212">
        <f t="shared" si="1706"/>
        <v>0.26500000000000001</v>
      </c>
      <c r="R1413" s="212">
        <f t="shared" si="1707"/>
        <v>0.26500000000000001</v>
      </c>
      <c r="S1413" s="212">
        <f t="shared" si="1708"/>
        <v>0.26500000000000001</v>
      </c>
      <c r="T1413" s="212">
        <f t="shared" si="1709"/>
        <v>0.26500000000000001</v>
      </c>
      <c r="U1413" s="212">
        <f t="shared" si="1710"/>
        <v>0.26500000000000001</v>
      </c>
      <c r="V1413" s="212">
        <f t="shared" si="1711"/>
        <v>0.26500000000000001</v>
      </c>
      <c r="W1413" s="212">
        <f t="shared" si="1712"/>
        <v>0.26500000000000001</v>
      </c>
      <c r="X1413" s="212">
        <f t="shared" si="1713"/>
        <v>0.26500000000000001</v>
      </c>
      <c r="Y1413" s="212">
        <f t="shared" si="1714"/>
        <v>0.26500000000000001</v>
      </c>
      <c r="Z1413" s="212">
        <f t="shared" si="1715"/>
        <v>0.26500000000000001</v>
      </c>
      <c r="AA1413" s="212">
        <f t="shared" si="1716"/>
        <v>0.26500000000000001</v>
      </c>
      <c r="AB1413" s="212">
        <f t="shared" si="1696"/>
        <v>0.26500000000000001</v>
      </c>
      <c r="AC1413" s="212">
        <f t="shared" si="1696"/>
        <v>0.26500000000000001</v>
      </c>
      <c r="AD1413" s="212">
        <f t="shared" si="1696"/>
        <v>0.26500000000000001</v>
      </c>
      <c r="AE1413" s="212">
        <f t="shared" si="1696"/>
        <v>0.26500000000000001</v>
      </c>
      <c r="AF1413" s="212">
        <f t="shared" si="1696"/>
        <v>0.26500000000000001</v>
      </c>
      <c r="AG1413" s="212">
        <f t="shared" si="1696"/>
        <v>0.26500000000000001</v>
      </c>
      <c r="AH1413" s="212">
        <f t="shared" si="1696"/>
        <v>0.26500000000000001</v>
      </c>
      <c r="AI1413" s="212">
        <f t="shared" si="1696"/>
        <v>0.26500000000000001</v>
      </c>
      <c r="AJ1413" s="212">
        <f t="shared" si="1696"/>
        <v>0.26500000000000001</v>
      </c>
      <c r="AK1413" s="212">
        <f t="shared" si="1696"/>
        <v>0.26500000000000001</v>
      </c>
    </row>
    <row r="1414" spans="1:37" x14ac:dyDescent="0.35">
      <c r="A1414" s="215">
        <v>51</v>
      </c>
      <c r="B1414" s="212">
        <f t="shared" si="1661"/>
        <v>0.26500000000000001</v>
      </c>
      <c r="C1414" s="212">
        <f t="shared" si="1717"/>
        <v>0.26500000000000001</v>
      </c>
      <c r="D1414" s="212">
        <f t="shared" si="1718"/>
        <v>0.26500000000000001</v>
      </c>
      <c r="E1414" s="212">
        <f t="shared" si="1719"/>
        <v>0.26500000000000001</v>
      </c>
      <c r="F1414" s="212">
        <f t="shared" si="1720"/>
        <v>0.26500000000000001</v>
      </c>
      <c r="G1414" s="212">
        <f t="shared" si="1721"/>
        <v>0.26500000000000001</v>
      </c>
      <c r="H1414" s="212">
        <f t="shared" si="1697"/>
        <v>0.26500000000000001</v>
      </c>
      <c r="I1414" s="212">
        <f t="shared" si="1698"/>
        <v>0.26500000000000001</v>
      </c>
      <c r="J1414" s="212">
        <f t="shared" si="1699"/>
        <v>0.26500000000000001</v>
      </c>
      <c r="K1414" s="212">
        <f t="shared" si="1700"/>
        <v>0.26500000000000001</v>
      </c>
      <c r="L1414" s="212">
        <f t="shared" si="1701"/>
        <v>0.26500000000000001</v>
      </c>
      <c r="M1414" s="212">
        <f t="shared" si="1702"/>
        <v>0.26500000000000001</v>
      </c>
      <c r="N1414" s="212">
        <f t="shared" si="1703"/>
        <v>0.26500000000000001</v>
      </c>
      <c r="O1414" s="212">
        <f t="shared" si="1704"/>
        <v>0.26500000000000001</v>
      </c>
      <c r="P1414" s="212">
        <f t="shared" si="1705"/>
        <v>0.26500000000000001</v>
      </c>
      <c r="Q1414" s="212">
        <f t="shared" si="1706"/>
        <v>0.26500000000000001</v>
      </c>
      <c r="R1414" s="212">
        <f t="shared" si="1707"/>
        <v>0.26500000000000001</v>
      </c>
      <c r="S1414" s="212">
        <f t="shared" si="1708"/>
        <v>0.26500000000000001</v>
      </c>
      <c r="T1414" s="212">
        <f t="shared" si="1709"/>
        <v>0.26500000000000001</v>
      </c>
      <c r="U1414" s="212">
        <f t="shared" si="1710"/>
        <v>0.26500000000000001</v>
      </c>
      <c r="V1414" s="212">
        <f t="shared" si="1711"/>
        <v>0.26500000000000001</v>
      </c>
      <c r="W1414" s="212">
        <f t="shared" si="1712"/>
        <v>0.26500000000000001</v>
      </c>
      <c r="X1414" s="212">
        <f t="shared" si="1713"/>
        <v>0.26500000000000001</v>
      </c>
      <c r="Y1414" s="212">
        <f t="shared" si="1714"/>
        <v>0.26500000000000001</v>
      </c>
      <c r="Z1414" s="212">
        <f t="shared" si="1715"/>
        <v>0.26500000000000001</v>
      </c>
      <c r="AA1414" s="212">
        <f t="shared" si="1716"/>
        <v>0.26500000000000001</v>
      </c>
      <c r="AB1414" s="212">
        <f t="shared" si="1696"/>
        <v>0.26500000000000001</v>
      </c>
      <c r="AC1414" s="212">
        <f t="shared" si="1696"/>
        <v>0.26500000000000001</v>
      </c>
      <c r="AD1414" s="212">
        <f t="shared" si="1696"/>
        <v>0.26500000000000001</v>
      </c>
      <c r="AE1414" s="212">
        <f t="shared" si="1696"/>
        <v>0.26500000000000001</v>
      </c>
      <c r="AF1414" s="212">
        <f t="shared" si="1696"/>
        <v>0.26500000000000001</v>
      </c>
      <c r="AG1414" s="212">
        <f t="shared" si="1696"/>
        <v>0.26500000000000001</v>
      </c>
      <c r="AH1414" s="212">
        <f t="shared" si="1696"/>
        <v>0.26500000000000001</v>
      </c>
      <c r="AI1414" s="212">
        <f t="shared" si="1696"/>
        <v>0.26500000000000001</v>
      </c>
      <c r="AJ1414" s="212">
        <f t="shared" si="1696"/>
        <v>0.26500000000000001</v>
      </c>
      <c r="AK1414" s="212">
        <f t="shared" si="1696"/>
        <v>0.26500000000000001</v>
      </c>
    </row>
    <row r="1415" spans="1:37" x14ac:dyDescent="0.35">
      <c r="A1415" s="215">
        <v>52</v>
      </c>
      <c r="B1415" s="212">
        <f t="shared" si="1661"/>
        <v>0.26500000000000001</v>
      </c>
      <c r="C1415" s="212">
        <f t="shared" si="1717"/>
        <v>0.26500000000000001</v>
      </c>
      <c r="D1415" s="212">
        <f t="shared" si="1718"/>
        <v>0.26500000000000001</v>
      </c>
      <c r="E1415" s="212">
        <f t="shared" si="1719"/>
        <v>0.26500000000000001</v>
      </c>
      <c r="F1415" s="212">
        <f t="shared" si="1720"/>
        <v>0.26500000000000001</v>
      </c>
      <c r="G1415" s="212">
        <f t="shared" si="1721"/>
        <v>0.26500000000000001</v>
      </c>
      <c r="H1415" s="212">
        <f t="shared" si="1697"/>
        <v>0.26500000000000001</v>
      </c>
      <c r="I1415" s="212">
        <f t="shared" si="1698"/>
        <v>0.26500000000000001</v>
      </c>
      <c r="J1415" s="212">
        <f t="shared" si="1699"/>
        <v>0.26500000000000001</v>
      </c>
      <c r="K1415" s="212">
        <f t="shared" si="1700"/>
        <v>0.26500000000000001</v>
      </c>
      <c r="L1415" s="212">
        <f t="shared" si="1701"/>
        <v>0.26500000000000001</v>
      </c>
      <c r="M1415" s="212">
        <f t="shared" si="1702"/>
        <v>0.26500000000000001</v>
      </c>
      <c r="N1415" s="212">
        <f t="shared" si="1703"/>
        <v>0.26500000000000001</v>
      </c>
      <c r="O1415" s="212">
        <f t="shared" si="1704"/>
        <v>0.26500000000000001</v>
      </c>
      <c r="P1415" s="212">
        <f t="shared" si="1705"/>
        <v>0.26500000000000001</v>
      </c>
      <c r="Q1415" s="212">
        <f t="shared" si="1706"/>
        <v>0.26500000000000001</v>
      </c>
      <c r="R1415" s="212">
        <f t="shared" si="1707"/>
        <v>0.26500000000000001</v>
      </c>
      <c r="S1415" s="212">
        <f t="shared" si="1708"/>
        <v>0.26500000000000001</v>
      </c>
      <c r="T1415" s="212">
        <f t="shared" si="1709"/>
        <v>0.26500000000000001</v>
      </c>
      <c r="U1415" s="212">
        <f t="shared" si="1710"/>
        <v>0.26500000000000001</v>
      </c>
      <c r="V1415" s="212">
        <f t="shared" si="1711"/>
        <v>0.26500000000000001</v>
      </c>
      <c r="W1415" s="212">
        <f t="shared" si="1712"/>
        <v>0.26500000000000001</v>
      </c>
      <c r="X1415" s="212">
        <f t="shared" si="1713"/>
        <v>0.26500000000000001</v>
      </c>
      <c r="Y1415" s="212">
        <f t="shared" si="1714"/>
        <v>0.26500000000000001</v>
      </c>
      <c r="Z1415" s="212">
        <f t="shared" si="1715"/>
        <v>0.26500000000000001</v>
      </c>
      <c r="AA1415" s="212">
        <f t="shared" si="1716"/>
        <v>0.26500000000000001</v>
      </c>
      <c r="AB1415" s="212">
        <f t="shared" si="1696"/>
        <v>0.26500000000000001</v>
      </c>
      <c r="AC1415" s="212">
        <f t="shared" si="1696"/>
        <v>0.26500000000000001</v>
      </c>
      <c r="AD1415" s="212">
        <f t="shared" si="1696"/>
        <v>0.26500000000000001</v>
      </c>
      <c r="AE1415" s="212">
        <f t="shared" si="1696"/>
        <v>0.26500000000000001</v>
      </c>
      <c r="AF1415" s="212">
        <f t="shared" si="1696"/>
        <v>0.26500000000000001</v>
      </c>
      <c r="AG1415" s="212">
        <f t="shared" si="1696"/>
        <v>0.26500000000000001</v>
      </c>
      <c r="AH1415" s="212">
        <f t="shared" si="1696"/>
        <v>0.26500000000000001</v>
      </c>
      <c r="AI1415" s="212">
        <f t="shared" si="1696"/>
        <v>0.26500000000000001</v>
      </c>
      <c r="AJ1415" s="212">
        <f t="shared" si="1696"/>
        <v>0.26500000000000001</v>
      </c>
      <c r="AK1415" s="212">
        <f t="shared" si="1696"/>
        <v>0.26500000000000001</v>
      </c>
    </row>
    <row r="1418" spans="1:37" x14ac:dyDescent="0.35">
      <c r="B1418" s="216" t="str">
        <f>'Techs-Fuels Updated'!D99</f>
        <v>XKPHYRRNO0</v>
      </c>
      <c r="E1418" s="216">
        <f>'Techs-Fuels Updated'!Q99</f>
        <v>0.26500000000000001</v>
      </c>
    </row>
    <row r="1419" spans="1:37" x14ac:dyDescent="0.35">
      <c r="A1419" s="210"/>
      <c r="B1419" s="210">
        <v>2020</v>
      </c>
      <c r="C1419" s="210">
        <v>2021</v>
      </c>
      <c r="D1419" s="210">
        <v>2022</v>
      </c>
      <c r="E1419" s="210">
        <v>2023</v>
      </c>
      <c r="F1419" s="210">
        <v>2024</v>
      </c>
      <c r="G1419" s="210">
        <v>2025</v>
      </c>
      <c r="H1419" s="210">
        <v>2026</v>
      </c>
      <c r="I1419" s="210">
        <v>2027</v>
      </c>
      <c r="J1419" s="214">
        <v>2028</v>
      </c>
      <c r="K1419" s="214">
        <v>2029</v>
      </c>
      <c r="L1419" s="214">
        <v>2030</v>
      </c>
      <c r="M1419" s="214">
        <v>2031</v>
      </c>
      <c r="N1419" s="214">
        <v>2032</v>
      </c>
      <c r="O1419" s="214">
        <v>2033</v>
      </c>
      <c r="P1419" s="214">
        <v>2034</v>
      </c>
      <c r="Q1419" s="214">
        <v>2035</v>
      </c>
      <c r="R1419" s="214">
        <v>2036</v>
      </c>
      <c r="S1419" s="214">
        <v>2037</v>
      </c>
      <c r="T1419" s="214">
        <v>2038</v>
      </c>
      <c r="U1419" s="214">
        <v>2039</v>
      </c>
      <c r="V1419" s="214">
        <v>2040</v>
      </c>
      <c r="W1419" s="214">
        <v>2041</v>
      </c>
      <c r="X1419" s="214">
        <v>2042</v>
      </c>
      <c r="Y1419" s="214">
        <v>2043</v>
      </c>
      <c r="Z1419" s="214">
        <v>2044</v>
      </c>
      <c r="AA1419" s="214">
        <v>2045</v>
      </c>
      <c r="AB1419" s="214">
        <v>2046</v>
      </c>
      <c r="AC1419" s="214">
        <v>2047</v>
      </c>
      <c r="AD1419" s="214">
        <v>2048</v>
      </c>
      <c r="AE1419" s="214">
        <v>2049</v>
      </c>
      <c r="AF1419" s="214">
        <v>2050</v>
      </c>
      <c r="AG1419" s="214">
        <v>2051</v>
      </c>
      <c r="AH1419" s="214">
        <v>2052</v>
      </c>
      <c r="AI1419" s="214">
        <v>2053</v>
      </c>
      <c r="AJ1419" s="214">
        <v>2054</v>
      </c>
      <c r="AK1419" s="214" t="s">
        <v>1418</v>
      </c>
    </row>
    <row r="1420" spans="1:37" x14ac:dyDescent="0.35">
      <c r="A1420" s="211">
        <v>1</v>
      </c>
      <c r="B1420" s="212">
        <f>E1418</f>
        <v>0.26500000000000001</v>
      </c>
      <c r="C1420" s="212">
        <f>B1420</f>
        <v>0.26500000000000001</v>
      </c>
      <c r="D1420" s="212">
        <f t="shared" ref="D1420:AA1420" si="1722">C1420</f>
        <v>0.26500000000000001</v>
      </c>
      <c r="E1420" s="212">
        <f t="shared" si="1722"/>
        <v>0.26500000000000001</v>
      </c>
      <c r="F1420" s="212">
        <f t="shared" si="1722"/>
        <v>0.26500000000000001</v>
      </c>
      <c r="G1420" s="212">
        <f t="shared" si="1722"/>
        <v>0.26500000000000001</v>
      </c>
      <c r="H1420" s="212">
        <f t="shared" si="1722"/>
        <v>0.26500000000000001</v>
      </c>
      <c r="I1420" s="212">
        <f t="shared" si="1722"/>
        <v>0.26500000000000001</v>
      </c>
      <c r="J1420" s="212">
        <f t="shared" si="1722"/>
        <v>0.26500000000000001</v>
      </c>
      <c r="K1420" s="212">
        <f t="shared" si="1722"/>
        <v>0.26500000000000001</v>
      </c>
      <c r="L1420" s="212">
        <f t="shared" si="1722"/>
        <v>0.26500000000000001</v>
      </c>
      <c r="M1420" s="212">
        <f t="shared" si="1722"/>
        <v>0.26500000000000001</v>
      </c>
      <c r="N1420" s="212">
        <f t="shared" si="1722"/>
        <v>0.26500000000000001</v>
      </c>
      <c r="O1420" s="212">
        <f t="shared" si="1722"/>
        <v>0.26500000000000001</v>
      </c>
      <c r="P1420" s="212">
        <f t="shared" si="1722"/>
        <v>0.26500000000000001</v>
      </c>
      <c r="Q1420" s="212">
        <f t="shared" si="1722"/>
        <v>0.26500000000000001</v>
      </c>
      <c r="R1420" s="212">
        <f t="shared" si="1722"/>
        <v>0.26500000000000001</v>
      </c>
      <c r="S1420" s="212">
        <f t="shared" si="1722"/>
        <v>0.26500000000000001</v>
      </c>
      <c r="T1420" s="212">
        <f t="shared" si="1722"/>
        <v>0.26500000000000001</v>
      </c>
      <c r="U1420" s="212">
        <f t="shared" si="1722"/>
        <v>0.26500000000000001</v>
      </c>
      <c r="V1420" s="212">
        <f t="shared" si="1722"/>
        <v>0.26500000000000001</v>
      </c>
      <c r="W1420" s="212">
        <f t="shared" si="1722"/>
        <v>0.26500000000000001</v>
      </c>
      <c r="X1420" s="212">
        <f t="shared" si="1722"/>
        <v>0.26500000000000001</v>
      </c>
      <c r="Y1420" s="212">
        <f t="shared" si="1722"/>
        <v>0.26500000000000001</v>
      </c>
      <c r="Z1420" s="212">
        <f t="shared" si="1722"/>
        <v>0.26500000000000001</v>
      </c>
      <c r="AA1420" s="212">
        <f t="shared" si="1722"/>
        <v>0.26500000000000001</v>
      </c>
      <c r="AB1420" s="212">
        <f t="shared" ref="AB1420:AK1455" si="1723">AA1420</f>
        <v>0.26500000000000001</v>
      </c>
      <c r="AC1420" s="212">
        <f t="shared" ref="AC1420:AC1454" si="1724">AB1420</f>
        <v>0.26500000000000001</v>
      </c>
      <c r="AD1420" s="212">
        <f t="shared" ref="AD1420:AD1454" si="1725">AC1420</f>
        <v>0.26500000000000001</v>
      </c>
      <c r="AE1420" s="212">
        <f t="shared" ref="AE1420:AE1454" si="1726">AD1420</f>
        <v>0.26500000000000001</v>
      </c>
      <c r="AF1420" s="212">
        <f t="shared" ref="AF1420:AF1454" si="1727">AE1420</f>
        <v>0.26500000000000001</v>
      </c>
      <c r="AG1420" s="212">
        <f t="shared" ref="AG1420:AG1454" si="1728">AF1420</f>
        <v>0.26500000000000001</v>
      </c>
      <c r="AH1420" s="212">
        <f t="shared" ref="AH1420:AH1454" si="1729">AG1420</f>
        <v>0.26500000000000001</v>
      </c>
      <c r="AI1420" s="212">
        <f t="shared" ref="AI1420:AI1454" si="1730">AH1420</f>
        <v>0.26500000000000001</v>
      </c>
      <c r="AJ1420" s="212">
        <f t="shared" ref="AJ1420:AJ1454" si="1731">AI1420</f>
        <v>0.26500000000000001</v>
      </c>
      <c r="AK1420" s="212">
        <f t="shared" ref="AK1420:AK1454" si="1732">AJ1420</f>
        <v>0.26500000000000001</v>
      </c>
    </row>
    <row r="1421" spans="1:37" x14ac:dyDescent="0.35">
      <c r="A1421" s="211">
        <v>2</v>
      </c>
      <c r="B1421" s="212">
        <f>B1420</f>
        <v>0.26500000000000001</v>
      </c>
      <c r="C1421" s="212">
        <f>B1421</f>
        <v>0.26500000000000001</v>
      </c>
      <c r="D1421" s="212">
        <f t="shared" ref="D1421:AA1421" si="1733">C1421</f>
        <v>0.26500000000000001</v>
      </c>
      <c r="E1421" s="212">
        <f t="shared" si="1733"/>
        <v>0.26500000000000001</v>
      </c>
      <c r="F1421" s="212">
        <f t="shared" si="1733"/>
        <v>0.26500000000000001</v>
      </c>
      <c r="G1421" s="212">
        <f t="shared" si="1733"/>
        <v>0.26500000000000001</v>
      </c>
      <c r="H1421" s="212">
        <f t="shared" si="1733"/>
        <v>0.26500000000000001</v>
      </c>
      <c r="I1421" s="212">
        <f t="shared" si="1733"/>
        <v>0.26500000000000001</v>
      </c>
      <c r="J1421" s="212">
        <f t="shared" si="1733"/>
        <v>0.26500000000000001</v>
      </c>
      <c r="K1421" s="212">
        <f t="shared" si="1733"/>
        <v>0.26500000000000001</v>
      </c>
      <c r="L1421" s="212">
        <f t="shared" si="1733"/>
        <v>0.26500000000000001</v>
      </c>
      <c r="M1421" s="212">
        <f t="shared" si="1733"/>
        <v>0.26500000000000001</v>
      </c>
      <c r="N1421" s="212">
        <f t="shared" si="1733"/>
        <v>0.26500000000000001</v>
      </c>
      <c r="O1421" s="212">
        <f t="shared" si="1733"/>
        <v>0.26500000000000001</v>
      </c>
      <c r="P1421" s="212">
        <f t="shared" si="1733"/>
        <v>0.26500000000000001</v>
      </c>
      <c r="Q1421" s="212">
        <f t="shared" si="1733"/>
        <v>0.26500000000000001</v>
      </c>
      <c r="R1421" s="212">
        <f t="shared" si="1733"/>
        <v>0.26500000000000001</v>
      </c>
      <c r="S1421" s="212">
        <f t="shared" si="1733"/>
        <v>0.26500000000000001</v>
      </c>
      <c r="T1421" s="212">
        <f t="shared" si="1733"/>
        <v>0.26500000000000001</v>
      </c>
      <c r="U1421" s="212">
        <f t="shared" si="1733"/>
        <v>0.26500000000000001</v>
      </c>
      <c r="V1421" s="212">
        <f t="shared" si="1733"/>
        <v>0.26500000000000001</v>
      </c>
      <c r="W1421" s="212">
        <f t="shared" si="1733"/>
        <v>0.26500000000000001</v>
      </c>
      <c r="X1421" s="212">
        <f t="shared" si="1733"/>
        <v>0.26500000000000001</v>
      </c>
      <c r="Y1421" s="212">
        <f t="shared" si="1733"/>
        <v>0.26500000000000001</v>
      </c>
      <c r="Z1421" s="212">
        <f t="shared" si="1733"/>
        <v>0.26500000000000001</v>
      </c>
      <c r="AA1421" s="212">
        <f t="shared" si="1733"/>
        <v>0.26500000000000001</v>
      </c>
      <c r="AB1421" s="212">
        <f t="shared" si="1723"/>
        <v>0.26500000000000001</v>
      </c>
      <c r="AC1421" s="212">
        <f t="shared" si="1724"/>
        <v>0.26500000000000001</v>
      </c>
      <c r="AD1421" s="212">
        <f t="shared" si="1725"/>
        <v>0.26500000000000001</v>
      </c>
      <c r="AE1421" s="212">
        <f t="shared" si="1726"/>
        <v>0.26500000000000001</v>
      </c>
      <c r="AF1421" s="212">
        <f t="shared" si="1727"/>
        <v>0.26500000000000001</v>
      </c>
      <c r="AG1421" s="212">
        <f t="shared" si="1728"/>
        <v>0.26500000000000001</v>
      </c>
      <c r="AH1421" s="212">
        <f t="shared" si="1729"/>
        <v>0.26500000000000001</v>
      </c>
      <c r="AI1421" s="212">
        <f t="shared" si="1730"/>
        <v>0.26500000000000001</v>
      </c>
      <c r="AJ1421" s="212">
        <f t="shared" si="1731"/>
        <v>0.26500000000000001</v>
      </c>
      <c r="AK1421" s="212">
        <f t="shared" si="1732"/>
        <v>0.26500000000000001</v>
      </c>
    </row>
    <row r="1422" spans="1:37" x14ac:dyDescent="0.35">
      <c r="A1422" s="211">
        <v>3</v>
      </c>
      <c r="B1422" s="212">
        <f t="shared" ref="B1422:B1471" si="1734">B1421</f>
        <v>0.26500000000000001</v>
      </c>
      <c r="C1422" s="212">
        <f t="shared" ref="C1422:AA1422" si="1735">B1422</f>
        <v>0.26500000000000001</v>
      </c>
      <c r="D1422" s="212">
        <f t="shared" si="1735"/>
        <v>0.26500000000000001</v>
      </c>
      <c r="E1422" s="212">
        <f t="shared" si="1735"/>
        <v>0.26500000000000001</v>
      </c>
      <c r="F1422" s="212">
        <f t="shared" si="1735"/>
        <v>0.26500000000000001</v>
      </c>
      <c r="G1422" s="212">
        <f t="shared" si="1735"/>
        <v>0.26500000000000001</v>
      </c>
      <c r="H1422" s="212">
        <f t="shared" si="1735"/>
        <v>0.26500000000000001</v>
      </c>
      <c r="I1422" s="212">
        <f t="shared" si="1735"/>
        <v>0.26500000000000001</v>
      </c>
      <c r="J1422" s="212">
        <f t="shared" si="1735"/>
        <v>0.26500000000000001</v>
      </c>
      <c r="K1422" s="212">
        <f t="shared" si="1735"/>
        <v>0.26500000000000001</v>
      </c>
      <c r="L1422" s="212">
        <f t="shared" si="1735"/>
        <v>0.26500000000000001</v>
      </c>
      <c r="M1422" s="212">
        <f t="shared" si="1735"/>
        <v>0.26500000000000001</v>
      </c>
      <c r="N1422" s="212">
        <f t="shared" si="1735"/>
        <v>0.26500000000000001</v>
      </c>
      <c r="O1422" s="212">
        <f t="shared" si="1735"/>
        <v>0.26500000000000001</v>
      </c>
      <c r="P1422" s="212">
        <f t="shared" si="1735"/>
        <v>0.26500000000000001</v>
      </c>
      <c r="Q1422" s="212">
        <f t="shared" si="1735"/>
        <v>0.26500000000000001</v>
      </c>
      <c r="R1422" s="212">
        <f t="shared" si="1735"/>
        <v>0.26500000000000001</v>
      </c>
      <c r="S1422" s="212">
        <f t="shared" si="1735"/>
        <v>0.26500000000000001</v>
      </c>
      <c r="T1422" s="212">
        <f t="shared" si="1735"/>
        <v>0.26500000000000001</v>
      </c>
      <c r="U1422" s="212">
        <f t="shared" si="1735"/>
        <v>0.26500000000000001</v>
      </c>
      <c r="V1422" s="212">
        <f t="shared" si="1735"/>
        <v>0.26500000000000001</v>
      </c>
      <c r="W1422" s="212">
        <f t="shared" si="1735"/>
        <v>0.26500000000000001</v>
      </c>
      <c r="X1422" s="212">
        <f t="shared" si="1735"/>
        <v>0.26500000000000001</v>
      </c>
      <c r="Y1422" s="212">
        <f t="shared" si="1735"/>
        <v>0.26500000000000001</v>
      </c>
      <c r="Z1422" s="212">
        <f t="shared" si="1735"/>
        <v>0.26500000000000001</v>
      </c>
      <c r="AA1422" s="212">
        <f t="shared" si="1735"/>
        <v>0.26500000000000001</v>
      </c>
      <c r="AB1422" s="212">
        <f t="shared" si="1723"/>
        <v>0.26500000000000001</v>
      </c>
      <c r="AC1422" s="212">
        <f t="shared" si="1724"/>
        <v>0.26500000000000001</v>
      </c>
      <c r="AD1422" s="212">
        <f t="shared" si="1725"/>
        <v>0.26500000000000001</v>
      </c>
      <c r="AE1422" s="212">
        <f t="shared" si="1726"/>
        <v>0.26500000000000001</v>
      </c>
      <c r="AF1422" s="212">
        <f t="shared" si="1727"/>
        <v>0.26500000000000001</v>
      </c>
      <c r="AG1422" s="212">
        <f t="shared" si="1728"/>
        <v>0.26500000000000001</v>
      </c>
      <c r="AH1422" s="212">
        <f t="shared" si="1729"/>
        <v>0.26500000000000001</v>
      </c>
      <c r="AI1422" s="212">
        <f t="shared" si="1730"/>
        <v>0.26500000000000001</v>
      </c>
      <c r="AJ1422" s="212">
        <f t="shared" si="1731"/>
        <v>0.26500000000000001</v>
      </c>
      <c r="AK1422" s="212">
        <f t="shared" si="1732"/>
        <v>0.26500000000000001</v>
      </c>
    </row>
    <row r="1423" spans="1:37" x14ac:dyDescent="0.35">
      <c r="A1423" s="211">
        <v>4</v>
      </c>
      <c r="B1423" s="212">
        <f t="shared" si="1734"/>
        <v>0.26500000000000001</v>
      </c>
      <c r="C1423" s="212">
        <f t="shared" ref="C1423:AA1423" si="1736">B1423</f>
        <v>0.26500000000000001</v>
      </c>
      <c r="D1423" s="212">
        <f t="shared" si="1736"/>
        <v>0.26500000000000001</v>
      </c>
      <c r="E1423" s="212">
        <f t="shared" si="1736"/>
        <v>0.26500000000000001</v>
      </c>
      <c r="F1423" s="212">
        <f t="shared" si="1736"/>
        <v>0.26500000000000001</v>
      </c>
      <c r="G1423" s="212">
        <f t="shared" si="1736"/>
        <v>0.26500000000000001</v>
      </c>
      <c r="H1423" s="212">
        <f t="shared" si="1736"/>
        <v>0.26500000000000001</v>
      </c>
      <c r="I1423" s="212">
        <f t="shared" si="1736"/>
        <v>0.26500000000000001</v>
      </c>
      <c r="J1423" s="212">
        <f t="shared" si="1736"/>
        <v>0.26500000000000001</v>
      </c>
      <c r="K1423" s="212">
        <f t="shared" si="1736"/>
        <v>0.26500000000000001</v>
      </c>
      <c r="L1423" s="212">
        <f t="shared" si="1736"/>
        <v>0.26500000000000001</v>
      </c>
      <c r="M1423" s="212">
        <f t="shared" si="1736"/>
        <v>0.26500000000000001</v>
      </c>
      <c r="N1423" s="212">
        <f t="shared" si="1736"/>
        <v>0.26500000000000001</v>
      </c>
      <c r="O1423" s="212">
        <f t="shared" si="1736"/>
        <v>0.26500000000000001</v>
      </c>
      <c r="P1423" s="212">
        <f t="shared" si="1736"/>
        <v>0.26500000000000001</v>
      </c>
      <c r="Q1423" s="212">
        <f t="shared" si="1736"/>
        <v>0.26500000000000001</v>
      </c>
      <c r="R1423" s="212">
        <f t="shared" si="1736"/>
        <v>0.26500000000000001</v>
      </c>
      <c r="S1423" s="212">
        <f t="shared" si="1736"/>
        <v>0.26500000000000001</v>
      </c>
      <c r="T1423" s="212">
        <f t="shared" si="1736"/>
        <v>0.26500000000000001</v>
      </c>
      <c r="U1423" s="212">
        <f t="shared" si="1736"/>
        <v>0.26500000000000001</v>
      </c>
      <c r="V1423" s="212">
        <f t="shared" si="1736"/>
        <v>0.26500000000000001</v>
      </c>
      <c r="W1423" s="212">
        <f t="shared" si="1736"/>
        <v>0.26500000000000001</v>
      </c>
      <c r="X1423" s="212">
        <f t="shared" si="1736"/>
        <v>0.26500000000000001</v>
      </c>
      <c r="Y1423" s="212">
        <f t="shared" si="1736"/>
        <v>0.26500000000000001</v>
      </c>
      <c r="Z1423" s="212">
        <f t="shared" si="1736"/>
        <v>0.26500000000000001</v>
      </c>
      <c r="AA1423" s="212">
        <f t="shared" si="1736"/>
        <v>0.26500000000000001</v>
      </c>
      <c r="AB1423" s="212">
        <f t="shared" si="1723"/>
        <v>0.26500000000000001</v>
      </c>
      <c r="AC1423" s="212">
        <f t="shared" si="1724"/>
        <v>0.26500000000000001</v>
      </c>
      <c r="AD1423" s="212">
        <f t="shared" si="1725"/>
        <v>0.26500000000000001</v>
      </c>
      <c r="AE1423" s="212">
        <f t="shared" si="1726"/>
        <v>0.26500000000000001</v>
      </c>
      <c r="AF1423" s="212">
        <f t="shared" si="1727"/>
        <v>0.26500000000000001</v>
      </c>
      <c r="AG1423" s="212">
        <f t="shared" si="1728"/>
        <v>0.26500000000000001</v>
      </c>
      <c r="AH1423" s="212">
        <f t="shared" si="1729"/>
        <v>0.26500000000000001</v>
      </c>
      <c r="AI1423" s="212">
        <f t="shared" si="1730"/>
        <v>0.26500000000000001</v>
      </c>
      <c r="AJ1423" s="212">
        <f t="shared" si="1731"/>
        <v>0.26500000000000001</v>
      </c>
      <c r="AK1423" s="212">
        <f t="shared" si="1732"/>
        <v>0.26500000000000001</v>
      </c>
    </row>
    <row r="1424" spans="1:37" x14ac:dyDescent="0.35">
      <c r="A1424" s="211">
        <v>5</v>
      </c>
      <c r="B1424" s="212">
        <f t="shared" si="1734"/>
        <v>0.26500000000000001</v>
      </c>
      <c r="C1424" s="212">
        <f t="shared" ref="C1424:AA1424" si="1737">B1424</f>
        <v>0.26500000000000001</v>
      </c>
      <c r="D1424" s="212">
        <f t="shared" si="1737"/>
        <v>0.26500000000000001</v>
      </c>
      <c r="E1424" s="212">
        <f t="shared" si="1737"/>
        <v>0.26500000000000001</v>
      </c>
      <c r="F1424" s="212">
        <f t="shared" si="1737"/>
        <v>0.26500000000000001</v>
      </c>
      <c r="G1424" s="212">
        <f t="shared" si="1737"/>
        <v>0.26500000000000001</v>
      </c>
      <c r="H1424" s="212">
        <f t="shared" si="1737"/>
        <v>0.26500000000000001</v>
      </c>
      <c r="I1424" s="212">
        <f t="shared" si="1737"/>
        <v>0.26500000000000001</v>
      </c>
      <c r="J1424" s="212">
        <f t="shared" si="1737"/>
        <v>0.26500000000000001</v>
      </c>
      <c r="K1424" s="212">
        <f t="shared" si="1737"/>
        <v>0.26500000000000001</v>
      </c>
      <c r="L1424" s="212">
        <f t="shared" si="1737"/>
        <v>0.26500000000000001</v>
      </c>
      <c r="M1424" s="212">
        <f t="shared" si="1737"/>
        <v>0.26500000000000001</v>
      </c>
      <c r="N1424" s="212">
        <f t="shared" si="1737"/>
        <v>0.26500000000000001</v>
      </c>
      <c r="O1424" s="212">
        <f t="shared" si="1737"/>
        <v>0.26500000000000001</v>
      </c>
      <c r="P1424" s="212">
        <f t="shared" si="1737"/>
        <v>0.26500000000000001</v>
      </c>
      <c r="Q1424" s="212">
        <f t="shared" si="1737"/>
        <v>0.26500000000000001</v>
      </c>
      <c r="R1424" s="212">
        <f t="shared" si="1737"/>
        <v>0.26500000000000001</v>
      </c>
      <c r="S1424" s="212">
        <f t="shared" si="1737"/>
        <v>0.26500000000000001</v>
      </c>
      <c r="T1424" s="212">
        <f t="shared" si="1737"/>
        <v>0.26500000000000001</v>
      </c>
      <c r="U1424" s="212">
        <f t="shared" si="1737"/>
        <v>0.26500000000000001</v>
      </c>
      <c r="V1424" s="212">
        <f t="shared" si="1737"/>
        <v>0.26500000000000001</v>
      </c>
      <c r="W1424" s="212">
        <f t="shared" si="1737"/>
        <v>0.26500000000000001</v>
      </c>
      <c r="X1424" s="212">
        <f t="shared" si="1737"/>
        <v>0.26500000000000001</v>
      </c>
      <c r="Y1424" s="212">
        <f t="shared" si="1737"/>
        <v>0.26500000000000001</v>
      </c>
      <c r="Z1424" s="212">
        <f t="shared" si="1737"/>
        <v>0.26500000000000001</v>
      </c>
      <c r="AA1424" s="212">
        <f t="shared" si="1737"/>
        <v>0.26500000000000001</v>
      </c>
      <c r="AB1424" s="212">
        <f t="shared" si="1723"/>
        <v>0.26500000000000001</v>
      </c>
      <c r="AC1424" s="212">
        <f t="shared" si="1724"/>
        <v>0.26500000000000001</v>
      </c>
      <c r="AD1424" s="212">
        <f t="shared" si="1725"/>
        <v>0.26500000000000001</v>
      </c>
      <c r="AE1424" s="212">
        <f t="shared" si="1726"/>
        <v>0.26500000000000001</v>
      </c>
      <c r="AF1424" s="212">
        <f t="shared" si="1727"/>
        <v>0.26500000000000001</v>
      </c>
      <c r="AG1424" s="212">
        <f t="shared" si="1728"/>
        <v>0.26500000000000001</v>
      </c>
      <c r="AH1424" s="212">
        <f t="shared" si="1729"/>
        <v>0.26500000000000001</v>
      </c>
      <c r="AI1424" s="212">
        <f t="shared" si="1730"/>
        <v>0.26500000000000001</v>
      </c>
      <c r="AJ1424" s="212">
        <f t="shared" si="1731"/>
        <v>0.26500000000000001</v>
      </c>
      <c r="AK1424" s="212">
        <f t="shared" si="1732"/>
        <v>0.26500000000000001</v>
      </c>
    </row>
    <row r="1425" spans="1:37" x14ac:dyDescent="0.35">
      <c r="A1425" s="211">
        <v>6</v>
      </c>
      <c r="B1425" s="212">
        <f t="shared" si="1734"/>
        <v>0.26500000000000001</v>
      </c>
      <c r="C1425" s="212">
        <f t="shared" ref="C1425:AA1425" si="1738">B1425</f>
        <v>0.26500000000000001</v>
      </c>
      <c r="D1425" s="212">
        <f t="shared" si="1738"/>
        <v>0.26500000000000001</v>
      </c>
      <c r="E1425" s="212">
        <f t="shared" si="1738"/>
        <v>0.26500000000000001</v>
      </c>
      <c r="F1425" s="212">
        <f t="shared" si="1738"/>
        <v>0.26500000000000001</v>
      </c>
      <c r="G1425" s="212">
        <f t="shared" si="1738"/>
        <v>0.26500000000000001</v>
      </c>
      <c r="H1425" s="212">
        <f t="shared" si="1738"/>
        <v>0.26500000000000001</v>
      </c>
      <c r="I1425" s="212">
        <f t="shared" si="1738"/>
        <v>0.26500000000000001</v>
      </c>
      <c r="J1425" s="212">
        <f t="shared" si="1738"/>
        <v>0.26500000000000001</v>
      </c>
      <c r="K1425" s="212">
        <f t="shared" si="1738"/>
        <v>0.26500000000000001</v>
      </c>
      <c r="L1425" s="212">
        <f t="shared" si="1738"/>
        <v>0.26500000000000001</v>
      </c>
      <c r="M1425" s="212">
        <f t="shared" si="1738"/>
        <v>0.26500000000000001</v>
      </c>
      <c r="N1425" s="212">
        <f t="shared" si="1738"/>
        <v>0.26500000000000001</v>
      </c>
      <c r="O1425" s="212">
        <f t="shared" si="1738"/>
        <v>0.26500000000000001</v>
      </c>
      <c r="P1425" s="212">
        <f t="shared" si="1738"/>
        <v>0.26500000000000001</v>
      </c>
      <c r="Q1425" s="212">
        <f t="shared" si="1738"/>
        <v>0.26500000000000001</v>
      </c>
      <c r="R1425" s="212">
        <f t="shared" si="1738"/>
        <v>0.26500000000000001</v>
      </c>
      <c r="S1425" s="212">
        <f t="shared" si="1738"/>
        <v>0.26500000000000001</v>
      </c>
      <c r="T1425" s="212">
        <f t="shared" si="1738"/>
        <v>0.26500000000000001</v>
      </c>
      <c r="U1425" s="212">
        <f t="shared" si="1738"/>
        <v>0.26500000000000001</v>
      </c>
      <c r="V1425" s="212">
        <f t="shared" si="1738"/>
        <v>0.26500000000000001</v>
      </c>
      <c r="W1425" s="212">
        <f t="shared" si="1738"/>
        <v>0.26500000000000001</v>
      </c>
      <c r="X1425" s="212">
        <f t="shared" si="1738"/>
        <v>0.26500000000000001</v>
      </c>
      <c r="Y1425" s="212">
        <f t="shared" si="1738"/>
        <v>0.26500000000000001</v>
      </c>
      <c r="Z1425" s="212">
        <f t="shared" si="1738"/>
        <v>0.26500000000000001</v>
      </c>
      <c r="AA1425" s="212">
        <f t="shared" si="1738"/>
        <v>0.26500000000000001</v>
      </c>
      <c r="AB1425" s="212">
        <f t="shared" si="1723"/>
        <v>0.26500000000000001</v>
      </c>
      <c r="AC1425" s="212">
        <f t="shared" si="1724"/>
        <v>0.26500000000000001</v>
      </c>
      <c r="AD1425" s="212">
        <f t="shared" si="1725"/>
        <v>0.26500000000000001</v>
      </c>
      <c r="AE1425" s="212">
        <f t="shared" si="1726"/>
        <v>0.26500000000000001</v>
      </c>
      <c r="AF1425" s="212">
        <f t="shared" si="1727"/>
        <v>0.26500000000000001</v>
      </c>
      <c r="AG1425" s="212">
        <f t="shared" si="1728"/>
        <v>0.26500000000000001</v>
      </c>
      <c r="AH1425" s="212">
        <f t="shared" si="1729"/>
        <v>0.26500000000000001</v>
      </c>
      <c r="AI1425" s="212">
        <f t="shared" si="1730"/>
        <v>0.26500000000000001</v>
      </c>
      <c r="AJ1425" s="212">
        <f t="shared" si="1731"/>
        <v>0.26500000000000001</v>
      </c>
      <c r="AK1425" s="212">
        <f t="shared" si="1732"/>
        <v>0.26500000000000001</v>
      </c>
    </row>
    <row r="1426" spans="1:37" x14ac:dyDescent="0.35">
      <c r="A1426" s="211">
        <v>7</v>
      </c>
      <c r="B1426" s="212">
        <f t="shared" si="1734"/>
        <v>0.26500000000000001</v>
      </c>
      <c r="C1426" s="212">
        <f t="shared" ref="C1426:AA1426" si="1739">B1426</f>
        <v>0.26500000000000001</v>
      </c>
      <c r="D1426" s="212">
        <f t="shared" si="1739"/>
        <v>0.26500000000000001</v>
      </c>
      <c r="E1426" s="212">
        <f t="shared" si="1739"/>
        <v>0.26500000000000001</v>
      </c>
      <c r="F1426" s="212">
        <f t="shared" si="1739"/>
        <v>0.26500000000000001</v>
      </c>
      <c r="G1426" s="212">
        <f t="shared" si="1739"/>
        <v>0.26500000000000001</v>
      </c>
      <c r="H1426" s="212">
        <f t="shared" si="1739"/>
        <v>0.26500000000000001</v>
      </c>
      <c r="I1426" s="212">
        <f t="shared" si="1739"/>
        <v>0.26500000000000001</v>
      </c>
      <c r="J1426" s="212">
        <f t="shared" si="1739"/>
        <v>0.26500000000000001</v>
      </c>
      <c r="K1426" s="212">
        <f t="shared" si="1739"/>
        <v>0.26500000000000001</v>
      </c>
      <c r="L1426" s="212">
        <f t="shared" si="1739"/>
        <v>0.26500000000000001</v>
      </c>
      <c r="M1426" s="212">
        <f t="shared" si="1739"/>
        <v>0.26500000000000001</v>
      </c>
      <c r="N1426" s="212">
        <f t="shared" si="1739"/>
        <v>0.26500000000000001</v>
      </c>
      <c r="O1426" s="212">
        <f t="shared" si="1739"/>
        <v>0.26500000000000001</v>
      </c>
      <c r="P1426" s="212">
        <f t="shared" si="1739"/>
        <v>0.26500000000000001</v>
      </c>
      <c r="Q1426" s="212">
        <f t="shared" si="1739"/>
        <v>0.26500000000000001</v>
      </c>
      <c r="R1426" s="212">
        <f t="shared" si="1739"/>
        <v>0.26500000000000001</v>
      </c>
      <c r="S1426" s="212">
        <f t="shared" si="1739"/>
        <v>0.26500000000000001</v>
      </c>
      <c r="T1426" s="212">
        <f t="shared" si="1739"/>
        <v>0.26500000000000001</v>
      </c>
      <c r="U1426" s="212">
        <f t="shared" si="1739"/>
        <v>0.26500000000000001</v>
      </c>
      <c r="V1426" s="212">
        <f t="shared" si="1739"/>
        <v>0.26500000000000001</v>
      </c>
      <c r="W1426" s="212">
        <f t="shared" si="1739"/>
        <v>0.26500000000000001</v>
      </c>
      <c r="X1426" s="212">
        <f t="shared" si="1739"/>
        <v>0.26500000000000001</v>
      </c>
      <c r="Y1426" s="212">
        <f t="shared" si="1739"/>
        <v>0.26500000000000001</v>
      </c>
      <c r="Z1426" s="212">
        <f t="shared" si="1739"/>
        <v>0.26500000000000001</v>
      </c>
      <c r="AA1426" s="212">
        <f t="shared" si="1739"/>
        <v>0.26500000000000001</v>
      </c>
      <c r="AB1426" s="212">
        <f t="shared" si="1723"/>
        <v>0.26500000000000001</v>
      </c>
      <c r="AC1426" s="212">
        <f t="shared" si="1724"/>
        <v>0.26500000000000001</v>
      </c>
      <c r="AD1426" s="212">
        <f t="shared" si="1725"/>
        <v>0.26500000000000001</v>
      </c>
      <c r="AE1426" s="212">
        <f t="shared" si="1726"/>
        <v>0.26500000000000001</v>
      </c>
      <c r="AF1426" s="212">
        <f t="shared" si="1727"/>
        <v>0.26500000000000001</v>
      </c>
      <c r="AG1426" s="212">
        <f t="shared" si="1728"/>
        <v>0.26500000000000001</v>
      </c>
      <c r="AH1426" s="212">
        <f t="shared" si="1729"/>
        <v>0.26500000000000001</v>
      </c>
      <c r="AI1426" s="212">
        <f t="shared" si="1730"/>
        <v>0.26500000000000001</v>
      </c>
      <c r="AJ1426" s="212">
        <f t="shared" si="1731"/>
        <v>0.26500000000000001</v>
      </c>
      <c r="AK1426" s="212">
        <f t="shared" si="1732"/>
        <v>0.26500000000000001</v>
      </c>
    </row>
    <row r="1427" spans="1:37" x14ac:dyDescent="0.35">
      <c r="A1427" s="211">
        <v>8</v>
      </c>
      <c r="B1427" s="212">
        <f t="shared" si="1734"/>
        <v>0.26500000000000001</v>
      </c>
      <c r="C1427" s="212">
        <f t="shared" ref="C1427:AA1427" si="1740">B1427</f>
        <v>0.26500000000000001</v>
      </c>
      <c r="D1427" s="212">
        <f t="shared" si="1740"/>
        <v>0.26500000000000001</v>
      </c>
      <c r="E1427" s="212">
        <f t="shared" si="1740"/>
        <v>0.26500000000000001</v>
      </c>
      <c r="F1427" s="212">
        <f t="shared" si="1740"/>
        <v>0.26500000000000001</v>
      </c>
      <c r="G1427" s="212">
        <f t="shared" si="1740"/>
        <v>0.26500000000000001</v>
      </c>
      <c r="H1427" s="212">
        <f t="shared" si="1740"/>
        <v>0.26500000000000001</v>
      </c>
      <c r="I1427" s="212">
        <f t="shared" si="1740"/>
        <v>0.26500000000000001</v>
      </c>
      <c r="J1427" s="212">
        <f t="shared" si="1740"/>
        <v>0.26500000000000001</v>
      </c>
      <c r="K1427" s="212">
        <f t="shared" si="1740"/>
        <v>0.26500000000000001</v>
      </c>
      <c r="L1427" s="212">
        <f t="shared" si="1740"/>
        <v>0.26500000000000001</v>
      </c>
      <c r="M1427" s="212">
        <f t="shared" si="1740"/>
        <v>0.26500000000000001</v>
      </c>
      <c r="N1427" s="212">
        <f t="shared" si="1740"/>
        <v>0.26500000000000001</v>
      </c>
      <c r="O1427" s="212">
        <f t="shared" si="1740"/>
        <v>0.26500000000000001</v>
      </c>
      <c r="P1427" s="212">
        <f t="shared" si="1740"/>
        <v>0.26500000000000001</v>
      </c>
      <c r="Q1427" s="212">
        <f t="shared" si="1740"/>
        <v>0.26500000000000001</v>
      </c>
      <c r="R1427" s="212">
        <f t="shared" si="1740"/>
        <v>0.26500000000000001</v>
      </c>
      <c r="S1427" s="212">
        <f t="shared" si="1740"/>
        <v>0.26500000000000001</v>
      </c>
      <c r="T1427" s="212">
        <f t="shared" si="1740"/>
        <v>0.26500000000000001</v>
      </c>
      <c r="U1427" s="212">
        <f t="shared" si="1740"/>
        <v>0.26500000000000001</v>
      </c>
      <c r="V1427" s="212">
        <f t="shared" si="1740"/>
        <v>0.26500000000000001</v>
      </c>
      <c r="W1427" s="212">
        <f t="shared" si="1740"/>
        <v>0.26500000000000001</v>
      </c>
      <c r="X1427" s="212">
        <f t="shared" si="1740"/>
        <v>0.26500000000000001</v>
      </c>
      <c r="Y1427" s="212">
        <f t="shared" si="1740"/>
        <v>0.26500000000000001</v>
      </c>
      <c r="Z1427" s="212">
        <f t="shared" si="1740"/>
        <v>0.26500000000000001</v>
      </c>
      <c r="AA1427" s="212">
        <f t="shared" si="1740"/>
        <v>0.26500000000000001</v>
      </c>
      <c r="AB1427" s="212">
        <f t="shared" si="1723"/>
        <v>0.26500000000000001</v>
      </c>
      <c r="AC1427" s="212">
        <f t="shared" si="1724"/>
        <v>0.26500000000000001</v>
      </c>
      <c r="AD1427" s="212">
        <f t="shared" si="1725"/>
        <v>0.26500000000000001</v>
      </c>
      <c r="AE1427" s="212">
        <f t="shared" si="1726"/>
        <v>0.26500000000000001</v>
      </c>
      <c r="AF1427" s="212">
        <f t="shared" si="1727"/>
        <v>0.26500000000000001</v>
      </c>
      <c r="AG1427" s="212">
        <f t="shared" si="1728"/>
        <v>0.26500000000000001</v>
      </c>
      <c r="AH1427" s="212">
        <f t="shared" si="1729"/>
        <v>0.26500000000000001</v>
      </c>
      <c r="AI1427" s="212">
        <f t="shared" si="1730"/>
        <v>0.26500000000000001</v>
      </c>
      <c r="AJ1427" s="212">
        <f t="shared" si="1731"/>
        <v>0.26500000000000001</v>
      </c>
      <c r="AK1427" s="212">
        <f t="shared" si="1732"/>
        <v>0.26500000000000001</v>
      </c>
    </row>
    <row r="1428" spans="1:37" x14ac:dyDescent="0.35">
      <c r="A1428" s="211">
        <v>9</v>
      </c>
      <c r="B1428" s="212">
        <f t="shared" si="1734"/>
        <v>0.26500000000000001</v>
      </c>
      <c r="C1428" s="212">
        <f t="shared" ref="C1428:AA1428" si="1741">B1428</f>
        <v>0.26500000000000001</v>
      </c>
      <c r="D1428" s="212">
        <f t="shared" si="1741"/>
        <v>0.26500000000000001</v>
      </c>
      <c r="E1428" s="212">
        <f t="shared" si="1741"/>
        <v>0.26500000000000001</v>
      </c>
      <c r="F1428" s="212">
        <f t="shared" si="1741"/>
        <v>0.26500000000000001</v>
      </c>
      <c r="G1428" s="212">
        <f t="shared" si="1741"/>
        <v>0.26500000000000001</v>
      </c>
      <c r="H1428" s="212">
        <f t="shared" si="1741"/>
        <v>0.26500000000000001</v>
      </c>
      <c r="I1428" s="212">
        <f t="shared" si="1741"/>
        <v>0.26500000000000001</v>
      </c>
      <c r="J1428" s="212">
        <f t="shared" si="1741"/>
        <v>0.26500000000000001</v>
      </c>
      <c r="K1428" s="212">
        <f t="shared" si="1741"/>
        <v>0.26500000000000001</v>
      </c>
      <c r="L1428" s="212">
        <f t="shared" si="1741"/>
        <v>0.26500000000000001</v>
      </c>
      <c r="M1428" s="212">
        <f t="shared" si="1741"/>
        <v>0.26500000000000001</v>
      </c>
      <c r="N1428" s="212">
        <f t="shared" si="1741"/>
        <v>0.26500000000000001</v>
      </c>
      <c r="O1428" s="212">
        <f t="shared" si="1741"/>
        <v>0.26500000000000001</v>
      </c>
      <c r="P1428" s="212">
        <f t="shared" si="1741"/>
        <v>0.26500000000000001</v>
      </c>
      <c r="Q1428" s="212">
        <f t="shared" si="1741"/>
        <v>0.26500000000000001</v>
      </c>
      <c r="R1428" s="212">
        <f t="shared" si="1741"/>
        <v>0.26500000000000001</v>
      </c>
      <c r="S1428" s="212">
        <f t="shared" si="1741"/>
        <v>0.26500000000000001</v>
      </c>
      <c r="T1428" s="212">
        <f t="shared" si="1741"/>
        <v>0.26500000000000001</v>
      </c>
      <c r="U1428" s="212">
        <f t="shared" si="1741"/>
        <v>0.26500000000000001</v>
      </c>
      <c r="V1428" s="212">
        <f t="shared" si="1741"/>
        <v>0.26500000000000001</v>
      </c>
      <c r="W1428" s="212">
        <f t="shared" si="1741"/>
        <v>0.26500000000000001</v>
      </c>
      <c r="X1428" s="212">
        <f t="shared" si="1741"/>
        <v>0.26500000000000001</v>
      </c>
      <c r="Y1428" s="212">
        <f t="shared" si="1741"/>
        <v>0.26500000000000001</v>
      </c>
      <c r="Z1428" s="212">
        <f t="shared" si="1741"/>
        <v>0.26500000000000001</v>
      </c>
      <c r="AA1428" s="212">
        <f t="shared" si="1741"/>
        <v>0.26500000000000001</v>
      </c>
      <c r="AB1428" s="212">
        <f t="shared" si="1723"/>
        <v>0.26500000000000001</v>
      </c>
      <c r="AC1428" s="212">
        <f t="shared" si="1724"/>
        <v>0.26500000000000001</v>
      </c>
      <c r="AD1428" s="212">
        <f t="shared" si="1725"/>
        <v>0.26500000000000001</v>
      </c>
      <c r="AE1428" s="212">
        <f t="shared" si="1726"/>
        <v>0.26500000000000001</v>
      </c>
      <c r="AF1428" s="212">
        <f t="shared" si="1727"/>
        <v>0.26500000000000001</v>
      </c>
      <c r="AG1428" s="212">
        <f t="shared" si="1728"/>
        <v>0.26500000000000001</v>
      </c>
      <c r="AH1428" s="212">
        <f t="shared" si="1729"/>
        <v>0.26500000000000001</v>
      </c>
      <c r="AI1428" s="212">
        <f t="shared" si="1730"/>
        <v>0.26500000000000001</v>
      </c>
      <c r="AJ1428" s="212">
        <f t="shared" si="1731"/>
        <v>0.26500000000000001</v>
      </c>
      <c r="AK1428" s="212">
        <f t="shared" si="1732"/>
        <v>0.26500000000000001</v>
      </c>
    </row>
    <row r="1429" spans="1:37" x14ac:dyDescent="0.35">
      <c r="A1429" s="211">
        <v>10</v>
      </c>
      <c r="B1429" s="212">
        <f t="shared" si="1734"/>
        <v>0.26500000000000001</v>
      </c>
      <c r="C1429" s="212">
        <f t="shared" ref="C1429:AA1429" si="1742">B1429</f>
        <v>0.26500000000000001</v>
      </c>
      <c r="D1429" s="212">
        <f t="shared" si="1742"/>
        <v>0.26500000000000001</v>
      </c>
      <c r="E1429" s="212">
        <f t="shared" si="1742"/>
        <v>0.26500000000000001</v>
      </c>
      <c r="F1429" s="212">
        <f t="shared" si="1742"/>
        <v>0.26500000000000001</v>
      </c>
      <c r="G1429" s="212">
        <f t="shared" si="1742"/>
        <v>0.26500000000000001</v>
      </c>
      <c r="H1429" s="212">
        <f t="shared" si="1742"/>
        <v>0.26500000000000001</v>
      </c>
      <c r="I1429" s="212">
        <f t="shared" si="1742"/>
        <v>0.26500000000000001</v>
      </c>
      <c r="J1429" s="212">
        <f t="shared" si="1742"/>
        <v>0.26500000000000001</v>
      </c>
      <c r="K1429" s="212">
        <f t="shared" si="1742"/>
        <v>0.26500000000000001</v>
      </c>
      <c r="L1429" s="212">
        <f t="shared" si="1742"/>
        <v>0.26500000000000001</v>
      </c>
      <c r="M1429" s="212">
        <f t="shared" si="1742"/>
        <v>0.26500000000000001</v>
      </c>
      <c r="N1429" s="212">
        <f t="shared" si="1742"/>
        <v>0.26500000000000001</v>
      </c>
      <c r="O1429" s="212">
        <f t="shared" si="1742"/>
        <v>0.26500000000000001</v>
      </c>
      <c r="P1429" s="212">
        <f t="shared" si="1742"/>
        <v>0.26500000000000001</v>
      </c>
      <c r="Q1429" s="212">
        <f t="shared" si="1742"/>
        <v>0.26500000000000001</v>
      </c>
      <c r="R1429" s="212">
        <f t="shared" si="1742"/>
        <v>0.26500000000000001</v>
      </c>
      <c r="S1429" s="212">
        <f t="shared" si="1742"/>
        <v>0.26500000000000001</v>
      </c>
      <c r="T1429" s="212">
        <f t="shared" si="1742"/>
        <v>0.26500000000000001</v>
      </c>
      <c r="U1429" s="212">
        <f t="shared" si="1742"/>
        <v>0.26500000000000001</v>
      </c>
      <c r="V1429" s="212">
        <f t="shared" si="1742"/>
        <v>0.26500000000000001</v>
      </c>
      <c r="W1429" s="212">
        <f t="shared" si="1742"/>
        <v>0.26500000000000001</v>
      </c>
      <c r="X1429" s="212">
        <f t="shared" si="1742"/>
        <v>0.26500000000000001</v>
      </c>
      <c r="Y1429" s="212">
        <f t="shared" si="1742"/>
        <v>0.26500000000000001</v>
      </c>
      <c r="Z1429" s="212">
        <f t="shared" si="1742"/>
        <v>0.26500000000000001</v>
      </c>
      <c r="AA1429" s="212">
        <f t="shared" si="1742"/>
        <v>0.26500000000000001</v>
      </c>
      <c r="AB1429" s="212">
        <f t="shared" si="1723"/>
        <v>0.26500000000000001</v>
      </c>
      <c r="AC1429" s="212">
        <f t="shared" si="1724"/>
        <v>0.26500000000000001</v>
      </c>
      <c r="AD1429" s="212">
        <f t="shared" si="1725"/>
        <v>0.26500000000000001</v>
      </c>
      <c r="AE1429" s="212">
        <f t="shared" si="1726"/>
        <v>0.26500000000000001</v>
      </c>
      <c r="AF1429" s="212">
        <f t="shared" si="1727"/>
        <v>0.26500000000000001</v>
      </c>
      <c r="AG1429" s="212">
        <f t="shared" si="1728"/>
        <v>0.26500000000000001</v>
      </c>
      <c r="AH1429" s="212">
        <f t="shared" si="1729"/>
        <v>0.26500000000000001</v>
      </c>
      <c r="AI1429" s="212">
        <f t="shared" si="1730"/>
        <v>0.26500000000000001</v>
      </c>
      <c r="AJ1429" s="212">
        <f t="shared" si="1731"/>
        <v>0.26500000000000001</v>
      </c>
      <c r="AK1429" s="212">
        <f t="shared" si="1732"/>
        <v>0.26500000000000001</v>
      </c>
    </row>
    <row r="1430" spans="1:37" x14ac:dyDescent="0.35">
      <c r="A1430" s="211">
        <v>11</v>
      </c>
      <c r="B1430" s="212">
        <f t="shared" si="1734"/>
        <v>0.26500000000000001</v>
      </c>
      <c r="C1430" s="212">
        <f t="shared" ref="C1430:AA1430" si="1743">B1430</f>
        <v>0.26500000000000001</v>
      </c>
      <c r="D1430" s="212">
        <f t="shared" si="1743"/>
        <v>0.26500000000000001</v>
      </c>
      <c r="E1430" s="212">
        <f t="shared" si="1743"/>
        <v>0.26500000000000001</v>
      </c>
      <c r="F1430" s="212">
        <f t="shared" si="1743"/>
        <v>0.26500000000000001</v>
      </c>
      <c r="G1430" s="212">
        <f t="shared" si="1743"/>
        <v>0.26500000000000001</v>
      </c>
      <c r="H1430" s="212">
        <f t="shared" si="1743"/>
        <v>0.26500000000000001</v>
      </c>
      <c r="I1430" s="212">
        <f t="shared" si="1743"/>
        <v>0.26500000000000001</v>
      </c>
      <c r="J1430" s="212">
        <f t="shared" si="1743"/>
        <v>0.26500000000000001</v>
      </c>
      <c r="K1430" s="212">
        <f t="shared" si="1743"/>
        <v>0.26500000000000001</v>
      </c>
      <c r="L1430" s="212">
        <f t="shared" si="1743"/>
        <v>0.26500000000000001</v>
      </c>
      <c r="M1430" s="212">
        <f t="shared" si="1743"/>
        <v>0.26500000000000001</v>
      </c>
      <c r="N1430" s="212">
        <f t="shared" si="1743"/>
        <v>0.26500000000000001</v>
      </c>
      <c r="O1430" s="212">
        <f t="shared" si="1743"/>
        <v>0.26500000000000001</v>
      </c>
      <c r="P1430" s="212">
        <f t="shared" si="1743"/>
        <v>0.26500000000000001</v>
      </c>
      <c r="Q1430" s="212">
        <f t="shared" si="1743"/>
        <v>0.26500000000000001</v>
      </c>
      <c r="R1430" s="212">
        <f t="shared" si="1743"/>
        <v>0.26500000000000001</v>
      </c>
      <c r="S1430" s="212">
        <f t="shared" si="1743"/>
        <v>0.26500000000000001</v>
      </c>
      <c r="T1430" s="212">
        <f t="shared" si="1743"/>
        <v>0.26500000000000001</v>
      </c>
      <c r="U1430" s="212">
        <f t="shared" si="1743"/>
        <v>0.26500000000000001</v>
      </c>
      <c r="V1430" s="212">
        <f t="shared" si="1743"/>
        <v>0.26500000000000001</v>
      </c>
      <c r="W1430" s="212">
        <f t="shared" si="1743"/>
        <v>0.26500000000000001</v>
      </c>
      <c r="X1430" s="212">
        <f t="shared" si="1743"/>
        <v>0.26500000000000001</v>
      </c>
      <c r="Y1430" s="212">
        <f t="shared" si="1743"/>
        <v>0.26500000000000001</v>
      </c>
      <c r="Z1430" s="212">
        <f t="shared" si="1743"/>
        <v>0.26500000000000001</v>
      </c>
      <c r="AA1430" s="212">
        <f t="shared" si="1743"/>
        <v>0.26500000000000001</v>
      </c>
      <c r="AB1430" s="212">
        <f t="shared" si="1723"/>
        <v>0.26500000000000001</v>
      </c>
      <c r="AC1430" s="212">
        <f t="shared" si="1724"/>
        <v>0.26500000000000001</v>
      </c>
      <c r="AD1430" s="212">
        <f t="shared" si="1725"/>
        <v>0.26500000000000001</v>
      </c>
      <c r="AE1430" s="212">
        <f t="shared" si="1726"/>
        <v>0.26500000000000001</v>
      </c>
      <c r="AF1430" s="212">
        <f t="shared" si="1727"/>
        <v>0.26500000000000001</v>
      </c>
      <c r="AG1430" s="212">
        <f t="shared" si="1728"/>
        <v>0.26500000000000001</v>
      </c>
      <c r="AH1430" s="212">
        <f t="shared" si="1729"/>
        <v>0.26500000000000001</v>
      </c>
      <c r="AI1430" s="212">
        <f t="shared" si="1730"/>
        <v>0.26500000000000001</v>
      </c>
      <c r="AJ1430" s="212">
        <f t="shared" si="1731"/>
        <v>0.26500000000000001</v>
      </c>
      <c r="AK1430" s="212">
        <f t="shared" si="1732"/>
        <v>0.26500000000000001</v>
      </c>
    </row>
    <row r="1431" spans="1:37" x14ac:dyDescent="0.35">
      <c r="A1431" s="211">
        <v>12</v>
      </c>
      <c r="B1431" s="212">
        <f t="shared" si="1734"/>
        <v>0.26500000000000001</v>
      </c>
      <c r="C1431" s="212">
        <f t="shared" ref="C1431:AA1431" si="1744">B1431</f>
        <v>0.26500000000000001</v>
      </c>
      <c r="D1431" s="212">
        <f t="shared" si="1744"/>
        <v>0.26500000000000001</v>
      </c>
      <c r="E1431" s="212">
        <f t="shared" si="1744"/>
        <v>0.26500000000000001</v>
      </c>
      <c r="F1431" s="212">
        <f t="shared" si="1744"/>
        <v>0.26500000000000001</v>
      </c>
      <c r="G1431" s="212">
        <f t="shared" si="1744"/>
        <v>0.26500000000000001</v>
      </c>
      <c r="H1431" s="212">
        <f t="shared" si="1744"/>
        <v>0.26500000000000001</v>
      </c>
      <c r="I1431" s="212">
        <f t="shared" si="1744"/>
        <v>0.26500000000000001</v>
      </c>
      <c r="J1431" s="212">
        <f t="shared" si="1744"/>
        <v>0.26500000000000001</v>
      </c>
      <c r="K1431" s="212">
        <f t="shared" si="1744"/>
        <v>0.26500000000000001</v>
      </c>
      <c r="L1431" s="212">
        <f t="shared" si="1744"/>
        <v>0.26500000000000001</v>
      </c>
      <c r="M1431" s="212">
        <f t="shared" si="1744"/>
        <v>0.26500000000000001</v>
      </c>
      <c r="N1431" s="212">
        <f t="shared" si="1744"/>
        <v>0.26500000000000001</v>
      </c>
      <c r="O1431" s="212">
        <f t="shared" si="1744"/>
        <v>0.26500000000000001</v>
      </c>
      <c r="P1431" s="212">
        <f t="shared" si="1744"/>
        <v>0.26500000000000001</v>
      </c>
      <c r="Q1431" s="212">
        <f t="shared" si="1744"/>
        <v>0.26500000000000001</v>
      </c>
      <c r="R1431" s="212">
        <f t="shared" si="1744"/>
        <v>0.26500000000000001</v>
      </c>
      <c r="S1431" s="212">
        <f t="shared" si="1744"/>
        <v>0.26500000000000001</v>
      </c>
      <c r="T1431" s="212">
        <f t="shared" si="1744"/>
        <v>0.26500000000000001</v>
      </c>
      <c r="U1431" s="212">
        <f t="shared" si="1744"/>
        <v>0.26500000000000001</v>
      </c>
      <c r="V1431" s="212">
        <f t="shared" si="1744"/>
        <v>0.26500000000000001</v>
      </c>
      <c r="W1431" s="212">
        <f t="shared" si="1744"/>
        <v>0.26500000000000001</v>
      </c>
      <c r="X1431" s="212">
        <f t="shared" si="1744"/>
        <v>0.26500000000000001</v>
      </c>
      <c r="Y1431" s="212">
        <f t="shared" si="1744"/>
        <v>0.26500000000000001</v>
      </c>
      <c r="Z1431" s="212">
        <f t="shared" si="1744"/>
        <v>0.26500000000000001</v>
      </c>
      <c r="AA1431" s="212">
        <f t="shared" si="1744"/>
        <v>0.26500000000000001</v>
      </c>
      <c r="AB1431" s="212">
        <f t="shared" si="1723"/>
        <v>0.26500000000000001</v>
      </c>
      <c r="AC1431" s="212">
        <f t="shared" si="1724"/>
        <v>0.26500000000000001</v>
      </c>
      <c r="AD1431" s="212">
        <f t="shared" si="1725"/>
        <v>0.26500000000000001</v>
      </c>
      <c r="AE1431" s="212">
        <f t="shared" si="1726"/>
        <v>0.26500000000000001</v>
      </c>
      <c r="AF1431" s="212">
        <f t="shared" si="1727"/>
        <v>0.26500000000000001</v>
      </c>
      <c r="AG1431" s="212">
        <f t="shared" si="1728"/>
        <v>0.26500000000000001</v>
      </c>
      <c r="AH1431" s="212">
        <f t="shared" si="1729"/>
        <v>0.26500000000000001</v>
      </c>
      <c r="AI1431" s="212">
        <f t="shared" si="1730"/>
        <v>0.26500000000000001</v>
      </c>
      <c r="AJ1431" s="212">
        <f t="shared" si="1731"/>
        <v>0.26500000000000001</v>
      </c>
      <c r="AK1431" s="212">
        <f t="shared" si="1732"/>
        <v>0.26500000000000001</v>
      </c>
    </row>
    <row r="1432" spans="1:37" x14ac:dyDescent="0.35">
      <c r="A1432" s="211">
        <v>13</v>
      </c>
      <c r="B1432" s="212">
        <f t="shared" si="1734"/>
        <v>0.26500000000000001</v>
      </c>
      <c r="C1432" s="212">
        <f t="shared" ref="C1432:AA1432" si="1745">B1432</f>
        <v>0.26500000000000001</v>
      </c>
      <c r="D1432" s="212">
        <f t="shared" si="1745"/>
        <v>0.26500000000000001</v>
      </c>
      <c r="E1432" s="212">
        <f t="shared" si="1745"/>
        <v>0.26500000000000001</v>
      </c>
      <c r="F1432" s="212">
        <f t="shared" si="1745"/>
        <v>0.26500000000000001</v>
      </c>
      <c r="G1432" s="212">
        <f t="shared" si="1745"/>
        <v>0.26500000000000001</v>
      </c>
      <c r="H1432" s="212">
        <f t="shared" si="1745"/>
        <v>0.26500000000000001</v>
      </c>
      <c r="I1432" s="212">
        <f t="shared" si="1745"/>
        <v>0.26500000000000001</v>
      </c>
      <c r="J1432" s="212">
        <f t="shared" si="1745"/>
        <v>0.26500000000000001</v>
      </c>
      <c r="K1432" s="212">
        <f t="shared" si="1745"/>
        <v>0.26500000000000001</v>
      </c>
      <c r="L1432" s="212">
        <f t="shared" si="1745"/>
        <v>0.26500000000000001</v>
      </c>
      <c r="M1432" s="212">
        <f t="shared" si="1745"/>
        <v>0.26500000000000001</v>
      </c>
      <c r="N1432" s="212">
        <f t="shared" si="1745"/>
        <v>0.26500000000000001</v>
      </c>
      <c r="O1432" s="212">
        <f t="shared" si="1745"/>
        <v>0.26500000000000001</v>
      </c>
      <c r="P1432" s="212">
        <f t="shared" si="1745"/>
        <v>0.26500000000000001</v>
      </c>
      <c r="Q1432" s="212">
        <f t="shared" si="1745"/>
        <v>0.26500000000000001</v>
      </c>
      <c r="R1432" s="212">
        <f t="shared" si="1745"/>
        <v>0.26500000000000001</v>
      </c>
      <c r="S1432" s="212">
        <f t="shared" si="1745"/>
        <v>0.26500000000000001</v>
      </c>
      <c r="T1432" s="212">
        <f t="shared" si="1745"/>
        <v>0.26500000000000001</v>
      </c>
      <c r="U1432" s="212">
        <f t="shared" si="1745"/>
        <v>0.26500000000000001</v>
      </c>
      <c r="V1432" s="212">
        <f t="shared" si="1745"/>
        <v>0.26500000000000001</v>
      </c>
      <c r="W1432" s="212">
        <f t="shared" si="1745"/>
        <v>0.26500000000000001</v>
      </c>
      <c r="X1432" s="212">
        <f t="shared" si="1745"/>
        <v>0.26500000000000001</v>
      </c>
      <c r="Y1432" s="212">
        <f t="shared" si="1745"/>
        <v>0.26500000000000001</v>
      </c>
      <c r="Z1432" s="212">
        <f t="shared" si="1745"/>
        <v>0.26500000000000001</v>
      </c>
      <c r="AA1432" s="212">
        <f t="shared" si="1745"/>
        <v>0.26500000000000001</v>
      </c>
      <c r="AB1432" s="212">
        <f t="shared" si="1723"/>
        <v>0.26500000000000001</v>
      </c>
      <c r="AC1432" s="212">
        <f t="shared" si="1724"/>
        <v>0.26500000000000001</v>
      </c>
      <c r="AD1432" s="212">
        <f t="shared" si="1725"/>
        <v>0.26500000000000001</v>
      </c>
      <c r="AE1432" s="212">
        <f t="shared" si="1726"/>
        <v>0.26500000000000001</v>
      </c>
      <c r="AF1432" s="212">
        <f t="shared" si="1727"/>
        <v>0.26500000000000001</v>
      </c>
      <c r="AG1432" s="212">
        <f t="shared" si="1728"/>
        <v>0.26500000000000001</v>
      </c>
      <c r="AH1432" s="212">
        <f t="shared" si="1729"/>
        <v>0.26500000000000001</v>
      </c>
      <c r="AI1432" s="212">
        <f t="shared" si="1730"/>
        <v>0.26500000000000001</v>
      </c>
      <c r="AJ1432" s="212">
        <f t="shared" si="1731"/>
        <v>0.26500000000000001</v>
      </c>
      <c r="AK1432" s="212">
        <f t="shared" si="1732"/>
        <v>0.26500000000000001</v>
      </c>
    </row>
    <row r="1433" spans="1:37" x14ac:dyDescent="0.35">
      <c r="A1433" s="211">
        <v>14</v>
      </c>
      <c r="B1433" s="212">
        <f t="shared" si="1734"/>
        <v>0.26500000000000001</v>
      </c>
      <c r="C1433" s="212">
        <f t="shared" ref="C1433:AA1433" si="1746">B1433</f>
        <v>0.26500000000000001</v>
      </c>
      <c r="D1433" s="212">
        <f t="shared" si="1746"/>
        <v>0.26500000000000001</v>
      </c>
      <c r="E1433" s="212">
        <f t="shared" si="1746"/>
        <v>0.26500000000000001</v>
      </c>
      <c r="F1433" s="212">
        <f t="shared" si="1746"/>
        <v>0.26500000000000001</v>
      </c>
      <c r="G1433" s="212">
        <f t="shared" si="1746"/>
        <v>0.26500000000000001</v>
      </c>
      <c r="H1433" s="212">
        <f t="shared" si="1746"/>
        <v>0.26500000000000001</v>
      </c>
      <c r="I1433" s="212">
        <f t="shared" si="1746"/>
        <v>0.26500000000000001</v>
      </c>
      <c r="J1433" s="212">
        <f t="shared" si="1746"/>
        <v>0.26500000000000001</v>
      </c>
      <c r="K1433" s="212">
        <f t="shared" si="1746"/>
        <v>0.26500000000000001</v>
      </c>
      <c r="L1433" s="212">
        <f t="shared" si="1746"/>
        <v>0.26500000000000001</v>
      </c>
      <c r="M1433" s="212">
        <f t="shared" si="1746"/>
        <v>0.26500000000000001</v>
      </c>
      <c r="N1433" s="212">
        <f t="shared" si="1746"/>
        <v>0.26500000000000001</v>
      </c>
      <c r="O1433" s="212">
        <f t="shared" si="1746"/>
        <v>0.26500000000000001</v>
      </c>
      <c r="P1433" s="212">
        <f t="shared" si="1746"/>
        <v>0.26500000000000001</v>
      </c>
      <c r="Q1433" s="212">
        <f t="shared" si="1746"/>
        <v>0.26500000000000001</v>
      </c>
      <c r="R1433" s="212">
        <f t="shared" si="1746"/>
        <v>0.26500000000000001</v>
      </c>
      <c r="S1433" s="212">
        <f t="shared" si="1746"/>
        <v>0.26500000000000001</v>
      </c>
      <c r="T1433" s="212">
        <f t="shared" si="1746"/>
        <v>0.26500000000000001</v>
      </c>
      <c r="U1433" s="212">
        <f t="shared" si="1746"/>
        <v>0.26500000000000001</v>
      </c>
      <c r="V1433" s="212">
        <f t="shared" si="1746"/>
        <v>0.26500000000000001</v>
      </c>
      <c r="W1433" s="212">
        <f t="shared" si="1746"/>
        <v>0.26500000000000001</v>
      </c>
      <c r="X1433" s="212">
        <f t="shared" si="1746"/>
        <v>0.26500000000000001</v>
      </c>
      <c r="Y1433" s="212">
        <f t="shared" si="1746"/>
        <v>0.26500000000000001</v>
      </c>
      <c r="Z1433" s="212">
        <f t="shared" si="1746"/>
        <v>0.26500000000000001</v>
      </c>
      <c r="AA1433" s="212">
        <f t="shared" si="1746"/>
        <v>0.26500000000000001</v>
      </c>
      <c r="AB1433" s="212">
        <f t="shared" si="1723"/>
        <v>0.26500000000000001</v>
      </c>
      <c r="AC1433" s="212">
        <f t="shared" si="1724"/>
        <v>0.26500000000000001</v>
      </c>
      <c r="AD1433" s="212">
        <f t="shared" si="1725"/>
        <v>0.26500000000000001</v>
      </c>
      <c r="AE1433" s="212">
        <f t="shared" si="1726"/>
        <v>0.26500000000000001</v>
      </c>
      <c r="AF1433" s="212">
        <f t="shared" si="1727"/>
        <v>0.26500000000000001</v>
      </c>
      <c r="AG1433" s="212">
        <f t="shared" si="1728"/>
        <v>0.26500000000000001</v>
      </c>
      <c r="AH1433" s="212">
        <f t="shared" si="1729"/>
        <v>0.26500000000000001</v>
      </c>
      <c r="AI1433" s="212">
        <f t="shared" si="1730"/>
        <v>0.26500000000000001</v>
      </c>
      <c r="AJ1433" s="212">
        <f t="shared" si="1731"/>
        <v>0.26500000000000001</v>
      </c>
      <c r="AK1433" s="212">
        <f t="shared" si="1732"/>
        <v>0.26500000000000001</v>
      </c>
    </row>
    <row r="1434" spans="1:37" x14ac:dyDescent="0.35">
      <c r="A1434" s="215">
        <v>15</v>
      </c>
      <c r="B1434" s="212">
        <f t="shared" si="1734"/>
        <v>0.26500000000000001</v>
      </c>
      <c r="C1434" s="212">
        <f t="shared" ref="C1434:AA1434" si="1747">B1434</f>
        <v>0.26500000000000001</v>
      </c>
      <c r="D1434" s="212">
        <f t="shared" si="1747"/>
        <v>0.26500000000000001</v>
      </c>
      <c r="E1434" s="212">
        <f t="shared" si="1747"/>
        <v>0.26500000000000001</v>
      </c>
      <c r="F1434" s="212">
        <f t="shared" si="1747"/>
        <v>0.26500000000000001</v>
      </c>
      <c r="G1434" s="212">
        <f t="shared" si="1747"/>
        <v>0.26500000000000001</v>
      </c>
      <c r="H1434" s="212">
        <f t="shared" si="1747"/>
        <v>0.26500000000000001</v>
      </c>
      <c r="I1434" s="212">
        <f t="shared" si="1747"/>
        <v>0.26500000000000001</v>
      </c>
      <c r="J1434" s="212">
        <f t="shared" si="1747"/>
        <v>0.26500000000000001</v>
      </c>
      <c r="K1434" s="212">
        <f t="shared" si="1747"/>
        <v>0.26500000000000001</v>
      </c>
      <c r="L1434" s="212">
        <f t="shared" si="1747"/>
        <v>0.26500000000000001</v>
      </c>
      <c r="M1434" s="212">
        <f t="shared" si="1747"/>
        <v>0.26500000000000001</v>
      </c>
      <c r="N1434" s="212">
        <f t="shared" si="1747"/>
        <v>0.26500000000000001</v>
      </c>
      <c r="O1434" s="212">
        <f t="shared" si="1747"/>
        <v>0.26500000000000001</v>
      </c>
      <c r="P1434" s="212">
        <f t="shared" si="1747"/>
        <v>0.26500000000000001</v>
      </c>
      <c r="Q1434" s="212">
        <f t="shared" si="1747"/>
        <v>0.26500000000000001</v>
      </c>
      <c r="R1434" s="212">
        <f t="shared" si="1747"/>
        <v>0.26500000000000001</v>
      </c>
      <c r="S1434" s="212">
        <f t="shared" si="1747"/>
        <v>0.26500000000000001</v>
      </c>
      <c r="T1434" s="212">
        <f t="shared" si="1747"/>
        <v>0.26500000000000001</v>
      </c>
      <c r="U1434" s="212">
        <f t="shared" si="1747"/>
        <v>0.26500000000000001</v>
      </c>
      <c r="V1434" s="212">
        <f t="shared" si="1747"/>
        <v>0.26500000000000001</v>
      </c>
      <c r="W1434" s="212">
        <f t="shared" si="1747"/>
        <v>0.26500000000000001</v>
      </c>
      <c r="X1434" s="212">
        <f t="shared" si="1747"/>
        <v>0.26500000000000001</v>
      </c>
      <c r="Y1434" s="212">
        <f t="shared" si="1747"/>
        <v>0.26500000000000001</v>
      </c>
      <c r="Z1434" s="212">
        <f t="shared" si="1747"/>
        <v>0.26500000000000001</v>
      </c>
      <c r="AA1434" s="212">
        <f t="shared" si="1747"/>
        <v>0.26500000000000001</v>
      </c>
      <c r="AB1434" s="212">
        <f t="shared" si="1723"/>
        <v>0.26500000000000001</v>
      </c>
      <c r="AC1434" s="212">
        <f t="shared" si="1724"/>
        <v>0.26500000000000001</v>
      </c>
      <c r="AD1434" s="212">
        <f t="shared" si="1725"/>
        <v>0.26500000000000001</v>
      </c>
      <c r="AE1434" s="212">
        <f t="shared" si="1726"/>
        <v>0.26500000000000001</v>
      </c>
      <c r="AF1434" s="212">
        <f t="shared" si="1727"/>
        <v>0.26500000000000001</v>
      </c>
      <c r="AG1434" s="212">
        <f t="shared" si="1728"/>
        <v>0.26500000000000001</v>
      </c>
      <c r="AH1434" s="212">
        <f t="shared" si="1729"/>
        <v>0.26500000000000001</v>
      </c>
      <c r="AI1434" s="212">
        <f t="shared" si="1730"/>
        <v>0.26500000000000001</v>
      </c>
      <c r="AJ1434" s="212">
        <f t="shared" si="1731"/>
        <v>0.26500000000000001</v>
      </c>
      <c r="AK1434" s="212">
        <f t="shared" si="1732"/>
        <v>0.26500000000000001</v>
      </c>
    </row>
    <row r="1435" spans="1:37" x14ac:dyDescent="0.35">
      <c r="A1435" s="215">
        <v>16</v>
      </c>
      <c r="B1435" s="212">
        <f t="shared" si="1734"/>
        <v>0.26500000000000001</v>
      </c>
      <c r="C1435" s="212">
        <f t="shared" ref="C1435:AA1435" si="1748">B1435</f>
        <v>0.26500000000000001</v>
      </c>
      <c r="D1435" s="212">
        <f t="shared" si="1748"/>
        <v>0.26500000000000001</v>
      </c>
      <c r="E1435" s="212">
        <f t="shared" si="1748"/>
        <v>0.26500000000000001</v>
      </c>
      <c r="F1435" s="212">
        <f t="shared" si="1748"/>
        <v>0.26500000000000001</v>
      </c>
      <c r="G1435" s="212">
        <f t="shared" si="1748"/>
        <v>0.26500000000000001</v>
      </c>
      <c r="H1435" s="212">
        <f t="shared" si="1748"/>
        <v>0.26500000000000001</v>
      </c>
      <c r="I1435" s="212">
        <f t="shared" si="1748"/>
        <v>0.26500000000000001</v>
      </c>
      <c r="J1435" s="212">
        <f t="shared" si="1748"/>
        <v>0.26500000000000001</v>
      </c>
      <c r="K1435" s="212">
        <f t="shared" si="1748"/>
        <v>0.26500000000000001</v>
      </c>
      <c r="L1435" s="212">
        <f t="shared" si="1748"/>
        <v>0.26500000000000001</v>
      </c>
      <c r="M1435" s="212">
        <f t="shared" si="1748"/>
        <v>0.26500000000000001</v>
      </c>
      <c r="N1435" s="212">
        <f t="shared" si="1748"/>
        <v>0.26500000000000001</v>
      </c>
      <c r="O1435" s="212">
        <f t="shared" si="1748"/>
        <v>0.26500000000000001</v>
      </c>
      <c r="P1435" s="212">
        <f t="shared" si="1748"/>
        <v>0.26500000000000001</v>
      </c>
      <c r="Q1435" s="212">
        <f t="shared" si="1748"/>
        <v>0.26500000000000001</v>
      </c>
      <c r="R1435" s="212">
        <f t="shared" si="1748"/>
        <v>0.26500000000000001</v>
      </c>
      <c r="S1435" s="212">
        <f t="shared" si="1748"/>
        <v>0.26500000000000001</v>
      </c>
      <c r="T1435" s="212">
        <f t="shared" si="1748"/>
        <v>0.26500000000000001</v>
      </c>
      <c r="U1435" s="212">
        <f t="shared" si="1748"/>
        <v>0.26500000000000001</v>
      </c>
      <c r="V1435" s="212">
        <f t="shared" si="1748"/>
        <v>0.26500000000000001</v>
      </c>
      <c r="W1435" s="212">
        <f t="shared" si="1748"/>
        <v>0.26500000000000001</v>
      </c>
      <c r="X1435" s="212">
        <f t="shared" si="1748"/>
        <v>0.26500000000000001</v>
      </c>
      <c r="Y1435" s="212">
        <f t="shared" si="1748"/>
        <v>0.26500000000000001</v>
      </c>
      <c r="Z1435" s="212">
        <f t="shared" si="1748"/>
        <v>0.26500000000000001</v>
      </c>
      <c r="AA1435" s="212">
        <f t="shared" si="1748"/>
        <v>0.26500000000000001</v>
      </c>
      <c r="AB1435" s="212">
        <f t="shared" si="1723"/>
        <v>0.26500000000000001</v>
      </c>
      <c r="AC1435" s="212">
        <f t="shared" si="1724"/>
        <v>0.26500000000000001</v>
      </c>
      <c r="AD1435" s="212">
        <f t="shared" si="1725"/>
        <v>0.26500000000000001</v>
      </c>
      <c r="AE1435" s="212">
        <f t="shared" si="1726"/>
        <v>0.26500000000000001</v>
      </c>
      <c r="AF1435" s="212">
        <f t="shared" si="1727"/>
        <v>0.26500000000000001</v>
      </c>
      <c r="AG1435" s="212">
        <f t="shared" si="1728"/>
        <v>0.26500000000000001</v>
      </c>
      <c r="AH1435" s="212">
        <f t="shared" si="1729"/>
        <v>0.26500000000000001</v>
      </c>
      <c r="AI1435" s="212">
        <f t="shared" si="1730"/>
        <v>0.26500000000000001</v>
      </c>
      <c r="AJ1435" s="212">
        <f t="shared" si="1731"/>
        <v>0.26500000000000001</v>
      </c>
      <c r="AK1435" s="212">
        <f t="shared" si="1732"/>
        <v>0.26500000000000001</v>
      </c>
    </row>
    <row r="1436" spans="1:37" x14ac:dyDescent="0.35">
      <c r="A1436" s="215">
        <v>17</v>
      </c>
      <c r="B1436" s="212">
        <f t="shared" si="1734"/>
        <v>0.26500000000000001</v>
      </c>
      <c r="C1436" s="212">
        <f t="shared" ref="C1436:AA1436" si="1749">B1436</f>
        <v>0.26500000000000001</v>
      </c>
      <c r="D1436" s="212">
        <f t="shared" si="1749"/>
        <v>0.26500000000000001</v>
      </c>
      <c r="E1436" s="212">
        <f t="shared" si="1749"/>
        <v>0.26500000000000001</v>
      </c>
      <c r="F1436" s="212">
        <f t="shared" si="1749"/>
        <v>0.26500000000000001</v>
      </c>
      <c r="G1436" s="212">
        <f t="shared" si="1749"/>
        <v>0.26500000000000001</v>
      </c>
      <c r="H1436" s="212">
        <f t="shared" si="1749"/>
        <v>0.26500000000000001</v>
      </c>
      <c r="I1436" s="212">
        <f t="shared" si="1749"/>
        <v>0.26500000000000001</v>
      </c>
      <c r="J1436" s="212">
        <f t="shared" si="1749"/>
        <v>0.26500000000000001</v>
      </c>
      <c r="K1436" s="212">
        <f t="shared" si="1749"/>
        <v>0.26500000000000001</v>
      </c>
      <c r="L1436" s="212">
        <f t="shared" si="1749"/>
        <v>0.26500000000000001</v>
      </c>
      <c r="M1436" s="212">
        <f t="shared" si="1749"/>
        <v>0.26500000000000001</v>
      </c>
      <c r="N1436" s="212">
        <f t="shared" si="1749"/>
        <v>0.26500000000000001</v>
      </c>
      <c r="O1436" s="212">
        <f t="shared" si="1749"/>
        <v>0.26500000000000001</v>
      </c>
      <c r="P1436" s="212">
        <f t="shared" si="1749"/>
        <v>0.26500000000000001</v>
      </c>
      <c r="Q1436" s="212">
        <f t="shared" si="1749"/>
        <v>0.26500000000000001</v>
      </c>
      <c r="R1436" s="212">
        <f t="shared" si="1749"/>
        <v>0.26500000000000001</v>
      </c>
      <c r="S1436" s="212">
        <f t="shared" si="1749"/>
        <v>0.26500000000000001</v>
      </c>
      <c r="T1436" s="212">
        <f t="shared" si="1749"/>
        <v>0.26500000000000001</v>
      </c>
      <c r="U1436" s="212">
        <f t="shared" si="1749"/>
        <v>0.26500000000000001</v>
      </c>
      <c r="V1436" s="212">
        <f t="shared" si="1749"/>
        <v>0.26500000000000001</v>
      </c>
      <c r="W1436" s="212">
        <f t="shared" si="1749"/>
        <v>0.26500000000000001</v>
      </c>
      <c r="X1436" s="212">
        <f t="shared" si="1749"/>
        <v>0.26500000000000001</v>
      </c>
      <c r="Y1436" s="212">
        <f t="shared" si="1749"/>
        <v>0.26500000000000001</v>
      </c>
      <c r="Z1436" s="212">
        <f t="shared" si="1749"/>
        <v>0.26500000000000001</v>
      </c>
      <c r="AA1436" s="212">
        <f t="shared" si="1749"/>
        <v>0.26500000000000001</v>
      </c>
      <c r="AB1436" s="212">
        <f t="shared" si="1723"/>
        <v>0.26500000000000001</v>
      </c>
      <c r="AC1436" s="212">
        <f t="shared" si="1724"/>
        <v>0.26500000000000001</v>
      </c>
      <c r="AD1436" s="212">
        <f t="shared" si="1725"/>
        <v>0.26500000000000001</v>
      </c>
      <c r="AE1436" s="212">
        <f t="shared" si="1726"/>
        <v>0.26500000000000001</v>
      </c>
      <c r="AF1436" s="212">
        <f t="shared" si="1727"/>
        <v>0.26500000000000001</v>
      </c>
      <c r="AG1436" s="212">
        <f t="shared" si="1728"/>
        <v>0.26500000000000001</v>
      </c>
      <c r="AH1436" s="212">
        <f t="shared" si="1729"/>
        <v>0.26500000000000001</v>
      </c>
      <c r="AI1436" s="212">
        <f t="shared" si="1730"/>
        <v>0.26500000000000001</v>
      </c>
      <c r="AJ1436" s="212">
        <f t="shared" si="1731"/>
        <v>0.26500000000000001</v>
      </c>
      <c r="AK1436" s="212">
        <f t="shared" si="1732"/>
        <v>0.26500000000000001</v>
      </c>
    </row>
    <row r="1437" spans="1:37" x14ac:dyDescent="0.35">
      <c r="A1437" s="215">
        <v>18</v>
      </c>
      <c r="B1437" s="212">
        <f t="shared" si="1734"/>
        <v>0.26500000000000001</v>
      </c>
      <c r="C1437" s="212">
        <f t="shared" ref="C1437:AA1437" si="1750">B1437</f>
        <v>0.26500000000000001</v>
      </c>
      <c r="D1437" s="212">
        <f t="shared" si="1750"/>
        <v>0.26500000000000001</v>
      </c>
      <c r="E1437" s="212">
        <f t="shared" si="1750"/>
        <v>0.26500000000000001</v>
      </c>
      <c r="F1437" s="212">
        <f t="shared" si="1750"/>
        <v>0.26500000000000001</v>
      </c>
      <c r="G1437" s="212">
        <f t="shared" si="1750"/>
        <v>0.26500000000000001</v>
      </c>
      <c r="H1437" s="212">
        <f t="shared" si="1750"/>
        <v>0.26500000000000001</v>
      </c>
      <c r="I1437" s="212">
        <f t="shared" si="1750"/>
        <v>0.26500000000000001</v>
      </c>
      <c r="J1437" s="212">
        <f t="shared" si="1750"/>
        <v>0.26500000000000001</v>
      </c>
      <c r="K1437" s="212">
        <f t="shared" si="1750"/>
        <v>0.26500000000000001</v>
      </c>
      <c r="L1437" s="212">
        <f t="shared" si="1750"/>
        <v>0.26500000000000001</v>
      </c>
      <c r="M1437" s="212">
        <f t="shared" si="1750"/>
        <v>0.26500000000000001</v>
      </c>
      <c r="N1437" s="212">
        <f t="shared" si="1750"/>
        <v>0.26500000000000001</v>
      </c>
      <c r="O1437" s="212">
        <f t="shared" si="1750"/>
        <v>0.26500000000000001</v>
      </c>
      <c r="P1437" s="212">
        <f t="shared" si="1750"/>
        <v>0.26500000000000001</v>
      </c>
      <c r="Q1437" s="212">
        <f t="shared" si="1750"/>
        <v>0.26500000000000001</v>
      </c>
      <c r="R1437" s="212">
        <f t="shared" si="1750"/>
        <v>0.26500000000000001</v>
      </c>
      <c r="S1437" s="212">
        <f t="shared" si="1750"/>
        <v>0.26500000000000001</v>
      </c>
      <c r="T1437" s="212">
        <f t="shared" si="1750"/>
        <v>0.26500000000000001</v>
      </c>
      <c r="U1437" s="212">
        <f t="shared" si="1750"/>
        <v>0.26500000000000001</v>
      </c>
      <c r="V1437" s="212">
        <f t="shared" si="1750"/>
        <v>0.26500000000000001</v>
      </c>
      <c r="W1437" s="212">
        <f t="shared" si="1750"/>
        <v>0.26500000000000001</v>
      </c>
      <c r="X1437" s="212">
        <f t="shared" si="1750"/>
        <v>0.26500000000000001</v>
      </c>
      <c r="Y1437" s="212">
        <f t="shared" si="1750"/>
        <v>0.26500000000000001</v>
      </c>
      <c r="Z1437" s="212">
        <f t="shared" si="1750"/>
        <v>0.26500000000000001</v>
      </c>
      <c r="AA1437" s="212">
        <f t="shared" si="1750"/>
        <v>0.26500000000000001</v>
      </c>
      <c r="AB1437" s="212">
        <f t="shared" si="1723"/>
        <v>0.26500000000000001</v>
      </c>
      <c r="AC1437" s="212">
        <f t="shared" si="1724"/>
        <v>0.26500000000000001</v>
      </c>
      <c r="AD1437" s="212">
        <f t="shared" si="1725"/>
        <v>0.26500000000000001</v>
      </c>
      <c r="AE1437" s="212">
        <f t="shared" si="1726"/>
        <v>0.26500000000000001</v>
      </c>
      <c r="AF1437" s="212">
        <f t="shared" si="1727"/>
        <v>0.26500000000000001</v>
      </c>
      <c r="AG1437" s="212">
        <f t="shared" si="1728"/>
        <v>0.26500000000000001</v>
      </c>
      <c r="AH1437" s="212">
        <f t="shared" si="1729"/>
        <v>0.26500000000000001</v>
      </c>
      <c r="AI1437" s="212">
        <f t="shared" si="1730"/>
        <v>0.26500000000000001</v>
      </c>
      <c r="AJ1437" s="212">
        <f t="shared" si="1731"/>
        <v>0.26500000000000001</v>
      </c>
      <c r="AK1437" s="212">
        <f t="shared" si="1732"/>
        <v>0.26500000000000001</v>
      </c>
    </row>
    <row r="1438" spans="1:37" x14ac:dyDescent="0.35">
      <c r="A1438" s="215">
        <v>19</v>
      </c>
      <c r="B1438" s="212">
        <f t="shared" si="1734"/>
        <v>0.26500000000000001</v>
      </c>
      <c r="C1438" s="212">
        <f t="shared" ref="C1438:AA1438" si="1751">B1438</f>
        <v>0.26500000000000001</v>
      </c>
      <c r="D1438" s="212">
        <f t="shared" si="1751"/>
        <v>0.26500000000000001</v>
      </c>
      <c r="E1438" s="212">
        <f t="shared" si="1751"/>
        <v>0.26500000000000001</v>
      </c>
      <c r="F1438" s="212">
        <f t="shared" si="1751"/>
        <v>0.26500000000000001</v>
      </c>
      <c r="G1438" s="212">
        <f t="shared" si="1751"/>
        <v>0.26500000000000001</v>
      </c>
      <c r="H1438" s="212">
        <f t="shared" si="1751"/>
        <v>0.26500000000000001</v>
      </c>
      <c r="I1438" s="212">
        <f t="shared" si="1751"/>
        <v>0.26500000000000001</v>
      </c>
      <c r="J1438" s="212">
        <f t="shared" si="1751"/>
        <v>0.26500000000000001</v>
      </c>
      <c r="K1438" s="212">
        <f t="shared" si="1751"/>
        <v>0.26500000000000001</v>
      </c>
      <c r="L1438" s="212">
        <f t="shared" si="1751"/>
        <v>0.26500000000000001</v>
      </c>
      <c r="M1438" s="212">
        <f t="shared" si="1751"/>
        <v>0.26500000000000001</v>
      </c>
      <c r="N1438" s="212">
        <f t="shared" si="1751"/>
        <v>0.26500000000000001</v>
      </c>
      <c r="O1438" s="212">
        <f t="shared" si="1751"/>
        <v>0.26500000000000001</v>
      </c>
      <c r="P1438" s="212">
        <f t="shared" si="1751"/>
        <v>0.26500000000000001</v>
      </c>
      <c r="Q1438" s="212">
        <f t="shared" si="1751"/>
        <v>0.26500000000000001</v>
      </c>
      <c r="R1438" s="212">
        <f t="shared" si="1751"/>
        <v>0.26500000000000001</v>
      </c>
      <c r="S1438" s="212">
        <f t="shared" si="1751"/>
        <v>0.26500000000000001</v>
      </c>
      <c r="T1438" s="212">
        <f t="shared" si="1751"/>
        <v>0.26500000000000001</v>
      </c>
      <c r="U1438" s="212">
        <f t="shared" si="1751"/>
        <v>0.26500000000000001</v>
      </c>
      <c r="V1438" s="212">
        <f t="shared" si="1751"/>
        <v>0.26500000000000001</v>
      </c>
      <c r="W1438" s="212">
        <f t="shared" si="1751"/>
        <v>0.26500000000000001</v>
      </c>
      <c r="X1438" s="212">
        <f t="shared" si="1751"/>
        <v>0.26500000000000001</v>
      </c>
      <c r="Y1438" s="212">
        <f t="shared" si="1751"/>
        <v>0.26500000000000001</v>
      </c>
      <c r="Z1438" s="212">
        <f t="shared" si="1751"/>
        <v>0.26500000000000001</v>
      </c>
      <c r="AA1438" s="212">
        <f t="shared" si="1751"/>
        <v>0.26500000000000001</v>
      </c>
      <c r="AB1438" s="212">
        <f t="shared" si="1723"/>
        <v>0.26500000000000001</v>
      </c>
      <c r="AC1438" s="212">
        <f t="shared" si="1724"/>
        <v>0.26500000000000001</v>
      </c>
      <c r="AD1438" s="212">
        <f t="shared" si="1725"/>
        <v>0.26500000000000001</v>
      </c>
      <c r="AE1438" s="212">
        <f t="shared" si="1726"/>
        <v>0.26500000000000001</v>
      </c>
      <c r="AF1438" s="212">
        <f t="shared" si="1727"/>
        <v>0.26500000000000001</v>
      </c>
      <c r="AG1438" s="212">
        <f t="shared" si="1728"/>
        <v>0.26500000000000001</v>
      </c>
      <c r="AH1438" s="212">
        <f t="shared" si="1729"/>
        <v>0.26500000000000001</v>
      </c>
      <c r="AI1438" s="212">
        <f t="shared" si="1730"/>
        <v>0.26500000000000001</v>
      </c>
      <c r="AJ1438" s="212">
        <f t="shared" si="1731"/>
        <v>0.26500000000000001</v>
      </c>
      <c r="AK1438" s="212">
        <f t="shared" si="1732"/>
        <v>0.26500000000000001</v>
      </c>
    </row>
    <row r="1439" spans="1:37" x14ac:dyDescent="0.35">
      <c r="A1439" s="215">
        <v>20</v>
      </c>
      <c r="B1439" s="212">
        <f t="shared" si="1734"/>
        <v>0.26500000000000001</v>
      </c>
      <c r="C1439" s="212">
        <f t="shared" ref="C1439:AA1439" si="1752">B1439</f>
        <v>0.26500000000000001</v>
      </c>
      <c r="D1439" s="212">
        <f t="shared" si="1752"/>
        <v>0.26500000000000001</v>
      </c>
      <c r="E1439" s="212">
        <f t="shared" si="1752"/>
        <v>0.26500000000000001</v>
      </c>
      <c r="F1439" s="212">
        <f t="shared" si="1752"/>
        <v>0.26500000000000001</v>
      </c>
      <c r="G1439" s="212">
        <f t="shared" si="1752"/>
        <v>0.26500000000000001</v>
      </c>
      <c r="H1439" s="212">
        <f t="shared" si="1752"/>
        <v>0.26500000000000001</v>
      </c>
      <c r="I1439" s="212">
        <f t="shared" si="1752"/>
        <v>0.26500000000000001</v>
      </c>
      <c r="J1439" s="212">
        <f t="shared" si="1752"/>
        <v>0.26500000000000001</v>
      </c>
      <c r="K1439" s="212">
        <f t="shared" si="1752"/>
        <v>0.26500000000000001</v>
      </c>
      <c r="L1439" s="212">
        <f t="shared" si="1752"/>
        <v>0.26500000000000001</v>
      </c>
      <c r="M1439" s="212">
        <f t="shared" si="1752"/>
        <v>0.26500000000000001</v>
      </c>
      <c r="N1439" s="212">
        <f t="shared" si="1752"/>
        <v>0.26500000000000001</v>
      </c>
      <c r="O1439" s="212">
        <f t="shared" si="1752"/>
        <v>0.26500000000000001</v>
      </c>
      <c r="P1439" s="212">
        <f t="shared" si="1752"/>
        <v>0.26500000000000001</v>
      </c>
      <c r="Q1439" s="212">
        <f t="shared" si="1752"/>
        <v>0.26500000000000001</v>
      </c>
      <c r="R1439" s="212">
        <f t="shared" si="1752"/>
        <v>0.26500000000000001</v>
      </c>
      <c r="S1439" s="212">
        <f t="shared" si="1752"/>
        <v>0.26500000000000001</v>
      </c>
      <c r="T1439" s="212">
        <f t="shared" si="1752"/>
        <v>0.26500000000000001</v>
      </c>
      <c r="U1439" s="212">
        <f t="shared" si="1752"/>
        <v>0.26500000000000001</v>
      </c>
      <c r="V1439" s="212">
        <f t="shared" si="1752"/>
        <v>0.26500000000000001</v>
      </c>
      <c r="W1439" s="212">
        <f t="shared" si="1752"/>
        <v>0.26500000000000001</v>
      </c>
      <c r="X1439" s="212">
        <f t="shared" si="1752"/>
        <v>0.26500000000000001</v>
      </c>
      <c r="Y1439" s="212">
        <f t="shared" si="1752"/>
        <v>0.26500000000000001</v>
      </c>
      <c r="Z1439" s="212">
        <f t="shared" si="1752"/>
        <v>0.26500000000000001</v>
      </c>
      <c r="AA1439" s="212">
        <f t="shared" si="1752"/>
        <v>0.26500000000000001</v>
      </c>
      <c r="AB1439" s="212">
        <f t="shared" si="1723"/>
        <v>0.26500000000000001</v>
      </c>
      <c r="AC1439" s="212">
        <f t="shared" si="1724"/>
        <v>0.26500000000000001</v>
      </c>
      <c r="AD1439" s="212">
        <f t="shared" si="1725"/>
        <v>0.26500000000000001</v>
      </c>
      <c r="AE1439" s="212">
        <f t="shared" si="1726"/>
        <v>0.26500000000000001</v>
      </c>
      <c r="AF1439" s="212">
        <f t="shared" si="1727"/>
        <v>0.26500000000000001</v>
      </c>
      <c r="AG1439" s="212">
        <f t="shared" si="1728"/>
        <v>0.26500000000000001</v>
      </c>
      <c r="AH1439" s="212">
        <f t="shared" si="1729"/>
        <v>0.26500000000000001</v>
      </c>
      <c r="AI1439" s="212">
        <f t="shared" si="1730"/>
        <v>0.26500000000000001</v>
      </c>
      <c r="AJ1439" s="212">
        <f t="shared" si="1731"/>
        <v>0.26500000000000001</v>
      </c>
      <c r="AK1439" s="212">
        <f t="shared" si="1732"/>
        <v>0.26500000000000001</v>
      </c>
    </row>
    <row r="1440" spans="1:37" x14ac:dyDescent="0.35">
      <c r="A1440" s="215">
        <v>21</v>
      </c>
      <c r="B1440" s="212">
        <f t="shared" si="1734"/>
        <v>0.26500000000000001</v>
      </c>
      <c r="C1440" s="212">
        <f t="shared" ref="C1440:AA1440" si="1753">B1440</f>
        <v>0.26500000000000001</v>
      </c>
      <c r="D1440" s="212">
        <f t="shared" si="1753"/>
        <v>0.26500000000000001</v>
      </c>
      <c r="E1440" s="212">
        <f t="shared" si="1753"/>
        <v>0.26500000000000001</v>
      </c>
      <c r="F1440" s="212">
        <f t="shared" si="1753"/>
        <v>0.26500000000000001</v>
      </c>
      <c r="G1440" s="212">
        <f t="shared" si="1753"/>
        <v>0.26500000000000001</v>
      </c>
      <c r="H1440" s="212">
        <f t="shared" si="1753"/>
        <v>0.26500000000000001</v>
      </c>
      <c r="I1440" s="212">
        <f t="shared" si="1753"/>
        <v>0.26500000000000001</v>
      </c>
      <c r="J1440" s="212">
        <f t="shared" si="1753"/>
        <v>0.26500000000000001</v>
      </c>
      <c r="K1440" s="212">
        <f t="shared" si="1753"/>
        <v>0.26500000000000001</v>
      </c>
      <c r="L1440" s="212">
        <f t="shared" si="1753"/>
        <v>0.26500000000000001</v>
      </c>
      <c r="M1440" s="212">
        <f t="shared" si="1753"/>
        <v>0.26500000000000001</v>
      </c>
      <c r="N1440" s="212">
        <f t="shared" si="1753"/>
        <v>0.26500000000000001</v>
      </c>
      <c r="O1440" s="212">
        <f t="shared" si="1753"/>
        <v>0.26500000000000001</v>
      </c>
      <c r="P1440" s="212">
        <f t="shared" si="1753"/>
        <v>0.26500000000000001</v>
      </c>
      <c r="Q1440" s="212">
        <f t="shared" si="1753"/>
        <v>0.26500000000000001</v>
      </c>
      <c r="R1440" s="212">
        <f t="shared" si="1753"/>
        <v>0.26500000000000001</v>
      </c>
      <c r="S1440" s="212">
        <f t="shared" si="1753"/>
        <v>0.26500000000000001</v>
      </c>
      <c r="T1440" s="212">
        <f t="shared" si="1753"/>
        <v>0.26500000000000001</v>
      </c>
      <c r="U1440" s="212">
        <f t="shared" si="1753"/>
        <v>0.26500000000000001</v>
      </c>
      <c r="V1440" s="212">
        <f t="shared" si="1753"/>
        <v>0.26500000000000001</v>
      </c>
      <c r="W1440" s="212">
        <f t="shared" si="1753"/>
        <v>0.26500000000000001</v>
      </c>
      <c r="X1440" s="212">
        <f t="shared" si="1753"/>
        <v>0.26500000000000001</v>
      </c>
      <c r="Y1440" s="212">
        <f t="shared" si="1753"/>
        <v>0.26500000000000001</v>
      </c>
      <c r="Z1440" s="212">
        <f t="shared" si="1753"/>
        <v>0.26500000000000001</v>
      </c>
      <c r="AA1440" s="212">
        <f t="shared" si="1753"/>
        <v>0.26500000000000001</v>
      </c>
      <c r="AB1440" s="212">
        <f t="shared" si="1723"/>
        <v>0.26500000000000001</v>
      </c>
      <c r="AC1440" s="212">
        <f t="shared" si="1724"/>
        <v>0.26500000000000001</v>
      </c>
      <c r="AD1440" s="212">
        <f t="shared" si="1725"/>
        <v>0.26500000000000001</v>
      </c>
      <c r="AE1440" s="212">
        <f t="shared" si="1726"/>
        <v>0.26500000000000001</v>
      </c>
      <c r="AF1440" s="212">
        <f t="shared" si="1727"/>
        <v>0.26500000000000001</v>
      </c>
      <c r="AG1440" s="212">
        <f t="shared" si="1728"/>
        <v>0.26500000000000001</v>
      </c>
      <c r="AH1440" s="212">
        <f t="shared" si="1729"/>
        <v>0.26500000000000001</v>
      </c>
      <c r="AI1440" s="212">
        <f t="shared" si="1730"/>
        <v>0.26500000000000001</v>
      </c>
      <c r="AJ1440" s="212">
        <f t="shared" si="1731"/>
        <v>0.26500000000000001</v>
      </c>
      <c r="AK1440" s="212">
        <f t="shared" si="1732"/>
        <v>0.26500000000000001</v>
      </c>
    </row>
    <row r="1441" spans="1:37" x14ac:dyDescent="0.35">
      <c r="A1441" s="215">
        <v>22</v>
      </c>
      <c r="B1441" s="212">
        <f t="shared" si="1734"/>
        <v>0.26500000000000001</v>
      </c>
      <c r="C1441" s="212">
        <f t="shared" ref="C1441:AA1441" si="1754">B1441</f>
        <v>0.26500000000000001</v>
      </c>
      <c r="D1441" s="212">
        <f t="shared" si="1754"/>
        <v>0.26500000000000001</v>
      </c>
      <c r="E1441" s="212">
        <f t="shared" si="1754"/>
        <v>0.26500000000000001</v>
      </c>
      <c r="F1441" s="212">
        <f t="shared" si="1754"/>
        <v>0.26500000000000001</v>
      </c>
      <c r="G1441" s="212">
        <f t="shared" si="1754"/>
        <v>0.26500000000000001</v>
      </c>
      <c r="H1441" s="212">
        <f t="shared" si="1754"/>
        <v>0.26500000000000001</v>
      </c>
      <c r="I1441" s="212">
        <f t="shared" si="1754"/>
        <v>0.26500000000000001</v>
      </c>
      <c r="J1441" s="212">
        <f t="shared" si="1754"/>
        <v>0.26500000000000001</v>
      </c>
      <c r="K1441" s="212">
        <f t="shared" si="1754"/>
        <v>0.26500000000000001</v>
      </c>
      <c r="L1441" s="212">
        <f t="shared" si="1754"/>
        <v>0.26500000000000001</v>
      </c>
      <c r="M1441" s="212">
        <f t="shared" si="1754"/>
        <v>0.26500000000000001</v>
      </c>
      <c r="N1441" s="212">
        <f t="shared" si="1754"/>
        <v>0.26500000000000001</v>
      </c>
      <c r="O1441" s="212">
        <f t="shared" si="1754"/>
        <v>0.26500000000000001</v>
      </c>
      <c r="P1441" s="212">
        <f t="shared" si="1754"/>
        <v>0.26500000000000001</v>
      </c>
      <c r="Q1441" s="212">
        <f t="shared" si="1754"/>
        <v>0.26500000000000001</v>
      </c>
      <c r="R1441" s="212">
        <f t="shared" si="1754"/>
        <v>0.26500000000000001</v>
      </c>
      <c r="S1441" s="212">
        <f t="shared" si="1754"/>
        <v>0.26500000000000001</v>
      </c>
      <c r="T1441" s="212">
        <f t="shared" si="1754"/>
        <v>0.26500000000000001</v>
      </c>
      <c r="U1441" s="212">
        <f t="shared" si="1754"/>
        <v>0.26500000000000001</v>
      </c>
      <c r="V1441" s="212">
        <f t="shared" si="1754"/>
        <v>0.26500000000000001</v>
      </c>
      <c r="W1441" s="212">
        <f t="shared" si="1754"/>
        <v>0.26500000000000001</v>
      </c>
      <c r="X1441" s="212">
        <f t="shared" si="1754"/>
        <v>0.26500000000000001</v>
      </c>
      <c r="Y1441" s="212">
        <f t="shared" si="1754"/>
        <v>0.26500000000000001</v>
      </c>
      <c r="Z1441" s="212">
        <f t="shared" si="1754"/>
        <v>0.26500000000000001</v>
      </c>
      <c r="AA1441" s="212">
        <f t="shared" si="1754"/>
        <v>0.26500000000000001</v>
      </c>
      <c r="AB1441" s="212">
        <f t="shared" si="1723"/>
        <v>0.26500000000000001</v>
      </c>
      <c r="AC1441" s="212">
        <f t="shared" si="1724"/>
        <v>0.26500000000000001</v>
      </c>
      <c r="AD1441" s="212">
        <f t="shared" si="1725"/>
        <v>0.26500000000000001</v>
      </c>
      <c r="AE1441" s="212">
        <f t="shared" si="1726"/>
        <v>0.26500000000000001</v>
      </c>
      <c r="AF1441" s="212">
        <f t="shared" si="1727"/>
        <v>0.26500000000000001</v>
      </c>
      <c r="AG1441" s="212">
        <f t="shared" si="1728"/>
        <v>0.26500000000000001</v>
      </c>
      <c r="AH1441" s="212">
        <f t="shared" si="1729"/>
        <v>0.26500000000000001</v>
      </c>
      <c r="AI1441" s="212">
        <f t="shared" si="1730"/>
        <v>0.26500000000000001</v>
      </c>
      <c r="AJ1441" s="212">
        <f t="shared" si="1731"/>
        <v>0.26500000000000001</v>
      </c>
      <c r="AK1441" s="212">
        <f t="shared" si="1732"/>
        <v>0.26500000000000001</v>
      </c>
    </row>
    <row r="1442" spans="1:37" x14ac:dyDescent="0.35">
      <c r="A1442" s="215">
        <v>23</v>
      </c>
      <c r="B1442" s="212">
        <f t="shared" si="1734"/>
        <v>0.26500000000000001</v>
      </c>
      <c r="C1442" s="212">
        <f t="shared" ref="C1442:AA1442" si="1755">B1442</f>
        <v>0.26500000000000001</v>
      </c>
      <c r="D1442" s="212">
        <f t="shared" si="1755"/>
        <v>0.26500000000000001</v>
      </c>
      <c r="E1442" s="212">
        <f t="shared" si="1755"/>
        <v>0.26500000000000001</v>
      </c>
      <c r="F1442" s="212">
        <f t="shared" si="1755"/>
        <v>0.26500000000000001</v>
      </c>
      <c r="G1442" s="212">
        <f t="shared" si="1755"/>
        <v>0.26500000000000001</v>
      </c>
      <c r="H1442" s="212">
        <f t="shared" si="1755"/>
        <v>0.26500000000000001</v>
      </c>
      <c r="I1442" s="212">
        <f t="shared" si="1755"/>
        <v>0.26500000000000001</v>
      </c>
      <c r="J1442" s="212">
        <f t="shared" si="1755"/>
        <v>0.26500000000000001</v>
      </c>
      <c r="K1442" s="212">
        <f t="shared" si="1755"/>
        <v>0.26500000000000001</v>
      </c>
      <c r="L1442" s="212">
        <f t="shared" si="1755"/>
        <v>0.26500000000000001</v>
      </c>
      <c r="M1442" s="212">
        <f t="shared" si="1755"/>
        <v>0.26500000000000001</v>
      </c>
      <c r="N1442" s="212">
        <f t="shared" si="1755"/>
        <v>0.26500000000000001</v>
      </c>
      <c r="O1442" s="212">
        <f t="shared" si="1755"/>
        <v>0.26500000000000001</v>
      </c>
      <c r="P1442" s="212">
        <f t="shared" si="1755"/>
        <v>0.26500000000000001</v>
      </c>
      <c r="Q1442" s="212">
        <f t="shared" si="1755"/>
        <v>0.26500000000000001</v>
      </c>
      <c r="R1442" s="212">
        <f t="shared" si="1755"/>
        <v>0.26500000000000001</v>
      </c>
      <c r="S1442" s="212">
        <f t="shared" si="1755"/>
        <v>0.26500000000000001</v>
      </c>
      <c r="T1442" s="212">
        <f t="shared" si="1755"/>
        <v>0.26500000000000001</v>
      </c>
      <c r="U1442" s="212">
        <f t="shared" si="1755"/>
        <v>0.26500000000000001</v>
      </c>
      <c r="V1442" s="212">
        <f t="shared" si="1755"/>
        <v>0.26500000000000001</v>
      </c>
      <c r="W1442" s="212">
        <f t="shared" si="1755"/>
        <v>0.26500000000000001</v>
      </c>
      <c r="X1442" s="212">
        <f t="shared" si="1755"/>
        <v>0.26500000000000001</v>
      </c>
      <c r="Y1442" s="212">
        <f t="shared" si="1755"/>
        <v>0.26500000000000001</v>
      </c>
      <c r="Z1442" s="212">
        <f t="shared" si="1755"/>
        <v>0.26500000000000001</v>
      </c>
      <c r="AA1442" s="212">
        <f t="shared" si="1755"/>
        <v>0.26500000000000001</v>
      </c>
      <c r="AB1442" s="212">
        <f t="shared" si="1723"/>
        <v>0.26500000000000001</v>
      </c>
      <c r="AC1442" s="212">
        <f t="shared" si="1724"/>
        <v>0.26500000000000001</v>
      </c>
      <c r="AD1442" s="212">
        <f t="shared" si="1725"/>
        <v>0.26500000000000001</v>
      </c>
      <c r="AE1442" s="212">
        <f t="shared" si="1726"/>
        <v>0.26500000000000001</v>
      </c>
      <c r="AF1442" s="212">
        <f t="shared" si="1727"/>
        <v>0.26500000000000001</v>
      </c>
      <c r="AG1442" s="212">
        <f t="shared" si="1728"/>
        <v>0.26500000000000001</v>
      </c>
      <c r="AH1442" s="212">
        <f t="shared" si="1729"/>
        <v>0.26500000000000001</v>
      </c>
      <c r="AI1442" s="212">
        <f t="shared" si="1730"/>
        <v>0.26500000000000001</v>
      </c>
      <c r="AJ1442" s="212">
        <f t="shared" si="1731"/>
        <v>0.26500000000000001</v>
      </c>
      <c r="AK1442" s="212">
        <f t="shared" si="1732"/>
        <v>0.26500000000000001</v>
      </c>
    </row>
    <row r="1443" spans="1:37" x14ac:dyDescent="0.35">
      <c r="A1443" s="215">
        <v>24</v>
      </c>
      <c r="B1443" s="212">
        <f t="shared" si="1734"/>
        <v>0.26500000000000001</v>
      </c>
      <c r="C1443" s="212">
        <f t="shared" ref="C1443:AA1443" si="1756">B1443</f>
        <v>0.26500000000000001</v>
      </c>
      <c r="D1443" s="212">
        <f t="shared" si="1756"/>
        <v>0.26500000000000001</v>
      </c>
      <c r="E1443" s="212">
        <f t="shared" si="1756"/>
        <v>0.26500000000000001</v>
      </c>
      <c r="F1443" s="212">
        <f t="shared" si="1756"/>
        <v>0.26500000000000001</v>
      </c>
      <c r="G1443" s="212">
        <f t="shared" si="1756"/>
        <v>0.26500000000000001</v>
      </c>
      <c r="H1443" s="212">
        <f t="shared" si="1756"/>
        <v>0.26500000000000001</v>
      </c>
      <c r="I1443" s="212">
        <f t="shared" si="1756"/>
        <v>0.26500000000000001</v>
      </c>
      <c r="J1443" s="212">
        <f t="shared" si="1756"/>
        <v>0.26500000000000001</v>
      </c>
      <c r="K1443" s="212">
        <f t="shared" si="1756"/>
        <v>0.26500000000000001</v>
      </c>
      <c r="L1443" s="212">
        <f t="shared" si="1756"/>
        <v>0.26500000000000001</v>
      </c>
      <c r="M1443" s="212">
        <f t="shared" si="1756"/>
        <v>0.26500000000000001</v>
      </c>
      <c r="N1443" s="212">
        <f t="shared" si="1756"/>
        <v>0.26500000000000001</v>
      </c>
      <c r="O1443" s="212">
        <f t="shared" si="1756"/>
        <v>0.26500000000000001</v>
      </c>
      <c r="P1443" s="212">
        <f t="shared" si="1756"/>
        <v>0.26500000000000001</v>
      </c>
      <c r="Q1443" s="212">
        <f t="shared" si="1756"/>
        <v>0.26500000000000001</v>
      </c>
      <c r="R1443" s="212">
        <f t="shared" si="1756"/>
        <v>0.26500000000000001</v>
      </c>
      <c r="S1443" s="212">
        <f t="shared" si="1756"/>
        <v>0.26500000000000001</v>
      </c>
      <c r="T1443" s="212">
        <f t="shared" si="1756"/>
        <v>0.26500000000000001</v>
      </c>
      <c r="U1443" s="212">
        <f t="shared" si="1756"/>
        <v>0.26500000000000001</v>
      </c>
      <c r="V1443" s="212">
        <f t="shared" si="1756"/>
        <v>0.26500000000000001</v>
      </c>
      <c r="W1443" s="212">
        <f t="shared" si="1756"/>
        <v>0.26500000000000001</v>
      </c>
      <c r="X1443" s="212">
        <f t="shared" si="1756"/>
        <v>0.26500000000000001</v>
      </c>
      <c r="Y1443" s="212">
        <f t="shared" si="1756"/>
        <v>0.26500000000000001</v>
      </c>
      <c r="Z1443" s="212">
        <f t="shared" si="1756"/>
        <v>0.26500000000000001</v>
      </c>
      <c r="AA1443" s="212">
        <f t="shared" si="1756"/>
        <v>0.26500000000000001</v>
      </c>
      <c r="AB1443" s="212">
        <f t="shared" si="1723"/>
        <v>0.26500000000000001</v>
      </c>
      <c r="AC1443" s="212">
        <f t="shared" si="1724"/>
        <v>0.26500000000000001</v>
      </c>
      <c r="AD1443" s="212">
        <f t="shared" si="1725"/>
        <v>0.26500000000000001</v>
      </c>
      <c r="AE1443" s="212">
        <f t="shared" si="1726"/>
        <v>0.26500000000000001</v>
      </c>
      <c r="AF1443" s="212">
        <f t="shared" si="1727"/>
        <v>0.26500000000000001</v>
      </c>
      <c r="AG1443" s="212">
        <f t="shared" si="1728"/>
        <v>0.26500000000000001</v>
      </c>
      <c r="AH1443" s="212">
        <f t="shared" si="1729"/>
        <v>0.26500000000000001</v>
      </c>
      <c r="AI1443" s="212">
        <f t="shared" si="1730"/>
        <v>0.26500000000000001</v>
      </c>
      <c r="AJ1443" s="212">
        <f t="shared" si="1731"/>
        <v>0.26500000000000001</v>
      </c>
      <c r="AK1443" s="212">
        <f t="shared" si="1732"/>
        <v>0.26500000000000001</v>
      </c>
    </row>
    <row r="1444" spans="1:37" x14ac:dyDescent="0.35">
      <c r="A1444" s="215">
        <v>25</v>
      </c>
      <c r="B1444" s="212">
        <f t="shared" si="1734"/>
        <v>0.26500000000000001</v>
      </c>
      <c r="C1444" s="212">
        <f t="shared" ref="C1444:AA1444" si="1757">B1444</f>
        <v>0.26500000000000001</v>
      </c>
      <c r="D1444" s="212">
        <f t="shared" si="1757"/>
        <v>0.26500000000000001</v>
      </c>
      <c r="E1444" s="212">
        <f t="shared" si="1757"/>
        <v>0.26500000000000001</v>
      </c>
      <c r="F1444" s="212">
        <f t="shared" si="1757"/>
        <v>0.26500000000000001</v>
      </c>
      <c r="G1444" s="212">
        <f t="shared" si="1757"/>
        <v>0.26500000000000001</v>
      </c>
      <c r="H1444" s="212">
        <f t="shared" si="1757"/>
        <v>0.26500000000000001</v>
      </c>
      <c r="I1444" s="212">
        <f t="shared" si="1757"/>
        <v>0.26500000000000001</v>
      </c>
      <c r="J1444" s="212">
        <f t="shared" si="1757"/>
        <v>0.26500000000000001</v>
      </c>
      <c r="K1444" s="212">
        <f t="shared" si="1757"/>
        <v>0.26500000000000001</v>
      </c>
      <c r="L1444" s="212">
        <f t="shared" si="1757"/>
        <v>0.26500000000000001</v>
      </c>
      <c r="M1444" s="212">
        <f t="shared" si="1757"/>
        <v>0.26500000000000001</v>
      </c>
      <c r="N1444" s="212">
        <f t="shared" si="1757"/>
        <v>0.26500000000000001</v>
      </c>
      <c r="O1444" s="212">
        <f t="shared" si="1757"/>
        <v>0.26500000000000001</v>
      </c>
      <c r="P1444" s="212">
        <f t="shared" si="1757"/>
        <v>0.26500000000000001</v>
      </c>
      <c r="Q1444" s="212">
        <f t="shared" si="1757"/>
        <v>0.26500000000000001</v>
      </c>
      <c r="R1444" s="212">
        <f t="shared" si="1757"/>
        <v>0.26500000000000001</v>
      </c>
      <c r="S1444" s="212">
        <f t="shared" si="1757"/>
        <v>0.26500000000000001</v>
      </c>
      <c r="T1444" s="212">
        <f t="shared" si="1757"/>
        <v>0.26500000000000001</v>
      </c>
      <c r="U1444" s="212">
        <f t="shared" si="1757"/>
        <v>0.26500000000000001</v>
      </c>
      <c r="V1444" s="212">
        <f t="shared" si="1757"/>
        <v>0.26500000000000001</v>
      </c>
      <c r="W1444" s="212">
        <f t="shared" si="1757"/>
        <v>0.26500000000000001</v>
      </c>
      <c r="X1444" s="212">
        <f t="shared" si="1757"/>
        <v>0.26500000000000001</v>
      </c>
      <c r="Y1444" s="212">
        <f t="shared" si="1757"/>
        <v>0.26500000000000001</v>
      </c>
      <c r="Z1444" s="212">
        <f t="shared" si="1757"/>
        <v>0.26500000000000001</v>
      </c>
      <c r="AA1444" s="212">
        <f t="shared" si="1757"/>
        <v>0.26500000000000001</v>
      </c>
      <c r="AB1444" s="212">
        <f t="shared" si="1723"/>
        <v>0.26500000000000001</v>
      </c>
      <c r="AC1444" s="212">
        <f t="shared" si="1724"/>
        <v>0.26500000000000001</v>
      </c>
      <c r="AD1444" s="212">
        <f t="shared" si="1725"/>
        <v>0.26500000000000001</v>
      </c>
      <c r="AE1444" s="212">
        <f t="shared" si="1726"/>
        <v>0.26500000000000001</v>
      </c>
      <c r="AF1444" s="212">
        <f t="shared" si="1727"/>
        <v>0.26500000000000001</v>
      </c>
      <c r="AG1444" s="212">
        <f t="shared" si="1728"/>
        <v>0.26500000000000001</v>
      </c>
      <c r="AH1444" s="212">
        <f t="shared" si="1729"/>
        <v>0.26500000000000001</v>
      </c>
      <c r="AI1444" s="212">
        <f t="shared" si="1730"/>
        <v>0.26500000000000001</v>
      </c>
      <c r="AJ1444" s="212">
        <f t="shared" si="1731"/>
        <v>0.26500000000000001</v>
      </c>
      <c r="AK1444" s="212">
        <f t="shared" si="1732"/>
        <v>0.26500000000000001</v>
      </c>
    </row>
    <row r="1445" spans="1:37" x14ac:dyDescent="0.35">
      <c r="A1445" s="215">
        <v>26</v>
      </c>
      <c r="B1445" s="212">
        <f t="shared" si="1734"/>
        <v>0.26500000000000001</v>
      </c>
      <c r="C1445" s="212">
        <f t="shared" ref="C1445:AA1445" si="1758">B1445</f>
        <v>0.26500000000000001</v>
      </c>
      <c r="D1445" s="212">
        <f t="shared" si="1758"/>
        <v>0.26500000000000001</v>
      </c>
      <c r="E1445" s="212">
        <f t="shared" si="1758"/>
        <v>0.26500000000000001</v>
      </c>
      <c r="F1445" s="212">
        <f t="shared" si="1758"/>
        <v>0.26500000000000001</v>
      </c>
      <c r="G1445" s="212">
        <f t="shared" si="1758"/>
        <v>0.26500000000000001</v>
      </c>
      <c r="H1445" s="212">
        <f t="shared" si="1758"/>
        <v>0.26500000000000001</v>
      </c>
      <c r="I1445" s="212">
        <f t="shared" si="1758"/>
        <v>0.26500000000000001</v>
      </c>
      <c r="J1445" s="212">
        <f t="shared" si="1758"/>
        <v>0.26500000000000001</v>
      </c>
      <c r="K1445" s="212">
        <f t="shared" si="1758"/>
        <v>0.26500000000000001</v>
      </c>
      <c r="L1445" s="212">
        <f t="shared" si="1758"/>
        <v>0.26500000000000001</v>
      </c>
      <c r="M1445" s="212">
        <f t="shared" si="1758"/>
        <v>0.26500000000000001</v>
      </c>
      <c r="N1445" s="212">
        <f t="shared" si="1758"/>
        <v>0.26500000000000001</v>
      </c>
      <c r="O1445" s="212">
        <f t="shared" si="1758"/>
        <v>0.26500000000000001</v>
      </c>
      <c r="P1445" s="212">
        <f t="shared" si="1758"/>
        <v>0.26500000000000001</v>
      </c>
      <c r="Q1445" s="212">
        <f t="shared" si="1758"/>
        <v>0.26500000000000001</v>
      </c>
      <c r="R1445" s="212">
        <f t="shared" si="1758"/>
        <v>0.26500000000000001</v>
      </c>
      <c r="S1445" s="212">
        <f t="shared" si="1758"/>
        <v>0.26500000000000001</v>
      </c>
      <c r="T1445" s="212">
        <f t="shared" si="1758"/>
        <v>0.26500000000000001</v>
      </c>
      <c r="U1445" s="212">
        <f t="shared" si="1758"/>
        <v>0.26500000000000001</v>
      </c>
      <c r="V1445" s="212">
        <f t="shared" si="1758"/>
        <v>0.26500000000000001</v>
      </c>
      <c r="W1445" s="212">
        <f t="shared" si="1758"/>
        <v>0.26500000000000001</v>
      </c>
      <c r="X1445" s="212">
        <f t="shared" si="1758"/>
        <v>0.26500000000000001</v>
      </c>
      <c r="Y1445" s="212">
        <f t="shared" si="1758"/>
        <v>0.26500000000000001</v>
      </c>
      <c r="Z1445" s="212">
        <f t="shared" si="1758"/>
        <v>0.26500000000000001</v>
      </c>
      <c r="AA1445" s="212">
        <f t="shared" si="1758"/>
        <v>0.26500000000000001</v>
      </c>
      <c r="AB1445" s="212">
        <f t="shared" si="1723"/>
        <v>0.26500000000000001</v>
      </c>
      <c r="AC1445" s="212">
        <f t="shared" si="1724"/>
        <v>0.26500000000000001</v>
      </c>
      <c r="AD1445" s="212">
        <f t="shared" si="1725"/>
        <v>0.26500000000000001</v>
      </c>
      <c r="AE1445" s="212">
        <f t="shared" si="1726"/>
        <v>0.26500000000000001</v>
      </c>
      <c r="AF1445" s="212">
        <f t="shared" si="1727"/>
        <v>0.26500000000000001</v>
      </c>
      <c r="AG1445" s="212">
        <f t="shared" si="1728"/>
        <v>0.26500000000000001</v>
      </c>
      <c r="AH1445" s="212">
        <f t="shared" si="1729"/>
        <v>0.26500000000000001</v>
      </c>
      <c r="AI1445" s="212">
        <f t="shared" si="1730"/>
        <v>0.26500000000000001</v>
      </c>
      <c r="AJ1445" s="212">
        <f t="shared" si="1731"/>
        <v>0.26500000000000001</v>
      </c>
      <c r="AK1445" s="212">
        <f t="shared" si="1732"/>
        <v>0.26500000000000001</v>
      </c>
    </row>
    <row r="1446" spans="1:37" x14ac:dyDescent="0.35">
      <c r="A1446" s="215">
        <v>27</v>
      </c>
      <c r="B1446" s="212">
        <f t="shared" si="1734"/>
        <v>0.26500000000000001</v>
      </c>
      <c r="C1446" s="212">
        <f t="shared" ref="C1446:AA1446" si="1759">B1446</f>
        <v>0.26500000000000001</v>
      </c>
      <c r="D1446" s="212">
        <f t="shared" si="1759"/>
        <v>0.26500000000000001</v>
      </c>
      <c r="E1446" s="212">
        <f t="shared" si="1759"/>
        <v>0.26500000000000001</v>
      </c>
      <c r="F1446" s="212">
        <f t="shared" si="1759"/>
        <v>0.26500000000000001</v>
      </c>
      <c r="G1446" s="212">
        <f t="shared" si="1759"/>
        <v>0.26500000000000001</v>
      </c>
      <c r="H1446" s="212">
        <f t="shared" si="1759"/>
        <v>0.26500000000000001</v>
      </c>
      <c r="I1446" s="212">
        <f t="shared" si="1759"/>
        <v>0.26500000000000001</v>
      </c>
      <c r="J1446" s="212">
        <f t="shared" si="1759"/>
        <v>0.26500000000000001</v>
      </c>
      <c r="K1446" s="212">
        <f t="shared" si="1759"/>
        <v>0.26500000000000001</v>
      </c>
      <c r="L1446" s="212">
        <f t="shared" si="1759"/>
        <v>0.26500000000000001</v>
      </c>
      <c r="M1446" s="212">
        <f t="shared" si="1759"/>
        <v>0.26500000000000001</v>
      </c>
      <c r="N1446" s="212">
        <f t="shared" si="1759"/>
        <v>0.26500000000000001</v>
      </c>
      <c r="O1446" s="212">
        <f t="shared" si="1759"/>
        <v>0.26500000000000001</v>
      </c>
      <c r="P1446" s="212">
        <f t="shared" si="1759"/>
        <v>0.26500000000000001</v>
      </c>
      <c r="Q1446" s="212">
        <f t="shared" si="1759"/>
        <v>0.26500000000000001</v>
      </c>
      <c r="R1446" s="212">
        <f t="shared" si="1759"/>
        <v>0.26500000000000001</v>
      </c>
      <c r="S1446" s="212">
        <f t="shared" si="1759"/>
        <v>0.26500000000000001</v>
      </c>
      <c r="T1446" s="212">
        <f t="shared" si="1759"/>
        <v>0.26500000000000001</v>
      </c>
      <c r="U1446" s="212">
        <f t="shared" si="1759"/>
        <v>0.26500000000000001</v>
      </c>
      <c r="V1446" s="212">
        <f t="shared" si="1759"/>
        <v>0.26500000000000001</v>
      </c>
      <c r="W1446" s="212">
        <f t="shared" si="1759"/>
        <v>0.26500000000000001</v>
      </c>
      <c r="X1446" s="212">
        <f t="shared" si="1759"/>
        <v>0.26500000000000001</v>
      </c>
      <c r="Y1446" s="212">
        <f t="shared" si="1759"/>
        <v>0.26500000000000001</v>
      </c>
      <c r="Z1446" s="212">
        <f t="shared" si="1759"/>
        <v>0.26500000000000001</v>
      </c>
      <c r="AA1446" s="212">
        <f t="shared" si="1759"/>
        <v>0.26500000000000001</v>
      </c>
      <c r="AB1446" s="212">
        <f t="shared" si="1723"/>
        <v>0.26500000000000001</v>
      </c>
      <c r="AC1446" s="212">
        <f t="shared" si="1724"/>
        <v>0.26500000000000001</v>
      </c>
      <c r="AD1446" s="212">
        <f t="shared" si="1725"/>
        <v>0.26500000000000001</v>
      </c>
      <c r="AE1446" s="212">
        <f t="shared" si="1726"/>
        <v>0.26500000000000001</v>
      </c>
      <c r="AF1446" s="212">
        <f t="shared" si="1727"/>
        <v>0.26500000000000001</v>
      </c>
      <c r="AG1446" s="212">
        <f t="shared" si="1728"/>
        <v>0.26500000000000001</v>
      </c>
      <c r="AH1446" s="212">
        <f t="shared" si="1729"/>
        <v>0.26500000000000001</v>
      </c>
      <c r="AI1446" s="212">
        <f t="shared" si="1730"/>
        <v>0.26500000000000001</v>
      </c>
      <c r="AJ1446" s="212">
        <f t="shared" si="1731"/>
        <v>0.26500000000000001</v>
      </c>
      <c r="AK1446" s="212">
        <f t="shared" si="1732"/>
        <v>0.26500000000000001</v>
      </c>
    </row>
    <row r="1447" spans="1:37" x14ac:dyDescent="0.35">
      <c r="A1447" s="215">
        <v>28</v>
      </c>
      <c r="B1447" s="212">
        <f t="shared" si="1734"/>
        <v>0.26500000000000001</v>
      </c>
      <c r="C1447" s="212">
        <f t="shared" ref="C1447:AA1447" si="1760">B1447</f>
        <v>0.26500000000000001</v>
      </c>
      <c r="D1447" s="212">
        <f t="shared" si="1760"/>
        <v>0.26500000000000001</v>
      </c>
      <c r="E1447" s="212">
        <f t="shared" si="1760"/>
        <v>0.26500000000000001</v>
      </c>
      <c r="F1447" s="212">
        <f t="shared" si="1760"/>
        <v>0.26500000000000001</v>
      </c>
      <c r="G1447" s="212">
        <f t="shared" si="1760"/>
        <v>0.26500000000000001</v>
      </c>
      <c r="H1447" s="212">
        <f t="shared" si="1760"/>
        <v>0.26500000000000001</v>
      </c>
      <c r="I1447" s="212">
        <f t="shared" si="1760"/>
        <v>0.26500000000000001</v>
      </c>
      <c r="J1447" s="212">
        <f t="shared" si="1760"/>
        <v>0.26500000000000001</v>
      </c>
      <c r="K1447" s="212">
        <f t="shared" si="1760"/>
        <v>0.26500000000000001</v>
      </c>
      <c r="L1447" s="212">
        <f t="shared" si="1760"/>
        <v>0.26500000000000001</v>
      </c>
      <c r="M1447" s="212">
        <f t="shared" si="1760"/>
        <v>0.26500000000000001</v>
      </c>
      <c r="N1447" s="212">
        <f t="shared" si="1760"/>
        <v>0.26500000000000001</v>
      </c>
      <c r="O1447" s="212">
        <f t="shared" si="1760"/>
        <v>0.26500000000000001</v>
      </c>
      <c r="P1447" s="212">
        <f t="shared" si="1760"/>
        <v>0.26500000000000001</v>
      </c>
      <c r="Q1447" s="212">
        <f t="shared" si="1760"/>
        <v>0.26500000000000001</v>
      </c>
      <c r="R1447" s="212">
        <f t="shared" si="1760"/>
        <v>0.26500000000000001</v>
      </c>
      <c r="S1447" s="212">
        <f t="shared" si="1760"/>
        <v>0.26500000000000001</v>
      </c>
      <c r="T1447" s="212">
        <f t="shared" si="1760"/>
        <v>0.26500000000000001</v>
      </c>
      <c r="U1447" s="212">
        <f t="shared" si="1760"/>
        <v>0.26500000000000001</v>
      </c>
      <c r="V1447" s="212">
        <f t="shared" si="1760"/>
        <v>0.26500000000000001</v>
      </c>
      <c r="W1447" s="212">
        <f t="shared" si="1760"/>
        <v>0.26500000000000001</v>
      </c>
      <c r="X1447" s="212">
        <f t="shared" si="1760"/>
        <v>0.26500000000000001</v>
      </c>
      <c r="Y1447" s="212">
        <f t="shared" si="1760"/>
        <v>0.26500000000000001</v>
      </c>
      <c r="Z1447" s="212">
        <f t="shared" si="1760"/>
        <v>0.26500000000000001</v>
      </c>
      <c r="AA1447" s="212">
        <f t="shared" si="1760"/>
        <v>0.26500000000000001</v>
      </c>
      <c r="AB1447" s="212">
        <f t="shared" si="1723"/>
        <v>0.26500000000000001</v>
      </c>
      <c r="AC1447" s="212">
        <f t="shared" si="1724"/>
        <v>0.26500000000000001</v>
      </c>
      <c r="AD1447" s="212">
        <f t="shared" si="1725"/>
        <v>0.26500000000000001</v>
      </c>
      <c r="AE1447" s="212">
        <f t="shared" si="1726"/>
        <v>0.26500000000000001</v>
      </c>
      <c r="AF1447" s="212">
        <f t="shared" si="1727"/>
        <v>0.26500000000000001</v>
      </c>
      <c r="AG1447" s="212">
        <f t="shared" si="1728"/>
        <v>0.26500000000000001</v>
      </c>
      <c r="AH1447" s="212">
        <f t="shared" si="1729"/>
        <v>0.26500000000000001</v>
      </c>
      <c r="AI1447" s="212">
        <f t="shared" si="1730"/>
        <v>0.26500000000000001</v>
      </c>
      <c r="AJ1447" s="212">
        <f t="shared" si="1731"/>
        <v>0.26500000000000001</v>
      </c>
      <c r="AK1447" s="212">
        <f t="shared" si="1732"/>
        <v>0.26500000000000001</v>
      </c>
    </row>
    <row r="1448" spans="1:37" x14ac:dyDescent="0.35">
      <c r="A1448" s="215">
        <v>29</v>
      </c>
      <c r="B1448" s="212">
        <f t="shared" si="1734"/>
        <v>0.26500000000000001</v>
      </c>
      <c r="C1448" s="212">
        <f t="shared" ref="C1448:AA1448" si="1761">B1448</f>
        <v>0.26500000000000001</v>
      </c>
      <c r="D1448" s="212">
        <f t="shared" si="1761"/>
        <v>0.26500000000000001</v>
      </c>
      <c r="E1448" s="212">
        <f t="shared" si="1761"/>
        <v>0.26500000000000001</v>
      </c>
      <c r="F1448" s="212">
        <f t="shared" si="1761"/>
        <v>0.26500000000000001</v>
      </c>
      <c r="G1448" s="212">
        <f t="shared" si="1761"/>
        <v>0.26500000000000001</v>
      </c>
      <c r="H1448" s="212">
        <f t="shared" si="1761"/>
        <v>0.26500000000000001</v>
      </c>
      <c r="I1448" s="212">
        <f t="shared" si="1761"/>
        <v>0.26500000000000001</v>
      </c>
      <c r="J1448" s="212">
        <f t="shared" si="1761"/>
        <v>0.26500000000000001</v>
      </c>
      <c r="K1448" s="212">
        <f t="shared" si="1761"/>
        <v>0.26500000000000001</v>
      </c>
      <c r="L1448" s="212">
        <f t="shared" si="1761"/>
        <v>0.26500000000000001</v>
      </c>
      <c r="M1448" s="212">
        <f t="shared" si="1761"/>
        <v>0.26500000000000001</v>
      </c>
      <c r="N1448" s="212">
        <f t="shared" si="1761"/>
        <v>0.26500000000000001</v>
      </c>
      <c r="O1448" s="212">
        <f t="shared" si="1761"/>
        <v>0.26500000000000001</v>
      </c>
      <c r="P1448" s="212">
        <f t="shared" si="1761"/>
        <v>0.26500000000000001</v>
      </c>
      <c r="Q1448" s="212">
        <f t="shared" si="1761"/>
        <v>0.26500000000000001</v>
      </c>
      <c r="R1448" s="212">
        <f t="shared" si="1761"/>
        <v>0.26500000000000001</v>
      </c>
      <c r="S1448" s="212">
        <f t="shared" si="1761"/>
        <v>0.26500000000000001</v>
      </c>
      <c r="T1448" s="212">
        <f t="shared" si="1761"/>
        <v>0.26500000000000001</v>
      </c>
      <c r="U1448" s="212">
        <f t="shared" si="1761"/>
        <v>0.26500000000000001</v>
      </c>
      <c r="V1448" s="212">
        <f t="shared" si="1761"/>
        <v>0.26500000000000001</v>
      </c>
      <c r="W1448" s="212">
        <f t="shared" si="1761"/>
        <v>0.26500000000000001</v>
      </c>
      <c r="X1448" s="212">
        <f t="shared" si="1761"/>
        <v>0.26500000000000001</v>
      </c>
      <c r="Y1448" s="212">
        <f t="shared" si="1761"/>
        <v>0.26500000000000001</v>
      </c>
      <c r="Z1448" s="212">
        <f t="shared" si="1761"/>
        <v>0.26500000000000001</v>
      </c>
      <c r="AA1448" s="212">
        <f t="shared" si="1761"/>
        <v>0.26500000000000001</v>
      </c>
      <c r="AB1448" s="212">
        <f t="shared" si="1723"/>
        <v>0.26500000000000001</v>
      </c>
      <c r="AC1448" s="212">
        <f t="shared" si="1724"/>
        <v>0.26500000000000001</v>
      </c>
      <c r="AD1448" s="212">
        <f t="shared" si="1725"/>
        <v>0.26500000000000001</v>
      </c>
      <c r="AE1448" s="212">
        <f t="shared" si="1726"/>
        <v>0.26500000000000001</v>
      </c>
      <c r="AF1448" s="212">
        <f t="shared" si="1727"/>
        <v>0.26500000000000001</v>
      </c>
      <c r="AG1448" s="212">
        <f t="shared" si="1728"/>
        <v>0.26500000000000001</v>
      </c>
      <c r="AH1448" s="212">
        <f t="shared" si="1729"/>
        <v>0.26500000000000001</v>
      </c>
      <c r="AI1448" s="212">
        <f t="shared" si="1730"/>
        <v>0.26500000000000001</v>
      </c>
      <c r="AJ1448" s="212">
        <f t="shared" si="1731"/>
        <v>0.26500000000000001</v>
      </c>
      <c r="AK1448" s="212">
        <f t="shared" si="1732"/>
        <v>0.26500000000000001</v>
      </c>
    </row>
    <row r="1449" spans="1:37" x14ac:dyDescent="0.35">
      <c r="A1449" s="215">
        <v>30</v>
      </c>
      <c r="B1449" s="212">
        <f t="shared" si="1734"/>
        <v>0.26500000000000001</v>
      </c>
      <c r="C1449" s="212">
        <f t="shared" ref="C1449:AA1449" si="1762">B1449</f>
        <v>0.26500000000000001</v>
      </c>
      <c r="D1449" s="212">
        <f t="shared" si="1762"/>
        <v>0.26500000000000001</v>
      </c>
      <c r="E1449" s="212">
        <f t="shared" si="1762"/>
        <v>0.26500000000000001</v>
      </c>
      <c r="F1449" s="212">
        <f t="shared" si="1762"/>
        <v>0.26500000000000001</v>
      </c>
      <c r="G1449" s="212">
        <f t="shared" si="1762"/>
        <v>0.26500000000000001</v>
      </c>
      <c r="H1449" s="212">
        <f t="shared" si="1762"/>
        <v>0.26500000000000001</v>
      </c>
      <c r="I1449" s="212">
        <f t="shared" si="1762"/>
        <v>0.26500000000000001</v>
      </c>
      <c r="J1449" s="212">
        <f t="shared" si="1762"/>
        <v>0.26500000000000001</v>
      </c>
      <c r="K1449" s="212">
        <f t="shared" si="1762"/>
        <v>0.26500000000000001</v>
      </c>
      <c r="L1449" s="212">
        <f t="shared" si="1762"/>
        <v>0.26500000000000001</v>
      </c>
      <c r="M1449" s="212">
        <f t="shared" si="1762"/>
        <v>0.26500000000000001</v>
      </c>
      <c r="N1449" s="212">
        <f t="shared" si="1762"/>
        <v>0.26500000000000001</v>
      </c>
      <c r="O1449" s="212">
        <f t="shared" si="1762"/>
        <v>0.26500000000000001</v>
      </c>
      <c r="P1449" s="212">
        <f t="shared" si="1762"/>
        <v>0.26500000000000001</v>
      </c>
      <c r="Q1449" s="212">
        <f t="shared" si="1762"/>
        <v>0.26500000000000001</v>
      </c>
      <c r="R1449" s="212">
        <f t="shared" si="1762"/>
        <v>0.26500000000000001</v>
      </c>
      <c r="S1449" s="212">
        <f t="shared" si="1762"/>
        <v>0.26500000000000001</v>
      </c>
      <c r="T1449" s="212">
        <f t="shared" si="1762"/>
        <v>0.26500000000000001</v>
      </c>
      <c r="U1449" s="212">
        <f t="shared" si="1762"/>
        <v>0.26500000000000001</v>
      </c>
      <c r="V1449" s="212">
        <f t="shared" si="1762"/>
        <v>0.26500000000000001</v>
      </c>
      <c r="W1449" s="212">
        <f t="shared" si="1762"/>
        <v>0.26500000000000001</v>
      </c>
      <c r="X1449" s="212">
        <f t="shared" si="1762"/>
        <v>0.26500000000000001</v>
      </c>
      <c r="Y1449" s="212">
        <f t="shared" si="1762"/>
        <v>0.26500000000000001</v>
      </c>
      <c r="Z1449" s="212">
        <f t="shared" si="1762"/>
        <v>0.26500000000000001</v>
      </c>
      <c r="AA1449" s="212">
        <f t="shared" si="1762"/>
        <v>0.26500000000000001</v>
      </c>
      <c r="AB1449" s="212">
        <f t="shared" si="1723"/>
        <v>0.26500000000000001</v>
      </c>
      <c r="AC1449" s="212">
        <f t="shared" si="1724"/>
        <v>0.26500000000000001</v>
      </c>
      <c r="AD1449" s="212">
        <f t="shared" si="1725"/>
        <v>0.26500000000000001</v>
      </c>
      <c r="AE1449" s="212">
        <f t="shared" si="1726"/>
        <v>0.26500000000000001</v>
      </c>
      <c r="AF1449" s="212">
        <f t="shared" si="1727"/>
        <v>0.26500000000000001</v>
      </c>
      <c r="AG1449" s="212">
        <f t="shared" si="1728"/>
        <v>0.26500000000000001</v>
      </c>
      <c r="AH1449" s="212">
        <f t="shared" si="1729"/>
        <v>0.26500000000000001</v>
      </c>
      <c r="AI1449" s="212">
        <f t="shared" si="1730"/>
        <v>0.26500000000000001</v>
      </c>
      <c r="AJ1449" s="212">
        <f t="shared" si="1731"/>
        <v>0.26500000000000001</v>
      </c>
      <c r="AK1449" s="212">
        <f t="shared" si="1732"/>
        <v>0.26500000000000001</v>
      </c>
    </row>
    <row r="1450" spans="1:37" x14ac:dyDescent="0.35">
      <c r="A1450" s="215">
        <v>31</v>
      </c>
      <c r="B1450" s="212">
        <f t="shared" si="1734"/>
        <v>0.26500000000000001</v>
      </c>
      <c r="C1450" s="212">
        <f t="shared" ref="C1450:AA1450" si="1763">B1450</f>
        <v>0.26500000000000001</v>
      </c>
      <c r="D1450" s="212">
        <f t="shared" si="1763"/>
        <v>0.26500000000000001</v>
      </c>
      <c r="E1450" s="212">
        <f t="shared" si="1763"/>
        <v>0.26500000000000001</v>
      </c>
      <c r="F1450" s="212">
        <f t="shared" si="1763"/>
        <v>0.26500000000000001</v>
      </c>
      <c r="G1450" s="212">
        <f t="shared" si="1763"/>
        <v>0.26500000000000001</v>
      </c>
      <c r="H1450" s="212">
        <f t="shared" si="1763"/>
        <v>0.26500000000000001</v>
      </c>
      <c r="I1450" s="212">
        <f t="shared" si="1763"/>
        <v>0.26500000000000001</v>
      </c>
      <c r="J1450" s="212">
        <f t="shared" si="1763"/>
        <v>0.26500000000000001</v>
      </c>
      <c r="K1450" s="212">
        <f t="shared" si="1763"/>
        <v>0.26500000000000001</v>
      </c>
      <c r="L1450" s="212">
        <f t="shared" si="1763"/>
        <v>0.26500000000000001</v>
      </c>
      <c r="M1450" s="212">
        <f t="shared" si="1763"/>
        <v>0.26500000000000001</v>
      </c>
      <c r="N1450" s="212">
        <f t="shared" si="1763"/>
        <v>0.26500000000000001</v>
      </c>
      <c r="O1450" s="212">
        <f t="shared" si="1763"/>
        <v>0.26500000000000001</v>
      </c>
      <c r="P1450" s="212">
        <f t="shared" si="1763"/>
        <v>0.26500000000000001</v>
      </c>
      <c r="Q1450" s="212">
        <f t="shared" si="1763"/>
        <v>0.26500000000000001</v>
      </c>
      <c r="R1450" s="212">
        <f t="shared" si="1763"/>
        <v>0.26500000000000001</v>
      </c>
      <c r="S1450" s="212">
        <f t="shared" si="1763"/>
        <v>0.26500000000000001</v>
      </c>
      <c r="T1450" s="212">
        <f t="shared" si="1763"/>
        <v>0.26500000000000001</v>
      </c>
      <c r="U1450" s="212">
        <f t="shared" si="1763"/>
        <v>0.26500000000000001</v>
      </c>
      <c r="V1450" s="212">
        <f t="shared" si="1763"/>
        <v>0.26500000000000001</v>
      </c>
      <c r="W1450" s="212">
        <f t="shared" si="1763"/>
        <v>0.26500000000000001</v>
      </c>
      <c r="X1450" s="212">
        <f t="shared" si="1763"/>
        <v>0.26500000000000001</v>
      </c>
      <c r="Y1450" s="212">
        <f t="shared" si="1763"/>
        <v>0.26500000000000001</v>
      </c>
      <c r="Z1450" s="212">
        <f t="shared" si="1763"/>
        <v>0.26500000000000001</v>
      </c>
      <c r="AA1450" s="212">
        <f t="shared" si="1763"/>
        <v>0.26500000000000001</v>
      </c>
      <c r="AB1450" s="212">
        <f t="shared" si="1723"/>
        <v>0.26500000000000001</v>
      </c>
      <c r="AC1450" s="212">
        <f t="shared" si="1724"/>
        <v>0.26500000000000001</v>
      </c>
      <c r="AD1450" s="212">
        <f t="shared" si="1725"/>
        <v>0.26500000000000001</v>
      </c>
      <c r="AE1450" s="212">
        <f t="shared" si="1726"/>
        <v>0.26500000000000001</v>
      </c>
      <c r="AF1450" s="212">
        <f t="shared" si="1727"/>
        <v>0.26500000000000001</v>
      </c>
      <c r="AG1450" s="212">
        <f t="shared" si="1728"/>
        <v>0.26500000000000001</v>
      </c>
      <c r="AH1450" s="212">
        <f t="shared" si="1729"/>
        <v>0.26500000000000001</v>
      </c>
      <c r="AI1450" s="212">
        <f t="shared" si="1730"/>
        <v>0.26500000000000001</v>
      </c>
      <c r="AJ1450" s="212">
        <f t="shared" si="1731"/>
        <v>0.26500000000000001</v>
      </c>
      <c r="AK1450" s="212">
        <f t="shared" si="1732"/>
        <v>0.26500000000000001</v>
      </c>
    </row>
    <row r="1451" spans="1:37" x14ac:dyDescent="0.35">
      <c r="A1451" s="215">
        <v>32</v>
      </c>
      <c r="B1451" s="212">
        <f t="shared" si="1734"/>
        <v>0.26500000000000001</v>
      </c>
      <c r="C1451" s="212">
        <f t="shared" ref="C1451:AA1451" si="1764">B1451</f>
        <v>0.26500000000000001</v>
      </c>
      <c r="D1451" s="212">
        <f t="shared" si="1764"/>
        <v>0.26500000000000001</v>
      </c>
      <c r="E1451" s="212">
        <f t="shared" si="1764"/>
        <v>0.26500000000000001</v>
      </c>
      <c r="F1451" s="212">
        <f t="shared" si="1764"/>
        <v>0.26500000000000001</v>
      </c>
      <c r="G1451" s="212">
        <f t="shared" si="1764"/>
        <v>0.26500000000000001</v>
      </c>
      <c r="H1451" s="212">
        <f t="shared" si="1764"/>
        <v>0.26500000000000001</v>
      </c>
      <c r="I1451" s="212">
        <f t="shared" si="1764"/>
        <v>0.26500000000000001</v>
      </c>
      <c r="J1451" s="212">
        <f t="shared" si="1764"/>
        <v>0.26500000000000001</v>
      </c>
      <c r="K1451" s="212">
        <f t="shared" si="1764"/>
        <v>0.26500000000000001</v>
      </c>
      <c r="L1451" s="212">
        <f t="shared" si="1764"/>
        <v>0.26500000000000001</v>
      </c>
      <c r="M1451" s="212">
        <f t="shared" si="1764"/>
        <v>0.26500000000000001</v>
      </c>
      <c r="N1451" s="212">
        <f t="shared" si="1764"/>
        <v>0.26500000000000001</v>
      </c>
      <c r="O1451" s="212">
        <f t="shared" si="1764"/>
        <v>0.26500000000000001</v>
      </c>
      <c r="P1451" s="212">
        <f t="shared" si="1764"/>
        <v>0.26500000000000001</v>
      </c>
      <c r="Q1451" s="212">
        <f t="shared" si="1764"/>
        <v>0.26500000000000001</v>
      </c>
      <c r="R1451" s="212">
        <f t="shared" si="1764"/>
        <v>0.26500000000000001</v>
      </c>
      <c r="S1451" s="212">
        <f t="shared" si="1764"/>
        <v>0.26500000000000001</v>
      </c>
      <c r="T1451" s="212">
        <f t="shared" si="1764"/>
        <v>0.26500000000000001</v>
      </c>
      <c r="U1451" s="212">
        <f t="shared" si="1764"/>
        <v>0.26500000000000001</v>
      </c>
      <c r="V1451" s="212">
        <f t="shared" si="1764"/>
        <v>0.26500000000000001</v>
      </c>
      <c r="W1451" s="212">
        <f t="shared" si="1764"/>
        <v>0.26500000000000001</v>
      </c>
      <c r="X1451" s="212">
        <f t="shared" si="1764"/>
        <v>0.26500000000000001</v>
      </c>
      <c r="Y1451" s="212">
        <f t="shared" si="1764"/>
        <v>0.26500000000000001</v>
      </c>
      <c r="Z1451" s="212">
        <f t="shared" si="1764"/>
        <v>0.26500000000000001</v>
      </c>
      <c r="AA1451" s="212">
        <f t="shared" si="1764"/>
        <v>0.26500000000000001</v>
      </c>
      <c r="AB1451" s="212">
        <f t="shared" si="1723"/>
        <v>0.26500000000000001</v>
      </c>
      <c r="AC1451" s="212">
        <f t="shared" si="1724"/>
        <v>0.26500000000000001</v>
      </c>
      <c r="AD1451" s="212">
        <f t="shared" si="1725"/>
        <v>0.26500000000000001</v>
      </c>
      <c r="AE1451" s="212">
        <f t="shared" si="1726"/>
        <v>0.26500000000000001</v>
      </c>
      <c r="AF1451" s="212">
        <f t="shared" si="1727"/>
        <v>0.26500000000000001</v>
      </c>
      <c r="AG1451" s="212">
        <f t="shared" si="1728"/>
        <v>0.26500000000000001</v>
      </c>
      <c r="AH1451" s="212">
        <f t="shared" si="1729"/>
        <v>0.26500000000000001</v>
      </c>
      <c r="AI1451" s="212">
        <f t="shared" si="1730"/>
        <v>0.26500000000000001</v>
      </c>
      <c r="AJ1451" s="212">
        <f t="shared" si="1731"/>
        <v>0.26500000000000001</v>
      </c>
      <c r="AK1451" s="212">
        <f t="shared" si="1732"/>
        <v>0.26500000000000001</v>
      </c>
    </row>
    <row r="1452" spans="1:37" x14ac:dyDescent="0.35">
      <c r="A1452" s="215">
        <v>33</v>
      </c>
      <c r="B1452" s="212">
        <f t="shared" si="1734"/>
        <v>0.26500000000000001</v>
      </c>
      <c r="C1452" s="212">
        <f t="shared" ref="C1452:AA1452" si="1765">B1452</f>
        <v>0.26500000000000001</v>
      </c>
      <c r="D1452" s="212">
        <f t="shared" si="1765"/>
        <v>0.26500000000000001</v>
      </c>
      <c r="E1452" s="212">
        <f t="shared" si="1765"/>
        <v>0.26500000000000001</v>
      </c>
      <c r="F1452" s="212">
        <f t="shared" si="1765"/>
        <v>0.26500000000000001</v>
      </c>
      <c r="G1452" s="212">
        <f t="shared" si="1765"/>
        <v>0.26500000000000001</v>
      </c>
      <c r="H1452" s="212">
        <f t="shared" si="1765"/>
        <v>0.26500000000000001</v>
      </c>
      <c r="I1452" s="212">
        <f t="shared" si="1765"/>
        <v>0.26500000000000001</v>
      </c>
      <c r="J1452" s="212">
        <f t="shared" si="1765"/>
        <v>0.26500000000000001</v>
      </c>
      <c r="K1452" s="212">
        <f t="shared" si="1765"/>
        <v>0.26500000000000001</v>
      </c>
      <c r="L1452" s="212">
        <f t="shared" si="1765"/>
        <v>0.26500000000000001</v>
      </c>
      <c r="M1452" s="212">
        <f t="shared" si="1765"/>
        <v>0.26500000000000001</v>
      </c>
      <c r="N1452" s="212">
        <f t="shared" si="1765"/>
        <v>0.26500000000000001</v>
      </c>
      <c r="O1452" s="212">
        <f t="shared" si="1765"/>
        <v>0.26500000000000001</v>
      </c>
      <c r="P1452" s="212">
        <f t="shared" si="1765"/>
        <v>0.26500000000000001</v>
      </c>
      <c r="Q1452" s="212">
        <f t="shared" si="1765"/>
        <v>0.26500000000000001</v>
      </c>
      <c r="R1452" s="212">
        <f t="shared" si="1765"/>
        <v>0.26500000000000001</v>
      </c>
      <c r="S1452" s="212">
        <f t="shared" si="1765"/>
        <v>0.26500000000000001</v>
      </c>
      <c r="T1452" s="212">
        <f t="shared" si="1765"/>
        <v>0.26500000000000001</v>
      </c>
      <c r="U1452" s="212">
        <f t="shared" si="1765"/>
        <v>0.26500000000000001</v>
      </c>
      <c r="V1452" s="212">
        <f t="shared" si="1765"/>
        <v>0.26500000000000001</v>
      </c>
      <c r="W1452" s="212">
        <f t="shared" si="1765"/>
        <v>0.26500000000000001</v>
      </c>
      <c r="X1452" s="212">
        <f t="shared" si="1765"/>
        <v>0.26500000000000001</v>
      </c>
      <c r="Y1452" s="212">
        <f t="shared" si="1765"/>
        <v>0.26500000000000001</v>
      </c>
      <c r="Z1452" s="212">
        <f t="shared" si="1765"/>
        <v>0.26500000000000001</v>
      </c>
      <c r="AA1452" s="212">
        <f t="shared" si="1765"/>
        <v>0.26500000000000001</v>
      </c>
      <c r="AB1452" s="212">
        <f t="shared" si="1723"/>
        <v>0.26500000000000001</v>
      </c>
      <c r="AC1452" s="212">
        <f t="shared" si="1724"/>
        <v>0.26500000000000001</v>
      </c>
      <c r="AD1452" s="212">
        <f t="shared" si="1725"/>
        <v>0.26500000000000001</v>
      </c>
      <c r="AE1452" s="212">
        <f t="shared" si="1726"/>
        <v>0.26500000000000001</v>
      </c>
      <c r="AF1452" s="212">
        <f t="shared" si="1727"/>
        <v>0.26500000000000001</v>
      </c>
      <c r="AG1452" s="212">
        <f t="shared" si="1728"/>
        <v>0.26500000000000001</v>
      </c>
      <c r="AH1452" s="212">
        <f t="shared" si="1729"/>
        <v>0.26500000000000001</v>
      </c>
      <c r="AI1452" s="212">
        <f t="shared" si="1730"/>
        <v>0.26500000000000001</v>
      </c>
      <c r="AJ1452" s="212">
        <f t="shared" si="1731"/>
        <v>0.26500000000000001</v>
      </c>
      <c r="AK1452" s="212">
        <f t="shared" si="1732"/>
        <v>0.26500000000000001</v>
      </c>
    </row>
    <row r="1453" spans="1:37" x14ac:dyDescent="0.35">
      <c r="A1453" s="215">
        <v>34</v>
      </c>
      <c r="B1453" s="212">
        <f t="shared" si="1734"/>
        <v>0.26500000000000001</v>
      </c>
      <c r="C1453" s="212">
        <f t="shared" ref="C1453:AA1453" si="1766">B1453</f>
        <v>0.26500000000000001</v>
      </c>
      <c r="D1453" s="212">
        <f t="shared" si="1766"/>
        <v>0.26500000000000001</v>
      </c>
      <c r="E1453" s="212">
        <f t="shared" si="1766"/>
        <v>0.26500000000000001</v>
      </c>
      <c r="F1453" s="212">
        <f t="shared" si="1766"/>
        <v>0.26500000000000001</v>
      </c>
      <c r="G1453" s="212">
        <f t="shared" si="1766"/>
        <v>0.26500000000000001</v>
      </c>
      <c r="H1453" s="212">
        <f t="shared" si="1766"/>
        <v>0.26500000000000001</v>
      </c>
      <c r="I1453" s="212">
        <f t="shared" si="1766"/>
        <v>0.26500000000000001</v>
      </c>
      <c r="J1453" s="212">
        <f t="shared" si="1766"/>
        <v>0.26500000000000001</v>
      </c>
      <c r="K1453" s="212">
        <f t="shared" si="1766"/>
        <v>0.26500000000000001</v>
      </c>
      <c r="L1453" s="212">
        <f t="shared" si="1766"/>
        <v>0.26500000000000001</v>
      </c>
      <c r="M1453" s="212">
        <f t="shared" si="1766"/>
        <v>0.26500000000000001</v>
      </c>
      <c r="N1453" s="212">
        <f t="shared" si="1766"/>
        <v>0.26500000000000001</v>
      </c>
      <c r="O1453" s="212">
        <f t="shared" si="1766"/>
        <v>0.26500000000000001</v>
      </c>
      <c r="P1453" s="212">
        <f t="shared" si="1766"/>
        <v>0.26500000000000001</v>
      </c>
      <c r="Q1453" s="212">
        <f t="shared" si="1766"/>
        <v>0.26500000000000001</v>
      </c>
      <c r="R1453" s="212">
        <f t="shared" si="1766"/>
        <v>0.26500000000000001</v>
      </c>
      <c r="S1453" s="212">
        <f t="shared" si="1766"/>
        <v>0.26500000000000001</v>
      </c>
      <c r="T1453" s="212">
        <f t="shared" si="1766"/>
        <v>0.26500000000000001</v>
      </c>
      <c r="U1453" s="212">
        <f t="shared" si="1766"/>
        <v>0.26500000000000001</v>
      </c>
      <c r="V1453" s="212">
        <f t="shared" si="1766"/>
        <v>0.26500000000000001</v>
      </c>
      <c r="W1453" s="212">
        <f t="shared" si="1766"/>
        <v>0.26500000000000001</v>
      </c>
      <c r="X1453" s="212">
        <f t="shared" si="1766"/>
        <v>0.26500000000000001</v>
      </c>
      <c r="Y1453" s="212">
        <f t="shared" si="1766"/>
        <v>0.26500000000000001</v>
      </c>
      <c r="Z1453" s="212">
        <f t="shared" si="1766"/>
        <v>0.26500000000000001</v>
      </c>
      <c r="AA1453" s="212">
        <f t="shared" si="1766"/>
        <v>0.26500000000000001</v>
      </c>
      <c r="AB1453" s="212">
        <f t="shared" si="1723"/>
        <v>0.26500000000000001</v>
      </c>
      <c r="AC1453" s="212">
        <f t="shared" si="1724"/>
        <v>0.26500000000000001</v>
      </c>
      <c r="AD1453" s="212">
        <f t="shared" si="1725"/>
        <v>0.26500000000000001</v>
      </c>
      <c r="AE1453" s="212">
        <f t="shared" si="1726"/>
        <v>0.26500000000000001</v>
      </c>
      <c r="AF1453" s="212">
        <f t="shared" si="1727"/>
        <v>0.26500000000000001</v>
      </c>
      <c r="AG1453" s="212">
        <f t="shared" si="1728"/>
        <v>0.26500000000000001</v>
      </c>
      <c r="AH1453" s="212">
        <f t="shared" si="1729"/>
        <v>0.26500000000000001</v>
      </c>
      <c r="AI1453" s="212">
        <f t="shared" si="1730"/>
        <v>0.26500000000000001</v>
      </c>
      <c r="AJ1453" s="212">
        <f t="shared" si="1731"/>
        <v>0.26500000000000001</v>
      </c>
      <c r="AK1453" s="212">
        <f t="shared" si="1732"/>
        <v>0.26500000000000001</v>
      </c>
    </row>
    <row r="1454" spans="1:37" x14ac:dyDescent="0.35">
      <c r="A1454" s="215">
        <v>35</v>
      </c>
      <c r="B1454" s="212">
        <f t="shared" si="1734"/>
        <v>0.26500000000000001</v>
      </c>
      <c r="C1454" s="212">
        <f t="shared" ref="C1454:AA1454" si="1767">B1454</f>
        <v>0.26500000000000001</v>
      </c>
      <c r="D1454" s="212">
        <f t="shared" si="1767"/>
        <v>0.26500000000000001</v>
      </c>
      <c r="E1454" s="212">
        <f t="shared" si="1767"/>
        <v>0.26500000000000001</v>
      </c>
      <c r="F1454" s="212">
        <f t="shared" si="1767"/>
        <v>0.26500000000000001</v>
      </c>
      <c r="G1454" s="212">
        <f t="shared" si="1767"/>
        <v>0.26500000000000001</v>
      </c>
      <c r="H1454" s="212">
        <f t="shared" si="1767"/>
        <v>0.26500000000000001</v>
      </c>
      <c r="I1454" s="212">
        <f t="shared" si="1767"/>
        <v>0.26500000000000001</v>
      </c>
      <c r="J1454" s="212">
        <f t="shared" si="1767"/>
        <v>0.26500000000000001</v>
      </c>
      <c r="K1454" s="212">
        <f t="shared" si="1767"/>
        <v>0.26500000000000001</v>
      </c>
      <c r="L1454" s="212">
        <f t="shared" si="1767"/>
        <v>0.26500000000000001</v>
      </c>
      <c r="M1454" s="212">
        <f t="shared" si="1767"/>
        <v>0.26500000000000001</v>
      </c>
      <c r="N1454" s="212">
        <f t="shared" si="1767"/>
        <v>0.26500000000000001</v>
      </c>
      <c r="O1454" s="212">
        <f t="shared" si="1767"/>
        <v>0.26500000000000001</v>
      </c>
      <c r="P1454" s="212">
        <f t="shared" si="1767"/>
        <v>0.26500000000000001</v>
      </c>
      <c r="Q1454" s="212">
        <f t="shared" si="1767"/>
        <v>0.26500000000000001</v>
      </c>
      <c r="R1454" s="212">
        <f t="shared" si="1767"/>
        <v>0.26500000000000001</v>
      </c>
      <c r="S1454" s="212">
        <f t="shared" si="1767"/>
        <v>0.26500000000000001</v>
      </c>
      <c r="T1454" s="212">
        <f t="shared" si="1767"/>
        <v>0.26500000000000001</v>
      </c>
      <c r="U1454" s="212">
        <f t="shared" si="1767"/>
        <v>0.26500000000000001</v>
      </c>
      <c r="V1454" s="212">
        <f t="shared" si="1767"/>
        <v>0.26500000000000001</v>
      </c>
      <c r="W1454" s="212">
        <f t="shared" si="1767"/>
        <v>0.26500000000000001</v>
      </c>
      <c r="X1454" s="212">
        <f t="shared" si="1767"/>
        <v>0.26500000000000001</v>
      </c>
      <c r="Y1454" s="212">
        <f t="shared" si="1767"/>
        <v>0.26500000000000001</v>
      </c>
      <c r="Z1454" s="212">
        <f t="shared" si="1767"/>
        <v>0.26500000000000001</v>
      </c>
      <c r="AA1454" s="212">
        <f t="shared" si="1767"/>
        <v>0.26500000000000001</v>
      </c>
      <c r="AB1454" s="212">
        <f t="shared" si="1723"/>
        <v>0.26500000000000001</v>
      </c>
      <c r="AC1454" s="212">
        <f t="shared" si="1724"/>
        <v>0.26500000000000001</v>
      </c>
      <c r="AD1454" s="212">
        <f t="shared" si="1725"/>
        <v>0.26500000000000001</v>
      </c>
      <c r="AE1454" s="212">
        <f t="shared" si="1726"/>
        <v>0.26500000000000001</v>
      </c>
      <c r="AF1454" s="212">
        <f t="shared" si="1727"/>
        <v>0.26500000000000001</v>
      </c>
      <c r="AG1454" s="212">
        <f t="shared" si="1728"/>
        <v>0.26500000000000001</v>
      </c>
      <c r="AH1454" s="212">
        <f t="shared" si="1729"/>
        <v>0.26500000000000001</v>
      </c>
      <c r="AI1454" s="212">
        <f t="shared" si="1730"/>
        <v>0.26500000000000001</v>
      </c>
      <c r="AJ1454" s="212">
        <f t="shared" si="1731"/>
        <v>0.26500000000000001</v>
      </c>
      <c r="AK1454" s="212">
        <f t="shared" si="1732"/>
        <v>0.26500000000000001</v>
      </c>
    </row>
    <row r="1455" spans="1:37" x14ac:dyDescent="0.35">
      <c r="A1455" s="215">
        <v>36</v>
      </c>
      <c r="B1455" s="212">
        <f t="shared" si="1734"/>
        <v>0.26500000000000001</v>
      </c>
      <c r="C1455" s="212">
        <f t="shared" ref="C1455:AA1465" si="1768">B1455</f>
        <v>0.26500000000000001</v>
      </c>
      <c r="D1455" s="212">
        <f t="shared" si="1768"/>
        <v>0.26500000000000001</v>
      </c>
      <c r="E1455" s="212">
        <f t="shared" si="1768"/>
        <v>0.26500000000000001</v>
      </c>
      <c r="F1455" s="212">
        <f t="shared" si="1768"/>
        <v>0.26500000000000001</v>
      </c>
      <c r="G1455" s="212">
        <f t="shared" si="1768"/>
        <v>0.26500000000000001</v>
      </c>
      <c r="H1455" s="212">
        <f t="shared" si="1768"/>
        <v>0.26500000000000001</v>
      </c>
      <c r="I1455" s="212">
        <f t="shared" si="1768"/>
        <v>0.26500000000000001</v>
      </c>
      <c r="J1455" s="212">
        <f t="shared" si="1768"/>
        <v>0.26500000000000001</v>
      </c>
      <c r="K1455" s="212">
        <f t="shared" si="1768"/>
        <v>0.26500000000000001</v>
      </c>
      <c r="L1455" s="212">
        <f t="shared" si="1768"/>
        <v>0.26500000000000001</v>
      </c>
      <c r="M1455" s="212">
        <f t="shared" si="1768"/>
        <v>0.26500000000000001</v>
      </c>
      <c r="N1455" s="212">
        <f t="shared" si="1768"/>
        <v>0.26500000000000001</v>
      </c>
      <c r="O1455" s="212">
        <f t="shared" si="1768"/>
        <v>0.26500000000000001</v>
      </c>
      <c r="P1455" s="212">
        <f t="shared" si="1768"/>
        <v>0.26500000000000001</v>
      </c>
      <c r="Q1455" s="212">
        <f t="shared" si="1768"/>
        <v>0.26500000000000001</v>
      </c>
      <c r="R1455" s="212">
        <f t="shared" si="1768"/>
        <v>0.26500000000000001</v>
      </c>
      <c r="S1455" s="212">
        <f t="shared" si="1768"/>
        <v>0.26500000000000001</v>
      </c>
      <c r="T1455" s="212">
        <f t="shared" si="1768"/>
        <v>0.26500000000000001</v>
      </c>
      <c r="U1455" s="212">
        <f t="shared" si="1768"/>
        <v>0.26500000000000001</v>
      </c>
      <c r="V1455" s="212">
        <f t="shared" si="1768"/>
        <v>0.26500000000000001</v>
      </c>
      <c r="W1455" s="212">
        <f t="shared" si="1768"/>
        <v>0.26500000000000001</v>
      </c>
      <c r="X1455" s="212">
        <f t="shared" si="1768"/>
        <v>0.26500000000000001</v>
      </c>
      <c r="Y1455" s="212">
        <f t="shared" si="1768"/>
        <v>0.26500000000000001</v>
      </c>
      <c r="Z1455" s="212">
        <f t="shared" si="1768"/>
        <v>0.26500000000000001</v>
      </c>
      <c r="AA1455" s="212">
        <f t="shared" si="1768"/>
        <v>0.26500000000000001</v>
      </c>
      <c r="AB1455" s="212">
        <f t="shared" si="1723"/>
        <v>0.26500000000000001</v>
      </c>
      <c r="AC1455" s="212">
        <f t="shared" si="1723"/>
        <v>0.26500000000000001</v>
      </c>
      <c r="AD1455" s="212">
        <f t="shared" si="1723"/>
        <v>0.26500000000000001</v>
      </c>
      <c r="AE1455" s="212">
        <f t="shared" si="1723"/>
        <v>0.26500000000000001</v>
      </c>
      <c r="AF1455" s="212">
        <f t="shared" si="1723"/>
        <v>0.26500000000000001</v>
      </c>
      <c r="AG1455" s="212">
        <f t="shared" si="1723"/>
        <v>0.26500000000000001</v>
      </c>
      <c r="AH1455" s="212">
        <f t="shared" si="1723"/>
        <v>0.26500000000000001</v>
      </c>
      <c r="AI1455" s="212">
        <f t="shared" si="1723"/>
        <v>0.26500000000000001</v>
      </c>
      <c r="AJ1455" s="212">
        <f t="shared" si="1723"/>
        <v>0.26500000000000001</v>
      </c>
      <c r="AK1455" s="212">
        <f t="shared" si="1723"/>
        <v>0.26500000000000001</v>
      </c>
    </row>
    <row r="1456" spans="1:37" x14ac:dyDescent="0.35">
      <c r="A1456" s="215">
        <v>37</v>
      </c>
      <c r="B1456" s="212">
        <f t="shared" si="1734"/>
        <v>0.26500000000000001</v>
      </c>
      <c r="C1456" s="212">
        <f t="shared" si="1768"/>
        <v>0.26500000000000001</v>
      </c>
      <c r="D1456" s="212">
        <f t="shared" si="1768"/>
        <v>0.26500000000000001</v>
      </c>
      <c r="E1456" s="212">
        <f t="shared" si="1768"/>
        <v>0.26500000000000001</v>
      </c>
      <c r="F1456" s="212">
        <f t="shared" si="1768"/>
        <v>0.26500000000000001</v>
      </c>
      <c r="G1456" s="212">
        <f t="shared" si="1768"/>
        <v>0.26500000000000001</v>
      </c>
      <c r="H1456" s="212">
        <f t="shared" si="1768"/>
        <v>0.26500000000000001</v>
      </c>
      <c r="I1456" s="212">
        <f t="shared" si="1768"/>
        <v>0.26500000000000001</v>
      </c>
      <c r="J1456" s="212">
        <f t="shared" si="1768"/>
        <v>0.26500000000000001</v>
      </c>
      <c r="K1456" s="212">
        <f t="shared" si="1768"/>
        <v>0.26500000000000001</v>
      </c>
      <c r="L1456" s="212">
        <f t="shared" si="1768"/>
        <v>0.26500000000000001</v>
      </c>
      <c r="M1456" s="212">
        <f t="shared" si="1768"/>
        <v>0.26500000000000001</v>
      </c>
      <c r="N1456" s="212">
        <f t="shared" si="1768"/>
        <v>0.26500000000000001</v>
      </c>
      <c r="O1456" s="212">
        <f t="shared" si="1768"/>
        <v>0.26500000000000001</v>
      </c>
      <c r="P1456" s="212">
        <f t="shared" si="1768"/>
        <v>0.26500000000000001</v>
      </c>
      <c r="Q1456" s="212">
        <f t="shared" si="1768"/>
        <v>0.26500000000000001</v>
      </c>
      <c r="R1456" s="212">
        <f t="shared" si="1768"/>
        <v>0.26500000000000001</v>
      </c>
      <c r="S1456" s="212">
        <f t="shared" si="1768"/>
        <v>0.26500000000000001</v>
      </c>
      <c r="T1456" s="212">
        <f t="shared" si="1768"/>
        <v>0.26500000000000001</v>
      </c>
      <c r="U1456" s="212">
        <f t="shared" si="1768"/>
        <v>0.26500000000000001</v>
      </c>
      <c r="V1456" s="212">
        <f t="shared" si="1768"/>
        <v>0.26500000000000001</v>
      </c>
      <c r="W1456" s="212">
        <f t="shared" si="1768"/>
        <v>0.26500000000000001</v>
      </c>
      <c r="X1456" s="212">
        <f t="shared" si="1768"/>
        <v>0.26500000000000001</v>
      </c>
      <c r="Y1456" s="212">
        <f t="shared" si="1768"/>
        <v>0.26500000000000001</v>
      </c>
      <c r="Z1456" s="212">
        <f t="shared" si="1768"/>
        <v>0.26500000000000001</v>
      </c>
      <c r="AA1456" s="212">
        <f t="shared" si="1768"/>
        <v>0.26500000000000001</v>
      </c>
      <c r="AB1456" s="212">
        <f t="shared" ref="AB1456:AK1471" si="1769">AA1456</f>
        <v>0.26500000000000001</v>
      </c>
      <c r="AC1456" s="212">
        <f t="shared" si="1769"/>
        <v>0.26500000000000001</v>
      </c>
      <c r="AD1456" s="212">
        <f t="shared" si="1769"/>
        <v>0.26500000000000001</v>
      </c>
      <c r="AE1456" s="212">
        <f t="shared" si="1769"/>
        <v>0.26500000000000001</v>
      </c>
      <c r="AF1456" s="212">
        <f t="shared" si="1769"/>
        <v>0.26500000000000001</v>
      </c>
      <c r="AG1456" s="212">
        <f t="shared" si="1769"/>
        <v>0.26500000000000001</v>
      </c>
      <c r="AH1456" s="212">
        <f t="shared" si="1769"/>
        <v>0.26500000000000001</v>
      </c>
      <c r="AI1456" s="212">
        <f t="shared" si="1769"/>
        <v>0.26500000000000001</v>
      </c>
      <c r="AJ1456" s="212">
        <f t="shared" si="1769"/>
        <v>0.26500000000000001</v>
      </c>
      <c r="AK1456" s="212">
        <f t="shared" si="1769"/>
        <v>0.26500000000000001</v>
      </c>
    </row>
    <row r="1457" spans="1:37" x14ac:dyDescent="0.35">
      <c r="A1457" s="215">
        <v>38</v>
      </c>
      <c r="B1457" s="212">
        <f t="shared" si="1734"/>
        <v>0.26500000000000001</v>
      </c>
      <c r="C1457" s="212">
        <f t="shared" si="1768"/>
        <v>0.26500000000000001</v>
      </c>
      <c r="D1457" s="212">
        <f t="shared" si="1768"/>
        <v>0.26500000000000001</v>
      </c>
      <c r="E1457" s="212">
        <f t="shared" si="1768"/>
        <v>0.26500000000000001</v>
      </c>
      <c r="F1457" s="212">
        <f t="shared" si="1768"/>
        <v>0.26500000000000001</v>
      </c>
      <c r="G1457" s="212">
        <f t="shared" si="1768"/>
        <v>0.26500000000000001</v>
      </c>
      <c r="H1457" s="212">
        <f t="shared" si="1768"/>
        <v>0.26500000000000001</v>
      </c>
      <c r="I1457" s="212">
        <f t="shared" si="1768"/>
        <v>0.26500000000000001</v>
      </c>
      <c r="J1457" s="212">
        <f t="shared" si="1768"/>
        <v>0.26500000000000001</v>
      </c>
      <c r="K1457" s="212">
        <f t="shared" si="1768"/>
        <v>0.26500000000000001</v>
      </c>
      <c r="L1457" s="212">
        <f t="shared" si="1768"/>
        <v>0.26500000000000001</v>
      </c>
      <c r="M1457" s="212">
        <f t="shared" si="1768"/>
        <v>0.26500000000000001</v>
      </c>
      <c r="N1457" s="212">
        <f t="shared" si="1768"/>
        <v>0.26500000000000001</v>
      </c>
      <c r="O1457" s="212">
        <f t="shared" si="1768"/>
        <v>0.26500000000000001</v>
      </c>
      <c r="P1457" s="212">
        <f t="shared" si="1768"/>
        <v>0.26500000000000001</v>
      </c>
      <c r="Q1457" s="212">
        <f t="shared" si="1768"/>
        <v>0.26500000000000001</v>
      </c>
      <c r="R1457" s="212">
        <f t="shared" si="1768"/>
        <v>0.26500000000000001</v>
      </c>
      <c r="S1457" s="212">
        <f t="shared" si="1768"/>
        <v>0.26500000000000001</v>
      </c>
      <c r="T1457" s="212">
        <f t="shared" si="1768"/>
        <v>0.26500000000000001</v>
      </c>
      <c r="U1457" s="212">
        <f t="shared" si="1768"/>
        <v>0.26500000000000001</v>
      </c>
      <c r="V1457" s="212">
        <f t="shared" si="1768"/>
        <v>0.26500000000000001</v>
      </c>
      <c r="W1457" s="212">
        <f t="shared" si="1768"/>
        <v>0.26500000000000001</v>
      </c>
      <c r="X1457" s="212">
        <f t="shared" si="1768"/>
        <v>0.26500000000000001</v>
      </c>
      <c r="Y1457" s="212">
        <f t="shared" si="1768"/>
        <v>0.26500000000000001</v>
      </c>
      <c r="Z1457" s="212">
        <f t="shared" si="1768"/>
        <v>0.26500000000000001</v>
      </c>
      <c r="AA1457" s="212">
        <f t="shared" si="1768"/>
        <v>0.26500000000000001</v>
      </c>
      <c r="AB1457" s="212">
        <f t="shared" si="1769"/>
        <v>0.26500000000000001</v>
      </c>
      <c r="AC1457" s="212">
        <f t="shared" si="1769"/>
        <v>0.26500000000000001</v>
      </c>
      <c r="AD1457" s="212">
        <f t="shared" si="1769"/>
        <v>0.26500000000000001</v>
      </c>
      <c r="AE1457" s="212">
        <f t="shared" si="1769"/>
        <v>0.26500000000000001</v>
      </c>
      <c r="AF1457" s="212">
        <f t="shared" si="1769"/>
        <v>0.26500000000000001</v>
      </c>
      <c r="AG1457" s="212">
        <f t="shared" si="1769"/>
        <v>0.26500000000000001</v>
      </c>
      <c r="AH1457" s="212">
        <f t="shared" si="1769"/>
        <v>0.26500000000000001</v>
      </c>
      <c r="AI1457" s="212">
        <f t="shared" si="1769"/>
        <v>0.26500000000000001</v>
      </c>
      <c r="AJ1457" s="212">
        <f t="shared" si="1769"/>
        <v>0.26500000000000001</v>
      </c>
      <c r="AK1457" s="212">
        <f t="shared" si="1769"/>
        <v>0.26500000000000001</v>
      </c>
    </row>
    <row r="1458" spans="1:37" x14ac:dyDescent="0.35">
      <c r="A1458" s="215">
        <v>39</v>
      </c>
      <c r="B1458" s="212">
        <f t="shared" si="1734"/>
        <v>0.26500000000000001</v>
      </c>
      <c r="C1458" s="212">
        <f t="shared" si="1768"/>
        <v>0.26500000000000001</v>
      </c>
      <c r="D1458" s="212">
        <f t="shared" si="1768"/>
        <v>0.26500000000000001</v>
      </c>
      <c r="E1458" s="212">
        <f t="shared" si="1768"/>
        <v>0.26500000000000001</v>
      </c>
      <c r="F1458" s="212">
        <f t="shared" si="1768"/>
        <v>0.26500000000000001</v>
      </c>
      <c r="G1458" s="212">
        <f t="shared" si="1768"/>
        <v>0.26500000000000001</v>
      </c>
      <c r="H1458" s="212">
        <f t="shared" si="1768"/>
        <v>0.26500000000000001</v>
      </c>
      <c r="I1458" s="212">
        <f t="shared" si="1768"/>
        <v>0.26500000000000001</v>
      </c>
      <c r="J1458" s="212">
        <f t="shared" si="1768"/>
        <v>0.26500000000000001</v>
      </c>
      <c r="K1458" s="212">
        <f t="shared" si="1768"/>
        <v>0.26500000000000001</v>
      </c>
      <c r="L1458" s="212">
        <f t="shared" si="1768"/>
        <v>0.26500000000000001</v>
      </c>
      <c r="M1458" s="212">
        <f t="shared" si="1768"/>
        <v>0.26500000000000001</v>
      </c>
      <c r="N1458" s="212">
        <f t="shared" si="1768"/>
        <v>0.26500000000000001</v>
      </c>
      <c r="O1458" s="212">
        <f t="shared" si="1768"/>
        <v>0.26500000000000001</v>
      </c>
      <c r="P1458" s="212">
        <f t="shared" si="1768"/>
        <v>0.26500000000000001</v>
      </c>
      <c r="Q1458" s="212">
        <f t="shared" si="1768"/>
        <v>0.26500000000000001</v>
      </c>
      <c r="R1458" s="212">
        <f t="shared" si="1768"/>
        <v>0.26500000000000001</v>
      </c>
      <c r="S1458" s="212">
        <f t="shared" si="1768"/>
        <v>0.26500000000000001</v>
      </c>
      <c r="T1458" s="212">
        <f t="shared" si="1768"/>
        <v>0.26500000000000001</v>
      </c>
      <c r="U1458" s="212">
        <f t="shared" si="1768"/>
        <v>0.26500000000000001</v>
      </c>
      <c r="V1458" s="212">
        <f t="shared" si="1768"/>
        <v>0.26500000000000001</v>
      </c>
      <c r="W1458" s="212">
        <f t="shared" si="1768"/>
        <v>0.26500000000000001</v>
      </c>
      <c r="X1458" s="212">
        <f t="shared" si="1768"/>
        <v>0.26500000000000001</v>
      </c>
      <c r="Y1458" s="212">
        <f t="shared" si="1768"/>
        <v>0.26500000000000001</v>
      </c>
      <c r="Z1458" s="212">
        <f t="shared" si="1768"/>
        <v>0.26500000000000001</v>
      </c>
      <c r="AA1458" s="212">
        <f t="shared" si="1768"/>
        <v>0.26500000000000001</v>
      </c>
      <c r="AB1458" s="212">
        <f t="shared" si="1769"/>
        <v>0.26500000000000001</v>
      </c>
      <c r="AC1458" s="212">
        <f t="shared" si="1769"/>
        <v>0.26500000000000001</v>
      </c>
      <c r="AD1458" s="212">
        <f t="shared" si="1769"/>
        <v>0.26500000000000001</v>
      </c>
      <c r="AE1458" s="212">
        <f t="shared" si="1769"/>
        <v>0.26500000000000001</v>
      </c>
      <c r="AF1458" s="212">
        <f t="shared" si="1769"/>
        <v>0.26500000000000001</v>
      </c>
      <c r="AG1458" s="212">
        <f t="shared" si="1769"/>
        <v>0.26500000000000001</v>
      </c>
      <c r="AH1458" s="212">
        <f t="shared" si="1769"/>
        <v>0.26500000000000001</v>
      </c>
      <c r="AI1458" s="212">
        <f t="shared" si="1769"/>
        <v>0.26500000000000001</v>
      </c>
      <c r="AJ1458" s="212">
        <f t="shared" si="1769"/>
        <v>0.26500000000000001</v>
      </c>
      <c r="AK1458" s="212">
        <f t="shared" si="1769"/>
        <v>0.26500000000000001</v>
      </c>
    </row>
    <row r="1459" spans="1:37" x14ac:dyDescent="0.35">
      <c r="A1459" s="215">
        <v>40</v>
      </c>
      <c r="B1459" s="212">
        <f t="shared" si="1734"/>
        <v>0.26500000000000001</v>
      </c>
      <c r="C1459" s="212">
        <f t="shared" si="1768"/>
        <v>0.26500000000000001</v>
      </c>
      <c r="D1459" s="212">
        <f t="shared" si="1768"/>
        <v>0.26500000000000001</v>
      </c>
      <c r="E1459" s="212">
        <f t="shared" si="1768"/>
        <v>0.26500000000000001</v>
      </c>
      <c r="F1459" s="212">
        <f t="shared" si="1768"/>
        <v>0.26500000000000001</v>
      </c>
      <c r="G1459" s="212">
        <f t="shared" si="1768"/>
        <v>0.26500000000000001</v>
      </c>
      <c r="H1459" s="212">
        <f t="shared" si="1768"/>
        <v>0.26500000000000001</v>
      </c>
      <c r="I1459" s="212">
        <f t="shared" si="1768"/>
        <v>0.26500000000000001</v>
      </c>
      <c r="J1459" s="212">
        <f t="shared" si="1768"/>
        <v>0.26500000000000001</v>
      </c>
      <c r="K1459" s="212">
        <f t="shared" si="1768"/>
        <v>0.26500000000000001</v>
      </c>
      <c r="L1459" s="212">
        <f t="shared" si="1768"/>
        <v>0.26500000000000001</v>
      </c>
      <c r="M1459" s="212">
        <f t="shared" si="1768"/>
        <v>0.26500000000000001</v>
      </c>
      <c r="N1459" s="212">
        <f t="shared" si="1768"/>
        <v>0.26500000000000001</v>
      </c>
      <c r="O1459" s="212">
        <f t="shared" si="1768"/>
        <v>0.26500000000000001</v>
      </c>
      <c r="P1459" s="212">
        <f t="shared" si="1768"/>
        <v>0.26500000000000001</v>
      </c>
      <c r="Q1459" s="212">
        <f t="shared" si="1768"/>
        <v>0.26500000000000001</v>
      </c>
      <c r="R1459" s="212">
        <f t="shared" si="1768"/>
        <v>0.26500000000000001</v>
      </c>
      <c r="S1459" s="212">
        <f t="shared" si="1768"/>
        <v>0.26500000000000001</v>
      </c>
      <c r="T1459" s="212">
        <f t="shared" si="1768"/>
        <v>0.26500000000000001</v>
      </c>
      <c r="U1459" s="212">
        <f t="shared" si="1768"/>
        <v>0.26500000000000001</v>
      </c>
      <c r="V1459" s="212">
        <f t="shared" si="1768"/>
        <v>0.26500000000000001</v>
      </c>
      <c r="W1459" s="212">
        <f t="shared" si="1768"/>
        <v>0.26500000000000001</v>
      </c>
      <c r="X1459" s="212">
        <f t="shared" si="1768"/>
        <v>0.26500000000000001</v>
      </c>
      <c r="Y1459" s="212">
        <f t="shared" si="1768"/>
        <v>0.26500000000000001</v>
      </c>
      <c r="Z1459" s="212">
        <f t="shared" si="1768"/>
        <v>0.26500000000000001</v>
      </c>
      <c r="AA1459" s="212">
        <f t="shared" si="1768"/>
        <v>0.26500000000000001</v>
      </c>
      <c r="AB1459" s="212">
        <f t="shared" si="1769"/>
        <v>0.26500000000000001</v>
      </c>
      <c r="AC1459" s="212">
        <f t="shared" si="1769"/>
        <v>0.26500000000000001</v>
      </c>
      <c r="AD1459" s="212">
        <f t="shared" si="1769"/>
        <v>0.26500000000000001</v>
      </c>
      <c r="AE1459" s="212">
        <f t="shared" si="1769"/>
        <v>0.26500000000000001</v>
      </c>
      <c r="AF1459" s="212">
        <f t="shared" si="1769"/>
        <v>0.26500000000000001</v>
      </c>
      <c r="AG1459" s="212">
        <f t="shared" si="1769"/>
        <v>0.26500000000000001</v>
      </c>
      <c r="AH1459" s="212">
        <f t="shared" si="1769"/>
        <v>0.26500000000000001</v>
      </c>
      <c r="AI1459" s="212">
        <f t="shared" si="1769"/>
        <v>0.26500000000000001</v>
      </c>
      <c r="AJ1459" s="212">
        <f t="shared" si="1769"/>
        <v>0.26500000000000001</v>
      </c>
      <c r="AK1459" s="212">
        <f t="shared" si="1769"/>
        <v>0.26500000000000001</v>
      </c>
    </row>
    <row r="1460" spans="1:37" x14ac:dyDescent="0.35">
      <c r="A1460" s="215">
        <v>41</v>
      </c>
      <c r="B1460" s="212">
        <f t="shared" si="1734"/>
        <v>0.26500000000000001</v>
      </c>
      <c r="C1460" s="212">
        <f t="shared" si="1768"/>
        <v>0.26500000000000001</v>
      </c>
      <c r="D1460" s="212">
        <f t="shared" si="1768"/>
        <v>0.26500000000000001</v>
      </c>
      <c r="E1460" s="212">
        <f t="shared" si="1768"/>
        <v>0.26500000000000001</v>
      </c>
      <c r="F1460" s="212">
        <f t="shared" si="1768"/>
        <v>0.26500000000000001</v>
      </c>
      <c r="G1460" s="212">
        <f t="shared" si="1768"/>
        <v>0.26500000000000001</v>
      </c>
      <c r="H1460" s="212">
        <f t="shared" si="1768"/>
        <v>0.26500000000000001</v>
      </c>
      <c r="I1460" s="212">
        <f t="shared" si="1768"/>
        <v>0.26500000000000001</v>
      </c>
      <c r="J1460" s="212">
        <f t="shared" si="1768"/>
        <v>0.26500000000000001</v>
      </c>
      <c r="K1460" s="212">
        <f t="shared" si="1768"/>
        <v>0.26500000000000001</v>
      </c>
      <c r="L1460" s="212">
        <f t="shared" si="1768"/>
        <v>0.26500000000000001</v>
      </c>
      <c r="M1460" s="212">
        <f t="shared" si="1768"/>
        <v>0.26500000000000001</v>
      </c>
      <c r="N1460" s="212">
        <f t="shared" si="1768"/>
        <v>0.26500000000000001</v>
      </c>
      <c r="O1460" s="212">
        <f t="shared" si="1768"/>
        <v>0.26500000000000001</v>
      </c>
      <c r="P1460" s="212">
        <f t="shared" si="1768"/>
        <v>0.26500000000000001</v>
      </c>
      <c r="Q1460" s="212">
        <f t="shared" si="1768"/>
        <v>0.26500000000000001</v>
      </c>
      <c r="R1460" s="212">
        <f t="shared" si="1768"/>
        <v>0.26500000000000001</v>
      </c>
      <c r="S1460" s="212">
        <f t="shared" si="1768"/>
        <v>0.26500000000000001</v>
      </c>
      <c r="T1460" s="212">
        <f t="shared" si="1768"/>
        <v>0.26500000000000001</v>
      </c>
      <c r="U1460" s="212">
        <f t="shared" si="1768"/>
        <v>0.26500000000000001</v>
      </c>
      <c r="V1460" s="212">
        <f t="shared" si="1768"/>
        <v>0.26500000000000001</v>
      </c>
      <c r="W1460" s="212">
        <f t="shared" si="1768"/>
        <v>0.26500000000000001</v>
      </c>
      <c r="X1460" s="212">
        <f t="shared" si="1768"/>
        <v>0.26500000000000001</v>
      </c>
      <c r="Y1460" s="212">
        <f t="shared" si="1768"/>
        <v>0.26500000000000001</v>
      </c>
      <c r="Z1460" s="212">
        <f t="shared" si="1768"/>
        <v>0.26500000000000001</v>
      </c>
      <c r="AA1460" s="212">
        <f t="shared" si="1768"/>
        <v>0.26500000000000001</v>
      </c>
      <c r="AB1460" s="212">
        <f t="shared" si="1769"/>
        <v>0.26500000000000001</v>
      </c>
      <c r="AC1460" s="212">
        <f t="shared" si="1769"/>
        <v>0.26500000000000001</v>
      </c>
      <c r="AD1460" s="212">
        <f t="shared" si="1769"/>
        <v>0.26500000000000001</v>
      </c>
      <c r="AE1460" s="212">
        <f t="shared" si="1769"/>
        <v>0.26500000000000001</v>
      </c>
      <c r="AF1460" s="212">
        <f t="shared" si="1769"/>
        <v>0.26500000000000001</v>
      </c>
      <c r="AG1460" s="212">
        <f t="shared" si="1769"/>
        <v>0.26500000000000001</v>
      </c>
      <c r="AH1460" s="212">
        <f t="shared" si="1769"/>
        <v>0.26500000000000001</v>
      </c>
      <c r="AI1460" s="212">
        <f t="shared" si="1769"/>
        <v>0.26500000000000001</v>
      </c>
      <c r="AJ1460" s="212">
        <f t="shared" si="1769"/>
        <v>0.26500000000000001</v>
      </c>
      <c r="AK1460" s="212">
        <f t="shared" si="1769"/>
        <v>0.26500000000000001</v>
      </c>
    </row>
    <row r="1461" spans="1:37" x14ac:dyDescent="0.35">
      <c r="A1461" s="215">
        <v>42</v>
      </c>
      <c r="B1461" s="212">
        <f t="shared" si="1734"/>
        <v>0.26500000000000001</v>
      </c>
      <c r="C1461" s="212">
        <f t="shared" si="1768"/>
        <v>0.26500000000000001</v>
      </c>
      <c r="D1461" s="212">
        <f t="shared" si="1768"/>
        <v>0.26500000000000001</v>
      </c>
      <c r="E1461" s="212">
        <f t="shared" si="1768"/>
        <v>0.26500000000000001</v>
      </c>
      <c r="F1461" s="212">
        <f t="shared" si="1768"/>
        <v>0.26500000000000001</v>
      </c>
      <c r="G1461" s="212">
        <f t="shared" si="1768"/>
        <v>0.26500000000000001</v>
      </c>
      <c r="H1461" s="212">
        <f t="shared" si="1768"/>
        <v>0.26500000000000001</v>
      </c>
      <c r="I1461" s="212">
        <f t="shared" si="1768"/>
        <v>0.26500000000000001</v>
      </c>
      <c r="J1461" s="212">
        <f t="shared" si="1768"/>
        <v>0.26500000000000001</v>
      </c>
      <c r="K1461" s="212">
        <f t="shared" si="1768"/>
        <v>0.26500000000000001</v>
      </c>
      <c r="L1461" s="212">
        <f t="shared" si="1768"/>
        <v>0.26500000000000001</v>
      </c>
      <c r="M1461" s="212">
        <f t="shared" si="1768"/>
        <v>0.26500000000000001</v>
      </c>
      <c r="N1461" s="212">
        <f t="shared" si="1768"/>
        <v>0.26500000000000001</v>
      </c>
      <c r="O1461" s="212">
        <f t="shared" si="1768"/>
        <v>0.26500000000000001</v>
      </c>
      <c r="P1461" s="212">
        <f t="shared" si="1768"/>
        <v>0.26500000000000001</v>
      </c>
      <c r="Q1461" s="212">
        <f t="shared" si="1768"/>
        <v>0.26500000000000001</v>
      </c>
      <c r="R1461" s="212">
        <f t="shared" si="1768"/>
        <v>0.26500000000000001</v>
      </c>
      <c r="S1461" s="212">
        <f t="shared" si="1768"/>
        <v>0.26500000000000001</v>
      </c>
      <c r="T1461" s="212">
        <f t="shared" si="1768"/>
        <v>0.26500000000000001</v>
      </c>
      <c r="U1461" s="212">
        <f t="shared" si="1768"/>
        <v>0.26500000000000001</v>
      </c>
      <c r="V1461" s="212">
        <f t="shared" si="1768"/>
        <v>0.26500000000000001</v>
      </c>
      <c r="W1461" s="212">
        <f t="shared" si="1768"/>
        <v>0.26500000000000001</v>
      </c>
      <c r="X1461" s="212">
        <f t="shared" si="1768"/>
        <v>0.26500000000000001</v>
      </c>
      <c r="Y1461" s="212">
        <f t="shared" si="1768"/>
        <v>0.26500000000000001</v>
      </c>
      <c r="Z1461" s="212">
        <f t="shared" si="1768"/>
        <v>0.26500000000000001</v>
      </c>
      <c r="AA1461" s="212">
        <f t="shared" si="1768"/>
        <v>0.26500000000000001</v>
      </c>
      <c r="AB1461" s="212">
        <f t="shared" si="1769"/>
        <v>0.26500000000000001</v>
      </c>
      <c r="AC1461" s="212">
        <f t="shared" si="1769"/>
        <v>0.26500000000000001</v>
      </c>
      <c r="AD1461" s="212">
        <f t="shared" si="1769"/>
        <v>0.26500000000000001</v>
      </c>
      <c r="AE1461" s="212">
        <f t="shared" si="1769"/>
        <v>0.26500000000000001</v>
      </c>
      <c r="AF1461" s="212">
        <f t="shared" si="1769"/>
        <v>0.26500000000000001</v>
      </c>
      <c r="AG1461" s="212">
        <f t="shared" si="1769"/>
        <v>0.26500000000000001</v>
      </c>
      <c r="AH1461" s="212">
        <f t="shared" si="1769"/>
        <v>0.26500000000000001</v>
      </c>
      <c r="AI1461" s="212">
        <f t="shared" si="1769"/>
        <v>0.26500000000000001</v>
      </c>
      <c r="AJ1461" s="212">
        <f t="shared" si="1769"/>
        <v>0.26500000000000001</v>
      </c>
      <c r="AK1461" s="212">
        <f t="shared" si="1769"/>
        <v>0.26500000000000001</v>
      </c>
    </row>
    <row r="1462" spans="1:37" x14ac:dyDescent="0.35">
      <c r="A1462" s="215">
        <v>43</v>
      </c>
      <c r="B1462" s="212">
        <f t="shared" si="1734"/>
        <v>0.26500000000000001</v>
      </c>
      <c r="C1462" s="212">
        <f t="shared" si="1768"/>
        <v>0.26500000000000001</v>
      </c>
      <c r="D1462" s="212">
        <f t="shared" si="1768"/>
        <v>0.26500000000000001</v>
      </c>
      <c r="E1462" s="212">
        <f t="shared" si="1768"/>
        <v>0.26500000000000001</v>
      </c>
      <c r="F1462" s="212">
        <f t="shared" si="1768"/>
        <v>0.26500000000000001</v>
      </c>
      <c r="G1462" s="212">
        <f t="shared" si="1768"/>
        <v>0.26500000000000001</v>
      </c>
      <c r="H1462" s="212">
        <f t="shared" si="1768"/>
        <v>0.26500000000000001</v>
      </c>
      <c r="I1462" s="212">
        <f t="shared" si="1768"/>
        <v>0.26500000000000001</v>
      </c>
      <c r="J1462" s="212">
        <f t="shared" si="1768"/>
        <v>0.26500000000000001</v>
      </c>
      <c r="K1462" s="212">
        <f t="shared" si="1768"/>
        <v>0.26500000000000001</v>
      </c>
      <c r="L1462" s="212">
        <f t="shared" si="1768"/>
        <v>0.26500000000000001</v>
      </c>
      <c r="M1462" s="212">
        <f t="shared" si="1768"/>
        <v>0.26500000000000001</v>
      </c>
      <c r="N1462" s="212">
        <f t="shared" si="1768"/>
        <v>0.26500000000000001</v>
      </c>
      <c r="O1462" s="212">
        <f t="shared" si="1768"/>
        <v>0.26500000000000001</v>
      </c>
      <c r="P1462" s="212">
        <f t="shared" si="1768"/>
        <v>0.26500000000000001</v>
      </c>
      <c r="Q1462" s="212">
        <f t="shared" si="1768"/>
        <v>0.26500000000000001</v>
      </c>
      <c r="R1462" s="212">
        <f t="shared" si="1768"/>
        <v>0.26500000000000001</v>
      </c>
      <c r="S1462" s="212">
        <f t="shared" si="1768"/>
        <v>0.26500000000000001</v>
      </c>
      <c r="T1462" s="212">
        <f t="shared" si="1768"/>
        <v>0.26500000000000001</v>
      </c>
      <c r="U1462" s="212">
        <f t="shared" si="1768"/>
        <v>0.26500000000000001</v>
      </c>
      <c r="V1462" s="212">
        <f t="shared" si="1768"/>
        <v>0.26500000000000001</v>
      </c>
      <c r="W1462" s="212">
        <f t="shared" si="1768"/>
        <v>0.26500000000000001</v>
      </c>
      <c r="X1462" s="212">
        <f t="shared" si="1768"/>
        <v>0.26500000000000001</v>
      </c>
      <c r="Y1462" s="212">
        <f t="shared" si="1768"/>
        <v>0.26500000000000001</v>
      </c>
      <c r="Z1462" s="212">
        <f t="shared" si="1768"/>
        <v>0.26500000000000001</v>
      </c>
      <c r="AA1462" s="212">
        <f t="shared" si="1768"/>
        <v>0.26500000000000001</v>
      </c>
      <c r="AB1462" s="212">
        <f t="shared" si="1769"/>
        <v>0.26500000000000001</v>
      </c>
      <c r="AC1462" s="212">
        <f t="shared" si="1769"/>
        <v>0.26500000000000001</v>
      </c>
      <c r="AD1462" s="212">
        <f t="shared" si="1769"/>
        <v>0.26500000000000001</v>
      </c>
      <c r="AE1462" s="212">
        <f t="shared" si="1769"/>
        <v>0.26500000000000001</v>
      </c>
      <c r="AF1462" s="212">
        <f t="shared" si="1769"/>
        <v>0.26500000000000001</v>
      </c>
      <c r="AG1462" s="212">
        <f t="shared" si="1769"/>
        <v>0.26500000000000001</v>
      </c>
      <c r="AH1462" s="212">
        <f t="shared" si="1769"/>
        <v>0.26500000000000001</v>
      </c>
      <c r="AI1462" s="212">
        <f t="shared" si="1769"/>
        <v>0.26500000000000001</v>
      </c>
      <c r="AJ1462" s="212">
        <f t="shared" si="1769"/>
        <v>0.26500000000000001</v>
      </c>
      <c r="AK1462" s="212">
        <f t="shared" si="1769"/>
        <v>0.26500000000000001</v>
      </c>
    </row>
    <row r="1463" spans="1:37" x14ac:dyDescent="0.35">
      <c r="A1463" s="215">
        <v>44</v>
      </c>
      <c r="B1463" s="212">
        <f t="shared" si="1734"/>
        <v>0.26500000000000001</v>
      </c>
      <c r="C1463" s="212">
        <f t="shared" si="1768"/>
        <v>0.26500000000000001</v>
      </c>
      <c r="D1463" s="212">
        <f t="shared" si="1768"/>
        <v>0.26500000000000001</v>
      </c>
      <c r="E1463" s="212">
        <f t="shared" si="1768"/>
        <v>0.26500000000000001</v>
      </c>
      <c r="F1463" s="212">
        <f t="shared" si="1768"/>
        <v>0.26500000000000001</v>
      </c>
      <c r="G1463" s="212">
        <f t="shared" si="1768"/>
        <v>0.26500000000000001</v>
      </c>
      <c r="H1463" s="212">
        <f t="shared" si="1768"/>
        <v>0.26500000000000001</v>
      </c>
      <c r="I1463" s="212">
        <f t="shared" si="1768"/>
        <v>0.26500000000000001</v>
      </c>
      <c r="J1463" s="212">
        <f t="shared" si="1768"/>
        <v>0.26500000000000001</v>
      </c>
      <c r="K1463" s="212">
        <f t="shared" si="1768"/>
        <v>0.26500000000000001</v>
      </c>
      <c r="L1463" s="212">
        <f t="shared" si="1768"/>
        <v>0.26500000000000001</v>
      </c>
      <c r="M1463" s="212">
        <f t="shared" si="1768"/>
        <v>0.26500000000000001</v>
      </c>
      <c r="N1463" s="212">
        <f t="shared" si="1768"/>
        <v>0.26500000000000001</v>
      </c>
      <c r="O1463" s="212">
        <f t="shared" si="1768"/>
        <v>0.26500000000000001</v>
      </c>
      <c r="P1463" s="212">
        <f t="shared" si="1768"/>
        <v>0.26500000000000001</v>
      </c>
      <c r="Q1463" s="212">
        <f t="shared" si="1768"/>
        <v>0.26500000000000001</v>
      </c>
      <c r="R1463" s="212">
        <f t="shared" si="1768"/>
        <v>0.26500000000000001</v>
      </c>
      <c r="S1463" s="212">
        <f t="shared" si="1768"/>
        <v>0.26500000000000001</v>
      </c>
      <c r="T1463" s="212">
        <f t="shared" si="1768"/>
        <v>0.26500000000000001</v>
      </c>
      <c r="U1463" s="212">
        <f t="shared" si="1768"/>
        <v>0.26500000000000001</v>
      </c>
      <c r="V1463" s="212">
        <f t="shared" si="1768"/>
        <v>0.26500000000000001</v>
      </c>
      <c r="W1463" s="212">
        <f t="shared" si="1768"/>
        <v>0.26500000000000001</v>
      </c>
      <c r="X1463" s="212">
        <f t="shared" si="1768"/>
        <v>0.26500000000000001</v>
      </c>
      <c r="Y1463" s="212">
        <f t="shared" si="1768"/>
        <v>0.26500000000000001</v>
      </c>
      <c r="Z1463" s="212">
        <f t="shared" si="1768"/>
        <v>0.26500000000000001</v>
      </c>
      <c r="AA1463" s="212">
        <f t="shared" si="1768"/>
        <v>0.26500000000000001</v>
      </c>
      <c r="AB1463" s="212">
        <f t="shared" si="1769"/>
        <v>0.26500000000000001</v>
      </c>
      <c r="AC1463" s="212">
        <f t="shared" si="1769"/>
        <v>0.26500000000000001</v>
      </c>
      <c r="AD1463" s="212">
        <f t="shared" si="1769"/>
        <v>0.26500000000000001</v>
      </c>
      <c r="AE1463" s="212">
        <f t="shared" si="1769"/>
        <v>0.26500000000000001</v>
      </c>
      <c r="AF1463" s="212">
        <f t="shared" si="1769"/>
        <v>0.26500000000000001</v>
      </c>
      <c r="AG1463" s="212">
        <f t="shared" si="1769"/>
        <v>0.26500000000000001</v>
      </c>
      <c r="AH1463" s="212">
        <f t="shared" si="1769"/>
        <v>0.26500000000000001</v>
      </c>
      <c r="AI1463" s="212">
        <f t="shared" si="1769"/>
        <v>0.26500000000000001</v>
      </c>
      <c r="AJ1463" s="212">
        <f t="shared" si="1769"/>
        <v>0.26500000000000001</v>
      </c>
      <c r="AK1463" s="212">
        <f t="shared" si="1769"/>
        <v>0.26500000000000001</v>
      </c>
    </row>
    <row r="1464" spans="1:37" x14ac:dyDescent="0.35">
      <c r="A1464" s="215">
        <v>45</v>
      </c>
      <c r="B1464" s="212">
        <f t="shared" si="1734"/>
        <v>0.26500000000000001</v>
      </c>
      <c r="C1464" s="212">
        <f t="shared" si="1768"/>
        <v>0.26500000000000001</v>
      </c>
      <c r="D1464" s="212">
        <f t="shared" si="1768"/>
        <v>0.26500000000000001</v>
      </c>
      <c r="E1464" s="212">
        <f t="shared" si="1768"/>
        <v>0.26500000000000001</v>
      </c>
      <c r="F1464" s="212">
        <f t="shared" si="1768"/>
        <v>0.26500000000000001</v>
      </c>
      <c r="G1464" s="212">
        <f t="shared" si="1768"/>
        <v>0.26500000000000001</v>
      </c>
      <c r="H1464" s="212">
        <f t="shared" si="1768"/>
        <v>0.26500000000000001</v>
      </c>
      <c r="I1464" s="212">
        <f t="shared" si="1768"/>
        <v>0.26500000000000001</v>
      </c>
      <c r="J1464" s="212">
        <f t="shared" si="1768"/>
        <v>0.26500000000000001</v>
      </c>
      <c r="K1464" s="212">
        <f t="shared" si="1768"/>
        <v>0.26500000000000001</v>
      </c>
      <c r="L1464" s="212">
        <f t="shared" si="1768"/>
        <v>0.26500000000000001</v>
      </c>
      <c r="M1464" s="212">
        <f t="shared" si="1768"/>
        <v>0.26500000000000001</v>
      </c>
      <c r="N1464" s="212">
        <f t="shared" si="1768"/>
        <v>0.26500000000000001</v>
      </c>
      <c r="O1464" s="212">
        <f t="shared" si="1768"/>
        <v>0.26500000000000001</v>
      </c>
      <c r="P1464" s="212">
        <f t="shared" si="1768"/>
        <v>0.26500000000000001</v>
      </c>
      <c r="Q1464" s="212">
        <f t="shared" si="1768"/>
        <v>0.26500000000000001</v>
      </c>
      <c r="R1464" s="212">
        <f t="shared" si="1768"/>
        <v>0.26500000000000001</v>
      </c>
      <c r="S1464" s="212">
        <f t="shared" si="1768"/>
        <v>0.26500000000000001</v>
      </c>
      <c r="T1464" s="212">
        <f t="shared" si="1768"/>
        <v>0.26500000000000001</v>
      </c>
      <c r="U1464" s="212">
        <f t="shared" si="1768"/>
        <v>0.26500000000000001</v>
      </c>
      <c r="V1464" s="212">
        <f t="shared" si="1768"/>
        <v>0.26500000000000001</v>
      </c>
      <c r="W1464" s="212">
        <f t="shared" si="1768"/>
        <v>0.26500000000000001</v>
      </c>
      <c r="X1464" s="212">
        <f t="shared" si="1768"/>
        <v>0.26500000000000001</v>
      </c>
      <c r="Y1464" s="212">
        <f t="shared" si="1768"/>
        <v>0.26500000000000001</v>
      </c>
      <c r="Z1464" s="212">
        <f t="shared" si="1768"/>
        <v>0.26500000000000001</v>
      </c>
      <c r="AA1464" s="212">
        <f t="shared" si="1768"/>
        <v>0.26500000000000001</v>
      </c>
      <c r="AB1464" s="212">
        <f t="shared" si="1769"/>
        <v>0.26500000000000001</v>
      </c>
      <c r="AC1464" s="212">
        <f t="shared" si="1769"/>
        <v>0.26500000000000001</v>
      </c>
      <c r="AD1464" s="212">
        <f t="shared" si="1769"/>
        <v>0.26500000000000001</v>
      </c>
      <c r="AE1464" s="212">
        <f t="shared" si="1769"/>
        <v>0.26500000000000001</v>
      </c>
      <c r="AF1464" s="212">
        <f t="shared" si="1769"/>
        <v>0.26500000000000001</v>
      </c>
      <c r="AG1464" s="212">
        <f t="shared" si="1769"/>
        <v>0.26500000000000001</v>
      </c>
      <c r="AH1464" s="212">
        <f t="shared" si="1769"/>
        <v>0.26500000000000001</v>
      </c>
      <c r="AI1464" s="212">
        <f t="shared" si="1769"/>
        <v>0.26500000000000001</v>
      </c>
      <c r="AJ1464" s="212">
        <f t="shared" si="1769"/>
        <v>0.26500000000000001</v>
      </c>
      <c r="AK1464" s="212">
        <f t="shared" si="1769"/>
        <v>0.26500000000000001</v>
      </c>
    </row>
    <row r="1465" spans="1:37" x14ac:dyDescent="0.35">
      <c r="A1465" s="215">
        <v>46</v>
      </c>
      <c r="B1465" s="212">
        <f t="shared" si="1734"/>
        <v>0.26500000000000001</v>
      </c>
      <c r="C1465" s="212">
        <f t="shared" si="1768"/>
        <v>0.26500000000000001</v>
      </c>
      <c r="D1465" s="212">
        <f t="shared" si="1768"/>
        <v>0.26500000000000001</v>
      </c>
      <c r="E1465" s="212">
        <f t="shared" si="1768"/>
        <v>0.26500000000000001</v>
      </c>
      <c r="F1465" s="212">
        <f t="shared" si="1768"/>
        <v>0.26500000000000001</v>
      </c>
      <c r="G1465" s="212">
        <f t="shared" si="1768"/>
        <v>0.26500000000000001</v>
      </c>
      <c r="H1465" s="212">
        <f t="shared" ref="H1465:H1471" si="1770">G1465</f>
        <v>0.26500000000000001</v>
      </c>
      <c r="I1465" s="212">
        <f t="shared" ref="I1465:I1471" si="1771">H1465</f>
        <v>0.26500000000000001</v>
      </c>
      <c r="J1465" s="212">
        <f t="shared" ref="J1465:J1471" si="1772">I1465</f>
        <v>0.26500000000000001</v>
      </c>
      <c r="K1465" s="212">
        <f t="shared" ref="K1465:K1471" si="1773">J1465</f>
        <v>0.26500000000000001</v>
      </c>
      <c r="L1465" s="212">
        <f t="shared" ref="L1465:L1471" si="1774">K1465</f>
        <v>0.26500000000000001</v>
      </c>
      <c r="M1465" s="212">
        <f t="shared" ref="M1465:M1471" si="1775">L1465</f>
        <v>0.26500000000000001</v>
      </c>
      <c r="N1465" s="212">
        <f t="shared" ref="N1465:N1471" si="1776">M1465</f>
        <v>0.26500000000000001</v>
      </c>
      <c r="O1465" s="212">
        <f t="shared" ref="O1465:O1471" si="1777">N1465</f>
        <v>0.26500000000000001</v>
      </c>
      <c r="P1465" s="212">
        <f t="shared" ref="P1465:P1471" si="1778">O1465</f>
        <v>0.26500000000000001</v>
      </c>
      <c r="Q1465" s="212">
        <f t="shared" ref="Q1465:Q1471" si="1779">P1465</f>
        <v>0.26500000000000001</v>
      </c>
      <c r="R1465" s="212">
        <f t="shared" ref="R1465:R1471" si="1780">Q1465</f>
        <v>0.26500000000000001</v>
      </c>
      <c r="S1465" s="212">
        <f t="shared" ref="S1465:S1471" si="1781">R1465</f>
        <v>0.26500000000000001</v>
      </c>
      <c r="T1465" s="212">
        <f t="shared" ref="T1465:T1471" si="1782">S1465</f>
        <v>0.26500000000000001</v>
      </c>
      <c r="U1465" s="212">
        <f t="shared" ref="U1465:U1471" si="1783">T1465</f>
        <v>0.26500000000000001</v>
      </c>
      <c r="V1465" s="212">
        <f t="shared" ref="V1465:V1471" si="1784">U1465</f>
        <v>0.26500000000000001</v>
      </c>
      <c r="W1465" s="212">
        <f t="shared" ref="W1465:W1471" si="1785">V1465</f>
        <v>0.26500000000000001</v>
      </c>
      <c r="X1465" s="212">
        <f t="shared" ref="X1465:X1471" si="1786">W1465</f>
        <v>0.26500000000000001</v>
      </c>
      <c r="Y1465" s="212">
        <f t="shared" ref="Y1465:Y1471" si="1787">X1465</f>
        <v>0.26500000000000001</v>
      </c>
      <c r="Z1465" s="212">
        <f t="shared" ref="Z1465:Z1471" si="1788">Y1465</f>
        <v>0.26500000000000001</v>
      </c>
      <c r="AA1465" s="212">
        <f t="shared" ref="AA1465:AA1471" si="1789">Z1465</f>
        <v>0.26500000000000001</v>
      </c>
      <c r="AB1465" s="212">
        <f t="shared" si="1769"/>
        <v>0.26500000000000001</v>
      </c>
      <c r="AC1465" s="212">
        <f t="shared" si="1769"/>
        <v>0.26500000000000001</v>
      </c>
      <c r="AD1465" s="212">
        <f t="shared" si="1769"/>
        <v>0.26500000000000001</v>
      </c>
      <c r="AE1465" s="212">
        <f t="shared" si="1769"/>
        <v>0.26500000000000001</v>
      </c>
      <c r="AF1465" s="212">
        <f t="shared" si="1769"/>
        <v>0.26500000000000001</v>
      </c>
      <c r="AG1465" s="212">
        <f t="shared" si="1769"/>
        <v>0.26500000000000001</v>
      </c>
      <c r="AH1465" s="212">
        <f t="shared" si="1769"/>
        <v>0.26500000000000001</v>
      </c>
      <c r="AI1465" s="212">
        <f t="shared" si="1769"/>
        <v>0.26500000000000001</v>
      </c>
      <c r="AJ1465" s="212">
        <f t="shared" si="1769"/>
        <v>0.26500000000000001</v>
      </c>
      <c r="AK1465" s="212">
        <f t="shared" si="1769"/>
        <v>0.26500000000000001</v>
      </c>
    </row>
    <row r="1466" spans="1:37" x14ac:dyDescent="0.35">
      <c r="A1466" s="215">
        <v>47</v>
      </c>
      <c r="B1466" s="212">
        <f t="shared" si="1734"/>
        <v>0.26500000000000001</v>
      </c>
      <c r="C1466" s="212">
        <f t="shared" ref="C1466:C1471" si="1790">B1466</f>
        <v>0.26500000000000001</v>
      </c>
      <c r="D1466" s="212">
        <f t="shared" ref="D1466:D1471" si="1791">C1466</f>
        <v>0.26500000000000001</v>
      </c>
      <c r="E1466" s="212">
        <f t="shared" ref="E1466:E1471" si="1792">D1466</f>
        <v>0.26500000000000001</v>
      </c>
      <c r="F1466" s="212">
        <f t="shared" ref="F1466:F1471" si="1793">E1466</f>
        <v>0.26500000000000001</v>
      </c>
      <c r="G1466" s="212">
        <f t="shared" ref="G1466:G1471" si="1794">F1466</f>
        <v>0.26500000000000001</v>
      </c>
      <c r="H1466" s="212">
        <f t="shared" si="1770"/>
        <v>0.26500000000000001</v>
      </c>
      <c r="I1466" s="212">
        <f t="shared" si="1771"/>
        <v>0.26500000000000001</v>
      </c>
      <c r="J1466" s="212">
        <f t="shared" si="1772"/>
        <v>0.26500000000000001</v>
      </c>
      <c r="K1466" s="212">
        <f t="shared" si="1773"/>
        <v>0.26500000000000001</v>
      </c>
      <c r="L1466" s="212">
        <f t="shared" si="1774"/>
        <v>0.26500000000000001</v>
      </c>
      <c r="M1466" s="212">
        <f t="shared" si="1775"/>
        <v>0.26500000000000001</v>
      </c>
      <c r="N1466" s="212">
        <f t="shared" si="1776"/>
        <v>0.26500000000000001</v>
      </c>
      <c r="O1466" s="212">
        <f t="shared" si="1777"/>
        <v>0.26500000000000001</v>
      </c>
      <c r="P1466" s="212">
        <f t="shared" si="1778"/>
        <v>0.26500000000000001</v>
      </c>
      <c r="Q1466" s="212">
        <f t="shared" si="1779"/>
        <v>0.26500000000000001</v>
      </c>
      <c r="R1466" s="212">
        <f t="shared" si="1780"/>
        <v>0.26500000000000001</v>
      </c>
      <c r="S1466" s="212">
        <f t="shared" si="1781"/>
        <v>0.26500000000000001</v>
      </c>
      <c r="T1466" s="212">
        <f t="shared" si="1782"/>
        <v>0.26500000000000001</v>
      </c>
      <c r="U1466" s="212">
        <f t="shared" si="1783"/>
        <v>0.26500000000000001</v>
      </c>
      <c r="V1466" s="212">
        <f t="shared" si="1784"/>
        <v>0.26500000000000001</v>
      </c>
      <c r="W1466" s="212">
        <f t="shared" si="1785"/>
        <v>0.26500000000000001</v>
      </c>
      <c r="X1466" s="212">
        <f t="shared" si="1786"/>
        <v>0.26500000000000001</v>
      </c>
      <c r="Y1466" s="212">
        <f t="shared" si="1787"/>
        <v>0.26500000000000001</v>
      </c>
      <c r="Z1466" s="212">
        <f t="shared" si="1788"/>
        <v>0.26500000000000001</v>
      </c>
      <c r="AA1466" s="212">
        <f t="shared" si="1789"/>
        <v>0.26500000000000001</v>
      </c>
      <c r="AB1466" s="212">
        <f t="shared" si="1769"/>
        <v>0.26500000000000001</v>
      </c>
      <c r="AC1466" s="212">
        <f t="shared" si="1769"/>
        <v>0.26500000000000001</v>
      </c>
      <c r="AD1466" s="212">
        <f t="shared" si="1769"/>
        <v>0.26500000000000001</v>
      </c>
      <c r="AE1466" s="212">
        <f t="shared" si="1769"/>
        <v>0.26500000000000001</v>
      </c>
      <c r="AF1466" s="212">
        <f t="shared" si="1769"/>
        <v>0.26500000000000001</v>
      </c>
      <c r="AG1466" s="212">
        <f t="shared" si="1769"/>
        <v>0.26500000000000001</v>
      </c>
      <c r="AH1466" s="212">
        <f t="shared" si="1769"/>
        <v>0.26500000000000001</v>
      </c>
      <c r="AI1466" s="212">
        <f t="shared" si="1769"/>
        <v>0.26500000000000001</v>
      </c>
      <c r="AJ1466" s="212">
        <f t="shared" si="1769"/>
        <v>0.26500000000000001</v>
      </c>
      <c r="AK1466" s="212">
        <f t="shared" si="1769"/>
        <v>0.26500000000000001</v>
      </c>
    </row>
    <row r="1467" spans="1:37" x14ac:dyDescent="0.35">
      <c r="A1467" s="215">
        <v>48</v>
      </c>
      <c r="B1467" s="212">
        <f t="shared" si="1734"/>
        <v>0.26500000000000001</v>
      </c>
      <c r="C1467" s="212">
        <f t="shared" si="1790"/>
        <v>0.26500000000000001</v>
      </c>
      <c r="D1467" s="212">
        <f t="shared" si="1791"/>
        <v>0.26500000000000001</v>
      </c>
      <c r="E1467" s="212">
        <f t="shared" si="1792"/>
        <v>0.26500000000000001</v>
      </c>
      <c r="F1467" s="212">
        <f t="shared" si="1793"/>
        <v>0.26500000000000001</v>
      </c>
      <c r="G1467" s="212">
        <f t="shared" si="1794"/>
        <v>0.26500000000000001</v>
      </c>
      <c r="H1467" s="212">
        <f t="shared" si="1770"/>
        <v>0.26500000000000001</v>
      </c>
      <c r="I1467" s="212">
        <f t="shared" si="1771"/>
        <v>0.26500000000000001</v>
      </c>
      <c r="J1467" s="212">
        <f t="shared" si="1772"/>
        <v>0.26500000000000001</v>
      </c>
      <c r="K1467" s="212">
        <f t="shared" si="1773"/>
        <v>0.26500000000000001</v>
      </c>
      <c r="L1467" s="212">
        <f t="shared" si="1774"/>
        <v>0.26500000000000001</v>
      </c>
      <c r="M1467" s="212">
        <f t="shared" si="1775"/>
        <v>0.26500000000000001</v>
      </c>
      <c r="N1467" s="212">
        <f t="shared" si="1776"/>
        <v>0.26500000000000001</v>
      </c>
      <c r="O1467" s="212">
        <f t="shared" si="1777"/>
        <v>0.26500000000000001</v>
      </c>
      <c r="P1467" s="212">
        <f t="shared" si="1778"/>
        <v>0.26500000000000001</v>
      </c>
      <c r="Q1467" s="212">
        <f t="shared" si="1779"/>
        <v>0.26500000000000001</v>
      </c>
      <c r="R1467" s="212">
        <f t="shared" si="1780"/>
        <v>0.26500000000000001</v>
      </c>
      <c r="S1467" s="212">
        <f t="shared" si="1781"/>
        <v>0.26500000000000001</v>
      </c>
      <c r="T1467" s="212">
        <f t="shared" si="1782"/>
        <v>0.26500000000000001</v>
      </c>
      <c r="U1467" s="212">
        <f t="shared" si="1783"/>
        <v>0.26500000000000001</v>
      </c>
      <c r="V1467" s="212">
        <f t="shared" si="1784"/>
        <v>0.26500000000000001</v>
      </c>
      <c r="W1467" s="212">
        <f t="shared" si="1785"/>
        <v>0.26500000000000001</v>
      </c>
      <c r="X1467" s="212">
        <f t="shared" si="1786"/>
        <v>0.26500000000000001</v>
      </c>
      <c r="Y1467" s="212">
        <f t="shared" si="1787"/>
        <v>0.26500000000000001</v>
      </c>
      <c r="Z1467" s="212">
        <f t="shared" si="1788"/>
        <v>0.26500000000000001</v>
      </c>
      <c r="AA1467" s="212">
        <f t="shared" si="1789"/>
        <v>0.26500000000000001</v>
      </c>
      <c r="AB1467" s="212">
        <f t="shared" si="1769"/>
        <v>0.26500000000000001</v>
      </c>
      <c r="AC1467" s="212">
        <f t="shared" si="1769"/>
        <v>0.26500000000000001</v>
      </c>
      <c r="AD1467" s="212">
        <f t="shared" si="1769"/>
        <v>0.26500000000000001</v>
      </c>
      <c r="AE1467" s="212">
        <f t="shared" si="1769"/>
        <v>0.26500000000000001</v>
      </c>
      <c r="AF1467" s="212">
        <f t="shared" si="1769"/>
        <v>0.26500000000000001</v>
      </c>
      <c r="AG1467" s="212">
        <f t="shared" si="1769"/>
        <v>0.26500000000000001</v>
      </c>
      <c r="AH1467" s="212">
        <f t="shared" si="1769"/>
        <v>0.26500000000000001</v>
      </c>
      <c r="AI1467" s="212">
        <f t="shared" si="1769"/>
        <v>0.26500000000000001</v>
      </c>
      <c r="AJ1467" s="212">
        <f t="shared" si="1769"/>
        <v>0.26500000000000001</v>
      </c>
      <c r="AK1467" s="212">
        <f t="shared" si="1769"/>
        <v>0.26500000000000001</v>
      </c>
    </row>
    <row r="1468" spans="1:37" x14ac:dyDescent="0.35">
      <c r="A1468" s="215">
        <v>49</v>
      </c>
      <c r="B1468" s="212">
        <f t="shared" si="1734"/>
        <v>0.26500000000000001</v>
      </c>
      <c r="C1468" s="212">
        <f t="shared" si="1790"/>
        <v>0.26500000000000001</v>
      </c>
      <c r="D1468" s="212">
        <f t="shared" si="1791"/>
        <v>0.26500000000000001</v>
      </c>
      <c r="E1468" s="212">
        <f t="shared" si="1792"/>
        <v>0.26500000000000001</v>
      </c>
      <c r="F1468" s="212">
        <f t="shared" si="1793"/>
        <v>0.26500000000000001</v>
      </c>
      <c r="G1468" s="212">
        <f t="shared" si="1794"/>
        <v>0.26500000000000001</v>
      </c>
      <c r="H1468" s="212">
        <f t="shared" si="1770"/>
        <v>0.26500000000000001</v>
      </c>
      <c r="I1468" s="212">
        <f t="shared" si="1771"/>
        <v>0.26500000000000001</v>
      </c>
      <c r="J1468" s="212">
        <f t="shared" si="1772"/>
        <v>0.26500000000000001</v>
      </c>
      <c r="K1468" s="212">
        <f t="shared" si="1773"/>
        <v>0.26500000000000001</v>
      </c>
      <c r="L1468" s="212">
        <f t="shared" si="1774"/>
        <v>0.26500000000000001</v>
      </c>
      <c r="M1468" s="212">
        <f t="shared" si="1775"/>
        <v>0.26500000000000001</v>
      </c>
      <c r="N1468" s="212">
        <f t="shared" si="1776"/>
        <v>0.26500000000000001</v>
      </c>
      <c r="O1468" s="212">
        <f t="shared" si="1777"/>
        <v>0.26500000000000001</v>
      </c>
      <c r="P1468" s="212">
        <f t="shared" si="1778"/>
        <v>0.26500000000000001</v>
      </c>
      <c r="Q1468" s="212">
        <f t="shared" si="1779"/>
        <v>0.26500000000000001</v>
      </c>
      <c r="R1468" s="212">
        <f t="shared" si="1780"/>
        <v>0.26500000000000001</v>
      </c>
      <c r="S1468" s="212">
        <f t="shared" si="1781"/>
        <v>0.26500000000000001</v>
      </c>
      <c r="T1468" s="212">
        <f t="shared" si="1782"/>
        <v>0.26500000000000001</v>
      </c>
      <c r="U1468" s="212">
        <f t="shared" si="1783"/>
        <v>0.26500000000000001</v>
      </c>
      <c r="V1468" s="212">
        <f t="shared" si="1784"/>
        <v>0.26500000000000001</v>
      </c>
      <c r="W1468" s="212">
        <f t="shared" si="1785"/>
        <v>0.26500000000000001</v>
      </c>
      <c r="X1468" s="212">
        <f t="shared" si="1786"/>
        <v>0.26500000000000001</v>
      </c>
      <c r="Y1468" s="212">
        <f t="shared" si="1787"/>
        <v>0.26500000000000001</v>
      </c>
      <c r="Z1468" s="212">
        <f t="shared" si="1788"/>
        <v>0.26500000000000001</v>
      </c>
      <c r="AA1468" s="212">
        <f t="shared" si="1789"/>
        <v>0.26500000000000001</v>
      </c>
      <c r="AB1468" s="212">
        <f t="shared" si="1769"/>
        <v>0.26500000000000001</v>
      </c>
      <c r="AC1468" s="212">
        <f t="shared" si="1769"/>
        <v>0.26500000000000001</v>
      </c>
      <c r="AD1468" s="212">
        <f t="shared" si="1769"/>
        <v>0.26500000000000001</v>
      </c>
      <c r="AE1468" s="212">
        <f t="shared" si="1769"/>
        <v>0.26500000000000001</v>
      </c>
      <c r="AF1468" s="212">
        <f t="shared" si="1769"/>
        <v>0.26500000000000001</v>
      </c>
      <c r="AG1468" s="212">
        <f t="shared" si="1769"/>
        <v>0.26500000000000001</v>
      </c>
      <c r="AH1468" s="212">
        <f t="shared" si="1769"/>
        <v>0.26500000000000001</v>
      </c>
      <c r="AI1468" s="212">
        <f t="shared" si="1769"/>
        <v>0.26500000000000001</v>
      </c>
      <c r="AJ1468" s="212">
        <f t="shared" si="1769"/>
        <v>0.26500000000000001</v>
      </c>
      <c r="AK1468" s="212">
        <f t="shared" si="1769"/>
        <v>0.26500000000000001</v>
      </c>
    </row>
    <row r="1469" spans="1:37" x14ac:dyDescent="0.35">
      <c r="A1469" s="215">
        <v>50</v>
      </c>
      <c r="B1469" s="212">
        <f t="shared" si="1734"/>
        <v>0.26500000000000001</v>
      </c>
      <c r="C1469" s="212">
        <f t="shared" si="1790"/>
        <v>0.26500000000000001</v>
      </c>
      <c r="D1469" s="212">
        <f t="shared" si="1791"/>
        <v>0.26500000000000001</v>
      </c>
      <c r="E1469" s="212">
        <f t="shared" si="1792"/>
        <v>0.26500000000000001</v>
      </c>
      <c r="F1469" s="212">
        <f t="shared" si="1793"/>
        <v>0.26500000000000001</v>
      </c>
      <c r="G1469" s="212">
        <f t="shared" si="1794"/>
        <v>0.26500000000000001</v>
      </c>
      <c r="H1469" s="212">
        <f t="shared" si="1770"/>
        <v>0.26500000000000001</v>
      </c>
      <c r="I1469" s="212">
        <f t="shared" si="1771"/>
        <v>0.26500000000000001</v>
      </c>
      <c r="J1469" s="212">
        <f t="shared" si="1772"/>
        <v>0.26500000000000001</v>
      </c>
      <c r="K1469" s="212">
        <f t="shared" si="1773"/>
        <v>0.26500000000000001</v>
      </c>
      <c r="L1469" s="212">
        <f t="shared" si="1774"/>
        <v>0.26500000000000001</v>
      </c>
      <c r="M1469" s="212">
        <f t="shared" si="1775"/>
        <v>0.26500000000000001</v>
      </c>
      <c r="N1469" s="212">
        <f t="shared" si="1776"/>
        <v>0.26500000000000001</v>
      </c>
      <c r="O1469" s="212">
        <f t="shared" si="1777"/>
        <v>0.26500000000000001</v>
      </c>
      <c r="P1469" s="212">
        <f t="shared" si="1778"/>
        <v>0.26500000000000001</v>
      </c>
      <c r="Q1469" s="212">
        <f t="shared" si="1779"/>
        <v>0.26500000000000001</v>
      </c>
      <c r="R1469" s="212">
        <f t="shared" si="1780"/>
        <v>0.26500000000000001</v>
      </c>
      <c r="S1469" s="212">
        <f t="shared" si="1781"/>
        <v>0.26500000000000001</v>
      </c>
      <c r="T1469" s="212">
        <f t="shared" si="1782"/>
        <v>0.26500000000000001</v>
      </c>
      <c r="U1469" s="212">
        <f t="shared" si="1783"/>
        <v>0.26500000000000001</v>
      </c>
      <c r="V1469" s="212">
        <f t="shared" si="1784"/>
        <v>0.26500000000000001</v>
      </c>
      <c r="W1469" s="212">
        <f t="shared" si="1785"/>
        <v>0.26500000000000001</v>
      </c>
      <c r="X1469" s="212">
        <f t="shared" si="1786"/>
        <v>0.26500000000000001</v>
      </c>
      <c r="Y1469" s="212">
        <f t="shared" si="1787"/>
        <v>0.26500000000000001</v>
      </c>
      <c r="Z1469" s="212">
        <f t="shared" si="1788"/>
        <v>0.26500000000000001</v>
      </c>
      <c r="AA1469" s="212">
        <f t="shared" si="1789"/>
        <v>0.26500000000000001</v>
      </c>
      <c r="AB1469" s="212">
        <f t="shared" si="1769"/>
        <v>0.26500000000000001</v>
      </c>
      <c r="AC1469" s="212">
        <f t="shared" si="1769"/>
        <v>0.26500000000000001</v>
      </c>
      <c r="AD1469" s="212">
        <f t="shared" si="1769"/>
        <v>0.26500000000000001</v>
      </c>
      <c r="AE1469" s="212">
        <f t="shared" si="1769"/>
        <v>0.26500000000000001</v>
      </c>
      <c r="AF1469" s="212">
        <f t="shared" si="1769"/>
        <v>0.26500000000000001</v>
      </c>
      <c r="AG1469" s="212">
        <f t="shared" si="1769"/>
        <v>0.26500000000000001</v>
      </c>
      <c r="AH1469" s="212">
        <f t="shared" si="1769"/>
        <v>0.26500000000000001</v>
      </c>
      <c r="AI1469" s="212">
        <f t="shared" si="1769"/>
        <v>0.26500000000000001</v>
      </c>
      <c r="AJ1469" s="212">
        <f t="shared" si="1769"/>
        <v>0.26500000000000001</v>
      </c>
      <c r="AK1469" s="212">
        <f t="shared" si="1769"/>
        <v>0.26500000000000001</v>
      </c>
    </row>
    <row r="1470" spans="1:37" x14ac:dyDescent="0.35">
      <c r="A1470" s="215">
        <v>51</v>
      </c>
      <c r="B1470" s="212">
        <f t="shared" si="1734"/>
        <v>0.26500000000000001</v>
      </c>
      <c r="C1470" s="212">
        <f t="shared" si="1790"/>
        <v>0.26500000000000001</v>
      </c>
      <c r="D1470" s="212">
        <f t="shared" si="1791"/>
        <v>0.26500000000000001</v>
      </c>
      <c r="E1470" s="212">
        <f t="shared" si="1792"/>
        <v>0.26500000000000001</v>
      </c>
      <c r="F1470" s="212">
        <f t="shared" si="1793"/>
        <v>0.26500000000000001</v>
      </c>
      <c r="G1470" s="212">
        <f t="shared" si="1794"/>
        <v>0.26500000000000001</v>
      </c>
      <c r="H1470" s="212">
        <f t="shared" si="1770"/>
        <v>0.26500000000000001</v>
      </c>
      <c r="I1470" s="212">
        <f t="shared" si="1771"/>
        <v>0.26500000000000001</v>
      </c>
      <c r="J1470" s="212">
        <f t="shared" si="1772"/>
        <v>0.26500000000000001</v>
      </c>
      <c r="K1470" s="212">
        <f t="shared" si="1773"/>
        <v>0.26500000000000001</v>
      </c>
      <c r="L1470" s="212">
        <f t="shared" si="1774"/>
        <v>0.26500000000000001</v>
      </c>
      <c r="M1470" s="212">
        <f t="shared" si="1775"/>
        <v>0.26500000000000001</v>
      </c>
      <c r="N1470" s="212">
        <f t="shared" si="1776"/>
        <v>0.26500000000000001</v>
      </c>
      <c r="O1470" s="212">
        <f t="shared" si="1777"/>
        <v>0.26500000000000001</v>
      </c>
      <c r="P1470" s="212">
        <f t="shared" si="1778"/>
        <v>0.26500000000000001</v>
      </c>
      <c r="Q1470" s="212">
        <f t="shared" si="1779"/>
        <v>0.26500000000000001</v>
      </c>
      <c r="R1470" s="212">
        <f t="shared" si="1780"/>
        <v>0.26500000000000001</v>
      </c>
      <c r="S1470" s="212">
        <f t="shared" si="1781"/>
        <v>0.26500000000000001</v>
      </c>
      <c r="T1470" s="212">
        <f t="shared" si="1782"/>
        <v>0.26500000000000001</v>
      </c>
      <c r="U1470" s="212">
        <f t="shared" si="1783"/>
        <v>0.26500000000000001</v>
      </c>
      <c r="V1470" s="212">
        <f t="shared" si="1784"/>
        <v>0.26500000000000001</v>
      </c>
      <c r="W1470" s="212">
        <f t="shared" si="1785"/>
        <v>0.26500000000000001</v>
      </c>
      <c r="X1470" s="212">
        <f t="shared" si="1786"/>
        <v>0.26500000000000001</v>
      </c>
      <c r="Y1470" s="212">
        <f t="shared" si="1787"/>
        <v>0.26500000000000001</v>
      </c>
      <c r="Z1470" s="212">
        <f t="shared" si="1788"/>
        <v>0.26500000000000001</v>
      </c>
      <c r="AA1470" s="212">
        <f t="shared" si="1789"/>
        <v>0.26500000000000001</v>
      </c>
      <c r="AB1470" s="212">
        <f t="shared" si="1769"/>
        <v>0.26500000000000001</v>
      </c>
      <c r="AC1470" s="212">
        <f t="shared" si="1769"/>
        <v>0.26500000000000001</v>
      </c>
      <c r="AD1470" s="212">
        <f t="shared" si="1769"/>
        <v>0.26500000000000001</v>
      </c>
      <c r="AE1470" s="212">
        <f t="shared" si="1769"/>
        <v>0.26500000000000001</v>
      </c>
      <c r="AF1470" s="212">
        <f t="shared" si="1769"/>
        <v>0.26500000000000001</v>
      </c>
      <c r="AG1470" s="212">
        <f t="shared" si="1769"/>
        <v>0.26500000000000001</v>
      </c>
      <c r="AH1470" s="212">
        <f t="shared" si="1769"/>
        <v>0.26500000000000001</v>
      </c>
      <c r="AI1470" s="212">
        <f t="shared" si="1769"/>
        <v>0.26500000000000001</v>
      </c>
      <c r="AJ1470" s="212">
        <f t="shared" si="1769"/>
        <v>0.26500000000000001</v>
      </c>
      <c r="AK1470" s="212">
        <f t="shared" si="1769"/>
        <v>0.26500000000000001</v>
      </c>
    </row>
    <row r="1471" spans="1:37" x14ac:dyDescent="0.35">
      <c r="A1471" s="215">
        <v>52</v>
      </c>
      <c r="B1471" s="212">
        <f t="shared" si="1734"/>
        <v>0.26500000000000001</v>
      </c>
      <c r="C1471" s="212">
        <f t="shared" si="1790"/>
        <v>0.26500000000000001</v>
      </c>
      <c r="D1471" s="212">
        <f t="shared" si="1791"/>
        <v>0.26500000000000001</v>
      </c>
      <c r="E1471" s="212">
        <f t="shared" si="1792"/>
        <v>0.26500000000000001</v>
      </c>
      <c r="F1471" s="212">
        <f t="shared" si="1793"/>
        <v>0.26500000000000001</v>
      </c>
      <c r="G1471" s="212">
        <f t="shared" si="1794"/>
        <v>0.26500000000000001</v>
      </c>
      <c r="H1471" s="212">
        <f t="shared" si="1770"/>
        <v>0.26500000000000001</v>
      </c>
      <c r="I1471" s="212">
        <f t="shared" si="1771"/>
        <v>0.26500000000000001</v>
      </c>
      <c r="J1471" s="212">
        <f t="shared" si="1772"/>
        <v>0.26500000000000001</v>
      </c>
      <c r="K1471" s="212">
        <f t="shared" si="1773"/>
        <v>0.26500000000000001</v>
      </c>
      <c r="L1471" s="212">
        <f t="shared" si="1774"/>
        <v>0.26500000000000001</v>
      </c>
      <c r="M1471" s="212">
        <f t="shared" si="1775"/>
        <v>0.26500000000000001</v>
      </c>
      <c r="N1471" s="212">
        <f t="shared" si="1776"/>
        <v>0.26500000000000001</v>
      </c>
      <c r="O1471" s="212">
        <f t="shared" si="1777"/>
        <v>0.26500000000000001</v>
      </c>
      <c r="P1471" s="212">
        <f t="shared" si="1778"/>
        <v>0.26500000000000001</v>
      </c>
      <c r="Q1471" s="212">
        <f t="shared" si="1779"/>
        <v>0.26500000000000001</v>
      </c>
      <c r="R1471" s="212">
        <f t="shared" si="1780"/>
        <v>0.26500000000000001</v>
      </c>
      <c r="S1471" s="212">
        <f t="shared" si="1781"/>
        <v>0.26500000000000001</v>
      </c>
      <c r="T1471" s="212">
        <f t="shared" si="1782"/>
        <v>0.26500000000000001</v>
      </c>
      <c r="U1471" s="212">
        <f t="shared" si="1783"/>
        <v>0.26500000000000001</v>
      </c>
      <c r="V1471" s="212">
        <f t="shared" si="1784"/>
        <v>0.26500000000000001</v>
      </c>
      <c r="W1471" s="212">
        <f t="shared" si="1785"/>
        <v>0.26500000000000001</v>
      </c>
      <c r="X1471" s="212">
        <f t="shared" si="1786"/>
        <v>0.26500000000000001</v>
      </c>
      <c r="Y1471" s="212">
        <f t="shared" si="1787"/>
        <v>0.26500000000000001</v>
      </c>
      <c r="Z1471" s="212">
        <f t="shared" si="1788"/>
        <v>0.26500000000000001</v>
      </c>
      <c r="AA1471" s="212">
        <f t="shared" si="1789"/>
        <v>0.26500000000000001</v>
      </c>
      <c r="AB1471" s="212">
        <f t="shared" si="1769"/>
        <v>0.26500000000000001</v>
      </c>
      <c r="AC1471" s="212">
        <f t="shared" si="1769"/>
        <v>0.26500000000000001</v>
      </c>
      <c r="AD1471" s="212">
        <f t="shared" si="1769"/>
        <v>0.26500000000000001</v>
      </c>
      <c r="AE1471" s="212">
        <f t="shared" si="1769"/>
        <v>0.26500000000000001</v>
      </c>
      <c r="AF1471" s="212">
        <f t="shared" si="1769"/>
        <v>0.26500000000000001</v>
      </c>
      <c r="AG1471" s="212">
        <f t="shared" si="1769"/>
        <v>0.26500000000000001</v>
      </c>
      <c r="AH1471" s="212">
        <f t="shared" si="1769"/>
        <v>0.26500000000000001</v>
      </c>
      <c r="AI1471" s="212">
        <f t="shared" si="1769"/>
        <v>0.26500000000000001</v>
      </c>
      <c r="AJ1471" s="212">
        <f t="shared" si="1769"/>
        <v>0.26500000000000001</v>
      </c>
      <c r="AK1471" s="212">
        <f t="shared" si="1769"/>
        <v>0.26500000000000001</v>
      </c>
    </row>
  </sheetData>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A138"/>
  <sheetViews>
    <sheetView workbookViewId="0">
      <selection activeCell="H20" sqref="H20"/>
    </sheetView>
  </sheetViews>
  <sheetFormatPr defaultRowHeight="14.5" x14ac:dyDescent="0.35"/>
  <cols>
    <col min="2" max="2" width="28.6328125" bestFit="1" customWidth="1"/>
    <col min="5" max="5" width="13.6328125" customWidth="1"/>
  </cols>
  <sheetData>
    <row r="3" spans="1:131" x14ac:dyDescent="0.35">
      <c r="A3" s="5" t="s">
        <v>20</v>
      </c>
      <c r="B3" s="5" t="s">
        <v>45</v>
      </c>
      <c r="C3" s="5" t="s">
        <v>22</v>
      </c>
      <c r="D3" s="5">
        <v>1</v>
      </c>
      <c r="E3" s="5" t="s">
        <v>26</v>
      </c>
    </row>
    <row r="4" spans="1:131" x14ac:dyDescent="0.35">
      <c r="B4" t="s">
        <v>521</v>
      </c>
      <c r="C4" t="s">
        <v>514</v>
      </c>
      <c r="D4" t="s">
        <v>515</v>
      </c>
      <c r="E4" t="s">
        <v>487</v>
      </c>
      <c r="F4" t="s">
        <v>704</v>
      </c>
      <c r="G4" t="s">
        <v>499</v>
      </c>
      <c r="H4" t="s">
        <v>500</v>
      </c>
      <c r="I4" t="s">
        <v>656</v>
      </c>
      <c r="J4" t="s">
        <v>488</v>
      </c>
      <c r="K4" t="s">
        <v>705</v>
      </c>
      <c r="L4" t="s">
        <v>489</v>
      </c>
      <c r="M4" t="s">
        <v>490</v>
      </c>
      <c r="N4" t="s">
        <v>491</v>
      </c>
      <c r="O4" t="s">
        <v>492</v>
      </c>
      <c r="P4" t="s">
        <v>665</v>
      </c>
      <c r="Q4" t="s">
        <v>493</v>
      </c>
      <c r="R4" t="s">
        <v>516</v>
      </c>
      <c r="S4" t="s">
        <v>517</v>
      </c>
      <c r="T4" t="s">
        <v>518</v>
      </c>
      <c r="U4" t="s">
        <v>519</v>
      </c>
      <c r="V4" t="s">
        <v>501</v>
      </c>
      <c r="W4" t="s">
        <v>502</v>
      </c>
      <c r="X4" t="s">
        <v>520</v>
      </c>
      <c r="Y4" t="s">
        <v>504</v>
      </c>
      <c r="Z4" t="s">
        <v>564</v>
      </c>
      <c r="AA4" t="s">
        <v>562</v>
      </c>
      <c r="AB4" t="s">
        <v>561</v>
      </c>
      <c r="AC4" t="s">
        <v>503</v>
      </c>
      <c r="AD4" t="s">
        <v>563</v>
      </c>
      <c r="AE4" t="s">
        <v>567</v>
      </c>
      <c r="AF4" t="s">
        <v>570</v>
      </c>
      <c r="AG4" t="s">
        <v>571</v>
      </c>
      <c r="AH4" t="s">
        <v>572</v>
      </c>
      <c r="AI4" t="s">
        <v>573</v>
      </c>
      <c r="AJ4" t="s">
        <v>494</v>
      </c>
      <c r="AK4" t="s">
        <v>706</v>
      </c>
      <c r="AL4" t="s">
        <v>495</v>
      </c>
      <c r="AM4" t="s">
        <v>578</v>
      </c>
      <c r="AN4" t="s">
        <v>579</v>
      </c>
      <c r="AO4" t="s">
        <v>671</v>
      </c>
      <c r="AP4" t="s">
        <v>670</v>
      </c>
      <c r="AQ4" t="s">
        <v>496</v>
      </c>
      <c r="AR4" t="s">
        <v>707</v>
      </c>
      <c r="AS4" t="s">
        <v>497</v>
      </c>
      <c r="AT4" t="s">
        <v>498</v>
      </c>
      <c r="AU4" t="s">
        <v>708</v>
      </c>
      <c r="AV4" t="s">
        <v>580</v>
      </c>
      <c r="AW4" t="s">
        <v>581</v>
      </c>
      <c r="AX4" t="s">
        <v>582</v>
      </c>
      <c r="AY4" t="s">
        <v>583</v>
      </c>
      <c r="AZ4" t="s">
        <v>584</v>
      </c>
      <c r="BA4" t="s">
        <v>585</v>
      </c>
      <c r="BB4" t="s">
        <v>586</v>
      </c>
      <c r="BC4" t="s">
        <v>604</v>
      </c>
      <c r="BD4" t="s">
        <v>605</v>
      </c>
      <c r="BE4" t="s">
        <v>566</v>
      </c>
      <c r="BF4" t="s">
        <v>596</v>
      </c>
      <c r="BG4" t="s">
        <v>597</v>
      </c>
      <c r="BH4" t="s">
        <v>587</v>
      </c>
      <c r="BI4" t="s">
        <v>588</v>
      </c>
      <c r="BJ4" t="s">
        <v>589</v>
      </c>
      <c r="BK4" t="s">
        <v>590</v>
      </c>
      <c r="BL4" t="s">
        <v>591</v>
      </c>
      <c r="BM4" t="s">
        <v>592</v>
      </c>
      <c r="BN4" t="s">
        <v>568</v>
      </c>
      <c r="BO4" t="s">
        <v>574</v>
      </c>
      <c r="BP4" t="s">
        <v>575</v>
      </c>
      <c r="BQ4" t="s">
        <v>593</v>
      </c>
      <c r="BR4" t="s">
        <v>594</v>
      </c>
      <c r="BS4" t="s">
        <v>709</v>
      </c>
      <c r="BT4" t="s">
        <v>595</v>
      </c>
      <c r="BU4" t="s">
        <v>598</v>
      </c>
      <c r="BV4" t="s">
        <v>602</v>
      </c>
      <c r="BW4" t="s">
        <v>603</v>
      </c>
      <c r="BX4" t="s">
        <v>599</v>
      </c>
      <c r="BY4" t="s">
        <v>600</v>
      </c>
      <c r="BZ4" t="s">
        <v>601</v>
      </c>
      <c r="CA4" t="s">
        <v>687</v>
      </c>
      <c r="CB4" t="s">
        <v>688</v>
      </c>
      <c r="CC4" t="s">
        <v>650</v>
      </c>
      <c r="CD4" t="s">
        <v>651</v>
      </c>
      <c r="CE4" t="s">
        <v>606</v>
      </c>
      <c r="CF4" t="s">
        <v>607</v>
      </c>
      <c r="CG4" t="s">
        <v>608</v>
      </c>
      <c r="CH4" t="s">
        <v>612</v>
      </c>
      <c r="CI4" t="s">
        <v>609</v>
      </c>
      <c r="CJ4" t="s">
        <v>613</v>
      </c>
      <c r="CK4" t="s">
        <v>614</v>
      </c>
      <c r="CL4" t="s">
        <v>615</v>
      </c>
      <c r="CM4" t="s">
        <v>616</v>
      </c>
      <c r="CN4" t="s">
        <v>643</v>
      </c>
      <c r="CO4" t="s">
        <v>569</v>
      </c>
      <c r="CP4" t="s">
        <v>576</v>
      </c>
      <c r="CQ4" t="s">
        <v>577</v>
      </c>
      <c r="CR4" t="s">
        <v>618</v>
      </c>
      <c r="CS4" t="s">
        <v>619</v>
      </c>
      <c r="CT4" t="s">
        <v>620</v>
      </c>
      <c r="CU4" t="s">
        <v>621</v>
      </c>
      <c r="CV4" t="s">
        <v>622</v>
      </c>
      <c r="CW4" t="s">
        <v>623</v>
      </c>
      <c r="CX4" t="s">
        <v>624</v>
      </c>
      <c r="CY4" t="s">
        <v>625</v>
      </c>
      <c r="CZ4" t="s">
        <v>650</v>
      </c>
      <c r="DA4" t="s">
        <v>651</v>
      </c>
      <c r="DB4" t="s">
        <v>610</v>
      </c>
      <c r="DC4" t="s">
        <v>611</v>
      </c>
      <c r="DD4" t="s">
        <v>565</v>
      </c>
      <c r="DE4" t="s">
        <v>617</v>
      </c>
      <c r="DF4" t="s">
        <v>506</v>
      </c>
      <c r="DG4" t="s">
        <v>505</v>
      </c>
      <c r="DH4" t="s">
        <v>507</v>
      </c>
      <c r="DI4" t="s">
        <v>508</v>
      </c>
      <c r="DJ4" t="s">
        <v>626</v>
      </c>
      <c r="DK4" t="s">
        <v>627</v>
      </c>
      <c r="DL4" t="s">
        <v>628</v>
      </c>
      <c r="DM4" t="s">
        <v>629</v>
      </c>
      <c r="DN4" t="s">
        <v>630</v>
      </c>
      <c r="DO4" t="s">
        <v>654</v>
      </c>
      <c r="DP4" t="s">
        <v>632</v>
      </c>
      <c r="DQ4" t="s">
        <v>631</v>
      </c>
      <c r="DR4" t="s">
        <v>633</v>
      </c>
      <c r="DS4" t="s">
        <v>634</v>
      </c>
      <c r="DT4" t="s">
        <v>635</v>
      </c>
      <c r="DU4" t="s">
        <v>636</v>
      </c>
      <c r="DV4" t="s">
        <v>637</v>
      </c>
      <c r="DW4" t="s">
        <v>638</v>
      </c>
      <c r="DX4" t="s">
        <v>639</v>
      </c>
      <c r="DY4" t="s">
        <v>640</v>
      </c>
      <c r="DZ4" t="s">
        <v>641</v>
      </c>
      <c r="EA4" t="s">
        <v>710</v>
      </c>
    </row>
    <row r="5" spans="1:131" x14ac:dyDescent="0.35">
      <c r="A5" s="5" t="s">
        <v>14</v>
      </c>
      <c r="B5">
        <v>50</v>
      </c>
      <c r="C5">
        <v>50</v>
      </c>
      <c r="D5">
        <v>50</v>
      </c>
      <c r="E5">
        <v>50</v>
      </c>
      <c r="F5">
        <v>50</v>
      </c>
      <c r="G5">
        <v>50</v>
      </c>
      <c r="H5">
        <v>50</v>
      </c>
      <c r="I5">
        <v>50</v>
      </c>
      <c r="J5">
        <v>50</v>
      </c>
      <c r="K5">
        <v>50</v>
      </c>
      <c r="L5">
        <v>50</v>
      </c>
      <c r="M5">
        <v>50</v>
      </c>
      <c r="N5">
        <v>50</v>
      </c>
      <c r="O5">
        <v>50</v>
      </c>
      <c r="P5">
        <v>30</v>
      </c>
      <c r="Q5">
        <v>30</v>
      </c>
      <c r="R5">
        <v>20</v>
      </c>
      <c r="S5">
        <v>20</v>
      </c>
      <c r="T5">
        <v>25</v>
      </c>
      <c r="U5">
        <v>25</v>
      </c>
      <c r="V5">
        <v>25</v>
      </c>
      <c r="W5">
        <v>25</v>
      </c>
      <c r="X5">
        <v>25</v>
      </c>
      <c r="Y5">
        <v>25</v>
      </c>
      <c r="Z5">
        <v>25</v>
      </c>
      <c r="AA5">
        <v>25</v>
      </c>
      <c r="AB5">
        <v>25</v>
      </c>
      <c r="AC5">
        <v>25</v>
      </c>
      <c r="AD5">
        <v>25</v>
      </c>
      <c r="AE5">
        <v>50</v>
      </c>
      <c r="AF5">
        <v>50</v>
      </c>
      <c r="AG5">
        <v>50</v>
      </c>
      <c r="AH5">
        <v>50</v>
      </c>
      <c r="AI5">
        <v>50</v>
      </c>
      <c r="AJ5">
        <v>30</v>
      </c>
      <c r="AK5">
        <v>30</v>
      </c>
      <c r="AL5">
        <v>30</v>
      </c>
      <c r="AM5">
        <v>50</v>
      </c>
      <c r="AN5">
        <v>50</v>
      </c>
      <c r="AO5">
        <v>50</v>
      </c>
      <c r="AP5">
        <v>50</v>
      </c>
      <c r="AQ5">
        <v>50</v>
      </c>
      <c r="AR5">
        <v>50</v>
      </c>
      <c r="AS5">
        <v>50</v>
      </c>
      <c r="AT5">
        <v>30</v>
      </c>
      <c r="AU5">
        <v>30</v>
      </c>
      <c r="AV5">
        <v>30</v>
      </c>
      <c r="AW5">
        <v>20</v>
      </c>
      <c r="AX5">
        <v>20</v>
      </c>
      <c r="AY5">
        <v>25</v>
      </c>
      <c r="AZ5">
        <v>25</v>
      </c>
      <c r="BA5">
        <v>25</v>
      </c>
      <c r="BB5">
        <v>25</v>
      </c>
      <c r="BC5">
        <v>25</v>
      </c>
      <c r="BD5">
        <v>25</v>
      </c>
      <c r="BE5">
        <v>25</v>
      </c>
      <c r="BF5">
        <v>25</v>
      </c>
      <c r="BG5">
        <v>25</v>
      </c>
      <c r="BH5">
        <v>25</v>
      </c>
      <c r="BI5">
        <v>25</v>
      </c>
      <c r="BJ5">
        <v>25</v>
      </c>
      <c r="BK5">
        <v>25</v>
      </c>
      <c r="BL5">
        <v>25</v>
      </c>
      <c r="BM5">
        <v>25</v>
      </c>
      <c r="BN5">
        <v>50</v>
      </c>
      <c r="BO5">
        <v>50</v>
      </c>
      <c r="BP5">
        <v>50</v>
      </c>
      <c r="BQ5">
        <v>50</v>
      </c>
      <c r="BR5">
        <v>50</v>
      </c>
      <c r="BS5">
        <v>50</v>
      </c>
      <c r="BT5">
        <v>50</v>
      </c>
      <c r="BU5">
        <v>50</v>
      </c>
      <c r="BV5">
        <v>20</v>
      </c>
      <c r="BW5">
        <v>20</v>
      </c>
      <c r="BX5">
        <v>30</v>
      </c>
      <c r="BY5">
        <v>30</v>
      </c>
      <c r="BZ5">
        <v>30</v>
      </c>
      <c r="CA5">
        <v>25</v>
      </c>
      <c r="CB5">
        <v>25</v>
      </c>
      <c r="CC5">
        <v>25</v>
      </c>
      <c r="CD5">
        <v>25</v>
      </c>
      <c r="CE5">
        <v>25</v>
      </c>
      <c r="CF5">
        <v>25</v>
      </c>
      <c r="CG5">
        <v>25</v>
      </c>
      <c r="CH5">
        <v>25</v>
      </c>
      <c r="CI5">
        <v>25</v>
      </c>
      <c r="CJ5">
        <v>25</v>
      </c>
      <c r="CK5">
        <v>25</v>
      </c>
      <c r="CL5">
        <v>25</v>
      </c>
      <c r="CM5">
        <v>25</v>
      </c>
      <c r="CN5">
        <v>25</v>
      </c>
      <c r="CO5">
        <v>50</v>
      </c>
      <c r="CP5">
        <v>50</v>
      </c>
      <c r="CQ5">
        <v>50</v>
      </c>
      <c r="CR5">
        <v>30</v>
      </c>
      <c r="CS5">
        <v>30</v>
      </c>
      <c r="CT5">
        <v>50</v>
      </c>
      <c r="CU5">
        <v>50</v>
      </c>
      <c r="CV5">
        <v>20</v>
      </c>
      <c r="CW5">
        <v>20</v>
      </c>
      <c r="CX5">
        <v>25</v>
      </c>
      <c r="CY5">
        <v>25</v>
      </c>
      <c r="CZ5">
        <v>25</v>
      </c>
      <c r="DA5">
        <v>25</v>
      </c>
      <c r="DB5">
        <v>25</v>
      </c>
      <c r="DC5">
        <v>25</v>
      </c>
      <c r="DD5">
        <v>25</v>
      </c>
      <c r="DE5">
        <v>25</v>
      </c>
      <c r="DF5">
        <v>100</v>
      </c>
      <c r="DG5">
        <v>100</v>
      </c>
      <c r="DH5">
        <v>100</v>
      </c>
      <c r="DI5">
        <v>100</v>
      </c>
      <c r="DJ5">
        <v>100</v>
      </c>
      <c r="DK5">
        <v>100</v>
      </c>
      <c r="DL5">
        <v>100</v>
      </c>
      <c r="DM5">
        <v>100</v>
      </c>
      <c r="DN5">
        <v>100</v>
      </c>
      <c r="DO5">
        <v>100</v>
      </c>
      <c r="DP5">
        <v>100</v>
      </c>
      <c r="DQ5">
        <v>100</v>
      </c>
      <c r="DR5">
        <v>100</v>
      </c>
      <c r="DS5">
        <v>100</v>
      </c>
      <c r="DT5">
        <v>100</v>
      </c>
      <c r="DU5">
        <v>100</v>
      </c>
      <c r="DV5">
        <v>100</v>
      </c>
      <c r="DW5">
        <v>100</v>
      </c>
      <c r="DX5">
        <v>100</v>
      </c>
      <c r="DY5">
        <v>100</v>
      </c>
      <c r="DZ5">
        <v>100</v>
      </c>
      <c r="EA5">
        <v>100</v>
      </c>
    </row>
    <row r="6" spans="1:131" x14ac:dyDescent="0.35">
      <c r="A6" s="5" t="s">
        <v>8</v>
      </c>
    </row>
    <row r="8" spans="1:131" x14ac:dyDescent="0.35">
      <c r="B8" t="str">
        <f>'Techs-Fuels Updated'!C1</f>
        <v>Technology</v>
      </c>
      <c r="C8" t="str">
        <f>'Techs-Fuels Updated'!S1</f>
        <v>OperationalLife</v>
      </c>
    </row>
    <row r="9" spans="1:131" x14ac:dyDescent="0.35">
      <c r="B9" t="str">
        <f>'Techs-Fuels Updated'!D2</f>
        <v>ALPELBS000</v>
      </c>
      <c r="C9">
        <f>'Techs-Fuels Updated'!S2</f>
        <v>50</v>
      </c>
      <c r="E9" t="s">
        <v>521</v>
      </c>
      <c r="F9">
        <v>50</v>
      </c>
    </row>
    <row r="10" spans="1:131" x14ac:dyDescent="0.35">
      <c r="B10" t="str">
        <f>'Techs-Fuels Updated'!D3</f>
        <v>ALRNGDM000</v>
      </c>
      <c r="C10">
        <f>'Techs-Fuels Updated'!S3</f>
        <v>50</v>
      </c>
      <c r="E10" t="s">
        <v>514</v>
      </c>
      <c r="F10">
        <v>50</v>
      </c>
    </row>
    <row r="11" spans="1:131" x14ac:dyDescent="0.35">
      <c r="B11" t="str">
        <f>'Techs-Fuels Updated'!D4</f>
        <v>ALRNGIM000</v>
      </c>
      <c r="C11">
        <f>'Techs-Fuels Updated'!S4</f>
        <v>50</v>
      </c>
      <c r="E11" t="s">
        <v>515</v>
      </c>
      <c r="F11">
        <v>50</v>
      </c>
    </row>
    <row r="12" spans="1:131" x14ac:dyDescent="0.35">
      <c r="B12" t="str">
        <f>'Techs-Fuels Updated'!D5</f>
        <v>ALPHYDMHI0</v>
      </c>
      <c r="C12">
        <f>'Techs-Fuels Updated'!S5</f>
        <v>50</v>
      </c>
      <c r="E12" t="s">
        <v>487</v>
      </c>
      <c r="F12">
        <v>50</v>
      </c>
    </row>
    <row r="13" spans="1:131" x14ac:dyDescent="0.35">
      <c r="B13" t="str">
        <f>'Techs-Fuels Updated'!D6</f>
        <v>ALPHYDMNI1</v>
      </c>
      <c r="C13">
        <f>'Techs-Fuels Updated'!S6</f>
        <v>50</v>
      </c>
      <c r="E13" t="s">
        <v>704</v>
      </c>
      <c r="F13">
        <v>50</v>
      </c>
    </row>
    <row r="14" spans="1:131" x14ac:dyDescent="0.35">
      <c r="B14" t="str">
        <f>'Techs-Fuels Updated'!D7</f>
        <v>ALPHYDMHI2</v>
      </c>
      <c r="C14">
        <f>'Techs-Fuels Updated'!S7</f>
        <v>50</v>
      </c>
      <c r="E14" t="s">
        <v>499</v>
      </c>
      <c r="F14">
        <v>50</v>
      </c>
    </row>
    <row r="15" spans="1:131" x14ac:dyDescent="0.35">
      <c r="B15" t="str">
        <f>'Techs-Fuels Updated'!D8</f>
        <v>ALPHYDMHI3</v>
      </c>
      <c r="C15">
        <f>'Techs-Fuels Updated'!S8</f>
        <v>50</v>
      </c>
      <c r="E15" t="s">
        <v>500</v>
      </c>
      <c r="F15">
        <v>50</v>
      </c>
    </row>
    <row r="16" spans="1:131" x14ac:dyDescent="0.35">
      <c r="B16" t="str">
        <f>'Techs-Fuels Updated'!D9</f>
        <v>ALPHYDMHI4</v>
      </c>
      <c r="C16">
        <f>'Techs-Fuels Updated'!S9</f>
        <v>50</v>
      </c>
      <c r="E16" t="s">
        <v>656</v>
      </c>
      <c r="F16">
        <v>50</v>
      </c>
    </row>
    <row r="17" spans="2:6" x14ac:dyDescent="0.35">
      <c r="B17" t="str">
        <f>'Techs-Fuels Updated'!D10</f>
        <v>ALPHYDMHO0</v>
      </c>
      <c r="C17">
        <f>'Techs-Fuels Updated'!S10</f>
        <v>50</v>
      </c>
      <c r="E17" t="s">
        <v>488</v>
      </c>
      <c r="F17">
        <v>50</v>
      </c>
    </row>
    <row r="18" spans="2:6" x14ac:dyDescent="0.35">
      <c r="B18" t="str">
        <f>'Techs-Fuels Updated'!D11</f>
        <v>ALPHYDMNO0</v>
      </c>
      <c r="C18">
        <f>'Techs-Fuels Updated'!S11</f>
        <v>50</v>
      </c>
      <c r="E18" t="s">
        <v>705</v>
      </c>
      <c r="F18">
        <v>50</v>
      </c>
    </row>
    <row r="19" spans="2:6" x14ac:dyDescent="0.35">
      <c r="B19" t="str">
        <f>'Techs-Fuels Updated'!D12</f>
        <v>ALPHYRRHI0</v>
      </c>
      <c r="C19">
        <f>'Techs-Fuels Updated'!S12</f>
        <v>50</v>
      </c>
      <c r="E19" t="s">
        <v>489</v>
      </c>
      <c r="F19">
        <v>50</v>
      </c>
    </row>
    <row r="20" spans="2:6" x14ac:dyDescent="0.35">
      <c r="B20" t="str">
        <f>'Techs-Fuels Updated'!D13</f>
        <v>ALPHYRRHO0</v>
      </c>
      <c r="C20">
        <f>'Techs-Fuels Updated'!S13</f>
        <v>50</v>
      </c>
      <c r="E20" t="s">
        <v>490</v>
      </c>
      <c r="F20">
        <v>50</v>
      </c>
    </row>
    <row r="21" spans="2:6" x14ac:dyDescent="0.35">
      <c r="B21" t="str">
        <f>'Techs-Fuels Updated'!D14</f>
        <v>ALPHYSHHI0</v>
      </c>
      <c r="C21">
        <f>'Techs-Fuels Updated'!S14</f>
        <v>50</v>
      </c>
      <c r="E21" t="s">
        <v>491</v>
      </c>
      <c r="F21">
        <v>50</v>
      </c>
    </row>
    <row r="22" spans="2:6" x14ac:dyDescent="0.35">
      <c r="B22" t="str">
        <f>'Techs-Fuels Updated'!D15</f>
        <v>ALPHYSHHO0</v>
      </c>
      <c r="C22">
        <f>'Techs-Fuels Updated'!S15</f>
        <v>50</v>
      </c>
      <c r="E22" t="s">
        <v>492</v>
      </c>
      <c r="F22">
        <v>50</v>
      </c>
    </row>
    <row r="23" spans="2:6" x14ac:dyDescent="0.35">
      <c r="B23" t="str">
        <f>'Techs-Fuels Updated'!D16</f>
        <v>ALPNGCCHO0</v>
      </c>
      <c r="C23">
        <f>'Techs-Fuels Updated'!S16</f>
        <v>30</v>
      </c>
      <c r="E23" t="s">
        <v>665</v>
      </c>
      <c r="F23">
        <v>30</v>
      </c>
    </row>
    <row r="24" spans="2:6" x14ac:dyDescent="0.35">
      <c r="B24" t="str">
        <f>'Techs-Fuels Updated'!D17</f>
        <v>ALPNGCCNO0</v>
      </c>
      <c r="C24">
        <f>'Techs-Fuels Updated'!S17</f>
        <v>30</v>
      </c>
      <c r="E24" t="s">
        <v>493</v>
      </c>
      <c r="F24">
        <v>30</v>
      </c>
    </row>
    <row r="25" spans="2:6" x14ac:dyDescent="0.35">
      <c r="B25" t="str">
        <f>'Techs-Fuels Updated'!D18</f>
        <v>ALPSOU1NO0</v>
      </c>
      <c r="C25">
        <f>'Techs-Fuels Updated'!S18</f>
        <v>20</v>
      </c>
      <c r="E25" t="s">
        <v>516</v>
      </c>
      <c r="F25">
        <v>20</v>
      </c>
    </row>
    <row r="26" spans="2:6" x14ac:dyDescent="0.35">
      <c r="B26" t="str">
        <f>'Techs-Fuels Updated'!D19</f>
        <v>ALPSOU1NI0</v>
      </c>
      <c r="C26">
        <f>'Techs-Fuels Updated'!S19</f>
        <v>20</v>
      </c>
      <c r="E26" t="s">
        <v>517</v>
      </c>
      <c r="F26">
        <v>20</v>
      </c>
    </row>
    <row r="27" spans="2:6" x14ac:dyDescent="0.35">
      <c r="B27" t="str">
        <f>'Techs-Fuels Updated'!D20</f>
        <v>ALPWI30NO0</v>
      </c>
      <c r="C27">
        <f>'Techs-Fuels Updated'!S20</f>
        <v>25</v>
      </c>
      <c r="E27" t="s">
        <v>518</v>
      </c>
      <c r="F27">
        <v>25</v>
      </c>
    </row>
    <row r="28" spans="2:6" x14ac:dyDescent="0.35">
      <c r="B28" t="str">
        <f>'Techs-Fuels Updated'!D21</f>
        <v>ALPWI30NI0</v>
      </c>
      <c r="C28">
        <f>'Techs-Fuels Updated'!S21</f>
        <v>25</v>
      </c>
      <c r="E28" t="s">
        <v>519</v>
      </c>
      <c r="F28">
        <v>25</v>
      </c>
    </row>
    <row r="29" spans="2:6" x14ac:dyDescent="0.35">
      <c r="B29" t="str">
        <f>'Techs-Fuels Updated'!D22</f>
        <v>ALTELTRH00</v>
      </c>
      <c r="C29">
        <f>'Techs-Fuels Updated'!S22</f>
        <v>25</v>
      </c>
      <c r="E29" t="s">
        <v>501</v>
      </c>
      <c r="F29">
        <v>25</v>
      </c>
    </row>
    <row r="30" spans="2:6" x14ac:dyDescent="0.35">
      <c r="B30" t="str">
        <f>'Techs-Fuels Updated'!D23</f>
        <v>ALTELDSH00</v>
      </c>
      <c r="C30">
        <f>'Techs-Fuels Updated'!S23</f>
        <v>25</v>
      </c>
      <c r="E30" t="s">
        <v>502</v>
      </c>
      <c r="F30">
        <v>25</v>
      </c>
    </row>
    <row r="31" spans="2:6" x14ac:dyDescent="0.35">
      <c r="B31" t="str">
        <f>'Techs-Fuels Updated'!D24</f>
        <v>ALTRDIMH00</v>
      </c>
      <c r="C31">
        <f>'Techs-Fuels Updated'!S24</f>
        <v>25</v>
      </c>
      <c r="E31" t="s">
        <v>520</v>
      </c>
      <c r="F31">
        <v>25</v>
      </c>
    </row>
    <row r="32" spans="2:6" x14ac:dyDescent="0.35">
      <c r="B32" t="str">
        <f>'Techs-Fuels Updated'!D25</f>
        <v>ALTRDEXH00</v>
      </c>
      <c r="C32">
        <f>'Techs-Fuels Updated'!S25</f>
        <v>25</v>
      </c>
      <c r="E32" t="s">
        <v>504</v>
      </c>
      <c r="F32">
        <v>25</v>
      </c>
    </row>
    <row r="33" spans="2:6" x14ac:dyDescent="0.35">
      <c r="B33" t="str">
        <f>'Techs-Fuels Updated'!D26</f>
        <v>ALTRDMKH00</v>
      </c>
      <c r="C33">
        <f>'Techs-Fuels Updated'!S26</f>
        <v>25</v>
      </c>
      <c r="E33" t="s">
        <v>564</v>
      </c>
      <c r="F33">
        <v>25</v>
      </c>
    </row>
    <row r="34" spans="2:6" x14ac:dyDescent="0.35">
      <c r="B34" t="str">
        <f>'Techs-Fuels Updated'!D27</f>
        <v>ALTRDMEH00</v>
      </c>
      <c r="C34">
        <f>'Techs-Fuels Updated'!S27</f>
        <v>25</v>
      </c>
      <c r="E34" t="s">
        <v>562</v>
      </c>
      <c r="F34">
        <v>25</v>
      </c>
    </row>
    <row r="35" spans="2:6" x14ac:dyDescent="0.35">
      <c r="B35" t="str">
        <f>'Techs-Fuels Updated'!D28</f>
        <v>ALTRDXKH00</v>
      </c>
      <c r="C35">
        <f>'Techs-Fuels Updated'!S28</f>
        <v>25</v>
      </c>
      <c r="E35" t="s">
        <v>561</v>
      </c>
      <c r="F35">
        <v>25</v>
      </c>
    </row>
    <row r="36" spans="2:6" x14ac:dyDescent="0.35">
      <c r="B36" t="str">
        <f>'Techs-Fuels Updated'!D29</f>
        <v>ALTRDGRH00</v>
      </c>
      <c r="C36">
        <f>'Techs-Fuels Updated'!S29</f>
        <v>25</v>
      </c>
      <c r="E36" t="s">
        <v>503</v>
      </c>
      <c r="F36">
        <v>25</v>
      </c>
    </row>
    <row r="37" spans="2:6" x14ac:dyDescent="0.35">
      <c r="B37" t="str">
        <f>'Techs-Fuels Updated'!D30</f>
        <v>GRTRDALH00</v>
      </c>
      <c r="C37">
        <f>'Techs-Fuels Updated'!S30</f>
        <v>25</v>
      </c>
      <c r="E37" t="s">
        <v>563</v>
      </c>
      <c r="F37">
        <v>25</v>
      </c>
    </row>
    <row r="38" spans="2:6" x14ac:dyDescent="0.35">
      <c r="B38" t="str">
        <f>'Techs-Fuels Updated'!D31</f>
        <v>MKPELBS000</v>
      </c>
      <c r="C38">
        <f>'Techs-Fuels Updated'!S31</f>
        <v>50</v>
      </c>
      <c r="E38" t="s">
        <v>567</v>
      </c>
      <c r="F38">
        <v>50</v>
      </c>
    </row>
    <row r="39" spans="2:6" x14ac:dyDescent="0.35">
      <c r="B39" t="str">
        <f>'Techs-Fuels Updated'!D32</f>
        <v>MKRCODM000</v>
      </c>
      <c r="C39">
        <f>'Techs-Fuels Updated'!S32</f>
        <v>50</v>
      </c>
      <c r="E39" t="s">
        <v>570</v>
      </c>
      <c r="F39">
        <v>50</v>
      </c>
    </row>
    <row r="40" spans="2:6" x14ac:dyDescent="0.35">
      <c r="B40" t="str">
        <f>'Techs-Fuels Updated'!D33</f>
        <v>MKRCOIM000</v>
      </c>
      <c r="C40">
        <f>'Techs-Fuels Updated'!S33</f>
        <v>50</v>
      </c>
      <c r="E40" t="s">
        <v>571</v>
      </c>
      <c r="F40">
        <v>50</v>
      </c>
    </row>
    <row r="41" spans="2:6" x14ac:dyDescent="0.35">
      <c r="B41" t="str">
        <f>'Techs-Fuels Updated'!D34</f>
        <v>MKRHFIM000</v>
      </c>
      <c r="C41">
        <f>'Techs-Fuels Updated'!S34</f>
        <v>50</v>
      </c>
      <c r="E41" t="s">
        <v>572</v>
      </c>
      <c r="F41">
        <v>50</v>
      </c>
    </row>
    <row r="42" spans="2:6" x14ac:dyDescent="0.35">
      <c r="B42" t="str">
        <f>'Techs-Fuels Updated'!D35</f>
        <v>MKRNGIM000</v>
      </c>
      <c r="C42">
        <f>'Techs-Fuels Updated'!S35</f>
        <v>50</v>
      </c>
      <c r="E42" t="s">
        <v>573</v>
      </c>
      <c r="F42">
        <v>50</v>
      </c>
    </row>
    <row r="43" spans="2:6" x14ac:dyDescent="0.35">
      <c r="B43" t="str">
        <f>'Techs-Fuels Updated'!D36</f>
        <v>MKPCOSCHO0</v>
      </c>
      <c r="C43">
        <f>'Techs-Fuels Updated'!S36</f>
        <v>30</v>
      </c>
      <c r="E43" t="s">
        <v>494</v>
      </c>
      <c r="F43">
        <v>30</v>
      </c>
    </row>
    <row r="44" spans="2:6" x14ac:dyDescent="0.35">
      <c r="B44" t="str">
        <f>'Techs-Fuels Updated'!D37</f>
        <v>MKPCOSCNO0</v>
      </c>
      <c r="C44">
        <f>'Techs-Fuels Updated'!S37</f>
        <v>30</v>
      </c>
      <c r="E44" t="s">
        <v>706</v>
      </c>
      <c r="F44">
        <v>30</v>
      </c>
    </row>
    <row r="45" spans="2:6" x14ac:dyDescent="0.35">
      <c r="B45" t="str">
        <f>'Techs-Fuels Updated'!D38</f>
        <v>MKPHFSCHO0</v>
      </c>
      <c r="C45">
        <f>'Techs-Fuels Updated'!S38</f>
        <v>30</v>
      </c>
      <c r="E45" t="s">
        <v>495</v>
      </c>
      <c r="F45">
        <v>30</v>
      </c>
    </row>
    <row r="46" spans="2:6" x14ac:dyDescent="0.35">
      <c r="B46" t="str">
        <f>'Techs-Fuels Updated'!D39</f>
        <v>MKPHYDMHI1</v>
      </c>
      <c r="C46">
        <f>'Techs-Fuels Updated'!S39</f>
        <v>50</v>
      </c>
      <c r="E46" t="s">
        <v>578</v>
      </c>
      <c r="F46">
        <v>50</v>
      </c>
    </row>
    <row r="47" spans="2:6" x14ac:dyDescent="0.35">
      <c r="B47" t="str">
        <f>'Techs-Fuels Updated'!D40</f>
        <v>MKPHYDMHI2</v>
      </c>
      <c r="C47">
        <f>'Techs-Fuels Updated'!S40</f>
        <v>50</v>
      </c>
      <c r="E47" t="s">
        <v>579</v>
      </c>
      <c r="F47">
        <v>50</v>
      </c>
    </row>
    <row r="48" spans="2:6" x14ac:dyDescent="0.35">
      <c r="B48" t="str">
        <f>'Techs-Fuels Updated'!D41</f>
        <v>MKPHYDMHO0</v>
      </c>
      <c r="C48">
        <f>'Techs-Fuels Updated'!S41</f>
        <v>50</v>
      </c>
      <c r="E48" t="s">
        <v>671</v>
      </c>
      <c r="F48">
        <v>50</v>
      </c>
    </row>
    <row r="49" spans="2:6" x14ac:dyDescent="0.35">
      <c r="B49" t="str">
        <f>'Techs-Fuels Updated'!D42</f>
        <v>MKPHYDMNO0</v>
      </c>
      <c r="C49">
        <f>'Techs-Fuels Updated'!S42</f>
        <v>50</v>
      </c>
      <c r="E49" t="s">
        <v>670</v>
      </c>
      <c r="F49">
        <v>50</v>
      </c>
    </row>
    <row r="50" spans="2:6" x14ac:dyDescent="0.35">
      <c r="B50" t="str">
        <f>'Techs-Fuels Updated'!D43</f>
        <v>MKPHYRRHO0</v>
      </c>
      <c r="C50">
        <f>'Techs-Fuels Updated'!S43</f>
        <v>50</v>
      </c>
      <c r="E50" t="s">
        <v>496</v>
      </c>
      <c r="F50">
        <v>50</v>
      </c>
    </row>
    <row r="51" spans="2:6" x14ac:dyDescent="0.35">
      <c r="B51" t="str">
        <f>'Techs-Fuels Updated'!D44</f>
        <v>MKPHYRRNO0</v>
      </c>
      <c r="C51">
        <f>'Techs-Fuels Updated'!S44</f>
        <v>50</v>
      </c>
      <c r="E51" t="s">
        <v>707</v>
      </c>
      <c r="F51">
        <v>50</v>
      </c>
    </row>
    <row r="52" spans="2:6" x14ac:dyDescent="0.35">
      <c r="B52" t="str">
        <f>'Techs-Fuels Updated'!D45</f>
        <v>MKPHYSHHO0</v>
      </c>
      <c r="C52">
        <f>'Techs-Fuels Updated'!S45</f>
        <v>50</v>
      </c>
      <c r="E52" t="s">
        <v>497</v>
      </c>
      <c r="F52">
        <v>50</v>
      </c>
    </row>
    <row r="53" spans="2:6" x14ac:dyDescent="0.35">
      <c r="B53" t="str">
        <f>'Techs-Fuels Updated'!D46</f>
        <v>MKPNGCHHO0</v>
      </c>
      <c r="C53">
        <f>'Techs-Fuels Updated'!S46</f>
        <v>30</v>
      </c>
      <c r="E53" t="s">
        <v>498</v>
      </c>
      <c r="F53">
        <v>30</v>
      </c>
    </row>
    <row r="54" spans="2:6" x14ac:dyDescent="0.35">
      <c r="B54" t="str">
        <f>'Techs-Fuels Updated'!D47</f>
        <v>MKPNGCHNO0</v>
      </c>
      <c r="C54">
        <f>'Techs-Fuels Updated'!S47</f>
        <v>30</v>
      </c>
      <c r="E54" t="s">
        <v>708</v>
      </c>
      <c r="F54">
        <v>30</v>
      </c>
    </row>
    <row r="55" spans="2:6" x14ac:dyDescent="0.35">
      <c r="B55" t="str">
        <f>'Techs-Fuels Updated'!D48</f>
        <v>MKNGCCNO0</v>
      </c>
      <c r="C55">
        <f>'Techs-Fuels Updated'!S48</f>
        <v>30</v>
      </c>
      <c r="E55" t="s">
        <v>580</v>
      </c>
      <c r="F55">
        <v>30</v>
      </c>
    </row>
    <row r="56" spans="2:6" x14ac:dyDescent="0.35">
      <c r="B56" t="str">
        <f>'Techs-Fuels Updated'!D49</f>
        <v>MKPSOU1NO0</v>
      </c>
      <c r="C56">
        <f>'Techs-Fuels Updated'!S49</f>
        <v>20</v>
      </c>
      <c r="E56" t="s">
        <v>581</v>
      </c>
      <c r="F56">
        <v>20</v>
      </c>
    </row>
    <row r="57" spans="2:6" x14ac:dyDescent="0.35">
      <c r="B57" t="str">
        <f>'Techs-Fuels Updated'!D50</f>
        <v>MKPSOU1NI0</v>
      </c>
      <c r="C57">
        <f>'Techs-Fuels Updated'!S50</f>
        <v>20</v>
      </c>
      <c r="E57" t="s">
        <v>582</v>
      </c>
      <c r="F57">
        <v>20</v>
      </c>
    </row>
    <row r="58" spans="2:6" x14ac:dyDescent="0.35">
      <c r="B58" t="str">
        <f>'Techs-Fuels Updated'!D51</f>
        <v>MKPWI30NO0</v>
      </c>
      <c r="C58">
        <f>'Techs-Fuels Updated'!S51</f>
        <v>25</v>
      </c>
      <c r="E58" t="s">
        <v>583</v>
      </c>
      <c r="F58">
        <v>25</v>
      </c>
    </row>
    <row r="59" spans="2:6" x14ac:dyDescent="0.35">
      <c r="B59" t="str">
        <f>'Techs-Fuels Updated'!D52</f>
        <v>MKPWI30NI0</v>
      </c>
      <c r="C59">
        <f>'Techs-Fuels Updated'!S52</f>
        <v>25</v>
      </c>
      <c r="E59" t="s">
        <v>584</v>
      </c>
      <c r="F59">
        <v>25</v>
      </c>
    </row>
    <row r="60" spans="2:6" x14ac:dyDescent="0.35">
      <c r="B60" t="str">
        <f>'Techs-Fuels Updated'!D53</f>
        <v>MKTELTRH00</v>
      </c>
      <c r="C60">
        <f>'Techs-Fuels Updated'!S53</f>
        <v>25</v>
      </c>
      <c r="E60" t="s">
        <v>585</v>
      </c>
      <c r="F60">
        <v>25</v>
      </c>
    </row>
    <row r="61" spans="2:6" x14ac:dyDescent="0.35">
      <c r="B61" t="str">
        <f>'Techs-Fuels Updated'!D54</f>
        <v>MKTELDSH00</v>
      </c>
      <c r="C61">
        <f>'Techs-Fuels Updated'!S54</f>
        <v>25</v>
      </c>
      <c r="E61" t="s">
        <v>586</v>
      </c>
      <c r="F61">
        <v>25</v>
      </c>
    </row>
    <row r="62" spans="2:6" x14ac:dyDescent="0.35">
      <c r="B62" t="str">
        <f>'Techs-Fuels Updated'!D55</f>
        <v>MKTRDIMH00</v>
      </c>
      <c r="C62">
        <f>'Techs-Fuels Updated'!S55</f>
        <v>25</v>
      </c>
      <c r="E62" t="s">
        <v>604</v>
      </c>
      <c r="F62">
        <v>25</v>
      </c>
    </row>
    <row r="63" spans="2:6" x14ac:dyDescent="0.35">
      <c r="B63" t="str">
        <f>'Techs-Fuels Updated'!D56</f>
        <v>MKTRDEXH00</v>
      </c>
      <c r="C63">
        <f>'Techs-Fuels Updated'!S56</f>
        <v>25</v>
      </c>
      <c r="E63" t="s">
        <v>605</v>
      </c>
      <c r="F63">
        <v>25</v>
      </c>
    </row>
    <row r="64" spans="2:6" x14ac:dyDescent="0.35">
      <c r="B64" t="str">
        <f>'Techs-Fuels Updated'!D57</f>
        <v>MKTRDALH00</v>
      </c>
      <c r="C64">
        <f>'Techs-Fuels Updated'!S57</f>
        <v>25</v>
      </c>
      <c r="E64" t="s">
        <v>566</v>
      </c>
      <c r="F64">
        <v>25</v>
      </c>
    </row>
    <row r="65" spans="2:6" x14ac:dyDescent="0.35">
      <c r="B65" t="str">
        <f>'Techs-Fuels Updated'!D58</f>
        <v>MKTRDXKH00</v>
      </c>
      <c r="C65">
        <f>'Techs-Fuels Updated'!S58</f>
        <v>25</v>
      </c>
      <c r="E65" t="s">
        <v>596</v>
      </c>
      <c r="F65">
        <v>25</v>
      </c>
    </row>
    <row r="66" spans="2:6" x14ac:dyDescent="0.35">
      <c r="B66" t="str">
        <f>'Techs-Fuels Updated'!D59</f>
        <v>XKTRDMKH00</v>
      </c>
      <c r="C66">
        <f>'Techs-Fuels Updated'!S59</f>
        <v>25</v>
      </c>
      <c r="E66" t="s">
        <v>597</v>
      </c>
      <c r="F66">
        <v>25</v>
      </c>
    </row>
    <row r="67" spans="2:6" x14ac:dyDescent="0.35">
      <c r="B67" t="str">
        <f>'Techs-Fuels Updated'!D60</f>
        <v>MKTRDBGH00</v>
      </c>
      <c r="C67">
        <f>'Techs-Fuels Updated'!S60</f>
        <v>25</v>
      </c>
      <c r="E67" t="s">
        <v>587</v>
      </c>
      <c r="F67">
        <v>25</v>
      </c>
    </row>
    <row r="68" spans="2:6" x14ac:dyDescent="0.35">
      <c r="B68" t="str">
        <f>'Techs-Fuels Updated'!D61</f>
        <v>BGTRDMKH00</v>
      </c>
      <c r="C68">
        <f>'Techs-Fuels Updated'!S61</f>
        <v>25</v>
      </c>
      <c r="E68" t="s">
        <v>588</v>
      </c>
      <c r="F68">
        <v>25</v>
      </c>
    </row>
    <row r="69" spans="2:6" x14ac:dyDescent="0.35">
      <c r="B69" t="str">
        <f>'Techs-Fuels Updated'!D62</f>
        <v>MKTRDGRH00</v>
      </c>
      <c r="C69">
        <f>'Techs-Fuels Updated'!S62</f>
        <v>25</v>
      </c>
      <c r="E69" t="s">
        <v>589</v>
      </c>
      <c r="F69">
        <v>25</v>
      </c>
    </row>
    <row r="70" spans="2:6" x14ac:dyDescent="0.35">
      <c r="B70" t="str">
        <f>'Techs-Fuels Updated'!D63</f>
        <v>GRTRDMKH00</v>
      </c>
      <c r="C70">
        <f>'Techs-Fuels Updated'!S63</f>
        <v>25</v>
      </c>
      <c r="E70" t="s">
        <v>590</v>
      </c>
      <c r="F70">
        <v>25</v>
      </c>
    </row>
    <row r="71" spans="2:6" x14ac:dyDescent="0.35">
      <c r="B71" t="str">
        <f>'Techs-Fuels Updated'!D64</f>
        <v>MKTRDRSH00</v>
      </c>
      <c r="C71">
        <f>'Techs-Fuels Updated'!S64</f>
        <v>25</v>
      </c>
      <c r="E71" t="s">
        <v>591</v>
      </c>
      <c r="F71">
        <v>25</v>
      </c>
    </row>
    <row r="72" spans="2:6" x14ac:dyDescent="0.35">
      <c r="B72" t="str">
        <f>'Techs-Fuels Updated'!D65</f>
        <v>RSTRDMKH00</v>
      </c>
      <c r="C72">
        <f>'Techs-Fuels Updated'!S65</f>
        <v>25</v>
      </c>
      <c r="E72" t="s">
        <v>592</v>
      </c>
      <c r="F72">
        <v>25</v>
      </c>
    </row>
    <row r="73" spans="2:6" x14ac:dyDescent="0.35">
      <c r="B73" t="str">
        <f>'Techs-Fuels Updated'!D66</f>
        <v>MEPELBS000</v>
      </c>
      <c r="C73">
        <f>'Techs-Fuels Updated'!S66</f>
        <v>50</v>
      </c>
      <c r="E73" t="s">
        <v>568</v>
      </c>
      <c r="F73">
        <v>50</v>
      </c>
    </row>
    <row r="74" spans="2:6" x14ac:dyDescent="0.35">
      <c r="B74" t="str">
        <f>'Techs-Fuels Updated'!D67</f>
        <v>MERCODM000</v>
      </c>
      <c r="C74">
        <f>'Techs-Fuels Updated'!S67</f>
        <v>50</v>
      </c>
      <c r="E74" t="s">
        <v>574</v>
      </c>
      <c r="F74">
        <v>50</v>
      </c>
    </row>
    <row r="75" spans="2:6" x14ac:dyDescent="0.35">
      <c r="B75" t="str">
        <f>'Techs-Fuels Updated'!D68</f>
        <v>MERCOIM000</v>
      </c>
      <c r="C75">
        <f>'Techs-Fuels Updated'!S68</f>
        <v>50</v>
      </c>
      <c r="E75" t="s">
        <v>575</v>
      </c>
      <c r="F75">
        <v>50</v>
      </c>
    </row>
    <row r="76" spans="2:6" x14ac:dyDescent="0.35">
      <c r="B76" t="str">
        <f>'Techs-Fuels Updated'!D69</f>
        <v>MEPHYDMHI0</v>
      </c>
      <c r="C76">
        <f>'Techs-Fuels Updated'!S69</f>
        <v>50</v>
      </c>
      <c r="E76" t="s">
        <v>593</v>
      </c>
      <c r="F76">
        <v>50</v>
      </c>
    </row>
    <row r="77" spans="2:6" x14ac:dyDescent="0.35">
      <c r="B77" t="str">
        <f>'Techs-Fuels Updated'!D70</f>
        <v>MEPHYDMHO0</v>
      </c>
      <c r="C77">
        <f>'Techs-Fuels Updated'!S70</f>
        <v>50</v>
      </c>
      <c r="E77" t="s">
        <v>594</v>
      </c>
      <c r="F77">
        <v>50</v>
      </c>
    </row>
    <row r="78" spans="2:6" x14ac:dyDescent="0.35">
      <c r="B78" t="str">
        <f>'Techs-Fuels Updated'!D71</f>
        <v>MEPHYDMNO0</v>
      </c>
      <c r="C78">
        <f>'Techs-Fuels Updated'!S71</f>
        <v>50</v>
      </c>
      <c r="E78" t="s">
        <v>709</v>
      </c>
      <c r="F78">
        <v>50</v>
      </c>
    </row>
    <row r="79" spans="2:6" x14ac:dyDescent="0.35">
      <c r="B79" t="str">
        <f>'Techs-Fuels Updated'!D72</f>
        <v>MEPHYRRNO0</v>
      </c>
      <c r="C79">
        <f>'Techs-Fuels Updated'!S72</f>
        <v>50</v>
      </c>
      <c r="E79" t="s">
        <v>595</v>
      </c>
      <c r="F79">
        <v>50</v>
      </c>
    </row>
    <row r="80" spans="2:6" x14ac:dyDescent="0.35">
      <c r="B80" t="str">
        <f>'Techs-Fuels Updated'!D73</f>
        <v>MEPHYRRNI0</v>
      </c>
      <c r="C80">
        <f>'Techs-Fuels Updated'!S73</f>
        <v>50</v>
      </c>
      <c r="E80" t="s">
        <v>598</v>
      </c>
      <c r="F80">
        <v>50</v>
      </c>
    </row>
    <row r="81" spans="2:6" x14ac:dyDescent="0.35">
      <c r="B81" t="str">
        <f>'Techs-Fuels Updated'!D74</f>
        <v>MEPSOU1NO0</v>
      </c>
      <c r="C81">
        <f>'Techs-Fuels Updated'!S74</f>
        <v>20</v>
      </c>
      <c r="E81" t="s">
        <v>602</v>
      </c>
      <c r="F81">
        <v>20</v>
      </c>
    </row>
    <row r="82" spans="2:6" x14ac:dyDescent="0.35">
      <c r="B82" t="str">
        <f>'Techs-Fuels Updated'!D75</f>
        <v>MEPSOU1NI0</v>
      </c>
      <c r="C82">
        <f>'Techs-Fuels Updated'!S75</f>
        <v>20</v>
      </c>
      <c r="E82" t="s">
        <v>603</v>
      </c>
      <c r="F82">
        <v>20</v>
      </c>
    </row>
    <row r="83" spans="2:6" x14ac:dyDescent="0.35">
      <c r="B83" t="str">
        <f>'Techs-Fuels Updated'!D76</f>
        <v>MEPCOSCHO0</v>
      </c>
      <c r="C83">
        <f>'Techs-Fuels Updated'!S76</f>
        <v>30</v>
      </c>
      <c r="E83" t="s">
        <v>599</v>
      </c>
      <c r="F83">
        <v>30</v>
      </c>
    </row>
    <row r="84" spans="2:6" x14ac:dyDescent="0.35">
      <c r="B84" t="str">
        <f>'Techs-Fuels Updated'!D77</f>
        <v>MEPCOSCNO0</v>
      </c>
      <c r="C84">
        <f>'Techs-Fuels Updated'!S77</f>
        <v>30</v>
      </c>
      <c r="E84" t="s">
        <v>600</v>
      </c>
      <c r="F84">
        <v>30</v>
      </c>
    </row>
    <row r="85" spans="2:6" x14ac:dyDescent="0.35">
      <c r="B85" t="str">
        <f>'Techs-Fuels Updated'!D78</f>
        <v>MEPCOSCNI0</v>
      </c>
      <c r="C85">
        <f>'Techs-Fuels Updated'!S78</f>
        <v>30</v>
      </c>
      <c r="E85" t="s">
        <v>601</v>
      </c>
      <c r="F85">
        <v>30</v>
      </c>
    </row>
    <row r="86" spans="2:6" x14ac:dyDescent="0.35">
      <c r="B86" t="str">
        <f>'Techs-Fuels Updated'!D79</f>
        <v>MEPWI30NI0</v>
      </c>
      <c r="C86">
        <f>'Techs-Fuels Updated'!S79</f>
        <v>25</v>
      </c>
      <c r="E86" t="s">
        <v>687</v>
      </c>
      <c r="F86">
        <v>25</v>
      </c>
    </row>
    <row r="87" spans="2:6" x14ac:dyDescent="0.35">
      <c r="B87" t="str">
        <f>'Techs-Fuels Updated'!D80</f>
        <v>MEPWI30NO0</v>
      </c>
      <c r="C87">
        <f>'Techs-Fuels Updated'!S80</f>
        <v>25</v>
      </c>
      <c r="E87" t="s">
        <v>688</v>
      </c>
      <c r="F87">
        <v>25</v>
      </c>
    </row>
    <row r="88" spans="2:6" x14ac:dyDescent="0.35">
      <c r="B88" t="str">
        <f>'Techs-Fuels Updated'!D81</f>
        <v>METELTRH00</v>
      </c>
      <c r="C88">
        <f>'Techs-Fuels Updated'!S81</f>
        <v>25</v>
      </c>
      <c r="E88" t="s">
        <v>650</v>
      </c>
      <c r="F88">
        <v>25</v>
      </c>
    </row>
    <row r="89" spans="2:6" x14ac:dyDescent="0.35">
      <c r="B89" t="str">
        <f>'Techs-Fuels Updated'!D82</f>
        <v>METELDSH00</v>
      </c>
      <c r="C89">
        <f>'Techs-Fuels Updated'!S82</f>
        <v>25</v>
      </c>
      <c r="E89" t="s">
        <v>651</v>
      </c>
      <c r="F89">
        <v>25</v>
      </c>
    </row>
    <row r="90" spans="2:6" x14ac:dyDescent="0.35">
      <c r="B90" t="str">
        <f>'Techs-Fuels Updated'!D83</f>
        <v>METRDIMH00</v>
      </c>
      <c r="C90">
        <f>'Techs-Fuels Updated'!S83</f>
        <v>25</v>
      </c>
      <c r="E90" t="s">
        <v>606</v>
      </c>
      <c r="F90">
        <v>25</v>
      </c>
    </row>
    <row r="91" spans="2:6" x14ac:dyDescent="0.35">
      <c r="B91" t="str">
        <f>'Techs-Fuels Updated'!D84</f>
        <v>METRDEXH00</v>
      </c>
      <c r="C91">
        <f>'Techs-Fuels Updated'!S84</f>
        <v>25</v>
      </c>
      <c r="E91" t="s">
        <v>607</v>
      </c>
      <c r="F91">
        <v>25</v>
      </c>
    </row>
    <row r="92" spans="2:6" x14ac:dyDescent="0.35">
      <c r="B92" t="str">
        <f>'Techs-Fuels Updated'!D85</f>
        <v>METRDALH00</v>
      </c>
      <c r="C92">
        <f>'Techs-Fuels Updated'!S85</f>
        <v>25</v>
      </c>
      <c r="E92" t="s">
        <v>608</v>
      </c>
      <c r="F92">
        <v>25</v>
      </c>
    </row>
    <row r="93" spans="2:6" x14ac:dyDescent="0.35">
      <c r="B93" t="str">
        <f>'Techs-Fuels Updated'!D86</f>
        <v>METRDXKH00</v>
      </c>
      <c r="C93">
        <f>'Techs-Fuels Updated'!S86</f>
        <v>25</v>
      </c>
      <c r="E93" t="s">
        <v>612</v>
      </c>
      <c r="F93">
        <v>25</v>
      </c>
    </row>
    <row r="94" spans="2:6" x14ac:dyDescent="0.35">
      <c r="B94" t="str">
        <f>'Techs-Fuels Updated'!D87</f>
        <v>METRDITH00</v>
      </c>
      <c r="C94">
        <f>'Techs-Fuels Updated'!S87</f>
        <v>25</v>
      </c>
      <c r="E94" t="s">
        <v>609</v>
      </c>
      <c r="F94">
        <v>25</v>
      </c>
    </row>
    <row r="95" spans="2:6" x14ac:dyDescent="0.35">
      <c r="B95" t="str">
        <f>'Techs-Fuels Updated'!D88</f>
        <v>ITTRDMEH00</v>
      </c>
      <c r="C95">
        <f>'Techs-Fuels Updated'!S88</f>
        <v>25</v>
      </c>
      <c r="E95" t="s">
        <v>613</v>
      </c>
      <c r="F95">
        <v>25</v>
      </c>
    </row>
    <row r="96" spans="2:6" x14ac:dyDescent="0.35">
      <c r="B96" t="str">
        <f>'Techs-Fuels Updated'!D89</f>
        <v>METRDBAH00</v>
      </c>
      <c r="C96">
        <f>'Techs-Fuels Updated'!S89</f>
        <v>25</v>
      </c>
      <c r="E96" t="s">
        <v>614</v>
      </c>
      <c r="F96">
        <v>25</v>
      </c>
    </row>
    <row r="97" spans="2:6" x14ac:dyDescent="0.35">
      <c r="B97" t="str">
        <f>'Techs-Fuels Updated'!D90</f>
        <v>BATRDMEH00</v>
      </c>
      <c r="C97">
        <f>'Techs-Fuels Updated'!S90</f>
        <v>25</v>
      </c>
      <c r="E97" t="s">
        <v>615</v>
      </c>
      <c r="F97">
        <v>25</v>
      </c>
    </row>
    <row r="98" spans="2:6" x14ac:dyDescent="0.35">
      <c r="B98" t="str">
        <f>'Techs-Fuels Updated'!D91</f>
        <v>METRDRSH00</v>
      </c>
      <c r="C98">
        <f>'Techs-Fuels Updated'!S91</f>
        <v>25</v>
      </c>
      <c r="E98" t="s">
        <v>616</v>
      </c>
      <c r="F98">
        <v>25</v>
      </c>
    </row>
    <row r="99" spans="2:6" x14ac:dyDescent="0.35">
      <c r="B99" t="str">
        <f>'Techs-Fuels Updated'!D92</f>
        <v>RSTRDMEH00</v>
      </c>
      <c r="C99">
        <f>'Techs-Fuels Updated'!S92</f>
        <v>25</v>
      </c>
      <c r="E99" t="s">
        <v>643</v>
      </c>
      <c r="F99">
        <v>25</v>
      </c>
    </row>
    <row r="100" spans="2:6" x14ac:dyDescent="0.35">
      <c r="B100" t="str">
        <f>'Techs-Fuels Updated'!D93</f>
        <v>XKPELBS000</v>
      </c>
      <c r="C100">
        <f>'Techs-Fuels Updated'!S93</f>
        <v>50</v>
      </c>
      <c r="E100" t="s">
        <v>569</v>
      </c>
      <c r="F100">
        <v>50</v>
      </c>
    </row>
    <row r="101" spans="2:6" x14ac:dyDescent="0.35">
      <c r="B101" t="str">
        <f>'Techs-Fuels Updated'!D94</f>
        <v>XKRCODM000</v>
      </c>
      <c r="C101">
        <f>'Techs-Fuels Updated'!S94</f>
        <v>50</v>
      </c>
      <c r="E101" t="s">
        <v>576</v>
      </c>
      <c r="F101">
        <v>50</v>
      </c>
    </row>
    <row r="102" spans="2:6" x14ac:dyDescent="0.35">
      <c r="B102" t="str">
        <f>'Techs-Fuels Updated'!D95</f>
        <v>XKRCOIM000</v>
      </c>
      <c r="C102">
        <f>'Techs-Fuels Updated'!S95</f>
        <v>50</v>
      </c>
      <c r="E102" t="s">
        <v>577</v>
      </c>
      <c r="F102">
        <v>50</v>
      </c>
    </row>
    <row r="103" spans="2:6" x14ac:dyDescent="0.35">
      <c r="B103" t="str">
        <f>'Techs-Fuels Updated'!D96</f>
        <v>XKPCOSCHO0</v>
      </c>
      <c r="C103">
        <f>'Techs-Fuels Updated'!S96</f>
        <v>30</v>
      </c>
      <c r="E103" t="s">
        <v>618</v>
      </c>
      <c r="F103">
        <v>30</v>
      </c>
    </row>
    <row r="104" spans="2:6" x14ac:dyDescent="0.35">
      <c r="B104" t="str">
        <f>'Techs-Fuels Updated'!D97</f>
        <v>XKPCOSCNO0</v>
      </c>
      <c r="C104">
        <f>'Techs-Fuels Updated'!S97</f>
        <v>30</v>
      </c>
      <c r="E104" t="s">
        <v>619</v>
      </c>
      <c r="F104">
        <v>30</v>
      </c>
    </row>
    <row r="105" spans="2:6" x14ac:dyDescent="0.35">
      <c r="B105" t="str">
        <f>'Techs-Fuels Updated'!D98</f>
        <v>XKPHYRRHO0</v>
      </c>
      <c r="C105">
        <f>'Techs-Fuels Updated'!S98</f>
        <v>50</v>
      </c>
      <c r="E105" t="s">
        <v>620</v>
      </c>
      <c r="F105">
        <v>50</v>
      </c>
    </row>
    <row r="106" spans="2:6" x14ac:dyDescent="0.35">
      <c r="B106" t="str">
        <f>'Techs-Fuels Updated'!D99</f>
        <v>XKPHYRRNO0</v>
      </c>
      <c r="C106">
        <f>'Techs-Fuels Updated'!S99</f>
        <v>50</v>
      </c>
      <c r="E106" t="s">
        <v>621</v>
      </c>
      <c r="F106">
        <v>50</v>
      </c>
    </row>
    <row r="107" spans="2:6" x14ac:dyDescent="0.35">
      <c r="B107" t="str">
        <f>'Techs-Fuels Updated'!D100</f>
        <v>XKPSOU1NO0</v>
      </c>
      <c r="C107">
        <f>'Techs-Fuels Updated'!S100</f>
        <v>20</v>
      </c>
      <c r="E107" t="s">
        <v>622</v>
      </c>
      <c r="F107">
        <v>20</v>
      </c>
    </row>
    <row r="108" spans="2:6" x14ac:dyDescent="0.35">
      <c r="B108" t="str">
        <f>'Techs-Fuels Updated'!D101</f>
        <v>XKPSOU1NI0</v>
      </c>
      <c r="C108">
        <f>'Techs-Fuels Updated'!S101</f>
        <v>20</v>
      </c>
      <c r="E108" t="s">
        <v>623</v>
      </c>
      <c r="F108">
        <v>20</v>
      </c>
    </row>
    <row r="109" spans="2:6" x14ac:dyDescent="0.35">
      <c r="B109" t="str">
        <f>'Techs-Fuels Updated'!D102</f>
        <v>XKPWI25NO0</v>
      </c>
      <c r="C109">
        <f>'Techs-Fuels Updated'!S102</f>
        <v>25</v>
      </c>
      <c r="E109" t="s">
        <v>624</v>
      </c>
      <c r="F109">
        <v>25</v>
      </c>
    </row>
    <row r="110" spans="2:6" x14ac:dyDescent="0.35">
      <c r="B110" t="str">
        <f>'Techs-Fuels Updated'!D103</f>
        <v>XKPWI25NI0</v>
      </c>
      <c r="C110">
        <f>'Techs-Fuels Updated'!S103</f>
        <v>25</v>
      </c>
      <c r="E110" t="s">
        <v>625</v>
      </c>
      <c r="F110">
        <v>25</v>
      </c>
    </row>
    <row r="111" spans="2:6" x14ac:dyDescent="0.35">
      <c r="B111" t="str">
        <f>'Techs-Fuels Updated'!D104</f>
        <v>XKTELTRH00</v>
      </c>
      <c r="C111">
        <f>'Techs-Fuels Updated'!S104</f>
        <v>25</v>
      </c>
      <c r="E111" t="s">
        <v>650</v>
      </c>
      <c r="F111">
        <v>25</v>
      </c>
    </row>
    <row r="112" spans="2:6" x14ac:dyDescent="0.35">
      <c r="B112" t="str">
        <f>'Techs-Fuels Updated'!D105</f>
        <v>XKTELDSH00</v>
      </c>
      <c r="C112">
        <f>'Techs-Fuels Updated'!S105</f>
        <v>25</v>
      </c>
      <c r="E112" t="s">
        <v>651</v>
      </c>
      <c r="F112">
        <v>25</v>
      </c>
    </row>
    <row r="113" spans="2:6" x14ac:dyDescent="0.35">
      <c r="B113" t="str">
        <f>'Techs-Fuels Updated'!D106</f>
        <v>XKTRDIMH00</v>
      </c>
      <c r="C113">
        <f>'Techs-Fuels Updated'!S106</f>
        <v>25</v>
      </c>
      <c r="E113" t="s">
        <v>610</v>
      </c>
      <c r="F113">
        <v>25</v>
      </c>
    </row>
    <row r="114" spans="2:6" x14ac:dyDescent="0.35">
      <c r="B114" t="str">
        <f>'Techs-Fuels Updated'!D107</f>
        <v>XKTRDEXH00</v>
      </c>
      <c r="C114">
        <f>'Techs-Fuels Updated'!S107</f>
        <v>25</v>
      </c>
      <c r="E114" t="s">
        <v>611</v>
      </c>
      <c r="F114">
        <v>25</v>
      </c>
    </row>
    <row r="115" spans="2:6" x14ac:dyDescent="0.35">
      <c r="B115" t="str">
        <f>'Techs-Fuels Updated'!D108</f>
        <v>XKTRDAKH00</v>
      </c>
      <c r="C115">
        <f>'Techs-Fuels Updated'!S108</f>
        <v>25</v>
      </c>
      <c r="E115" t="s">
        <v>565</v>
      </c>
      <c r="F115">
        <v>25</v>
      </c>
    </row>
    <row r="116" spans="2:6" x14ac:dyDescent="0.35">
      <c r="B116" t="str">
        <f>'Techs-Fuels Updated'!D109</f>
        <v>XKTRDMEH00</v>
      </c>
      <c r="C116">
        <f>'Techs-Fuels Updated'!S109</f>
        <v>25</v>
      </c>
      <c r="E116" t="s">
        <v>617</v>
      </c>
      <c r="F116">
        <v>25</v>
      </c>
    </row>
    <row r="117" spans="2:6" x14ac:dyDescent="0.35">
      <c r="B117" t="str">
        <f>'Techs-Fuels Updated'!D110</f>
        <v>MKCWTLK0BD</v>
      </c>
      <c r="C117">
        <f>'Techs-Fuels Updated'!S110</f>
        <v>100</v>
      </c>
      <c r="E117" t="s">
        <v>506</v>
      </c>
      <c r="F117">
        <v>100</v>
      </c>
    </row>
    <row r="118" spans="2:6" x14ac:dyDescent="0.35">
      <c r="B118" t="str">
        <f>'Techs-Fuels Updated'!D111</f>
        <v>MKCWTCT1BD</v>
      </c>
      <c r="C118">
        <f>'Techs-Fuels Updated'!S111</f>
        <v>100</v>
      </c>
      <c r="E118" t="s">
        <v>505</v>
      </c>
      <c r="F118">
        <v>100</v>
      </c>
    </row>
    <row r="119" spans="2:6" x14ac:dyDescent="0.35">
      <c r="B119" t="str">
        <f>'Techs-Fuels Updated'!D112</f>
        <v>MKCWTRS1BD</v>
      </c>
      <c r="C119">
        <f>'Techs-Fuels Updated'!S112</f>
        <v>100</v>
      </c>
      <c r="E119" t="s">
        <v>507</v>
      </c>
      <c r="F119">
        <v>100</v>
      </c>
    </row>
    <row r="120" spans="2:6" x14ac:dyDescent="0.35">
      <c r="B120" t="str">
        <f>'Techs-Fuels Updated'!D113</f>
        <v>MKCWTSP1BD</v>
      </c>
      <c r="C120">
        <f>'Techs-Fuels Updated'!S113</f>
        <v>100</v>
      </c>
      <c r="E120" t="s">
        <v>508</v>
      </c>
      <c r="F120">
        <v>100</v>
      </c>
    </row>
    <row r="121" spans="2:6" x14ac:dyDescent="0.35">
      <c r="B121" t="str">
        <f>'Techs-Fuels Updated'!D114</f>
        <v>MKCWTCT2BD</v>
      </c>
      <c r="C121">
        <f>'Techs-Fuels Updated'!S114</f>
        <v>100</v>
      </c>
      <c r="E121" t="s">
        <v>626</v>
      </c>
      <c r="F121">
        <v>100</v>
      </c>
    </row>
    <row r="122" spans="2:6" x14ac:dyDescent="0.35">
      <c r="B122" t="str">
        <f>'Techs-Fuels Updated'!D115</f>
        <v>MKCWTRS2BD</v>
      </c>
      <c r="C122">
        <f>'Techs-Fuels Updated'!S115</f>
        <v>100</v>
      </c>
      <c r="E122" t="s">
        <v>627</v>
      </c>
      <c r="F122">
        <v>100</v>
      </c>
    </row>
    <row r="123" spans="2:6" x14ac:dyDescent="0.35">
      <c r="B123" t="str">
        <f>'Techs-Fuels Updated'!D116</f>
        <v>MKCWTSP2BD</v>
      </c>
      <c r="C123">
        <f>'Techs-Fuels Updated'!S116</f>
        <v>100</v>
      </c>
      <c r="E123" t="s">
        <v>628</v>
      </c>
      <c r="F123">
        <v>100</v>
      </c>
    </row>
    <row r="124" spans="2:6" x14ac:dyDescent="0.35">
      <c r="B124" t="str">
        <f>'Techs-Fuels Updated'!D117</f>
        <v>MKCWTCT3DD</v>
      </c>
      <c r="C124">
        <f>'Techs-Fuels Updated'!S117</f>
        <v>100</v>
      </c>
      <c r="E124" t="s">
        <v>629</v>
      </c>
      <c r="F124">
        <v>100</v>
      </c>
    </row>
    <row r="125" spans="2:6" x14ac:dyDescent="0.35">
      <c r="B125" t="str">
        <f>'Techs-Fuels Updated'!D118</f>
        <v>MKCWTRS3DD</v>
      </c>
      <c r="C125">
        <f>'Techs-Fuels Updated'!S118</f>
        <v>100</v>
      </c>
      <c r="E125" t="s">
        <v>630</v>
      </c>
      <c r="F125">
        <v>100</v>
      </c>
    </row>
    <row r="126" spans="2:6" x14ac:dyDescent="0.35">
      <c r="B126" t="str">
        <f>'Techs-Fuels Updated'!D119</f>
        <v>ALCWTSP3DD</v>
      </c>
      <c r="C126">
        <f>'Techs-Fuels Updated'!S119</f>
        <v>100</v>
      </c>
      <c r="E126" t="s">
        <v>654</v>
      </c>
      <c r="F126">
        <v>100</v>
      </c>
    </row>
    <row r="127" spans="2:6" x14ac:dyDescent="0.35">
      <c r="B127" t="str">
        <f>'Techs-Fuels Updated'!D120</f>
        <v>XKCWTRS1WD</v>
      </c>
      <c r="C127">
        <f>'Techs-Fuels Updated'!S120</f>
        <v>100</v>
      </c>
      <c r="E127" t="s">
        <v>632</v>
      </c>
      <c r="F127">
        <v>100</v>
      </c>
    </row>
    <row r="128" spans="2:6" x14ac:dyDescent="0.35">
      <c r="B128" t="str">
        <f>'Techs-Fuels Updated'!D121</f>
        <v>ALCWTCT1DD</v>
      </c>
      <c r="C128">
        <f>'Techs-Fuels Updated'!S121</f>
        <v>100</v>
      </c>
      <c r="E128" t="s">
        <v>631</v>
      </c>
      <c r="F128">
        <v>100</v>
      </c>
    </row>
    <row r="129" spans="2:6" x14ac:dyDescent="0.35">
      <c r="B129" t="str">
        <f>'Techs-Fuels Updated'!D122</f>
        <v>ALCWTRS1DD</v>
      </c>
      <c r="C129">
        <f>'Techs-Fuels Updated'!S122</f>
        <v>100</v>
      </c>
      <c r="E129" t="s">
        <v>633</v>
      </c>
      <c r="F129">
        <v>100</v>
      </c>
    </row>
    <row r="130" spans="2:6" x14ac:dyDescent="0.35">
      <c r="B130" t="str">
        <f>'Techs-Fuels Updated'!D123</f>
        <v>ALCWTSP4DD</v>
      </c>
      <c r="C130">
        <f>'Techs-Fuels Updated'!S123</f>
        <v>100</v>
      </c>
      <c r="E130" t="s">
        <v>634</v>
      </c>
      <c r="F130">
        <v>100</v>
      </c>
    </row>
    <row r="131" spans="2:6" x14ac:dyDescent="0.35">
      <c r="B131" t="str">
        <f>'Techs-Fuels Updated'!D124</f>
        <v>ALCWTCT2DD</v>
      </c>
      <c r="C131">
        <f>'Techs-Fuels Updated'!S124</f>
        <v>100</v>
      </c>
      <c r="E131" t="s">
        <v>635</v>
      </c>
      <c r="F131">
        <v>100</v>
      </c>
    </row>
    <row r="132" spans="2:6" x14ac:dyDescent="0.35">
      <c r="B132" t="str">
        <f>'Techs-Fuels Updated'!D125</f>
        <v>ALCWTRS2DD</v>
      </c>
      <c r="C132">
        <f>'Techs-Fuels Updated'!S125</f>
        <v>100</v>
      </c>
      <c r="E132" t="s">
        <v>636</v>
      </c>
      <c r="F132">
        <v>100</v>
      </c>
    </row>
    <row r="133" spans="2:6" x14ac:dyDescent="0.35">
      <c r="B133" t="str">
        <f>'Techs-Fuels Updated'!D126</f>
        <v>ALCWTSP5DD</v>
      </c>
      <c r="C133">
        <f>'Techs-Fuels Updated'!S126</f>
        <v>100</v>
      </c>
      <c r="E133" t="s">
        <v>637</v>
      </c>
      <c r="F133">
        <v>100</v>
      </c>
    </row>
    <row r="134" spans="2:6" x14ac:dyDescent="0.35">
      <c r="B134" t="str">
        <f>'Techs-Fuels Updated'!D127</f>
        <v>ALCWTCT3DD</v>
      </c>
      <c r="C134">
        <f>'Techs-Fuels Updated'!S127</f>
        <v>100</v>
      </c>
      <c r="E134" t="s">
        <v>638</v>
      </c>
      <c r="F134">
        <v>100</v>
      </c>
    </row>
    <row r="135" spans="2:6" x14ac:dyDescent="0.35">
      <c r="B135" t="str">
        <f>'Techs-Fuels Updated'!D128</f>
        <v>ALCWTRS3DD</v>
      </c>
      <c r="C135">
        <f>'Techs-Fuels Updated'!S128</f>
        <v>100</v>
      </c>
      <c r="E135" t="s">
        <v>639</v>
      </c>
      <c r="F135">
        <v>100</v>
      </c>
    </row>
    <row r="136" spans="2:6" x14ac:dyDescent="0.35">
      <c r="B136" t="str">
        <f>'Techs-Fuels Updated'!D129</f>
        <v>ALCWTSP6DD</v>
      </c>
      <c r="C136">
        <f>'Techs-Fuels Updated'!S129</f>
        <v>100</v>
      </c>
      <c r="E136" t="s">
        <v>640</v>
      </c>
      <c r="F136">
        <v>100</v>
      </c>
    </row>
    <row r="137" spans="2:6" x14ac:dyDescent="0.35">
      <c r="B137" t="str">
        <f>'Techs-Fuels Updated'!D130</f>
        <v>ALCWTCT4DD</v>
      </c>
      <c r="C137">
        <f>'Techs-Fuels Updated'!S130</f>
        <v>100</v>
      </c>
      <c r="E137" t="s">
        <v>641</v>
      </c>
      <c r="F137">
        <v>100</v>
      </c>
    </row>
    <row r="138" spans="2:6" x14ac:dyDescent="0.35">
      <c r="B138" t="str">
        <f>'Techs-Fuels Updated'!D131</f>
        <v>ALCWTRS4DD</v>
      </c>
      <c r="C138">
        <f>'Techs-Fuels Updated'!S131</f>
        <v>100</v>
      </c>
      <c r="E138" t="s">
        <v>642</v>
      </c>
      <c r="F138">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B140"/>
  <sheetViews>
    <sheetView topLeftCell="DF1" workbookViewId="0">
      <selection activeCell="B6" sqref="B6:EB7"/>
    </sheetView>
  </sheetViews>
  <sheetFormatPr defaultRowHeight="14.5" x14ac:dyDescent="0.35"/>
  <cols>
    <col min="2" max="2" width="13.54296875" bestFit="1" customWidth="1"/>
  </cols>
  <sheetData>
    <row r="1" spans="2:132" x14ac:dyDescent="0.35">
      <c r="B1" s="20" t="s">
        <v>20</v>
      </c>
      <c r="C1" s="20" t="s">
        <v>384</v>
      </c>
      <c r="D1" s="20" t="s">
        <v>22</v>
      </c>
      <c r="E1" s="20">
        <v>1</v>
      </c>
      <c r="F1" s="20" t="s">
        <v>26</v>
      </c>
    </row>
    <row r="2" spans="2:132" x14ac:dyDescent="0.35">
      <c r="C2" t="s">
        <v>155</v>
      </c>
      <c r="D2" t="s">
        <v>201</v>
      </c>
      <c r="E2" t="s">
        <v>202</v>
      </c>
      <c r="F2" t="s">
        <v>167</v>
      </c>
      <c r="G2" t="s">
        <v>168</v>
      </c>
      <c r="H2" t="s">
        <v>169</v>
      </c>
      <c r="I2" t="s">
        <v>170</v>
      </c>
      <c r="J2" t="s">
        <v>171</v>
      </c>
      <c r="K2" t="s">
        <v>172</v>
      </c>
      <c r="L2" t="s">
        <v>173</v>
      </c>
      <c r="M2" t="s">
        <v>174</v>
      </c>
      <c r="N2" t="s">
        <v>175</v>
      </c>
      <c r="O2" t="s">
        <v>178</v>
      </c>
      <c r="P2" t="s">
        <v>425</v>
      </c>
      <c r="Q2" t="s">
        <v>424</v>
      </c>
      <c r="R2" t="s">
        <v>423</v>
      </c>
      <c r="S2" t="s">
        <v>422</v>
      </c>
      <c r="T2" t="s">
        <v>195</v>
      </c>
      <c r="U2" t="s">
        <v>196</v>
      </c>
      <c r="V2" t="s">
        <v>211</v>
      </c>
      <c r="W2" t="s">
        <v>210</v>
      </c>
      <c r="X2" t="s">
        <v>208</v>
      </c>
      <c r="Y2" t="s">
        <v>209</v>
      </c>
      <c r="Z2" t="s">
        <v>213</v>
      </c>
      <c r="AA2" t="s">
        <v>241</v>
      </c>
      <c r="AB2" t="s">
        <v>215</v>
      </c>
      <c r="AC2" t="s">
        <v>154</v>
      </c>
      <c r="AD2" t="s">
        <v>203</v>
      </c>
      <c r="AE2" t="s">
        <v>204</v>
      </c>
      <c r="AF2" t="s">
        <v>205</v>
      </c>
      <c r="AG2" t="s">
        <v>206</v>
      </c>
      <c r="AH2" t="s">
        <v>179</v>
      </c>
      <c r="AI2" t="s">
        <v>180</v>
      </c>
      <c r="AJ2" t="s">
        <v>181</v>
      </c>
      <c r="AK2" t="s">
        <v>182</v>
      </c>
      <c r="AL2" t="s">
        <v>183</v>
      </c>
      <c r="AM2" t="s">
        <v>184</v>
      </c>
      <c r="AN2" t="s">
        <v>185</v>
      </c>
      <c r="AO2" t="s">
        <v>186</v>
      </c>
      <c r="AP2" t="s">
        <v>356</v>
      </c>
      <c r="AQ2" t="s">
        <v>421</v>
      </c>
      <c r="AR2" t="s">
        <v>419</v>
      </c>
      <c r="AS2" t="s">
        <v>420</v>
      </c>
      <c r="AT2" t="s">
        <v>418</v>
      </c>
      <c r="AU2" t="s">
        <v>197</v>
      </c>
      <c r="AV2" t="s">
        <v>198</v>
      </c>
      <c r="AW2" t="s">
        <v>216</v>
      </c>
      <c r="AX2" t="s">
        <v>212</v>
      </c>
      <c r="AY2" t="s">
        <v>217</v>
      </c>
      <c r="AZ2" t="s">
        <v>218</v>
      </c>
      <c r="BA2" t="s">
        <v>219</v>
      </c>
      <c r="BB2" t="s">
        <v>220</v>
      </c>
      <c r="BC2" t="s">
        <v>222</v>
      </c>
      <c r="BD2" t="s">
        <v>221</v>
      </c>
      <c r="BE2" t="s">
        <v>382</v>
      </c>
      <c r="BF2" t="s">
        <v>275</v>
      </c>
      <c r="BG2" t="s">
        <v>276</v>
      </c>
      <c r="BH2" t="s">
        <v>385</v>
      </c>
      <c r="BI2" t="s">
        <v>363</v>
      </c>
      <c r="BJ2" t="s">
        <v>364</v>
      </c>
      <c r="BK2" t="s">
        <v>386</v>
      </c>
      <c r="BL2" t="s">
        <v>428</v>
      </c>
      <c r="BM2" t="s">
        <v>429</v>
      </c>
      <c r="BN2" t="s">
        <v>365</v>
      </c>
      <c r="BO2" t="s">
        <v>366</v>
      </c>
      <c r="BP2" t="s">
        <v>371</v>
      </c>
      <c r="BQ2" t="s">
        <v>426</v>
      </c>
      <c r="BR2" t="s">
        <v>427</v>
      </c>
      <c r="BS2" t="s">
        <v>277</v>
      </c>
      <c r="BT2" t="s">
        <v>278</v>
      </c>
      <c r="BU2" t="s">
        <v>250</v>
      </c>
      <c r="BV2" t="s">
        <v>214</v>
      </c>
      <c r="BW2" t="s">
        <v>253</v>
      </c>
      <c r="BX2" t="s">
        <v>430</v>
      </c>
      <c r="BY2" t="s">
        <v>255</v>
      </c>
      <c r="BZ2" t="s">
        <v>256</v>
      </c>
      <c r="CA2" t="s">
        <v>369</v>
      </c>
      <c r="CB2" t="s">
        <v>383</v>
      </c>
      <c r="CC2" t="s">
        <v>283</v>
      </c>
      <c r="CD2" t="s">
        <v>284</v>
      </c>
      <c r="CE2" t="s">
        <v>361</v>
      </c>
      <c r="CF2" t="s">
        <v>362</v>
      </c>
      <c r="CG2" t="s">
        <v>390</v>
      </c>
      <c r="CH2" t="s">
        <v>391</v>
      </c>
      <c r="CI2" t="s">
        <v>417</v>
      </c>
      <c r="CJ2" t="s">
        <v>416</v>
      </c>
      <c r="CK2" t="s">
        <v>415</v>
      </c>
      <c r="CL2" t="s">
        <v>414</v>
      </c>
      <c r="CM2" t="s">
        <v>281</v>
      </c>
      <c r="CN2" t="s">
        <v>282</v>
      </c>
      <c r="CO2" t="s">
        <v>368</v>
      </c>
      <c r="CP2" t="s">
        <v>85</v>
      </c>
      <c r="CQ2" t="s">
        <v>105</v>
      </c>
      <c r="CR2" t="s">
        <v>120</v>
      </c>
      <c r="CS2" t="s">
        <v>139</v>
      </c>
      <c r="CT2" t="s">
        <v>106</v>
      </c>
      <c r="CU2" t="s">
        <v>123</v>
      </c>
      <c r="CV2" t="s">
        <v>140</v>
      </c>
      <c r="CW2" t="s">
        <v>107</v>
      </c>
      <c r="CX2" t="s">
        <v>126</v>
      </c>
      <c r="CY2" t="s">
        <v>141</v>
      </c>
      <c r="CZ2" t="s">
        <v>108</v>
      </c>
      <c r="DA2" t="s">
        <v>109</v>
      </c>
      <c r="DB2" t="s">
        <v>130</v>
      </c>
      <c r="DC2" t="s">
        <v>142</v>
      </c>
      <c r="DD2" t="s">
        <v>110</v>
      </c>
      <c r="DE2" t="s">
        <v>133</v>
      </c>
      <c r="DF2" t="s">
        <v>143</v>
      </c>
      <c r="DG2" t="s">
        <v>111</v>
      </c>
      <c r="DH2" t="s">
        <v>136</v>
      </c>
      <c r="DI2" t="s">
        <v>144</v>
      </c>
      <c r="DJ2" t="s">
        <v>145</v>
      </c>
      <c r="DK2" t="s">
        <v>115</v>
      </c>
    </row>
    <row r="3" spans="2:132" x14ac:dyDescent="0.35">
      <c r="B3" s="20" t="s">
        <v>14</v>
      </c>
      <c r="C3">
        <v>31.536000000000001</v>
      </c>
      <c r="D3">
        <v>1</v>
      </c>
      <c r="E3">
        <v>1</v>
      </c>
      <c r="F3">
        <v>31.536000000000001</v>
      </c>
      <c r="G3">
        <v>31.536000000000001</v>
      </c>
      <c r="H3">
        <v>31.536000000000001</v>
      </c>
      <c r="I3">
        <v>31.536000000000001</v>
      </c>
      <c r="J3">
        <v>31.536000000000001</v>
      </c>
      <c r="K3">
        <v>31.536000000000001</v>
      </c>
      <c r="L3">
        <v>31.536000000000001</v>
      </c>
      <c r="M3">
        <v>31.536000000000001</v>
      </c>
      <c r="N3">
        <v>31.536000000000001</v>
      </c>
      <c r="O3">
        <v>31.536000000000001</v>
      </c>
      <c r="P3">
        <v>31.536000000000001</v>
      </c>
      <c r="Q3">
        <v>31.536000000000001</v>
      </c>
      <c r="R3">
        <v>31.536000000000001</v>
      </c>
      <c r="S3">
        <v>31.536000000000001</v>
      </c>
      <c r="T3">
        <v>1</v>
      </c>
      <c r="U3">
        <v>1</v>
      </c>
      <c r="V3">
        <v>1</v>
      </c>
      <c r="W3">
        <v>1</v>
      </c>
      <c r="X3">
        <v>1</v>
      </c>
      <c r="Y3">
        <v>1</v>
      </c>
      <c r="Z3">
        <v>1</v>
      </c>
      <c r="AA3">
        <v>1</v>
      </c>
      <c r="AB3">
        <v>1</v>
      </c>
      <c r="AC3">
        <v>31.536000000000001</v>
      </c>
      <c r="AD3">
        <v>1</v>
      </c>
      <c r="AE3">
        <v>1</v>
      </c>
      <c r="AF3">
        <v>1</v>
      </c>
      <c r="AG3">
        <v>1</v>
      </c>
      <c r="AH3">
        <v>31.536000000000001</v>
      </c>
      <c r="AI3">
        <v>31.536000000000001</v>
      </c>
      <c r="AJ3">
        <v>31.536000000000001</v>
      </c>
      <c r="AK3">
        <v>31.536000000000001</v>
      </c>
      <c r="AL3">
        <v>31.536000000000001</v>
      </c>
      <c r="AM3">
        <v>31.536000000000001</v>
      </c>
      <c r="AN3">
        <v>31.536000000000001</v>
      </c>
      <c r="AO3">
        <v>31.536000000000001</v>
      </c>
      <c r="AP3">
        <v>31.536000000000001</v>
      </c>
      <c r="AQ3">
        <v>31.536000000000001</v>
      </c>
      <c r="AR3">
        <v>31.536000000000001</v>
      </c>
      <c r="AS3">
        <v>31.536000000000001</v>
      </c>
      <c r="AT3">
        <v>31.536000000000001</v>
      </c>
      <c r="AU3">
        <v>1</v>
      </c>
      <c r="AV3">
        <v>1</v>
      </c>
      <c r="AW3">
        <v>1</v>
      </c>
      <c r="AX3">
        <v>1</v>
      </c>
      <c r="AY3">
        <v>1</v>
      </c>
      <c r="AZ3">
        <v>1</v>
      </c>
      <c r="BA3">
        <v>1</v>
      </c>
      <c r="BB3">
        <v>1</v>
      </c>
      <c r="BC3">
        <v>1</v>
      </c>
      <c r="BD3">
        <v>1</v>
      </c>
      <c r="BE3">
        <v>31.536000000000001</v>
      </c>
      <c r="BF3">
        <v>1</v>
      </c>
      <c r="BG3">
        <v>1</v>
      </c>
      <c r="BH3">
        <v>31.536000000000001</v>
      </c>
      <c r="BI3">
        <v>31.536000000000001</v>
      </c>
      <c r="BJ3">
        <v>31.536000000000001</v>
      </c>
      <c r="BK3">
        <v>31.536000000000001</v>
      </c>
      <c r="BL3">
        <v>31.536000000000001</v>
      </c>
      <c r="BM3">
        <v>31.536000000000001</v>
      </c>
      <c r="BN3">
        <v>31.536000000000001</v>
      </c>
      <c r="BO3">
        <v>31.536000000000001</v>
      </c>
      <c r="BP3">
        <v>31.536000000000001</v>
      </c>
      <c r="BQ3">
        <v>31.536000000000001</v>
      </c>
      <c r="BR3">
        <v>31.536000000000001</v>
      </c>
      <c r="BS3">
        <v>1</v>
      </c>
      <c r="BT3">
        <v>1</v>
      </c>
      <c r="BU3">
        <v>1</v>
      </c>
      <c r="BV3">
        <v>1</v>
      </c>
      <c r="BW3">
        <v>1</v>
      </c>
      <c r="BX3">
        <v>1</v>
      </c>
      <c r="BY3">
        <v>1</v>
      </c>
      <c r="BZ3">
        <v>1</v>
      </c>
      <c r="CA3">
        <v>1</v>
      </c>
      <c r="CB3">
        <v>31.536000000000001</v>
      </c>
      <c r="CC3">
        <v>1</v>
      </c>
      <c r="CD3">
        <v>1</v>
      </c>
      <c r="CE3">
        <v>31.536000000000001</v>
      </c>
      <c r="CF3">
        <v>31.536000000000001</v>
      </c>
      <c r="CG3">
        <v>31.536000000000001</v>
      </c>
      <c r="CH3">
        <v>31.536000000000001</v>
      </c>
      <c r="CI3">
        <v>31.536000000000001</v>
      </c>
      <c r="CJ3">
        <v>31.536000000000001</v>
      </c>
      <c r="CK3">
        <v>31.536000000000001</v>
      </c>
      <c r="CL3">
        <v>31.536000000000001</v>
      </c>
      <c r="CM3">
        <v>1</v>
      </c>
      <c r="CN3">
        <v>1</v>
      </c>
      <c r="CO3">
        <v>1</v>
      </c>
      <c r="CP3">
        <v>1</v>
      </c>
      <c r="CQ3">
        <v>1</v>
      </c>
      <c r="CR3">
        <v>1</v>
      </c>
      <c r="CS3">
        <v>1</v>
      </c>
      <c r="CT3">
        <v>1</v>
      </c>
      <c r="CU3">
        <v>1</v>
      </c>
      <c r="CV3">
        <v>1</v>
      </c>
      <c r="CW3">
        <v>1</v>
      </c>
      <c r="CX3">
        <v>1</v>
      </c>
      <c r="CY3">
        <v>1</v>
      </c>
      <c r="CZ3">
        <v>1</v>
      </c>
      <c r="DA3">
        <v>1</v>
      </c>
      <c r="DB3">
        <v>1</v>
      </c>
      <c r="DC3">
        <v>1</v>
      </c>
      <c r="DD3">
        <v>1</v>
      </c>
      <c r="DE3">
        <v>1</v>
      </c>
      <c r="DF3">
        <v>1</v>
      </c>
      <c r="DG3">
        <v>1</v>
      </c>
      <c r="DH3">
        <v>1</v>
      </c>
      <c r="DI3">
        <v>1</v>
      </c>
      <c r="DJ3">
        <v>1</v>
      </c>
      <c r="DK3">
        <v>1</v>
      </c>
    </row>
    <row r="6" spans="2:132" x14ac:dyDescent="0.35">
      <c r="B6" s="1"/>
      <c r="C6" t="s">
        <v>521</v>
      </c>
      <c r="D6" t="s">
        <v>514</v>
      </c>
      <c r="E6" t="s">
        <v>515</v>
      </c>
      <c r="F6" t="s">
        <v>487</v>
      </c>
      <c r="G6" t="s">
        <v>704</v>
      </c>
      <c r="H6" t="s">
        <v>499</v>
      </c>
      <c r="I6" t="s">
        <v>500</v>
      </c>
      <c r="J6" t="s">
        <v>656</v>
      </c>
      <c r="K6" t="s">
        <v>488</v>
      </c>
      <c r="L6" t="s">
        <v>705</v>
      </c>
      <c r="M6" t="s">
        <v>489</v>
      </c>
      <c r="N6" t="s">
        <v>490</v>
      </c>
      <c r="O6" t="s">
        <v>491</v>
      </c>
      <c r="P6" t="s">
        <v>492</v>
      </c>
      <c r="Q6" t="s">
        <v>665</v>
      </c>
      <c r="R6" t="s">
        <v>493</v>
      </c>
      <c r="S6" t="s">
        <v>516</v>
      </c>
      <c r="T6" t="s">
        <v>517</v>
      </c>
      <c r="U6" t="s">
        <v>518</v>
      </c>
      <c r="V6" t="s">
        <v>519</v>
      </c>
      <c r="W6" t="s">
        <v>501</v>
      </c>
      <c r="X6" t="s">
        <v>502</v>
      </c>
      <c r="Y6" t="s">
        <v>520</v>
      </c>
      <c r="Z6" t="s">
        <v>504</v>
      </c>
      <c r="AA6" t="s">
        <v>564</v>
      </c>
      <c r="AB6" t="s">
        <v>562</v>
      </c>
      <c r="AC6" t="s">
        <v>561</v>
      </c>
      <c r="AD6" t="s">
        <v>503</v>
      </c>
      <c r="AE6" t="s">
        <v>563</v>
      </c>
      <c r="AF6" t="s">
        <v>567</v>
      </c>
      <c r="AG6" t="s">
        <v>570</v>
      </c>
      <c r="AH6" t="s">
        <v>571</v>
      </c>
      <c r="AI6" t="s">
        <v>572</v>
      </c>
      <c r="AJ6" t="s">
        <v>573</v>
      </c>
      <c r="AK6" t="s">
        <v>494</v>
      </c>
      <c r="AL6" t="s">
        <v>706</v>
      </c>
      <c r="AM6" t="s">
        <v>495</v>
      </c>
      <c r="AN6" t="s">
        <v>578</v>
      </c>
      <c r="AO6" t="s">
        <v>579</v>
      </c>
      <c r="AP6" t="s">
        <v>671</v>
      </c>
      <c r="AQ6" t="s">
        <v>670</v>
      </c>
      <c r="AR6" t="s">
        <v>496</v>
      </c>
      <c r="AS6" t="s">
        <v>707</v>
      </c>
      <c r="AT6" t="s">
        <v>497</v>
      </c>
      <c r="AU6" t="s">
        <v>498</v>
      </c>
      <c r="AV6" t="s">
        <v>708</v>
      </c>
      <c r="AW6" t="s">
        <v>580</v>
      </c>
      <c r="AX6" t="s">
        <v>581</v>
      </c>
      <c r="AY6" t="s">
        <v>582</v>
      </c>
      <c r="AZ6" t="s">
        <v>583</v>
      </c>
      <c r="BA6" t="s">
        <v>584</v>
      </c>
      <c r="BB6" t="s">
        <v>585</v>
      </c>
      <c r="BC6" t="s">
        <v>586</v>
      </c>
      <c r="BD6" t="s">
        <v>604</v>
      </c>
      <c r="BE6" t="s">
        <v>605</v>
      </c>
      <c r="BF6" t="s">
        <v>566</v>
      </c>
      <c r="BG6" t="s">
        <v>596</v>
      </c>
      <c r="BH6" t="s">
        <v>597</v>
      </c>
      <c r="BI6" t="s">
        <v>587</v>
      </c>
      <c r="BJ6" t="s">
        <v>588</v>
      </c>
      <c r="BK6" t="s">
        <v>589</v>
      </c>
      <c r="BL6" t="s">
        <v>590</v>
      </c>
      <c r="BM6" t="s">
        <v>591</v>
      </c>
      <c r="BN6" t="s">
        <v>592</v>
      </c>
      <c r="BO6" t="s">
        <v>568</v>
      </c>
      <c r="BP6" t="s">
        <v>574</v>
      </c>
      <c r="BQ6" t="s">
        <v>575</v>
      </c>
      <c r="BR6" t="s">
        <v>593</v>
      </c>
      <c r="BS6" t="s">
        <v>594</v>
      </c>
      <c r="BT6" t="s">
        <v>709</v>
      </c>
      <c r="BU6" t="s">
        <v>595</v>
      </c>
      <c r="BV6" t="s">
        <v>598</v>
      </c>
      <c r="BW6" t="s">
        <v>602</v>
      </c>
      <c r="BX6" t="s">
        <v>603</v>
      </c>
      <c r="BY6" t="s">
        <v>599</v>
      </c>
      <c r="BZ6" t="s">
        <v>600</v>
      </c>
      <c r="CA6" t="s">
        <v>601</v>
      </c>
      <c r="CB6" t="s">
        <v>687</v>
      </c>
      <c r="CC6" t="s">
        <v>688</v>
      </c>
      <c r="CD6" t="s">
        <v>650</v>
      </c>
      <c r="CE6" t="s">
        <v>651</v>
      </c>
      <c r="CF6" t="s">
        <v>606</v>
      </c>
      <c r="CG6" t="s">
        <v>607</v>
      </c>
      <c r="CH6" t="s">
        <v>608</v>
      </c>
      <c r="CI6" t="s">
        <v>612</v>
      </c>
      <c r="CJ6" t="s">
        <v>609</v>
      </c>
      <c r="CK6" t="s">
        <v>613</v>
      </c>
      <c r="CL6" t="s">
        <v>614</v>
      </c>
      <c r="CM6" t="s">
        <v>615</v>
      </c>
      <c r="CN6" t="s">
        <v>616</v>
      </c>
      <c r="CO6" t="s">
        <v>643</v>
      </c>
      <c r="CP6" t="s">
        <v>569</v>
      </c>
      <c r="CQ6" t="s">
        <v>576</v>
      </c>
      <c r="CR6" t="s">
        <v>577</v>
      </c>
      <c r="CS6" t="s">
        <v>618</v>
      </c>
      <c r="CT6" t="s">
        <v>619</v>
      </c>
      <c r="CU6" t="s">
        <v>620</v>
      </c>
      <c r="CV6" t="s">
        <v>621</v>
      </c>
      <c r="CW6" t="s">
        <v>622</v>
      </c>
      <c r="CX6" t="s">
        <v>623</v>
      </c>
      <c r="CY6" t="s">
        <v>624</v>
      </c>
      <c r="CZ6" t="s">
        <v>625</v>
      </c>
      <c r="DA6" t="s">
        <v>650</v>
      </c>
      <c r="DB6" t="s">
        <v>651</v>
      </c>
      <c r="DC6" t="s">
        <v>610</v>
      </c>
      <c r="DD6" t="s">
        <v>611</v>
      </c>
      <c r="DE6" t="s">
        <v>565</v>
      </c>
      <c r="DF6" t="s">
        <v>617</v>
      </c>
      <c r="DG6" t="s">
        <v>506</v>
      </c>
      <c r="DH6" t="s">
        <v>505</v>
      </c>
      <c r="DI6" t="s">
        <v>507</v>
      </c>
      <c r="DJ6" t="s">
        <v>508</v>
      </c>
      <c r="DK6" t="s">
        <v>626</v>
      </c>
      <c r="DL6" t="s">
        <v>627</v>
      </c>
      <c r="DM6" t="s">
        <v>628</v>
      </c>
      <c r="DN6" t="s">
        <v>629</v>
      </c>
      <c r="DO6" t="s">
        <v>630</v>
      </c>
      <c r="DP6" t="s">
        <v>654</v>
      </c>
      <c r="DQ6" t="s">
        <v>632</v>
      </c>
      <c r="DR6" t="s">
        <v>631</v>
      </c>
      <c r="DS6" t="s">
        <v>633</v>
      </c>
      <c r="DT6" t="s">
        <v>634</v>
      </c>
      <c r="DU6" t="s">
        <v>635</v>
      </c>
      <c r="DV6" t="s">
        <v>636</v>
      </c>
      <c r="DW6" t="s">
        <v>637</v>
      </c>
      <c r="DX6" t="s">
        <v>638</v>
      </c>
      <c r="DY6" t="s">
        <v>639</v>
      </c>
      <c r="DZ6" t="s">
        <v>640</v>
      </c>
      <c r="EA6" t="s">
        <v>641</v>
      </c>
      <c r="EB6" t="s">
        <v>642</v>
      </c>
    </row>
    <row r="7" spans="2:132" x14ac:dyDescent="0.35">
      <c r="B7" s="1" t="s">
        <v>14</v>
      </c>
      <c r="C7">
        <v>31.536000000000001</v>
      </c>
      <c r="D7">
        <v>1</v>
      </c>
      <c r="E7">
        <v>1</v>
      </c>
      <c r="F7">
        <v>31.536000000000001</v>
      </c>
      <c r="G7">
        <v>31.536000000000001</v>
      </c>
      <c r="H7">
        <v>31.536000000000001</v>
      </c>
      <c r="I7">
        <v>31.536000000000001</v>
      </c>
      <c r="J7">
        <v>31.536000000000001</v>
      </c>
      <c r="K7">
        <v>31.536000000000001</v>
      </c>
      <c r="L7">
        <v>31.536000000000001</v>
      </c>
      <c r="M7">
        <v>31.536000000000001</v>
      </c>
      <c r="N7">
        <v>31.536000000000001</v>
      </c>
      <c r="O7">
        <v>31.536000000000001</v>
      </c>
      <c r="P7">
        <v>31.536000000000001</v>
      </c>
      <c r="Q7">
        <v>31.536000000000001</v>
      </c>
      <c r="R7">
        <v>31.536000000000001</v>
      </c>
      <c r="S7">
        <v>31.536000000000001</v>
      </c>
      <c r="T7">
        <v>31.536000000000001</v>
      </c>
      <c r="U7">
        <v>31.536000000000001</v>
      </c>
      <c r="V7">
        <v>31.536000000000001</v>
      </c>
      <c r="W7">
        <v>1</v>
      </c>
      <c r="X7">
        <v>1</v>
      </c>
      <c r="Y7">
        <v>1</v>
      </c>
      <c r="Z7">
        <v>1</v>
      </c>
      <c r="AA7">
        <v>1</v>
      </c>
      <c r="AB7">
        <v>1</v>
      </c>
      <c r="AC7">
        <v>1</v>
      </c>
      <c r="AD7">
        <v>1</v>
      </c>
      <c r="AE7">
        <v>1</v>
      </c>
      <c r="AF7">
        <v>31.536000000000001</v>
      </c>
      <c r="AG7">
        <v>1</v>
      </c>
      <c r="AH7">
        <v>1</v>
      </c>
      <c r="AI7">
        <v>1</v>
      </c>
      <c r="AJ7">
        <v>1</v>
      </c>
      <c r="AK7">
        <v>31.536000000000001</v>
      </c>
      <c r="AL7">
        <v>31.536000000000001</v>
      </c>
      <c r="AM7">
        <v>31.536000000000001</v>
      </c>
      <c r="AN7">
        <v>31.536000000000001</v>
      </c>
      <c r="AO7">
        <v>31.536000000000001</v>
      </c>
      <c r="AP7">
        <v>31.536000000000001</v>
      </c>
      <c r="AQ7">
        <v>31.536000000000001</v>
      </c>
      <c r="AR7">
        <v>31.536000000000001</v>
      </c>
      <c r="AS7">
        <v>31.536000000000001</v>
      </c>
      <c r="AT7">
        <v>31.536000000000001</v>
      </c>
      <c r="AU7">
        <v>31.536000000000001</v>
      </c>
      <c r="AV7">
        <v>31.536000000000001</v>
      </c>
      <c r="AW7">
        <v>31.536000000000001</v>
      </c>
      <c r="AX7">
        <v>31.536000000000001</v>
      </c>
      <c r="AY7">
        <v>31.536000000000001</v>
      </c>
      <c r="AZ7">
        <v>31.536000000000001</v>
      </c>
      <c r="BA7">
        <v>31.536000000000001</v>
      </c>
      <c r="BB7">
        <v>1</v>
      </c>
      <c r="BC7">
        <v>1</v>
      </c>
      <c r="BD7">
        <v>1</v>
      </c>
      <c r="BE7">
        <v>1</v>
      </c>
      <c r="BF7">
        <v>1</v>
      </c>
      <c r="BG7">
        <v>1</v>
      </c>
      <c r="BH7">
        <v>1</v>
      </c>
      <c r="BI7">
        <v>1</v>
      </c>
      <c r="BJ7">
        <v>1</v>
      </c>
      <c r="BK7">
        <v>1</v>
      </c>
      <c r="BL7">
        <v>1</v>
      </c>
      <c r="BM7">
        <v>1</v>
      </c>
      <c r="BN7">
        <v>1</v>
      </c>
      <c r="BO7">
        <v>31.536000000000001</v>
      </c>
      <c r="BP7">
        <v>1</v>
      </c>
      <c r="BQ7">
        <v>1</v>
      </c>
      <c r="BR7">
        <v>31.536000000000001</v>
      </c>
      <c r="BS7">
        <v>31.536000000000001</v>
      </c>
      <c r="BT7">
        <v>31.536000000000001</v>
      </c>
      <c r="BU7">
        <v>31.536000000000001</v>
      </c>
      <c r="BV7">
        <v>31.536000000000001</v>
      </c>
      <c r="BW7">
        <v>31.536000000000001</v>
      </c>
      <c r="BX7">
        <v>31.536000000000001</v>
      </c>
      <c r="BY7">
        <v>31.536000000000001</v>
      </c>
      <c r="BZ7">
        <v>31.536000000000001</v>
      </c>
      <c r="CA7">
        <v>31.536000000000001</v>
      </c>
      <c r="CB7">
        <v>31.536000000000001</v>
      </c>
      <c r="CC7">
        <v>31.536000000000001</v>
      </c>
      <c r="CD7">
        <v>1</v>
      </c>
      <c r="CE7">
        <v>1</v>
      </c>
      <c r="CF7">
        <v>1</v>
      </c>
      <c r="CG7">
        <v>1</v>
      </c>
      <c r="CH7">
        <v>1</v>
      </c>
      <c r="CI7">
        <v>1</v>
      </c>
      <c r="CJ7">
        <v>1</v>
      </c>
      <c r="CK7">
        <v>1</v>
      </c>
      <c r="CL7">
        <v>1</v>
      </c>
      <c r="CM7">
        <v>1</v>
      </c>
      <c r="CN7">
        <v>1</v>
      </c>
      <c r="CO7">
        <v>1</v>
      </c>
      <c r="CP7">
        <v>31.536000000000001</v>
      </c>
      <c r="CQ7">
        <v>1</v>
      </c>
      <c r="CR7">
        <v>1</v>
      </c>
      <c r="CS7">
        <v>31.536000000000001</v>
      </c>
      <c r="CT7">
        <v>31.536000000000001</v>
      </c>
      <c r="CU7">
        <v>31.536000000000001</v>
      </c>
      <c r="CV7">
        <v>31.536000000000001</v>
      </c>
      <c r="CW7">
        <v>31.536000000000001</v>
      </c>
      <c r="CX7">
        <v>31.536000000000001</v>
      </c>
      <c r="CY7">
        <v>31.536000000000001</v>
      </c>
      <c r="CZ7">
        <v>31.536000000000001</v>
      </c>
      <c r="DA7">
        <v>1</v>
      </c>
      <c r="DB7">
        <v>1</v>
      </c>
      <c r="DC7">
        <v>1</v>
      </c>
      <c r="DD7">
        <v>1</v>
      </c>
      <c r="DE7">
        <v>1</v>
      </c>
      <c r="DF7">
        <v>1</v>
      </c>
      <c r="DG7">
        <v>1</v>
      </c>
      <c r="DH7">
        <v>1</v>
      </c>
      <c r="DI7">
        <v>1</v>
      </c>
      <c r="DJ7">
        <v>1</v>
      </c>
      <c r="DK7">
        <v>1</v>
      </c>
      <c r="DL7">
        <v>1</v>
      </c>
      <c r="DM7">
        <v>1</v>
      </c>
      <c r="DN7">
        <v>1</v>
      </c>
      <c r="DO7">
        <v>1</v>
      </c>
      <c r="DP7">
        <v>1</v>
      </c>
      <c r="DQ7">
        <v>1</v>
      </c>
      <c r="DR7">
        <v>1</v>
      </c>
      <c r="DS7">
        <v>1</v>
      </c>
      <c r="DT7">
        <v>1</v>
      </c>
      <c r="DU7">
        <v>1</v>
      </c>
      <c r="DV7">
        <v>1</v>
      </c>
      <c r="DW7">
        <v>1</v>
      </c>
      <c r="DX7">
        <v>1</v>
      </c>
      <c r="DY7">
        <v>1</v>
      </c>
      <c r="DZ7">
        <v>1</v>
      </c>
      <c r="EA7">
        <v>1</v>
      </c>
      <c r="EB7">
        <v>1</v>
      </c>
    </row>
    <row r="10" spans="2:132" x14ac:dyDescent="0.35">
      <c r="B10" t="str">
        <f>'Techs-Fuels Updated'!C1</f>
        <v>Technology</v>
      </c>
      <c r="C10" t="str">
        <f>'Techs-Fuels Updated'!R1</f>
        <v>CapacityToActivityUnit</v>
      </c>
    </row>
    <row r="11" spans="2:132" x14ac:dyDescent="0.35">
      <c r="B11" t="str">
        <f>'Techs-Fuels Updated'!D2</f>
        <v>ALPELBS000</v>
      </c>
      <c r="C11">
        <f>'Techs-Fuels Updated'!R2</f>
        <v>31.536000000000001</v>
      </c>
      <c r="E11" t="s">
        <v>521</v>
      </c>
      <c r="F11">
        <v>31.536000000000001</v>
      </c>
    </row>
    <row r="12" spans="2:132" x14ac:dyDescent="0.35">
      <c r="B12" t="str">
        <f>'Techs-Fuels Updated'!D3</f>
        <v>ALRNGDM000</v>
      </c>
      <c r="C12">
        <f>'Techs-Fuels Updated'!R3</f>
        <v>1</v>
      </c>
      <c r="E12" t="s">
        <v>514</v>
      </c>
      <c r="F12">
        <v>1</v>
      </c>
    </row>
    <row r="13" spans="2:132" x14ac:dyDescent="0.35">
      <c r="B13" t="str">
        <f>'Techs-Fuels Updated'!D4</f>
        <v>ALRNGIM000</v>
      </c>
      <c r="C13">
        <f>'Techs-Fuels Updated'!R4</f>
        <v>1</v>
      </c>
      <c r="E13" t="s">
        <v>515</v>
      </c>
      <c r="F13">
        <v>1</v>
      </c>
    </row>
    <row r="14" spans="2:132" x14ac:dyDescent="0.35">
      <c r="B14" t="str">
        <f>'Techs-Fuels Updated'!D5</f>
        <v>ALPHYDMHI0</v>
      </c>
      <c r="C14">
        <f>'Techs-Fuels Updated'!R5</f>
        <v>31.536000000000001</v>
      </c>
      <c r="E14" t="s">
        <v>487</v>
      </c>
      <c r="F14">
        <v>31.536000000000001</v>
      </c>
    </row>
    <row r="15" spans="2:132" x14ac:dyDescent="0.35">
      <c r="B15" t="str">
        <f>'Techs-Fuels Updated'!D6</f>
        <v>ALPHYDMNI1</v>
      </c>
      <c r="C15">
        <f>'Techs-Fuels Updated'!R6</f>
        <v>31.536000000000001</v>
      </c>
      <c r="E15" t="s">
        <v>704</v>
      </c>
      <c r="F15">
        <v>31.536000000000001</v>
      </c>
    </row>
    <row r="16" spans="2:132" x14ac:dyDescent="0.35">
      <c r="B16" t="str">
        <f>'Techs-Fuels Updated'!D7</f>
        <v>ALPHYDMHI2</v>
      </c>
      <c r="C16">
        <f>'Techs-Fuels Updated'!R7</f>
        <v>31.536000000000001</v>
      </c>
      <c r="E16" t="s">
        <v>499</v>
      </c>
      <c r="F16">
        <v>31.536000000000001</v>
      </c>
    </row>
    <row r="17" spans="2:6" x14ac:dyDescent="0.35">
      <c r="B17" t="str">
        <f>'Techs-Fuels Updated'!D8</f>
        <v>ALPHYDMHI3</v>
      </c>
      <c r="C17">
        <f>'Techs-Fuels Updated'!R8</f>
        <v>31.536000000000001</v>
      </c>
      <c r="E17" t="s">
        <v>500</v>
      </c>
      <c r="F17">
        <v>31.536000000000001</v>
      </c>
    </row>
    <row r="18" spans="2:6" x14ac:dyDescent="0.35">
      <c r="B18" t="str">
        <f>'Techs-Fuels Updated'!D9</f>
        <v>ALPHYDMHI4</v>
      </c>
      <c r="C18">
        <f>'Techs-Fuels Updated'!R9</f>
        <v>31.536000000000001</v>
      </c>
      <c r="E18" t="s">
        <v>656</v>
      </c>
      <c r="F18">
        <v>31.536000000000001</v>
      </c>
    </row>
    <row r="19" spans="2:6" x14ac:dyDescent="0.35">
      <c r="B19" t="str">
        <f>'Techs-Fuels Updated'!D10</f>
        <v>ALPHYDMHO0</v>
      </c>
      <c r="C19">
        <f>'Techs-Fuels Updated'!R10</f>
        <v>31.536000000000001</v>
      </c>
      <c r="E19" t="s">
        <v>488</v>
      </c>
      <c r="F19">
        <v>31.536000000000001</v>
      </c>
    </row>
    <row r="20" spans="2:6" x14ac:dyDescent="0.35">
      <c r="B20" t="str">
        <f>'Techs-Fuels Updated'!D11</f>
        <v>ALPHYDMNO0</v>
      </c>
      <c r="C20">
        <f>'Techs-Fuels Updated'!R11</f>
        <v>31.536000000000001</v>
      </c>
      <c r="E20" t="s">
        <v>705</v>
      </c>
      <c r="F20">
        <v>31.536000000000001</v>
      </c>
    </row>
    <row r="21" spans="2:6" x14ac:dyDescent="0.35">
      <c r="B21" t="str">
        <f>'Techs-Fuels Updated'!D12</f>
        <v>ALPHYRRHI0</v>
      </c>
      <c r="C21">
        <f>'Techs-Fuels Updated'!R12</f>
        <v>31.536000000000001</v>
      </c>
      <c r="E21" t="s">
        <v>489</v>
      </c>
      <c r="F21">
        <v>31.536000000000001</v>
      </c>
    </row>
    <row r="22" spans="2:6" x14ac:dyDescent="0.35">
      <c r="B22" t="str">
        <f>'Techs-Fuels Updated'!D13</f>
        <v>ALPHYRRHO0</v>
      </c>
      <c r="C22">
        <f>'Techs-Fuels Updated'!R13</f>
        <v>31.536000000000001</v>
      </c>
      <c r="E22" t="s">
        <v>490</v>
      </c>
      <c r="F22">
        <v>31.536000000000001</v>
      </c>
    </row>
    <row r="23" spans="2:6" x14ac:dyDescent="0.35">
      <c r="B23" t="str">
        <f>'Techs-Fuels Updated'!D14</f>
        <v>ALPHYSHHI0</v>
      </c>
      <c r="C23">
        <f>'Techs-Fuels Updated'!R14</f>
        <v>31.536000000000001</v>
      </c>
      <c r="E23" t="s">
        <v>491</v>
      </c>
      <c r="F23">
        <v>31.536000000000001</v>
      </c>
    </row>
    <row r="24" spans="2:6" x14ac:dyDescent="0.35">
      <c r="B24" t="str">
        <f>'Techs-Fuels Updated'!D15</f>
        <v>ALPHYSHHO0</v>
      </c>
      <c r="C24">
        <f>'Techs-Fuels Updated'!R15</f>
        <v>31.536000000000001</v>
      </c>
      <c r="E24" t="s">
        <v>492</v>
      </c>
      <c r="F24">
        <v>31.536000000000001</v>
      </c>
    </row>
    <row r="25" spans="2:6" x14ac:dyDescent="0.35">
      <c r="B25" t="str">
        <f>'Techs-Fuels Updated'!D16</f>
        <v>ALPNGCCHO0</v>
      </c>
      <c r="C25">
        <f>'Techs-Fuels Updated'!R16</f>
        <v>31.536000000000001</v>
      </c>
      <c r="E25" t="s">
        <v>665</v>
      </c>
      <c r="F25">
        <v>31.536000000000001</v>
      </c>
    </row>
    <row r="26" spans="2:6" x14ac:dyDescent="0.35">
      <c r="B26" t="str">
        <f>'Techs-Fuels Updated'!D17</f>
        <v>ALPNGCCNO0</v>
      </c>
      <c r="C26">
        <f>'Techs-Fuels Updated'!R17</f>
        <v>31.536000000000001</v>
      </c>
      <c r="E26" t="s">
        <v>493</v>
      </c>
      <c r="F26">
        <v>31.536000000000001</v>
      </c>
    </row>
    <row r="27" spans="2:6" x14ac:dyDescent="0.35">
      <c r="B27" t="str">
        <f>'Techs-Fuels Updated'!D18</f>
        <v>ALPSOU1NO0</v>
      </c>
      <c r="C27">
        <f>'Techs-Fuels Updated'!R18</f>
        <v>31.536000000000001</v>
      </c>
      <c r="E27" t="s">
        <v>516</v>
      </c>
      <c r="F27">
        <v>31.536000000000001</v>
      </c>
    </row>
    <row r="28" spans="2:6" x14ac:dyDescent="0.35">
      <c r="B28" t="str">
        <f>'Techs-Fuels Updated'!D19</f>
        <v>ALPSOU1NI0</v>
      </c>
      <c r="C28">
        <f>'Techs-Fuels Updated'!R19</f>
        <v>31.536000000000001</v>
      </c>
      <c r="E28" t="s">
        <v>517</v>
      </c>
      <c r="F28">
        <v>31.536000000000001</v>
      </c>
    </row>
    <row r="29" spans="2:6" x14ac:dyDescent="0.35">
      <c r="B29" t="str">
        <f>'Techs-Fuels Updated'!D20</f>
        <v>ALPWI30NO0</v>
      </c>
      <c r="C29">
        <f>'Techs-Fuels Updated'!R20</f>
        <v>31.536000000000001</v>
      </c>
      <c r="E29" t="s">
        <v>518</v>
      </c>
      <c r="F29">
        <v>31.536000000000001</v>
      </c>
    </row>
    <row r="30" spans="2:6" x14ac:dyDescent="0.35">
      <c r="B30" t="str">
        <f>'Techs-Fuels Updated'!D21</f>
        <v>ALPWI30NI0</v>
      </c>
      <c r="C30">
        <f>'Techs-Fuels Updated'!R21</f>
        <v>31.536000000000001</v>
      </c>
      <c r="E30" t="s">
        <v>519</v>
      </c>
      <c r="F30">
        <v>31.536000000000001</v>
      </c>
    </row>
    <row r="31" spans="2:6" x14ac:dyDescent="0.35">
      <c r="B31" t="str">
        <f>'Techs-Fuels Updated'!D22</f>
        <v>ALTELTRH00</v>
      </c>
      <c r="C31">
        <f>'Techs-Fuels Updated'!R22</f>
        <v>1</v>
      </c>
      <c r="E31" t="s">
        <v>501</v>
      </c>
      <c r="F31">
        <v>1</v>
      </c>
    </row>
    <row r="32" spans="2:6" x14ac:dyDescent="0.35">
      <c r="B32" t="str">
        <f>'Techs-Fuels Updated'!D23</f>
        <v>ALTELDSH00</v>
      </c>
      <c r="C32">
        <f>'Techs-Fuels Updated'!R23</f>
        <v>1</v>
      </c>
      <c r="E32" t="s">
        <v>502</v>
      </c>
      <c r="F32">
        <v>1</v>
      </c>
    </row>
    <row r="33" spans="2:6" x14ac:dyDescent="0.35">
      <c r="B33" t="str">
        <f>'Techs-Fuels Updated'!D24</f>
        <v>ALTRDIMH00</v>
      </c>
      <c r="C33">
        <f>'Techs-Fuels Updated'!R24</f>
        <v>1</v>
      </c>
      <c r="E33" t="s">
        <v>520</v>
      </c>
      <c r="F33">
        <v>1</v>
      </c>
    </row>
    <row r="34" spans="2:6" x14ac:dyDescent="0.35">
      <c r="B34" t="str">
        <f>'Techs-Fuels Updated'!D25</f>
        <v>ALTRDEXH00</v>
      </c>
      <c r="C34">
        <f>'Techs-Fuels Updated'!R25</f>
        <v>1</v>
      </c>
      <c r="E34" t="s">
        <v>504</v>
      </c>
      <c r="F34">
        <v>1</v>
      </c>
    </row>
    <row r="35" spans="2:6" x14ac:dyDescent="0.35">
      <c r="B35" t="str">
        <f>'Techs-Fuels Updated'!D26</f>
        <v>ALTRDMKH00</v>
      </c>
      <c r="C35">
        <f>'Techs-Fuels Updated'!R26</f>
        <v>1</v>
      </c>
      <c r="E35" t="s">
        <v>564</v>
      </c>
      <c r="F35">
        <v>1</v>
      </c>
    </row>
    <row r="36" spans="2:6" x14ac:dyDescent="0.35">
      <c r="B36" t="str">
        <f>'Techs-Fuels Updated'!D27</f>
        <v>ALTRDMEH00</v>
      </c>
      <c r="C36">
        <f>'Techs-Fuels Updated'!R27</f>
        <v>1</v>
      </c>
      <c r="E36" t="s">
        <v>562</v>
      </c>
      <c r="F36">
        <v>1</v>
      </c>
    </row>
    <row r="37" spans="2:6" x14ac:dyDescent="0.35">
      <c r="B37" t="str">
        <f>'Techs-Fuels Updated'!D28</f>
        <v>ALTRDXKH00</v>
      </c>
      <c r="C37">
        <f>'Techs-Fuels Updated'!R28</f>
        <v>1</v>
      </c>
      <c r="E37" t="s">
        <v>561</v>
      </c>
      <c r="F37">
        <v>1</v>
      </c>
    </row>
    <row r="38" spans="2:6" x14ac:dyDescent="0.35">
      <c r="B38" t="str">
        <f>'Techs-Fuels Updated'!D29</f>
        <v>ALTRDGRH00</v>
      </c>
      <c r="C38">
        <f>'Techs-Fuels Updated'!R29</f>
        <v>1</v>
      </c>
      <c r="E38" t="s">
        <v>503</v>
      </c>
      <c r="F38">
        <v>1</v>
      </c>
    </row>
    <row r="39" spans="2:6" x14ac:dyDescent="0.35">
      <c r="B39" t="str">
        <f>'Techs-Fuels Updated'!D30</f>
        <v>GRTRDALH00</v>
      </c>
      <c r="C39">
        <f>'Techs-Fuels Updated'!R30</f>
        <v>1</v>
      </c>
      <c r="E39" t="s">
        <v>563</v>
      </c>
      <c r="F39">
        <v>1</v>
      </c>
    </row>
    <row r="40" spans="2:6" x14ac:dyDescent="0.35">
      <c r="B40" t="str">
        <f>'Techs-Fuels Updated'!D31</f>
        <v>MKPELBS000</v>
      </c>
      <c r="C40">
        <f>'Techs-Fuels Updated'!R31</f>
        <v>31.536000000000001</v>
      </c>
      <c r="E40" t="s">
        <v>567</v>
      </c>
      <c r="F40">
        <v>31.536000000000001</v>
      </c>
    </row>
    <row r="41" spans="2:6" x14ac:dyDescent="0.35">
      <c r="B41" t="str">
        <f>'Techs-Fuels Updated'!D32</f>
        <v>MKRCODM000</v>
      </c>
      <c r="C41">
        <f>'Techs-Fuels Updated'!R32</f>
        <v>1</v>
      </c>
      <c r="E41" t="s">
        <v>570</v>
      </c>
      <c r="F41">
        <v>1</v>
      </c>
    </row>
    <row r="42" spans="2:6" x14ac:dyDescent="0.35">
      <c r="B42" t="str">
        <f>'Techs-Fuels Updated'!D33</f>
        <v>MKRCOIM000</v>
      </c>
      <c r="C42">
        <f>'Techs-Fuels Updated'!R33</f>
        <v>1</v>
      </c>
      <c r="E42" t="s">
        <v>571</v>
      </c>
      <c r="F42">
        <v>1</v>
      </c>
    </row>
    <row r="43" spans="2:6" x14ac:dyDescent="0.35">
      <c r="B43" t="str">
        <f>'Techs-Fuels Updated'!D34</f>
        <v>MKRHFIM000</v>
      </c>
      <c r="C43">
        <f>'Techs-Fuels Updated'!R34</f>
        <v>1</v>
      </c>
      <c r="E43" t="s">
        <v>572</v>
      </c>
      <c r="F43">
        <v>1</v>
      </c>
    </row>
    <row r="44" spans="2:6" x14ac:dyDescent="0.35">
      <c r="B44" t="str">
        <f>'Techs-Fuels Updated'!D35</f>
        <v>MKRNGIM000</v>
      </c>
      <c r="C44">
        <f>'Techs-Fuels Updated'!R35</f>
        <v>1</v>
      </c>
      <c r="E44" t="s">
        <v>573</v>
      </c>
      <c r="F44">
        <v>1</v>
      </c>
    </row>
    <row r="45" spans="2:6" x14ac:dyDescent="0.35">
      <c r="B45" t="str">
        <f>'Techs-Fuels Updated'!D36</f>
        <v>MKPCOSCHO0</v>
      </c>
      <c r="C45">
        <f>'Techs-Fuels Updated'!R36</f>
        <v>31.536000000000001</v>
      </c>
      <c r="E45" t="s">
        <v>494</v>
      </c>
      <c r="F45">
        <v>31.536000000000001</v>
      </c>
    </row>
    <row r="46" spans="2:6" x14ac:dyDescent="0.35">
      <c r="B46" t="str">
        <f>'Techs-Fuels Updated'!D37</f>
        <v>MKPCOSCNO0</v>
      </c>
      <c r="C46">
        <f>'Techs-Fuels Updated'!R37</f>
        <v>31.536000000000001</v>
      </c>
      <c r="E46" t="s">
        <v>706</v>
      </c>
      <c r="F46">
        <v>31.536000000000001</v>
      </c>
    </row>
    <row r="47" spans="2:6" x14ac:dyDescent="0.35">
      <c r="B47" t="str">
        <f>'Techs-Fuels Updated'!D38</f>
        <v>MKPHFSCHO0</v>
      </c>
      <c r="C47">
        <f>'Techs-Fuels Updated'!R38</f>
        <v>31.536000000000001</v>
      </c>
      <c r="E47" t="s">
        <v>495</v>
      </c>
      <c r="F47">
        <v>31.536000000000001</v>
      </c>
    </row>
    <row r="48" spans="2:6" x14ac:dyDescent="0.35">
      <c r="B48" t="str">
        <f>'Techs-Fuels Updated'!D39</f>
        <v>MKPHYDMHI1</v>
      </c>
      <c r="C48">
        <f>'Techs-Fuels Updated'!R39</f>
        <v>31.536000000000001</v>
      </c>
      <c r="E48" t="s">
        <v>578</v>
      </c>
      <c r="F48">
        <v>31.536000000000001</v>
      </c>
    </row>
    <row r="49" spans="2:6" x14ac:dyDescent="0.35">
      <c r="B49" t="str">
        <f>'Techs-Fuels Updated'!D40</f>
        <v>MKPHYDMHI2</v>
      </c>
      <c r="C49">
        <f>'Techs-Fuels Updated'!R40</f>
        <v>31.536000000000001</v>
      </c>
      <c r="E49" t="s">
        <v>579</v>
      </c>
      <c r="F49">
        <v>31.536000000000001</v>
      </c>
    </row>
    <row r="50" spans="2:6" x14ac:dyDescent="0.35">
      <c r="B50" t="str">
        <f>'Techs-Fuels Updated'!D41</f>
        <v>MKPHYDMHO0</v>
      </c>
      <c r="C50">
        <f>'Techs-Fuels Updated'!R41</f>
        <v>31.536000000000001</v>
      </c>
      <c r="E50" t="s">
        <v>671</v>
      </c>
      <c r="F50">
        <v>31.536000000000001</v>
      </c>
    </row>
    <row r="51" spans="2:6" x14ac:dyDescent="0.35">
      <c r="B51" t="str">
        <f>'Techs-Fuels Updated'!D42</f>
        <v>MKPHYDMNO0</v>
      </c>
      <c r="C51">
        <f>'Techs-Fuels Updated'!R42</f>
        <v>31.536000000000001</v>
      </c>
      <c r="E51" t="s">
        <v>670</v>
      </c>
      <c r="F51">
        <v>31.536000000000001</v>
      </c>
    </row>
    <row r="52" spans="2:6" x14ac:dyDescent="0.35">
      <c r="B52" t="str">
        <f>'Techs-Fuels Updated'!D43</f>
        <v>MKPHYRRHO0</v>
      </c>
      <c r="C52">
        <f>'Techs-Fuels Updated'!R43</f>
        <v>31.536000000000001</v>
      </c>
      <c r="E52" t="s">
        <v>496</v>
      </c>
      <c r="F52">
        <v>31.536000000000001</v>
      </c>
    </row>
    <row r="53" spans="2:6" x14ac:dyDescent="0.35">
      <c r="B53" t="str">
        <f>'Techs-Fuels Updated'!D44</f>
        <v>MKPHYRRNO0</v>
      </c>
      <c r="C53">
        <f>'Techs-Fuels Updated'!R44</f>
        <v>31.536000000000001</v>
      </c>
      <c r="E53" t="s">
        <v>707</v>
      </c>
      <c r="F53">
        <v>31.536000000000001</v>
      </c>
    </row>
    <row r="54" spans="2:6" x14ac:dyDescent="0.35">
      <c r="B54" t="str">
        <f>'Techs-Fuels Updated'!D45</f>
        <v>MKPHYSHHO0</v>
      </c>
      <c r="C54">
        <f>'Techs-Fuels Updated'!R45</f>
        <v>31.536000000000001</v>
      </c>
      <c r="E54" t="s">
        <v>497</v>
      </c>
      <c r="F54">
        <v>31.536000000000001</v>
      </c>
    </row>
    <row r="55" spans="2:6" x14ac:dyDescent="0.35">
      <c r="B55" t="str">
        <f>'Techs-Fuels Updated'!D46</f>
        <v>MKPNGCHHO0</v>
      </c>
      <c r="C55">
        <f>'Techs-Fuels Updated'!R46</f>
        <v>31.536000000000001</v>
      </c>
      <c r="E55" t="s">
        <v>498</v>
      </c>
      <c r="F55">
        <v>31.536000000000001</v>
      </c>
    </row>
    <row r="56" spans="2:6" x14ac:dyDescent="0.35">
      <c r="B56" t="str">
        <f>'Techs-Fuels Updated'!D47</f>
        <v>MKPNGCHNO0</v>
      </c>
      <c r="C56">
        <f>'Techs-Fuels Updated'!R47</f>
        <v>31.536000000000001</v>
      </c>
      <c r="E56" t="s">
        <v>708</v>
      </c>
      <c r="F56">
        <v>31.536000000000001</v>
      </c>
    </row>
    <row r="57" spans="2:6" x14ac:dyDescent="0.35">
      <c r="B57" t="str">
        <f>'Techs-Fuels Updated'!D48</f>
        <v>MKNGCCNO0</v>
      </c>
      <c r="C57">
        <f>'Techs-Fuels Updated'!R48</f>
        <v>31.536000000000001</v>
      </c>
      <c r="E57" t="s">
        <v>580</v>
      </c>
      <c r="F57">
        <v>31.536000000000001</v>
      </c>
    </row>
    <row r="58" spans="2:6" x14ac:dyDescent="0.35">
      <c r="B58" t="str">
        <f>'Techs-Fuels Updated'!D49</f>
        <v>MKPSOU1NO0</v>
      </c>
      <c r="C58">
        <f>'Techs-Fuels Updated'!R49</f>
        <v>31.536000000000001</v>
      </c>
      <c r="E58" t="s">
        <v>581</v>
      </c>
      <c r="F58">
        <v>31.536000000000001</v>
      </c>
    </row>
    <row r="59" spans="2:6" x14ac:dyDescent="0.35">
      <c r="B59" t="str">
        <f>'Techs-Fuels Updated'!D50</f>
        <v>MKPSOU1NI0</v>
      </c>
      <c r="C59">
        <f>'Techs-Fuels Updated'!R50</f>
        <v>31.536000000000001</v>
      </c>
      <c r="E59" t="s">
        <v>582</v>
      </c>
      <c r="F59">
        <v>31.536000000000001</v>
      </c>
    </row>
    <row r="60" spans="2:6" x14ac:dyDescent="0.35">
      <c r="B60" t="str">
        <f>'Techs-Fuels Updated'!D51</f>
        <v>MKPWI30NO0</v>
      </c>
      <c r="C60">
        <f>'Techs-Fuels Updated'!R51</f>
        <v>31.536000000000001</v>
      </c>
      <c r="E60" t="s">
        <v>583</v>
      </c>
      <c r="F60">
        <v>31.536000000000001</v>
      </c>
    </row>
    <row r="61" spans="2:6" x14ac:dyDescent="0.35">
      <c r="B61" t="str">
        <f>'Techs-Fuels Updated'!D52</f>
        <v>MKPWI30NI0</v>
      </c>
      <c r="C61">
        <f>'Techs-Fuels Updated'!R52</f>
        <v>31.536000000000001</v>
      </c>
      <c r="E61" t="s">
        <v>584</v>
      </c>
      <c r="F61">
        <v>31.536000000000001</v>
      </c>
    </row>
    <row r="62" spans="2:6" x14ac:dyDescent="0.35">
      <c r="B62" t="str">
        <f>'Techs-Fuels Updated'!D53</f>
        <v>MKTELTRH00</v>
      </c>
      <c r="C62">
        <f>'Techs-Fuels Updated'!R53</f>
        <v>1</v>
      </c>
      <c r="E62" t="s">
        <v>585</v>
      </c>
      <c r="F62">
        <v>1</v>
      </c>
    </row>
    <row r="63" spans="2:6" x14ac:dyDescent="0.35">
      <c r="B63" t="str">
        <f>'Techs-Fuels Updated'!D54</f>
        <v>MKTELDSH00</v>
      </c>
      <c r="C63">
        <f>'Techs-Fuels Updated'!R54</f>
        <v>1</v>
      </c>
      <c r="E63" t="s">
        <v>586</v>
      </c>
      <c r="F63">
        <v>1</v>
      </c>
    </row>
    <row r="64" spans="2:6" x14ac:dyDescent="0.35">
      <c r="B64" t="str">
        <f>'Techs-Fuels Updated'!D55</f>
        <v>MKTRDIMH00</v>
      </c>
      <c r="C64">
        <f>'Techs-Fuels Updated'!R55</f>
        <v>1</v>
      </c>
      <c r="E64" t="s">
        <v>604</v>
      </c>
      <c r="F64">
        <v>1</v>
      </c>
    </row>
    <row r="65" spans="2:6" x14ac:dyDescent="0.35">
      <c r="B65" t="str">
        <f>'Techs-Fuels Updated'!D56</f>
        <v>MKTRDEXH00</v>
      </c>
      <c r="C65">
        <f>'Techs-Fuels Updated'!R56</f>
        <v>1</v>
      </c>
      <c r="E65" t="s">
        <v>605</v>
      </c>
      <c r="F65">
        <v>1</v>
      </c>
    </row>
    <row r="66" spans="2:6" x14ac:dyDescent="0.35">
      <c r="B66" t="str">
        <f>'Techs-Fuels Updated'!D57</f>
        <v>MKTRDALH00</v>
      </c>
      <c r="C66">
        <f>'Techs-Fuels Updated'!R57</f>
        <v>1</v>
      </c>
      <c r="E66" t="s">
        <v>566</v>
      </c>
      <c r="F66">
        <v>1</v>
      </c>
    </row>
    <row r="67" spans="2:6" x14ac:dyDescent="0.35">
      <c r="B67" t="str">
        <f>'Techs-Fuels Updated'!D58</f>
        <v>MKTRDXKH00</v>
      </c>
      <c r="C67">
        <f>'Techs-Fuels Updated'!R58</f>
        <v>1</v>
      </c>
      <c r="E67" t="s">
        <v>596</v>
      </c>
      <c r="F67">
        <v>1</v>
      </c>
    </row>
    <row r="68" spans="2:6" x14ac:dyDescent="0.35">
      <c r="B68" t="str">
        <f>'Techs-Fuels Updated'!D59</f>
        <v>XKTRDMKH00</v>
      </c>
      <c r="C68">
        <f>'Techs-Fuels Updated'!R59</f>
        <v>1</v>
      </c>
      <c r="E68" t="s">
        <v>597</v>
      </c>
      <c r="F68">
        <v>1</v>
      </c>
    </row>
    <row r="69" spans="2:6" x14ac:dyDescent="0.35">
      <c r="B69" t="str">
        <f>'Techs-Fuels Updated'!D60</f>
        <v>MKTRDBGH00</v>
      </c>
      <c r="C69">
        <f>'Techs-Fuels Updated'!R60</f>
        <v>1</v>
      </c>
      <c r="E69" t="s">
        <v>587</v>
      </c>
      <c r="F69">
        <v>1</v>
      </c>
    </row>
    <row r="70" spans="2:6" x14ac:dyDescent="0.35">
      <c r="B70" t="str">
        <f>'Techs-Fuels Updated'!D61</f>
        <v>BGTRDMKH00</v>
      </c>
      <c r="C70">
        <f>'Techs-Fuels Updated'!R61</f>
        <v>1</v>
      </c>
      <c r="E70" t="s">
        <v>588</v>
      </c>
      <c r="F70">
        <v>1</v>
      </c>
    </row>
    <row r="71" spans="2:6" x14ac:dyDescent="0.35">
      <c r="B71" t="str">
        <f>'Techs-Fuels Updated'!D62</f>
        <v>MKTRDGRH00</v>
      </c>
      <c r="C71">
        <f>'Techs-Fuels Updated'!R62</f>
        <v>1</v>
      </c>
      <c r="E71" t="s">
        <v>589</v>
      </c>
      <c r="F71">
        <v>1</v>
      </c>
    </row>
    <row r="72" spans="2:6" x14ac:dyDescent="0.35">
      <c r="B72" t="str">
        <f>'Techs-Fuels Updated'!D63</f>
        <v>GRTRDMKH00</v>
      </c>
      <c r="C72">
        <f>'Techs-Fuels Updated'!R63</f>
        <v>1</v>
      </c>
      <c r="E72" t="s">
        <v>590</v>
      </c>
      <c r="F72">
        <v>1</v>
      </c>
    </row>
    <row r="73" spans="2:6" x14ac:dyDescent="0.35">
      <c r="B73" t="str">
        <f>'Techs-Fuels Updated'!D64</f>
        <v>MKTRDRSH00</v>
      </c>
      <c r="C73">
        <f>'Techs-Fuels Updated'!R64</f>
        <v>1</v>
      </c>
      <c r="E73" t="s">
        <v>591</v>
      </c>
      <c r="F73">
        <v>1</v>
      </c>
    </row>
    <row r="74" spans="2:6" x14ac:dyDescent="0.35">
      <c r="B74" t="str">
        <f>'Techs-Fuels Updated'!D65</f>
        <v>RSTRDMKH00</v>
      </c>
      <c r="C74">
        <f>'Techs-Fuels Updated'!R65</f>
        <v>1</v>
      </c>
      <c r="E74" t="s">
        <v>592</v>
      </c>
      <c r="F74">
        <v>1</v>
      </c>
    </row>
    <row r="75" spans="2:6" x14ac:dyDescent="0.35">
      <c r="B75" t="str">
        <f>'Techs-Fuels Updated'!D66</f>
        <v>MEPELBS000</v>
      </c>
      <c r="C75">
        <f>'Techs-Fuels Updated'!R66</f>
        <v>31.536000000000001</v>
      </c>
      <c r="E75" t="s">
        <v>568</v>
      </c>
      <c r="F75">
        <v>31.536000000000001</v>
      </c>
    </row>
    <row r="76" spans="2:6" x14ac:dyDescent="0.35">
      <c r="B76" t="str">
        <f>'Techs-Fuels Updated'!D67</f>
        <v>MERCODM000</v>
      </c>
      <c r="C76">
        <f>'Techs-Fuels Updated'!R67</f>
        <v>1</v>
      </c>
      <c r="E76" t="s">
        <v>574</v>
      </c>
      <c r="F76">
        <v>1</v>
      </c>
    </row>
    <row r="77" spans="2:6" x14ac:dyDescent="0.35">
      <c r="B77" t="str">
        <f>'Techs-Fuels Updated'!D68</f>
        <v>MERCOIM000</v>
      </c>
      <c r="C77">
        <f>'Techs-Fuels Updated'!R68</f>
        <v>1</v>
      </c>
      <c r="E77" t="s">
        <v>575</v>
      </c>
      <c r="F77">
        <v>1</v>
      </c>
    </row>
    <row r="78" spans="2:6" x14ac:dyDescent="0.35">
      <c r="B78" t="str">
        <f>'Techs-Fuels Updated'!D69</f>
        <v>MEPHYDMHI0</v>
      </c>
      <c r="C78">
        <f>'Techs-Fuels Updated'!R69</f>
        <v>31.536000000000001</v>
      </c>
      <c r="E78" t="s">
        <v>593</v>
      </c>
      <c r="F78">
        <v>31.536000000000001</v>
      </c>
    </row>
    <row r="79" spans="2:6" x14ac:dyDescent="0.35">
      <c r="B79" t="str">
        <f>'Techs-Fuels Updated'!D70</f>
        <v>MEPHYDMHO0</v>
      </c>
      <c r="C79">
        <f>'Techs-Fuels Updated'!R70</f>
        <v>31.536000000000001</v>
      </c>
      <c r="E79" t="s">
        <v>594</v>
      </c>
      <c r="F79">
        <v>31.536000000000001</v>
      </c>
    </row>
    <row r="80" spans="2:6" x14ac:dyDescent="0.35">
      <c r="B80" t="str">
        <f>'Techs-Fuels Updated'!D71</f>
        <v>MEPHYDMNO0</v>
      </c>
      <c r="C80">
        <f>'Techs-Fuels Updated'!R71</f>
        <v>31.536000000000001</v>
      </c>
      <c r="E80" t="s">
        <v>709</v>
      </c>
      <c r="F80">
        <v>31.536000000000001</v>
      </c>
    </row>
    <row r="81" spans="2:6" x14ac:dyDescent="0.35">
      <c r="B81" t="str">
        <f>'Techs-Fuels Updated'!D72</f>
        <v>MEPHYRRNO0</v>
      </c>
      <c r="C81">
        <f>'Techs-Fuels Updated'!R72</f>
        <v>31.536000000000001</v>
      </c>
      <c r="E81" t="s">
        <v>595</v>
      </c>
      <c r="F81">
        <v>31.536000000000001</v>
      </c>
    </row>
    <row r="82" spans="2:6" x14ac:dyDescent="0.35">
      <c r="B82" t="str">
        <f>'Techs-Fuels Updated'!D73</f>
        <v>MEPHYRRNI0</v>
      </c>
      <c r="C82">
        <f>'Techs-Fuels Updated'!R73</f>
        <v>31.536000000000001</v>
      </c>
      <c r="E82" t="s">
        <v>598</v>
      </c>
      <c r="F82">
        <v>31.536000000000001</v>
      </c>
    </row>
    <row r="83" spans="2:6" x14ac:dyDescent="0.35">
      <c r="B83" t="str">
        <f>'Techs-Fuels Updated'!D74</f>
        <v>MEPSOU1NO0</v>
      </c>
      <c r="C83">
        <f>'Techs-Fuels Updated'!R74</f>
        <v>31.536000000000001</v>
      </c>
      <c r="E83" t="s">
        <v>602</v>
      </c>
      <c r="F83">
        <v>31.536000000000001</v>
      </c>
    </row>
    <row r="84" spans="2:6" x14ac:dyDescent="0.35">
      <c r="B84" t="str">
        <f>'Techs-Fuels Updated'!D75</f>
        <v>MEPSOU1NI0</v>
      </c>
      <c r="C84">
        <f>'Techs-Fuels Updated'!R75</f>
        <v>31.536000000000001</v>
      </c>
      <c r="E84" t="s">
        <v>603</v>
      </c>
      <c r="F84">
        <v>31.536000000000001</v>
      </c>
    </row>
    <row r="85" spans="2:6" x14ac:dyDescent="0.35">
      <c r="B85" t="str">
        <f>'Techs-Fuels Updated'!D76</f>
        <v>MEPCOSCHO0</v>
      </c>
      <c r="C85">
        <f>'Techs-Fuels Updated'!R76</f>
        <v>31.536000000000001</v>
      </c>
      <c r="E85" t="s">
        <v>599</v>
      </c>
      <c r="F85">
        <v>31.536000000000001</v>
      </c>
    </row>
    <row r="86" spans="2:6" x14ac:dyDescent="0.35">
      <c r="B86" t="str">
        <f>'Techs-Fuels Updated'!D77</f>
        <v>MEPCOSCNO0</v>
      </c>
      <c r="C86">
        <f>'Techs-Fuels Updated'!R77</f>
        <v>31.536000000000001</v>
      </c>
      <c r="E86" t="s">
        <v>600</v>
      </c>
      <c r="F86">
        <v>31.536000000000001</v>
      </c>
    </row>
    <row r="87" spans="2:6" x14ac:dyDescent="0.35">
      <c r="B87" t="str">
        <f>'Techs-Fuels Updated'!D78</f>
        <v>MEPCOSCNI0</v>
      </c>
      <c r="C87">
        <f>'Techs-Fuels Updated'!R78</f>
        <v>31.536000000000001</v>
      </c>
      <c r="E87" t="s">
        <v>601</v>
      </c>
      <c r="F87">
        <v>31.536000000000001</v>
      </c>
    </row>
    <row r="88" spans="2:6" x14ac:dyDescent="0.35">
      <c r="B88" t="str">
        <f>'Techs-Fuels Updated'!D79</f>
        <v>MEPWI30NI0</v>
      </c>
      <c r="C88">
        <f>'Techs-Fuels Updated'!R79</f>
        <v>31.536000000000001</v>
      </c>
      <c r="E88" t="s">
        <v>687</v>
      </c>
      <c r="F88">
        <v>31.536000000000001</v>
      </c>
    </row>
    <row r="89" spans="2:6" x14ac:dyDescent="0.35">
      <c r="B89" t="str">
        <f>'Techs-Fuels Updated'!D80</f>
        <v>MEPWI30NO0</v>
      </c>
      <c r="C89">
        <f>'Techs-Fuels Updated'!R80</f>
        <v>31.536000000000001</v>
      </c>
      <c r="E89" t="s">
        <v>688</v>
      </c>
      <c r="F89">
        <v>31.536000000000001</v>
      </c>
    </row>
    <row r="90" spans="2:6" x14ac:dyDescent="0.35">
      <c r="B90" t="str">
        <f>'Techs-Fuels Updated'!D81</f>
        <v>METELTRH00</v>
      </c>
      <c r="C90">
        <f>'Techs-Fuels Updated'!R81</f>
        <v>1</v>
      </c>
      <c r="E90" t="s">
        <v>650</v>
      </c>
      <c r="F90">
        <v>1</v>
      </c>
    </row>
    <row r="91" spans="2:6" x14ac:dyDescent="0.35">
      <c r="B91" t="str">
        <f>'Techs-Fuels Updated'!D82</f>
        <v>METELDSH00</v>
      </c>
      <c r="C91">
        <f>'Techs-Fuels Updated'!R82</f>
        <v>1</v>
      </c>
      <c r="E91" t="s">
        <v>651</v>
      </c>
      <c r="F91">
        <v>1</v>
      </c>
    </row>
    <row r="92" spans="2:6" x14ac:dyDescent="0.35">
      <c r="B92" t="str">
        <f>'Techs-Fuels Updated'!D83</f>
        <v>METRDIMH00</v>
      </c>
      <c r="C92">
        <f>'Techs-Fuels Updated'!R83</f>
        <v>1</v>
      </c>
      <c r="E92" t="s">
        <v>606</v>
      </c>
      <c r="F92">
        <v>1</v>
      </c>
    </row>
    <row r="93" spans="2:6" x14ac:dyDescent="0.35">
      <c r="B93" t="str">
        <f>'Techs-Fuels Updated'!D84</f>
        <v>METRDEXH00</v>
      </c>
      <c r="C93">
        <f>'Techs-Fuels Updated'!R84</f>
        <v>1</v>
      </c>
      <c r="E93" t="s">
        <v>607</v>
      </c>
      <c r="F93">
        <v>1</v>
      </c>
    </row>
    <row r="94" spans="2:6" x14ac:dyDescent="0.35">
      <c r="B94" t="str">
        <f>'Techs-Fuels Updated'!D85</f>
        <v>METRDALH00</v>
      </c>
      <c r="C94">
        <f>'Techs-Fuels Updated'!R85</f>
        <v>1</v>
      </c>
      <c r="E94" t="s">
        <v>608</v>
      </c>
      <c r="F94">
        <v>1</v>
      </c>
    </row>
    <row r="95" spans="2:6" x14ac:dyDescent="0.35">
      <c r="B95" t="str">
        <f>'Techs-Fuels Updated'!D86</f>
        <v>METRDXKH00</v>
      </c>
      <c r="C95">
        <f>'Techs-Fuels Updated'!R86</f>
        <v>1</v>
      </c>
      <c r="E95" t="s">
        <v>612</v>
      </c>
      <c r="F95">
        <v>1</v>
      </c>
    </row>
    <row r="96" spans="2:6" x14ac:dyDescent="0.35">
      <c r="B96" t="str">
        <f>'Techs-Fuels Updated'!D87</f>
        <v>METRDITH00</v>
      </c>
      <c r="C96">
        <f>'Techs-Fuels Updated'!R87</f>
        <v>1</v>
      </c>
      <c r="E96" t="s">
        <v>609</v>
      </c>
      <c r="F96">
        <v>1</v>
      </c>
    </row>
    <row r="97" spans="2:6" x14ac:dyDescent="0.35">
      <c r="B97" t="str">
        <f>'Techs-Fuels Updated'!D88</f>
        <v>ITTRDMEH00</v>
      </c>
      <c r="C97">
        <f>'Techs-Fuels Updated'!R88</f>
        <v>1</v>
      </c>
      <c r="E97" t="s">
        <v>613</v>
      </c>
      <c r="F97">
        <v>1</v>
      </c>
    </row>
    <row r="98" spans="2:6" x14ac:dyDescent="0.35">
      <c r="B98" t="str">
        <f>'Techs-Fuels Updated'!D89</f>
        <v>METRDBAH00</v>
      </c>
      <c r="C98">
        <f>'Techs-Fuels Updated'!R89</f>
        <v>1</v>
      </c>
      <c r="E98" t="s">
        <v>614</v>
      </c>
      <c r="F98">
        <v>1</v>
      </c>
    </row>
    <row r="99" spans="2:6" x14ac:dyDescent="0.35">
      <c r="B99" t="str">
        <f>'Techs-Fuels Updated'!D90</f>
        <v>BATRDMEH00</v>
      </c>
      <c r="C99">
        <f>'Techs-Fuels Updated'!R90</f>
        <v>1</v>
      </c>
      <c r="E99" t="s">
        <v>615</v>
      </c>
      <c r="F99">
        <v>1</v>
      </c>
    </row>
    <row r="100" spans="2:6" x14ac:dyDescent="0.35">
      <c r="B100" t="str">
        <f>'Techs-Fuels Updated'!D91</f>
        <v>METRDRSH00</v>
      </c>
      <c r="C100">
        <f>'Techs-Fuels Updated'!R91</f>
        <v>1</v>
      </c>
      <c r="E100" t="s">
        <v>616</v>
      </c>
      <c r="F100">
        <v>1</v>
      </c>
    </row>
    <row r="101" spans="2:6" x14ac:dyDescent="0.35">
      <c r="B101" t="str">
        <f>'Techs-Fuels Updated'!D92</f>
        <v>RSTRDMEH00</v>
      </c>
      <c r="C101">
        <f>'Techs-Fuels Updated'!R92</f>
        <v>1</v>
      </c>
      <c r="E101" t="s">
        <v>643</v>
      </c>
      <c r="F101">
        <v>1</v>
      </c>
    </row>
    <row r="102" spans="2:6" x14ac:dyDescent="0.35">
      <c r="B102" t="str">
        <f>'Techs-Fuels Updated'!D93</f>
        <v>XKPELBS000</v>
      </c>
      <c r="C102">
        <f>'Techs-Fuels Updated'!R93</f>
        <v>31.536000000000001</v>
      </c>
      <c r="E102" t="s">
        <v>569</v>
      </c>
      <c r="F102">
        <v>31.536000000000001</v>
      </c>
    </row>
    <row r="103" spans="2:6" x14ac:dyDescent="0.35">
      <c r="B103" t="str">
        <f>'Techs-Fuels Updated'!D94</f>
        <v>XKRCODM000</v>
      </c>
      <c r="C103">
        <f>'Techs-Fuels Updated'!R94</f>
        <v>1</v>
      </c>
      <c r="E103" t="s">
        <v>576</v>
      </c>
      <c r="F103">
        <v>1</v>
      </c>
    </row>
    <row r="104" spans="2:6" x14ac:dyDescent="0.35">
      <c r="B104" t="str">
        <f>'Techs-Fuels Updated'!D95</f>
        <v>XKRCOIM000</v>
      </c>
      <c r="C104">
        <f>'Techs-Fuels Updated'!R95</f>
        <v>1</v>
      </c>
      <c r="E104" t="s">
        <v>577</v>
      </c>
      <c r="F104">
        <v>1</v>
      </c>
    </row>
    <row r="105" spans="2:6" x14ac:dyDescent="0.35">
      <c r="B105" t="str">
        <f>'Techs-Fuels Updated'!D96</f>
        <v>XKPCOSCHO0</v>
      </c>
      <c r="C105">
        <f>'Techs-Fuels Updated'!R96</f>
        <v>31.536000000000001</v>
      </c>
      <c r="E105" t="s">
        <v>618</v>
      </c>
      <c r="F105">
        <v>31.536000000000001</v>
      </c>
    </row>
    <row r="106" spans="2:6" x14ac:dyDescent="0.35">
      <c r="B106" t="str">
        <f>'Techs-Fuels Updated'!D97</f>
        <v>XKPCOSCNO0</v>
      </c>
      <c r="C106">
        <f>'Techs-Fuels Updated'!R97</f>
        <v>31.536000000000001</v>
      </c>
      <c r="E106" t="s">
        <v>619</v>
      </c>
      <c r="F106">
        <v>31.536000000000001</v>
      </c>
    </row>
    <row r="107" spans="2:6" x14ac:dyDescent="0.35">
      <c r="B107" t="str">
        <f>'Techs-Fuels Updated'!D98</f>
        <v>XKPHYRRHO0</v>
      </c>
      <c r="C107">
        <f>'Techs-Fuels Updated'!R98</f>
        <v>31.536000000000001</v>
      </c>
      <c r="E107" t="s">
        <v>620</v>
      </c>
      <c r="F107">
        <v>31.536000000000001</v>
      </c>
    </row>
    <row r="108" spans="2:6" x14ac:dyDescent="0.35">
      <c r="B108" t="str">
        <f>'Techs-Fuels Updated'!D99</f>
        <v>XKPHYRRNO0</v>
      </c>
      <c r="C108">
        <f>'Techs-Fuels Updated'!R99</f>
        <v>31.536000000000001</v>
      </c>
      <c r="E108" t="s">
        <v>621</v>
      </c>
      <c r="F108">
        <v>31.536000000000001</v>
      </c>
    </row>
    <row r="109" spans="2:6" x14ac:dyDescent="0.35">
      <c r="B109" t="str">
        <f>'Techs-Fuels Updated'!D100</f>
        <v>XKPSOU1NO0</v>
      </c>
      <c r="C109">
        <f>'Techs-Fuels Updated'!R100</f>
        <v>31.536000000000001</v>
      </c>
      <c r="E109" t="s">
        <v>622</v>
      </c>
      <c r="F109">
        <v>31.536000000000001</v>
      </c>
    </row>
    <row r="110" spans="2:6" x14ac:dyDescent="0.35">
      <c r="B110" t="str">
        <f>'Techs-Fuels Updated'!D101</f>
        <v>XKPSOU1NI0</v>
      </c>
      <c r="C110">
        <f>'Techs-Fuels Updated'!R101</f>
        <v>31.536000000000001</v>
      </c>
      <c r="E110" t="s">
        <v>623</v>
      </c>
      <c r="F110">
        <v>31.536000000000001</v>
      </c>
    </row>
    <row r="111" spans="2:6" x14ac:dyDescent="0.35">
      <c r="B111" t="str">
        <f>'Techs-Fuels Updated'!D102</f>
        <v>XKPWI25NO0</v>
      </c>
      <c r="C111">
        <f>'Techs-Fuels Updated'!R102</f>
        <v>31.536000000000001</v>
      </c>
      <c r="E111" t="s">
        <v>624</v>
      </c>
      <c r="F111">
        <v>31.536000000000001</v>
      </c>
    </row>
    <row r="112" spans="2:6" x14ac:dyDescent="0.35">
      <c r="B112" t="str">
        <f>'Techs-Fuels Updated'!D103</f>
        <v>XKPWI25NI0</v>
      </c>
      <c r="C112">
        <f>'Techs-Fuels Updated'!R103</f>
        <v>31.536000000000001</v>
      </c>
      <c r="E112" t="s">
        <v>625</v>
      </c>
      <c r="F112">
        <v>31.536000000000001</v>
      </c>
    </row>
    <row r="113" spans="2:6" x14ac:dyDescent="0.35">
      <c r="B113" t="str">
        <f>'Techs-Fuels Updated'!D104</f>
        <v>XKTELTRH00</v>
      </c>
      <c r="C113">
        <f>'Techs-Fuels Updated'!R104</f>
        <v>1</v>
      </c>
      <c r="E113" t="s">
        <v>650</v>
      </c>
      <c r="F113">
        <v>1</v>
      </c>
    </row>
    <row r="114" spans="2:6" x14ac:dyDescent="0.35">
      <c r="B114" t="str">
        <f>'Techs-Fuels Updated'!D105</f>
        <v>XKTELDSH00</v>
      </c>
      <c r="C114">
        <f>'Techs-Fuels Updated'!R105</f>
        <v>1</v>
      </c>
      <c r="E114" t="s">
        <v>651</v>
      </c>
      <c r="F114">
        <v>1</v>
      </c>
    </row>
    <row r="115" spans="2:6" x14ac:dyDescent="0.35">
      <c r="B115" t="str">
        <f>'Techs-Fuels Updated'!D106</f>
        <v>XKTRDIMH00</v>
      </c>
      <c r="C115">
        <f>'Techs-Fuels Updated'!R106</f>
        <v>1</v>
      </c>
      <c r="E115" t="s">
        <v>610</v>
      </c>
      <c r="F115">
        <v>1</v>
      </c>
    </row>
    <row r="116" spans="2:6" x14ac:dyDescent="0.35">
      <c r="B116" t="str">
        <f>'Techs-Fuels Updated'!D107</f>
        <v>XKTRDEXH00</v>
      </c>
      <c r="C116">
        <f>'Techs-Fuels Updated'!R107</f>
        <v>1</v>
      </c>
      <c r="E116" t="s">
        <v>611</v>
      </c>
      <c r="F116">
        <v>1</v>
      </c>
    </row>
    <row r="117" spans="2:6" x14ac:dyDescent="0.35">
      <c r="B117" t="str">
        <f>'Techs-Fuels Updated'!D108</f>
        <v>XKTRDAKH00</v>
      </c>
      <c r="C117">
        <f>'Techs-Fuels Updated'!R108</f>
        <v>1</v>
      </c>
      <c r="E117" t="s">
        <v>565</v>
      </c>
      <c r="F117">
        <v>1</v>
      </c>
    </row>
    <row r="118" spans="2:6" x14ac:dyDescent="0.35">
      <c r="B118" t="str">
        <f>'Techs-Fuels Updated'!D109</f>
        <v>XKTRDMEH00</v>
      </c>
      <c r="C118">
        <f>'Techs-Fuels Updated'!R109</f>
        <v>1</v>
      </c>
      <c r="E118" t="s">
        <v>617</v>
      </c>
      <c r="F118">
        <v>1</v>
      </c>
    </row>
    <row r="119" spans="2:6" x14ac:dyDescent="0.35">
      <c r="B119" t="str">
        <f>'Techs-Fuels Updated'!D110</f>
        <v>MKCWTLK0BD</v>
      </c>
      <c r="C119">
        <f>'Techs-Fuels Updated'!R110</f>
        <v>1</v>
      </c>
      <c r="E119" t="s">
        <v>506</v>
      </c>
      <c r="F119">
        <v>1</v>
      </c>
    </row>
    <row r="120" spans="2:6" x14ac:dyDescent="0.35">
      <c r="B120" t="str">
        <f>'Techs-Fuels Updated'!D111</f>
        <v>MKCWTCT1BD</v>
      </c>
      <c r="C120">
        <f>'Techs-Fuels Updated'!R111</f>
        <v>1</v>
      </c>
      <c r="E120" t="s">
        <v>505</v>
      </c>
      <c r="F120">
        <v>1</v>
      </c>
    </row>
    <row r="121" spans="2:6" x14ac:dyDescent="0.35">
      <c r="B121" t="str">
        <f>'Techs-Fuels Updated'!D112</f>
        <v>MKCWTRS1BD</v>
      </c>
      <c r="C121">
        <f>'Techs-Fuels Updated'!R112</f>
        <v>1</v>
      </c>
      <c r="E121" t="s">
        <v>507</v>
      </c>
      <c r="F121">
        <v>1</v>
      </c>
    </row>
    <row r="122" spans="2:6" x14ac:dyDescent="0.35">
      <c r="B122" t="str">
        <f>'Techs-Fuels Updated'!D113</f>
        <v>MKCWTSP1BD</v>
      </c>
      <c r="C122">
        <f>'Techs-Fuels Updated'!R113</f>
        <v>1</v>
      </c>
      <c r="E122" t="s">
        <v>508</v>
      </c>
      <c r="F122">
        <v>1</v>
      </c>
    </row>
    <row r="123" spans="2:6" x14ac:dyDescent="0.35">
      <c r="B123" t="str">
        <f>'Techs-Fuels Updated'!D114</f>
        <v>MKCWTCT2BD</v>
      </c>
      <c r="C123">
        <f>'Techs-Fuels Updated'!R114</f>
        <v>1</v>
      </c>
      <c r="E123" t="s">
        <v>626</v>
      </c>
      <c r="F123">
        <v>1</v>
      </c>
    </row>
    <row r="124" spans="2:6" x14ac:dyDescent="0.35">
      <c r="B124" t="str">
        <f>'Techs-Fuels Updated'!D115</f>
        <v>MKCWTRS2BD</v>
      </c>
      <c r="C124">
        <f>'Techs-Fuels Updated'!R115</f>
        <v>1</v>
      </c>
      <c r="E124" t="s">
        <v>627</v>
      </c>
      <c r="F124">
        <v>1</v>
      </c>
    </row>
    <row r="125" spans="2:6" x14ac:dyDescent="0.35">
      <c r="B125" t="str">
        <f>'Techs-Fuels Updated'!D116</f>
        <v>MKCWTSP2BD</v>
      </c>
      <c r="C125">
        <f>'Techs-Fuels Updated'!R116</f>
        <v>1</v>
      </c>
      <c r="E125" t="s">
        <v>628</v>
      </c>
      <c r="F125">
        <v>1</v>
      </c>
    </row>
    <row r="126" spans="2:6" x14ac:dyDescent="0.35">
      <c r="B126" t="str">
        <f>'Techs-Fuels Updated'!D117</f>
        <v>MKCWTCT3DD</v>
      </c>
      <c r="C126">
        <f>'Techs-Fuels Updated'!R117</f>
        <v>1</v>
      </c>
      <c r="E126" t="s">
        <v>629</v>
      </c>
      <c r="F126">
        <v>1</v>
      </c>
    </row>
    <row r="127" spans="2:6" x14ac:dyDescent="0.35">
      <c r="B127" t="str">
        <f>'Techs-Fuels Updated'!D118</f>
        <v>MKCWTRS3DD</v>
      </c>
      <c r="C127">
        <f>'Techs-Fuels Updated'!R118</f>
        <v>1</v>
      </c>
      <c r="E127" t="s">
        <v>630</v>
      </c>
      <c r="F127">
        <v>1</v>
      </c>
    </row>
    <row r="128" spans="2:6" x14ac:dyDescent="0.35">
      <c r="B128" t="str">
        <f>'Techs-Fuels Updated'!D119</f>
        <v>ALCWTSP3DD</v>
      </c>
      <c r="C128">
        <f>'Techs-Fuels Updated'!R119</f>
        <v>1</v>
      </c>
      <c r="E128" t="s">
        <v>654</v>
      </c>
      <c r="F128">
        <v>1</v>
      </c>
    </row>
    <row r="129" spans="2:6" x14ac:dyDescent="0.35">
      <c r="B129" t="str">
        <f>'Techs-Fuels Updated'!D120</f>
        <v>XKCWTRS1WD</v>
      </c>
      <c r="C129">
        <f>'Techs-Fuels Updated'!R120</f>
        <v>1</v>
      </c>
      <c r="E129" t="s">
        <v>632</v>
      </c>
      <c r="F129">
        <v>1</v>
      </c>
    </row>
    <row r="130" spans="2:6" x14ac:dyDescent="0.35">
      <c r="B130" t="str">
        <f>'Techs-Fuels Updated'!D121</f>
        <v>ALCWTCT1DD</v>
      </c>
      <c r="C130">
        <f>'Techs-Fuels Updated'!R121</f>
        <v>1</v>
      </c>
      <c r="E130" t="s">
        <v>631</v>
      </c>
      <c r="F130">
        <v>1</v>
      </c>
    </row>
    <row r="131" spans="2:6" x14ac:dyDescent="0.35">
      <c r="B131" t="str">
        <f>'Techs-Fuels Updated'!D122</f>
        <v>ALCWTRS1DD</v>
      </c>
      <c r="C131">
        <f>'Techs-Fuels Updated'!R122</f>
        <v>1</v>
      </c>
      <c r="E131" t="s">
        <v>633</v>
      </c>
      <c r="F131">
        <v>1</v>
      </c>
    </row>
    <row r="132" spans="2:6" x14ac:dyDescent="0.35">
      <c r="B132" t="str">
        <f>'Techs-Fuels Updated'!D123</f>
        <v>ALCWTSP4DD</v>
      </c>
      <c r="C132">
        <f>'Techs-Fuels Updated'!R123</f>
        <v>1</v>
      </c>
      <c r="E132" t="s">
        <v>634</v>
      </c>
      <c r="F132">
        <v>1</v>
      </c>
    </row>
    <row r="133" spans="2:6" x14ac:dyDescent="0.35">
      <c r="B133" t="str">
        <f>'Techs-Fuels Updated'!D124</f>
        <v>ALCWTCT2DD</v>
      </c>
      <c r="C133">
        <f>'Techs-Fuels Updated'!R124</f>
        <v>1</v>
      </c>
      <c r="E133" t="s">
        <v>635</v>
      </c>
      <c r="F133">
        <v>1</v>
      </c>
    </row>
    <row r="134" spans="2:6" x14ac:dyDescent="0.35">
      <c r="B134" t="str">
        <f>'Techs-Fuels Updated'!D125</f>
        <v>ALCWTRS2DD</v>
      </c>
      <c r="C134">
        <f>'Techs-Fuels Updated'!R125</f>
        <v>1</v>
      </c>
      <c r="E134" t="s">
        <v>636</v>
      </c>
      <c r="F134">
        <v>1</v>
      </c>
    </row>
    <row r="135" spans="2:6" x14ac:dyDescent="0.35">
      <c r="B135" t="str">
        <f>'Techs-Fuels Updated'!D126</f>
        <v>ALCWTSP5DD</v>
      </c>
      <c r="C135">
        <f>'Techs-Fuels Updated'!R126</f>
        <v>1</v>
      </c>
      <c r="E135" t="s">
        <v>637</v>
      </c>
      <c r="F135">
        <v>1</v>
      </c>
    </row>
    <row r="136" spans="2:6" x14ac:dyDescent="0.35">
      <c r="B136" t="str">
        <f>'Techs-Fuels Updated'!D127</f>
        <v>ALCWTCT3DD</v>
      </c>
      <c r="C136">
        <f>'Techs-Fuels Updated'!R127</f>
        <v>1</v>
      </c>
      <c r="E136" t="s">
        <v>638</v>
      </c>
      <c r="F136">
        <v>1</v>
      </c>
    </row>
    <row r="137" spans="2:6" x14ac:dyDescent="0.35">
      <c r="B137" t="str">
        <f>'Techs-Fuels Updated'!D128</f>
        <v>ALCWTRS3DD</v>
      </c>
      <c r="C137">
        <f>'Techs-Fuels Updated'!R128</f>
        <v>1</v>
      </c>
      <c r="E137" t="s">
        <v>639</v>
      </c>
      <c r="F137">
        <v>1</v>
      </c>
    </row>
    <row r="138" spans="2:6" x14ac:dyDescent="0.35">
      <c r="B138" t="str">
        <f>'Techs-Fuels Updated'!D129</f>
        <v>ALCWTSP6DD</v>
      </c>
      <c r="C138">
        <f>'Techs-Fuels Updated'!R129</f>
        <v>1</v>
      </c>
      <c r="E138" t="s">
        <v>640</v>
      </c>
      <c r="F138">
        <v>1</v>
      </c>
    </row>
    <row r="139" spans="2:6" x14ac:dyDescent="0.35">
      <c r="B139" t="str">
        <f>'Techs-Fuels Updated'!D130</f>
        <v>ALCWTCT4DD</v>
      </c>
      <c r="C139">
        <f>'Techs-Fuels Updated'!R130</f>
        <v>1</v>
      </c>
      <c r="E139" t="s">
        <v>641</v>
      </c>
      <c r="F139">
        <v>1</v>
      </c>
    </row>
    <row r="140" spans="2:6" x14ac:dyDescent="0.35">
      <c r="B140" t="str">
        <f>'Techs-Fuels Updated'!D131</f>
        <v>ALCWTRS4DD</v>
      </c>
      <c r="C140">
        <f>'Techs-Fuels Updated'!R131</f>
        <v>1</v>
      </c>
      <c r="E140" t="s">
        <v>642</v>
      </c>
      <c r="F140">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K269"/>
  <sheetViews>
    <sheetView topLeftCell="T1" zoomScaleNormal="100" workbookViewId="0">
      <pane ySplit="4" topLeftCell="A228" activePane="bottomLeft" state="frozen"/>
      <selection pane="bottomLeft" activeCell="AA2" sqref="AA2"/>
    </sheetView>
  </sheetViews>
  <sheetFormatPr defaultColWidth="8.90625" defaultRowHeight="14.5" x14ac:dyDescent="0.35"/>
  <cols>
    <col min="1" max="1" width="16.54296875" style="176" bestFit="1" customWidth="1"/>
    <col min="2" max="27" width="9.54296875" style="176" bestFit="1" customWidth="1"/>
    <col min="28" max="16384" width="8.90625" style="176"/>
  </cols>
  <sheetData>
    <row r="2" spans="1:37" ht="15" thickBot="1" x14ac:dyDescent="0.4">
      <c r="A2" s="177" t="s">
        <v>245</v>
      </c>
    </row>
    <row r="3" spans="1:37" ht="15" thickBot="1" x14ac:dyDescent="0.4">
      <c r="A3" s="30" t="s">
        <v>159</v>
      </c>
    </row>
    <row r="4" spans="1:37" ht="15" thickBot="1" x14ac:dyDescent="0.4">
      <c r="B4" s="30">
        <v>2020</v>
      </c>
      <c r="C4" s="30">
        <v>2021</v>
      </c>
      <c r="D4" s="30">
        <v>2022</v>
      </c>
      <c r="E4" s="30">
        <v>2023</v>
      </c>
      <c r="F4" s="30">
        <v>2024</v>
      </c>
      <c r="G4" s="30">
        <v>2025</v>
      </c>
      <c r="H4" s="30">
        <v>2026</v>
      </c>
      <c r="I4" s="30">
        <v>2027</v>
      </c>
      <c r="J4" s="30">
        <v>2028</v>
      </c>
      <c r="K4" s="30">
        <v>2029</v>
      </c>
      <c r="L4" s="30">
        <v>2030</v>
      </c>
      <c r="M4" s="30">
        <v>2031</v>
      </c>
      <c r="N4" s="30">
        <v>2032</v>
      </c>
      <c r="O4" s="30">
        <v>2033</v>
      </c>
      <c r="P4" s="30">
        <v>2034</v>
      </c>
      <c r="Q4" s="30">
        <v>2035</v>
      </c>
      <c r="R4" s="30">
        <v>2036</v>
      </c>
      <c r="S4" s="30">
        <v>2037</v>
      </c>
      <c r="T4" s="30">
        <v>2038</v>
      </c>
      <c r="U4" s="30">
        <v>2039</v>
      </c>
      <c r="V4" s="30">
        <v>2040</v>
      </c>
      <c r="W4" s="30">
        <v>2041</v>
      </c>
      <c r="X4" s="30">
        <v>2042</v>
      </c>
      <c r="Y4" s="30">
        <v>2043</v>
      </c>
      <c r="Z4" s="30">
        <v>2044</v>
      </c>
      <c r="AA4" s="34">
        <v>2045</v>
      </c>
      <c r="AB4" s="30">
        <v>2046</v>
      </c>
      <c r="AC4" s="30">
        <v>2047</v>
      </c>
      <c r="AD4" s="30">
        <v>2048</v>
      </c>
      <c r="AE4" s="30">
        <v>2049</v>
      </c>
      <c r="AF4" s="30">
        <v>2050</v>
      </c>
      <c r="AG4" s="34">
        <v>2051</v>
      </c>
      <c r="AH4" s="30">
        <v>2052</v>
      </c>
      <c r="AI4" s="30">
        <v>2053</v>
      </c>
      <c r="AJ4" s="30">
        <v>2054</v>
      </c>
      <c r="AK4" s="30" t="s">
        <v>1418</v>
      </c>
    </row>
    <row r="5" spans="1:37" ht="15" thickBot="1" x14ac:dyDescent="0.4">
      <c r="A5" s="181" t="str">
        <f>'Techs-Fuels Updated'!D2</f>
        <v>ALPELBS000</v>
      </c>
      <c r="B5" s="306">
        <f>'Techs-Fuels Updated'!T2</f>
        <v>0</v>
      </c>
      <c r="C5" s="174">
        <f>B5</f>
        <v>0</v>
      </c>
      <c r="D5" s="174">
        <f t="shared" ref="D5:AA5" si="0">C5</f>
        <v>0</v>
      </c>
      <c r="E5" s="174">
        <f t="shared" si="0"/>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5">
        <f t="shared" si="0"/>
        <v>0</v>
      </c>
      <c r="AB5" s="175">
        <f t="shared" ref="AB5:AB68" si="1">AA5</f>
        <v>0</v>
      </c>
      <c r="AC5" s="175">
        <f t="shared" ref="AC5:AC68" si="2">AB5</f>
        <v>0</v>
      </c>
      <c r="AD5" s="175">
        <f t="shared" ref="AD5:AD68" si="3">AC5</f>
        <v>0</v>
      </c>
      <c r="AE5" s="175">
        <f t="shared" ref="AE5:AE68" si="4">AD5</f>
        <v>0</v>
      </c>
      <c r="AF5" s="175">
        <f t="shared" ref="AF5:AF68" si="5">AE5</f>
        <v>0</v>
      </c>
      <c r="AG5" s="175">
        <f t="shared" ref="AG5:AG68" si="6">AF5</f>
        <v>0</v>
      </c>
      <c r="AH5" s="175">
        <f t="shared" ref="AH5:AH68" si="7">AG5</f>
        <v>0</v>
      </c>
      <c r="AI5" s="175">
        <f t="shared" ref="AI5:AI68" si="8">AH5</f>
        <v>0</v>
      </c>
      <c r="AJ5" s="175">
        <f t="shared" ref="AJ5:AJ68" si="9">AI5</f>
        <v>0</v>
      </c>
      <c r="AK5" s="175">
        <f t="shared" ref="AK5:AK68" si="10">AJ5</f>
        <v>0</v>
      </c>
    </row>
    <row r="6" spans="1:37" ht="15" thickBot="1" x14ac:dyDescent="0.4">
      <c r="A6" s="181" t="str">
        <f>'Techs-Fuels Updated'!D3</f>
        <v>ALRNGDM000</v>
      </c>
      <c r="B6" s="306">
        <f>'Techs-Fuels Updated'!T3</f>
        <v>1</v>
      </c>
      <c r="C6" s="174">
        <f t="shared" ref="C6:C69" si="11">B6</f>
        <v>1</v>
      </c>
      <c r="D6" s="174">
        <f t="shared" ref="D6:D69" si="12">C6</f>
        <v>1</v>
      </c>
      <c r="E6" s="174">
        <f t="shared" ref="E6:E69" si="13">D6</f>
        <v>1</v>
      </c>
      <c r="F6" s="174">
        <f t="shared" ref="F6:F69" si="14">E6</f>
        <v>1</v>
      </c>
      <c r="G6" s="174">
        <f t="shared" ref="G6:G69" si="15">F6</f>
        <v>1</v>
      </c>
      <c r="H6" s="174">
        <f t="shared" ref="H6:H69" si="16">G6</f>
        <v>1</v>
      </c>
      <c r="I6" s="174">
        <f t="shared" ref="I6:I69" si="17">H6</f>
        <v>1</v>
      </c>
      <c r="J6" s="174">
        <f t="shared" ref="J6:J69" si="18">I6</f>
        <v>1</v>
      </c>
      <c r="K6" s="174">
        <f t="shared" ref="K6:K69" si="19">J6</f>
        <v>1</v>
      </c>
      <c r="L6" s="174">
        <f t="shared" ref="L6:L69" si="20">K6</f>
        <v>1</v>
      </c>
      <c r="M6" s="174">
        <f t="shared" ref="M6:M69" si="21">L6</f>
        <v>1</v>
      </c>
      <c r="N6" s="174">
        <f t="shared" ref="N6:N69" si="22">M6</f>
        <v>1</v>
      </c>
      <c r="O6" s="174">
        <f t="shared" ref="O6:O69" si="23">N6</f>
        <v>1</v>
      </c>
      <c r="P6" s="174">
        <f t="shared" ref="P6:P69" si="24">O6</f>
        <v>1</v>
      </c>
      <c r="Q6" s="174">
        <f t="shared" ref="Q6:Q69" si="25">P6</f>
        <v>1</v>
      </c>
      <c r="R6" s="174">
        <f t="shared" ref="R6:R69" si="26">Q6</f>
        <v>1</v>
      </c>
      <c r="S6" s="174">
        <f t="shared" ref="S6:S69" si="27">R6</f>
        <v>1</v>
      </c>
      <c r="T6" s="174">
        <f t="shared" ref="T6:T69" si="28">S6</f>
        <v>1</v>
      </c>
      <c r="U6" s="174">
        <f t="shared" ref="U6:U69" si="29">T6</f>
        <v>1</v>
      </c>
      <c r="V6" s="174">
        <f t="shared" ref="V6:V69" si="30">U6</f>
        <v>1</v>
      </c>
      <c r="W6" s="174">
        <f t="shared" ref="W6:W69" si="31">V6</f>
        <v>1</v>
      </c>
      <c r="X6" s="174">
        <f t="shared" ref="X6:X69" si="32">W6</f>
        <v>1</v>
      </c>
      <c r="Y6" s="174">
        <f t="shared" ref="Y6:Y69" si="33">X6</f>
        <v>1</v>
      </c>
      <c r="Z6" s="174">
        <f t="shared" ref="Z6:Z69" si="34">Y6</f>
        <v>1</v>
      </c>
      <c r="AA6" s="175">
        <f t="shared" ref="AA6:AA69" si="35">Z6</f>
        <v>1</v>
      </c>
      <c r="AB6" s="175">
        <f t="shared" si="1"/>
        <v>1</v>
      </c>
      <c r="AC6" s="175">
        <f t="shared" si="2"/>
        <v>1</v>
      </c>
      <c r="AD6" s="175">
        <f t="shared" si="3"/>
        <v>1</v>
      </c>
      <c r="AE6" s="175">
        <f t="shared" si="4"/>
        <v>1</v>
      </c>
      <c r="AF6" s="175">
        <f t="shared" si="5"/>
        <v>1</v>
      </c>
      <c r="AG6" s="175">
        <f t="shared" si="6"/>
        <v>1</v>
      </c>
      <c r="AH6" s="175">
        <f t="shared" si="7"/>
        <v>1</v>
      </c>
      <c r="AI6" s="175">
        <f t="shared" si="8"/>
        <v>1</v>
      </c>
      <c r="AJ6" s="175">
        <f t="shared" si="9"/>
        <v>1</v>
      </c>
      <c r="AK6" s="175">
        <f t="shared" si="10"/>
        <v>1</v>
      </c>
    </row>
    <row r="7" spans="1:37" ht="15" thickBot="1" x14ac:dyDescent="0.4">
      <c r="A7" s="181" t="str">
        <f>'Techs-Fuels Updated'!D4</f>
        <v>ALRNGIM000</v>
      </c>
      <c r="B7" s="306">
        <f>'Techs-Fuels Updated'!T4</f>
        <v>1</v>
      </c>
      <c r="C7" s="174">
        <f t="shared" si="11"/>
        <v>1</v>
      </c>
      <c r="D7" s="174">
        <f t="shared" si="12"/>
        <v>1</v>
      </c>
      <c r="E7" s="174">
        <f t="shared" si="13"/>
        <v>1</v>
      </c>
      <c r="F7" s="174">
        <f t="shared" si="14"/>
        <v>1</v>
      </c>
      <c r="G7" s="174">
        <f t="shared" si="15"/>
        <v>1</v>
      </c>
      <c r="H7" s="174">
        <f t="shared" si="16"/>
        <v>1</v>
      </c>
      <c r="I7" s="174">
        <f t="shared" si="17"/>
        <v>1</v>
      </c>
      <c r="J7" s="174">
        <f t="shared" si="18"/>
        <v>1</v>
      </c>
      <c r="K7" s="174">
        <f t="shared" si="19"/>
        <v>1</v>
      </c>
      <c r="L7" s="174">
        <f t="shared" si="20"/>
        <v>1</v>
      </c>
      <c r="M7" s="174">
        <f t="shared" si="21"/>
        <v>1</v>
      </c>
      <c r="N7" s="174">
        <f t="shared" si="22"/>
        <v>1</v>
      </c>
      <c r="O7" s="174">
        <f t="shared" si="23"/>
        <v>1</v>
      </c>
      <c r="P7" s="174">
        <f t="shared" si="24"/>
        <v>1</v>
      </c>
      <c r="Q7" s="174">
        <f t="shared" si="25"/>
        <v>1</v>
      </c>
      <c r="R7" s="174">
        <f t="shared" si="26"/>
        <v>1</v>
      </c>
      <c r="S7" s="174">
        <f t="shared" si="27"/>
        <v>1</v>
      </c>
      <c r="T7" s="174">
        <f t="shared" si="28"/>
        <v>1</v>
      </c>
      <c r="U7" s="174">
        <f t="shared" si="29"/>
        <v>1</v>
      </c>
      <c r="V7" s="174">
        <f t="shared" si="30"/>
        <v>1</v>
      </c>
      <c r="W7" s="174">
        <f t="shared" si="31"/>
        <v>1</v>
      </c>
      <c r="X7" s="174">
        <f t="shared" si="32"/>
        <v>1</v>
      </c>
      <c r="Y7" s="174">
        <f t="shared" si="33"/>
        <v>1</v>
      </c>
      <c r="Z7" s="174">
        <f t="shared" si="34"/>
        <v>1</v>
      </c>
      <c r="AA7" s="175">
        <f t="shared" si="35"/>
        <v>1</v>
      </c>
      <c r="AB7" s="175">
        <f t="shared" si="1"/>
        <v>1</v>
      </c>
      <c r="AC7" s="175">
        <f t="shared" si="2"/>
        <v>1</v>
      </c>
      <c r="AD7" s="175">
        <f t="shared" si="3"/>
        <v>1</v>
      </c>
      <c r="AE7" s="175">
        <f t="shared" si="4"/>
        <v>1</v>
      </c>
      <c r="AF7" s="175">
        <f t="shared" si="5"/>
        <v>1</v>
      </c>
      <c r="AG7" s="175">
        <f t="shared" si="6"/>
        <v>1</v>
      </c>
      <c r="AH7" s="175">
        <f t="shared" si="7"/>
        <v>1</v>
      </c>
      <c r="AI7" s="175">
        <f t="shared" si="8"/>
        <v>1</v>
      </c>
      <c r="AJ7" s="175">
        <f t="shared" si="9"/>
        <v>1</v>
      </c>
      <c r="AK7" s="175">
        <f t="shared" si="10"/>
        <v>1</v>
      </c>
    </row>
    <row r="8" spans="1:37" ht="15" thickBot="1" x14ac:dyDescent="0.4">
      <c r="A8" s="181" t="str">
        <f>'Techs-Fuels Updated'!D5</f>
        <v>ALPHYDMHI0</v>
      </c>
      <c r="B8" s="306">
        <f>'Techs-Fuels Updated'!T5</f>
        <v>1.4999999999999999E-2</v>
      </c>
      <c r="C8" s="174">
        <f t="shared" si="11"/>
        <v>1.4999999999999999E-2</v>
      </c>
      <c r="D8" s="174">
        <f t="shared" si="12"/>
        <v>1.4999999999999999E-2</v>
      </c>
      <c r="E8" s="174">
        <f t="shared" si="13"/>
        <v>1.4999999999999999E-2</v>
      </c>
      <c r="F8" s="174">
        <f t="shared" si="14"/>
        <v>1.4999999999999999E-2</v>
      </c>
      <c r="G8" s="174">
        <f t="shared" si="15"/>
        <v>1.4999999999999999E-2</v>
      </c>
      <c r="H8" s="174">
        <f t="shared" si="16"/>
        <v>1.4999999999999999E-2</v>
      </c>
      <c r="I8" s="174">
        <f t="shared" si="17"/>
        <v>1.4999999999999999E-2</v>
      </c>
      <c r="J8" s="174">
        <f t="shared" si="18"/>
        <v>1.4999999999999999E-2</v>
      </c>
      <c r="K8" s="174">
        <f t="shared" si="19"/>
        <v>1.4999999999999999E-2</v>
      </c>
      <c r="L8" s="174">
        <f t="shared" si="20"/>
        <v>1.4999999999999999E-2</v>
      </c>
      <c r="M8" s="174">
        <f t="shared" si="21"/>
        <v>1.4999999999999999E-2</v>
      </c>
      <c r="N8" s="174">
        <f t="shared" si="22"/>
        <v>1.4999999999999999E-2</v>
      </c>
      <c r="O8" s="174">
        <f t="shared" si="23"/>
        <v>1.4999999999999999E-2</v>
      </c>
      <c r="P8" s="174">
        <f t="shared" si="24"/>
        <v>1.4999999999999999E-2</v>
      </c>
      <c r="Q8" s="174">
        <f t="shared" si="25"/>
        <v>1.4999999999999999E-2</v>
      </c>
      <c r="R8" s="174">
        <f t="shared" si="26"/>
        <v>1.4999999999999999E-2</v>
      </c>
      <c r="S8" s="174">
        <f t="shared" si="27"/>
        <v>1.4999999999999999E-2</v>
      </c>
      <c r="T8" s="174">
        <f t="shared" si="28"/>
        <v>1.4999999999999999E-2</v>
      </c>
      <c r="U8" s="174">
        <f t="shared" si="29"/>
        <v>1.4999999999999999E-2</v>
      </c>
      <c r="V8" s="174">
        <f t="shared" si="30"/>
        <v>1.4999999999999999E-2</v>
      </c>
      <c r="W8" s="174">
        <f t="shared" si="31"/>
        <v>1.4999999999999999E-2</v>
      </c>
      <c r="X8" s="174">
        <f t="shared" si="32"/>
        <v>1.4999999999999999E-2</v>
      </c>
      <c r="Y8" s="174">
        <f t="shared" si="33"/>
        <v>1.4999999999999999E-2</v>
      </c>
      <c r="Z8" s="174">
        <f t="shared" si="34"/>
        <v>1.4999999999999999E-2</v>
      </c>
      <c r="AA8" s="175">
        <f t="shared" si="35"/>
        <v>1.4999999999999999E-2</v>
      </c>
      <c r="AB8" s="175">
        <f t="shared" si="1"/>
        <v>1.4999999999999999E-2</v>
      </c>
      <c r="AC8" s="175">
        <f t="shared" si="2"/>
        <v>1.4999999999999999E-2</v>
      </c>
      <c r="AD8" s="175">
        <f t="shared" si="3"/>
        <v>1.4999999999999999E-2</v>
      </c>
      <c r="AE8" s="175">
        <f t="shared" si="4"/>
        <v>1.4999999999999999E-2</v>
      </c>
      <c r="AF8" s="175">
        <f t="shared" si="5"/>
        <v>1.4999999999999999E-2</v>
      </c>
      <c r="AG8" s="175">
        <f t="shared" si="6"/>
        <v>1.4999999999999999E-2</v>
      </c>
      <c r="AH8" s="175">
        <f t="shared" si="7"/>
        <v>1.4999999999999999E-2</v>
      </c>
      <c r="AI8" s="175">
        <f t="shared" si="8"/>
        <v>1.4999999999999999E-2</v>
      </c>
      <c r="AJ8" s="175">
        <f t="shared" si="9"/>
        <v>1.4999999999999999E-2</v>
      </c>
      <c r="AK8" s="175">
        <f t="shared" si="10"/>
        <v>1.4999999999999999E-2</v>
      </c>
    </row>
    <row r="9" spans="1:37" ht="15" thickBot="1" x14ac:dyDescent="0.4">
      <c r="A9" s="181" t="str">
        <f>'Techs-Fuels Updated'!D6</f>
        <v>ALPHYDMNI1</v>
      </c>
      <c r="B9" s="306">
        <f>'Techs-Fuels Updated'!T6</f>
        <v>0</v>
      </c>
      <c r="C9" s="174">
        <f t="shared" si="11"/>
        <v>0</v>
      </c>
      <c r="D9" s="174">
        <f t="shared" si="12"/>
        <v>0</v>
      </c>
      <c r="E9" s="174">
        <f t="shared" si="13"/>
        <v>0</v>
      </c>
      <c r="F9" s="174">
        <f t="shared" si="14"/>
        <v>0</v>
      </c>
      <c r="G9" s="174">
        <f t="shared" si="15"/>
        <v>0</v>
      </c>
      <c r="H9" s="174">
        <f t="shared" si="16"/>
        <v>0</v>
      </c>
      <c r="I9" s="174">
        <f t="shared" si="17"/>
        <v>0</v>
      </c>
      <c r="J9" s="174">
        <f t="shared" si="18"/>
        <v>0</v>
      </c>
      <c r="K9" s="174">
        <f t="shared" si="19"/>
        <v>0</v>
      </c>
      <c r="L9" s="174">
        <f t="shared" si="20"/>
        <v>0</v>
      </c>
      <c r="M9" s="174">
        <f t="shared" si="21"/>
        <v>0</v>
      </c>
      <c r="N9" s="174">
        <f t="shared" si="22"/>
        <v>0</v>
      </c>
      <c r="O9" s="174">
        <f t="shared" si="23"/>
        <v>0</v>
      </c>
      <c r="P9" s="174">
        <f t="shared" si="24"/>
        <v>0</v>
      </c>
      <c r="Q9" s="174">
        <f t="shared" si="25"/>
        <v>0</v>
      </c>
      <c r="R9" s="174">
        <f t="shared" si="26"/>
        <v>0</v>
      </c>
      <c r="S9" s="174">
        <f t="shared" si="27"/>
        <v>0</v>
      </c>
      <c r="T9" s="174">
        <f t="shared" si="28"/>
        <v>0</v>
      </c>
      <c r="U9" s="174">
        <f t="shared" si="29"/>
        <v>0</v>
      </c>
      <c r="V9" s="174">
        <f t="shared" si="30"/>
        <v>0</v>
      </c>
      <c r="W9" s="174">
        <f t="shared" si="31"/>
        <v>0</v>
      </c>
      <c r="X9" s="174">
        <f t="shared" si="32"/>
        <v>0</v>
      </c>
      <c r="Y9" s="174">
        <f t="shared" si="33"/>
        <v>0</v>
      </c>
      <c r="Z9" s="174">
        <f t="shared" si="34"/>
        <v>0</v>
      </c>
      <c r="AA9" s="175">
        <f t="shared" si="35"/>
        <v>0</v>
      </c>
      <c r="AB9" s="175">
        <f t="shared" si="1"/>
        <v>0</v>
      </c>
      <c r="AC9" s="175">
        <f t="shared" si="2"/>
        <v>0</v>
      </c>
      <c r="AD9" s="175">
        <f t="shared" si="3"/>
        <v>0</v>
      </c>
      <c r="AE9" s="175">
        <f t="shared" si="4"/>
        <v>0</v>
      </c>
      <c r="AF9" s="175">
        <f t="shared" si="5"/>
        <v>0</v>
      </c>
      <c r="AG9" s="175">
        <f t="shared" si="6"/>
        <v>0</v>
      </c>
      <c r="AH9" s="175">
        <f t="shared" si="7"/>
        <v>0</v>
      </c>
      <c r="AI9" s="175">
        <f t="shared" si="8"/>
        <v>0</v>
      </c>
      <c r="AJ9" s="175">
        <f t="shared" si="9"/>
        <v>0</v>
      </c>
      <c r="AK9" s="175">
        <f t="shared" si="10"/>
        <v>0</v>
      </c>
    </row>
    <row r="10" spans="1:37" ht="15" thickBot="1" x14ac:dyDescent="0.4">
      <c r="A10" s="181" t="str">
        <f>'Techs-Fuels Updated'!D7</f>
        <v>ALPHYDMHI2</v>
      </c>
      <c r="B10" s="306">
        <f>'Techs-Fuels Updated'!T7</f>
        <v>0.5</v>
      </c>
      <c r="C10" s="174">
        <f t="shared" si="11"/>
        <v>0.5</v>
      </c>
      <c r="D10" s="174">
        <f t="shared" si="12"/>
        <v>0.5</v>
      </c>
      <c r="E10" s="174">
        <f t="shared" si="13"/>
        <v>0.5</v>
      </c>
      <c r="F10" s="174">
        <f t="shared" si="14"/>
        <v>0.5</v>
      </c>
      <c r="G10" s="174">
        <f t="shared" si="15"/>
        <v>0.5</v>
      </c>
      <c r="H10" s="174">
        <f t="shared" si="16"/>
        <v>0.5</v>
      </c>
      <c r="I10" s="174">
        <f t="shared" si="17"/>
        <v>0.5</v>
      </c>
      <c r="J10" s="174">
        <f t="shared" si="18"/>
        <v>0.5</v>
      </c>
      <c r="K10" s="174">
        <f t="shared" si="19"/>
        <v>0.5</v>
      </c>
      <c r="L10" s="174">
        <f t="shared" si="20"/>
        <v>0.5</v>
      </c>
      <c r="M10" s="174">
        <f t="shared" si="21"/>
        <v>0.5</v>
      </c>
      <c r="N10" s="174">
        <f t="shared" si="22"/>
        <v>0.5</v>
      </c>
      <c r="O10" s="174">
        <f t="shared" si="23"/>
        <v>0.5</v>
      </c>
      <c r="P10" s="174">
        <f t="shared" si="24"/>
        <v>0.5</v>
      </c>
      <c r="Q10" s="174">
        <f t="shared" si="25"/>
        <v>0.5</v>
      </c>
      <c r="R10" s="174">
        <f t="shared" si="26"/>
        <v>0.5</v>
      </c>
      <c r="S10" s="174">
        <f t="shared" si="27"/>
        <v>0.5</v>
      </c>
      <c r="T10" s="174">
        <f t="shared" si="28"/>
        <v>0.5</v>
      </c>
      <c r="U10" s="174">
        <f t="shared" si="29"/>
        <v>0.5</v>
      </c>
      <c r="V10" s="174">
        <f t="shared" si="30"/>
        <v>0.5</v>
      </c>
      <c r="W10" s="174">
        <f t="shared" si="31"/>
        <v>0.5</v>
      </c>
      <c r="X10" s="174">
        <f t="shared" si="32"/>
        <v>0.5</v>
      </c>
      <c r="Y10" s="174">
        <f t="shared" si="33"/>
        <v>0.5</v>
      </c>
      <c r="Z10" s="174">
        <f t="shared" si="34"/>
        <v>0.5</v>
      </c>
      <c r="AA10" s="175">
        <f t="shared" si="35"/>
        <v>0.5</v>
      </c>
      <c r="AB10" s="175">
        <f t="shared" si="1"/>
        <v>0.5</v>
      </c>
      <c r="AC10" s="175">
        <f t="shared" si="2"/>
        <v>0.5</v>
      </c>
      <c r="AD10" s="175">
        <f t="shared" si="3"/>
        <v>0.5</v>
      </c>
      <c r="AE10" s="175">
        <f t="shared" si="4"/>
        <v>0.5</v>
      </c>
      <c r="AF10" s="175">
        <f t="shared" si="5"/>
        <v>0.5</v>
      </c>
      <c r="AG10" s="175">
        <f t="shared" si="6"/>
        <v>0.5</v>
      </c>
      <c r="AH10" s="175">
        <f t="shared" si="7"/>
        <v>0.5</v>
      </c>
      <c r="AI10" s="175">
        <f t="shared" si="8"/>
        <v>0.5</v>
      </c>
      <c r="AJ10" s="175">
        <f t="shared" si="9"/>
        <v>0.5</v>
      </c>
      <c r="AK10" s="175">
        <f t="shared" si="10"/>
        <v>0.5</v>
      </c>
    </row>
    <row r="11" spans="1:37" ht="15" thickBot="1" x14ac:dyDescent="0.4">
      <c r="A11" s="181" t="str">
        <f>'Techs-Fuels Updated'!D8</f>
        <v>ALPHYDMHI3</v>
      </c>
      <c r="B11" s="306">
        <f>'Techs-Fuels Updated'!T8</f>
        <v>0.6</v>
      </c>
      <c r="C11" s="174">
        <f t="shared" si="11"/>
        <v>0.6</v>
      </c>
      <c r="D11" s="174">
        <f t="shared" si="12"/>
        <v>0.6</v>
      </c>
      <c r="E11" s="174">
        <f t="shared" si="13"/>
        <v>0.6</v>
      </c>
      <c r="F11" s="174">
        <f t="shared" si="14"/>
        <v>0.6</v>
      </c>
      <c r="G11" s="174">
        <f t="shared" si="15"/>
        <v>0.6</v>
      </c>
      <c r="H11" s="174">
        <f t="shared" si="16"/>
        <v>0.6</v>
      </c>
      <c r="I11" s="174">
        <f t="shared" si="17"/>
        <v>0.6</v>
      </c>
      <c r="J11" s="174">
        <f t="shared" si="18"/>
        <v>0.6</v>
      </c>
      <c r="K11" s="174">
        <f t="shared" si="19"/>
        <v>0.6</v>
      </c>
      <c r="L11" s="174">
        <f t="shared" si="20"/>
        <v>0.6</v>
      </c>
      <c r="M11" s="174">
        <f t="shared" si="21"/>
        <v>0.6</v>
      </c>
      <c r="N11" s="174">
        <f t="shared" si="22"/>
        <v>0.6</v>
      </c>
      <c r="O11" s="174">
        <f t="shared" si="23"/>
        <v>0.6</v>
      </c>
      <c r="P11" s="174">
        <f t="shared" si="24"/>
        <v>0.6</v>
      </c>
      <c r="Q11" s="174">
        <f t="shared" si="25"/>
        <v>0.6</v>
      </c>
      <c r="R11" s="174">
        <f t="shared" si="26"/>
        <v>0.6</v>
      </c>
      <c r="S11" s="174">
        <f t="shared" si="27"/>
        <v>0.6</v>
      </c>
      <c r="T11" s="174">
        <f t="shared" si="28"/>
        <v>0.6</v>
      </c>
      <c r="U11" s="174">
        <f t="shared" si="29"/>
        <v>0.6</v>
      </c>
      <c r="V11" s="174">
        <f t="shared" si="30"/>
        <v>0.6</v>
      </c>
      <c r="W11" s="174">
        <f t="shared" si="31"/>
        <v>0.6</v>
      </c>
      <c r="X11" s="174">
        <f t="shared" si="32"/>
        <v>0.6</v>
      </c>
      <c r="Y11" s="174">
        <f t="shared" si="33"/>
        <v>0.6</v>
      </c>
      <c r="Z11" s="174">
        <f t="shared" si="34"/>
        <v>0.6</v>
      </c>
      <c r="AA11" s="175">
        <f t="shared" si="35"/>
        <v>0.6</v>
      </c>
      <c r="AB11" s="175">
        <f t="shared" si="1"/>
        <v>0.6</v>
      </c>
      <c r="AC11" s="175">
        <f t="shared" si="2"/>
        <v>0.6</v>
      </c>
      <c r="AD11" s="175">
        <f t="shared" si="3"/>
        <v>0.6</v>
      </c>
      <c r="AE11" s="175">
        <f t="shared" si="4"/>
        <v>0.6</v>
      </c>
      <c r="AF11" s="175">
        <f t="shared" si="5"/>
        <v>0.6</v>
      </c>
      <c r="AG11" s="175">
        <f t="shared" si="6"/>
        <v>0.6</v>
      </c>
      <c r="AH11" s="175">
        <f t="shared" si="7"/>
        <v>0.6</v>
      </c>
      <c r="AI11" s="175">
        <f t="shared" si="8"/>
        <v>0.6</v>
      </c>
      <c r="AJ11" s="175">
        <f t="shared" si="9"/>
        <v>0.6</v>
      </c>
      <c r="AK11" s="175">
        <f t="shared" si="10"/>
        <v>0.6</v>
      </c>
    </row>
    <row r="12" spans="1:37" ht="15" thickBot="1" x14ac:dyDescent="0.4">
      <c r="A12" s="181" t="str">
        <f>'Techs-Fuels Updated'!D9</f>
        <v>ALPHYDMHI4</v>
      </c>
      <c r="B12" s="306">
        <f>'Techs-Fuels Updated'!T9</f>
        <v>0.25</v>
      </c>
      <c r="C12" s="174">
        <f t="shared" si="11"/>
        <v>0.25</v>
      </c>
      <c r="D12" s="174">
        <f t="shared" si="12"/>
        <v>0.25</v>
      </c>
      <c r="E12" s="174">
        <f t="shared" si="13"/>
        <v>0.25</v>
      </c>
      <c r="F12" s="174">
        <f t="shared" si="14"/>
        <v>0.25</v>
      </c>
      <c r="G12" s="174">
        <f t="shared" si="15"/>
        <v>0.25</v>
      </c>
      <c r="H12" s="174">
        <f t="shared" si="16"/>
        <v>0.25</v>
      </c>
      <c r="I12" s="174">
        <f t="shared" si="17"/>
        <v>0.25</v>
      </c>
      <c r="J12" s="174">
        <f t="shared" si="18"/>
        <v>0.25</v>
      </c>
      <c r="K12" s="174">
        <f t="shared" si="19"/>
        <v>0.25</v>
      </c>
      <c r="L12" s="174">
        <f t="shared" si="20"/>
        <v>0.25</v>
      </c>
      <c r="M12" s="174">
        <f t="shared" si="21"/>
        <v>0.25</v>
      </c>
      <c r="N12" s="174">
        <f t="shared" si="22"/>
        <v>0.25</v>
      </c>
      <c r="O12" s="174">
        <f t="shared" si="23"/>
        <v>0.25</v>
      </c>
      <c r="P12" s="174">
        <f t="shared" si="24"/>
        <v>0.25</v>
      </c>
      <c r="Q12" s="174">
        <f t="shared" si="25"/>
        <v>0.25</v>
      </c>
      <c r="R12" s="174">
        <f t="shared" si="26"/>
        <v>0.25</v>
      </c>
      <c r="S12" s="174">
        <f t="shared" si="27"/>
        <v>0.25</v>
      </c>
      <c r="T12" s="174">
        <f t="shared" si="28"/>
        <v>0.25</v>
      </c>
      <c r="U12" s="174">
        <f t="shared" si="29"/>
        <v>0.25</v>
      </c>
      <c r="V12" s="174">
        <f t="shared" si="30"/>
        <v>0.25</v>
      </c>
      <c r="W12" s="174">
        <f t="shared" si="31"/>
        <v>0.25</v>
      </c>
      <c r="X12" s="174">
        <f t="shared" si="32"/>
        <v>0.25</v>
      </c>
      <c r="Y12" s="174">
        <f t="shared" si="33"/>
        <v>0.25</v>
      </c>
      <c r="Z12" s="174">
        <f t="shared" si="34"/>
        <v>0.25</v>
      </c>
      <c r="AA12" s="175">
        <f t="shared" si="35"/>
        <v>0.25</v>
      </c>
      <c r="AB12" s="175">
        <f t="shared" si="1"/>
        <v>0.25</v>
      </c>
      <c r="AC12" s="175">
        <f t="shared" si="2"/>
        <v>0.25</v>
      </c>
      <c r="AD12" s="175">
        <f t="shared" si="3"/>
        <v>0.25</v>
      </c>
      <c r="AE12" s="175">
        <f t="shared" si="4"/>
        <v>0.25</v>
      </c>
      <c r="AF12" s="175">
        <f t="shared" si="5"/>
        <v>0.25</v>
      </c>
      <c r="AG12" s="175">
        <f t="shared" si="6"/>
        <v>0.25</v>
      </c>
      <c r="AH12" s="175">
        <f t="shared" si="7"/>
        <v>0.25</v>
      </c>
      <c r="AI12" s="175">
        <f t="shared" si="8"/>
        <v>0.25</v>
      </c>
      <c r="AJ12" s="175">
        <f t="shared" si="9"/>
        <v>0.25</v>
      </c>
      <c r="AK12" s="175">
        <f t="shared" si="10"/>
        <v>0.25</v>
      </c>
    </row>
    <row r="13" spans="1:37" ht="15" thickBot="1" x14ac:dyDescent="0.4">
      <c r="A13" s="181" t="str">
        <f>'Techs-Fuels Updated'!D10</f>
        <v>ALPHYDMHO0</v>
      </c>
      <c r="B13" s="306">
        <f>'Techs-Fuels Updated'!T10</f>
        <v>0.1232</v>
      </c>
      <c r="C13" s="174">
        <f t="shared" si="11"/>
        <v>0.1232</v>
      </c>
      <c r="D13" s="174">
        <f t="shared" si="12"/>
        <v>0.1232</v>
      </c>
      <c r="E13" s="174">
        <f t="shared" si="13"/>
        <v>0.1232</v>
      </c>
      <c r="F13" s="174">
        <f t="shared" si="14"/>
        <v>0.1232</v>
      </c>
      <c r="G13" s="174">
        <f t="shared" si="15"/>
        <v>0.1232</v>
      </c>
      <c r="H13" s="174">
        <f t="shared" si="16"/>
        <v>0.1232</v>
      </c>
      <c r="I13" s="174">
        <f t="shared" si="17"/>
        <v>0.1232</v>
      </c>
      <c r="J13" s="174">
        <f t="shared" si="18"/>
        <v>0.1232</v>
      </c>
      <c r="K13" s="174">
        <f t="shared" si="19"/>
        <v>0.1232</v>
      </c>
      <c r="L13" s="174">
        <f t="shared" si="20"/>
        <v>0.1232</v>
      </c>
      <c r="M13" s="174">
        <f t="shared" si="21"/>
        <v>0.1232</v>
      </c>
      <c r="N13" s="174">
        <f t="shared" si="22"/>
        <v>0.1232</v>
      </c>
      <c r="O13" s="174">
        <f t="shared" si="23"/>
        <v>0.1232</v>
      </c>
      <c r="P13" s="174">
        <f t="shared" si="24"/>
        <v>0.1232</v>
      </c>
      <c r="Q13" s="174">
        <f t="shared" si="25"/>
        <v>0.1232</v>
      </c>
      <c r="R13" s="174">
        <f t="shared" si="26"/>
        <v>0.1232</v>
      </c>
      <c r="S13" s="174">
        <f t="shared" si="27"/>
        <v>0.1232</v>
      </c>
      <c r="T13" s="174">
        <f t="shared" si="28"/>
        <v>0.1232</v>
      </c>
      <c r="U13" s="174">
        <f t="shared" si="29"/>
        <v>0.1232</v>
      </c>
      <c r="V13" s="174">
        <f t="shared" si="30"/>
        <v>0.1232</v>
      </c>
      <c r="W13" s="174">
        <f t="shared" si="31"/>
        <v>0.1232</v>
      </c>
      <c r="X13" s="174">
        <f t="shared" si="32"/>
        <v>0.1232</v>
      </c>
      <c r="Y13" s="174">
        <f t="shared" si="33"/>
        <v>0.1232</v>
      </c>
      <c r="Z13" s="174">
        <f t="shared" si="34"/>
        <v>0.1232</v>
      </c>
      <c r="AA13" s="175">
        <f t="shared" si="35"/>
        <v>0.1232</v>
      </c>
      <c r="AB13" s="175">
        <f t="shared" si="1"/>
        <v>0.1232</v>
      </c>
      <c r="AC13" s="175">
        <f t="shared" si="2"/>
        <v>0.1232</v>
      </c>
      <c r="AD13" s="175">
        <f t="shared" si="3"/>
        <v>0.1232</v>
      </c>
      <c r="AE13" s="175">
        <f t="shared" si="4"/>
        <v>0.1232</v>
      </c>
      <c r="AF13" s="175">
        <f t="shared" si="5"/>
        <v>0.1232</v>
      </c>
      <c r="AG13" s="175">
        <f t="shared" si="6"/>
        <v>0.1232</v>
      </c>
      <c r="AH13" s="175">
        <f t="shared" si="7"/>
        <v>0.1232</v>
      </c>
      <c r="AI13" s="175">
        <f t="shared" si="8"/>
        <v>0.1232</v>
      </c>
      <c r="AJ13" s="175">
        <f t="shared" si="9"/>
        <v>0.1232</v>
      </c>
      <c r="AK13" s="175">
        <f t="shared" si="10"/>
        <v>0.1232</v>
      </c>
    </row>
    <row r="14" spans="1:37" ht="15" thickBot="1" x14ac:dyDescent="0.4">
      <c r="A14" s="181" t="str">
        <f>'Techs-Fuels Updated'!D11</f>
        <v>ALPHYDMNO0</v>
      </c>
      <c r="B14" s="306">
        <f>'Techs-Fuels Updated'!T11</f>
        <v>0</v>
      </c>
      <c r="C14" s="174">
        <f t="shared" si="11"/>
        <v>0</v>
      </c>
      <c r="D14" s="174">
        <f t="shared" si="12"/>
        <v>0</v>
      </c>
      <c r="E14" s="174">
        <f t="shared" si="13"/>
        <v>0</v>
      </c>
      <c r="F14" s="174">
        <f t="shared" si="14"/>
        <v>0</v>
      </c>
      <c r="G14" s="174">
        <f t="shared" si="15"/>
        <v>0</v>
      </c>
      <c r="H14" s="174">
        <f t="shared" si="16"/>
        <v>0</v>
      </c>
      <c r="I14" s="174">
        <f t="shared" si="17"/>
        <v>0</v>
      </c>
      <c r="J14" s="174">
        <f t="shared" si="18"/>
        <v>0</v>
      </c>
      <c r="K14" s="174">
        <f t="shared" si="19"/>
        <v>0</v>
      </c>
      <c r="L14" s="174">
        <f t="shared" si="20"/>
        <v>0</v>
      </c>
      <c r="M14" s="174">
        <f t="shared" si="21"/>
        <v>0</v>
      </c>
      <c r="N14" s="174">
        <f t="shared" si="22"/>
        <v>0</v>
      </c>
      <c r="O14" s="174">
        <f t="shared" si="23"/>
        <v>0</v>
      </c>
      <c r="P14" s="174">
        <f t="shared" si="24"/>
        <v>0</v>
      </c>
      <c r="Q14" s="174">
        <f t="shared" si="25"/>
        <v>0</v>
      </c>
      <c r="R14" s="174">
        <f t="shared" si="26"/>
        <v>0</v>
      </c>
      <c r="S14" s="174">
        <f t="shared" si="27"/>
        <v>0</v>
      </c>
      <c r="T14" s="174">
        <f t="shared" si="28"/>
        <v>0</v>
      </c>
      <c r="U14" s="174">
        <f t="shared" si="29"/>
        <v>0</v>
      </c>
      <c r="V14" s="174">
        <f t="shared" si="30"/>
        <v>0</v>
      </c>
      <c r="W14" s="174">
        <f t="shared" si="31"/>
        <v>0</v>
      </c>
      <c r="X14" s="174">
        <f t="shared" si="32"/>
        <v>0</v>
      </c>
      <c r="Y14" s="174">
        <f t="shared" si="33"/>
        <v>0</v>
      </c>
      <c r="Z14" s="174">
        <f t="shared" si="34"/>
        <v>0</v>
      </c>
      <c r="AA14" s="175">
        <f t="shared" si="35"/>
        <v>0</v>
      </c>
      <c r="AB14" s="175">
        <f t="shared" si="1"/>
        <v>0</v>
      </c>
      <c r="AC14" s="175">
        <f t="shared" si="2"/>
        <v>0</v>
      </c>
      <c r="AD14" s="175">
        <f t="shared" si="3"/>
        <v>0</v>
      </c>
      <c r="AE14" s="175">
        <f t="shared" si="4"/>
        <v>0</v>
      </c>
      <c r="AF14" s="175">
        <f t="shared" si="5"/>
        <v>0</v>
      </c>
      <c r="AG14" s="175">
        <f t="shared" si="6"/>
        <v>0</v>
      </c>
      <c r="AH14" s="175">
        <f t="shared" si="7"/>
        <v>0</v>
      </c>
      <c r="AI14" s="175">
        <f t="shared" si="8"/>
        <v>0</v>
      </c>
      <c r="AJ14" s="175">
        <f t="shared" si="9"/>
        <v>0</v>
      </c>
      <c r="AK14" s="175">
        <f t="shared" si="10"/>
        <v>0</v>
      </c>
    </row>
    <row r="15" spans="1:37" ht="15" thickBot="1" x14ac:dyDescent="0.4">
      <c r="A15" s="181" t="str">
        <f>'Techs-Fuels Updated'!D12</f>
        <v>ALPHYRRHI0</v>
      </c>
      <c r="B15" s="306">
        <f>'Techs-Fuels Updated'!T12</f>
        <v>9.1920000000000002E-2</v>
      </c>
      <c r="C15" s="174">
        <f t="shared" si="11"/>
        <v>9.1920000000000002E-2</v>
      </c>
      <c r="D15" s="174">
        <f t="shared" si="12"/>
        <v>9.1920000000000002E-2</v>
      </c>
      <c r="E15" s="174">
        <f t="shared" si="13"/>
        <v>9.1920000000000002E-2</v>
      </c>
      <c r="F15" s="174">
        <f t="shared" si="14"/>
        <v>9.1920000000000002E-2</v>
      </c>
      <c r="G15" s="174">
        <f t="shared" si="15"/>
        <v>9.1920000000000002E-2</v>
      </c>
      <c r="H15" s="174">
        <f t="shared" si="16"/>
        <v>9.1920000000000002E-2</v>
      </c>
      <c r="I15" s="174">
        <f t="shared" si="17"/>
        <v>9.1920000000000002E-2</v>
      </c>
      <c r="J15" s="174">
        <f t="shared" si="18"/>
        <v>9.1920000000000002E-2</v>
      </c>
      <c r="K15" s="174">
        <f t="shared" si="19"/>
        <v>9.1920000000000002E-2</v>
      </c>
      <c r="L15" s="174">
        <f t="shared" si="20"/>
        <v>9.1920000000000002E-2</v>
      </c>
      <c r="M15" s="174">
        <f t="shared" si="21"/>
        <v>9.1920000000000002E-2</v>
      </c>
      <c r="N15" s="174">
        <f t="shared" si="22"/>
        <v>9.1920000000000002E-2</v>
      </c>
      <c r="O15" s="174">
        <f t="shared" si="23"/>
        <v>9.1920000000000002E-2</v>
      </c>
      <c r="P15" s="174">
        <f t="shared" si="24"/>
        <v>9.1920000000000002E-2</v>
      </c>
      <c r="Q15" s="174">
        <f t="shared" si="25"/>
        <v>9.1920000000000002E-2</v>
      </c>
      <c r="R15" s="174">
        <f t="shared" si="26"/>
        <v>9.1920000000000002E-2</v>
      </c>
      <c r="S15" s="174">
        <f t="shared" si="27"/>
        <v>9.1920000000000002E-2</v>
      </c>
      <c r="T15" s="174">
        <f t="shared" si="28"/>
        <v>9.1920000000000002E-2</v>
      </c>
      <c r="U15" s="174">
        <f t="shared" si="29"/>
        <v>9.1920000000000002E-2</v>
      </c>
      <c r="V15" s="174">
        <f t="shared" si="30"/>
        <v>9.1920000000000002E-2</v>
      </c>
      <c r="W15" s="174">
        <f t="shared" si="31"/>
        <v>9.1920000000000002E-2</v>
      </c>
      <c r="X15" s="174">
        <f t="shared" si="32"/>
        <v>9.1920000000000002E-2</v>
      </c>
      <c r="Y15" s="174">
        <f t="shared" si="33"/>
        <v>9.1920000000000002E-2</v>
      </c>
      <c r="Z15" s="174">
        <f t="shared" si="34"/>
        <v>9.1920000000000002E-2</v>
      </c>
      <c r="AA15" s="175">
        <f t="shared" si="35"/>
        <v>9.1920000000000002E-2</v>
      </c>
      <c r="AB15" s="175">
        <f t="shared" si="1"/>
        <v>9.1920000000000002E-2</v>
      </c>
      <c r="AC15" s="175">
        <f t="shared" si="2"/>
        <v>9.1920000000000002E-2</v>
      </c>
      <c r="AD15" s="175">
        <f t="shared" si="3"/>
        <v>9.1920000000000002E-2</v>
      </c>
      <c r="AE15" s="175">
        <f t="shared" si="4"/>
        <v>9.1920000000000002E-2</v>
      </c>
      <c r="AF15" s="175">
        <f t="shared" si="5"/>
        <v>9.1920000000000002E-2</v>
      </c>
      <c r="AG15" s="175">
        <f t="shared" si="6"/>
        <v>9.1920000000000002E-2</v>
      </c>
      <c r="AH15" s="175">
        <f t="shared" si="7"/>
        <v>9.1920000000000002E-2</v>
      </c>
      <c r="AI15" s="175">
        <f t="shared" si="8"/>
        <v>9.1920000000000002E-2</v>
      </c>
      <c r="AJ15" s="175">
        <f t="shared" si="9"/>
        <v>9.1920000000000002E-2</v>
      </c>
      <c r="AK15" s="175">
        <f t="shared" si="10"/>
        <v>9.1920000000000002E-2</v>
      </c>
    </row>
    <row r="16" spans="1:37" ht="15" thickBot="1" x14ac:dyDescent="0.4">
      <c r="A16" s="181" t="str">
        <f>'Techs-Fuels Updated'!D13</f>
        <v>ALPHYRRHO0</v>
      </c>
      <c r="B16" s="306">
        <f>'Techs-Fuels Updated'!T13</f>
        <v>0.2397</v>
      </c>
      <c r="C16" s="174">
        <f t="shared" si="11"/>
        <v>0.2397</v>
      </c>
      <c r="D16" s="174">
        <f t="shared" si="12"/>
        <v>0.2397</v>
      </c>
      <c r="E16" s="174">
        <f t="shared" si="13"/>
        <v>0.2397</v>
      </c>
      <c r="F16" s="174">
        <f t="shared" si="14"/>
        <v>0.2397</v>
      </c>
      <c r="G16" s="174">
        <f t="shared" si="15"/>
        <v>0.2397</v>
      </c>
      <c r="H16" s="174">
        <f t="shared" si="16"/>
        <v>0.2397</v>
      </c>
      <c r="I16" s="174">
        <f t="shared" si="17"/>
        <v>0.2397</v>
      </c>
      <c r="J16" s="174">
        <f t="shared" si="18"/>
        <v>0.2397</v>
      </c>
      <c r="K16" s="174">
        <f t="shared" si="19"/>
        <v>0.2397</v>
      </c>
      <c r="L16" s="174">
        <f t="shared" si="20"/>
        <v>0.2397</v>
      </c>
      <c r="M16" s="174">
        <f t="shared" si="21"/>
        <v>0.2397</v>
      </c>
      <c r="N16" s="174">
        <f t="shared" si="22"/>
        <v>0.2397</v>
      </c>
      <c r="O16" s="174">
        <f t="shared" si="23"/>
        <v>0.2397</v>
      </c>
      <c r="P16" s="174">
        <f t="shared" si="24"/>
        <v>0.2397</v>
      </c>
      <c r="Q16" s="174">
        <f t="shared" si="25"/>
        <v>0.2397</v>
      </c>
      <c r="R16" s="174">
        <f t="shared" si="26"/>
        <v>0.2397</v>
      </c>
      <c r="S16" s="174">
        <f t="shared" si="27"/>
        <v>0.2397</v>
      </c>
      <c r="T16" s="174">
        <f t="shared" si="28"/>
        <v>0.2397</v>
      </c>
      <c r="U16" s="174">
        <f t="shared" si="29"/>
        <v>0.2397</v>
      </c>
      <c r="V16" s="174">
        <f t="shared" si="30"/>
        <v>0.2397</v>
      </c>
      <c r="W16" s="174">
        <f t="shared" si="31"/>
        <v>0.2397</v>
      </c>
      <c r="X16" s="174">
        <f t="shared" si="32"/>
        <v>0.2397</v>
      </c>
      <c r="Y16" s="174">
        <f t="shared" si="33"/>
        <v>0.2397</v>
      </c>
      <c r="Z16" s="174">
        <f t="shared" si="34"/>
        <v>0.2397</v>
      </c>
      <c r="AA16" s="175">
        <f t="shared" si="35"/>
        <v>0.2397</v>
      </c>
      <c r="AB16" s="175">
        <f t="shared" si="1"/>
        <v>0.2397</v>
      </c>
      <c r="AC16" s="175">
        <f t="shared" si="2"/>
        <v>0.2397</v>
      </c>
      <c r="AD16" s="175">
        <f t="shared" si="3"/>
        <v>0.2397</v>
      </c>
      <c r="AE16" s="175">
        <f t="shared" si="4"/>
        <v>0.2397</v>
      </c>
      <c r="AF16" s="175">
        <f t="shared" si="5"/>
        <v>0.2397</v>
      </c>
      <c r="AG16" s="175">
        <f t="shared" si="6"/>
        <v>0.2397</v>
      </c>
      <c r="AH16" s="175">
        <f t="shared" si="7"/>
        <v>0.2397</v>
      </c>
      <c r="AI16" s="175">
        <f t="shared" si="8"/>
        <v>0.2397</v>
      </c>
      <c r="AJ16" s="175">
        <f t="shared" si="9"/>
        <v>0.2397</v>
      </c>
      <c r="AK16" s="175">
        <f t="shared" si="10"/>
        <v>0.2397</v>
      </c>
    </row>
    <row r="17" spans="1:37" ht="15" thickBot="1" x14ac:dyDescent="0.4">
      <c r="A17" s="181" t="str">
        <f>'Techs-Fuels Updated'!D14</f>
        <v>ALPHYSHHI0</v>
      </c>
      <c r="B17" s="306">
        <f>'Techs-Fuels Updated'!T14</f>
        <v>1.2699999999999999E-2</v>
      </c>
      <c r="C17" s="174">
        <f t="shared" si="11"/>
        <v>1.2699999999999999E-2</v>
      </c>
      <c r="D17" s="174">
        <f t="shared" si="12"/>
        <v>1.2699999999999999E-2</v>
      </c>
      <c r="E17" s="174">
        <f t="shared" si="13"/>
        <v>1.2699999999999999E-2</v>
      </c>
      <c r="F17" s="174">
        <f t="shared" si="14"/>
        <v>1.2699999999999999E-2</v>
      </c>
      <c r="G17" s="174">
        <f t="shared" si="15"/>
        <v>1.2699999999999999E-2</v>
      </c>
      <c r="H17" s="174">
        <f t="shared" si="16"/>
        <v>1.2699999999999999E-2</v>
      </c>
      <c r="I17" s="174">
        <f t="shared" si="17"/>
        <v>1.2699999999999999E-2</v>
      </c>
      <c r="J17" s="174">
        <f t="shared" si="18"/>
        <v>1.2699999999999999E-2</v>
      </c>
      <c r="K17" s="174">
        <f t="shared" si="19"/>
        <v>1.2699999999999999E-2</v>
      </c>
      <c r="L17" s="174">
        <f t="shared" si="20"/>
        <v>1.2699999999999999E-2</v>
      </c>
      <c r="M17" s="174">
        <f t="shared" si="21"/>
        <v>1.2699999999999999E-2</v>
      </c>
      <c r="N17" s="174">
        <f t="shared" si="22"/>
        <v>1.2699999999999999E-2</v>
      </c>
      <c r="O17" s="174">
        <f t="shared" si="23"/>
        <v>1.2699999999999999E-2</v>
      </c>
      <c r="P17" s="174">
        <f t="shared" si="24"/>
        <v>1.2699999999999999E-2</v>
      </c>
      <c r="Q17" s="174">
        <f t="shared" si="25"/>
        <v>1.2699999999999999E-2</v>
      </c>
      <c r="R17" s="174">
        <f t="shared" si="26"/>
        <v>1.2699999999999999E-2</v>
      </c>
      <c r="S17" s="174">
        <f t="shared" si="27"/>
        <v>1.2699999999999999E-2</v>
      </c>
      <c r="T17" s="174">
        <f t="shared" si="28"/>
        <v>1.2699999999999999E-2</v>
      </c>
      <c r="U17" s="174">
        <f t="shared" si="29"/>
        <v>1.2699999999999999E-2</v>
      </c>
      <c r="V17" s="174">
        <f t="shared" si="30"/>
        <v>1.2699999999999999E-2</v>
      </c>
      <c r="W17" s="174">
        <f t="shared" si="31"/>
        <v>1.2699999999999999E-2</v>
      </c>
      <c r="X17" s="174">
        <f t="shared" si="32"/>
        <v>1.2699999999999999E-2</v>
      </c>
      <c r="Y17" s="174">
        <f t="shared" si="33"/>
        <v>1.2699999999999999E-2</v>
      </c>
      <c r="Z17" s="174">
        <f t="shared" si="34"/>
        <v>1.2699999999999999E-2</v>
      </c>
      <c r="AA17" s="175">
        <f t="shared" si="35"/>
        <v>1.2699999999999999E-2</v>
      </c>
      <c r="AB17" s="175">
        <f t="shared" si="1"/>
        <v>1.2699999999999999E-2</v>
      </c>
      <c r="AC17" s="175">
        <f t="shared" si="2"/>
        <v>1.2699999999999999E-2</v>
      </c>
      <c r="AD17" s="175">
        <f t="shared" si="3"/>
        <v>1.2699999999999999E-2</v>
      </c>
      <c r="AE17" s="175">
        <f t="shared" si="4"/>
        <v>1.2699999999999999E-2</v>
      </c>
      <c r="AF17" s="175">
        <f t="shared" si="5"/>
        <v>1.2699999999999999E-2</v>
      </c>
      <c r="AG17" s="175">
        <f t="shared" si="6"/>
        <v>1.2699999999999999E-2</v>
      </c>
      <c r="AH17" s="175">
        <f t="shared" si="7"/>
        <v>1.2699999999999999E-2</v>
      </c>
      <c r="AI17" s="175">
        <f t="shared" si="8"/>
        <v>1.2699999999999999E-2</v>
      </c>
      <c r="AJ17" s="175">
        <f t="shared" si="9"/>
        <v>1.2699999999999999E-2</v>
      </c>
      <c r="AK17" s="175">
        <f t="shared" si="10"/>
        <v>1.2699999999999999E-2</v>
      </c>
    </row>
    <row r="18" spans="1:37" ht="15" thickBot="1" x14ac:dyDescent="0.4">
      <c r="A18" s="181" t="str">
        <f>'Techs-Fuels Updated'!D15</f>
        <v>ALPHYSHHO0</v>
      </c>
      <c r="B18" s="306">
        <f>'Techs-Fuels Updated'!T15</f>
        <v>0.28770999999999997</v>
      </c>
      <c r="C18" s="174">
        <f t="shared" si="11"/>
        <v>0.28770999999999997</v>
      </c>
      <c r="D18" s="174">
        <f t="shared" si="12"/>
        <v>0.28770999999999997</v>
      </c>
      <c r="E18" s="174">
        <f t="shared" si="13"/>
        <v>0.28770999999999997</v>
      </c>
      <c r="F18" s="174">
        <f t="shared" si="14"/>
        <v>0.28770999999999997</v>
      </c>
      <c r="G18" s="174">
        <f t="shared" si="15"/>
        <v>0.28770999999999997</v>
      </c>
      <c r="H18" s="174">
        <f t="shared" si="16"/>
        <v>0.28770999999999997</v>
      </c>
      <c r="I18" s="174">
        <f t="shared" si="17"/>
        <v>0.28770999999999997</v>
      </c>
      <c r="J18" s="174">
        <f t="shared" si="18"/>
        <v>0.28770999999999997</v>
      </c>
      <c r="K18" s="174">
        <f t="shared" si="19"/>
        <v>0.28770999999999997</v>
      </c>
      <c r="L18" s="174">
        <f t="shared" si="20"/>
        <v>0.28770999999999997</v>
      </c>
      <c r="M18" s="174">
        <f t="shared" si="21"/>
        <v>0.28770999999999997</v>
      </c>
      <c r="N18" s="174">
        <f t="shared" si="22"/>
        <v>0.28770999999999997</v>
      </c>
      <c r="O18" s="174">
        <f t="shared" si="23"/>
        <v>0.28770999999999997</v>
      </c>
      <c r="P18" s="174">
        <f t="shared" si="24"/>
        <v>0.28770999999999997</v>
      </c>
      <c r="Q18" s="174">
        <f t="shared" si="25"/>
        <v>0.28770999999999997</v>
      </c>
      <c r="R18" s="174">
        <f t="shared" si="26"/>
        <v>0.28770999999999997</v>
      </c>
      <c r="S18" s="174">
        <f t="shared" si="27"/>
        <v>0.28770999999999997</v>
      </c>
      <c r="T18" s="174">
        <f t="shared" si="28"/>
        <v>0.28770999999999997</v>
      </c>
      <c r="U18" s="174">
        <f t="shared" si="29"/>
        <v>0.28770999999999997</v>
      </c>
      <c r="V18" s="174">
        <f t="shared" si="30"/>
        <v>0.28770999999999997</v>
      </c>
      <c r="W18" s="174">
        <f t="shared" si="31"/>
        <v>0.28770999999999997</v>
      </c>
      <c r="X18" s="174">
        <f t="shared" si="32"/>
        <v>0.28770999999999997</v>
      </c>
      <c r="Y18" s="174">
        <f t="shared" si="33"/>
        <v>0.28770999999999997</v>
      </c>
      <c r="Z18" s="174">
        <f t="shared" si="34"/>
        <v>0.28770999999999997</v>
      </c>
      <c r="AA18" s="175">
        <f t="shared" si="35"/>
        <v>0.28770999999999997</v>
      </c>
      <c r="AB18" s="175">
        <f t="shared" si="1"/>
        <v>0.28770999999999997</v>
      </c>
      <c r="AC18" s="175">
        <f t="shared" si="2"/>
        <v>0.28770999999999997</v>
      </c>
      <c r="AD18" s="175">
        <f t="shared" si="3"/>
        <v>0.28770999999999997</v>
      </c>
      <c r="AE18" s="175">
        <f t="shared" si="4"/>
        <v>0.28770999999999997</v>
      </c>
      <c r="AF18" s="175">
        <f t="shared" si="5"/>
        <v>0.28770999999999997</v>
      </c>
      <c r="AG18" s="175">
        <f t="shared" si="6"/>
        <v>0.28770999999999997</v>
      </c>
      <c r="AH18" s="175">
        <f t="shared" si="7"/>
        <v>0.28770999999999997</v>
      </c>
      <c r="AI18" s="175">
        <f t="shared" si="8"/>
        <v>0.28770999999999997</v>
      </c>
      <c r="AJ18" s="175">
        <f t="shared" si="9"/>
        <v>0.28770999999999997</v>
      </c>
      <c r="AK18" s="175">
        <f t="shared" si="10"/>
        <v>0.28770999999999997</v>
      </c>
    </row>
    <row r="19" spans="1:37" ht="15" thickBot="1" x14ac:dyDescent="0.4">
      <c r="A19" s="181" t="str">
        <f>'Techs-Fuels Updated'!D16</f>
        <v>ALPNGCCHO0</v>
      </c>
      <c r="B19" s="306">
        <f>'Techs-Fuels Updated'!T16</f>
        <v>9.8000000000000004E-2</v>
      </c>
      <c r="C19" s="174">
        <f t="shared" si="11"/>
        <v>9.8000000000000004E-2</v>
      </c>
      <c r="D19" s="174">
        <f t="shared" si="12"/>
        <v>9.8000000000000004E-2</v>
      </c>
      <c r="E19" s="174">
        <f t="shared" si="13"/>
        <v>9.8000000000000004E-2</v>
      </c>
      <c r="F19" s="174">
        <f t="shared" si="14"/>
        <v>9.8000000000000004E-2</v>
      </c>
      <c r="G19" s="174">
        <f t="shared" si="15"/>
        <v>9.8000000000000004E-2</v>
      </c>
      <c r="H19" s="174">
        <f t="shared" si="16"/>
        <v>9.8000000000000004E-2</v>
      </c>
      <c r="I19" s="174">
        <f t="shared" si="17"/>
        <v>9.8000000000000004E-2</v>
      </c>
      <c r="J19" s="174">
        <f t="shared" si="18"/>
        <v>9.8000000000000004E-2</v>
      </c>
      <c r="K19" s="174">
        <f t="shared" si="19"/>
        <v>9.8000000000000004E-2</v>
      </c>
      <c r="L19" s="174">
        <f t="shared" si="20"/>
        <v>9.8000000000000004E-2</v>
      </c>
      <c r="M19" s="174">
        <f t="shared" si="21"/>
        <v>9.8000000000000004E-2</v>
      </c>
      <c r="N19" s="174">
        <f t="shared" si="22"/>
        <v>9.8000000000000004E-2</v>
      </c>
      <c r="O19" s="174">
        <f t="shared" si="23"/>
        <v>9.8000000000000004E-2</v>
      </c>
      <c r="P19" s="174">
        <f t="shared" si="24"/>
        <v>9.8000000000000004E-2</v>
      </c>
      <c r="Q19" s="174">
        <f t="shared" si="25"/>
        <v>9.8000000000000004E-2</v>
      </c>
      <c r="R19" s="174">
        <f t="shared" si="26"/>
        <v>9.8000000000000004E-2</v>
      </c>
      <c r="S19" s="174">
        <f t="shared" si="27"/>
        <v>9.8000000000000004E-2</v>
      </c>
      <c r="T19" s="174">
        <f t="shared" si="28"/>
        <v>9.8000000000000004E-2</v>
      </c>
      <c r="U19" s="174">
        <f t="shared" si="29"/>
        <v>9.8000000000000004E-2</v>
      </c>
      <c r="V19" s="174">
        <f t="shared" si="30"/>
        <v>9.8000000000000004E-2</v>
      </c>
      <c r="W19" s="174">
        <f t="shared" si="31"/>
        <v>9.8000000000000004E-2</v>
      </c>
      <c r="X19" s="174">
        <f t="shared" si="32"/>
        <v>9.8000000000000004E-2</v>
      </c>
      <c r="Y19" s="174">
        <f t="shared" si="33"/>
        <v>9.8000000000000004E-2</v>
      </c>
      <c r="Z19" s="174">
        <f t="shared" si="34"/>
        <v>9.8000000000000004E-2</v>
      </c>
      <c r="AA19" s="175">
        <f t="shared" si="35"/>
        <v>9.8000000000000004E-2</v>
      </c>
      <c r="AB19" s="175">
        <f t="shared" si="1"/>
        <v>9.8000000000000004E-2</v>
      </c>
      <c r="AC19" s="175">
        <f t="shared" si="2"/>
        <v>9.8000000000000004E-2</v>
      </c>
      <c r="AD19" s="175">
        <f t="shared" si="3"/>
        <v>9.8000000000000004E-2</v>
      </c>
      <c r="AE19" s="175">
        <f t="shared" si="4"/>
        <v>9.8000000000000004E-2</v>
      </c>
      <c r="AF19" s="175">
        <f t="shared" si="5"/>
        <v>9.8000000000000004E-2</v>
      </c>
      <c r="AG19" s="175">
        <f t="shared" si="6"/>
        <v>9.8000000000000004E-2</v>
      </c>
      <c r="AH19" s="175">
        <f t="shared" si="7"/>
        <v>9.8000000000000004E-2</v>
      </c>
      <c r="AI19" s="175">
        <f t="shared" si="8"/>
        <v>9.8000000000000004E-2</v>
      </c>
      <c r="AJ19" s="175">
        <f t="shared" si="9"/>
        <v>9.8000000000000004E-2</v>
      </c>
      <c r="AK19" s="175">
        <f t="shared" si="10"/>
        <v>9.8000000000000004E-2</v>
      </c>
    </row>
    <row r="20" spans="1:37" ht="15" thickBot="1" x14ac:dyDescent="0.4">
      <c r="A20" s="181" t="str">
        <f>'Techs-Fuels Updated'!D17</f>
        <v>ALPNGCCNO0</v>
      </c>
      <c r="B20" s="306">
        <f>'Techs-Fuels Updated'!T17</f>
        <v>0</v>
      </c>
      <c r="C20" s="174">
        <f t="shared" si="11"/>
        <v>0</v>
      </c>
      <c r="D20" s="174">
        <f t="shared" si="12"/>
        <v>0</v>
      </c>
      <c r="E20" s="174">
        <f t="shared" si="13"/>
        <v>0</v>
      </c>
      <c r="F20" s="174">
        <f t="shared" si="14"/>
        <v>0</v>
      </c>
      <c r="G20" s="174">
        <f t="shared" si="15"/>
        <v>0</v>
      </c>
      <c r="H20" s="174">
        <f t="shared" si="16"/>
        <v>0</v>
      </c>
      <c r="I20" s="174">
        <f t="shared" si="17"/>
        <v>0</v>
      </c>
      <c r="J20" s="174">
        <f t="shared" si="18"/>
        <v>0</v>
      </c>
      <c r="K20" s="174">
        <f t="shared" si="19"/>
        <v>0</v>
      </c>
      <c r="L20" s="174">
        <f t="shared" si="20"/>
        <v>0</v>
      </c>
      <c r="M20" s="174">
        <f t="shared" si="21"/>
        <v>0</v>
      </c>
      <c r="N20" s="174">
        <f t="shared" si="22"/>
        <v>0</v>
      </c>
      <c r="O20" s="174">
        <f t="shared" si="23"/>
        <v>0</v>
      </c>
      <c r="P20" s="174">
        <f t="shared" si="24"/>
        <v>0</v>
      </c>
      <c r="Q20" s="174">
        <f t="shared" si="25"/>
        <v>0</v>
      </c>
      <c r="R20" s="174">
        <f t="shared" si="26"/>
        <v>0</v>
      </c>
      <c r="S20" s="174">
        <f t="shared" si="27"/>
        <v>0</v>
      </c>
      <c r="T20" s="174">
        <f t="shared" si="28"/>
        <v>0</v>
      </c>
      <c r="U20" s="174">
        <f t="shared" si="29"/>
        <v>0</v>
      </c>
      <c r="V20" s="174">
        <f t="shared" si="30"/>
        <v>0</v>
      </c>
      <c r="W20" s="174">
        <f t="shared" si="31"/>
        <v>0</v>
      </c>
      <c r="X20" s="174">
        <f t="shared" si="32"/>
        <v>0</v>
      </c>
      <c r="Y20" s="174">
        <f t="shared" si="33"/>
        <v>0</v>
      </c>
      <c r="Z20" s="174">
        <f t="shared" si="34"/>
        <v>0</v>
      </c>
      <c r="AA20" s="175">
        <f t="shared" si="35"/>
        <v>0</v>
      </c>
      <c r="AB20" s="175">
        <f t="shared" si="1"/>
        <v>0</v>
      </c>
      <c r="AC20" s="175">
        <f t="shared" si="2"/>
        <v>0</v>
      </c>
      <c r="AD20" s="175">
        <f t="shared" si="3"/>
        <v>0</v>
      </c>
      <c r="AE20" s="175">
        <f t="shared" si="4"/>
        <v>0</v>
      </c>
      <c r="AF20" s="175">
        <f t="shared" si="5"/>
        <v>0</v>
      </c>
      <c r="AG20" s="175">
        <f t="shared" si="6"/>
        <v>0</v>
      </c>
      <c r="AH20" s="175">
        <f t="shared" si="7"/>
        <v>0</v>
      </c>
      <c r="AI20" s="175">
        <f t="shared" si="8"/>
        <v>0</v>
      </c>
      <c r="AJ20" s="175">
        <f t="shared" si="9"/>
        <v>0</v>
      </c>
      <c r="AK20" s="175">
        <f t="shared" si="10"/>
        <v>0</v>
      </c>
    </row>
    <row r="21" spans="1:37" ht="15" thickBot="1" x14ac:dyDescent="0.4">
      <c r="A21" s="181" t="str">
        <f>'Techs-Fuels Updated'!D18</f>
        <v>ALPSOU1NO0</v>
      </c>
      <c r="B21" s="306">
        <f>'Techs-Fuels Updated'!T18</f>
        <v>1E-3</v>
      </c>
      <c r="C21" s="174">
        <f t="shared" si="11"/>
        <v>1E-3</v>
      </c>
      <c r="D21" s="174">
        <f t="shared" si="12"/>
        <v>1E-3</v>
      </c>
      <c r="E21" s="174">
        <f t="shared" si="13"/>
        <v>1E-3</v>
      </c>
      <c r="F21" s="174">
        <f t="shared" si="14"/>
        <v>1E-3</v>
      </c>
      <c r="G21" s="174">
        <f t="shared" si="15"/>
        <v>1E-3</v>
      </c>
      <c r="H21" s="174">
        <f t="shared" si="16"/>
        <v>1E-3</v>
      </c>
      <c r="I21" s="174">
        <f t="shared" si="17"/>
        <v>1E-3</v>
      </c>
      <c r="J21" s="174">
        <f t="shared" si="18"/>
        <v>1E-3</v>
      </c>
      <c r="K21" s="174">
        <f t="shared" si="19"/>
        <v>1E-3</v>
      </c>
      <c r="L21" s="174">
        <f t="shared" si="20"/>
        <v>1E-3</v>
      </c>
      <c r="M21" s="174">
        <f t="shared" si="21"/>
        <v>1E-3</v>
      </c>
      <c r="N21" s="174">
        <f t="shared" si="22"/>
        <v>1E-3</v>
      </c>
      <c r="O21" s="174">
        <f t="shared" si="23"/>
        <v>1E-3</v>
      </c>
      <c r="P21" s="174">
        <f t="shared" si="24"/>
        <v>1E-3</v>
      </c>
      <c r="Q21" s="174">
        <f t="shared" si="25"/>
        <v>1E-3</v>
      </c>
      <c r="R21" s="174">
        <f t="shared" si="26"/>
        <v>1E-3</v>
      </c>
      <c r="S21" s="174">
        <f t="shared" si="27"/>
        <v>1E-3</v>
      </c>
      <c r="T21" s="174">
        <f t="shared" si="28"/>
        <v>1E-3</v>
      </c>
      <c r="U21" s="174">
        <f t="shared" si="29"/>
        <v>1E-3</v>
      </c>
      <c r="V21" s="174">
        <f t="shared" si="30"/>
        <v>1E-3</v>
      </c>
      <c r="W21" s="174">
        <f t="shared" si="31"/>
        <v>1E-3</v>
      </c>
      <c r="X21" s="174">
        <f t="shared" si="32"/>
        <v>1E-3</v>
      </c>
      <c r="Y21" s="174">
        <f t="shared" si="33"/>
        <v>1E-3</v>
      </c>
      <c r="Z21" s="174">
        <f t="shared" si="34"/>
        <v>1E-3</v>
      </c>
      <c r="AA21" s="175">
        <f t="shared" si="35"/>
        <v>1E-3</v>
      </c>
      <c r="AB21" s="175">
        <f t="shared" si="1"/>
        <v>1E-3</v>
      </c>
      <c r="AC21" s="175">
        <f t="shared" si="2"/>
        <v>1E-3</v>
      </c>
      <c r="AD21" s="175">
        <f t="shared" si="3"/>
        <v>1E-3</v>
      </c>
      <c r="AE21" s="175">
        <f t="shared" si="4"/>
        <v>1E-3</v>
      </c>
      <c r="AF21" s="175">
        <f t="shared" si="5"/>
        <v>1E-3</v>
      </c>
      <c r="AG21" s="175">
        <f t="shared" si="6"/>
        <v>1E-3</v>
      </c>
      <c r="AH21" s="175">
        <f t="shared" si="7"/>
        <v>1E-3</v>
      </c>
      <c r="AI21" s="175">
        <f t="shared" si="8"/>
        <v>1E-3</v>
      </c>
      <c r="AJ21" s="175">
        <f t="shared" si="9"/>
        <v>1E-3</v>
      </c>
      <c r="AK21" s="175">
        <f t="shared" si="10"/>
        <v>1E-3</v>
      </c>
    </row>
    <row r="22" spans="1:37" ht="15" thickBot="1" x14ac:dyDescent="0.4">
      <c r="A22" s="181" t="str">
        <f>'Techs-Fuels Updated'!D19</f>
        <v>ALPSOU1NI0</v>
      </c>
      <c r="B22" s="306">
        <f>'Techs-Fuels Updated'!T19</f>
        <v>0</v>
      </c>
      <c r="C22" s="174">
        <f t="shared" si="11"/>
        <v>0</v>
      </c>
      <c r="D22" s="174">
        <f t="shared" si="12"/>
        <v>0</v>
      </c>
      <c r="E22" s="174">
        <f t="shared" si="13"/>
        <v>0</v>
      </c>
      <c r="F22" s="174">
        <f t="shared" si="14"/>
        <v>0</v>
      </c>
      <c r="G22" s="174">
        <f t="shared" si="15"/>
        <v>0</v>
      </c>
      <c r="H22" s="174">
        <f t="shared" si="16"/>
        <v>0</v>
      </c>
      <c r="I22" s="174">
        <f t="shared" si="17"/>
        <v>0</v>
      </c>
      <c r="J22" s="174">
        <f t="shared" si="18"/>
        <v>0</v>
      </c>
      <c r="K22" s="174">
        <f t="shared" si="19"/>
        <v>0</v>
      </c>
      <c r="L22" s="174">
        <f t="shared" si="20"/>
        <v>0</v>
      </c>
      <c r="M22" s="174">
        <f t="shared" si="21"/>
        <v>0</v>
      </c>
      <c r="N22" s="174">
        <f t="shared" si="22"/>
        <v>0</v>
      </c>
      <c r="O22" s="174">
        <f t="shared" si="23"/>
        <v>0</v>
      </c>
      <c r="P22" s="174">
        <f t="shared" si="24"/>
        <v>0</v>
      </c>
      <c r="Q22" s="174">
        <f t="shared" si="25"/>
        <v>0</v>
      </c>
      <c r="R22" s="174">
        <f t="shared" si="26"/>
        <v>0</v>
      </c>
      <c r="S22" s="174">
        <f t="shared" si="27"/>
        <v>0</v>
      </c>
      <c r="T22" s="174">
        <f t="shared" si="28"/>
        <v>0</v>
      </c>
      <c r="U22" s="174">
        <f t="shared" si="29"/>
        <v>0</v>
      </c>
      <c r="V22" s="174">
        <f t="shared" si="30"/>
        <v>0</v>
      </c>
      <c r="W22" s="174">
        <f t="shared" si="31"/>
        <v>0</v>
      </c>
      <c r="X22" s="174">
        <f t="shared" si="32"/>
        <v>0</v>
      </c>
      <c r="Y22" s="174">
        <f t="shared" si="33"/>
        <v>0</v>
      </c>
      <c r="Z22" s="174">
        <f t="shared" si="34"/>
        <v>0</v>
      </c>
      <c r="AA22" s="175">
        <f t="shared" si="35"/>
        <v>0</v>
      </c>
      <c r="AB22" s="175">
        <f t="shared" si="1"/>
        <v>0</v>
      </c>
      <c r="AC22" s="175">
        <f t="shared" si="2"/>
        <v>0</v>
      </c>
      <c r="AD22" s="175">
        <f t="shared" si="3"/>
        <v>0</v>
      </c>
      <c r="AE22" s="175">
        <f t="shared" si="4"/>
        <v>0</v>
      </c>
      <c r="AF22" s="175">
        <f t="shared" si="5"/>
        <v>0</v>
      </c>
      <c r="AG22" s="175">
        <f t="shared" si="6"/>
        <v>0</v>
      </c>
      <c r="AH22" s="175">
        <f t="shared" si="7"/>
        <v>0</v>
      </c>
      <c r="AI22" s="175">
        <f t="shared" si="8"/>
        <v>0</v>
      </c>
      <c r="AJ22" s="175">
        <f t="shared" si="9"/>
        <v>0</v>
      </c>
      <c r="AK22" s="175">
        <f t="shared" si="10"/>
        <v>0</v>
      </c>
    </row>
    <row r="23" spans="1:37" ht="15" thickBot="1" x14ac:dyDescent="0.4">
      <c r="A23" s="181" t="str">
        <f>'Techs-Fuels Updated'!D20</f>
        <v>ALPWI30NO0</v>
      </c>
      <c r="B23" s="306">
        <f>'Techs-Fuels Updated'!T20</f>
        <v>1.4999999999999999E-2</v>
      </c>
      <c r="C23" s="174">
        <f t="shared" si="11"/>
        <v>1.4999999999999999E-2</v>
      </c>
      <c r="D23" s="174">
        <f t="shared" si="12"/>
        <v>1.4999999999999999E-2</v>
      </c>
      <c r="E23" s="174">
        <f t="shared" si="13"/>
        <v>1.4999999999999999E-2</v>
      </c>
      <c r="F23" s="174">
        <f t="shared" si="14"/>
        <v>1.4999999999999999E-2</v>
      </c>
      <c r="G23" s="174">
        <f t="shared" si="15"/>
        <v>1.4999999999999999E-2</v>
      </c>
      <c r="H23" s="174">
        <f t="shared" si="16"/>
        <v>1.4999999999999999E-2</v>
      </c>
      <c r="I23" s="174">
        <f t="shared" si="17"/>
        <v>1.4999999999999999E-2</v>
      </c>
      <c r="J23" s="174">
        <f t="shared" si="18"/>
        <v>1.4999999999999999E-2</v>
      </c>
      <c r="K23" s="174">
        <f t="shared" si="19"/>
        <v>1.4999999999999999E-2</v>
      </c>
      <c r="L23" s="174">
        <f t="shared" si="20"/>
        <v>1.4999999999999999E-2</v>
      </c>
      <c r="M23" s="174">
        <f t="shared" si="21"/>
        <v>1.4999999999999999E-2</v>
      </c>
      <c r="N23" s="174">
        <f t="shared" si="22"/>
        <v>1.4999999999999999E-2</v>
      </c>
      <c r="O23" s="174">
        <f t="shared" si="23"/>
        <v>1.4999999999999999E-2</v>
      </c>
      <c r="P23" s="174">
        <f t="shared" si="24"/>
        <v>1.4999999999999999E-2</v>
      </c>
      <c r="Q23" s="174">
        <f t="shared" si="25"/>
        <v>1.4999999999999999E-2</v>
      </c>
      <c r="R23" s="174">
        <f t="shared" si="26"/>
        <v>1.4999999999999999E-2</v>
      </c>
      <c r="S23" s="174">
        <f t="shared" si="27"/>
        <v>1.4999999999999999E-2</v>
      </c>
      <c r="T23" s="174">
        <f t="shared" si="28"/>
        <v>1.4999999999999999E-2</v>
      </c>
      <c r="U23" s="174">
        <f t="shared" si="29"/>
        <v>1.4999999999999999E-2</v>
      </c>
      <c r="V23" s="174">
        <f t="shared" si="30"/>
        <v>1.4999999999999999E-2</v>
      </c>
      <c r="W23" s="174">
        <f t="shared" si="31"/>
        <v>1.4999999999999999E-2</v>
      </c>
      <c r="X23" s="174">
        <f t="shared" si="32"/>
        <v>1.4999999999999999E-2</v>
      </c>
      <c r="Y23" s="174">
        <f t="shared" si="33"/>
        <v>1.4999999999999999E-2</v>
      </c>
      <c r="Z23" s="174">
        <f t="shared" si="34"/>
        <v>1.4999999999999999E-2</v>
      </c>
      <c r="AA23" s="175">
        <f t="shared" si="35"/>
        <v>1.4999999999999999E-2</v>
      </c>
      <c r="AB23" s="175">
        <f t="shared" si="1"/>
        <v>1.4999999999999999E-2</v>
      </c>
      <c r="AC23" s="175">
        <f t="shared" si="2"/>
        <v>1.4999999999999999E-2</v>
      </c>
      <c r="AD23" s="175">
        <f t="shared" si="3"/>
        <v>1.4999999999999999E-2</v>
      </c>
      <c r="AE23" s="175">
        <f t="shared" si="4"/>
        <v>1.4999999999999999E-2</v>
      </c>
      <c r="AF23" s="175">
        <f t="shared" si="5"/>
        <v>1.4999999999999999E-2</v>
      </c>
      <c r="AG23" s="175">
        <f t="shared" si="6"/>
        <v>1.4999999999999999E-2</v>
      </c>
      <c r="AH23" s="175">
        <f t="shared" si="7"/>
        <v>1.4999999999999999E-2</v>
      </c>
      <c r="AI23" s="175">
        <f t="shared" si="8"/>
        <v>1.4999999999999999E-2</v>
      </c>
      <c r="AJ23" s="175">
        <f t="shared" si="9"/>
        <v>1.4999999999999999E-2</v>
      </c>
      <c r="AK23" s="175">
        <f t="shared" si="10"/>
        <v>1.4999999999999999E-2</v>
      </c>
    </row>
    <row r="24" spans="1:37" ht="15" thickBot="1" x14ac:dyDescent="0.4">
      <c r="A24" s="181" t="str">
        <f>'Techs-Fuels Updated'!D21</f>
        <v>ALPWI30NI0</v>
      </c>
      <c r="B24" s="306">
        <f>'Techs-Fuels Updated'!T21</f>
        <v>0</v>
      </c>
      <c r="C24" s="174">
        <f t="shared" si="11"/>
        <v>0</v>
      </c>
      <c r="D24" s="174">
        <f t="shared" si="12"/>
        <v>0</v>
      </c>
      <c r="E24" s="174">
        <f t="shared" si="13"/>
        <v>0</v>
      </c>
      <c r="F24" s="174">
        <f t="shared" si="14"/>
        <v>0</v>
      </c>
      <c r="G24" s="174">
        <f t="shared" si="15"/>
        <v>0</v>
      </c>
      <c r="H24" s="174">
        <f t="shared" si="16"/>
        <v>0</v>
      </c>
      <c r="I24" s="174">
        <f t="shared" si="17"/>
        <v>0</v>
      </c>
      <c r="J24" s="174">
        <f t="shared" si="18"/>
        <v>0</v>
      </c>
      <c r="K24" s="174">
        <f t="shared" si="19"/>
        <v>0</v>
      </c>
      <c r="L24" s="174">
        <f t="shared" si="20"/>
        <v>0</v>
      </c>
      <c r="M24" s="174">
        <f t="shared" si="21"/>
        <v>0</v>
      </c>
      <c r="N24" s="174">
        <f t="shared" si="22"/>
        <v>0</v>
      </c>
      <c r="O24" s="174">
        <f t="shared" si="23"/>
        <v>0</v>
      </c>
      <c r="P24" s="174">
        <f t="shared" si="24"/>
        <v>0</v>
      </c>
      <c r="Q24" s="174">
        <f t="shared" si="25"/>
        <v>0</v>
      </c>
      <c r="R24" s="174">
        <f t="shared" si="26"/>
        <v>0</v>
      </c>
      <c r="S24" s="174">
        <f t="shared" si="27"/>
        <v>0</v>
      </c>
      <c r="T24" s="174">
        <f t="shared" si="28"/>
        <v>0</v>
      </c>
      <c r="U24" s="174">
        <f t="shared" si="29"/>
        <v>0</v>
      </c>
      <c r="V24" s="174">
        <f t="shared" si="30"/>
        <v>0</v>
      </c>
      <c r="W24" s="174">
        <f t="shared" si="31"/>
        <v>0</v>
      </c>
      <c r="X24" s="174">
        <f t="shared" si="32"/>
        <v>0</v>
      </c>
      <c r="Y24" s="174">
        <f t="shared" si="33"/>
        <v>0</v>
      </c>
      <c r="Z24" s="174">
        <f t="shared" si="34"/>
        <v>0</v>
      </c>
      <c r="AA24" s="175">
        <f t="shared" si="35"/>
        <v>0</v>
      </c>
      <c r="AB24" s="175">
        <f t="shared" si="1"/>
        <v>0</v>
      </c>
      <c r="AC24" s="175">
        <f t="shared" si="2"/>
        <v>0</v>
      </c>
      <c r="AD24" s="175">
        <f t="shared" si="3"/>
        <v>0</v>
      </c>
      <c r="AE24" s="175">
        <f t="shared" si="4"/>
        <v>0</v>
      </c>
      <c r="AF24" s="175">
        <f t="shared" si="5"/>
        <v>0</v>
      </c>
      <c r="AG24" s="175">
        <f t="shared" si="6"/>
        <v>0</v>
      </c>
      <c r="AH24" s="175">
        <f t="shared" si="7"/>
        <v>0</v>
      </c>
      <c r="AI24" s="175">
        <f t="shared" si="8"/>
        <v>0</v>
      </c>
      <c r="AJ24" s="175">
        <f t="shared" si="9"/>
        <v>0</v>
      </c>
      <c r="AK24" s="175">
        <f t="shared" si="10"/>
        <v>0</v>
      </c>
    </row>
    <row r="25" spans="1:37" ht="15" thickBot="1" x14ac:dyDescent="0.4">
      <c r="A25" s="181" t="str">
        <f>'Techs-Fuels Updated'!D22</f>
        <v>ALTELTRH00</v>
      </c>
      <c r="B25" s="306">
        <f>'Techs-Fuels Updated'!T22</f>
        <v>80</v>
      </c>
      <c r="C25" s="174">
        <f t="shared" si="11"/>
        <v>80</v>
      </c>
      <c r="D25" s="174">
        <f t="shared" si="12"/>
        <v>80</v>
      </c>
      <c r="E25" s="174">
        <f t="shared" si="13"/>
        <v>80</v>
      </c>
      <c r="F25" s="174">
        <f t="shared" si="14"/>
        <v>80</v>
      </c>
      <c r="G25" s="174">
        <f t="shared" si="15"/>
        <v>80</v>
      </c>
      <c r="H25" s="174">
        <f t="shared" si="16"/>
        <v>80</v>
      </c>
      <c r="I25" s="174">
        <f t="shared" si="17"/>
        <v>80</v>
      </c>
      <c r="J25" s="174">
        <f t="shared" si="18"/>
        <v>80</v>
      </c>
      <c r="K25" s="174">
        <f t="shared" si="19"/>
        <v>80</v>
      </c>
      <c r="L25" s="174">
        <f t="shared" si="20"/>
        <v>80</v>
      </c>
      <c r="M25" s="174">
        <f t="shared" si="21"/>
        <v>80</v>
      </c>
      <c r="N25" s="174">
        <f t="shared" si="22"/>
        <v>80</v>
      </c>
      <c r="O25" s="174">
        <f t="shared" si="23"/>
        <v>80</v>
      </c>
      <c r="P25" s="174">
        <f t="shared" si="24"/>
        <v>80</v>
      </c>
      <c r="Q25" s="174">
        <f t="shared" si="25"/>
        <v>80</v>
      </c>
      <c r="R25" s="174">
        <f t="shared" si="26"/>
        <v>80</v>
      </c>
      <c r="S25" s="174">
        <f t="shared" si="27"/>
        <v>80</v>
      </c>
      <c r="T25" s="174">
        <f t="shared" si="28"/>
        <v>80</v>
      </c>
      <c r="U25" s="174">
        <f t="shared" si="29"/>
        <v>80</v>
      </c>
      <c r="V25" s="174">
        <f t="shared" si="30"/>
        <v>80</v>
      </c>
      <c r="W25" s="174">
        <f t="shared" si="31"/>
        <v>80</v>
      </c>
      <c r="X25" s="174">
        <f t="shared" si="32"/>
        <v>80</v>
      </c>
      <c r="Y25" s="174">
        <f t="shared" si="33"/>
        <v>80</v>
      </c>
      <c r="Z25" s="174">
        <f t="shared" si="34"/>
        <v>80</v>
      </c>
      <c r="AA25" s="175">
        <f t="shared" si="35"/>
        <v>80</v>
      </c>
      <c r="AB25" s="175">
        <f t="shared" si="1"/>
        <v>80</v>
      </c>
      <c r="AC25" s="175">
        <f t="shared" si="2"/>
        <v>80</v>
      </c>
      <c r="AD25" s="175">
        <f t="shared" si="3"/>
        <v>80</v>
      </c>
      <c r="AE25" s="175">
        <f t="shared" si="4"/>
        <v>80</v>
      </c>
      <c r="AF25" s="175">
        <f t="shared" si="5"/>
        <v>80</v>
      </c>
      <c r="AG25" s="175">
        <f t="shared" si="6"/>
        <v>80</v>
      </c>
      <c r="AH25" s="175">
        <f t="shared" si="7"/>
        <v>80</v>
      </c>
      <c r="AI25" s="175">
        <f t="shared" si="8"/>
        <v>80</v>
      </c>
      <c r="AJ25" s="175">
        <f t="shared" si="9"/>
        <v>80</v>
      </c>
      <c r="AK25" s="175">
        <f t="shared" si="10"/>
        <v>80</v>
      </c>
    </row>
    <row r="26" spans="1:37" ht="15" thickBot="1" x14ac:dyDescent="0.4">
      <c r="A26" s="181" t="str">
        <f>'Techs-Fuels Updated'!D23</f>
        <v>ALTELDSH00</v>
      </c>
      <c r="B26" s="306">
        <f>'Techs-Fuels Updated'!T23</f>
        <v>80</v>
      </c>
      <c r="C26" s="174">
        <f t="shared" si="11"/>
        <v>80</v>
      </c>
      <c r="D26" s="174">
        <f t="shared" si="12"/>
        <v>80</v>
      </c>
      <c r="E26" s="174">
        <f t="shared" si="13"/>
        <v>80</v>
      </c>
      <c r="F26" s="174">
        <f t="shared" si="14"/>
        <v>80</v>
      </c>
      <c r="G26" s="174">
        <f t="shared" si="15"/>
        <v>80</v>
      </c>
      <c r="H26" s="174">
        <f t="shared" si="16"/>
        <v>80</v>
      </c>
      <c r="I26" s="174">
        <f t="shared" si="17"/>
        <v>80</v>
      </c>
      <c r="J26" s="174">
        <f t="shared" si="18"/>
        <v>80</v>
      </c>
      <c r="K26" s="174">
        <f t="shared" si="19"/>
        <v>80</v>
      </c>
      <c r="L26" s="174">
        <f t="shared" si="20"/>
        <v>80</v>
      </c>
      <c r="M26" s="174">
        <f t="shared" si="21"/>
        <v>80</v>
      </c>
      <c r="N26" s="174">
        <f t="shared" si="22"/>
        <v>80</v>
      </c>
      <c r="O26" s="174">
        <f t="shared" si="23"/>
        <v>80</v>
      </c>
      <c r="P26" s="174">
        <f t="shared" si="24"/>
        <v>80</v>
      </c>
      <c r="Q26" s="174">
        <f t="shared" si="25"/>
        <v>80</v>
      </c>
      <c r="R26" s="174">
        <f t="shared" si="26"/>
        <v>80</v>
      </c>
      <c r="S26" s="174">
        <f t="shared" si="27"/>
        <v>80</v>
      </c>
      <c r="T26" s="174">
        <f t="shared" si="28"/>
        <v>80</v>
      </c>
      <c r="U26" s="174">
        <f t="shared" si="29"/>
        <v>80</v>
      </c>
      <c r="V26" s="174">
        <f t="shared" si="30"/>
        <v>80</v>
      </c>
      <c r="W26" s="174">
        <f t="shared" si="31"/>
        <v>80</v>
      </c>
      <c r="X26" s="174">
        <f t="shared" si="32"/>
        <v>80</v>
      </c>
      <c r="Y26" s="174">
        <f t="shared" si="33"/>
        <v>80</v>
      </c>
      <c r="Z26" s="174">
        <f t="shared" si="34"/>
        <v>80</v>
      </c>
      <c r="AA26" s="175">
        <f t="shared" si="35"/>
        <v>80</v>
      </c>
      <c r="AB26" s="175">
        <f t="shared" si="1"/>
        <v>80</v>
      </c>
      <c r="AC26" s="175">
        <f t="shared" si="2"/>
        <v>80</v>
      </c>
      <c r="AD26" s="175">
        <f t="shared" si="3"/>
        <v>80</v>
      </c>
      <c r="AE26" s="175">
        <f t="shared" si="4"/>
        <v>80</v>
      </c>
      <c r="AF26" s="175">
        <f t="shared" si="5"/>
        <v>80</v>
      </c>
      <c r="AG26" s="175">
        <f t="shared" si="6"/>
        <v>80</v>
      </c>
      <c r="AH26" s="175">
        <f t="shared" si="7"/>
        <v>80</v>
      </c>
      <c r="AI26" s="175">
        <f t="shared" si="8"/>
        <v>80</v>
      </c>
      <c r="AJ26" s="175">
        <f t="shared" si="9"/>
        <v>80</v>
      </c>
      <c r="AK26" s="175">
        <f t="shared" si="10"/>
        <v>80</v>
      </c>
    </row>
    <row r="27" spans="1:37" ht="15" thickBot="1" x14ac:dyDescent="0.4">
      <c r="A27" s="181" t="str">
        <f>'Techs-Fuels Updated'!D24</f>
        <v>ALTRDIMH00</v>
      </c>
      <c r="B27" s="306">
        <f>'Techs-Fuels Updated'!T24</f>
        <v>1</v>
      </c>
      <c r="C27" s="174">
        <f t="shared" si="11"/>
        <v>1</v>
      </c>
      <c r="D27" s="174">
        <f t="shared" si="12"/>
        <v>1</v>
      </c>
      <c r="E27" s="174">
        <f t="shared" si="13"/>
        <v>1</v>
      </c>
      <c r="F27" s="174">
        <f t="shared" si="14"/>
        <v>1</v>
      </c>
      <c r="G27" s="174">
        <f t="shared" si="15"/>
        <v>1</v>
      </c>
      <c r="H27" s="174">
        <f t="shared" si="16"/>
        <v>1</v>
      </c>
      <c r="I27" s="174">
        <f t="shared" si="17"/>
        <v>1</v>
      </c>
      <c r="J27" s="174">
        <f t="shared" si="18"/>
        <v>1</v>
      </c>
      <c r="K27" s="174">
        <f t="shared" si="19"/>
        <v>1</v>
      </c>
      <c r="L27" s="174">
        <f t="shared" si="20"/>
        <v>1</v>
      </c>
      <c r="M27" s="174">
        <f t="shared" si="21"/>
        <v>1</v>
      </c>
      <c r="N27" s="174">
        <f t="shared" si="22"/>
        <v>1</v>
      </c>
      <c r="O27" s="174">
        <f t="shared" si="23"/>
        <v>1</v>
      </c>
      <c r="P27" s="174">
        <f t="shared" si="24"/>
        <v>1</v>
      </c>
      <c r="Q27" s="174">
        <f t="shared" si="25"/>
        <v>1</v>
      </c>
      <c r="R27" s="174">
        <f t="shared" si="26"/>
        <v>1</v>
      </c>
      <c r="S27" s="174">
        <f t="shared" si="27"/>
        <v>1</v>
      </c>
      <c r="T27" s="174">
        <f t="shared" si="28"/>
        <v>1</v>
      </c>
      <c r="U27" s="174">
        <f t="shared" si="29"/>
        <v>1</v>
      </c>
      <c r="V27" s="174">
        <f t="shared" si="30"/>
        <v>1</v>
      </c>
      <c r="W27" s="174">
        <f t="shared" si="31"/>
        <v>1</v>
      </c>
      <c r="X27" s="174">
        <f t="shared" si="32"/>
        <v>1</v>
      </c>
      <c r="Y27" s="174">
        <f t="shared" si="33"/>
        <v>1</v>
      </c>
      <c r="Z27" s="174">
        <f t="shared" si="34"/>
        <v>1</v>
      </c>
      <c r="AA27" s="175">
        <f t="shared" si="35"/>
        <v>1</v>
      </c>
      <c r="AB27" s="175">
        <f t="shared" si="1"/>
        <v>1</v>
      </c>
      <c r="AC27" s="175">
        <f t="shared" si="2"/>
        <v>1</v>
      </c>
      <c r="AD27" s="175">
        <f t="shared" si="3"/>
        <v>1</v>
      </c>
      <c r="AE27" s="175">
        <f t="shared" si="4"/>
        <v>1</v>
      </c>
      <c r="AF27" s="175">
        <f t="shared" si="5"/>
        <v>1</v>
      </c>
      <c r="AG27" s="175">
        <f t="shared" si="6"/>
        <v>1</v>
      </c>
      <c r="AH27" s="175">
        <f t="shared" si="7"/>
        <v>1</v>
      </c>
      <c r="AI27" s="175">
        <f t="shared" si="8"/>
        <v>1</v>
      </c>
      <c r="AJ27" s="175">
        <f t="shared" si="9"/>
        <v>1</v>
      </c>
      <c r="AK27" s="175">
        <f t="shared" si="10"/>
        <v>1</v>
      </c>
    </row>
    <row r="28" spans="1:37" ht="15" thickBot="1" x14ac:dyDescent="0.4">
      <c r="A28" s="181" t="str">
        <f>'Techs-Fuels Updated'!D25</f>
        <v>ALTRDEXH00</v>
      </c>
      <c r="B28" s="306">
        <f>'Techs-Fuels Updated'!T25</f>
        <v>1</v>
      </c>
      <c r="C28" s="174">
        <f t="shared" si="11"/>
        <v>1</v>
      </c>
      <c r="D28" s="174">
        <f t="shared" si="12"/>
        <v>1</v>
      </c>
      <c r="E28" s="174">
        <f t="shared" si="13"/>
        <v>1</v>
      </c>
      <c r="F28" s="174">
        <f t="shared" si="14"/>
        <v>1</v>
      </c>
      <c r="G28" s="174">
        <f t="shared" si="15"/>
        <v>1</v>
      </c>
      <c r="H28" s="174">
        <f t="shared" si="16"/>
        <v>1</v>
      </c>
      <c r="I28" s="174">
        <f t="shared" si="17"/>
        <v>1</v>
      </c>
      <c r="J28" s="174">
        <f t="shared" si="18"/>
        <v>1</v>
      </c>
      <c r="K28" s="174">
        <f t="shared" si="19"/>
        <v>1</v>
      </c>
      <c r="L28" s="174">
        <f t="shared" si="20"/>
        <v>1</v>
      </c>
      <c r="M28" s="174">
        <f t="shared" si="21"/>
        <v>1</v>
      </c>
      <c r="N28" s="174">
        <f t="shared" si="22"/>
        <v>1</v>
      </c>
      <c r="O28" s="174">
        <f t="shared" si="23"/>
        <v>1</v>
      </c>
      <c r="P28" s="174">
        <f t="shared" si="24"/>
        <v>1</v>
      </c>
      <c r="Q28" s="174">
        <f t="shared" si="25"/>
        <v>1</v>
      </c>
      <c r="R28" s="174">
        <f t="shared" si="26"/>
        <v>1</v>
      </c>
      <c r="S28" s="174">
        <f t="shared" si="27"/>
        <v>1</v>
      </c>
      <c r="T28" s="174">
        <f t="shared" si="28"/>
        <v>1</v>
      </c>
      <c r="U28" s="174">
        <f t="shared" si="29"/>
        <v>1</v>
      </c>
      <c r="V28" s="174">
        <f t="shared" si="30"/>
        <v>1</v>
      </c>
      <c r="W28" s="174">
        <f t="shared" si="31"/>
        <v>1</v>
      </c>
      <c r="X28" s="174">
        <f t="shared" si="32"/>
        <v>1</v>
      </c>
      <c r="Y28" s="174">
        <f t="shared" si="33"/>
        <v>1</v>
      </c>
      <c r="Z28" s="174">
        <f t="shared" si="34"/>
        <v>1</v>
      </c>
      <c r="AA28" s="175">
        <f t="shared" si="35"/>
        <v>1</v>
      </c>
      <c r="AB28" s="175">
        <f t="shared" si="1"/>
        <v>1</v>
      </c>
      <c r="AC28" s="175">
        <f t="shared" si="2"/>
        <v>1</v>
      </c>
      <c r="AD28" s="175">
        <f t="shared" si="3"/>
        <v>1</v>
      </c>
      <c r="AE28" s="175">
        <f t="shared" si="4"/>
        <v>1</v>
      </c>
      <c r="AF28" s="175">
        <f t="shared" si="5"/>
        <v>1</v>
      </c>
      <c r="AG28" s="175">
        <f t="shared" si="6"/>
        <v>1</v>
      </c>
      <c r="AH28" s="175">
        <f t="shared" si="7"/>
        <v>1</v>
      </c>
      <c r="AI28" s="175">
        <f t="shared" si="8"/>
        <v>1</v>
      </c>
      <c r="AJ28" s="175">
        <f t="shared" si="9"/>
        <v>1</v>
      </c>
      <c r="AK28" s="175">
        <f t="shared" si="10"/>
        <v>1</v>
      </c>
    </row>
    <row r="29" spans="1:37" ht="15" thickBot="1" x14ac:dyDescent="0.4">
      <c r="A29" s="181" t="str">
        <f>'Techs-Fuels Updated'!D26</f>
        <v>ALTRDMKH00</v>
      </c>
      <c r="B29" s="306">
        <f>'Techs-Fuels Updated'!T26</f>
        <v>0</v>
      </c>
      <c r="C29" s="174">
        <f t="shared" si="11"/>
        <v>0</v>
      </c>
      <c r="D29" s="174">
        <f t="shared" si="12"/>
        <v>0</v>
      </c>
      <c r="E29" s="174">
        <f t="shared" si="13"/>
        <v>0</v>
      </c>
      <c r="F29" s="174">
        <f t="shared" si="14"/>
        <v>0</v>
      </c>
      <c r="G29" s="174">
        <f t="shared" si="15"/>
        <v>0</v>
      </c>
      <c r="H29" s="174">
        <f t="shared" si="16"/>
        <v>0</v>
      </c>
      <c r="I29" s="174">
        <f t="shared" si="17"/>
        <v>0</v>
      </c>
      <c r="J29" s="174">
        <f t="shared" si="18"/>
        <v>0</v>
      </c>
      <c r="K29" s="174">
        <f t="shared" si="19"/>
        <v>0</v>
      </c>
      <c r="L29" s="174">
        <f t="shared" si="20"/>
        <v>0</v>
      </c>
      <c r="M29" s="174">
        <f t="shared" si="21"/>
        <v>0</v>
      </c>
      <c r="N29" s="174">
        <f t="shared" si="22"/>
        <v>0</v>
      </c>
      <c r="O29" s="174">
        <f t="shared" si="23"/>
        <v>0</v>
      </c>
      <c r="P29" s="174">
        <f t="shared" si="24"/>
        <v>0</v>
      </c>
      <c r="Q29" s="174">
        <f t="shared" si="25"/>
        <v>0</v>
      </c>
      <c r="R29" s="174">
        <f t="shared" si="26"/>
        <v>0</v>
      </c>
      <c r="S29" s="174">
        <f t="shared" si="27"/>
        <v>0</v>
      </c>
      <c r="T29" s="174">
        <f t="shared" si="28"/>
        <v>0</v>
      </c>
      <c r="U29" s="174">
        <f t="shared" si="29"/>
        <v>0</v>
      </c>
      <c r="V29" s="174">
        <f t="shared" si="30"/>
        <v>0</v>
      </c>
      <c r="W29" s="174">
        <f t="shared" si="31"/>
        <v>0</v>
      </c>
      <c r="X29" s="174">
        <f t="shared" si="32"/>
        <v>0</v>
      </c>
      <c r="Y29" s="174">
        <f t="shared" si="33"/>
        <v>0</v>
      </c>
      <c r="Z29" s="174">
        <f t="shared" si="34"/>
        <v>0</v>
      </c>
      <c r="AA29" s="175">
        <f t="shared" si="35"/>
        <v>0</v>
      </c>
      <c r="AB29" s="175">
        <f t="shared" si="1"/>
        <v>0</v>
      </c>
      <c r="AC29" s="175">
        <f t="shared" si="2"/>
        <v>0</v>
      </c>
      <c r="AD29" s="175">
        <f t="shared" si="3"/>
        <v>0</v>
      </c>
      <c r="AE29" s="175">
        <f t="shared" si="4"/>
        <v>0</v>
      </c>
      <c r="AF29" s="175">
        <f t="shared" si="5"/>
        <v>0</v>
      </c>
      <c r="AG29" s="175">
        <f t="shared" si="6"/>
        <v>0</v>
      </c>
      <c r="AH29" s="175">
        <f t="shared" si="7"/>
        <v>0</v>
      </c>
      <c r="AI29" s="175">
        <f t="shared" si="8"/>
        <v>0</v>
      </c>
      <c r="AJ29" s="175">
        <f t="shared" si="9"/>
        <v>0</v>
      </c>
      <c r="AK29" s="175">
        <f t="shared" si="10"/>
        <v>0</v>
      </c>
    </row>
    <row r="30" spans="1:37" ht="15" thickBot="1" x14ac:dyDescent="0.4">
      <c r="A30" s="181" t="str">
        <f>'Techs-Fuels Updated'!D27</f>
        <v>ALTRDMEH00</v>
      </c>
      <c r="B30" s="306">
        <f>'Techs-Fuels Updated'!T27</f>
        <v>0.3</v>
      </c>
      <c r="C30" s="174">
        <f t="shared" si="11"/>
        <v>0.3</v>
      </c>
      <c r="D30" s="174">
        <f t="shared" si="12"/>
        <v>0.3</v>
      </c>
      <c r="E30" s="174">
        <f t="shared" si="13"/>
        <v>0.3</v>
      </c>
      <c r="F30" s="174">
        <f t="shared" si="14"/>
        <v>0.3</v>
      </c>
      <c r="G30" s="174">
        <f t="shared" si="15"/>
        <v>0.3</v>
      </c>
      <c r="H30" s="174">
        <f t="shared" si="16"/>
        <v>0.3</v>
      </c>
      <c r="I30" s="174">
        <f t="shared" si="17"/>
        <v>0.3</v>
      </c>
      <c r="J30" s="174">
        <f t="shared" si="18"/>
        <v>0.3</v>
      </c>
      <c r="K30" s="174">
        <f t="shared" si="19"/>
        <v>0.3</v>
      </c>
      <c r="L30" s="174">
        <f t="shared" si="20"/>
        <v>0.3</v>
      </c>
      <c r="M30" s="174">
        <f t="shared" si="21"/>
        <v>0.3</v>
      </c>
      <c r="N30" s="174">
        <f t="shared" si="22"/>
        <v>0.3</v>
      </c>
      <c r="O30" s="174">
        <f t="shared" si="23"/>
        <v>0.3</v>
      </c>
      <c r="P30" s="174">
        <f t="shared" si="24"/>
        <v>0.3</v>
      </c>
      <c r="Q30" s="174">
        <f t="shared" si="25"/>
        <v>0.3</v>
      </c>
      <c r="R30" s="174">
        <f t="shared" si="26"/>
        <v>0.3</v>
      </c>
      <c r="S30" s="174">
        <f t="shared" si="27"/>
        <v>0.3</v>
      </c>
      <c r="T30" s="174">
        <f t="shared" si="28"/>
        <v>0.3</v>
      </c>
      <c r="U30" s="174">
        <f t="shared" si="29"/>
        <v>0.3</v>
      </c>
      <c r="V30" s="174">
        <f t="shared" si="30"/>
        <v>0.3</v>
      </c>
      <c r="W30" s="174">
        <f t="shared" si="31"/>
        <v>0.3</v>
      </c>
      <c r="X30" s="174">
        <f t="shared" si="32"/>
        <v>0.3</v>
      </c>
      <c r="Y30" s="174">
        <f t="shared" si="33"/>
        <v>0.3</v>
      </c>
      <c r="Z30" s="174">
        <f t="shared" si="34"/>
        <v>0.3</v>
      </c>
      <c r="AA30" s="175">
        <f t="shared" si="35"/>
        <v>0.3</v>
      </c>
      <c r="AB30" s="175">
        <f t="shared" si="1"/>
        <v>0.3</v>
      </c>
      <c r="AC30" s="175">
        <f t="shared" si="2"/>
        <v>0.3</v>
      </c>
      <c r="AD30" s="175">
        <f t="shared" si="3"/>
        <v>0.3</v>
      </c>
      <c r="AE30" s="175">
        <f t="shared" si="4"/>
        <v>0.3</v>
      </c>
      <c r="AF30" s="175">
        <f t="shared" si="5"/>
        <v>0.3</v>
      </c>
      <c r="AG30" s="175">
        <f t="shared" si="6"/>
        <v>0.3</v>
      </c>
      <c r="AH30" s="175">
        <f t="shared" si="7"/>
        <v>0.3</v>
      </c>
      <c r="AI30" s="175">
        <f t="shared" si="8"/>
        <v>0.3</v>
      </c>
      <c r="AJ30" s="175">
        <f t="shared" si="9"/>
        <v>0.3</v>
      </c>
      <c r="AK30" s="175">
        <f t="shared" si="10"/>
        <v>0.3</v>
      </c>
    </row>
    <row r="31" spans="1:37" ht="15" thickBot="1" x14ac:dyDescent="0.4">
      <c r="A31" s="181" t="str">
        <f>'Techs-Fuels Updated'!D28</f>
        <v>ALTRDXKH00</v>
      </c>
      <c r="B31" s="306">
        <f>'Techs-Fuels Updated'!T28</f>
        <v>0.3</v>
      </c>
      <c r="C31" s="174">
        <f t="shared" si="11"/>
        <v>0.3</v>
      </c>
      <c r="D31" s="174">
        <f t="shared" si="12"/>
        <v>0.3</v>
      </c>
      <c r="E31" s="174">
        <f t="shared" si="13"/>
        <v>0.3</v>
      </c>
      <c r="F31" s="174">
        <f t="shared" si="14"/>
        <v>0.3</v>
      </c>
      <c r="G31" s="174">
        <f t="shared" si="15"/>
        <v>0.3</v>
      </c>
      <c r="H31" s="174">
        <f t="shared" si="16"/>
        <v>0.3</v>
      </c>
      <c r="I31" s="174">
        <f t="shared" si="17"/>
        <v>0.3</v>
      </c>
      <c r="J31" s="174">
        <f t="shared" si="18"/>
        <v>0.3</v>
      </c>
      <c r="K31" s="174">
        <f t="shared" si="19"/>
        <v>0.3</v>
      </c>
      <c r="L31" s="174">
        <f t="shared" si="20"/>
        <v>0.3</v>
      </c>
      <c r="M31" s="174">
        <f t="shared" si="21"/>
        <v>0.3</v>
      </c>
      <c r="N31" s="174">
        <f t="shared" si="22"/>
        <v>0.3</v>
      </c>
      <c r="O31" s="174">
        <f t="shared" si="23"/>
        <v>0.3</v>
      </c>
      <c r="P31" s="174">
        <f t="shared" si="24"/>
        <v>0.3</v>
      </c>
      <c r="Q31" s="174">
        <f t="shared" si="25"/>
        <v>0.3</v>
      </c>
      <c r="R31" s="174">
        <f t="shared" si="26"/>
        <v>0.3</v>
      </c>
      <c r="S31" s="174">
        <f t="shared" si="27"/>
        <v>0.3</v>
      </c>
      <c r="T31" s="174">
        <f t="shared" si="28"/>
        <v>0.3</v>
      </c>
      <c r="U31" s="174">
        <f t="shared" si="29"/>
        <v>0.3</v>
      </c>
      <c r="V31" s="174">
        <f t="shared" si="30"/>
        <v>0.3</v>
      </c>
      <c r="W31" s="174">
        <f t="shared" si="31"/>
        <v>0.3</v>
      </c>
      <c r="X31" s="174">
        <f t="shared" si="32"/>
        <v>0.3</v>
      </c>
      <c r="Y31" s="174">
        <f t="shared" si="33"/>
        <v>0.3</v>
      </c>
      <c r="Z31" s="174">
        <f t="shared" si="34"/>
        <v>0.3</v>
      </c>
      <c r="AA31" s="175">
        <f t="shared" si="35"/>
        <v>0.3</v>
      </c>
      <c r="AB31" s="175">
        <f t="shared" si="1"/>
        <v>0.3</v>
      </c>
      <c r="AC31" s="175">
        <f t="shared" si="2"/>
        <v>0.3</v>
      </c>
      <c r="AD31" s="175">
        <f t="shared" si="3"/>
        <v>0.3</v>
      </c>
      <c r="AE31" s="175">
        <f t="shared" si="4"/>
        <v>0.3</v>
      </c>
      <c r="AF31" s="175">
        <f t="shared" si="5"/>
        <v>0.3</v>
      </c>
      <c r="AG31" s="175">
        <f t="shared" si="6"/>
        <v>0.3</v>
      </c>
      <c r="AH31" s="175">
        <f t="shared" si="7"/>
        <v>0.3</v>
      </c>
      <c r="AI31" s="175">
        <f t="shared" si="8"/>
        <v>0.3</v>
      </c>
      <c r="AJ31" s="175">
        <f t="shared" si="9"/>
        <v>0.3</v>
      </c>
      <c r="AK31" s="175">
        <f t="shared" si="10"/>
        <v>0.3</v>
      </c>
    </row>
    <row r="32" spans="1:37" ht="15" thickBot="1" x14ac:dyDescent="0.4">
      <c r="A32" s="181" t="str">
        <f>'Techs-Fuels Updated'!D29</f>
        <v>ALTRDGRH00</v>
      </c>
      <c r="B32" s="306">
        <f>'Techs-Fuels Updated'!T29</f>
        <v>0.2</v>
      </c>
      <c r="C32" s="174">
        <f t="shared" si="11"/>
        <v>0.2</v>
      </c>
      <c r="D32" s="174">
        <f t="shared" si="12"/>
        <v>0.2</v>
      </c>
      <c r="E32" s="174">
        <f t="shared" si="13"/>
        <v>0.2</v>
      </c>
      <c r="F32" s="174">
        <f t="shared" si="14"/>
        <v>0.2</v>
      </c>
      <c r="G32" s="174">
        <f t="shared" si="15"/>
        <v>0.2</v>
      </c>
      <c r="H32" s="174">
        <f t="shared" si="16"/>
        <v>0.2</v>
      </c>
      <c r="I32" s="174">
        <f t="shared" si="17"/>
        <v>0.2</v>
      </c>
      <c r="J32" s="174">
        <f t="shared" si="18"/>
        <v>0.2</v>
      </c>
      <c r="K32" s="174">
        <f t="shared" si="19"/>
        <v>0.2</v>
      </c>
      <c r="L32" s="174">
        <f t="shared" si="20"/>
        <v>0.2</v>
      </c>
      <c r="M32" s="174">
        <f t="shared" si="21"/>
        <v>0.2</v>
      </c>
      <c r="N32" s="174">
        <f t="shared" si="22"/>
        <v>0.2</v>
      </c>
      <c r="O32" s="174">
        <f t="shared" si="23"/>
        <v>0.2</v>
      </c>
      <c r="P32" s="174">
        <f t="shared" si="24"/>
        <v>0.2</v>
      </c>
      <c r="Q32" s="174">
        <f t="shared" si="25"/>
        <v>0.2</v>
      </c>
      <c r="R32" s="174">
        <f t="shared" si="26"/>
        <v>0.2</v>
      </c>
      <c r="S32" s="174">
        <f t="shared" si="27"/>
        <v>0.2</v>
      </c>
      <c r="T32" s="174">
        <f t="shared" si="28"/>
        <v>0.2</v>
      </c>
      <c r="U32" s="174">
        <f t="shared" si="29"/>
        <v>0.2</v>
      </c>
      <c r="V32" s="174">
        <f t="shared" si="30"/>
        <v>0.2</v>
      </c>
      <c r="W32" s="174">
        <f t="shared" si="31"/>
        <v>0.2</v>
      </c>
      <c r="X32" s="174">
        <f t="shared" si="32"/>
        <v>0.2</v>
      </c>
      <c r="Y32" s="174">
        <f t="shared" si="33"/>
        <v>0.2</v>
      </c>
      <c r="Z32" s="174">
        <f t="shared" si="34"/>
        <v>0.2</v>
      </c>
      <c r="AA32" s="175">
        <f t="shared" si="35"/>
        <v>0.2</v>
      </c>
      <c r="AB32" s="175">
        <f t="shared" si="1"/>
        <v>0.2</v>
      </c>
      <c r="AC32" s="175">
        <f t="shared" si="2"/>
        <v>0.2</v>
      </c>
      <c r="AD32" s="175">
        <f t="shared" si="3"/>
        <v>0.2</v>
      </c>
      <c r="AE32" s="175">
        <f t="shared" si="4"/>
        <v>0.2</v>
      </c>
      <c r="AF32" s="175">
        <f t="shared" si="5"/>
        <v>0.2</v>
      </c>
      <c r="AG32" s="175">
        <f t="shared" si="6"/>
        <v>0.2</v>
      </c>
      <c r="AH32" s="175">
        <f t="shared" si="7"/>
        <v>0.2</v>
      </c>
      <c r="AI32" s="175">
        <f t="shared" si="8"/>
        <v>0.2</v>
      </c>
      <c r="AJ32" s="175">
        <f t="shared" si="9"/>
        <v>0.2</v>
      </c>
      <c r="AK32" s="175">
        <f t="shared" si="10"/>
        <v>0.2</v>
      </c>
    </row>
    <row r="33" spans="1:37" ht="15" thickBot="1" x14ac:dyDescent="0.4">
      <c r="A33" s="181" t="str">
        <f>'Techs-Fuels Updated'!D30</f>
        <v>GRTRDALH00</v>
      </c>
      <c r="B33" s="306">
        <f>'Techs-Fuels Updated'!T30</f>
        <v>0.2</v>
      </c>
      <c r="C33" s="174">
        <f t="shared" si="11"/>
        <v>0.2</v>
      </c>
      <c r="D33" s="174">
        <f t="shared" si="12"/>
        <v>0.2</v>
      </c>
      <c r="E33" s="174">
        <f t="shared" si="13"/>
        <v>0.2</v>
      </c>
      <c r="F33" s="174">
        <f t="shared" si="14"/>
        <v>0.2</v>
      </c>
      <c r="G33" s="174">
        <f t="shared" si="15"/>
        <v>0.2</v>
      </c>
      <c r="H33" s="174">
        <f t="shared" si="16"/>
        <v>0.2</v>
      </c>
      <c r="I33" s="174">
        <f t="shared" si="17"/>
        <v>0.2</v>
      </c>
      <c r="J33" s="174">
        <f t="shared" si="18"/>
        <v>0.2</v>
      </c>
      <c r="K33" s="174">
        <f t="shared" si="19"/>
        <v>0.2</v>
      </c>
      <c r="L33" s="174">
        <f t="shared" si="20"/>
        <v>0.2</v>
      </c>
      <c r="M33" s="174">
        <f t="shared" si="21"/>
        <v>0.2</v>
      </c>
      <c r="N33" s="174">
        <f t="shared" si="22"/>
        <v>0.2</v>
      </c>
      <c r="O33" s="174">
        <f t="shared" si="23"/>
        <v>0.2</v>
      </c>
      <c r="P33" s="174">
        <f t="shared" si="24"/>
        <v>0.2</v>
      </c>
      <c r="Q33" s="174">
        <f t="shared" si="25"/>
        <v>0.2</v>
      </c>
      <c r="R33" s="174">
        <f t="shared" si="26"/>
        <v>0.2</v>
      </c>
      <c r="S33" s="174">
        <f t="shared" si="27"/>
        <v>0.2</v>
      </c>
      <c r="T33" s="174">
        <f t="shared" si="28"/>
        <v>0.2</v>
      </c>
      <c r="U33" s="174">
        <f t="shared" si="29"/>
        <v>0.2</v>
      </c>
      <c r="V33" s="174">
        <f t="shared" si="30"/>
        <v>0.2</v>
      </c>
      <c r="W33" s="174">
        <f t="shared" si="31"/>
        <v>0.2</v>
      </c>
      <c r="X33" s="174">
        <f t="shared" si="32"/>
        <v>0.2</v>
      </c>
      <c r="Y33" s="174">
        <f t="shared" si="33"/>
        <v>0.2</v>
      </c>
      <c r="Z33" s="174">
        <f t="shared" si="34"/>
        <v>0.2</v>
      </c>
      <c r="AA33" s="175">
        <f t="shared" si="35"/>
        <v>0.2</v>
      </c>
      <c r="AB33" s="175">
        <f t="shared" si="1"/>
        <v>0.2</v>
      </c>
      <c r="AC33" s="175">
        <f t="shared" si="2"/>
        <v>0.2</v>
      </c>
      <c r="AD33" s="175">
        <f t="shared" si="3"/>
        <v>0.2</v>
      </c>
      <c r="AE33" s="175">
        <f t="shared" si="4"/>
        <v>0.2</v>
      </c>
      <c r="AF33" s="175">
        <f t="shared" si="5"/>
        <v>0.2</v>
      </c>
      <c r="AG33" s="175">
        <f t="shared" si="6"/>
        <v>0.2</v>
      </c>
      <c r="AH33" s="175">
        <f t="shared" si="7"/>
        <v>0.2</v>
      </c>
      <c r="AI33" s="175">
        <f t="shared" si="8"/>
        <v>0.2</v>
      </c>
      <c r="AJ33" s="175">
        <f t="shared" si="9"/>
        <v>0.2</v>
      </c>
      <c r="AK33" s="175">
        <f t="shared" si="10"/>
        <v>0.2</v>
      </c>
    </row>
    <row r="34" spans="1:37" ht="15" thickBot="1" x14ac:dyDescent="0.4">
      <c r="A34" s="181" t="str">
        <f>'Techs-Fuels Updated'!D31</f>
        <v>MKPELBS000</v>
      </c>
      <c r="B34" s="306">
        <f>'Techs-Fuels Updated'!T31</f>
        <v>0</v>
      </c>
      <c r="C34" s="174">
        <f t="shared" si="11"/>
        <v>0</v>
      </c>
      <c r="D34" s="174">
        <f t="shared" si="12"/>
        <v>0</v>
      </c>
      <c r="E34" s="174">
        <f t="shared" si="13"/>
        <v>0</v>
      </c>
      <c r="F34" s="174">
        <f t="shared" si="14"/>
        <v>0</v>
      </c>
      <c r="G34" s="174">
        <f t="shared" si="15"/>
        <v>0</v>
      </c>
      <c r="H34" s="174">
        <f t="shared" si="16"/>
        <v>0</v>
      </c>
      <c r="I34" s="174">
        <f t="shared" si="17"/>
        <v>0</v>
      </c>
      <c r="J34" s="174">
        <f t="shared" si="18"/>
        <v>0</v>
      </c>
      <c r="K34" s="174">
        <f t="shared" si="19"/>
        <v>0</v>
      </c>
      <c r="L34" s="174">
        <f t="shared" si="20"/>
        <v>0</v>
      </c>
      <c r="M34" s="174">
        <f t="shared" si="21"/>
        <v>0</v>
      </c>
      <c r="N34" s="174">
        <f t="shared" si="22"/>
        <v>0</v>
      </c>
      <c r="O34" s="174">
        <f t="shared" si="23"/>
        <v>0</v>
      </c>
      <c r="P34" s="174">
        <f t="shared" si="24"/>
        <v>0</v>
      </c>
      <c r="Q34" s="174">
        <f t="shared" si="25"/>
        <v>0</v>
      </c>
      <c r="R34" s="174">
        <f t="shared" si="26"/>
        <v>0</v>
      </c>
      <c r="S34" s="174">
        <f t="shared" si="27"/>
        <v>0</v>
      </c>
      <c r="T34" s="174">
        <f t="shared" si="28"/>
        <v>0</v>
      </c>
      <c r="U34" s="174">
        <f t="shared" si="29"/>
        <v>0</v>
      </c>
      <c r="V34" s="174">
        <f t="shared" si="30"/>
        <v>0</v>
      </c>
      <c r="W34" s="174">
        <f t="shared" si="31"/>
        <v>0</v>
      </c>
      <c r="X34" s="174">
        <f t="shared" si="32"/>
        <v>0</v>
      </c>
      <c r="Y34" s="174">
        <f t="shared" si="33"/>
        <v>0</v>
      </c>
      <c r="Z34" s="174">
        <f t="shared" si="34"/>
        <v>0</v>
      </c>
      <c r="AA34" s="175">
        <f t="shared" si="35"/>
        <v>0</v>
      </c>
      <c r="AB34" s="175">
        <f t="shared" si="1"/>
        <v>0</v>
      </c>
      <c r="AC34" s="175">
        <f t="shared" si="2"/>
        <v>0</v>
      </c>
      <c r="AD34" s="175">
        <f t="shared" si="3"/>
        <v>0</v>
      </c>
      <c r="AE34" s="175">
        <f t="shared" si="4"/>
        <v>0</v>
      </c>
      <c r="AF34" s="175">
        <f t="shared" si="5"/>
        <v>0</v>
      </c>
      <c r="AG34" s="175">
        <f t="shared" si="6"/>
        <v>0</v>
      </c>
      <c r="AH34" s="175">
        <f t="shared" si="7"/>
        <v>0</v>
      </c>
      <c r="AI34" s="175">
        <f t="shared" si="8"/>
        <v>0</v>
      </c>
      <c r="AJ34" s="175">
        <f t="shared" si="9"/>
        <v>0</v>
      </c>
      <c r="AK34" s="175">
        <f t="shared" si="10"/>
        <v>0</v>
      </c>
    </row>
    <row r="35" spans="1:37" ht="15" thickBot="1" x14ac:dyDescent="0.4">
      <c r="A35" s="181" t="str">
        <f>'Techs-Fuels Updated'!D32</f>
        <v>MKRCODM000</v>
      </c>
      <c r="B35" s="306">
        <f>'Techs-Fuels Updated'!T32</f>
        <v>1</v>
      </c>
      <c r="C35" s="174">
        <f t="shared" si="11"/>
        <v>1</v>
      </c>
      <c r="D35" s="174">
        <f t="shared" si="12"/>
        <v>1</v>
      </c>
      <c r="E35" s="174">
        <f t="shared" si="13"/>
        <v>1</v>
      </c>
      <c r="F35" s="174">
        <f t="shared" si="14"/>
        <v>1</v>
      </c>
      <c r="G35" s="174">
        <f t="shared" si="15"/>
        <v>1</v>
      </c>
      <c r="H35" s="174">
        <f t="shared" si="16"/>
        <v>1</v>
      </c>
      <c r="I35" s="174">
        <f t="shared" si="17"/>
        <v>1</v>
      </c>
      <c r="J35" s="174">
        <f t="shared" si="18"/>
        <v>1</v>
      </c>
      <c r="K35" s="174">
        <f t="shared" si="19"/>
        <v>1</v>
      </c>
      <c r="L35" s="174">
        <f t="shared" si="20"/>
        <v>1</v>
      </c>
      <c r="M35" s="174">
        <f t="shared" si="21"/>
        <v>1</v>
      </c>
      <c r="N35" s="174">
        <f t="shared" si="22"/>
        <v>1</v>
      </c>
      <c r="O35" s="174">
        <f t="shared" si="23"/>
        <v>1</v>
      </c>
      <c r="P35" s="174">
        <f t="shared" si="24"/>
        <v>1</v>
      </c>
      <c r="Q35" s="174">
        <f t="shared" si="25"/>
        <v>1</v>
      </c>
      <c r="R35" s="174">
        <f t="shared" si="26"/>
        <v>1</v>
      </c>
      <c r="S35" s="174">
        <f t="shared" si="27"/>
        <v>1</v>
      </c>
      <c r="T35" s="174">
        <f t="shared" si="28"/>
        <v>1</v>
      </c>
      <c r="U35" s="174">
        <f t="shared" si="29"/>
        <v>1</v>
      </c>
      <c r="V35" s="174">
        <f t="shared" si="30"/>
        <v>1</v>
      </c>
      <c r="W35" s="174">
        <f t="shared" si="31"/>
        <v>1</v>
      </c>
      <c r="X35" s="174">
        <f t="shared" si="32"/>
        <v>1</v>
      </c>
      <c r="Y35" s="174">
        <f t="shared" si="33"/>
        <v>1</v>
      </c>
      <c r="Z35" s="174">
        <f t="shared" si="34"/>
        <v>1</v>
      </c>
      <c r="AA35" s="175">
        <f t="shared" si="35"/>
        <v>1</v>
      </c>
      <c r="AB35" s="175">
        <f t="shared" si="1"/>
        <v>1</v>
      </c>
      <c r="AC35" s="175">
        <f t="shared" si="2"/>
        <v>1</v>
      </c>
      <c r="AD35" s="175">
        <f t="shared" si="3"/>
        <v>1</v>
      </c>
      <c r="AE35" s="175">
        <f t="shared" si="4"/>
        <v>1</v>
      </c>
      <c r="AF35" s="175">
        <f t="shared" si="5"/>
        <v>1</v>
      </c>
      <c r="AG35" s="175">
        <f t="shared" si="6"/>
        <v>1</v>
      </c>
      <c r="AH35" s="175">
        <f t="shared" si="7"/>
        <v>1</v>
      </c>
      <c r="AI35" s="175">
        <f t="shared" si="8"/>
        <v>1</v>
      </c>
      <c r="AJ35" s="175">
        <f t="shared" si="9"/>
        <v>1</v>
      </c>
      <c r="AK35" s="175">
        <f t="shared" si="10"/>
        <v>1</v>
      </c>
    </row>
    <row r="36" spans="1:37" ht="15" thickBot="1" x14ac:dyDescent="0.4">
      <c r="A36" s="181" t="str">
        <f>'Techs-Fuels Updated'!D33</f>
        <v>MKRCOIM000</v>
      </c>
      <c r="B36" s="306">
        <f>'Techs-Fuels Updated'!T33</f>
        <v>1</v>
      </c>
      <c r="C36" s="174">
        <f t="shared" si="11"/>
        <v>1</v>
      </c>
      <c r="D36" s="174">
        <f t="shared" si="12"/>
        <v>1</v>
      </c>
      <c r="E36" s="174">
        <f t="shared" si="13"/>
        <v>1</v>
      </c>
      <c r="F36" s="174">
        <f t="shared" si="14"/>
        <v>1</v>
      </c>
      <c r="G36" s="174">
        <f t="shared" si="15"/>
        <v>1</v>
      </c>
      <c r="H36" s="174">
        <f t="shared" si="16"/>
        <v>1</v>
      </c>
      <c r="I36" s="174">
        <f t="shared" si="17"/>
        <v>1</v>
      </c>
      <c r="J36" s="174">
        <f t="shared" si="18"/>
        <v>1</v>
      </c>
      <c r="K36" s="174">
        <f t="shared" si="19"/>
        <v>1</v>
      </c>
      <c r="L36" s="174">
        <f t="shared" si="20"/>
        <v>1</v>
      </c>
      <c r="M36" s="174">
        <f t="shared" si="21"/>
        <v>1</v>
      </c>
      <c r="N36" s="174">
        <f t="shared" si="22"/>
        <v>1</v>
      </c>
      <c r="O36" s="174">
        <f t="shared" si="23"/>
        <v>1</v>
      </c>
      <c r="P36" s="174">
        <f t="shared" si="24"/>
        <v>1</v>
      </c>
      <c r="Q36" s="174">
        <f t="shared" si="25"/>
        <v>1</v>
      </c>
      <c r="R36" s="174">
        <f t="shared" si="26"/>
        <v>1</v>
      </c>
      <c r="S36" s="174">
        <f t="shared" si="27"/>
        <v>1</v>
      </c>
      <c r="T36" s="174">
        <f t="shared" si="28"/>
        <v>1</v>
      </c>
      <c r="U36" s="174">
        <f t="shared" si="29"/>
        <v>1</v>
      </c>
      <c r="V36" s="174">
        <f t="shared" si="30"/>
        <v>1</v>
      </c>
      <c r="W36" s="174">
        <f t="shared" si="31"/>
        <v>1</v>
      </c>
      <c r="X36" s="174">
        <f t="shared" si="32"/>
        <v>1</v>
      </c>
      <c r="Y36" s="174">
        <f t="shared" si="33"/>
        <v>1</v>
      </c>
      <c r="Z36" s="174">
        <f t="shared" si="34"/>
        <v>1</v>
      </c>
      <c r="AA36" s="175">
        <f t="shared" si="35"/>
        <v>1</v>
      </c>
      <c r="AB36" s="175">
        <f t="shared" si="1"/>
        <v>1</v>
      </c>
      <c r="AC36" s="175">
        <f t="shared" si="2"/>
        <v>1</v>
      </c>
      <c r="AD36" s="175">
        <f t="shared" si="3"/>
        <v>1</v>
      </c>
      <c r="AE36" s="175">
        <f t="shared" si="4"/>
        <v>1</v>
      </c>
      <c r="AF36" s="175">
        <f t="shared" si="5"/>
        <v>1</v>
      </c>
      <c r="AG36" s="175">
        <f t="shared" si="6"/>
        <v>1</v>
      </c>
      <c r="AH36" s="175">
        <f t="shared" si="7"/>
        <v>1</v>
      </c>
      <c r="AI36" s="175">
        <f t="shared" si="8"/>
        <v>1</v>
      </c>
      <c r="AJ36" s="175">
        <f t="shared" si="9"/>
        <v>1</v>
      </c>
      <c r="AK36" s="175">
        <f t="shared" si="10"/>
        <v>1</v>
      </c>
    </row>
    <row r="37" spans="1:37" ht="15" thickBot="1" x14ac:dyDescent="0.4">
      <c r="A37" s="181" t="str">
        <f>'Techs-Fuels Updated'!D34</f>
        <v>MKRHFIM000</v>
      </c>
      <c r="B37" s="306">
        <f>'Techs-Fuels Updated'!T34</f>
        <v>1</v>
      </c>
      <c r="C37" s="174">
        <f t="shared" si="11"/>
        <v>1</v>
      </c>
      <c r="D37" s="174">
        <f t="shared" si="12"/>
        <v>1</v>
      </c>
      <c r="E37" s="174">
        <f t="shared" si="13"/>
        <v>1</v>
      </c>
      <c r="F37" s="174">
        <f t="shared" si="14"/>
        <v>1</v>
      </c>
      <c r="G37" s="174">
        <f t="shared" si="15"/>
        <v>1</v>
      </c>
      <c r="H37" s="174">
        <f t="shared" si="16"/>
        <v>1</v>
      </c>
      <c r="I37" s="174">
        <f t="shared" si="17"/>
        <v>1</v>
      </c>
      <c r="J37" s="174">
        <f t="shared" si="18"/>
        <v>1</v>
      </c>
      <c r="K37" s="174">
        <f t="shared" si="19"/>
        <v>1</v>
      </c>
      <c r="L37" s="174">
        <f t="shared" si="20"/>
        <v>1</v>
      </c>
      <c r="M37" s="174">
        <f t="shared" si="21"/>
        <v>1</v>
      </c>
      <c r="N37" s="174">
        <f t="shared" si="22"/>
        <v>1</v>
      </c>
      <c r="O37" s="174">
        <f t="shared" si="23"/>
        <v>1</v>
      </c>
      <c r="P37" s="174">
        <f t="shared" si="24"/>
        <v>1</v>
      </c>
      <c r="Q37" s="174">
        <f t="shared" si="25"/>
        <v>1</v>
      </c>
      <c r="R37" s="174">
        <f t="shared" si="26"/>
        <v>1</v>
      </c>
      <c r="S37" s="174">
        <f t="shared" si="27"/>
        <v>1</v>
      </c>
      <c r="T37" s="174">
        <f t="shared" si="28"/>
        <v>1</v>
      </c>
      <c r="U37" s="174">
        <f t="shared" si="29"/>
        <v>1</v>
      </c>
      <c r="V37" s="174">
        <f t="shared" si="30"/>
        <v>1</v>
      </c>
      <c r="W37" s="174">
        <f t="shared" si="31"/>
        <v>1</v>
      </c>
      <c r="X37" s="174">
        <f t="shared" si="32"/>
        <v>1</v>
      </c>
      <c r="Y37" s="174">
        <f t="shared" si="33"/>
        <v>1</v>
      </c>
      <c r="Z37" s="174">
        <f t="shared" si="34"/>
        <v>1</v>
      </c>
      <c r="AA37" s="175">
        <f t="shared" si="35"/>
        <v>1</v>
      </c>
      <c r="AB37" s="175">
        <f t="shared" si="1"/>
        <v>1</v>
      </c>
      <c r="AC37" s="175">
        <f t="shared" si="2"/>
        <v>1</v>
      </c>
      <c r="AD37" s="175">
        <f t="shared" si="3"/>
        <v>1</v>
      </c>
      <c r="AE37" s="175">
        <f t="shared" si="4"/>
        <v>1</v>
      </c>
      <c r="AF37" s="175">
        <f t="shared" si="5"/>
        <v>1</v>
      </c>
      <c r="AG37" s="175">
        <f t="shared" si="6"/>
        <v>1</v>
      </c>
      <c r="AH37" s="175">
        <f t="shared" si="7"/>
        <v>1</v>
      </c>
      <c r="AI37" s="175">
        <f t="shared" si="8"/>
        <v>1</v>
      </c>
      <c r="AJ37" s="175">
        <f t="shared" si="9"/>
        <v>1</v>
      </c>
      <c r="AK37" s="175">
        <f t="shared" si="10"/>
        <v>1</v>
      </c>
    </row>
    <row r="38" spans="1:37" ht="15" thickBot="1" x14ac:dyDescent="0.4">
      <c r="A38" s="181" t="str">
        <f>'Techs-Fuels Updated'!D35</f>
        <v>MKRNGIM000</v>
      </c>
      <c r="B38" s="306">
        <f>'Techs-Fuels Updated'!T35</f>
        <v>1</v>
      </c>
      <c r="C38" s="174">
        <f t="shared" si="11"/>
        <v>1</v>
      </c>
      <c r="D38" s="174">
        <f t="shared" si="12"/>
        <v>1</v>
      </c>
      <c r="E38" s="174">
        <f t="shared" si="13"/>
        <v>1</v>
      </c>
      <c r="F38" s="174">
        <f t="shared" si="14"/>
        <v>1</v>
      </c>
      <c r="G38" s="174">
        <f t="shared" si="15"/>
        <v>1</v>
      </c>
      <c r="H38" s="174">
        <f t="shared" si="16"/>
        <v>1</v>
      </c>
      <c r="I38" s="174">
        <f t="shared" si="17"/>
        <v>1</v>
      </c>
      <c r="J38" s="174">
        <f t="shared" si="18"/>
        <v>1</v>
      </c>
      <c r="K38" s="174">
        <f t="shared" si="19"/>
        <v>1</v>
      </c>
      <c r="L38" s="174">
        <f t="shared" si="20"/>
        <v>1</v>
      </c>
      <c r="M38" s="174">
        <f t="shared" si="21"/>
        <v>1</v>
      </c>
      <c r="N38" s="174">
        <f t="shared" si="22"/>
        <v>1</v>
      </c>
      <c r="O38" s="174">
        <f t="shared" si="23"/>
        <v>1</v>
      </c>
      <c r="P38" s="174">
        <f t="shared" si="24"/>
        <v>1</v>
      </c>
      <c r="Q38" s="174">
        <f t="shared" si="25"/>
        <v>1</v>
      </c>
      <c r="R38" s="174">
        <f t="shared" si="26"/>
        <v>1</v>
      </c>
      <c r="S38" s="174">
        <f t="shared" si="27"/>
        <v>1</v>
      </c>
      <c r="T38" s="174">
        <f t="shared" si="28"/>
        <v>1</v>
      </c>
      <c r="U38" s="174">
        <f t="shared" si="29"/>
        <v>1</v>
      </c>
      <c r="V38" s="174">
        <f t="shared" si="30"/>
        <v>1</v>
      </c>
      <c r="W38" s="174">
        <f t="shared" si="31"/>
        <v>1</v>
      </c>
      <c r="X38" s="174">
        <f t="shared" si="32"/>
        <v>1</v>
      </c>
      <c r="Y38" s="174">
        <f t="shared" si="33"/>
        <v>1</v>
      </c>
      <c r="Z38" s="174">
        <f t="shared" si="34"/>
        <v>1</v>
      </c>
      <c r="AA38" s="175">
        <f t="shared" si="35"/>
        <v>1</v>
      </c>
      <c r="AB38" s="175">
        <f t="shared" si="1"/>
        <v>1</v>
      </c>
      <c r="AC38" s="175">
        <f t="shared" si="2"/>
        <v>1</v>
      </c>
      <c r="AD38" s="175">
        <f t="shared" si="3"/>
        <v>1</v>
      </c>
      <c r="AE38" s="175">
        <f t="shared" si="4"/>
        <v>1</v>
      </c>
      <c r="AF38" s="175">
        <f t="shared" si="5"/>
        <v>1</v>
      </c>
      <c r="AG38" s="175">
        <f t="shared" si="6"/>
        <v>1</v>
      </c>
      <c r="AH38" s="175">
        <f t="shared" si="7"/>
        <v>1</v>
      </c>
      <c r="AI38" s="175">
        <f t="shared" si="8"/>
        <v>1</v>
      </c>
      <c r="AJ38" s="175">
        <f t="shared" si="9"/>
        <v>1</v>
      </c>
      <c r="AK38" s="175">
        <f t="shared" si="10"/>
        <v>1</v>
      </c>
    </row>
    <row r="39" spans="1:37" ht="15" thickBot="1" x14ac:dyDescent="0.4">
      <c r="A39" s="181" t="str">
        <f>'Techs-Fuels Updated'!D36</f>
        <v>MKPCOSCHO0</v>
      </c>
      <c r="B39" s="306">
        <f>'Techs-Fuels Updated'!T36</f>
        <v>0.69899999999999995</v>
      </c>
      <c r="C39" s="174">
        <f t="shared" si="11"/>
        <v>0.69899999999999995</v>
      </c>
      <c r="D39" s="174">
        <f t="shared" si="12"/>
        <v>0.69899999999999995</v>
      </c>
      <c r="E39" s="174">
        <f t="shared" si="13"/>
        <v>0.69899999999999995</v>
      </c>
      <c r="F39" s="174">
        <f t="shared" si="14"/>
        <v>0.69899999999999995</v>
      </c>
      <c r="G39" s="174">
        <f t="shared" si="15"/>
        <v>0.69899999999999995</v>
      </c>
      <c r="H39" s="174">
        <f t="shared" si="16"/>
        <v>0.69899999999999995</v>
      </c>
      <c r="I39" s="174">
        <f t="shared" si="17"/>
        <v>0.69899999999999995</v>
      </c>
      <c r="J39" s="174">
        <f t="shared" si="18"/>
        <v>0.69899999999999995</v>
      </c>
      <c r="K39" s="174">
        <f t="shared" si="19"/>
        <v>0.69899999999999995</v>
      </c>
      <c r="L39" s="174">
        <f t="shared" si="20"/>
        <v>0.69899999999999995</v>
      </c>
      <c r="M39" s="174">
        <f t="shared" si="21"/>
        <v>0.69899999999999995</v>
      </c>
      <c r="N39" s="174">
        <f t="shared" si="22"/>
        <v>0.69899999999999995</v>
      </c>
      <c r="O39" s="174">
        <f t="shared" si="23"/>
        <v>0.69899999999999995</v>
      </c>
      <c r="P39" s="174">
        <f t="shared" si="24"/>
        <v>0.69899999999999995</v>
      </c>
      <c r="Q39" s="174">
        <f t="shared" si="25"/>
        <v>0.69899999999999995</v>
      </c>
      <c r="R39" s="174">
        <f t="shared" si="26"/>
        <v>0.69899999999999995</v>
      </c>
      <c r="S39" s="174">
        <f t="shared" si="27"/>
        <v>0.69899999999999995</v>
      </c>
      <c r="T39" s="174">
        <f t="shared" si="28"/>
        <v>0.69899999999999995</v>
      </c>
      <c r="U39" s="174">
        <f t="shared" si="29"/>
        <v>0.69899999999999995</v>
      </c>
      <c r="V39" s="174">
        <f t="shared" si="30"/>
        <v>0.69899999999999995</v>
      </c>
      <c r="W39" s="174">
        <f t="shared" si="31"/>
        <v>0.69899999999999995</v>
      </c>
      <c r="X39" s="174">
        <f t="shared" si="32"/>
        <v>0.69899999999999995</v>
      </c>
      <c r="Y39" s="174">
        <f t="shared" si="33"/>
        <v>0.69899999999999995</v>
      </c>
      <c r="Z39" s="174">
        <f t="shared" si="34"/>
        <v>0.69899999999999995</v>
      </c>
      <c r="AA39" s="175">
        <f t="shared" si="35"/>
        <v>0.69899999999999995</v>
      </c>
      <c r="AB39" s="175">
        <f t="shared" si="1"/>
        <v>0.69899999999999995</v>
      </c>
      <c r="AC39" s="175">
        <f t="shared" si="2"/>
        <v>0.69899999999999995</v>
      </c>
      <c r="AD39" s="175">
        <f t="shared" si="3"/>
        <v>0.69899999999999995</v>
      </c>
      <c r="AE39" s="175">
        <f t="shared" si="4"/>
        <v>0.69899999999999995</v>
      </c>
      <c r="AF39" s="175">
        <f t="shared" si="5"/>
        <v>0.69899999999999995</v>
      </c>
      <c r="AG39" s="175">
        <f t="shared" si="6"/>
        <v>0.69899999999999995</v>
      </c>
      <c r="AH39" s="175">
        <f t="shared" si="7"/>
        <v>0.69899999999999995</v>
      </c>
      <c r="AI39" s="175">
        <f t="shared" si="8"/>
        <v>0.69899999999999995</v>
      </c>
      <c r="AJ39" s="175">
        <f t="shared" si="9"/>
        <v>0.69899999999999995</v>
      </c>
      <c r="AK39" s="175">
        <f t="shared" si="10"/>
        <v>0.69899999999999995</v>
      </c>
    </row>
    <row r="40" spans="1:37" ht="15" thickBot="1" x14ac:dyDescent="0.4">
      <c r="A40" s="181" t="str">
        <f>'Techs-Fuels Updated'!D37</f>
        <v>MKPCOSCNO0</v>
      </c>
      <c r="B40" s="306">
        <f>'Techs-Fuels Updated'!T37</f>
        <v>0</v>
      </c>
      <c r="C40" s="174">
        <f t="shared" si="11"/>
        <v>0</v>
      </c>
      <c r="D40" s="174">
        <f t="shared" si="12"/>
        <v>0</v>
      </c>
      <c r="E40" s="174">
        <f t="shared" si="13"/>
        <v>0</v>
      </c>
      <c r="F40" s="174">
        <f t="shared" si="14"/>
        <v>0</v>
      </c>
      <c r="G40" s="174">
        <f t="shared" si="15"/>
        <v>0</v>
      </c>
      <c r="H40" s="174">
        <f t="shared" si="16"/>
        <v>0</v>
      </c>
      <c r="I40" s="174">
        <f t="shared" si="17"/>
        <v>0</v>
      </c>
      <c r="J40" s="174">
        <f t="shared" si="18"/>
        <v>0</v>
      </c>
      <c r="K40" s="174">
        <f t="shared" si="19"/>
        <v>0</v>
      </c>
      <c r="L40" s="174">
        <f t="shared" si="20"/>
        <v>0</v>
      </c>
      <c r="M40" s="174">
        <f t="shared" si="21"/>
        <v>0</v>
      </c>
      <c r="N40" s="174">
        <f t="shared" si="22"/>
        <v>0</v>
      </c>
      <c r="O40" s="174">
        <f t="shared" si="23"/>
        <v>0</v>
      </c>
      <c r="P40" s="174">
        <f t="shared" si="24"/>
        <v>0</v>
      </c>
      <c r="Q40" s="174">
        <f t="shared" si="25"/>
        <v>0</v>
      </c>
      <c r="R40" s="174">
        <f t="shared" si="26"/>
        <v>0</v>
      </c>
      <c r="S40" s="174">
        <f t="shared" si="27"/>
        <v>0</v>
      </c>
      <c r="T40" s="174">
        <f t="shared" si="28"/>
        <v>0</v>
      </c>
      <c r="U40" s="174">
        <f t="shared" si="29"/>
        <v>0</v>
      </c>
      <c r="V40" s="174">
        <f t="shared" si="30"/>
        <v>0</v>
      </c>
      <c r="W40" s="174">
        <f t="shared" si="31"/>
        <v>0</v>
      </c>
      <c r="X40" s="174">
        <f t="shared" si="32"/>
        <v>0</v>
      </c>
      <c r="Y40" s="174">
        <f t="shared" si="33"/>
        <v>0</v>
      </c>
      <c r="Z40" s="174">
        <f t="shared" si="34"/>
        <v>0</v>
      </c>
      <c r="AA40" s="175">
        <f t="shared" si="35"/>
        <v>0</v>
      </c>
      <c r="AB40" s="175">
        <f t="shared" si="1"/>
        <v>0</v>
      </c>
      <c r="AC40" s="175">
        <f t="shared" si="2"/>
        <v>0</v>
      </c>
      <c r="AD40" s="175">
        <f t="shared" si="3"/>
        <v>0</v>
      </c>
      <c r="AE40" s="175">
        <f t="shared" si="4"/>
        <v>0</v>
      </c>
      <c r="AF40" s="175">
        <f t="shared" si="5"/>
        <v>0</v>
      </c>
      <c r="AG40" s="175">
        <f t="shared" si="6"/>
        <v>0</v>
      </c>
      <c r="AH40" s="175">
        <f t="shared" si="7"/>
        <v>0</v>
      </c>
      <c r="AI40" s="175">
        <f t="shared" si="8"/>
        <v>0</v>
      </c>
      <c r="AJ40" s="175">
        <f t="shared" si="9"/>
        <v>0</v>
      </c>
      <c r="AK40" s="175">
        <f t="shared" si="10"/>
        <v>0</v>
      </c>
    </row>
    <row r="41" spans="1:37" ht="15" thickBot="1" x14ac:dyDescent="0.4">
      <c r="A41" s="181" t="str">
        <f>'Techs-Fuels Updated'!D38</f>
        <v>MKPHFSCHO0</v>
      </c>
      <c r="B41" s="306">
        <f>'Techs-Fuels Updated'!T38</f>
        <v>0.19800000000000001</v>
      </c>
      <c r="C41" s="174">
        <f t="shared" si="11"/>
        <v>0.19800000000000001</v>
      </c>
      <c r="D41" s="174">
        <f t="shared" si="12"/>
        <v>0.19800000000000001</v>
      </c>
      <c r="E41" s="174">
        <f t="shared" si="13"/>
        <v>0.19800000000000001</v>
      </c>
      <c r="F41" s="174">
        <f t="shared" si="14"/>
        <v>0.19800000000000001</v>
      </c>
      <c r="G41" s="174">
        <f t="shared" si="15"/>
        <v>0.19800000000000001</v>
      </c>
      <c r="H41" s="174">
        <f t="shared" si="16"/>
        <v>0.19800000000000001</v>
      </c>
      <c r="I41" s="174">
        <f t="shared" si="17"/>
        <v>0.19800000000000001</v>
      </c>
      <c r="J41" s="174">
        <f t="shared" si="18"/>
        <v>0.19800000000000001</v>
      </c>
      <c r="K41" s="174">
        <f t="shared" si="19"/>
        <v>0.19800000000000001</v>
      </c>
      <c r="L41" s="174">
        <f t="shared" si="20"/>
        <v>0.19800000000000001</v>
      </c>
      <c r="M41" s="174">
        <f t="shared" si="21"/>
        <v>0.19800000000000001</v>
      </c>
      <c r="N41" s="174">
        <f t="shared" si="22"/>
        <v>0.19800000000000001</v>
      </c>
      <c r="O41" s="174">
        <f t="shared" si="23"/>
        <v>0.19800000000000001</v>
      </c>
      <c r="P41" s="174">
        <f t="shared" si="24"/>
        <v>0.19800000000000001</v>
      </c>
      <c r="Q41" s="174">
        <f t="shared" si="25"/>
        <v>0.19800000000000001</v>
      </c>
      <c r="R41" s="174">
        <f t="shared" si="26"/>
        <v>0.19800000000000001</v>
      </c>
      <c r="S41" s="174">
        <f t="shared" si="27"/>
        <v>0.19800000000000001</v>
      </c>
      <c r="T41" s="174">
        <f t="shared" si="28"/>
        <v>0.19800000000000001</v>
      </c>
      <c r="U41" s="174">
        <f t="shared" si="29"/>
        <v>0.19800000000000001</v>
      </c>
      <c r="V41" s="174">
        <f t="shared" si="30"/>
        <v>0.19800000000000001</v>
      </c>
      <c r="W41" s="174">
        <f t="shared" si="31"/>
        <v>0.19800000000000001</v>
      </c>
      <c r="X41" s="174">
        <f t="shared" si="32"/>
        <v>0.19800000000000001</v>
      </c>
      <c r="Y41" s="174">
        <f t="shared" si="33"/>
        <v>0.19800000000000001</v>
      </c>
      <c r="Z41" s="174">
        <f t="shared" si="34"/>
        <v>0.19800000000000001</v>
      </c>
      <c r="AA41" s="175">
        <f t="shared" si="35"/>
        <v>0.19800000000000001</v>
      </c>
      <c r="AB41" s="175">
        <f t="shared" si="1"/>
        <v>0.19800000000000001</v>
      </c>
      <c r="AC41" s="175">
        <f t="shared" si="2"/>
        <v>0.19800000000000001</v>
      </c>
      <c r="AD41" s="175">
        <f t="shared" si="3"/>
        <v>0.19800000000000001</v>
      </c>
      <c r="AE41" s="175">
        <f t="shared" si="4"/>
        <v>0.19800000000000001</v>
      </c>
      <c r="AF41" s="175">
        <f t="shared" si="5"/>
        <v>0.19800000000000001</v>
      </c>
      <c r="AG41" s="175">
        <f t="shared" si="6"/>
        <v>0.19800000000000001</v>
      </c>
      <c r="AH41" s="175">
        <f t="shared" si="7"/>
        <v>0.19800000000000001</v>
      </c>
      <c r="AI41" s="175">
        <f t="shared" si="8"/>
        <v>0.19800000000000001</v>
      </c>
      <c r="AJ41" s="175">
        <f t="shared" si="9"/>
        <v>0.19800000000000001</v>
      </c>
      <c r="AK41" s="175">
        <f t="shared" si="10"/>
        <v>0.19800000000000001</v>
      </c>
    </row>
    <row r="42" spans="1:37" ht="15" thickBot="1" x14ac:dyDescent="0.4">
      <c r="A42" s="181" t="str">
        <f>'Techs-Fuels Updated'!D39</f>
        <v>MKPHYDMHI1</v>
      </c>
      <c r="B42" s="306">
        <f>'Techs-Fuels Updated'!T39</f>
        <v>4.2000000000000003E-2</v>
      </c>
      <c r="C42" s="174">
        <f t="shared" si="11"/>
        <v>4.2000000000000003E-2</v>
      </c>
      <c r="D42" s="174">
        <f t="shared" si="12"/>
        <v>4.2000000000000003E-2</v>
      </c>
      <c r="E42" s="174">
        <f t="shared" si="13"/>
        <v>4.2000000000000003E-2</v>
      </c>
      <c r="F42" s="174">
        <f t="shared" si="14"/>
        <v>4.2000000000000003E-2</v>
      </c>
      <c r="G42" s="174">
        <f t="shared" si="15"/>
        <v>4.2000000000000003E-2</v>
      </c>
      <c r="H42" s="174">
        <f t="shared" si="16"/>
        <v>4.2000000000000003E-2</v>
      </c>
      <c r="I42" s="174">
        <f t="shared" si="17"/>
        <v>4.2000000000000003E-2</v>
      </c>
      <c r="J42" s="174">
        <f t="shared" si="18"/>
        <v>4.2000000000000003E-2</v>
      </c>
      <c r="K42" s="174">
        <f t="shared" si="19"/>
        <v>4.2000000000000003E-2</v>
      </c>
      <c r="L42" s="174">
        <f t="shared" si="20"/>
        <v>4.2000000000000003E-2</v>
      </c>
      <c r="M42" s="174">
        <f t="shared" si="21"/>
        <v>4.2000000000000003E-2</v>
      </c>
      <c r="N42" s="174">
        <f t="shared" si="22"/>
        <v>4.2000000000000003E-2</v>
      </c>
      <c r="O42" s="174">
        <f t="shared" si="23"/>
        <v>4.2000000000000003E-2</v>
      </c>
      <c r="P42" s="174">
        <f t="shared" si="24"/>
        <v>4.2000000000000003E-2</v>
      </c>
      <c r="Q42" s="174">
        <f t="shared" si="25"/>
        <v>4.2000000000000003E-2</v>
      </c>
      <c r="R42" s="174">
        <f t="shared" si="26"/>
        <v>4.2000000000000003E-2</v>
      </c>
      <c r="S42" s="174">
        <f t="shared" si="27"/>
        <v>4.2000000000000003E-2</v>
      </c>
      <c r="T42" s="174">
        <f t="shared" si="28"/>
        <v>4.2000000000000003E-2</v>
      </c>
      <c r="U42" s="174">
        <f t="shared" si="29"/>
        <v>4.2000000000000003E-2</v>
      </c>
      <c r="V42" s="174">
        <f t="shared" si="30"/>
        <v>4.2000000000000003E-2</v>
      </c>
      <c r="W42" s="174">
        <f t="shared" si="31"/>
        <v>4.2000000000000003E-2</v>
      </c>
      <c r="X42" s="174">
        <f t="shared" si="32"/>
        <v>4.2000000000000003E-2</v>
      </c>
      <c r="Y42" s="174">
        <f t="shared" si="33"/>
        <v>4.2000000000000003E-2</v>
      </c>
      <c r="Z42" s="174">
        <f t="shared" si="34"/>
        <v>4.2000000000000003E-2</v>
      </c>
      <c r="AA42" s="175">
        <f t="shared" si="35"/>
        <v>4.2000000000000003E-2</v>
      </c>
      <c r="AB42" s="175">
        <f t="shared" si="1"/>
        <v>4.2000000000000003E-2</v>
      </c>
      <c r="AC42" s="175">
        <f t="shared" si="2"/>
        <v>4.2000000000000003E-2</v>
      </c>
      <c r="AD42" s="175">
        <f t="shared" si="3"/>
        <v>4.2000000000000003E-2</v>
      </c>
      <c r="AE42" s="175">
        <f t="shared" si="4"/>
        <v>4.2000000000000003E-2</v>
      </c>
      <c r="AF42" s="175">
        <f t="shared" si="5"/>
        <v>4.2000000000000003E-2</v>
      </c>
      <c r="AG42" s="175">
        <f t="shared" si="6"/>
        <v>4.2000000000000003E-2</v>
      </c>
      <c r="AH42" s="175">
        <f t="shared" si="7"/>
        <v>4.2000000000000003E-2</v>
      </c>
      <c r="AI42" s="175">
        <f t="shared" si="8"/>
        <v>4.2000000000000003E-2</v>
      </c>
      <c r="AJ42" s="175">
        <f t="shared" si="9"/>
        <v>4.2000000000000003E-2</v>
      </c>
      <c r="AK42" s="175">
        <f t="shared" si="10"/>
        <v>4.2000000000000003E-2</v>
      </c>
    </row>
    <row r="43" spans="1:37" ht="15" thickBot="1" x14ac:dyDescent="0.4">
      <c r="A43" s="181" t="str">
        <f>'Techs-Fuels Updated'!D40</f>
        <v>MKPHYDMHI2</v>
      </c>
      <c r="B43" s="306">
        <f>'Techs-Fuels Updated'!T40</f>
        <v>8.4000000000000005E-2</v>
      </c>
      <c r="C43" s="174">
        <f t="shared" si="11"/>
        <v>8.4000000000000005E-2</v>
      </c>
      <c r="D43" s="174">
        <f t="shared" si="12"/>
        <v>8.4000000000000005E-2</v>
      </c>
      <c r="E43" s="174">
        <f t="shared" si="13"/>
        <v>8.4000000000000005E-2</v>
      </c>
      <c r="F43" s="174">
        <f t="shared" si="14"/>
        <v>8.4000000000000005E-2</v>
      </c>
      <c r="G43" s="174">
        <f t="shared" si="15"/>
        <v>8.4000000000000005E-2</v>
      </c>
      <c r="H43" s="174">
        <f t="shared" si="16"/>
        <v>8.4000000000000005E-2</v>
      </c>
      <c r="I43" s="174">
        <f t="shared" si="17"/>
        <v>8.4000000000000005E-2</v>
      </c>
      <c r="J43" s="174">
        <f t="shared" si="18"/>
        <v>8.4000000000000005E-2</v>
      </c>
      <c r="K43" s="174">
        <f t="shared" si="19"/>
        <v>8.4000000000000005E-2</v>
      </c>
      <c r="L43" s="174">
        <f t="shared" si="20"/>
        <v>8.4000000000000005E-2</v>
      </c>
      <c r="M43" s="174">
        <f t="shared" si="21"/>
        <v>8.4000000000000005E-2</v>
      </c>
      <c r="N43" s="174">
        <f t="shared" si="22"/>
        <v>8.4000000000000005E-2</v>
      </c>
      <c r="O43" s="174">
        <f t="shared" si="23"/>
        <v>8.4000000000000005E-2</v>
      </c>
      <c r="P43" s="174">
        <f t="shared" si="24"/>
        <v>8.4000000000000005E-2</v>
      </c>
      <c r="Q43" s="174">
        <f t="shared" si="25"/>
        <v>8.4000000000000005E-2</v>
      </c>
      <c r="R43" s="174">
        <f t="shared" si="26"/>
        <v>8.4000000000000005E-2</v>
      </c>
      <c r="S43" s="174">
        <f t="shared" si="27"/>
        <v>8.4000000000000005E-2</v>
      </c>
      <c r="T43" s="174">
        <f t="shared" si="28"/>
        <v>8.4000000000000005E-2</v>
      </c>
      <c r="U43" s="174">
        <f t="shared" si="29"/>
        <v>8.4000000000000005E-2</v>
      </c>
      <c r="V43" s="174">
        <f t="shared" si="30"/>
        <v>8.4000000000000005E-2</v>
      </c>
      <c r="W43" s="174">
        <f t="shared" si="31"/>
        <v>8.4000000000000005E-2</v>
      </c>
      <c r="X43" s="174">
        <f t="shared" si="32"/>
        <v>8.4000000000000005E-2</v>
      </c>
      <c r="Y43" s="174">
        <f t="shared" si="33"/>
        <v>8.4000000000000005E-2</v>
      </c>
      <c r="Z43" s="174">
        <f t="shared" si="34"/>
        <v>8.4000000000000005E-2</v>
      </c>
      <c r="AA43" s="175">
        <f t="shared" si="35"/>
        <v>8.4000000000000005E-2</v>
      </c>
      <c r="AB43" s="175">
        <f t="shared" si="1"/>
        <v>8.4000000000000005E-2</v>
      </c>
      <c r="AC43" s="175">
        <f t="shared" si="2"/>
        <v>8.4000000000000005E-2</v>
      </c>
      <c r="AD43" s="175">
        <f t="shared" si="3"/>
        <v>8.4000000000000005E-2</v>
      </c>
      <c r="AE43" s="175">
        <f t="shared" si="4"/>
        <v>8.4000000000000005E-2</v>
      </c>
      <c r="AF43" s="175">
        <f t="shared" si="5"/>
        <v>8.4000000000000005E-2</v>
      </c>
      <c r="AG43" s="175">
        <f t="shared" si="6"/>
        <v>8.4000000000000005E-2</v>
      </c>
      <c r="AH43" s="175">
        <f t="shared" si="7"/>
        <v>8.4000000000000005E-2</v>
      </c>
      <c r="AI43" s="175">
        <f t="shared" si="8"/>
        <v>8.4000000000000005E-2</v>
      </c>
      <c r="AJ43" s="175">
        <f t="shared" si="9"/>
        <v>8.4000000000000005E-2</v>
      </c>
      <c r="AK43" s="175">
        <f t="shared" si="10"/>
        <v>8.4000000000000005E-2</v>
      </c>
    </row>
    <row r="44" spans="1:37" ht="15" thickBot="1" x14ac:dyDescent="0.4">
      <c r="A44" s="181" t="str">
        <f>'Techs-Fuels Updated'!D41</f>
        <v>MKPHYDMHO0</v>
      </c>
      <c r="B44" s="306">
        <f>'Techs-Fuels Updated'!T41</f>
        <v>0.40970000000000001</v>
      </c>
      <c r="C44" s="174">
        <f t="shared" si="11"/>
        <v>0.40970000000000001</v>
      </c>
      <c r="D44" s="174">
        <f t="shared" si="12"/>
        <v>0.40970000000000001</v>
      </c>
      <c r="E44" s="174">
        <f t="shared" si="13"/>
        <v>0.40970000000000001</v>
      </c>
      <c r="F44" s="174">
        <f t="shared" si="14"/>
        <v>0.40970000000000001</v>
      </c>
      <c r="G44" s="174">
        <f t="shared" si="15"/>
        <v>0.40970000000000001</v>
      </c>
      <c r="H44" s="174">
        <f t="shared" si="16"/>
        <v>0.40970000000000001</v>
      </c>
      <c r="I44" s="174">
        <f t="shared" si="17"/>
        <v>0.40970000000000001</v>
      </c>
      <c r="J44" s="174">
        <f t="shared" si="18"/>
        <v>0.40970000000000001</v>
      </c>
      <c r="K44" s="174">
        <f t="shared" si="19"/>
        <v>0.40970000000000001</v>
      </c>
      <c r="L44" s="174">
        <f t="shared" si="20"/>
        <v>0.40970000000000001</v>
      </c>
      <c r="M44" s="174">
        <f t="shared" si="21"/>
        <v>0.40970000000000001</v>
      </c>
      <c r="N44" s="174">
        <f t="shared" si="22"/>
        <v>0.40970000000000001</v>
      </c>
      <c r="O44" s="174">
        <f t="shared" si="23"/>
        <v>0.40970000000000001</v>
      </c>
      <c r="P44" s="174">
        <f t="shared" si="24"/>
        <v>0.40970000000000001</v>
      </c>
      <c r="Q44" s="174">
        <f t="shared" si="25"/>
        <v>0.40970000000000001</v>
      </c>
      <c r="R44" s="174">
        <f t="shared" si="26"/>
        <v>0.40970000000000001</v>
      </c>
      <c r="S44" s="174">
        <f t="shared" si="27"/>
        <v>0.40970000000000001</v>
      </c>
      <c r="T44" s="174">
        <f t="shared" si="28"/>
        <v>0.40970000000000001</v>
      </c>
      <c r="U44" s="174">
        <f t="shared" si="29"/>
        <v>0.40970000000000001</v>
      </c>
      <c r="V44" s="174">
        <f t="shared" si="30"/>
        <v>0.40970000000000001</v>
      </c>
      <c r="W44" s="174">
        <f t="shared" si="31"/>
        <v>0.40970000000000001</v>
      </c>
      <c r="X44" s="174">
        <f t="shared" si="32"/>
        <v>0.40970000000000001</v>
      </c>
      <c r="Y44" s="174">
        <f t="shared" si="33"/>
        <v>0.40970000000000001</v>
      </c>
      <c r="Z44" s="174">
        <f t="shared" si="34"/>
        <v>0.40970000000000001</v>
      </c>
      <c r="AA44" s="175">
        <f t="shared" si="35"/>
        <v>0.40970000000000001</v>
      </c>
      <c r="AB44" s="175">
        <f t="shared" si="1"/>
        <v>0.40970000000000001</v>
      </c>
      <c r="AC44" s="175">
        <f t="shared" si="2"/>
        <v>0.40970000000000001</v>
      </c>
      <c r="AD44" s="175">
        <f t="shared" si="3"/>
        <v>0.40970000000000001</v>
      </c>
      <c r="AE44" s="175">
        <f t="shared" si="4"/>
        <v>0.40970000000000001</v>
      </c>
      <c r="AF44" s="175">
        <f t="shared" si="5"/>
        <v>0.40970000000000001</v>
      </c>
      <c r="AG44" s="175">
        <f t="shared" si="6"/>
        <v>0.40970000000000001</v>
      </c>
      <c r="AH44" s="175">
        <f t="shared" si="7"/>
        <v>0.40970000000000001</v>
      </c>
      <c r="AI44" s="175">
        <f t="shared" si="8"/>
        <v>0.40970000000000001</v>
      </c>
      <c r="AJ44" s="175">
        <f t="shared" si="9"/>
        <v>0.40970000000000001</v>
      </c>
      <c r="AK44" s="175">
        <f t="shared" si="10"/>
        <v>0.40970000000000001</v>
      </c>
    </row>
    <row r="45" spans="1:37" ht="15" thickBot="1" x14ac:dyDescent="0.4">
      <c r="A45" s="181" t="str">
        <f>'Techs-Fuels Updated'!D42</f>
        <v>MKPHYDMNO0</v>
      </c>
      <c r="B45" s="306">
        <f>'Techs-Fuels Updated'!T42</f>
        <v>0</v>
      </c>
      <c r="C45" s="174">
        <f t="shared" si="11"/>
        <v>0</v>
      </c>
      <c r="D45" s="174">
        <f t="shared" si="12"/>
        <v>0</v>
      </c>
      <c r="E45" s="174">
        <f t="shared" si="13"/>
        <v>0</v>
      </c>
      <c r="F45" s="174">
        <f t="shared" si="14"/>
        <v>0</v>
      </c>
      <c r="G45" s="174">
        <f t="shared" si="15"/>
        <v>0</v>
      </c>
      <c r="H45" s="174">
        <f t="shared" si="16"/>
        <v>0</v>
      </c>
      <c r="I45" s="174">
        <f t="shared" si="17"/>
        <v>0</v>
      </c>
      <c r="J45" s="174">
        <f t="shared" si="18"/>
        <v>0</v>
      </c>
      <c r="K45" s="174">
        <f t="shared" si="19"/>
        <v>0</v>
      </c>
      <c r="L45" s="174">
        <f t="shared" si="20"/>
        <v>0</v>
      </c>
      <c r="M45" s="174">
        <f t="shared" si="21"/>
        <v>0</v>
      </c>
      <c r="N45" s="174">
        <f t="shared" si="22"/>
        <v>0</v>
      </c>
      <c r="O45" s="174">
        <f t="shared" si="23"/>
        <v>0</v>
      </c>
      <c r="P45" s="174">
        <f t="shared" si="24"/>
        <v>0</v>
      </c>
      <c r="Q45" s="174">
        <f t="shared" si="25"/>
        <v>0</v>
      </c>
      <c r="R45" s="174">
        <f t="shared" si="26"/>
        <v>0</v>
      </c>
      <c r="S45" s="174">
        <f t="shared" si="27"/>
        <v>0</v>
      </c>
      <c r="T45" s="174">
        <f t="shared" si="28"/>
        <v>0</v>
      </c>
      <c r="U45" s="174">
        <f t="shared" si="29"/>
        <v>0</v>
      </c>
      <c r="V45" s="174">
        <f t="shared" si="30"/>
        <v>0</v>
      </c>
      <c r="W45" s="174">
        <f t="shared" si="31"/>
        <v>0</v>
      </c>
      <c r="X45" s="174">
        <f t="shared" si="32"/>
        <v>0</v>
      </c>
      <c r="Y45" s="174">
        <f t="shared" si="33"/>
        <v>0</v>
      </c>
      <c r="Z45" s="174">
        <f t="shared" si="34"/>
        <v>0</v>
      </c>
      <c r="AA45" s="175">
        <f t="shared" si="35"/>
        <v>0</v>
      </c>
      <c r="AB45" s="175">
        <f t="shared" si="1"/>
        <v>0</v>
      </c>
      <c r="AC45" s="175">
        <f t="shared" si="2"/>
        <v>0</v>
      </c>
      <c r="AD45" s="175">
        <f t="shared" si="3"/>
        <v>0</v>
      </c>
      <c r="AE45" s="175">
        <f t="shared" si="4"/>
        <v>0</v>
      </c>
      <c r="AF45" s="175">
        <f t="shared" si="5"/>
        <v>0</v>
      </c>
      <c r="AG45" s="175">
        <f t="shared" si="6"/>
        <v>0</v>
      </c>
      <c r="AH45" s="175">
        <f t="shared" si="7"/>
        <v>0</v>
      </c>
      <c r="AI45" s="175">
        <f t="shared" si="8"/>
        <v>0</v>
      </c>
      <c r="AJ45" s="175">
        <f t="shared" si="9"/>
        <v>0</v>
      </c>
      <c r="AK45" s="175">
        <f t="shared" si="10"/>
        <v>0</v>
      </c>
    </row>
    <row r="46" spans="1:37" ht="15" thickBot="1" x14ac:dyDescent="0.4">
      <c r="A46" s="181" t="str">
        <f>'Techs-Fuels Updated'!D43</f>
        <v>MKPHYRRHO0</v>
      </c>
      <c r="B46" s="306">
        <f>'Techs-Fuels Updated'!T43</f>
        <v>3.3799999999999997E-2</v>
      </c>
      <c r="C46" s="174">
        <f t="shared" si="11"/>
        <v>3.3799999999999997E-2</v>
      </c>
      <c r="D46" s="174">
        <f t="shared" si="12"/>
        <v>3.3799999999999997E-2</v>
      </c>
      <c r="E46" s="174">
        <f t="shared" si="13"/>
        <v>3.3799999999999997E-2</v>
      </c>
      <c r="F46" s="174">
        <f t="shared" si="14"/>
        <v>3.3799999999999997E-2</v>
      </c>
      <c r="G46" s="174">
        <f t="shared" si="15"/>
        <v>3.3799999999999997E-2</v>
      </c>
      <c r="H46" s="174">
        <f t="shared" si="16"/>
        <v>3.3799999999999997E-2</v>
      </c>
      <c r="I46" s="174">
        <f t="shared" si="17"/>
        <v>3.3799999999999997E-2</v>
      </c>
      <c r="J46" s="174">
        <f t="shared" si="18"/>
        <v>3.3799999999999997E-2</v>
      </c>
      <c r="K46" s="174">
        <f t="shared" si="19"/>
        <v>3.3799999999999997E-2</v>
      </c>
      <c r="L46" s="174">
        <f t="shared" si="20"/>
        <v>3.3799999999999997E-2</v>
      </c>
      <c r="M46" s="174">
        <f t="shared" si="21"/>
        <v>3.3799999999999997E-2</v>
      </c>
      <c r="N46" s="174">
        <f t="shared" si="22"/>
        <v>3.3799999999999997E-2</v>
      </c>
      <c r="O46" s="174">
        <f t="shared" si="23"/>
        <v>3.3799999999999997E-2</v>
      </c>
      <c r="P46" s="174">
        <f t="shared" si="24"/>
        <v>3.3799999999999997E-2</v>
      </c>
      <c r="Q46" s="174">
        <f t="shared" si="25"/>
        <v>3.3799999999999997E-2</v>
      </c>
      <c r="R46" s="174">
        <f t="shared" si="26"/>
        <v>3.3799999999999997E-2</v>
      </c>
      <c r="S46" s="174">
        <f t="shared" si="27"/>
        <v>3.3799999999999997E-2</v>
      </c>
      <c r="T46" s="174">
        <f t="shared" si="28"/>
        <v>3.3799999999999997E-2</v>
      </c>
      <c r="U46" s="174">
        <f t="shared" si="29"/>
        <v>3.3799999999999997E-2</v>
      </c>
      <c r="V46" s="174">
        <f t="shared" si="30"/>
        <v>3.3799999999999997E-2</v>
      </c>
      <c r="W46" s="174">
        <f t="shared" si="31"/>
        <v>3.3799999999999997E-2</v>
      </c>
      <c r="X46" s="174">
        <f t="shared" si="32"/>
        <v>3.3799999999999997E-2</v>
      </c>
      <c r="Y46" s="174">
        <f t="shared" si="33"/>
        <v>3.3799999999999997E-2</v>
      </c>
      <c r="Z46" s="174">
        <f t="shared" si="34"/>
        <v>3.3799999999999997E-2</v>
      </c>
      <c r="AA46" s="175">
        <f t="shared" si="35"/>
        <v>3.3799999999999997E-2</v>
      </c>
      <c r="AB46" s="175">
        <f t="shared" si="1"/>
        <v>3.3799999999999997E-2</v>
      </c>
      <c r="AC46" s="175">
        <f t="shared" si="2"/>
        <v>3.3799999999999997E-2</v>
      </c>
      <c r="AD46" s="175">
        <f t="shared" si="3"/>
        <v>3.3799999999999997E-2</v>
      </c>
      <c r="AE46" s="175">
        <f t="shared" si="4"/>
        <v>3.3799999999999997E-2</v>
      </c>
      <c r="AF46" s="175">
        <f t="shared" si="5"/>
        <v>3.3799999999999997E-2</v>
      </c>
      <c r="AG46" s="175">
        <f t="shared" si="6"/>
        <v>3.3799999999999997E-2</v>
      </c>
      <c r="AH46" s="175">
        <f t="shared" si="7"/>
        <v>3.3799999999999997E-2</v>
      </c>
      <c r="AI46" s="175">
        <f t="shared" si="8"/>
        <v>3.3799999999999997E-2</v>
      </c>
      <c r="AJ46" s="175">
        <f t="shared" si="9"/>
        <v>3.3799999999999997E-2</v>
      </c>
      <c r="AK46" s="175">
        <f t="shared" si="10"/>
        <v>3.3799999999999997E-2</v>
      </c>
    </row>
    <row r="47" spans="1:37" ht="15" thickBot="1" x14ac:dyDescent="0.4">
      <c r="A47" s="181" t="str">
        <f>'Techs-Fuels Updated'!D44</f>
        <v>MKPHYRRNO0</v>
      </c>
      <c r="B47" s="306">
        <f>'Techs-Fuels Updated'!T44</f>
        <v>0</v>
      </c>
      <c r="C47" s="174">
        <f t="shared" si="11"/>
        <v>0</v>
      </c>
      <c r="D47" s="174">
        <f t="shared" si="12"/>
        <v>0</v>
      </c>
      <c r="E47" s="174">
        <f t="shared" si="13"/>
        <v>0</v>
      </c>
      <c r="F47" s="174">
        <f t="shared" si="14"/>
        <v>0</v>
      </c>
      <c r="G47" s="174">
        <f t="shared" si="15"/>
        <v>0</v>
      </c>
      <c r="H47" s="174">
        <f t="shared" si="16"/>
        <v>0</v>
      </c>
      <c r="I47" s="174">
        <f t="shared" si="17"/>
        <v>0</v>
      </c>
      <c r="J47" s="174">
        <f t="shared" si="18"/>
        <v>0</v>
      </c>
      <c r="K47" s="174">
        <f t="shared" si="19"/>
        <v>0</v>
      </c>
      <c r="L47" s="174">
        <f t="shared" si="20"/>
        <v>0</v>
      </c>
      <c r="M47" s="174">
        <f t="shared" si="21"/>
        <v>0</v>
      </c>
      <c r="N47" s="174">
        <f t="shared" si="22"/>
        <v>0</v>
      </c>
      <c r="O47" s="174">
        <f t="shared" si="23"/>
        <v>0</v>
      </c>
      <c r="P47" s="174">
        <f t="shared" si="24"/>
        <v>0</v>
      </c>
      <c r="Q47" s="174">
        <f t="shared" si="25"/>
        <v>0</v>
      </c>
      <c r="R47" s="174">
        <f t="shared" si="26"/>
        <v>0</v>
      </c>
      <c r="S47" s="174">
        <f t="shared" si="27"/>
        <v>0</v>
      </c>
      <c r="T47" s="174">
        <f t="shared" si="28"/>
        <v>0</v>
      </c>
      <c r="U47" s="174">
        <f t="shared" si="29"/>
        <v>0</v>
      </c>
      <c r="V47" s="174">
        <f t="shared" si="30"/>
        <v>0</v>
      </c>
      <c r="W47" s="174">
        <f t="shared" si="31"/>
        <v>0</v>
      </c>
      <c r="X47" s="174">
        <f t="shared" si="32"/>
        <v>0</v>
      </c>
      <c r="Y47" s="174">
        <f t="shared" si="33"/>
        <v>0</v>
      </c>
      <c r="Z47" s="174">
        <f t="shared" si="34"/>
        <v>0</v>
      </c>
      <c r="AA47" s="175">
        <f t="shared" si="35"/>
        <v>0</v>
      </c>
      <c r="AB47" s="175">
        <f t="shared" si="1"/>
        <v>0</v>
      </c>
      <c r="AC47" s="175">
        <f t="shared" si="2"/>
        <v>0</v>
      </c>
      <c r="AD47" s="175">
        <f t="shared" si="3"/>
        <v>0</v>
      </c>
      <c r="AE47" s="175">
        <f t="shared" si="4"/>
        <v>0</v>
      </c>
      <c r="AF47" s="175">
        <f t="shared" si="5"/>
        <v>0</v>
      </c>
      <c r="AG47" s="175">
        <f t="shared" si="6"/>
        <v>0</v>
      </c>
      <c r="AH47" s="175">
        <f t="shared" si="7"/>
        <v>0</v>
      </c>
      <c r="AI47" s="175">
        <f t="shared" si="8"/>
        <v>0</v>
      </c>
      <c r="AJ47" s="175">
        <f t="shared" si="9"/>
        <v>0</v>
      </c>
      <c r="AK47" s="175">
        <f t="shared" si="10"/>
        <v>0</v>
      </c>
    </row>
    <row r="48" spans="1:37" ht="15" thickBot="1" x14ac:dyDescent="0.4">
      <c r="A48" s="181" t="str">
        <f>'Techs-Fuels Updated'!D45</f>
        <v>MKPHYSHHO0</v>
      </c>
      <c r="B48" s="306">
        <f>'Techs-Fuels Updated'!T45</f>
        <v>9.7000000000000003E-2</v>
      </c>
      <c r="C48" s="174">
        <f t="shared" si="11"/>
        <v>9.7000000000000003E-2</v>
      </c>
      <c r="D48" s="174">
        <f t="shared" si="12"/>
        <v>9.7000000000000003E-2</v>
      </c>
      <c r="E48" s="174">
        <f t="shared" si="13"/>
        <v>9.7000000000000003E-2</v>
      </c>
      <c r="F48" s="174">
        <f t="shared" si="14"/>
        <v>9.7000000000000003E-2</v>
      </c>
      <c r="G48" s="174">
        <f t="shared" si="15"/>
        <v>9.7000000000000003E-2</v>
      </c>
      <c r="H48" s="174">
        <f t="shared" si="16"/>
        <v>9.7000000000000003E-2</v>
      </c>
      <c r="I48" s="174">
        <f t="shared" si="17"/>
        <v>9.7000000000000003E-2</v>
      </c>
      <c r="J48" s="174">
        <f t="shared" si="18"/>
        <v>9.7000000000000003E-2</v>
      </c>
      <c r="K48" s="174">
        <f t="shared" si="19"/>
        <v>9.7000000000000003E-2</v>
      </c>
      <c r="L48" s="174">
        <f t="shared" si="20"/>
        <v>9.7000000000000003E-2</v>
      </c>
      <c r="M48" s="174">
        <f t="shared" si="21"/>
        <v>9.7000000000000003E-2</v>
      </c>
      <c r="N48" s="174">
        <f t="shared" si="22"/>
        <v>9.7000000000000003E-2</v>
      </c>
      <c r="O48" s="174">
        <f t="shared" si="23"/>
        <v>9.7000000000000003E-2</v>
      </c>
      <c r="P48" s="174">
        <f t="shared" si="24"/>
        <v>9.7000000000000003E-2</v>
      </c>
      <c r="Q48" s="174">
        <f t="shared" si="25"/>
        <v>9.7000000000000003E-2</v>
      </c>
      <c r="R48" s="174">
        <f t="shared" si="26"/>
        <v>9.7000000000000003E-2</v>
      </c>
      <c r="S48" s="174">
        <f t="shared" si="27"/>
        <v>9.7000000000000003E-2</v>
      </c>
      <c r="T48" s="174">
        <f t="shared" si="28"/>
        <v>9.7000000000000003E-2</v>
      </c>
      <c r="U48" s="174">
        <f t="shared" si="29"/>
        <v>9.7000000000000003E-2</v>
      </c>
      <c r="V48" s="174">
        <f t="shared" si="30"/>
        <v>9.7000000000000003E-2</v>
      </c>
      <c r="W48" s="174">
        <f t="shared" si="31"/>
        <v>9.7000000000000003E-2</v>
      </c>
      <c r="X48" s="174">
        <f t="shared" si="32"/>
        <v>9.7000000000000003E-2</v>
      </c>
      <c r="Y48" s="174">
        <f t="shared" si="33"/>
        <v>9.7000000000000003E-2</v>
      </c>
      <c r="Z48" s="174">
        <f t="shared" si="34"/>
        <v>9.7000000000000003E-2</v>
      </c>
      <c r="AA48" s="175">
        <f t="shared" si="35"/>
        <v>9.7000000000000003E-2</v>
      </c>
      <c r="AB48" s="175">
        <f t="shared" si="1"/>
        <v>9.7000000000000003E-2</v>
      </c>
      <c r="AC48" s="175">
        <f t="shared" si="2"/>
        <v>9.7000000000000003E-2</v>
      </c>
      <c r="AD48" s="175">
        <f t="shared" si="3"/>
        <v>9.7000000000000003E-2</v>
      </c>
      <c r="AE48" s="175">
        <f t="shared" si="4"/>
        <v>9.7000000000000003E-2</v>
      </c>
      <c r="AF48" s="175">
        <f t="shared" si="5"/>
        <v>9.7000000000000003E-2</v>
      </c>
      <c r="AG48" s="175">
        <f t="shared" si="6"/>
        <v>9.7000000000000003E-2</v>
      </c>
      <c r="AH48" s="175">
        <f t="shared" si="7"/>
        <v>9.7000000000000003E-2</v>
      </c>
      <c r="AI48" s="175">
        <f t="shared" si="8"/>
        <v>9.7000000000000003E-2</v>
      </c>
      <c r="AJ48" s="175">
        <f t="shared" si="9"/>
        <v>9.7000000000000003E-2</v>
      </c>
      <c r="AK48" s="175">
        <f t="shared" si="10"/>
        <v>9.7000000000000003E-2</v>
      </c>
    </row>
    <row r="49" spans="1:37" ht="15" thickBot="1" x14ac:dyDescent="0.4">
      <c r="A49" s="181" t="str">
        <f>'Techs-Fuels Updated'!D46</f>
        <v>MKPNGCHHO0</v>
      </c>
      <c r="B49" s="306">
        <f>'Techs-Fuels Updated'!T46</f>
        <v>0.28999999999999998</v>
      </c>
      <c r="C49" s="174">
        <f t="shared" si="11"/>
        <v>0.28999999999999998</v>
      </c>
      <c r="D49" s="174">
        <f t="shared" si="12"/>
        <v>0.28999999999999998</v>
      </c>
      <c r="E49" s="174">
        <f t="shared" si="13"/>
        <v>0.28999999999999998</v>
      </c>
      <c r="F49" s="174">
        <f t="shared" si="14"/>
        <v>0.28999999999999998</v>
      </c>
      <c r="G49" s="174">
        <f t="shared" si="15"/>
        <v>0.28999999999999998</v>
      </c>
      <c r="H49" s="174">
        <f t="shared" si="16"/>
        <v>0.28999999999999998</v>
      </c>
      <c r="I49" s="174">
        <f t="shared" si="17"/>
        <v>0.28999999999999998</v>
      </c>
      <c r="J49" s="174">
        <f t="shared" si="18"/>
        <v>0.28999999999999998</v>
      </c>
      <c r="K49" s="174">
        <f t="shared" si="19"/>
        <v>0.28999999999999998</v>
      </c>
      <c r="L49" s="174">
        <f t="shared" si="20"/>
        <v>0.28999999999999998</v>
      </c>
      <c r="M49" s="174">
        <f t="shared" si="21"/>
        <v>0.28999999999999998</v>
      </c>
      <c r="N49" s="174">
        <f t="shared" si="22"/>
        <v>0.28999999999999998</v>
      </c>
      <c r="O49" s="174">
        <f t="shared" si="23"/>
        <v>0.28999999999999998</v>
      </c>
      <c r="P49" s="174">
        <f t="shared" si="24"/>
        <v>0.28999999999999998</v>
      </c>
      <c r="Q49" s="174">
        <f t="shared" si="25"/>
        <v>0.28999999999999998</v>
      </c>
      <c r="R49" s="174">
        <f t="shared" si="26"/>
        <v>0.28999999999999998</v>
      </c>
      <c r="S49" s="174">
        <f t="shared" si="27"/>
        <v>0.28999999999999998</v>
      </c>
      <c r="T49" s="174">
        <f t="shared" si="28"/>
        <v>0.28999999999999998</v>
      </c>
      <c r="U49" s="174">
        <f t="shared" si="29"/>
        <v>0.28999999999999998</v>
      </c>
      <c r="V49" s="174">
        <f t="shared" si="30"/>
        <v>0.28999999999999998</v>
      </c>
      <c r="W49" s="174">
        <f t="shared" si="31"/>
        <v>0.28999999999999998</v>
      </c>
      <c r="X49" s="174">
        <f t="shared" si="32"/>
        <v>0.28999999999999998</v>
      </c>
      <c r="Y49" s="174">
        <f t="shared" si="33"/>
        <v>0.28999999999999998</v>
      </c>
      <c r="Z49" s="174">
        <f t="shared" si="34"/>
        <v>0.28999999999999998</v>
      </c>
      <c r="AA49" s="175">
        <f t="shared" si="35"/>
        <v>0.28999999999999998</v>
      </c>
      <c r="AB49" s="175">
        <f t="shared" si="1"/>
        <v>0.28999999999999998</v>
      </c>
      <c r="AC49" s="175">
        <f t="shared" si="2"/>
        <v>0.28999999999999998</v>
      </c>
      <c r="AD49" s="175">
        <f t="shared" si="3"/>
        <v>0.28999999999999998</v>
      </c>
      <c r="AE49" s="175">
        <f t="shared" si="4"/>
        <v>0.28999999999999998</v>
      </c>
      <c r="AF49" s="175">
        <f t="shared" si="5"/>
        <v>0.28999999999999998</v>
      </c>
      <c r="AG49" s="175">
        <f t="shared" si="6"/>
        <v>0.28999999999999998</v>
      </c>
      <c r="AH49" s="175">
        <f t="shared" si="7"/>
        <v>0.28999999999999998</v>
      </c>
      <c r="AI49" s="175">
        <f t="shared" si="8"/>
        <v>0.28999999999999998</v>
      </c>
      <c r="AJ49" s="175">
        <f t="shared" si="9"/>
        <v>0.28999999999999998</v>
      </c>
      <c r="AK49" s="175">
        <f t="shared" si="10"/>
        <v>0.28999999999999998</v>
      </c>
    </row>
    <row r="50" spans="1:37" ht="15" thickBot="1" x14ac:dyDescent="0.4">
      <c r="A50" s="181" t="str">
        <f>'Techs-Fuels Updated'!D47</f>
        <v>MKPNGCHNO0</v>
      </c>
      <c r="B50" s="306">
        <f>'Techs-Fuels Updated'!T47</f>
        <v>0</v>
      </c>
      <c r="C50" s="174">
        <f t="shared" si="11"/>
        <v>0</v>
      </c>
      <c r="D50" s="174">
        <f t="shared" si="12"/>
        <v>0</v>
      </c>
      <c r="E50" s="174">
        <f t="shared" si="13"/>
        <v>0</v>
      </c>
      <c r="F50" s="174">
        <f t="shared" si="14"/>
        <v>0</v>
      </c>
      <c r="G50" s="174">
        <f t="shared" si="15"/>
        <v>0</v>
      </c>
      <c r="H50" s="174">
        <f t="shared" si="16"/>
        <v>0</v>
      </c>
      <c r="I50" s="174">
        <f t="shared" si="17"/>
        <v>0</v>
      </c>
      <c r="J50" s="174">
        <f t="shared" si="18"/>
        <v>0</v>
      </c>
      <c r="K50" s="174">
        <f t="shared" si="19"/>
        <v>0</v>
      </c>
      <c r="L50" s="174">
        <f t="shared" si="20"/>
        <v>0</v>
      </c>
      <c r="M50" s="174">
        <f t="shared" si="21"/>
        <v>0</v>
      </c>
      <c r="N50" s="174">
        <f t="shared" si="22"/>
        <v>0</v>
      </c>
      <c r="O50" s="174">
        <f t="shared" si="23"/>
        <v>0</v>
      </c>
      <c r="P50" s="174">
        <f t="shared" si="24"/>
        <v>0</v>
      </c>
      <c r="Q50" s="174">
        <f t="shared" si="25"/>
        <v>0</v>
      </c>
      <c r="R50" s="174">
        <f t="shared" si="26"/>
        <v>0</v>
      </c>
      <c r="S50" s="174">
        <f t="shared" si="27"/>
        <v>0</v>
      </c>
      <c r="T50" s="174">
        <f t="shared" si="28"/>
        <v>0</v>
      </c>
      <c r="U50" s="174">
        <f t="shared" si="29"/>
        <v>0</v>
      </c>
      <c r="V50" s="174">
        <f t="shared" si="30"/>
        <v>0</v>
      </c>
      <c r="W50" s="174">
        <f t="shared" si="31"/>
        <v>0</v>
      </c>
      <c r="X50" s="174">
        <f t="shared" si="32"/>
        <v>0</v>
      </c>
      <c r="Y50" s="174">
        <f t="shared" si="33"/>
        <v>0</v>
      </c>
      <c r="Z50" s="174">
        <f t="shared" si="34"/>
        <v>0</v>
      </c>
      <c r="AA50" s="175">
        <f t="shared" si="35"/>
        <v>0</v>
      </c>
      <c r="AB50" s="175">
        <f t="shared" si="1"/>
        <v>0</v>
      </c>
      <c r="AC50" s="175">
        <f t="shared" si="2"/>
        <v>0</v>
      </c>
      <c r="AD50" s="175">
        <f t="shared" si="3"/>
        <v>0</v>
      </c>
      <c r="AE50" s="175">
        <f t="shared" si="4"/>
        <v>0</v>
      </c>
      <c r="AF50" s="175">
        <f t="shared" si="5"/>
        <v>0</v>
      </c>
      <c r="AG50" s="175">
        <f t="shared" si="6"/>
        <v>0</v>
      </c>
      <c r="AH50" s="175">
        <f t="shared" si="7"/>
        <v>0</v>
      </c>
      <c r="AI50" s="175">
        <f t="shared" si="8"/>
        <v>0</v>
      </c>
      <c r="AJ50" s="175">
        <f t="shared" si="9"/>
        <v>0</v>
      </c>
      <c r="AK50" s="175">
        <f t="shared" si="10"/>
        <v>0</v>
      </c>
    </row>
    <row r="51" spans="1:37" ht="15" thickBot="1" x14ac:dyDescent="0.4">
      <c r="A51" s="181" t="str">
        <f>'Techs-Fuels Updated'!D48</f>
        <v>MKNGCCNO0</v>
      </c>
      <c r="B51" s="306">
        <f>'Techs-Fuels Updated'!T48</f>
        <v>0</v>
      </c>
      <c r="C51" s="174">
        <f t="shared" si="11"/>
        <v>0</v>
      </c>
      <c r="D51" s="174">
        <f t="shared" si="12"/>
        <v>0</v>
      </c>
      <c r="E51" s="174">
        <f t="shared" si="13"/>
        <v>0</v>
      </c>
      <c r="F51" s="174">
        <f t="shared" si="14"/>
        <v>0</v>
      </c>
      <c r="G51" s="174">
        <f t="shared" si="15"/>
        <v>0</v>
      </c>
      <c r="H51" s="174">
        <f t="shared" si="16"/>
        <v>0</v>
      </c>
      <c r="I51" s="174">
        <f t="shared" si="17"/>
        <v>0</v>
      </c>
      <c r="J51" s="174">
        <f t="shared" si="18"/>
        <v>0</v>
      </c>
      <c r="K51" s="174">
        <f t="shared" si="19"/>
        <v>0</v>
      </c>
      <c r="L51" s="174">
        <f t="shared" si="20"/>
        <v>0</v>
      </c>
      <c r="M51" s="174">
        <f t="shared" si="21"/>
        <v>0</v>
      </c>
      <c r="N51" s="174">
        <f t="shared" si="22"/>
        <v>0</v>
      </c>
      <c r="O51" s="174">
        <f t="shared" si="23"/>
        <v>0</v>
      </c>
      <c r="P51" s="174">
        <f t="shared" si="24"/>
        <v>0</v>
      </c>
      <c r="Q51" s="174">
        <f t="shared" si="25"/>
        <v>0</v>
      </c>
      <c r="R51" s="174">
        <f t="shared" si="26"/>
        <v>0</v>
      </c>
      <c r="S51" s="174">
        <f t="shared" si="27"/>
        <v>0</v>
      </c>
      <c r="T51" s="174">
        <f t="shared" si="28"/>
        <v>0</v>
      </c>
      <c r="U51" s="174">
        <f t="shared" si="29"/>
        <v>0</v>
      </c>
      <c r="V51" s="174">
        <f t="shared" si="30"/>
        <v>0</v>
      </c>
      <c r="W51" s="174">
        <f t="shared" si="31"/>
        <v>0</v>
      </c>
      <c r="X51" s="174">
        <f t="shared" si="32"/>
        <v>0</v>
      </c>
      <c r="Y51" s="174">
        <f t="shared" si="33"/>
        <v>0</v>
      </c>
      <c r="Z51" s="174">
        <f t="shared" si="34"/>
        <v>0</v>
      </c>
      <c r="AA51" s="175">
        <f t="shared" si="35"/>
        <v>0</v>
      </c>
      <c r="AB51" s="175">
        <f t="shared" si="1"/>
        <v>0</v>
      </c>
      <c r="AC51" s="175">
        <f t="shared" si="2"/>
        <v>0</v>
      </c>
      <c r="AD51" s="175">
        <f t="shared" si="3"/>
        <v>0</v>
      </c>
      <c r="AE51" s="175">
        <f t="shared" si="4"/>
        <v>0</v>
      </c>
      <c r="AF51" s="175">
        <f t="shared" si="5"/>
        <v>0</v>
      </c>
      <c r="AG51" s="175">
        <f t="shared" si="6"/>
        <v>0</v>
      </c>
      <c r="AH51" s="175">
        <f t="shared" si="7"/>
        <v>0</v>
      </c>
      <c r="AI51" s="175">
        <f t="shared" si="8"/>
        <v>0</v>
      </c>
      <c r="AJ51" s="175">
        <f t="shared" si="9"/>
        <v>0</v>
      </c>
      <c r="AK51" s="175">
        <f t="shared" si="10"/>
        <v>0</v>
      </c>
    </row>
    <row r="52" spans="1:37" ht="15" thickBot="1" x14ac:dyDescent="0.4">
      <c r="A52" s="181" t="str">
        <f>'Techs-Fuels Updated'!D49</f>
        <v>MKPSOU1NO0</v>
      </c>
      <c r="B52" s="306">
        <f>'Techs-Fuels Updated'!T49</f>
        <v>2.398E-3</v>
      </c>
      <c r="C52" s="174">
        <f t="shared" si="11"/>
        <v>2.398E-3</v>
      </c>
      <c r="D52" s="174">
        <f t="shared" si="12"/>
        <v>2.398E-3</v>
      </c>
      <c r="E52" s="174">
        <f t="shared" si="13"/>
        <v>2.398E-3</v>
      </c>
      <c r="F52" s="174">
        <f t="shared" si="14"/>
        <v>2.398E-3</v>
      </c>
      <c r="G52" s="174">
        <f t="shared" si="15"/>
        <v>2.398E-3</v>
      </c>
      <c r="H52" s="174">
        <f t="shared" si="16"/>
        <v>2.398E-3</v>
      </c>
      <c r="I52" s="174">
        <f t="shared" si="17"/>
        <v>2.398E-3</v>
      </c>
      <c r="J52" s="174">
        <f t="shared" si="18"/>
        <v>2.398E-3</v>
      </c>
      <c r="K52" s="174">
        <f t="shared" si="19"/>
        <v>2.398E-3</v>
      </c>
      <c r="L52" s="174">
        <f t="shared" si="20"/>
        <v>2.398E-3</v>
      </c>
      <c r="M52" s="174">
        <f t="shared" si="21"/>
        <v>2.398E-3</v>
      </c>
      <c r="N52" s="174">
        <f t="shared" si="22"/>
        <v>2.398E-3</v>
      </c>
      <c r="O52" s="174">
        <f t="shared" si="23"/>
        <v>2.398E-3</v>
      </c>
      <c r="P52" s="174">
        <f t="shared" si="24"/>
        <v>2.398E-3</v>
      </c>
      <c r="Q52" s="174">
        <f t="shared" si="25"/>
        <v>2.398E-3</v>
      </c>
      <c r="R52" s="174">
        <f t="shared" si="26"/>
        <v>2.398E-3</v>
      </c>
      <c r="S52" s="174">
        <f t="shared" si="27"/>
        <v>2.398E-3</v>
      </c>
      <c r="T52" s="174">
        <f t="shared" si="28"/>
        <v>2.398E-3</v>
      </c>
      <c r="U52" s="174">
        <f t="shared" si="29"/>
        <v>2.398E-3</v>
      </c>
      <c r="V52" s="174">
        <f t="shared" si="30"/>
        <v>2.398E-3</v>
      </c>
      <c r="W52" s="174">
        <f t="shared" si="31"/>
        <v>2.398E-3</v>
      </c>
      <c r="X52" s="174">
        <f t="shared" si="32"/>
        <v>2.398E-3</v>
      </c>
      <c r="Y52" s="174">
        <f t="shared" si="33"/>
        <v>2.398E-3</v>
      </c>
      <c r="Z52" s="174">
        <f t="shared" si="34"/>
        <v>2.398E-3</v>
      </c>
      <c r="AA52" s="175">
        <f t="shared" si="35"/>
        <v>2.398E-3</v>
      </c>
      <c r="AB52" s="175">
        <f t="shared" si="1"/>
        <v>2.398E-3</v>
      </c>
      <c r="AC52" s="175">
        <f t="shared" si="2"/>
        <v>2.398E-3</v>
      </c>
      <c r="AD52" s="175">
        <f t="shared" si="3"/>
        <v>2.398E-3</v>
      </c>
      <c r="AE52" s="175">
        <f t="shared" si="4"/>
        <v>2.398E-3</v>
      </c>
      <c r="AF52" s="175">
        <f t="shared" si="5"/>
        <v>2.398E-3</v>
      </c>
      <c r="AG52" s="175">
        <f t="shared" si="6"/>
        <v>2.398E-3</v>
      </c>
      <c r="AH52" s="175">
        <f t="shared" si="7"/>
        <v>2.398E-3</v>
      </c>
      <c r="AI52" s="175">
        <f t="shared" si="8"/>
        <v>2.398E-3</v>
      </c>
      <c r="AJ52" s="175">
        <f t="shared" si="9"/>
        <v>2.398E-3</v>
      </c>
      <c r="AK52" s="175">
        <f t="shared" si="10"/>
        <v>2.398E-3</v>
      </c>
    </row>
    <row r="53" spans="1:37" ht="15" thickBot="1" x14ac:dyDescent="0.4">
      <c r="A53" s="181" t="str">
        <f>'Techs-Fuels Updated'!D50</f>
        <v>MKPSOU1NI0</v>
      </c>
      <c r="B53" s="306">
        <f>'Techs-Fuels Updated'!T50</f>
        <v>0</v>
      </c>
      <c r="C53" s="174">
        <f t="shared" si="11"/>
        <v>0</v>
      </c>
      <c r="D53" s="174">
        <f t="shared" si="12"/>
        <v>0</v>
      </c>
      <c r="E53" s="174">
        <f t="shared" si="13"/>
        <v>0</v>
      </c>
      <c r="F53" s="174">
        <f t="shared" si="14"/>
        <v>0</v>
      </c>
      <c r="G53" s="174">
        <f t="shared" si="15"/>
        <v>0</v>
      </c>
      <c r="H53" s="174">
        <f t="shared" si="16"/>
        <v>0</v>
      </c>
      <c r="I53" s="174">
        <f t="shared" si="17"/>
        <v>0</v>
      </c>
      <c r="J53" s="174">
        <f t="shared" si="18"/>
        <v>0</v>
      </c>
      <c r="K53" s="174">
        <f t="shared" si="19"/>
        <v>0</v>
      </c>
      <c r="L53" s="174">
        <f t="shared" si="20"/>
        <v>0</v>
      </c>
      <c r="M53" s="174">
        <f t="shared" si="21"/>
        <v>0</v>
      </c>
      <c r="N53" s="174">
        <f t="shared" si="22"/>
        <v>0</v>
      </c>
      <c r="O53" s="174">
        <f t="shared" si="23"/>
        <v>0</v>
      </c>
      <c r="P53" s="174">
        <f t="shared" si="24"/>
        <v>0</v>
      </c>
      <c r="Q53" s="174">
        <f t="shared" si="25"/>
        <v>0</v>
      </c>
      <c r="R53" s="174">
        <f t="shared" si="26"/>
        <v>0</v>
      </c>
      <c r="S53" s="174">
        <f t="shared" si="27"/>
        <v>0</v>
      </c>
      <c r="T53" s="174">
        <f t="shared" si="28"/>
        <v>0</v>
      </c>
      <c r="U53" s="174">
        <f t="shared" si="29"/>
        <v>0</v>
      </c>
      <c r="V53" s="174">
        <f t="shared" si="30"/>
        <v>0</v>
      </c>
      <c r="W53" s="174">
        <f t="shared" si="31"/>
        <v>0</v>
      </c>
      <c r="X53" s="174">
        <f t="shared" si="32"/>
        <v>0</v>
      </c>
      <c r="Y53" s="174">
        <f t="shared" si="33"/>
        <v>0</v>
      </c>
      <c r="Z53" s="174">
        <f t="shared" si="34"/>
        <v>0</v>
      </c>
      <c r="AA53" s="175">
        <f t="shared" si="35"/>
        <v>0</v>
      </c>
      <c r="AB53" s="175">
        <f t="shared" si="1"/>
        <v>0</v>
      </c>
      <c r="AC53" s="175">
        <f t="shared" si="2"/>
        <v>0</v>
      </c>
      <c r="AD53" s="175">
        <f t="shared" si="3"/>
        <v>0</v>
      </c>
      <c r="AE53" s="175">
        <f t="shared" si="4"/>
        <v>0</v>
      </c>
      <c r="AF53" s="175">
        <f t="shared" si="5"/>
        <v>0</v>
      </c>
      <c r="AG53" s="175">
        <f t="shared" si="6"/>
        <v>0</v>
      </c>
      <c r="AH53" s="175">
        <f t="shared" si="7"/>
        <v>0</v>
      </c>
      <c r="AI53" s="175">
        <f t="shared" si="8"/>
        <v>0</v>
      </c>
      <c r="AJ53" s="175">
        <f t="shared" si="9"/>
        <v>0</v>
      </c>
      <c r="AK53" s="175">
        <f t="shared" si="10"/>
        <v>0</v>
      </c>
    </row>
    <row r="54" spans="1:37" ht="15" thickBot="1" x14ac:dyDescent="0.4">
      <c r="A54" s="181" t="str">
        <f>'Techs-Fuels Updated'!D51</f>
        <v>MKPWI30NO0</v>
      </c>
      <c r="B54" s="306">
        <f>'Techs-Fuels Updated'!T51</f>
        <v>3.6799999999999999E-2</v>
      </c>
      <c r="C54" s="174">
        <f t="shared" si="11"/>
        <v>3.6799999999999999E-2</v>
      </c>
      <c r="D54" s="174">
        <f t="shared" si="12"/>
        <v>3.6799999999999999E-2</v>
      </c>
      <c r="E54" s="174">
        <f t="shared" si="13"/>
        <v>3.6799999999999999E-2</v>
      </c>
      <c r="F54" s="174">
        <f t="shared" si="14"/>
        <v>3.6799999999999999E-2</v>
      </c>
      <c r="G54" s="174">
        <f t="shared" si="15"/>
        <v>3.6799999999999999E-2</v>
      </c>
      <c r="H54" s="174">
        <f t="shared" si="16"/>
        <v>3.6799999999999999E-2</v>
      </c>
      <c r="I54" s="174">
        <f t="shared" si="17"/>
        <v>3.6799999999999999E-2</v>
      </c>
      <c r="J54" s="174">
        <f t="shared" si="18"/>
        <v>3.6799999999999999E-2</v>
      </c>
      <c r="K54" s="174">
        <f t="shared" si="19"/>
        <v>3.6799999999999999E-2</v>
      </c>
      <c r="L54" s="174">
        <f t="shared" si="20"/>
        <v>3.6799999999999999E-2</v>
      </c>
      <c r="M54" s="174">
        <f t="shared" si="21"/>
        <v>3.6799999999999999E-2</v>
      </c>
      <c r="N54" s="174">
        <f t="shared" si="22"/>
        <v>3.6799999999999999E-2</v>
      </c>
      <c r="O54" s="174">
        <f t="shared" si="23"/>
        <v>3.6799999999999999E-2</v>
      </c>
      <c r="P54" s="174">
        <f t="shared" si="24"/>
        <v>3.6799999999999999E-2</v>
      </c>
      <c r="Q54" s="174">
        <f t="shared" si="25"/>
        <v>3.6799999999999999E-2</v>
      </c>
      <c r="R54" s="174">
        <f t="shared" si="26"/>
        <v>3.6799999999999999E-2</v>
      </c>
      <c r="S54" s="174">
        <f t="shared" si="27"/>
        <v>3.6799999999999999E-2</v>
      </c>
      <c r="T54" s="174">
        <f t="shared" si="28"/>
        <v>3.6799999999999999E-2</v>
      </c>
      <c r="U54" s="174">
        <f t="shared" si="29"/>
        <v>3.6799999999999999E-2</v>
      </c>
      <c r="V54" s="174">
        <f t="shared" si="30"/>
        <v>3.6799999999999999E-2</v>
      </c>
      <c r="W54" s="174">
        <f t="shared" si="31"/>
        <v>3.6799999999999999E-2</v>
      </c>
      <c r="X54" s="174">
        <f t="shared" si="32"/>
        <v>3.6799999999999999E-2</v>
      </c>
      <c r="Y54" s="174">
        <f t="shared" si="33"/>
        <v>3.6799999999999999E-2</v>
      </c>
      <c r="Z54" s="174">
        <f t="shared" si="34"/>
        <v>3.6799999999999999E-2</v>
      </c>
      <c r="AA54" s="175">
        <f t="shared" si="35"/>
        <v>3.6799999999999999E-2</v>
      </c>
      <c r="AB54" s="175">
        <f t="shared" si="1"/>
        <v>3.6799999999999999E-2</v>
      </c>
      <c r="AC54" s="175">
        <f t="shared" si="2"/>
        <v>3.6799999999999999E-2</v>
      </c>
      <c r="AD54" s="175">
        <f t="shared" si="3"/>
        <v>3.6799999999999999E-2</v>
      </c>
      <c r="AE54" s="175">
        <f t="shared" si="4"/>
        <v>3.6799999999999999E-2</v>
      </c>
      <c r="AF54" s="175">
        <f t="shared" si="5"/>
        <v>3.6799999999999999E-2</v>
      </c>
      <c r="AG54" s="175">
        <f t="shared" si="6"/>
        <v>3.6799999999999999E-2</v>
      </c>
      <c r="AH54" s="175">
        <f t="shared" si="7"/>
        <v>3.6799999999999999E-2</v>
      </c>
      <c r="AI54" s="175">
        <f t="shared" si="8"/>
        <v>3.6799999999999999E-2</v>
      </c>
      <c r="AJ54" s="175">
        <f t="shared" si="9"/>
        <v>3.6799999999999999E-2</v>
      </c>
      <c r="AK54" s="175">
        <f t="shared" si="10"/>
        <v>3.6799999999999999E-2</v>
      </c>
    </row>
    <row r="55" spans="1:37" ht="15" thickBot="1" x14ac:dyDescent="0.4">
      <c r="A55" s="181" t="str">
        <f>'Techs-Fuels Updated'!D52</f>
        <v>MKPWI30NI0</v>
      </c>
      <c r="B55" s="306">
        <f>'Techs-Fuels Updated'!T52</f>
        <v>0</v>
      </c>
      <c r="C55" s="174">
        <f t="shared" si="11"/>
        <v>0</v>
      </c>
      <c r="D55" s="174">
        <f t="shared" si="12"/>
        <v>0</v>
      </c>
      <c r="E55" s="174">
        <f t="shared" si="13"/>
        <v>0</v>
      </c>
      <c r="F55" s="174">
        <f t="shared" si="14"/>
        <v>0</v>
      </c>
      <c r="G55" s="174">
        <f t="shared" si="15"/>
        <v>0</v>
      </c>
      <c r="H55" s="174">
        <f t="shared" si="16"/>
        <v>0</v>
      </c>
      <c r="I55" s="174">
        <f t="shared" si="17"/>
        <v>0</v>
      </c>
      <c r="J55" s="174">
        <f t="shared" si="18"/>
        <v>0</v>
      </c>
      <c r="K55" s="174">
        <f t="shared" si="19"/>
        <v>0</v>
      </c>
      <c r="L55" s="174">
        <f t="shared" si="20"/>
        <v>0</v>
      </c>
      <c r="M55" s="174">
        <f t="shared" si="21"/>
        <v>0</v>
      </c>
      <c r="N55" s="174">
        <f t="shared" si="22"/>
        <v>0</v>
      </c>
      <c r="O55" s="174">
        <f t="shared" si="23"/>
        <v>0</v>
      </c>
      <c r="P55" s="174">
        <f t="shared" si="24"/>
        <v>0</v>
      </c>
      <c r="Q55" s="174">
        <f t="shared" si="25"/>
        <v>0</v>
      </c>
      <c r="R55" s="174">
        <f t="shared" si="26"/>
        <v>0</v>
      </c>
      <c r="S55" s="174">
        <f t="shared" si="27"/>
        <v>0</v>
      </c>
      <c r="T55" s="174">
        <f t="shared" si="28"/>
        <v>0</v>
      </c>
      <c r="U55" s="174">
        <f t="shared" si="29"/>
        <v>0</v>
      </c>
      <c r="V55" s="174">
        <f t="shared" si="30"/>
        <v>0</v>
      </c>
      <c r="W55" s="174">
        <f t="shared" si="31"/>
        <v>0</v>
      </c>
      <c r="X55" s="174">
        <f t="shared" si="32"/>
        <v>0</v>
      </c>
      <c r="Y55" s="174">
        <f t="shared" si="33"/>
        <v>0</v>
      </c>
      <c r="Z55" s="174">
        <f t="shared" si="34"/>
        <v>0</v>
      </c>
      <c r="AA55" s="175">
        <f t="shared" si="35"/>
        <v>0</v>
      </c>
      <c r="AB55" s="175">
        <f t="shared" si="1"/>
        <v>0</v>
      </c>
      <c r="AC55" s="175">
        <f t="shared" si="2"/>
        <v>0</v>
      </c>
      <c r="AD55" s="175">
        <f t="shared" si="3"/>
        <v>0</v>
      </c>
      <c r="AE55" s="175">
        <f t="shared" si="4"/>
        <v>0</v>
      </c>
      <c r="AF55" s="175">
        <f t="shared" si="5"/>
        <v>0</v>
      </c>
      <c r="AG55" s="175">
        <f t="shared" si="6"/>
        <v>0</v>
      </c>
      <c r="AH55" s="175">
        <f t="shared" si="7"/>
        <v>0</v>
      </c>
      <c r="AI55" s="175">
        <f t="shared" si="8"/>
        <v>0</v>
      </c>
      <c r="AJ55" s="175">
        <f t="shared" si="9"/>
        <v>0</v>
      </c>
      <c r="AK55" s="175">
        <f t="shared" si="10"/>
        <v>0</v>
      </c>
    </row>
    <row r="56" spans="1:37" ht="15" thickBot="1" x14ac:dyDescent="0.4">
      <c r="A56" s="181" t="str">
        <f>'Techs-Fuels Updated'!D53</f>
        <v>MKTELTRH00</v>
      </c>
      <c r="B56" s="306">
        <f>'Techs-Fuels Updated'!T53</f>
        <v>50</v>
      </c>
      <c r="C56" s="174">
        <f t="shared" si="11"/>
        <v>50</v>
      </c>
      <c r="D56" s="174">
        <f t="shared" si="12"/>
        <v>50</v>
      </c>
      <c r="E56" s="174">
        <f t="shared" si="13"/>
        <v>50</v>
      </c>
      <c r="F56" s="174">
        <f t="shared" si="14"/>
        <v>50</v>
      </c>
      <c r="G56" s="174">
        <f t="shared" si="15"/>
        <v>50</v>
      </c>
      <c r="H56" s="174">
        <f t="shared" si="16"/>
        <v>50</v>
      </c>
      <c r="I56" s="174">
        <f t="shared" si="17"/>
        <v>50</v>
      </c>
      <c r="J56" s="174">
        <f t="shared" si="18"/>
        <v>50</v>
      </c>
      <c r="K56" s="174">
        <f t="shared" si="19"/>
        <v>50</v>
      </c>
      <c r="L56" s="174">
        <f t="shared" si="20"/>
        <v>50</v>
      </c>
      <c r="M56" s="174">
        <f t="shared" si="21"/>
        <v>50</v>
      </c>
      <c r="N56" s="174">
        <f t="shared" si="22"/>
        <v>50</v>
      </c>
      <c r="O56" s="174">
        <f t="shared" si="23"/>
        <v>50</v>
      </c>
      <c r="P56" s="174">
        <f t="shared" si="24"/>
        <v>50</v>
      </c>
      <c r="Q56" s="174">
        <f t="shared" si="25"/>
        <v>50</v>
      </c>
      <c r="R56" s="174">
        <f t="shared" si="26"/>
        <v>50</v>
      </c>
      <c r="S56" s="174">
        <f t="shared" si="27"/>
        <v>50</v>
      </c>
      <c r="T56" s="174">
        <f t="shared" si="28"/>
        <v>50</v>
      </c>
      <c r="U56" s="174">
        <f t="shared" si="29"/>
        <v>50</v>
      </c>
      <c r="V56" s="174">
        <f t="shared" si="30"/>
        <v>50</v>
      </c>
      <c r="W56" s="174">
        <f t="shared" si="31"/>
        <v>50</v>
      </c>
      <c r="X56" s="174">
        <f t="shared" si="32"/>
        <v>50</v>
      </c>
      <c r="Y56" s="174">
        <f t="shared" si="33"/>
        <v>50</v>
      </c>
      <c r="Z56" s="174">
        <f t="shared" si="34"/>
        <v>50</v>
      </c>
      <c r="AA56" s="175">
        <f t="shared" si="35"/>
        <v>50</v>
      </c>
      <c r="AB56" s="175">
        <f t="shared" si="1"/>
        <v>50</v>
      </c>
      <c r="AC56" s="175">
        <f t="shared" si="2"/>
        <v>50</v>
      </c>
      <c r="AD56" s="175">
        <f t="shared" si="3"/>
        <v>50</v>
      </c>
      <c r="AE56" s="175">
        <f t="shared" si="4"/>
        <v>50</v>
      </c>
      <c r="AF56" s="175">
        <f t="shared" si="5"/>
        <v>50</v>
      </c>
      <c r="AG56" s="175">
        <f t="shared" si="6"/>
        <v>50</v>
      </c>
      <c r="AH56" s="175">
        <f t="shared" si="7"/>
        <v>50</v>
      </c>
      <c r="AI56" s="175">
        <f t="shared" si="8"/>
        <v>50</v>
      </c>
      <c r="AJ56" s="175">
        <f t="shared" si="9"/>
        <v>50</v>
      </c>
      <c r="AK56" s="175">
        <f t="shared" si="10"/>
        <v>50</v>
      </c>
    </row>
    <row r="57" spans="1:37" ht="15" thickBot="1" x14ac:dyDescent="0.4">
      <c r="A57" s="181" t="str">
        <f>'Techs-Fuels Updated'!D54</f>
        <v>MKTELDSH00</v>
      </c>
      <c r="B57" s="306">
        <f>'Techs-Fuels Updated'!T54</f>
        <v>50</v>
      </c>
      <c r="C57" s="174">
        <f t="shared" si="11"/>
        <v>50</v>
      </c>
      <c r="D57" s="174">
        <f t="shared" si="12"/>
        <v>50</v>
      </c>
      <c r="E57" s="174">
        <f t="shared" si="13"/>
        <v>50</v>
      </c>
      <c r="F57" s="174">
        <f t="shared" si="14"/>
        <v>50</v>
      </c>
      <c r="G57" s="174">
        <f t="shared" si="15"/>
        <v>50</v>
      </c>
      <c r="H57" s="174">
        <f t="shared" si="16"/>
        <v>50</v>
      </c>
      <c r="I57" s="174">
        <f t="shared" si="17"/>
        <v>50</v>
      </c>
      <c r="J57" s="174">
        <f t="shared" si="18"/>
        <v>50</v>
      </c>
      <c r="K57" s="174">
        <f t="shared" si="19"/>
        <v>50</v>
      </c>
      <c r="L57" s="174">
        <f t="shared" si="20"/>
        <v>50</v>
      </c>
      <c r="M57" s="174">
        <f t="shared" si="21"/>
        <v>50</v>
      </c>
      <c r="N57" s="174">
        <f t="shared" si="22"/>
        <v>50</v>
      </c>
      <c r="O57" s="174">
        <f t="shared" si="23"/>
        <v>50</v>
      </c>
      <c r="P57" s="174">
        <f t="shared" si="24"/>
        <v>50</v>
      </c>
      <c r="Q57" s="174">
        <f t="shared" si="25"/>
        <v>50</v>
      </c>
      <c r="R57" s="174">
        <f t="shared" si="26"/>
        <v>50</v>
      </c>
      <c r="S57" s="174">
        <f t="shared" si="27"/>
        <v>50</v>
      </c>
      <c r="T57" s="174">
        <f t="shared" si="28"/>
        <v>50</v>
      </c>
      <c r="U57" s="174">
        <f t="shared" si="29"/>
        <v>50</v>
      </c>
      <c r="V57" s="174">
        <f t="shared" si="30"/>
        <v>50</v>
      </c>
      <c r="W57" s="174">
        <f t="shared" si="31"/>
        <v>50</v>
      </c>
      <c r="X57" s="174">
        <f t="shared" si="32"/>
        <v>50</v>
      </c>
      <c r="Y57" s="174">
        <f t="shared" si="33"/>
        <v>50</v>
      </c>
      <c r="Z57" s="174">
        <f t="shared" si="34"/>
        <v>50</v>
      </c>
      <c r="AA57" s="175">
        <f t="shared" si="35"/>
        <v>50</v>
      </c>
      <c r="AB57" s="175">
        <f t="shared" si="1"/>
        <v>50</v>
      </c>
      <c r="AC57" s="175">
        <f t="shared" si="2"/>
        <v>50</v>
      </c>
      <c r="AD57" s="175">
        <f t="shared" si="3"/>
        <v>50</v>
      </c>
      <c r="AE57" s="175">
        <f t="shared" si="4"/>
        <v>50</v>
      </c>
      <c r="AF57" s="175">
        <f t="shared" si="5"/>
        <v>50</v>
      </c>
      <c r="AG57" s="175">
        <f t="shared" si="6"/>
        <v>50</v>
      </c>
      <c r="AH57" s="175">
        <f t="shared" si="7"/>
        <v>50</v>
      </c>
      <c r="AI57" s="175">
        <f t="shared" si="8"/>
        <v>50</v>
      </c>
      <c r="AJ57" s="175">
        <f t="shared" si="9"/>
        <v>50</v>
      </c>
      <c r="AK57" s="175">
        <f t="shared" si="10"/>
        <v>50</v>
      </c>
    </row>
    <row r="58" spans="1:37" ht="15" thickBot="1" x14ac:dyDescent="0.4">
      <c r="A58" s="181" t="str">
        <f>'Techs-Fuels Updated'!D55</f>
        <v>MKTRDIMH00</v>
      </c>
      <c r="B58" s="306">
        <f>'Techs-Fuels Updated'!T55</f>
        <v>1</v>
      </c>
      <c r="C58" s="174">
        <f t="shared" si="11"/>
        <v>1</v>
      </c>
      <c r="D58" s="174">
        <f t="shared" si="12"/>
        <v>1</v>
      </c>
      <c r="E58" s="174">
        <f t="shared" si="13"/>
        <v>1</v>
      </c>
      <c r="F58" s="174">
        <f t="shared" si="14"/>
        <v>1</v>
      </c>
      <c r="G58" s="174">
        <f t="shared" si="15"/>
        <v>1</v>
      </c>
      <c r="H58" s="174">
        <f t="shared" si="16"/>
        <v>1</v>
      </c>
      <c r="I58" s="174">
        <f t="shared" si="17"/>
        <v>1</v>
      </c>
      <c r="J58" s="174">
        <f t="shared" si="18"/>
        <v>1</v>
      </c>
      <c r="K58" s="174">
        <f t="shared" si="19"/>
        <v>1</v>
      </c>
      <c r="L58" s="174">
        <f t="shared" si="20"/>
        <v>1</v>
      </c>
      <c r="M58" s="174">
        <f t="shared" si="21"/>
        <v>1</v>
      </c>
      <c r="N58" s="174">
        <f t="shared" si="22"/>
        <v>1</v>
      </c>
      <c r="O58" s="174">
        <f t="shared" si="23"/>
        <v>1</v>
      </c>
      <c r="P58" s="174">
        <f t="shared" si="24"/>
        <v>1</v>
      </c>
      <c r="Q58" s="174">
        <f t="shared" si="25"/>
        <v>1</v>
      </c>
      <c r="R58" s="174">
        <f t="shared" si="26"/>
        <v>1</v>
      </c>
      <c r="S58" s="174">
        <f t="shared" si="27"/>
        <v>1</v>
      </c>
      <c r="T58" s="174">
        <f t="shared" si="28"/>
        <v>1</v>
      </c>
      <c r="U58" s="174">
        <f t="shared" si="29"/>
        <v>1</v>
      </c>
      <c r="V58" s="174">
        <f t="shared" si="30"/>
        <v>1</v>
      </c>
      <c r="W58" s="174">
        <f t="shared" si="31"/>
        <v>1</v>
      </c>
      <c r="X58" s="174">
        <f t="shared" si="32"/>
        <v>1</v>
      </c>
      <c r="Y58" s="174">
        <f t="shared" si="33"/>
        <v>1</v>
      </c>
      <c r="Z58" s="174">
        <f t="shared" si="34"/>
        <v>1</v>
      </c>
      <c r="AA58" s="175">
        <f t="shared" si="35"/>
        <v>1</v>
      </c>
      <c r="AB58" s="175">
        <f t="shared" si="1"/>
        <v>1</v>
      </c>
      <c r="AC58" s="175">
        <f t="shared" si="2"/>
        <v>1</v>
      </c>
      <c r="AD58" s="175">
        <f t="shared" si="3"/>
        <v>1</v>
      </c>
      <c r="AE58" s="175">
        <f t="shared" si="4"/>
        <v>1</v>
      </c>
      <c r="AF58" s="175">
        <f t="shared" si="5"/>
        <v>1</v>
      </c>
      <c r="AG58" s="175">
        <f t="shared" si="6"/>
        <v>1</v>
      </c>
      <c r="AH58" s="175">
        <f t="shared" si="7"/>
        <v>1</v>
      </c>
      <c r="AI58" s="175">
        <f t="shared" si="8"/>
        <v>1</v>
      </c>
      <c r="AJ58" s="175">
        <f t="shared" si="9"/>
        <v>1</v>
      </c>
      <c r="AK58" s="175">
        <f t="shared" si="10"/>
        <v>1</v>
      </c>
    </row>
    <row r="59" spans="1:37" ht="15" thickBot="1" x14ac:dyDescent="0.4">
      <c r="A59" s="181" t="str">
        <f>'Techs-Fuels Updated'!D56</f>
        <v>MKTRDEXH00</v>
      </c>
      <c r="B59" s="306">
        <f>'Techs-Fuels Updated'!T56</f>
        <v>1</v>
      </c>
      <c r="C59" s="174">
        <f t="shared" si="11"/>
        <v>1</v>
      </c>
      <c r="D59" s="174">
        <f t="shared" si="12"/>
        <v>1</v>
      </c>
      <c r="E59" s="174">
        <f t="shared" si="13"/>
        <v>1</v>
      </c>
      <c r="F59" s="174">
        <f t="shared" si="14"/>
        <v>1</v>
      </c>
      <c r="G59" s="174">
        <f t="shared" si="15"/>
        <v>1</v>
      </c>
      <c r="H59" s="174">
        <f t="shared" si="16"/>
        <v>1</v>
      </c>
      <c r="I59" s="174">
        <f t="shared" si="17"/>
        <v>1</v>
      </c>
      <c r="J59" s="174">
        <f t="shared" si="18"/>
        <v>1</v>
      </c>
      <c r="K59" s="174">
        <f t="shared" si="19"/>
        <v>1</v>
      </c>
      <c r="L59" s="174">
        <f t="shared" si="20"/>
        <v>1</v>
      </c>
      <c r="M59" s="174">
        <f t="shared" si="21"/>
        <v>1</v>
      </c>
      <c r="N59" s="174">
        <f t="shared" si="22"/>
        <v>1</v>
      </c>
      <c r="O59" s="174">
        <f t="shared" si="23"/>
        <v>1</v>
      </c>
      <c r="P59" s="174">
        <f t="shared" si="24"/>
        <v>1</v>
      </c>
      <c r="Q59" s="174">
        <f t="shared" si="25"/>
        <v>1</v>
      </c>
      <c r="R59" s="174">
        <f t="shared" si="26"/>
        <v>1</v>
      </c>
      <c r="S59" s="174">
        <f t="shared" si="27"/>
        <v>1</v>
      </c>
      <c r="T59" s="174">
        <f t="shared" si="28"/>
        <v>1</v>
      </c>
      <c r="U59" s="174">
        <f t="shared" si="29"/>
        <v>1</v>
      </c>
      <c r="V59" s="174">
        <f t="shared" si="30"/>
        <v>1</v>
      </c>
      <c r="W59" s="174">
        <f t="shared" si="31"/>
        <v>1</v>
      </c>
      <c r="X59" s="174">
        <f t="shared" si="32"/>
        <v>1</v>
      </c>
      <c r="Y59" s="174">
        <f t="shared" si="33"/>
        <v>1</v>
      </c>
      <c r="Z59" s="174">
        <f t="shared" si="34"/>
        <v>1</v>
      </c>
      <c r="AA59" s="175">
        <f t="shared" si="35"/>
        <v>1</v>
      </c>
      <c r="AB59" s="175">
        <f t="shared" si="1"/>
        <v>1</v>
      </c>
      <c r="AC59" s="175">
        <f t="shared" si="2"/>
        <v>1</v>
      </c>
      <c r="AD59" s="175">
        <f t="shared" si="3"/>
        <v>1</v>
      </c>
      <c r="AE59" s="175">
        <f t="shared" si="4"/>
        <v>1</v>
      </c>
      <c r="AF59" s="175">
        <f t="shared" si="5"/>
        <v>1</v>
      </c>
      <c r="AG59" s="175">
        <f t="shared" si="6"/>
        <v>1</v>
      </c>
      <c r="AH59" s="175">
        <f t="shared" si="7"/>
        <v>1</v>
      </c>
      <c r="AI59" s="175">
        <f t="shared" si="8"/>
        <v>1</v>
      </c>
      <c r="AJ59" s="175">
        <f t="shared" si="9"/>
        <v>1</v>
      </c>
      <c r="AK59" s="175">
        <f t="shared" si="10"/>
        <v>1</v>
      </c>
    </row>
    <row r="60" spans="1:37" ht="15" thickBot="1" x14ac:dyDescent="0.4">
      <c r="A60" s="181" t="str">
        <f>'Techs-Fuels Updated'!D57</f>
        <v>MKTRDALH00</v>
      </c>
      <c r="B60" s="306">
        <f>'Techs-Fuels Updated'!T57</f>
        <v>0</v>
      </c>
      <c r="C60" s="174">
        <f t="shared" si="11"/>
        <v>0</v>
      </c>
      <c r="D60" s="174">
        <f t="shared" si="12"/>
        <v>0</v>
      </c>
      <c r="E60" s="174">
        <f t="shared" si="13"/>
        <v>0</v>
      </c>
      <c r="F60" s="174">
        <f t="shared" si="14"/>
        <v>0</v>
      </c>
      <c r="G60" s="174">
        <f t="shared" si="15"/>
        <v>0</v>
      </c>
      <c r="H60" s="174">
        <f t="shared" si="16"/>
        <v>0</v>
      </c>
      <c r="I60" s="174">
        <f t="shared" si="17"/>
        <v>0</v>
      </c>
      <c r="J60" s="174">
        <f t="shared" si="18"/>
        <v>0</v>
      </c>
      <c r="K60" s="174">
        <f t="shared" si="19"/>
        <v>0</v>
      </c>
      <c r="L60" s="174">
        <f t="shared" si="20"/>
        <v>0</v>
      </c>
      <c r="M60" s="174">
        <f t="shared" si="21"/>
        <v>0</v>
      </c>
      <c r="N60" s="174">
        <f t="shared" si="22"/>
        <v>0</v>
      </c>
      <c r="O60" s="174">
        <f t="shared" si="23"/>
        <v>0</v>
      </c>
      <c r="P60" s="174">
        <f t="shared" si="24"/>
        <v>0</v>
      </c>
      <c r="Q60" s="174">
        <f t="shared" si="25"/>
        <v>0</v>
      </c>
      <c r="R60" s="174">
        <f t="shared" si="26"/>
        <v>0</v>
      </c>
      <c r="S60" s="174">
        <f t="shared" si="27"/>
        <v>0</v>
      </c>
      <c r="T60" s="174">
        <f t="shared" si="28"/>
        <v>0</v>
      </c>
      <c r="U60" s="174">
        <f t="shared" si="29"/>
        <v>0</v>
      </c>
      <c r="V60" s="174">
        <f t="shared" si="30"/>
        <v>0</v>
      </c>
      <c r="W60" s="174">
        <f t="shared" si="31"/>
        <v>0</v>
      </c>
      <c r="X60" s="174">
        <f t="shared" si="32"/>
        <v>0</v>
      </c>
      <c r="Y60" s="174">
        <f t="shared" si="33"/>
        <v>0</v>
      </c>
      <c r="Z60" s="174">
        <f t="shared" si="34"/>
        <v>0</v>
      </c>
      <c r="AA60" s="175">
        <f t="shared" si="35"/>
        <v>0</v>
      </c>
      <c r="AB60" s="175">
        <f t="shared" si="1"/>
        <v>0</v>
      </c>
      <c r="AC60" s="175">
        <f t="shared" si="2"/>
        <v>0</v>
      </c>
      <c r="AD60" s="175">
        <f t="shared" si="3"/>
        <v>0</v>
      </c>
      <c r="AE60" s="175">
        <f t="shared" si="4"/>
        <v>0</v>
      </c>
      <c r="AF60" s="175">
        <f t="shared" si="5"/>
        <v>0</v>
      </c>
      <c r="AG60" s="175">
        <f t="shared" si="6"/>
        <v>0</v>
      </c>
      <c r="AH60" s="175">
        <f t="shared" si="7"/>
        <v>0</v>
      </c>
      <c r="AI60" s="175">
        <f t="shared" si="8"/>
        <v>0</v>
      </c>
      <c r="AJ60" s="175">
        <f t="shared" si="9"/>
        <v>0</v>
      </c>
      <c r="AK60" s="175">
        <f t="shared" si="10"/>
        <v>0</v>
      </c>
    </row>
    <row r="61" spans="1:37" ht="15" thickBot="1" x14ac:dyDescent="0.4">
      <c r="A61" s="181" t="str">
        <f>'Techs-Fuels Updated'!D58</f>
        <v>MKTRDXKH00</v>
      </c>
      <c r="B61" s="306">
        <f>'Techs-Fuels Updated'!T58</f>
        <v>0.15</v>
      </c>
      <c r="C61" s="174">
        <f t="shared" si="11"/>
        <v>0.15</v>
      </c>
      <c r="D61" s="174">
        <f t="shared" si="12"/>
        <v>0.15</v>
      </c>
      <c r="E61" s="174">
        <f t="shared" si="13"/>
        <v>0.15</v>
      </c>
      <c r="F61" s="174">
        <f t="shared" si="14"/>
        <v>0.15</v>
      </c>
      <c r="G61" s="174">
        <f t="shared" si="15"/>
        <v>0.15</v>
      </c>
      <c r="H61" s="174">
        <f t="shared" si="16"/>
        <v>0.15</v>
      </c>
      <c r="I61" s="174">
        <f t="shared" si="17"/>
        <v>0.15</v>
      </c>
      <c r="J61" s="174">
        <f t="shared" si="18"/>
        <v>0.15</v>
      </c>
      <c r="K61" s="174">
        <f t="shared" si="19"/>
        <v>0.15</v>
      </c>
      <c r="L61" s="174">
        <f t="shared" si="20"/>
        <v>0.15</v>
      </c>
      <c r="M61" s="174">
        <f t="shared" si="21"/>
        <v>0.15</v>
      </c>
      <c r="N61" s="174">
        <f t="shared" si="22"/>
        <v>0.15</v>
      </c>
      <c r="O61" s="174">
        <f t="shared" si="23"/>
        <v>0.15</v>
      </c>
      <c r="P61" s="174">
        <f t="shared" si="24"/>
        <v>0.15</v>
      </c>
      <c r="Q61" s="174">
        <f t="shared" si="25"/>
        <v>0.15</v>
      </c>
      <c r="R61" s="174">
        <f t="shared" si="26"/>
        <v>0.15</v>
      </c>
      <c r="S61" s="174">
        <f t="shared" si="27"/>
        <v>0.15</v>
      </c>
      <c r="T61" s="174">
        <f t="shared" si="28"/>
        <v>0.15</v>
      </c>
      <c r="U61" s="174">
        <f t="shared" si="29"/>
        <v>0.15</v>
      </c>
      <c r="V61" s="174">
        <f t="shared" si="30"/>
        <v>0.15</v>
      </c>
      <c r="W61" s="174">
        <f t="shared" si="31"/>
        <v>0.15</v>
      </c>
      <c r="X61" s="174">
        <f t="shared" si="32"/>
        <v>0.15</v>
      </c>
      <c r="Y61" s="174">
        <f t="shared" si="33"/>
        <v>0.15</v>
      </c>
      <c r="Z61" s="174">
        <f t="shared" si="34"/>
        <v>0.15</v>
      </c>
      <c r="AA61" s="175">
        <f t="shared" si="35"/>
        <v>0.15</v>
      </c>
      <c r="AB61" s="175">
        <f t="shared" si="1"/>
        <v>0.15</v>
      </c>
      <c r="AC61" s="175">
        <f t="shared" si="2"/>
        <v>0.15</v>
      </c>
      <c r="AD61" s="175">
        <f t="shared" si="3"/>
        <v>0.15</v>
      </c>
      <c r="AE61" s="175">
        <f t="shared" si="4"/>
        <v>0.15</v>
      </c>
      <c r="AF61" s="175">
        <f t="shared" si="5"/>
        <v>0.15</v>
      </c>
      <c r="AG61" s="175">
        <f t="shared" si="6"/>
        <v>0.15</v>
      </c>
      <c r="AH61" s="175">
        <f t="shared" si="7"/>
        <v>0.15</v>
      </c>
      <c r="AI61" s="175">
        <f t="shared" si="8"/>
        <v>0.15</v>
      </c>
      <c r="AJ61" s="175">
        <f t="shared" si="9"/>
        <v>0.15</v>
      </c>
      <c r="AK61" s="175">
        <f t="shared" si="10"/>
        <v>0.15</v>
      </c>
    </row>
    <row r="62" spans="1:37" ht="15" thickBot="1" x14ac:dyDescent="0.4">
      <c r="A62" s="181" t="str">
        <f>'Techs-Fuels Updated'!D59</f>
        <v>XKTRDMKH00</v>
      </c>
      <c r="B62" s="306">
        <f>'Techs-Fuels Updated'!T59</f>
        <v>0.15</v>
      </c>
      <c r="C62" s="174">
        <f t="shared" si="11"/>
        <v>0.15</v>
      </c>
      <c r="D62" s="174">
        <f t="shared" si="12"/>
        <v>0.15</v>
      </c>
      <c r="E62" s="174">
        <f t="shared" si="13"/>
        <v>0.15</v>
      </c>
      <c r="F62" s="174">
        <f t="shared" si="14"/>
        <v>0.15</v>
      </c>
      <c r="G62" s="174">
        <f t="shared" si="15"/>
        <v>0.15</v>
      </c>
      <c r="H62" s="174">
        <f t="shared" si="16"/>
        <v>0.15</v>
      </c>
      <c r="I62" s="174">
        <f t="shared" si="17"/>
        <v>0.15</v>
      </c>
      <c r="J62" s="174">
        <f t="shared" si="18"/>
        <v>0.15</v>
      </c>
      <c r="K62" s="174">
        <f t="shared" si="19"/>
        <v>0.15</v>
      </c>
      <c r="L62" s="174">
        <f t="shared" si="20"/>
        <v>0.15</v>
      </c>
      <c r="M62" s="174">
        <f t="shared" si="21"/>
        <v>0.15</v>
      </c>
      <c r="N62" s="174">
        <f t="shared" si="22"/>
        <v>0.15</v>
      </c>
      <c r="O62" s="174">
        <f t="shared" si="23"/>
        <v>0.15</v>
      </c>
      <c r="P62" s="174">
        <f t="shared" si="24"/>
        <v>0.15</v>
      </c>
      <c r="Q62" s="174">
        <f t="shared" si="25"/>
        <v>0.15</v>
      </c>
      <c r="R62" s="174">
        <f t="shared" si="26"/>
        <v>0.15</v>
      </c>
      <c r="S62" s="174">
        <f t="shared" si="27"/>
        <v>0.15</v>
      </c>
      <c r="T62" s="174">
        <f t="shared" si="28"/>
        <v>0.15</v>
      </c>
      <c r="U62" s="174">
        <f t="shared" si="29"/>
        <v>0.15</v>
      </c>
      <c r="V62" s="174">
        <f t="shared" si="30"/>
        <v>0.15</v>
      </c>
      <c r="W62" s="174">
        <f t="shared" si="31"/>
        <v>0.15</v>
      </c>
      <c r="X62" s="174">
        <f t="shared" si="32"/>
        <v>0.15</v>
      </c>
      <c r="Y62" s="174">
        <f t="shared" si="33"/>
        <v>0.15</v>
      </c>
      <c r="Z62" s="174">
        <f t="shared" si="34"/>
        <v>0.15</v>
      </c>
      <c r="AA62" s="175">
        <f t="shared" si="35"/>
        <v>0.15</v>
      </c>
      <c r="AB62" s="175">
        <f t="shared" si="1"/>
        <v>0.15</v>
      </c>
      <c r="AC62" s="175">
        <f t="shared" si="2"/>
        <v>0.15</v>
      </c>
      <c r="AD62" s="175">
        <f t="shared" si="3"/>
        <v>0.15</v>
      </c>
      <c r="AE62" s="175">
        <f t="shared" si="4"/>
        <v>0.15</v>
      </c>
      <c r="AF62" s="175">
        <f t="shared" si="5"/>
        <v>0.15</v>
      </c>
      <c r="AG62" s="175">
        <f t="shared" si="6"/>
        <v>0.15</v>
      </c>
      <c r="AH62" s="175">
        <f t="shared" si="7"/>
        <v>0.15</v>
      </c>
      <c r="AI62" s="175">
        <f t="shared" si="8"/>
        <v>0.15</v>
      </c>
      <c r="AJ62" s="175">
        <f t="shared" si="9"/>
        <v>0.15</v>
      </c>
      <c r="AK62" s="175">
        <f t="shared" si="10"/>
        <v>0.15</v>
      </c>
    </row>
    <row r="63" spans="1:37" ht="15" thickBot="1" x14ac:dyDescent="0.4">
      <c r="A63" s="181" t="str">
        <f>'Techs-Fuels Updated'!D60</f>
        <v>MKTRDBGH00</v>
      </c>
      <c r="B63" s="306">
        <f>'Techs-Fuels Updated'!T60</f>
        <v>0.15</v>
      </c>
      <c r="C63" s="174">
        <f t="shared" si="11"/>
        <v>0.15</v>
      </c>
      <c r="D63" s="174">
        <f t="shared" si="12"/>
        <v>0.15</v>
      </c>
      <c r="E63" s="174">
        <f t="shared" si="13"/>
        <v>0.15</v>
      </c>
      <c r="F63" s="174">
        <f t="shared" si="14"/>
        <v>0.15</v>
      </c>
      <c r="G63" s="174">
        <f t="shared" si="15"/>
        <v>0.15</v>
      </c>
      <c r="H63" s="174">
        <f t="shared" si="16"/>
        <v>0.15</v>
      </c>
      <c r="I63" s="174">
        <f t="shared" si="17"/>
        <v>0.15</v>
      </c>
      <c r="J63" s="174">
        <f t="shared" si="18"/>
        <v>0.15</v>
      </c>
      <c r="K63" s="174">
        <f t="shared" si="19"/>
        <v>0.15</v>
      </c>
      <c r="L63" s="174">
        <f t="shared" si="20"/>
        <v>0.15</v>
      </c>
      <c r="M63" s="174">
        <f t="shared" si="21"/>
        <v>0.15</v>
      </c>
      <c r="N63" s="174">
        <f t="shared" si="22"/>
        <v>0.15</v>
      </c>
      <c r="O63" s="174">
        <f t="shared" si="23"/>
        <v>0.15</v>
      </c>
      <c r="P63" s="174">
        <f t="shared" si="24"/>
        <v>0.15</v>
      </c>
      <c r="Q63" s="174">
        <f t="shared" si="25"/>
        <v>0.15</v>
      </c>
      <c r="R63" s="174">
        <f t="shared" si="26"/>
        <v>0.15</v>
      </c>
      <c r="S63" s="174">
        <f t="shared" si="27"/>
        <v>0.15</v>
      </c>
      <c r="T63" s="174">
        <f t="shared" si="28"/>
        <v>0.15</v>
      </c>
      <c r="U63" s="174">
        <f t="shared" si="29"/>
        <v>0.15</v>
      </c>
      <c r="V63" s="174">
        <f t="shared" si="30"/>
        <v>0.15</v>
      </c>
      <c r="W63" s="174">
        <f t="shared" si="31"/>
        <v>0.15</v>
      </c>
      <c r="X63" s="174">
        <f t="shared" si="32"/>
        <v>0.15</v>
      </c>
      <c r="Y63" s="174">
        <f t="shared" si="33"/>
        <v>0.15</v>
      </c>
      <c r="Z63" s="174">
        <f t="shared" si="34"/>
        <v>0.15</v>
      </c>
      <c r="AA63" s="175">
        <f t="shared" si="35"/>
        <v>0.15</v>
      </c>
      <c r="AB63" s="175">
        <f t="shared" si="1"/>
        <v>0.15</v>
      </c>
      <c r="AC63" s="175">
        <f t="shared" si="2"/>
        <v>0.15</v>
      </c>
      <c r="AD63" s="175">
        <f t="shared" si="3"/>
        <v>0.15</v>
      </c>
      <c r="AE63" s="175">
        <f t="shared" si="4"/>
        <v>0.15</v>
      </c>
      <c r="AF63" s="175">
        <f t="shared" si="5"/>
        <v>0.15</v>
      </c>
      <c r="AG63" s="175">
        <f t="shared" si="6"/>
        <v>0.15</v>
      </c>
      <c r="AH63" s="175">
        <f t="shared" si="7"/>
        <v>0.15</v>
      </c>
      <c r="AI63" s="175">
        <f t="shared" si="8"/>
        <v>0.15</v>
      </c>
      <c r="AJ63" s="175">
        <f t="shared" si="9"/>
        <v>0.15</v>
      </c>
      <c r="AK63" s="175">
        <f t="shared" si="10"/>
        <v>0.15</v>
      </c>
    </row>
    <row r="64" spans="1:37" ht="15" thickBot="1" x14ac:dyDescent="0.4">
      <c r="A64" s="181" t="str">
        <f>'Techs-Fuels Updated'!D61</f>
        <v>BGTRDMKH00</v>
      </c>
      <c r="B64" s="306">
        <f>'Techs-Fuels Updated'!T61</f>
        <v>0.15</v>
      </c>
      <c r="C64" s="174">
        <f t="shared" si="11"/>
        <v>0.15</v>
      </c>
      <c r="D64" s="174">
        <f t="shared" si="12"/>
        <v>0.15</v>
      </c>
      <c r="E64" s="174">
        <f t="shared" si="13"/>
        <v>0.15</v>
      </c>
      <c r="F64" s="174">
        <f t="shared" si="14"/>
        <v>0.15</v>
      </c>
      <c r="G64" s="174">
        <f t="shared" si="15"/>
        <v>0.15</v>
      </c>
      <c r="H64" s="174">
        <f t="shared" si="16"/>
        <v>0.15</v>
      </c>
      <c r="I64" s="174">
        <f t="shared" si="17"/>
        <v>0.15</v>
      </c>
      <c r="J64" s="174">
        <f t="shared" si="18"/>
        <v>0.15</v>
      </c>
      <c r="K64" s="174">
        <f t="shared" si="19"/>
        <v>0.15</v>
      </c>
      <c r="L64" s="174">
        <f t="shared" si="20"/>
        <v>0.15</v>
      </c>
      <c r="M64" s="174">
        <f t="shared" si="21"/>
        <v>0.15</v>
      </c>
      <c r="N64" s="174">
        <f t="shared" si="22"/>
        <v>0.15</v>
      </c>
      <c r="O64" s="174">
        <f t="shared" si="23"/>
        <v>0.15</v>
      </c>
      <c r="P64" s="174">
        <f t="shared" si="24"/>
        <v>0.15</v>
      </c>
      <c r="Q64" s="174">
        <f t="shared" si="25"/>
        <v>0.15</v>
      </c>
      <c r="R64" s="174">
        <f t="shared" si="26"/>
        <v>0.15</v>
      </c>
      <c r="S64" s="174">
        <f t="shared" si="27"/>
        <v>0.15</v>
      </c>
      <c r="T64" s="174">
        <f t="shared" si="28"/>
        <v>0.15</v>
      </c>
      <c r="U64" s="174">
        <f t="shared" si="29"/>
        <v>0.15</v>
      </c>
      <c r="V64" s="174">
        <f t="shared" si="30"/>
        <v>0.15</v>
      </c>
      <c r="W64" s="174">
        <f t="shared" si="31"/>
        <v>0.15</v>
      </c>
      <c r="X64" s="174">
        <f t="shared" si="32"/>
        <v>0.15</v>
      </c>
      <c r="Y64" s="174">
        <f t="shared" si="33"/>
        <v>0.15</v>
      </c>
      <c r="Z64" s="174">
        <f t="shared" si="34"/>
        <v>0.15</v>
      </c>
      <c r="AA64" s="175">
        <f t="shared" si="35"/>
        <v>0.15</v>
      </c>
      <c r="AB64" s="175">
        <f t="shared" si="1"/>
        <v>0.15</v>
      </c>
      <c r="AC64" s="175">
        <f t="shared" si="2"/>
        <v>0.15</v>
      </c>
      <c r="AD64" s="175">
        <f t="shared" si="3"/>
        <v>0.15</v>
      </c>
      <c r="AE64" s="175">
        <f t="shared" si="4"/>
        <v>0.15</v>
      </c>
      <c r="AF64" s="175">
        <f t="shared" si="5"/>
        <v>0.15</v>
      </c>
      <c r="AG64" s="175">
        <f t="shared" si="6"/>
        <v>0.15</v>
      </c>
      <c r="AH64" s="175">
        <f t="shared" si="7"/>
        <v>0.15</v>
      </c>
      <c r="AI64" s="175">
        <f t="shared" si="8"/>
        <v>0.15</v>
      </c>
      <c r="AJ64" s="175">
        <f t="shared" si="9"/>
        <v>0.15</v>
      </c>
      <c r="AK64" s="175">
        <f t="shared" si="10"/>
        <v>0.15</v>
      </c>
    </row>
    <row r="65" spans="1:37" ht="15" thickBot="1" x14ac:dyDescent="0.4">
      <c r="A65" s="181" t="str">
        <f>'Techs-Fuels Updated'!D62</f>
        <v>MKTRDGRH00</v>
      </c>
      <c r="B65" s="306">
        <f>'Techs-Fuels Updated'!T62</f>
        <v>0.15</v>
      </c>
      <c r="C65" s="174">
        <f t="shared" si="11"/>
        <v>0.15</v>
      </c>
      <c r="D65" s="174">
        <f t="shared" si="12"/>
        <v>0.15</v>
      </c>
      <c r="E65" s="174">
        <f t="shared" si="13"/>
        <v>0.15</v>
      </c>
      <c r="F65" s="174">
        <f t="shared" si="14"/>
        <v>0.15</v>
      </c>
      <c r="G65" s="174">
        <f t="shared" si="15"/>
        <v>0.15</v>
      </c>
      <c r="H65" s="174">
        <f t="shared" si="16"/>
        <v>0.15</v>
      </c>
      <c r="I65" s="174">
        <f t="shared" si="17"/>
        <v>0.15</v>
      </c>
      <c r="J65" s="174">
        <f t="shared" si="18"/>
        <v>0.15</v>
      </c>
      <c r="K65" s="174">
        <f t="shared" si="19"/>
        <v>0.15</v>
      </c>
      <c r="L65" s="174">
        <f t="shared" si="20"/>
        <v>0.15</v>
      </c>
      <c r="M65" s="174">
        <f t="shared" si="21"/>
        <v>0.15</v>
      </c>
      <c r="N65" s="174">
        <f t="shared" si="22"/>
        <v>0.15</v>
      </c>
      <c r="O65" s="174">
        <f t="shared" si="23"/>
        <v>0.15</v>
      </c>
      <c r="P65" s="174">
        <f t="shared" si="24"/>
        <v>0.15</v>
      </c>
      <c r="Q65" s="174">
        <f t="shared" si="25"/>
        <v>0.15</v>
      </c>
      <c r="R65" s="174">
        <f t="shared" si="26"/>
        <v>0.15</v>
      </c>
      <c r="S65" s="174">
        <f t="shared" si="27"/>
        <v>0.15</v>
      </c>
      <c r="T65" s="174">
        <f t="shared" si="28"/>
        <v>0.15</v>
      </c>
      <c r="U65" s="174">
        <f t="shared" si="29"/>
        <v>0.15</v>
      </c>
      <c r="V65" s="174">
        <f t="shared" si="30"/>
        <v>0.15</v>
      </c>
      <c r="W65" s="174">
        <f t="shared" si="31"/>
        <v>0.15</v>
      </c>
      <c r="X65" s="174">
        <f t="shared" si="32"/>
        <v>0.15</v>
      </c>
      <c r="Y65" s="174">
        <f t="shared" si="33"/>
        <v>0.15</v>
      </c>
      <c r="Z65" s="174">
        <f t="shared" si="34"/>
        <v>0.15</v>
      </c>
      <c r="AA65" s="175">
        <f t="shared" si="35"/>
        <v>0.15</v>
      </c>
      <c r="AB65" s="175">
        <f t="shared" si="1"/>
        <v>0.15</v>
      </c>
      <c r="AC65" s="175">
        <f t="shared" si="2"/>
        <v>0.15</v>
      </c>
      <c r="AD65" s="175">
        <f t="shared" si="3"/>
        <v>0.15</v>
      </c>
      <c r="AE65" s="175">
        <f t="shared" si="4"/>
        <v>0.15</v>
      </c>
      <c r="AF65" s="175">
        <f t="shared" si="5"/>
        <v>0.15</v>
      </c>
      <c r="AG65" s="175">
        <f t="shared" si="6"/>
        <v>0.15</v>
      </c>
      <c r="AH65" s="175">
        <f t="shared" si="7"/>
        <v>0.15</v>
      </c>
      <c r="AI65" s="175">
        <f t="shared" si="8"/>
        <v>0.15</v>
      </c>
      <c r="AJ65" s="175">
        <f t="shared" si="9"/>
        <v>0.15</v>
      </c>
      <c r="AK65" s="175">
        <f t="shared" si="10"/>
        <v>0.15</v>
      </c>
    </row>
    <row r="66" spans="1:37" ht="15" thickBot="1" x14ac:dyDescent="0.4">
      <c r="A66" s="181" t="str">
        <f>'Techs-Fuels Updated'!D63</f>
        <v>GRTRDMKH00</v>
      </c>
      <c r="B66" s="306">
        <f>'Techs-Fuels Updated'!T63</f>
        <v>0.15</v>
      </c>
      <c r="C66" s="174">
        <f t="shared" si="11"/>
        <v>0.15</v>
      </c>
      <c r="D66" s="174">
        <f t="shared" si="12"/>
        <v>0.15</v>
      </c>
      <c r="E66" s="174">
        <f t="shared" si="13"/>
        <v>0.15</v>
      </c>
      <c r="F66" s="174">
        <f t="shared" si="14"/>
        <v>0.15</v>
      </c>
      <c r="G66" s="174">
        <f t="shared" si="15"/>
        <v>0.15</v>
      </c>
      <c r="H66" s="174">
        <f t="shared" si="16"/>
        <v>0.15</v>
      </c>
      <c r="I66" s="174">
        <f t="shared" si="17"/>
        <v>0.15</v>
      </c>
      <c r="J66" s="174">
        <f t="shared" si="18"/>
        <v>0.15</v>
      </c>
      <c r="K66" s="174">
        <f t="shared" si="19"/>
        <v>0.15</v>
      </c>
      <c r="L66" s="174">
        <f t="shared" si="20"/>
        <v>0.15</v>
      </c>
      <c r="M66" s="174">
        <f t="shared" si="21"/>
        <v>0.15</v>
      </c>
      <c r="N66" s="174">
        <f t="shared" si="22"/>
        <v>0.15</v>
      </c>
      <c r="O66" s="174">
        <f t="shared" si="23"/>
        <v>0.15</v>
      </c>
      <c r="P66" s="174">
        <f t="shared" si="24"/>
        <v>0.15</v>
      </c>
      <c r="Q66" s="174">
        <f t="shared" si="25"/>
        <v>0.15</v>
      </c>
      <c r="R66" s="174">
        <f t="shared" si="26"/>
        <v>0.15</v>
      </c>
      <c r="S66" s="174">
        <f t="shared" si="27"/>
        <v>0.15</v>
      </c>
      <c r="T66" s="174">
        <f t="shared" si="28"/>
        <v>0.15</v>
      </c>
      <c r="U66" s="174">
        <f t="shared" si="29"/>
        <v>0.15</v>
      </c>
      <c r="V66" s="174">
        <f t="shared" si="30"/>
        <v>0.15</v>
      </c>
      <c r="W66" s="174">
        <f t="shared" si="31"/>
        <v>0.15</v>
      </c>
      <c r="X66" s="174">
        <f t="shared" si="32"/>
        <v>0.15</v>
      </c>
      <c r="Y66" s="174">
        <f t="shared" si="33"/>
        <v>0.15</v>
      </c>
      <c r="Z66" s="174">
        <f t="shared" si="34"/>
        <v>0.15</v>
      </c>
      <c r="AA66" s="175">
        <f t="shared" si="35"/>
        <v>0.15</v>
      </c>
      <c r="AB66" s="175">
        <f t="shared" si="1"/>
        <v>0.15</v>
      </c>
      <c r="AC66" s="175">
        <f t="shared" si="2"/>
        <v>0.15</v>
      </c>
      <c r="AD66" s="175">
        <f t="shared" si="3"/>
        <v>0.15</v>
      </c>
      <c r="AE66" s="175">
        <f t="shared" si="4"/>
        <v>0.15</v>
      </c>
      <c r="AF66" s="175">
        <f t="shared" si="5"/>
        <v>0.15</v>
      </c>
      <c r="AG66" s="175">
        <f t="shared" si="6"/>
        <v>0.15</v>
      </c>
      <c r="AH66" s="175">
        <f t="shared" si="7"/>
        <v>0.15</v>
      </c>
      <c r="AI66" s="175">
        <f t="shared" si="8"/>
        <v>0.15</v>
      </c>
      <c r="AJ66" s="175">
        <f t="shared" si="9"/>
        <v>0.15</v>
      </c>
      <c r="AK66" s="175">
        <f t="shared" si="10"/>
        <v>0.15</v>
      </c>
    </row>
    <row r="67" spans="1:37" ht="15" thickBot="1" x14ac:dyDescent="0.4">
      <c r="A67" s="181" t="str">
        <f>'Techs-Fuels Updated'!D64</f>
        <v>MKTRDRSH00</v>
      </c>
      <c r="B67" s="306">
        <f>'Techs-Fuels Updated'!T64</f>
        <v>0</v>
      </c>
      <c r="C67" s="174">
        <f t="shared" si="11"/>
        <v>0</v>
      </c>
      <c r="D67" s="174">
        <f t="shared" si="12"/>
        <v>0</v>
      </c>
      <c r="E67" s="174">
        <f t="shared" si="13"/>
        <v>0</v>
      </c>
      <c r="F67" s="174">
        <f t="shared" si="14"/>
        <v>0</v>
      </c>
      <c r="G67" s="174">
        <f t="shared" si="15"/>
        <v>0</v>
      </c>
      <c r="H67" s="174">
        <f t="shared" si="16"/>
        <v>0</v>
      </c>
      <c r="I67" s="174">
        <f t="shared" si="17"/>
        <v>0</v>
      </c>
      <c r="J67" s="174">
        <f t="shared" si="18"/>
        <v>0</v>
      </c>
      <c r="K67" s="174">
        <f t="shared" si="19"/>
        <v>0</v>
      </c>
      <c r="L67" s="174">
        <f t="shared" si="20"/>
        <v>0</v>
      </c>
      <c r="M67" s="174">
        <f t="shared" si="21"/>
        <v>0</v>
      </c>
      <c r="N67" s="174">
        <f t="shared" si="22"/>
        <v>0</v>
      </c>
      <c r="O67" s="174">
        <f t="shared" si="23"/>
        <v>0</v>
      </c>
      <c r="P67" s="174">
        <f t="shared" si="24"/>
        <v>0</v>
      </c>
      <c r="Q67" s="174">
        <f t="shared" si="25"/>
        <v>0</v>
      </c>
      <c r="R67" s="174">
        <f t="shared" si="26"/>
        <v>0</v>
      </c>
      <c r="S67" s="174">
        <f t="shared" si="27"/>
        <v>0</v>
      </c>
      <c r="T67" s="174">
        <f t="shared" si="28"/>
        <v>0</v>
      </c>
      <c r="U67" s="174">
        <f t="shared" si="29"/>
        <v>0</v>
      </c>
      <c r="V67" s="174">
        <f t="shared" si="30"/>
        <v>0</v>
      </c>
      <c r="W67" s="174">
        <f t="shared" si="31"/>
        <v>0</v>
      </c>
      <c r="X67" s="174">
        <f t="shared" si="32"/>
        <v>0</v>
      </c>
      <c r="Y67" s="174">
        <f t="shared" si="33"/>
        <v>0</v>
      </c>
      <c r="Z67" s="174">
        <f t="shared" si="34"/>
        <v>0</v>
      </c>
      <c r="AA67" s="175">
        <f t="shared" si="35"/>
        <v>0</v>
      </c>
      <c r="AB67" s="175">
        <f t="shared" si="1"/>
        <v>0</v>
      </c>
      <c r="AC67" s="175">
        <f t="shared" si="2"/>
        <v>0</v>
      </c>
      <c r="AD67" s="175">
        <f t="shared" si="3"/>
        <v>0</v>
      </c>
      <c r="AE67" s="175">
        <f t="shared" si="4"/>
        <v>0</v>
      </c>
      <c r="AF67" s="175">
        <f t="shared" si="5"/>
        <v>0</v>
      </c>
      <c r="AG67" s="175">
        <f t="shared" si="6"/>
        <v>0</v>
      </c>
      <c r="AH67" s="175">
        <f t="shared" si="7"/>
        <v>0</v>
      </c>
      <c r="AI67" s="175">
        <f t="shared" si="8"/>
        <v>0</v>
      </c>
      <c r="AJ67" s="175">
        <f t="shared" si="9"/>
        <v>0</v>
      </c>
      <c r="AK67" s="175">
        <f t="shared" si="10"/>
        <v>0</v>
      </c>
    </row>
    <row r="68" spans="1:37" ht="15" thickBot="1" x14ac:dyDescent="0.4">
      <c r="A68" s="181" t="str">
        <f>'Techs-Fuels Updated'!D65</f>
        <v>RSTRDMKH00</v>
      </c>
      <c r="B68" s="306">
        <f>'Techs-Fuels Updated'!T65</f>
        <v>0</v>
      </c>
      <c r="C68" s="174">
        <f t="shared" si="11"/>
        <v>0</v>
      </c>
      <c r="D68" s="174">
        <f t="shared" si="12"/>
        <v>0</v>
      </c>
      <c r="E68" s="174">
        <f t="shared" si="13"/>
        <v>0</v>
      </c>
      <c r="F68" s="174">
        <f t="shared" si="14"/>
        <v>0</v>
      </c>
      <c r="G68" s="174">
        <f t="shared" si="15"/>
        <v>0</v>
      </c>
      <c r="H68" s="174">
        <f t="shared" si="16"/>
        <v>0</v>
      </c>
      <c r="I68" s="174">
        <f t="shared" si="17"/>
        <v>0</v>
      </c>
      <c r="J68" s="174">
        <f t="shared" si="18"/>
        <v>0</v>
      </c>
      <c r="K68" s="174">
        <f t="shared" si="19"/>
        <v>0</v>
      </c>
      <c r="L68" s="174">
        <f t="shared" si="20"/>
        <v>0</v>
      </c>
      <c r="M68" s="174">
        <f t="shared" si="21"/>
        <v>0</v>
      </c>
      <c r="N68" s="174">
        <f t="shared" si="22"/>
        <v>0</v>
      </c>
      <c r="O68" s="174">
        <f t="shared" si="23"/>
        <v>0</v>
      </c>
      <c r="P68" s="174">
        <f t="shared" si="24"/>
        <v>0</v>
      </c>
      <c r="Q68" s="174">
        <f t="shared" si="25"/>
        <v>0</v>
      </c>
      <c r="R68" s="174">
        <f t="shared" si="26"/>
        <v>0</v>
      </c>
      <c r="S68" s="174">
        <f t="shared" si="27"/>
        <v>0</v>
      </c>
      <c r="T68" s="174">
        <f t="shared" si="28"/>
        <v>0</v>
      </c>
      <c r="U68" s="174">
        <f t="shared" si="29"/>
        <v>0</v>
      </c>
      <c r="V68" s="174">
        <f t="shared" si="30"/>
        <v>0</v>
      </c>
      <c r="W68" s="174">
        <f t="shared" si="31"/>
        <v>0</v>
      </c>
      <c r="X68" s="174">
        <f t="shared" si="32"/>
        <v>0</v>
      </c>
      <c r="Y68" s="174">
        <f t="shared" si="33"/>
        <v>0</v>
      </c>
      <c r="Z68" s="174">
        <f t="shared" si="34"/>
        <v>0</v>
      </c>
      <c r="AA68" s="175">
        <f t="shared" si="35"/>
        <v>0</v>
      </c>
      <c r="AB68" s="175">
        <f t="shared" si="1"/>
        <v>0</v>
      </c>
      <c r="AC68" s="175">
        <f t="shared" si="2"/>
        <v>0</v>
      </c>
      <c r="AD68" s="175">
        <f t="shared" si="3"/>
        <v>0</v>
      </c>
      <c r="AE68" s="175">
        <f t="shared" si="4"/>
        <v>0</v>
      </c>
      <c r="AF68" s="175">
        <f t="shared" si="5"/>
        <v>0</v>
      </c>
      <c r="AG68" s="175">
        <f t="shared" si="6"/>
        <v>0</v>
      </c>
      <c r="AH68" s="175">
        <f t="shared" si="7"/>
        <v>0</v>
      </c>
      <c r="AI68" s="175">
        <f t="shared" si="8"/>
        <v>0</v>
      </c>
      <c r="AJ68" s="175">
        <f t="shared" si="9"/>
        <v>0</v>
      </c>
      <c r="AK68" s="175">
        <f t="shared" si="10"/>
        <v>0</v>
      </c>
    </row>
    <row r="69" spans="1:37" ht="15" thickBot="1" x14ac:dyDescent="0.4">
      <c r="A69" s="181" t="str">
        <f>'Techs-Fuels Updated'!D66</f>
        <v>MEPELBS000</v>
      </c>
      <c r="B69" s="306">
        <f>'Techs-Fuels Updated'!T66</f>
        <v>0</v>
      </c>
      <c r="C69" s="174">
        <f t="shared" si="11"/>
        <v>0</v>
      </c>
      <c r="D69" s="174">
        <f t="shared" si="12"/>
        <v>0</v>
      </c>
      <c r="E69" s="174">
        <f t="shared" si="13"/>
        <v>0</v>
      </c>
      <c r="F69" s="174">
        <f t="shared" si="14"/>
        <v>0</v>
      </c>
      <c r="G69" s="174">
        <f t="shared" si="15"/>
        <v>0</v>
      </c>
      <c r="H69" s="174">
        <f t="shared" si="16"/>
        <v>0</v>
      </c>
      <c r="I69" s="174">
        <f t="shared" si="17"/>
        <v>0</v>
      </c>
      <c r="J69" s="174">
        <f t="shared" si="18"/>
        <v>0</v>
      </c>
      <c r="K69" s="174">
        <f t="shared" si="19"/>
        <v>0</v>
      </c>
      <c r="L69" s="174">
        <f t="shared" si="20"/>
        <v>0</v>
      </c>
      <c r="M69" s="174">
        <f t="shared" si="21"/>
        <v>0</v>
      </c>
      <c r="N69" s="174">
        <f t="shared" si="22"/>
        <v>0</v>
      </c>
      <c r="O69" s="174">
        <f t="shared" si="23"/>
        <v>0</v>
      </c>
      <c r="P69" s="174">
        <f t="shared" si="24"/>
        <v>0</v>
      </c>
      <c r="Q69" s="174">
        <f t="shared" si="25"/>
        <v>0</v>
      </c>
      <c r="R69" s="174">
        <f t="shared" si="26"/>
        <v>0</v>
      </c>
      <c r="S69" s="174">
        <f t="shared" si="27"/>
        <v>0</v>
      </c>
      <c r="T69" s="174">
        <f t="shared" si="28"/>
        <v>0</v>
      </c>
      <c r="U69" s="174">
        <f t="shared" si="29"/>
        <v>0</v>
      </c>
      <c r="V69" s="174">
        <f t="shared" si="30"/>
        <v>0</v>
      </c>
      <c r="W69" s="174">
        <f t="shared" si="31"/>
        <v>0</v>
      </c>
      <c r="X69" s="174">
        <f t="shared" si="32"/>
        <v>0</v>
      </c>
      <c r="Y69" s="174">
        <f t="shared" si="33"/>
        <v>0</v>
      </c>
      <c r="Z69" s="174">
        <f t="shared" si="34"/>
        <v>0</v>
      </c>
      <c r="AA69" s="175">
        <f t="shared" si="35"/>
        <v>0</v>
      </c>
      <c r="AB69" s="175">
        <f t="shared" ref="AB69:AB133" si="36">AA69</f>
        <v>0</v>
      </c>
      <c r="AC69" s="175">
        <f t="shared" ref="AC69:AC133" si="37">AB69</f>
        <v>0</v>
      </c>
      <c r="AD69" s="175">
        <f t="shared" ref="AD69:AD133" si="38">AC69</f>
        <v>0</v>
      </c>
      <c r="AE69" s="175">
        <f t="shared" ref="AE69:AE133" si="39">AD69</f>
        <v>0</v>
      </c>
      <c r="AF69" s="175">
        <f t="shared" ref="AF69:AF133" si="40">AE69</f>
        <v>0</v>
      </c>
      <c r="AG69" s="175">
        <f t="shared" ref="AG69:AG133" si="41">AF69</f>
        <v>0</v>
      </c>
      <c r="AH69" s="175">
        <f t="shared" ref="AH69:AH133" si="42">AG69</f>
        <v>0</v>
      </c>
      <c r="AI69" s="175">
        <f t="shared" ref="AI69:AI133" si="43">AH69</f>
        <v>0</v>
      </c>
      <c r="AJ69" s="175">
        <f t="shared" ref="AJ69:AJ133" si="44">AI69</f>
        <v>0</v>
      </c>
      <c r="AK69" s="175">
        <f t="shared" ref="AK69:AK133" si="45">AJ69</f>
        <v>0</v>
      </c>
    </row>
    <row r="70" spans="1:37" ht="15" thickBot="1" x14ac:dyDescent="0.4">
      <c r="A70" s="181" t="str">
        <f>'Techs-Fuels Updated'!D67</f>
        <v>MERCODM000</v>
      </c>
      <c r="B70" s="306">
        <f>'Techs-Fuels Updated'!T67</f>
        <v>1</v>
      </c>
      <c r="C70" s="174">
        <f t="shared" ref="C70:C127" si="46">B70</f>
        <v>1</v>
      </c>
      <c r="D70" s="174">
        <f t="shared" ref="D70:D134" si="47">C70</f>
        <v>1</v>
      </c>
      <c r="E70" s="174">
        <f t="shared" ref="E70:E134" si="48">D70</f>
        <v>1</v>
      </c>
      <c r="F70" s="174">
        <f t="shared" ref="F70:F134" si="49">E70</f>
        <v>1</v>
      </c>
      <c r="G70" s="174">
        <f t="shared" ref="G70:G134" si="50">F70</f>
        <v>1</v>
      </c>
      <c r="H70" s="174">
        <f t="shared" ref="H70:H134" si="51">G70</f>
        <v>1</v>
      </c>
      <c r="I70" s="174">
        <f t="shared" ref="I70:I134" si="52">H70</f>
        <v>1</v>
      </c>
      <c r="J70" s="174">
        <f t="shared" ref="J70:J134" si="53">I70</f>
        <v>1</v>
      </c>
      <c r="K70" s="174">
        <f t="shared" ref="K70:K134" si="54">J70</f>
        <v>1</v>
      </c>
      <c r="L70" s="174">
        <f t="shared" ref="L70:L134" si="55">K70</f>
        <v>1</v>
      </c>
      <c r="M70" s="174">
        <f t="shared" ref="M70:M134" si="56">L70</f>
        <v>1</v>
      </c>
      <c r="N70" s="174">
        <f t="shared" ref="N70:N134" si="57">M70</f>
        <v>1</v>
      </c>
      <c r="O70" s="174">
        <f t="shared" ref="O70:O134" si="58">N70</f>
        <v>1</v>
      </c>
      <c r="P70" s="174">
        <f t="shared" ref="P70:P134" si="59">O70</f>
        <v>1</v>
      </c>
      <c r="Q70" s="174">
        <f t="shared" ref="Q70:Q134" si="60">P70</f>
        <v>1</v>
      </c>
      <c r="R70" s="174">
        <f t="shared" ref="R70:R134" si="61">Q70</f>
        <v>1</v>
      </c>
      <c r="S70" s="174">
        <f t="shared" ref="S70:S134" si="62">R70</f>
        <v>1</v>
      </c>
      <c r="T70" s="174">
        <f t="shared" ref="T70:T134" si="63">S70</f>
        <v>1</v>
      </c>
      <c r="U70" s="174">
        <f t="shared" ref="U70:U134" si="64">T70</f>
        <v>1</v>
      </c>
      <c r="V70" s="174">
        <f t="shared" ref="V70:V134" si="65">U70</f>
        <v>1</v>
      </c>
      <c r="W70" s="174">
        <f t="shared" ref="W70:W134" si="66">V70</f>
        <v>1</v>
      </c>
      <c r="X70" s="174">
        <f t="shared" ref="X70:X134" si="67">W70</f>
        <v>1</v>
      </c>
      <c r="Y70" s="174">
        <f t="shared" ref="Y70:Y134" si="68">X70</f>
        <v>1</v>
      </c>
      <c r="Z70" s="174">
        <f t="shared" ref="Z70:Z134" si="69">Y70</f>
        <v>1</v>
      </c>
      <c r="AA70" s="175">
        <f t="shared" ref="AA70:AA134" si="70">Z70</f>
        <v>1</v>
      </c>
      <c r="AB70" s="175">
        <f t="shared" si="36"/>
        <v>1</v>
      </c>
      <c r="AC70" s="175">
        <f t="shared" si="37"/>
        <v>1</v>
      </c>
      <c r="AD70" s="175">
        <f t="shared" si="38"/>
        <v>1</v>
      </c>
      <c r="AE70" s="175">
        <f t="shared" si="39"/>
        <v>1</v>
      </c>
      <c r="AF70" s="175">
        <f t="shared" si="40"/>
        <v>1</v>
      </c>
      <c r="AG70" s="175">
        <f t="shared" si="41"/>
        <v>1</v>
      </c>
      <c r="AH70" s="175">
        <f t="shared" si="42"/>
        <v>1</v>
      </c>
      <c r="AI70" s="175">
        <f t="shared" si="43"/>
        <v>1</v>
      </c>
      <c r="AJ70" s="175">
        <f t="shared" si="44"/>
        <v>1</v>
      </c>
      <c r="AK70" s="175">
        <f t="shared" si="45"/>
        <v>1</v>
      </c>
    </row>
    <row r="71" spans="1:37" ht="15" thickBot="1" x14ac:dyDescent="0.4">
      <c r="A71" s="181" t="str">
        <f>'Techs-Fuels Updated'!D68</f>
        <v>MERCOIM000</v>
      </c>
      <c r="B71" s="306">
        <f>'Techs-Fuels Updated'!T68</f>
        <v>1</v>
      </c>
      <c r="C71" s="174">
        <f t="shared" si="46"/>
        <v>1</v>
      </c>
      <c r="D71" s="174">
        <f t="shared" si="47"/>
        <v>1</v>
      </c>
      <c r="E71" s="174">
        <f t="shared" si="48"/>
        <v>1</v>
      </c>
      <c r="F71" s="174">
        <f t="shared" si="49"/>
        <v>1</v>
      </c>
      <c r="G71" s="174">
        <f t="shared" si="50"/>
        <v>1</v>
      </c>
      <c r="H71" s="174">
        <f t="shared" si="51"/>
        <v>1</v>
      </c>
      <c r="I71" s="174">
        <f t="shared" si="52"/>
        <v>1</v>
      </c>
      <c r="J71" s="174">
        <f t="shared" si="53"/>
        <v>1</v>
      </c>
      <c r="K71" s="174">
        <f t="shared" si="54"/>
        <v>1</v>
      </c>
      <c r="L71" s="174">
        <f t="shared" si="55"/>
        <v>1</v>
      </c>
      <c r="M71" s="174">
        <f t="shared" si="56"/>
        <v>1</v>
      </c>
      <c r="N71" s="174">
        <f t="shared" si="57"/>
        <v>1</v>
      </c>
      <c r="O71" s="174">
        <f t="shared" si="58"/>
        <v>1</v>
      </c>
      <c r="P71" s="174">
        <f t="shared" si="59"/>
        <v>1</v>
      </c>
      <c r="Q71" s="174">
        <f t="shared" si="60"/>
        <v>1</v>
      </c>
      <c r="R71" s="174">
        <f t="shared" si="61"/>
        <v>1</v>
      </c>
      <c r="S71" s="174">
        <f t="shared" si="62"/>
        <v>1</v>
      </c>
      <c r="T71" s="174">
        <f t="shared" si="63"/>
        <v>1</v>
      </c>
      <c r="U71" s="174">
        <f t="shared" si="64"/>
        <v>1</v>
      </c>
      <c r="V71" s="174">
        <f t="shared" si="65"/>
        <v>1</v>
      </c>
      <c r="W71" s="174">
        <f t="shared" si="66"/>
        <v>1</v>
      </c>
      <c r="X71" s="174">
        <f t="shared" si="67"/>
        <v>1</v>
      </c>
      <c r="Y71" s="174">
        <f t="shared" si="68"/>
        <v>1</v>
      </c>
      <c r="Z71" s="174">
        <f t="shared" si="69"/>
        <v>1</v>
      </c>
      <c r="AA71" s="175">
        <f t="shared" si="70"/>
        <v>1</v>
      </c>
      <c r="AB71" s="175">
        <f t="shared" si="36"/>
        <v>1</v>
      </c>
      <c r="AC71" s="175">
        <f t="shared" si="37"/>
        <v>1</v>
      </c>
      <c r="AD71" s="175">
        <f t="shared" si="38"/>
        <v>1</v>
      </c>
      <c r="AE71" s="175">
        <f t="shared" si="39"/>
        <v>1</v>
      </c>
      <c r="AF71" s="175">
        <f t="shared" si="40"/>
        <v>1</v>
      </c>
      <c r="AG71" s="175">
        <f t="shared" si="41"/>
        <v>1</v>
      </c>
      <c r="AH71" s="175">
        <f t="shared" si="42"/>
        <v>1</v>
      </c>
      <c r="AI71" s="175">
        <f t="shared" si="43"/>
        <v>1</v>
      </c>
      <c r="AJ71" s="175">
        <f t="shared" si="44"/>
        <v>1</v>
      </c>
      <c r="AK71" s="175">
        <f t="shared" si="45"/>
        <v>1</v>
      </c>
    </row>
    <row r="72" spans="1:37" ht="15" thickBot="1" x14ac:dyDescent="0.4">
      <c r="A72" s="181" t="str">
        <f>'Techs-Fuels Updated'!D69</f>
        <v>MEPHYDMHI0</v>
      </c>
      <c r="B72" s="306" t="str">
        <f>'Techs-Fuels Updated'!T69</f>
        <v>0.307</v>
      </c>
      <c r="C72" s="174" t="str">
        <f t="shared" si="46"/>
        <v>0.307</v>
      </c>
      <c r="D72" s="174" t="str">
        <f t="shared" si="47"/>
        <v>0.307</v>
      </c>
      <c r="E72" s="174" t="str">
        <f t="shared" si="48"/>
        <v>0.307</v>
      </c>
      <c r="F72" s="174" t="str">
        <f t="shared" si="49"/>
        <v>0.307</v>
      </c>
      <c r="G72" s="174" t="str">
        <f t="shared" si="50"/>
        <v>0.307</v>
      </c>
      <c r="H72" s="174" t="str">
        <f t="shared" si="51"/>
        <v>0.307</v>
      </c>
      <c r="I72" s="174" t="str">
        <f t="shared" si="52"/>
        <v>0.307</v>
      </c>
      <c r="J72" s="174" t="str">
        <f t="shared" si="53"/>
        <v>0.307</v>
      </c>
      <c r="K72" s="174" t="str">
        <f t="shared" si="54"/>
        <v>0.307</v>
      </c>
      <c r="L72" s="174" t="str">
        <f t="shared" si="55"/>
        <v>0.307</v>
      </c>
      <c r="M72" s="174" t="str">
        <f t="shared" si="56"/>
        <v>0.307</v>
      </c>
      <c r="N72" s="174" t="str">
        <f t="shared" si="57"/>
        <v>0.307</v>
      </c>
      <c r="O72" s="174" t="str">
        <f t="shared" si="58"/>
        <v>0.307</v>
      </c>
      <c r="P72" s="174" t="str">
        <f t="shared" si="59"/>
        <v>0.307</v>
      </c>
      <c r="Q72" s="174" t="str">
        <f t="shared" si="60"/>
        <v>0.307</v>
      </c>
      <c r="R72" s="174" t="str">
        <f t="shared" si="61"/>
        <v>0.307</v>
      </c>
      <c r="S72" s="174" t="str">
        <f t="shared" si="62"/>
        <v>0.307</v>
      </c>
      <c r="T72" s="174" t="str">
        <f t="shared" si="63"/>
        <v>0.307</v>
      </c>
      <c r="U72" s="174" t="str">
        <f t="shared" si="64"/>
        <v>0.307</v>
      </c>
      <c r="V72" s="174" t="str">
        <f t="shared" si="65"/>
        <v>0.307</v>
      </c>
      <c r="W72" s="174" t="str">
        <f t="shared" si="66"/>
        <v>0.307</v>
      </c>
      <c r="X72" s="174" t="str">
        <f t="shared" si="67"/>
        <v>0.307</v>
      </c>
      <c r="Y72" s="174" t="str">
        <f t="shared" si="68"/>
        <v>0.307</v>
      </c>
      <c r="Z72" s="174" t="str">
        <f t="shared" si="69"/>
        <v>0.307</v>
      </c>
      <c r="AA72" s="175" t="str">
        <f t="shared" si="70"/>
        <v>0.307</v>
      </c>
      <c r="AB72" s="175" t="str">
        <f t="shared" si="36"/>
        <v>0.307</v>
      </c>
      <c r="AC72" s="175" t="str">
        <f t="shared" si="37"/>
        <v>0.307</v>
      </c>
      <c r="AD72" s="175" t="str">
        <f t="shared" si="38"/>
        <v>0.307</v>
      </c>
      <c r="AE72" s="175" t="str">
        <f t="shared" si="39"/>
        <v>0.307</v>
      </c>
      <c r="AF72" s="175" t="str">
        <f t="shared" si="40"/>
        <v>0.307</v>
      </c>
      <c r="AG72" s="175" t="str">
        <f t="shared" si="41"/>
        <v>0.307</v>
      </c>
      <c r="AH72" s="175" t="str">
        <f t="shared" si="42"/>
        <v>0.307</v>
      </c>
      <c r="AI72" s="175" t="str">
        <f t="shared" si="43"/>
        <v>0.307</v>
      </c>
      <c r="AJ72" s="175" t="str">
        <f t="shared" si="44"/>
        <v>0.307</v>
      </c>
      <c r="AK72" s="175" t="str">
        <f t="shared" si="45"/>
        <v>0.307</v>
      </c>
    </row>
    <row r="73" spans="1:37" ht="15" thickBot="1" x14ac:dyDescent="0.4">
      <c r="A73" s="181" t="str">
        <f>'Techs-Fuels Updated'!D70</f>
        <v>MEPHYDMHO0</v>
      </c>
      <c r="B73" s="306" t="str">
        <f>'Techs-Fuels Updated'!T70</f>
        <v>0.342</v>
      </c>
      <c r="C73" s="174" t="str">
        <f t="shared" si="46"/>
        <v>0.342</v>
      </c>
      <c r="D73" s="174" t="str">
        <f t="shared" si="47"/>
        <v>0.342</v>
      </c>
      <c r="E73" s="174" t="str">
        <f t="shared" si="48"/>
        <v>0.342</v>
      </c>
      <c r="F73" s="174" t="str">
        <f t="shared" si="49"/>
        <v>0.342</v>
      </c>
      <c r="G73" s="174" t="str">
        <f t="shared" si="50"/>
        <v>0.342</v>
      </c>
      <c r="H73" s="174" t="str">
        <f t="shared" si="51"/>
        <v>0.342</v>
      </c>
      <c r="I73" s="174" t="str">
        <f t="shared" si="52"/>
        <v>0.342</v>
      </c>
      <c r="J73" s="174" t="str">
        <f t="shared" si="53"/>
        <v>0.342</v>
      </c>
      <c r="K73" s="174" t="str">
        <f t="shared" si="54"/>
        <v>0.342</v>
      </c>
      <c r="L73" s="174" t="str">
        <f t="shared" si="55"/>
        <v>0.342</v>
      </c>
      <c r="M73" s="174" t="str">
        <f t="shared" si="56"/>
        <v>0.342</v>
      </c>
      <c r="N73" s="174" t="str">
        <f t="shared" si="57"/>
        <v>0.342</v>
      </c>
      <c r="O73" s="174" t="str">
        <f t="shared" si="58"/>
        <v>0.342</v>
      </c>
      <c r="P73" s="174" t="str">
        <f t="shared" si="59"/>
        <v>0.342</v>
      </c>
      <c r="Q73" s="174" t="str">
        <f t="shared" si="60"/>
        <v>0.342</v>
      </c>
      <c r="R73" s="174" t="str">
        <f t="shared" si="61"/>
        <v>0.342</v>
      </c>
      <c r="S73" s="174" t="str">
        <f t="shared" si="62"/>
        <v>0.342</v>
      </c>
      <c r="T73" s="174" t="str">
        <f t="shared" si="63"/>
        <v>0.342</v>
      </c>
      <c r="U73" s="174" t="str">
        <f t="shared" si="64"/>
        <v>0.342</v>
      </c>
      <c r="V73" s="174" t="str">
        <f t="shared" si="65"/>
        <v>0.342</v>
      </c>
      <c r="W73" s="174" t="str">
        <f t="shared" si="66"/>
        <v>0.342</v>
      </c>
      <c r="X73" s="174" t="str">
        <f t="shared" si="67"/>
        <v>0.342</v>
      </c>
      <c r="Y73" s="174" t="str">
        <f t="shared" si="68"/>
        <v>0.342</v>
      </c>
      <c r="Z73" s="174" t="str">
        <f t="shared" si="69"/>
        <v>0.342</v>
      </c>
      <c r="AA73" s="175" t="str">
        <f t="shared" si="70"/>
        <v>0.342</v>
      </c>
      <c r="AB73" s="175" t="str">
        <f t="shared" si="36"/>
        <v>0.342</v>
      </c>
      <c r="AC73" s="175" t="str">
        <f t="shared" si="37"/>
        <v>0.342</v>
      </c>
      <c r="AD73" s="175" t="str">
        <f t="shared" si="38"/>
        <v>0.342</v>
      </c>
      <c r="AE73" s="175" t="str">
        <f t="shared" si="39"/>
        <v>0.342</v>
      </c>
      <c r="AF73" s="175" t="str">
        <f t="shared" si="40"/>
        <v>0.342</v>
      </c>
      <c r="AG73" s="175" t="str">
        <f t="shared" si="41"/>
        <v>0.342</v>
      </c>
      <c r="AH73" s="175" t="str">
        <f t="shared" si="42"/>
        <v>0.342</v>
      </c>
      <c r="AI73" s="175" t="str">
        <f t="shared" si="43"/>
        <v>0.342</v>
      </c>
      <c r="AJ73" s="175" t="str">
        <f t="shared" si="44"/>
        <v>0.342</v>
      </c>
      <c r="AK73" s="175" t="str">
        <f t="shared" si="45"/>
        <v>0.342</v>
      </c>
    </row>
    <row r="74" spans="1:37" ht="15" thickBot="1" x14ac:dyDescent="0.4">
      <c r="A74" s="181" t="str">
        <f>'Techs-Fuels Updated'!D71</f>
        <v>MEPHYDMNO0</v>
      </c>
      <c r="B74" s="306">
        <f>'Techs-Fuels Updated'!T71</f>
        <v>0</v>
      </c>
      <c r="C74" s="174">
        <f t="shared" si="46"/>
        <v>0</v>
      </c>
      <c r="D74" s="174">
        <f t="shared" si="47"/>
        <v>0</v>
      </c>
      <c r="E74" s="174">
        <f t="shared" si="48"/>
        <v>0</v>
      </c>
      <c r="F74" s="174">
        <f t="shared" si="49"/>
        <v>0</v>
      </c>
      <c r="G74" s="174">
        <f t="shared" si="50"/>
        <v>0</v>
      </c>
      <c r="H74" s="174">
        <f t="shared" si="51"/>
        <v>0</v>
      </c>
      <c r="I74" s="174">
        <f t="shared" si="52"/>
        <v>0</v>
      </c>
      <c r="J74" s="174">
        <f t="shared" si="53"/>
        <v>0</v>
      </c>
      <c r="K74" s="174">
        <f t="shared" si="54"/>
        <v>0</v>
      </c>
      <c r="L74" s="174">
        <f t="shared" si="55"/>
        <v>0</v>
      </c>
      <c r="M74" s="174">
        <f t="shared" si="56"/>
        <v>0</v>
      </c>
      <c r="N74" s="174">
        <f t="shared" si="57"/>
        <v>0</v>
      </c>
      <c r="O74" s="174">
        <f t="shared" si="58"/>
        <v>0</v>
      </c>
      <c r="P74" s="174">
        <f t="shared" si="59"/>
        <v>0</v>
      </c>
      <c r="Q74" s="174">
        <f t="shared" si="60"/>
        <v>0</v>
      </c>
      <c r="R74" s="174">
        <f t="shared" si="61"/>
        <v>0</v>
      </c>
      <c r="S74" s="174">
        <f t="shared" si="62"/>
        <v>0</v>
      </c>
      <c r="T74" s="174">
        <f t="shared" si="63"/>
        <v>0</v>
      </c>
      <c r="U74" s="174">
        <f t="shared" si="64"/>
        <v>0</v>
      </c>
      <c r="V74" s="174">
        <f t="shared" si="65"/>
        <v>0</v>
      </c>
      <c r="W74" s="174">
        <f t="shared" si="66"/>
        <v>0</v>
      </c>
      <c r="X74" s="174">
        <f t="shared" si="67"/>
        <v>0</v>
      </c>
      <c r="Y74" s="174">
        <f t="shared" si="68"/>
        <v>0</v>
      </c>
      <c r="Z74" s="174">
        <f t="shared" si="69"/>
        <v>0</v>
      </c>
      <c r="AA74" s="175">
        <f t="shared" si="70"/>
        <v>0</v>
      </c>
      <c r="AB74" s="175">
        <f t="shared" si="36"/>
        <v>0</v>
      </c>
      <c r="AC74" s="175">
        <f t="shared" si="37"/>
        <v>0</v>
      </c>
      <c r="AD74" s="175">
        <f t="shared" si="38"/>
        <v>0</v>
      </c>
      <c r="AE74" s="175">
        <f t="shared" si="39"/>
        <v>0</v>
      </c>
      <c r="AF74" s="175">
        <f t="shared" si="40"/>
        <v>0</v>
      </c>
      <c r="AG74" s="175">
        <f t="shared" si="41"/>
        <v>0</v>
      </c>
      <c r="AH74" s="175">
        <f t="shared" si="42"/>
        <v>0</v>
      </c>
      <c r="AI74" s="175">
        <f t="shared" si="43"/>
        <v>0</v>
      </c>
      <c r="AJ74" s="175">
        <f t="shared" si="44"/>
        <v>0</v>
      </c>
      <c r="AK74" s="175">
        <f t="shared" si="45"/>
        <v>0</v>
      </c>
    </row>
    <row r="75" spans="1:37" ht="15" thickBot="1" x14ac:dyDescent="0.4">
      <c r="A75" s="181" t="str">
        <f>'Techs-Fuels Updated'!D72</f>
        <v>MEPHYRRNO0</v>
      </c>
      <c r="B75" s="306" t="str">
        <f>'Techs-Fuels Updated'!T72</f>
        <v>0.05</v>
      </c>
      <c r="C75" s="174" t="str">
        <f t="shared" si="46"/>
        <v>0.05</v>
      </c>
      <c r="D75" s="174" t="str">
        <f t="shared" si="47"/>
        <v>0.05</v>
      </c>
      <c r="E75" s="174" t="str">
        <f t="shared" si="48"/>
        <v>0.05</v>
      </c>
      <c r="F75" s="174" t="str">
        <f t="shared" si="49"/>
        <v>0.05</v>
      </c>
      <c r="G75" s="174" t="str">
        <f t="shared" si="50"/>
        <v>0.05</v>
      </c>
      <c r="H75" s="174" t="str">
        <f t="shared" si="51"/>
        <v>0.05</v>
      </c>
      <c r="I75" s="174" t="str">
        <f t="shared" si="52"/>
        <v>0.05</v>
      </c>
      <c r="J75" s="174" t="str">
        <f t="shared" si="53"/>
        <v>0.05</v>
      </c>
      <c r="K75" s="174" t="str">
        <f t="shared" si="54"/>
        <v>0.05</v>
      </c>
      <c r="L75" s="174" t="str">
        <f t="shared" si="55"/>
        <v>0.05</v>
      </c>
      <c r="M75" s="174" t="str">
        <f t="shared" si="56"/>
        <v>0.05</v>
      </c>
      <c r="N75" s="174" t="str">
        <f t="shared" si="57"/>
        <v>0.05</v>
      </c>
      <c r="O75" s="174" t="str">
        <f t="shared" si="58"/>
        <v>0.05</v>
      </c>
      <c r="P75" s="174" t="str">
        <f t="shared" si="59"/>
        <v>0.05</v>
      </c>
      <c r="Q75" s="174" t="str">
        <f t="shared" si="60"/>
        <v>0.05</v>
      </c>
      <c r="R75" s="174" t="str">
        <f t="shared" si="61"/>
        <v>0.05</v>
      </c>
      <c r="S75" s="174" t="str">
        <f t="shared" si="62"/>
        <v>0.05</v>
      </c>
      <c r="T75" s="174" t="str">
        <f t="shared" si="63"/>
        <v>0.05</v>
      </c>
      <c r="U75" s="174" t="str">
        <f t="shared" si="64"/>
        <v>0.05</v>
      </c>
      <c r="V75" s="174" t="str">
        <f t="shared" si="65"/>
        <v>0.05</v>
      </c>
      <c r="W75" s="174" t="str">
        <f t="shared" si="66"/>
        <v>0.05</v>
      </c>
      <c r="X75" s="174" t="str">
        <f t="shared" si="67"/>
        <v>0.05</v>
      </c>
      <c r="Y75" s="174" t="str">
        <f t="shared" si="68"/>
        <v>0.05</v>
      </c>
      <c r="Z75" s="174" t="str">
        <f t="shared" si="69"/>
        <v>0.05</v>
      </c>
      <c r="AA75" s="175" t="str">
        <f t="shared" si="70"/>
        <v>0.05</v>
      </c>
      <c r="AB75" s="175" t="str">
        <f t="shared" si="36"/>
        <v>0.05</v>
      </c>
      <c r="AC75" s="175" t="str">
        <f t="shared" si="37"/>
        <v>0.05</v>
      </c>
      <c r="AD75" s="175" t="str">
        <f t="shared" si="38"/>
        <v>0.05</v>
      </c>
      <c r="AE75" s="175" t="str">
        <f t="shared" si="39"/>
        <v>0.05</v>
      </c>
      <c r="AF75" s="175" t="str">
        <f t="shared" si="40"/>
        <v>0.05</v>
      </c>
      <c r="AG75" s="175" t="str">
        <f t="shared" si="41"/>
        <v>0.05</v>
      </c>
      <c r="AH75" s="175" t="str">
        <f t="shared" si="42"/>
        <v>0.05</v>
      </c>
      <c r="AI75" s="175" t="str">
        <f t="shared" si="43"/>
        <v>0.05</v>
      </c>
      <c r="AJ75" s="175" t="str">
        <f t="shared" si="44"/>
        <v>0.05</v>
      </c>
      <c r="AK75" s="175" t="str">
        <f t="shared" si="45"/>
        <v>0.05</v>
      </c>
    </row>
    <row r="76" spans="1:37" ht="15" thickBot="1" x14ac:dyDescent="0.4">
      <c r="A76" s="181" t="str">
        <f>'Techs-Fuels Updated'!D73</f>
        <v>MEPHYRRNI0</v>
      </c>
      <c r="B76" s="306" t="str">
        <f>'Techs-Fuels Updated'!T73</f>
        <v>0.02</v>
      </c>
      <c r="C76" s="174" t="str">
        <f t="shared" si="46"/>
        <v>0.02</v>
      </c>
      <c r="D76" s="174" t="str">
        <f t="shared" si="47"/>
        <v>0.02</v>
      </c>
      <c r="E76" s="174" t="str">
        <f t="shared" si="48"/>
        <v>0.02</v>
      </c>
      <c r="F76" s="174" t="str">
        <f t="shared" si="49"/>
        <v>0.02</v>
      </c>
      <c r="G76" s="174" t="str">
        <f t="shared" si="50"/>
        <v>0.02</v>
      </c>
      <c r="H76" s="174" t="str">
        <f t="shared" si="51"/>
        <v>0.02</v>
      </c>
      <c r="I76" s="174" t="str">
        <f t="shared" si="52"/>
        <v>0.02</v>
      </c>
      <c r="J76" s="174" t="str">
        <f t="shared" si="53"/>
        <v>0.02</v>
      </c>
      <c r="K76" s="174" t="str">
        <f t="shared" si="54"/>
        <v>0.02</v>
      </c>
      <c r="L76" s="174" t="str">
        <f t="shared" si="55"/>
        <v>0.02</v>
      </c>
      <c r="M76" s="174" t="str">
        <f t="shared" si="56"/>
        <v>0.02</v>
      </c>
      <c r="N76" s="174" t="str">
        <f t="shared" si="57"/>
        <v>0.02</v>
      </c>
      <c r="O76" s="174" t="str">
        <f t="shared" si="58"/>
        <v>0.02</v>
      </c>
      <c r="P76" s="174" t="str">
        <f t="shared" si="59"/>
        <v>0.02</v>
      </c>
      <c r="Q76" s="174" t="str">
        <f t="shared" si="60"/>
        <v>0.02</v>
      </c>
      <c r="R76" s="174" t="str">
        <f t="shared" si="61"/>
        <v>0.02</v>
      </c>
      <c r="S76" s="174" t="str">
        <f t="shared" si="62"/>
        <v>0.02</v>
      </c>
      <c r="T76" s="174" t="str">
        <f t="shared" si="63"/>
        <v>0.02</v>
      </c>
      <c r="U76" s="174" t="str">
        <f t="shared" si="64"/>
        <v>0.02</v>
      </c>
      <c r="V76" s="174" t="str">
        <f t="shared" si="65"/>
        <v>0.02</v>
      </c>
      <c r="W76" s="174" t="str">
        <f t="shared" si="66"/>
        <v>0.02</v>
      </c>
      <c r="X76" s="174" t="str">
        <f t="shared" si="67"/>
        <v>0.02</v>
      </c>
      <c r="Y76" s="174" t="str">
        <f t="shared" si="68"/>
        <v>0.02</v>
      </c>
      <c r="Z76" s="174" t="str">
        <f t="shared" si="69"/>
        <v>0.02</v>
      </c>
      <c r="AA76" s="175" t="str">
        <f t="shared" si="70"/>
        <v>0.02</v>
      </c>
      <c r="AB76" s="175" t="str">
        <f t="shared" si="36"/>
        <v>0.02</v>
      </c>
      <c r="AC76" s="175" t="str">
        <f t="shared" si="37"/>
        <v>0.02</v>
      </c>
      <c r="AD76" s="175" t="str">
        <f t="shared" si="38"/>
        <v>0.02</v>
      </c>
      <c r="AE76" s="175" t="str">
        <f t="shared" si="39"/>
        <v>0.02</v>
      </c>
      <c r="AF76" s="175" t="str">
        <f t="shared" si="40"/>
        <v>0.02</v>
      </c>
      <c r="AG76" s="175" t="str">
        <f t="shared" si="41"/>
        <v>0.02</v>
      </c>
      <c r="AH76" s="175" t="str">
        <f t="shared" si="42"/>
        <v>0.02</v>
      </c>
      <c r="AI76" s="175" t="str">
        <f t="shared" si="43"/>
        <v>0.02</v>
      </c>
      <c r="AJ76" s="175" t="str">
        <f t="shared" si="44"/>
        <v>0.02</v>
      </c>
      <c r="AK76" s="175" t="str">
        <f t="shared" si="45"/>
        <v>0.02</v>
      </c>
    </row>
    <row r="77" spans="1:37" ht="15" thickBot="1" x14ac:dyDescent="0.4">
      <c r="A77" s="181" t="str">
        <f>'Techs-Fuels Updated'!D74</f>
        <v>MEPSOU1NO0</v>
      </c>
      <c r="B77" s="306">
        <f>'Techs-Fuels Updated'!T74</f>
        <v>0</v>
      </c>
      <c r="C77" s="174">
        <f t="shared" si="46"/>
        <v>0</v>
      </c>
      <c r="D77" s="174">
        <f t="shared" si="47"/>
        <v>0</v>
      </c>
      <c r="E77" s="174">
        <f t="shared" si="48"/>
        <v>0</v>
      </c>
      <c r="F77" s="174">
        <f t="shared" si="49"/>
        <v>0</v>
      </c>
      <c r="G77" s="174">
        <f t="shared" si="50"/>
        <v>0</v>
      </c>
      <c r="H77" s="174">
        <f t="shared" si="51"/>
        <v>0</v>
      </c>
      <c r="I77" s="174">
        <f t="shared" si="52"/>
        <v>0</v>
      </c>
      <c r="J77" s="174">
        <f t="shared" si="53"/>
        <v>0</v>
      </c>
      <c r="K77" s="174">
        <f t="shared" si="54"/>
        <v>0</v>
      </c>
      <c r="L77" s="174">
        <f t="shared" si="55"/>
        <v>0</v>
      </c>
      <c r="M77" s="174">
        <f t="shared" si="56"/>
        <v>0</v>
      </c>
      <c r="N77" s="174">
        <f t="shared" si="57"/>
        <v>0</v>
      </c>
      <c r="O77" s="174">
        <f t="shared" si="58"/>
        <v>0</v>
      </c>
      <c r="P77" s="174">
        <f t="shared" si="59"/>
        <v>0</v>
      </c>
      <c r="Q77" s="174">
        <f t="shared" si="60"/>
        <v>0</v>
      </c>
      <c r="R77" s="174">
        <f t="shared" si="61"/>
        <v>0</v>
      </c>
      <c r="S77" s="174">
        <f t="shared" si="62"/>
        <v>0</v>
      </c>
      <c r="T77" s="174">
        <f t="shared" si="63"/>
        <v>0</v>
      </c>
      <c r="U77" s="174">
        <f t="shared" si="64"/>
        <v>0</v>
      </c>
      <c r="V77" s="174">
        <f t="shared" si="65"/>
        <v>0</v>
      </c>
      <c r="W77" s="174">
        <f t="shared" si="66"/>
        <v>0</v>
      </c>
      <c r="X77" s="174">
        <f t="shared" si="67"/>
        <v>0</v>
      </c>
      <c r="Y77" s="174">
        <f t="shared" si="68"/>
        <v>0</v>
      </c>
      <c r="Z77" s="174">
        <f t="shared" si="69"/>
        <v>0</v>
      </c>
      <c r="AA77" s="175">
        <f t="shared" si="70"/>
        <v>0</v>
      </c>
      <c r="AB77" s="175">
        <f t="shared" si="36"/>
        <v>0</v>
      </c>
      <c r="AC77" s="175">
        <f t="shared" si="37"/>
        <v>0</v>
      </c>
      <c r="AD77" s="175">
        <f t="shared" si="38"/>
        <v>0</v>
      </c>
      <c r="AE77" s="175">
        <f t="shared" si="39"/>
        <v>0</v>
      </c>
      <c r="AF77" s="175">
        <f t="shared" si="40"/>
        <v>0</v>
      </c>
      <c r="AG77" s="175">
        <f t="shared" si="41"/>
        <v>0</v>
      </c>
      <c r="AH77" s="175">
        <f t="shared" si="42"/>
        <v>0</v>
      </c>
      <c r="AI77" s="175">
        <f t="shared" si="43"/>
        <v>0</v>
      </c>
      <c r="AJ77" s="175">
        <f t="shared" si="44"/>
        <v>0</v>
      </c>
      <c r="AK77" s="175">
        <f t="shared" si="45"/>
        <v>0</v>
      </c>
    </row>
    <row r="78" spans="1:37" ht="15" thickBot="1" x14ac:dyDescent="0.4">
      <c r="A78" s="181" t="str">
        <f>'Techs-Fuels Updated'!D75</f>
        <v>MEPSOU1NI0</v>
      </c>
      <c r="B78" s="306" t="str">
        <f>'Techs-Fuels Updated'!T75</f>
        <v>0.1</v>
      </c>
      <c r="C78" s="174" t="str">
        <f t="shared" si="46"/>
        <v>0.1</v>
      </c>
      <c r="D78" s="174" t="str">
        <f t="shared" si="47"/>
        <v>0.1</v>
      </c>
      <c r="E78" s="174" t="str">
        <f t="shared" si="48"/>
        <v>0.1</v>
      </c>
      <c r="F78" s="174" t="str">
        <f t="shared" si="49"/>
        <v>0.1</v>
      </c>
      <c r="G78" s="174" t="str">
        <f t="shared" si="50"/>
        <v>0.1</v>
      </c>
      <c r="H78" s="174" t="str">
        <f t="shared" si="51"/>
        <v>0.1</v>
      </c>
      <c r="I78" s="174" t="str">
        <f t="shared" si="52"/>
        <v>0.1</v>
      </c>
      <c r="J78" s="174" t="str">
        <f t="shared" si="53"/>
        <v>0.1</v>
      </c>
      <c r="K78" s="174" t="str">
        <f t="shared" si="54"/>
        <v>0.1</v>
      </c>
      <c r="L78" s="174" t="str">
        <f t="shared" si="55"/>
        <v>0.1</v>
      </c>
      <c r="M78" s="174" t="str">
        <f t="shared" si="56"/>
        <v>0.1</v>
      </c>
      <c r="N78" s="174" t="str">
        <f t="shared" si="57"/>
        <v>0.1</v>
      </c>
      <c r="O78" s="174" t="str">
        <f t="shared" si="58"/>
        <v>0.1</v>
      </c>
      <c r="P78" s="174" t="str">
        <f t="shared" si="59"/>
        <v>0.1</v>
      </c>
      <c r="Q78" s="174" t="str">
        <f t="shared" si="60"/>
        <v>0.1</v>
      </c>
      <c r="R78" s="174" t="str">
        <f t="shared" si="61"/>
        <v>0.1</v>
      </c>
      <c r="S78" s="174" t="str">
        <f t="shared" si="62"/>
        <v>0.1</v>
      </c>
      <c r="T78" s="174" t="str">
        <f t="shared" si="63"/>
        <v>0.1</v>
      </c>
      <c r="U78" s="174" t="str">
        <f t="shared" si="64"/>
        <v>0.1</v>
      </c>
      <c r="V78" s="174" t="str">
        <f t="shared" si="65"/>
        <v>0.1</v>
      </c>
      <c r="W78" s="174" t="str">
        <f t="shared" si="66"/>
        <v>0.1</v>
      </c>
      <c r="X78" s="174" t="str">
        <f t="shared" si="67"/>
        <v>0.1</v>
      </c>
      <c r="Y78" s="174" t="str">
        <f t="shared" si="68"/>
        <v>0.1</v>
      </c>
      <c r="Z78" s="174" t="str">
        <f t="shared" si="69"/>
        <v>0.1</v>
      </c>
      <c r="AA78" s="175" t="str">
        <f t="shared" si="70"/>
        <v>0.1</v>
      </c>
      <c r="AB78" s="175" t="str">
        <f t="shared" si="36"/>
        <v>0.1</v>
      </c>
      <c r="AC78" s="175" t="str">
        <f t="shared" si="37"/>
        <v>0.1</v>
      </c>
      <c r="AD78" s="175" t="str">
        <f t="shared" si="38"/>
        <v>0.1</v>
      </c>
      <c r="AE78" s="175" t="str">
        <f t="shared" si="39"/>
        <v>0.1</v>
      </c>
      <c r="AF78" s="175" t="str">
        <f t="shared" si="40"/>
        <v>0.1</v>
      </c>
      <c r="AG78" s="175" t="str">
        <f t="shared" si="41"/>
        <v>0.1</v>
      </c>
      <c r="AH78" s="175" t="str">
        <f t="shared" si="42"/>
        <v>0.1</v>
      </c>
      <c r="AI78" s="175" t="str">
        <f t="shared" si="43"/>
        <v>0.1</v>
      </c>
      <c r="AJ78" s="175" t="str">
        <f t="shared" si="44"/>
        <v>0.1</v>
      </c>
      <c r="AK78" s="175" t="str">
        <f t="shared" si="45"/>
        <v>0.1</v>
      </c>
    </row>
    <row r="79" spans="1:37" ht="15" thickBot="1" x14ac:dyDescent="0.4">
      <c r="A79" s="181" t="str">
        <f>'Techs-Fuels Updated'!D76</f>
        <v>MEPCOSCHO0</v>
      </c>
      <c r="B79" s="306" t="str">
        <f>'Techs-Fuels Updated'!T76</f>
        <v>0.225</v>
      </c>
      <c r="C79" s="174" t="str">
        <f t="shared" si="46"/>
        <v>0.225</v>
      </c>
      <c r="D79" s="174" t="str">
        <f t="shared" si="47"/>
        <v>0.225</v>
      </c>
      <c r="E79" s="174" t="str">
        <f t="shared" si="48"/>
        <v>0.225</v>
      </c>
      <c r="F79" s="174" t="str">
        <f t="shared" si="49"/>
        <v>0.225</v>
      </c>
      <c r="G79" s="174" t="str">
        <f t="shared" si="50"/>
        <v>0.225</v>
      </c>
      <c r="H79" s="174" t="str">
        <f t="shared" si="51"/>
        <v>0.225</v>
      </c>
      <c r="I79" s="174" t="str">
        <f t="shared" si="52"/>
        <v>0.225</v>
      </c>
      <c r="J79" s="174" t="str">
        <f t="shared" si="53"/>
        <v>0.225</v>
      </c>
      <c r="K79" s="174" t="str">
        <f t="shared" si="54"/>
        <v>0.225</v>
      </c>
      <c r="L79" s="174" t="str">
        <f t="shared" si="55"/>
        <v>0.225</v>
      </c>
      <c r="M79" s="174" t="str">
        <f t="shared" si="56"/>
        <v>0.225</v>
      </c>
      <c r="N79" s="174" t="str">
        <f t="shared" si="57"/>
        <v>0.225</v>
      </c>
      <c r="O79" s="174" t="str">
        <f t="shared" si="58"/>
        <v>0.225</v>
      </c>
      <c r="P79" s="174" t="str">
        <f t="shared" si="59"/>
        <v>0.225</v>
      </c>
      <c r="Q79" s="174" t="str">
        <f t="shared" si="60"/>
        <v>0.225</v>
      </c>
      <c r="R79" s="174" t="str">
        <f t="shared" si="61"/>
        <v>0.225</v>
      </c>
      <c r="S79" s="174" t="str">
        <f t="shared" si="62"/>
        <v>0.225</v>
      </c>
      <c r="T79" s="174" t="str">
        <f t="shared" si="63"/>
        <v>0.225</v>
      </c>
      <c r="U79" s="174" t="str">
        <f t="shared" si="64"/>
        <v>0.225</v>
      </c>
      <c r="V79" s="174" t="str">
        <f t="shared" si="65"/>
        <v>0.225</v>
      </c>
      <c r="W79" s="174" t="str">
        <f t="shared" si="66"/>
        <v>0.225</v>
      </c>
      <c r="X79" s="174" t="str">
        <f t="shared" si="67"/>
        <v>0.225</v>
      </c>
      <c r="Y79" s="174" t="str">
        <f t="shared" si="68"/>
        <v>0.225</v>
      </c>
      <c r="Z79" s="174" t="str">
        <f t="shared" si="69"/>
        <v>0.225</v>
      </c>
      <c r="AA79" s="175" t="str">
        <f t="shared" si="70"/>
        <v>0.225</v>
      </c>
      <c r="AB79" s="175" t="str">
        <f t="shared" si="36"/>
        <v>0.225</v>
      </c>
      <c r="AC79" s="175" t="str">
        <f t="shared" si="37"/>
        <v>0.225</v>
      </c>
      <c r="AD79" s="175" t="str">
        <f t="shared" si="38"/>
        <v>0.225</v>
      </c>
      <c r="AE79" s="175" t="str">
        <f t="shared" si="39"/>
        <v>0.225</v>
      </c>
      <c r="AF79" s="175" t="str">
        <f t="shared" si="40"/>
        <v>0.225</v>
      </c>
      <c r="AG79" s="175" t="str">
        <f t="shared" si="41"/>
        <v>0.225</v>
      </c>
      <c r="AH79" s="175" t="str">
        <f t="shared" si="42"/>
        <v>0.225</v>
      </c>
      <c r="AI79" s="175" t="str">
        <f t="shared" si="43"/>
        <v>0.225</v>
      </c>
      <c r="AJ79" s="175" t="str">
        <f t="shared" si="44"/>
        <v>0.225</v>
      </c>
      <c r="AK79" s="175" t="str">
        <f t="shared" si="45"/>
        <v>0.225</v>
      </c>
    </row>
    <row r="80" spans="1:37" ht="15" thickBot="1" x14ac:dyDescent="0.4">
      <c r="A80" s="181" t="str">
        <f>'Techs-Fuels Updated'!D77</f>
        <v>MEPCOSCNO0</v>
      </c>
      <c r="B80" s="306" t="str">
        <f>'Techs-Fuels Updated'!T77</f>
        <v>0.22</v>
      </c>
      <c r="C80" s="174" t="str">
        <f t="shared" si="46"/>
        <v>0.22</v>
      </c>
      <c r="D80" s="174" t="str">
        <f t="shared" si="47"/>
        <v>0.22</v>
      </c>
      <c r="E80" s="174" t="str">
        <f t="shared" si="48"/>
        <v>0.22</v>
      </c>
      <c r="F80" s="174" t="str">
        <f t="shared" si="49"/>
        <v>0.22</v>
      </c>
      <c r="G80" s="174" t="str">
        <f t="shared" si="50"/>
        <v>0.22</v>
      </c>
      <c r="H80" s="174" t="str">
        <f t="shared" si="51"/>
        <v>0.22</v>
      </c>
      <c r="I80" s="174" t="str">
        <f t="shared" si="52"/>
        <v>0.22</v>
      </c>
      <c r="J80" s="174" t="str">
        <f t="shared" si="53"/>
        <v>0.22</v>
      </c>
      <c r="K80" s="174" t="str">
        <f t="shared" si="54"/>
        <v>0.22</v>
      </c>
      <c r="L80" s="174" t="str">
        <f t="shared" si="55"/>
        <v>0.22</v>
      </c>
      <c r="M80" s="174" t="str">
        <f t="shared" si="56"/>
        <v>0.22</v>
      </c>
      <c r="N80" s="174" t="str">
        <f t="shared" si="57"/>
        <v>0.22</v>
      </c>
      <c r="O80" s="174" t="str">
        <f t="shared" si="58"/>
        <v>0.22</v>
      </c>
      <c r="P80" s="174" t="str">
        <f t="shared" si="59"/>
        <v>0.22</v>
      </c>
      <c r="Q80" s="174" t="str">
        <f t="shared" si="60"/>
        <v>0.22</v>
      </c>
      <c r="R80" s="174" t="str">
        <f t="shared" si="61"/>
        <v>0.22</v>
      </c>
      <c r="S80" s="174" t="str">
        <f t="shared" si="62"/>
        <v>0.22</v>
      </c>
      <c r="T80" s="174" t="str">
        <f t="shared" si="63"/>
        <v>0.22</v>
      </c>
      <c r="U80" s="174" t="str">
        <f t="shared" si="64"/>
        <v>0.22</v>
      </c>
      <c r="V80" s="174" t="str">
        <f t="shared" si="65"/>
        <v>0.22</v>
      </c>
      <c r="W80" s="174" t="str">
        <f t="shared" si="66"/>
        <v>0.22</v>
      </c>
      <c r="X80" s="174" t="str">
        <f t="shared" si="67"/>
        <v>0.22</v>
      </c>
      <c r="Y80" s="174" t="str">
        <f t="shared" si="68"/>
        <v>0.22</v>
      </c>
      <c r="Z80" s="174" t="str">
        <f t="shared" si="69"/>
        <v>0.22</v>
      </c>
      <c r="AA80" s="175" t="str">
        <f t="shared" si="70"/>
        <v>0.22</v>
      </c>
      <c r="AB80" s="175" t="str">
        <f t="shared" si="36"/>
        <v>0.22</v>
      </c>
      <c r="AC80" s="175" t="str">
        <f t="shared" si="37"/>
        <v>0.22</v>
      </c>
      <c r="AD80" s="175" t="str">
        <f t="shared" si="38"/>
        <v>0.22</v>
      </c>
      <c r="AE80" s="175" t="str">
        <f t="shared" si="39"/>
        <v>0.22</v>
      </c>
      <c r="AF80" s="175" t="str">
        <f t="shared" si="40"/>
        <v>0.22</v>
      </c>
      <c r="AG80" s="175" t="str">
        <f t="shared" si="41"/>
        <v>0.22</v>
      </c>
      <c r="AH80" s="175" t="str">
        <f t="shared" si="42"/>
        <v>0.22</v>
      </c>
      <c r="AI80" s="175" t="str">
        <f t="shared" si="43"/>
        <v>0.22</v>
      </c>
      <c r="AJ80" s="175" t="str">
        <f t="shared" si="44"/>
        <v>0.22</v>
      </c>
      <c r="AK80" s="175" t="str">
        <f t="shared" si="45"/>
        <v>0.22</v>
      </c>
    </row>
    <row r="81" spans="1:37" ht="15" thickBot="1" x14ac:dyDescent="0.4">
      <c r="A81" s="181" t="str">
        <f>'Techs-Fuels Updated'!D78</f>
        <v>MEPCOSCNI0</v>
      </c>
      <c r="B81" s="306">
        <f>'Techs-Fuels Updated'!T78</f>
        <v>0</v>
      </c>
      <c r="C81" s="174">
        <f t="shared" si="46"/>
        <v>0</v>
      </c>
      <c r="D81" s="174">
        <f t="shared" si="47"/>
        <v>0</v>
      </c>
      <c r="E81" s="174">
        <f t="shared" si="48"/>
        <v>0</v>
      </c>
      <c r="F81" s="174">
        <f t="shared" si="49"/>
        <v>0</v>
      </c>
      <c r="G81" s="174">
        <f t="shared" si="50"/>
        <v>0</v>
      </c>
      <c r="H81" s="174">
        <f t="shared" si="51"/>
        <v>0</v>
      </c>
      <c r="I81" s="174">
        <f t="shared" si="52"/>
        <v>0</v>
      </c>
      <c r="J81" s="174">
        <f t="shared" si="53"/>
        <v>0</v>
      </c>
      <c r="K81" s="174">
        <f t="shared" si="54"/>
        <v>0</v>
      </c>
      <c r="L81" s="174">
        <f t="shared" si="55"/>
        <v>0</v>
      </c>
      <c r="M81" s="174">
        <f t="shared" si="56"/>
        <v>0</v>
      </c>
      <c r="N81" s="174">
        <f t="shared" si="57"/>
        <v>0</v>
      </c>
      <c r="O81" s="174">
        <f t="shared" si="58"/>
        <v>0</v>
      </c>
      <c r="P81" s="174">
        <f t="shared" si="59"/>
        <v>0</v>
      </c>
      <c r="Q81" s="174">
        <f t="shared" si="60"/>
        <v>0</v>
      </c>
      <c r="R81" s="174">
        <f t="shared" si="61"/>
        <v>0</v>
      </c>
      <c r="S81" s="174">
        <f t="shared" si="62"/>
        <v>0</v>
      </c>
      <c r="T81" s="174">
        <f t="shared" si="63"/>
        <v>0</v>
      </c>
      <c r="U81" s="174">
        <f t="shared" si="64"/>
        <v>0</v>
      </c>
      <c r="V81" s="174">
        <f t="shared" si="65"/>
        <v>0</v>
      </c>
      <c r="W81" s="174">
        <f t="shared" si="66"/>
        <v>0</v>
      </c>
      <c r="X81" s="174">
        <f t="shared" si="67"/>
        <v>0</v>
      </c>
      <c r="Y81" s="174">
        <f t="shared" si="68"/>
        <v>0</v>
      </c>
      <c r="Z81" s="174">
        <f t="shared" si="69"/>
        <v>0</v>
      </c>
      <c r="AA81" s="175">
        <f t="shared" si="70"/>
        <v>0</v>
      </c>
      <c r="AB81" s="175">
        <f t="shared" si="36"/>
        <v>0</v>
      </c>
      <c r="AC81" s="175">
        <f t="shared" si="37"/>
        <v>0</v>
      </c>
      <c r="AD81" s="175">
        <f t="shared" si="38"/>
        <v>0</v>
      </c>
      <c r="AE81" s="175">
        <f t="shared" si="39"/>
        <v>0</v>
      </c>
      <c r="AF81" s="175">
        <f t="shared" si="40"/>
        <v>0</v>
      </c>
      <c r="AG81" s="175">
        <f t="shared" si="41"/>
        <v>0</v>
      </c>
      <c r="AH81" s="175">
        <f t="shared" si="42"/>
        <v>0</v>
      </c>
      <c r="AI81" s="175">
        <f t="shared" si="43"/>
        <v>0</v>
      </c>
      <c r="AJ81" s="175">
        <f t="shared" si="44"/>
        <v>0</v>
      </c>
      <c r="AK81" s="175">
        <f t="shared" si="45"/>
        <v>0</v>
      </c>
    </row>
    <row r="82" spans="1:37" ht="15" thickBot="1" x14ac:dyDescent="0.4">
      <c r="A82" s="181" t="str">
        <f>'Techs-Fuels Updated'!D79</f>
        <v>MEPWI30NI0</v>
      </c>
      <c r="B82" s="464">
        <f>'Techs-Fuels Updated'!T79</f>
        <v>4.5999999999999999E-2</v>
      </c>
      <c r="C82" s="465">
        <f t="shared" si="46"/>
        <v>4.5999999999999999E-2</v>
      </c>
      <c r="D82" s="465">
        <f t="shared" si="47"/>
        <v>4.5999999999999999E-2</v>
      </c>
      <c r="E82" s="465">
        <f t="shared" si="48"/>
        <v>4.5999999999999999E-2</v>
      </c>
      <c r="F82" s="465">
        <f t="shared" si="49"/>
        <v>4.5999999999999999E-2</v>
      </c>
      <c r="G82" s="465">
        <f t="shared" si="50"/>
        <v>4.5999999999999999E-2</v>
      </c>
      <c r="H82" s="465">
        <f t="shared" si="51"/>
        <v>4.5999999999999999E-2</v>
      </c>
      <c r="I82" s="465">
        <f t="shared" si="52"/>
        <v>4.5999999999999999E-2</v>
      </c>
      <c r="J82" s="465">
        <f t="shared" si="53"/>
        <v>4.5999999999999999E-2</v>
      </c>
      <c r="K82" s="465">
        <f t="shared" si="54"/>
        <v>4.5999999999999999E-2</v>
      </c>
      <c r="L82" s="465">
        <f t="shared" si="55"/>
        <v>4.5999999999999999E-2</v>
      </c>
      <c r="M82" s="465">
        <f t="shared" si="56"/>
        <v>4.5999999999999999E-2</v>
      </c>
      <c r="N82" s="465">
        <f t="shared" si="57"/>
        <v>4.5999999999999999E-2</v>
      </c>
      <c r="O82" s="465">
        <f t="shared" si="58"/>
        <v>4.5999999999999999E-2</v>
      </c>
      <c r="P82" s="465">
        <f t="shared" si="59"/>
        <v>4.5999999999999999E-2</v>
      </c>
      <c r="Q82" s="465">
        <f t="shared" si="60"/>
        <v>4.5999999999999999E-2</v>
      </c>
      <c r="R82" s="465">
        <f t="shared" si="61"/>
        <v>4.5999999999999999E-2</v>
      </c>
      <c r="S82" s="465">
        <f t="shared" si="62"/>
        <v>4.5999999999999999E-2</v>
      </c>
      <c r="T82" s="465">
        <f t="shared" si="63"/>
        <v>4.5999999999999999E-2</v>
      </c>
      <c r="U82" s="465">
        <f t="shared" si="64"/>
        <v>4.5999999999999999E-2</v>
      </c>
      <c r="V82" s="465">
        <f t="shared" si="65"/>
        <v>4.5999999999999999E-2</v>
      </c>
      <c r="W82" s="465">
        <f t="shared" si="66"/>
        <v>4.5999999999999999E-2</v>
      </c>
      <c r="X82" s="465">
        <f t="shared" si="67"/>
        <v>4.5999999999999999E-2</v>
      </c>
      <c r="Y82" s="465">
        <f t="shared" si="68"/>
        <v>4.5999999999999999E-2</v>
      </c>
      <c r="Z82" s="465">
        <f t="shared" si="69"/>
        <v>4.5999999999999999E-2</v>
      </c>
      <c r="AA82" s="466">
        <f t="shared" si="70"/>
        <v>4.5999999999999999E-2</v>
      </c>
      <c r="AB82" s="466">
        <f t="shared" si="36"/>
        <v>4.5999999999999999E-2</v>
      </c>
      <c r="AC82" s="466">
        <f t="shared" si="37"/>
        <v>4.5999999999999999E-2</v>
      </c>
      <c r="AD82" s="466">
        <f t="shared" si="38"/>
        <v>4.5999999999999999E-2</v>
      </c>
      <c r="AE82" s="466">
        <f t="shared" si="39"/>
        <v>4.5999999999999999E-2</v>
      </c>
      <c r="AF82" s="466">
        <f t="shared" si="40"/>
        <v>4.5999999999999999E-2</v>
      </c>
      <c r="AG82" s="466">
        <f t="shared" si="41"/>
        <v>4.5999999999999999E-2</v>
      </c>
      <c r="AH82" s="466">
        <f t="shared" si="42"/>
        <v>4.5999999999999999E-2</v>
      </c>
      <c r="AI82" s="466">
        <f t="shared" si="43"/>
        <v>4.5999999999999999E-2</v>
      </c>
      <c r="AJ82" s="466">
        <f t="shared" si="44"/>
        <v>4.5999999999999999E-2</v>
      </c>
      <c r="AK82" s="466">
        <f t="shared" si="45"/>
        <v>4.5999999999999999E-2</v>
      </c>
    </row>
    <row r="83" spans="1:37" ht="15" thickBot="1" x14ac:dyDescent="0.4">
      <c r="A83" s="181" t="str">
        <f>'Techs-Fuels Updated'!D80</f>
        <v>MEPWI30NO0</v>
      </c>
      <c r="B83" s="464">
        <f>'Techs-Fuels Updated'!T80</f>
        <v>7.1999999999999995E-2</v>
      </c>
      <c r="C83" s="465">
        <f t="shared" si="46"/>
        <v>7.1999999999999995E-2</v>
      </c>
      <c r="D83" s="465">
        <f t="shared" si="47"/>
        <v>7.1999999999999995E-2</v>
      </c>
      <c r="E83" s="465">
        <f t="shared" si="48"/>
        <v>7.1999999999999995E-2</v>
      </c>
      <c r="F83" s="465">
        <f t="shared" si="49"/>
        <v>7.1999999999999995E-2</v>
      </c>
      <c r="G83" s="465">
        <f t="shared" si="50"/>
        <v>7.1999999999999995E-2</v>
      </c>
      <c r="H83" s="465">
        <f t="shared" si="51"/>
        <v>7.1999999999999995E-2</v>
      </c>
      <c r="I83" s="465">
        <f t="shared" si="52"/>
        <v>7.1999999999999995E-2</v>
      </c>
      <c r="J83" s="465">
        <f t="shared" si="53"/>
        <v>7.1999999999999995E-2</v>
      </c>
      <c r="K83" s="465">
        <f t="shared" si="54"/>
        <v>7.1999999999999995E-2</v>
      </c>
      <c r="L83" s="465">
        <f t="shared" si="55"/>
        <v>7.1999999999999995E-2</v>
      </c>
      <c r="M83" s="465">
        <f t="shared" si="56"/>
        <v>7.1999999999999995E-2</v>
      </c>
      <c r="N83" s="465">
        <f t="shared" si="57"/>
        <v>7.1999999999999995E-2</v>
      </c>
      <c r="O83" s="465">
        <f t="shared" si="58"/>
        <v>7.1999999999999995E-2</v>
      </c>
      <c r="P83" s="465">
        <f t="shared" si="59"/>
        <v>7.1999999999999995E-2</v>
      </c>
      <c r="Q83" s="465">
        <f t="shared" si="60"/>
        <v>7.1999999999999995E-2</v>
      </c>
      <c r="R83" s="465">
        <f t="shared" si="61"/>
        <v>7.1999999999999995E-2</v>
      </c>
      <c r="S83" s="465">
        <f t="shared" si="62"/>
        <v>7.1999999999999995E-2</v>
      </c>
      <c r="T83" s="465">
        <f t="shared" si="63"/>
        <v>7.1999999999999995E-2</v>
      </c>
      <c r="U83" s="465">
        <f t="shared" si="64"/>
        <v>7.1999999999999995E-2</v>
      </c>
      <c r="V83" s="465">
        <f t="shared" si="65"/>
        <v>7.1999999999999995E-2</v>
      </c>
      <c r="W83" s="465">
        <f t="shared" si="66"/>
        <v>7.1999999999999995E-2</v>
      </c>
      <c r="X83" s="465">
        <f t="shared" si="67"/>
        <v>7.1999999999999995E-2</v>
      </c>
      <c r="Y83" s="465">
        <f t="shared" si="68"/>
        <v>7.1999999999999995E-2</v>
      </c>
      <c r="Z83" s="465">
        <f t="shared" si="69"/>
        <v>7.1999999999999995E-2</v>
      </c>
      <c r="AA83" s="466">
        <f t="shared" si="70"/>
        <v>7.1999999999999995E-2</v>
      </c>
      <c r="AB83" s="466">
        <f t="shared" si="36"/>
        <v>7.1999999999999995E-2</v>
      </c>
      <c r="AC83" s="466">
        <f t="shared" si="37"/>
        <v>7.1999999999999995E-2</v>
      </c>
      <c r="AD83" s="466">
        <f t="shared" si="38"/>
        <v>7.1999999999999995E-2</v>
      </c>
      <c r="AE83" s="466">
        <f t="shared" si="39"/>
        <v>7.1999999999999995E-2</v>
      </c>
      <c r="AF83" s="466">
        <f t="shared" si="40"/>
        <v>7.1999999999999995E-2</v>
      </c>
      <c r="AG83" s="466">
        <f t="shared" si="41"/>
        <v>7.1999999999999995E-2</v>
      </c>
      <c r="AH83" s="466">
        <f t="shared" si="42"/>
        <v>7.1999999999999995E-2</v>
      </c>
      <c r="AI83" s="466">
        <f t="shared" si="43"/>
        <v>7.1999999999999995E-2</v>
      </c>
      <c r="AJ83" s="466">
        <f t="shared" si="44"/>
        <v>7.1999999999999995E-2</v>
      </c>
      <c r="AK83" s="466">
        <f t="shared" si="45"/>
        <v>7.1999999999999995E-2</v>
      </c>
    </row>
    <row r="84" spans="1:37" ht="15" thickBot="1" x14ac:dyDescent="0.4">
      <c r="A84" s="181" t="str">
        <f>'Techs-Fuels Updated'!D81</f>
        <v>METELTRH00</v>
      </c>
      <c r="B84" s="306">
        <f>'Techs-Fuels Updated'!T81</f>
        <v>30</v>
      </c>
      <c r="C84" s="174">
        <f t="shared" si="46"/>
        <v>30</v>
      </c>
      <c r="D84" s="174">
        <f t="shared" si="47"/>
        <v>30</v>
      </c>
      <c r="E84" s="174">
        <f t="shared" si="48"/>
        <v>30</v>
      </c>
      <c r="F84" s="174">
        <f t="shared" si="49"/>
        <v>30</v>
      </c>
      <c r="G84" s="174">
        <f t="shared" si="50"/>
        <v>30</v>
      </c>
      <c r="H84" s="174">
        <f t="shared" si="51"/>
        <v>30</v>
      </c>
      <c r="I84" s="174">
        <f t="shared" si="52"/>
        <v>30</v>
      </c>
      <c r="J84" s="174">
        <f t="shared" si="53"/>
        <v>30</v>
      </c>
      <c r="K84" s="174">
        <f t="shared" si="54"/>
        <v>30</v>
      </c>
      <c r="L84" s="174">
        <f t="shared" si="55"/>
        <v>30</v>
      </c>
      <c r="M84" s="174">
        <f t="shared" si="56"/>
        <v>30</v>
      </c>
      <c r="N84" s="174">
        <f t="shared" si="57"/>
        <v>30</v>
      </c>
      <c r="O84" s="174">
        <f t="shared" si="58"/>
        <v>30</v>
      </c>
      <c r="P84" s="174">
        <f t="shared" si="59"/>
        <v>30</v>
      </c>
      <c r="Q84" s="174">
        <f t="shared" si="60"/>
        <v>30</v>
      </c>
      <c r="R84" s="174">
        <f t="shared" si="61"/>
        <v>30</v>
      </c>
      <c r="S84" s="174">
        <f t="shared" si="62"/>
        <v>30</v>
      </c>
      <c r="T84" s="174">
        <f t="shared" si="63"/>
        <v>30</v>
      </c>
      <c r="U84" s="174">
        <f t="shared" si="64"/>
        <v>30</v>
      </c>
      <c r="V84" s="174">
        <f t="shared" si="65"/>
        <v>30</v>
      </c>
      <c r="W84" s="174">
        <f t="shared" si="66"/>
        <v>30</v>
      </c>
      <c r="X84" s="174">
        <f t="shared" si="67"/>
        <v>30</v>
      </c>
      <c r="Y84" s="174">
        <f t="shared" si="68"/>
        <v>30</v>
      </c>
      <c r="Z84" s="174">
        <f t="shared" si="69"/>
        <v>30</v>
      </c>
      <c r="AA84" s="175">
        <f t="shared" si="70"/>
        <v>30</v>
      </c>
      <c r="AB84" s="175">
        <f t="shared" si="36"/>
        <v>30</v>
      </c>
      <c r="AC84" s="175">
        <f t="shared" si="37"/>
        <v>30</v>
      </c>
      <c r="AD84" s="175">
        <f t="shared" si="38"/>
        <v>30</v>
      </c>
      <c r="AE84" s="175">
        <f t="shared" si="39"/>
        <v>30</v>
      </c>
      <c r="AF84" s="175">
        <f t="shared" si="40"/>
        <v>30</v>
      </c>
      <c r="AG84" s="175">
        <f t="shared" si="41"/>
        <v>30</v>
      </c>
      <c r="AH84" s="175">
        <f t="shared" si="42"/>
        <v>30</v>
      </c>
      <c r="AI84" s="175">
        <f t="shared" si="43"/>
        <v>30</v>
      </c>
      <c r="AJ84" s="175">
        <f t="shared" si="44"/>
        <v>30</v>
      </c>
      <c r="AK84" s="175">
        <f t="shared" si="45"/>
        <v>30</v>
      </c>
    </row>
    <row r="85" spans="1:37" ht="15" thickBot="1" x14ac:dyDescent="0.4">
      <c r="A85" s="181" t="str">
        <f>'Techs-Fuels Updated'!D82</f>
        <v>METELDSH00</v>
      </c>
      <c r="B85" s="306">
        <f>'Techs-Fuels Updated'!T82</f>
        <v>30</v>
      </c>
      <c r="C85" s="174">
        <f t="shared" si="46"/>
        <v>30</v>
      </c>
      <c r="D85" s="174">
        <f t="shared" si="47"/>
        <v>30</v>
      </c>
      <c r="E85" s="174">
        <f t="shared" si="48"/>
        <v>30</v>
      </c>
      <c r="F85" s="174">
        <f t="shared" si="49"/>
        <v>30</v>
      </c>
      <c r="G85" s="174">
        <f t="shared" si="50"/>
        <v>30</v>
      </c>
      <c r="H85" s="174">
        <f t="shared" si="51"/>
        <v>30</v>
      </c>
      <c r="I85" s="174">
        <f t="shared" si="52"/>
        <v>30</v>
      </c>
      <c r="J85" s="174">
        <f t="shared" si="53"/>
        <v>30</v>
      </c>
      <c r="K85" s="174">
        <f t="shared" si="54"/>
        <v>30</v>
      </c>
      <c r="L85" s="174">
        <f t="shared" si="55"/>
        <v>30</v>
      </c>
      <c r="M85" s="174">
        <f t="shared" si="56"/>
        <v>30</v>
      </c>
      <c r="N85" s="174">
        <f t="shared" si="57"/>
        <v>30</v>
      </c>
      <c r="O85" s="174">
        <f t="shared" si="58"/>
        <v>30</v>
      </c>
      <c r="P85" s="174">
        <f t="shared" si="59"/>
        <v>30</v>
      </c>
      <c r="Q85" s="174">
        <f t="shared" si="60"/>
        <v>30</v>
      </c>
      <c r="R85" s="174">
        <f t="shared" si="61"/>
        <v>30</v>
      </c>
      <c r="S85" s="174">
        <f t="shared" si="62"/>
        <v>30</v>
      </c>
      <c r="T85" s="174">
        <f t="shared" si="63"/>
        <v>30</v>
      </c>
      <c r="U85" s="174">
        <f t="shared" si="64"/>
        <v>30</v>
      </c>
      <c r="V85" s="174">
        <f t="shared" si="65"/>
        <v>30</v>
      </c>
      <c r="W85" s="174">
        <f t="shared" si="66"/>
        <v>30</v>
      </c>
      <c r="X85" s="174">
        <f t="shared" si="67"/>
        <v>30</v>
      </c>
      <c r="Y85" s="174">
        <f t="shared" si="68"/>
        <v>30</v>
      </c>
      <c r="Z85" s="174">
        <f t="shared" si="69"/>
        <v>30</v>
      </c>
      <c r="AA85" s="175">
        <f t="shared" si="70"/>
        <v>30</v>
      </c>
      <c r="AB85" s="175">
        <f t="shared" si="36"/>
        <v>30</v>
      </c>
      <c r="AC85" s="175">
        <f t="shared" si="37"/>
        <v>30</v>
      </c>
      <c r="AD85" s="175">
        <f t="shared" si="38"/>
        <v>30</v>
      </c>
      <c r="AE85" s="175">
        <f t="shared" si="39"/>
        <v>30</v>
      </c>
      <c r="AF85" s="175">
        <f t="shared" si="40"/>
        <v>30</v>
      </c>
      <c r="AG85" s="175">
        <f t="shared" si="41"/>
        <v>30</v>
      </c>
      <c r="AH85" s="175">
        <f t="shared" si="42"/>
        <v>30</v>
      </c>
      <c r="AI85" s="175">
        <f t="shared" si="43"/>
        <v>30</v>
      </c>
      <c r="AJ85" s="175">
        <f t="shared" si="44"/>
        <v>30</v>
      </c>
      <c r="AK85" s="175">
        <f t="shared" si="45"/>
        <v>30</v>
      </c>
    </row>
    <row r="86" spans="1:37" ht="15" thickBot="1" x14ac:dyDescent="0.4">
      <c r="A86" s="181" t="str">
        <f>'Techs-Fuels Updated'!D83</f>
        <v>METRDIMH00</v>
      </c>
      <c r="B86" s="306">
        <f>'Techs-Fuels Updated'!T83</f>
        <v>1</v>
      </c>
      <c r="C86" s="174">
        <f t="shared" si="46"/>
        <v>1</v>
      </c>
      <c r="D86" s="174">
        <f t="shared" si="47"/>
        <v>1</v>
      </c>
      <c r="E86" s="174">
        <f t="shared" si="48"/>
        <v>1</v>
      </c>
      <c r="F86" s="174">
        <f t="shared" si="49"/>
        <v>1</v>
      </c>
      <c r="G86" s="174">
        <f t="shared" si="50"/>
        <v>1</v>
      </c>
      <c r="H86" s="174">
        <f t="shared" si="51"/>
        <v>1</v>
      </c>
      <c r="I86" s="174">
        <f t="shared" si="52"/>
        <v>1</v>
      </c>
      <c r="J86" s="174">
        <f t="shared" si="53"/>
        <v>1</v>
      </c>
      <c r="K86" s="174">
        <f t="shared" si="54"/>
        <v>1</v>
      </c>
      <c r="L86" s="174">
        <f t="shared" si="55"/>
        <v>1</v>
      </c>
      <c r="M86" s="174">
        <f t="shared" si="56"/>
        <v>1</v>
      </c>
      <c r="N86" s="174">
        <f t="shared" si="57"/>
        <v>1</v>
      </c>
      <c r="O86" s="174">
        <f t="shared" si="58"/>
        <v>1</v>
      </c>
      <c r="P86" s="174">
        <f t="shared" si="59"/>
        <v>1</v>
      </c>
      <c r="Q86" s="174">
        <f t="shared" si="60"/>
        <v>1</v>
      </c>
      <c r="R86" s="174">
        <f t="shared" si="61"/>
        <v>1</v>
      </c>
      <c r="S86" s="174">
        <f t="shared" si="62"/>
        <v>1</v>
      </c>
      <c r="T86" s="174">
        <f t="shared" si="63"/>
        <v>1</v>
      </c>
      <c r="U86" s="174">
        <f t="shared" si="64"/>
        <v>1</v>
      </c>
      <c r="V86" s="174">
        <f t="shared" si="65"/>
        <v>1</v>
      </c>
      <c r="W86" s="174">
        <f t="shared" si="66"/>
        <v>1</v>
      </c>
      <c r="X86" s="174">
        <f t="shared" si="67"/>
        <v>1</v>
      </c>
      <c r="Y86" s="174">
        <f t="shared" si="68"/>
        <v>1</v>
      </c>
      <c r="Z86" s="174">
        <f t="shared" si="69"/>
        <v>1</v>
      </c>
      <c r="AA86" s="175">
        <f t="shared" si="70"/>
        <v>1</v>
      </c>
      <c r="AB86" s="175">
        <f t="shared" si="36"/>
        <v>1</v>
      </c>
      <c r="AC86" s="175">
        <f t="shared" si="37"/>
        <v>1</v>
      </c>
      <c r="AD86" s="175">
        <f t="shared" si="38"/>
        <v>1</v>
      </c>
      <c r="AE86" s="175">
        <f t="shared" si="39"/>
        <v>1</v>
      </c>
      <c r="AF86" s="175">
        <f t="shared" si="40"/>
        <v>1</v>
      </c>
      <c r="AG86" s="175">
        <f t="shared" si="41"/>
        <v>1</v>
      </c>
      <c r="AH86" s="175">
        <f t="shared" si="42"/>
        <v>1</v>
      </c>
      <c r="AI86" s="175">
        <f t="shared" si="43"/>
        <v>1</v>
      </c>
      <c r="AJ86" s="175">
        <f t="shared" si="44"/>
        <v>1</v>
      </c>
      <c r="AK86" s="175">
        <f t="shared" si="45"/>
        <v>1</v>
      </c>
    </row>
    <row r="87" spans="1:37" ht="15" thickBot="1" x14ac:dyDescent="0.4">
      <c r="A87" s="181" t="str">
        <f>'Techs-Fuels Updated'!D84</f>
        <v>METRDEXH00</v>
      </c>
      <c r="B87" s="306">
        <f>'Techs-Fuels Updated'!T84</f>
        <v>1</v>
      </c>
      <c r="C87" s="174">
        <f t="shared" si="46"/>
        <v>1</v>
      </c>
      <c r="D87" s="174">
        <f t="shared" si="47"/>
        <v>1</v>
      </c>
      <c r="E87" s="174">
        <f t="shared" si="48"/>
        <v>1</v>
      </c>
      <c r="F87" s="174">
        <f t="shared" si="49"/>
        <v>1</v>
      </c>
      <c r="G87" s="174">
        <f t="shared" si="50"/>
        <v>1</v>
      </c>
      <c r="H87" s="174">
        <f t="shared" si="51"/>
        <v>1</v>
      </c>
      <c r="I87" s="174">
        <f t="shared" si="52"/>
        <v>1</v>
      </c>
      <c r="J87" s="174">
        <f t="shared" si="53"/>
        <v>1</v>
      </c>
      <c r="K87" s="174">
        <f t="shared" si="54"/>
        <v>1</v>
      </c>
      <c r="L87" s="174">
        <f t="shared" si="55"/>
        <v>1</v>
      </c>
      <c r="M87" s="174">
        <f t="shared" si="56"/>
        <v>1</v>
      </c>
      <c r="N87" s="174">
        <f t="shared" si="57"/>
        <v>1</v>
      </c>
      <c r="O87" s="174">
        <f t="shared" si="58"/>
        <v>1</v>
      </c>
      <c r="P87" s="174">
        <f t="shared" si="59"/>
        <v>1</v>
      </c>
      <c r="Q87" s="174">
        <f t="shared" si="60"/>
        <v>1</v>
      </c>
      <c r="R87" s="174">
        <f t="shared" si="61"/>
        <v>1</v>
      </c>
      <c r="S87" s="174">
        <f t="shared" si="62"/>
        <v>1</v>
      </c>
      <c r="T87" s="174">
        <f t="shared" si="63"/>
        <v>1</v>
      </c>
      <c r="U87" s="174">
        <f t="shared" si="64"/>
        <v>1</v>
      </c>
      <c r="V87" s="174">
        <f t="shared" si="65"/>
        <v>1</v>
      </c>
      <c r="W87" s="174">
        <f t="shared" si="66"/>
        <v>1</v>
      </c>
      <c r="X87" s="174">
        <f t="shared" si="67"/>
        <v>1</v>
      </c>
      <c r="Y87" s="174">
        <f t="shared" si="68"/>
        <v>1</v>
      </c>
      <c r="Z87" s="174">
        <f t="shared" si="69"/>
        <v>1</v>
      </c>
      <c r="AA87" s="175">
        <f t="shared" si="70"/>
        <v>1</v>
      </c>
      <c r="AB87" s="175">
        <f t="shared" si="36"/>
        <v>1</v>
      </c>
      <c r="AC87" s="175">
        <f t="shared" si="37"/>
        <v>1</v>
      </c>
      <c r="AD87" s="175">
        <f t="shared" si="38"/>
        <v>1</v>
      </c>
      <c r="AE87" s="175">
        <f t="shared" si="39"/>
        <v>1</v>
      </c>
      <c r="AF87" s="175">
        <f t="shared" si="40"/>
        <v>1</v>
      </c>
      <c r="AG87" s="175">
        <f t="shared" si="41"/>
        <v>1</v>
      </c>
      <c r="AH87" s="175">
        <f t="shared" si="42"/>
        <v>1</v>
      </c>
      <c r="AI87" s="175">
        <f t="shared" si="43"/>
        <v>1</v>
      </c>
      <c r="AJ87" s="175">
        <f t="shared" si="44"/>
        <v>1</v>
      </c>
      <c r="AK87" s="175">
        <f t="shared" si="45"/>
        <v>1</v>
      </c>
    </row>
    <row r="88" spans="1:37" ht="15" thickBot="1" x14ac:dyDescent="0.4">
      <c r="A88" s="181" t="str">
        <f>'Techs-Fuels Updated'!D85</f>
        <v>METRDALH00</v>
      </c>
      <c r="B88" s="306" t="str">
        <f>'Techs-Fuels Updated'!T85</f>
        <v>0.43</v>
      </c>
      <c r="C88" s="174" t="str">
        <f t="shared" si="46"/>
        <v>0.43</v>
      </c>
      <c r="D88" s="174" t="str">
        <f t="shared" si="47"/>
        <v>0.43</v>
      </c>
      <c r="E88" s="174" t="str">
        <f t="shared" si="48"/>
        <v>0.43</v>
      </c>
      <c r="F88" s="174" t="str">
        <f t="shared" si="49"/>
        <v>0.43</v>
      </c>
      <c r="G88" s="174" t="str">
        <f t="shared" si="50"/>
        <v>0.43</v>
      </c>
      <c r="H88" s="174" t="str">
        <f t="shared" si="51"/>
        <v>0.43</v>
      </c>
      <c r="I88" s="174" t="str">
        <f t="shared" si="52"/>
        <v>0.43</v>
      </c>
      <c r="J88" s="174" t="str">
        <f t="shared" si="53"/>
        <v>0.43</v>
      </c>
      <c r="K88" s="174" t="str">
        <f t="shared" si="54"/>
        <v>0.43</v>
      </c>
      <c r="L88" s="174" t="str">
        <f t="shared" si="55"/>
        <v>0.43</v>
      </c>
      <c r="M88" s="174" t="str">
        <f t="shared" si="56"/>
        <v>0.43</v>
      </c>
      <c r="N88" s="174" t="str">
        <f t="shared" si="57"/>
        <v>0.43</v>
      </c>
      <c r="O88" s="174" t="str">
        <f t="shared" si="58"/>
        <v>0.43</v>
      </c>
      <c r="P88" s="174" t="str">
        <f t="shared" si="59"/>
        <v>0.43</v>
      </c>
      <c r="Q88" s="174" t="str">
        <f t="shared" si="60"/>
        <v>0.43</v>
      </c>
      <c r="R88" s="174" t="str">
        <f t="shared" si="61"/>
        <v>0.43</v>
      </c>
      <c r="S88" s="174" t="str">
        <f t="shared" si="62"/>
        <v>0.43</v>
      </c>
      <c r="T88" s="174" t="str">
        <f t="shared" si="63"/>
        <v>0.43</v>
      </c>
      <c r="U88" s="174" t="str">
        <f t="shared" si="64"/>
        <v>0.43</v>
      </c>
      <c r="V88" s="174" t="str">
        <f t="shared" si="65"/>
        <v>0.43</v>
      </c>
      <c r="W88" s="174" t="str">
        <f t="shared" si="66"/>
        <v>0.43</v>
      </c>
      <c r="X88" s="174" t="str">
        <f t="shared" si="67"/>
        <v>0.43</v>
      </c>
      <c r="Y88" s="174" t="str">
        <f t="shared" si="68"/>
        <v>0.43</v>
      </c>
      <c r="Z88" s="174" t="str">
        <f t="shared" si="69"/>
        <v>0.43</v>
      </c>
      <c r="AA88" s="175" t="str">
        <f t="shared" si="70"/>
        <v>0.43</v>
      </c>
      <c r="AB88" s="175" t="str">
        <f t="shared" si="36"/>
        <v>0.43</v>
      </c>
      <c r="AC88" s="175" t="str">
        <f t="shared" si="37"/>
        <v>0.43</v>
      </c>
      <c r="AD88" s="175" t="str">
        <f t="shared" si="38"/>
        <v>0.43</v>
      </c>
      <c r="AE88" s="175" t="str">
        <f t="shared" si="39"/>
        <v>0.43</v>
      </c>
      <c r="AF88" s="175" t="str">
        <f t="shared" si="40"/>
        <v>0.43</v>
      </c>
      <c r="AG88" s="175" t="str">
        <f t="shared" si="41"/>
        <v>0.43</v>
      </c>
      <c r="AH88" s="175" t="str">
        <f t="shared" si="42"/>
        <v>0.43</v>
      </c>
      <c r="AI88" s="175" t="str">
        <f t="shared" si="43"/>
        <v>0.43</v>
      </c>
      <c r="AJ88" s="175" t="str">
        <f t="shared" si="44"/>
        <v>0.43</v>
      </c>
      <c r="AK88" s="175" t="str">
        <f t="shared" si="45"/>
        <v>0.43</v>
      </c>
    </row>
    <row r="89" spans="1:37" ht="15" thickBot="1" x14ac:dyDescent="0.4">
      <c r="A89" s="181" t="str">
        <f>'Techs-Fuels Updated'!D86</f>
        <v>METRDXKH00</v>
      </c>
      <c r="B89" s="306" t="str">
        <f>'Techs-Fuels Updated'!T86</f>
        <v>0.44</v>
      </c>
      <c r="C89" s="174" t="str">
        <f t="shared" si="46"/>
        <v>0.44</v>
      </c>
      <c r="D89" s="174" t="str">
        <f t="shared" si="47"/>
        <v>0.44</v>
      </c>
      <c r="E89" s="174" t="str">
        <f t="shared" si="48"/>
        <v>0.44</v>
      </c>
      <c r="F89" s="174" t="str">
        <f t="shared" si="49"/>
        <v>0.44</v>
      </c>
      <c r="G89" s="174" t="str">
        <f t="shared" si="50"/>
        <v>0.44</v>
      </c>
      <c r="H89" s="174" t="str">
        <f t="shared" si="51"/>
        <v>0.44</v>
      </c>
      <c r="I89" s="174" t="str">
        <f t="shared" si="52"/>
        <v>0.44</v>
      </c>
      <c r="J89" s="174" t="str">
        <f t="shared" si="53"/>
        <v>0.44</v>
      </c>
      <c r="K89" s="174" t="str">
        <f t="shared" si="54"/>
        <v>0.44</v>
      </c>
      <c r="L89" s="174" t="str">
        <f t="shared" si="55"/>
        <v>0.44</v>
      </c>
      <c r="M89" s="174" t="str">
        <f t="shared" si="56"/>
        <v>0.44</v>
      </c>
      <c r="N89" s="174" t="str">
        <f t="shared" si="57"/>
        <v>0.44</v>
      </c>
      <c r="O89" s="174" t="str">
        <f t="shared" si="58"/>
        <v>0.44</v>
      </c>
      <c r="P89" s="174" t="str">
        <f t="shared" si="59"/>
        <v>0.44</v>
      </c>
      <c r="Q89" s="174" t="str">
        <f t="shared" si="60"/>
        <v>0.44</v>
      </c>
      <c r="R89" s="174" t="str">
        <f t="shared" si="61"/>
        <v>0.44</v>
      </c>
      <c r="S89" s="174" t="str">
        <f t="shared" si="62"/>
        <v>0.44</v>
      </c>
      <c r="T89" s="174" t="str">
        <f t="shared" si="63"/>
        <v>0.44</v>
      </c>
      <c r="U89" s="174" t="str">
        <f t="shared" si="64"/>
        <v>0.44</v>
      </c>
      <c r="V89" s="174" t="str">
        <f t="shared" si="65"/>
        <v>0.44</v>
      </c>
      <c r="W89" s="174" t="str">
        <f t="shared" si="66"/>
        <v>0.44</v>
      </c>
      <c r="X89" s="174" t="str">
        <f t="shared" si="67"/>
        <v>0.44</v>
      </c>
      <c r="Y89" s="174" t="str">
        <f t="shared" si="68"/>
        <v>0.44</v>
      </c>
      <c r="Z89" s="174" t="str">
        <f t="shared" si="69"/>
        <v>0.44</v>
      </c>
      <c r="AA89" s="175" t="str">
        <f t="shared" si="70"/>
        <v>0.44</v>
      </c>
      <c r="AB89" s="175" t="str">
        <f t="shared" si="36"/>
        <v>0.44</v>
      </c>
      <c r="AC89" s="175" t="str">
        <f t="shared" si="37"/>
        <v>0.44</v>
      </c>
      <c r="AD89" s="175" t="str">
        <f t="shared" si="38"/>
        <v>0.44</v>
      </c>
      <c r="AE89" s="175" t="str">
        <f t="shared" si="39"/>
        <v>0.44</v>
      </c>
      <c r="AF89" s="175" t="str">
        <f t="shared" si="40"/>
        <v>0.44</v>
      </c>
      <c r="AG89" s="175" t="str">
        <f t="shared" si="41"/>
        <v>0.44</v>
      </c>
      <c r="AH89" s="175" t="str">
        <f t="shared" si="42"/>
        <v>0.44</v>
      </c>
      <c r="AI89" s="175" t="str">
        <f t="shared" si="43"/>
        <v>0.44</v>
      </c>
      <c r="AJ89" s="175" t="str">
        <f t="shared" si="44"/>
        <v>0.44</v>
      </c>
      <c r="AK89" s="175" t="str">
        <f t="shared" si="45"/>
        <v>0.44</v>
      </c>
    </row>
    <row r="90" spans="1:37" ht="15" thickBot="1" x14ac:dyDescent="0.4">
      <c r="A90" s="181" t="str">
        <f>'Techs-Fuels Updated'!D87</f>
        <v>METRDITH00</v>
      </c>
      <c r="B90" s="306" t="str">
        <f>'Techs-Fuels Updated'!T87</f>
        <v>0.6</v>
      </c>
      <c r="C90" s="174" t="str">
        <f t="shared" si="46"/>
        <v>0.6</v>
      </c>
      <c r="D90" s="174" t="str">
        <f t="shared" si="47"/>
        <v>0.6</v>
      </c>
      <c r="E90" s="174" t="str">
        <f t="shared" si="48"/>
        <v>0.6</v>
      </c>
      <c r="F90" s="174" t="str">
        <f t="shared" si="49"/>
        <v>0.6</v>
      </c>
      <c r="G90" s="174" t="str">
        <f t="shared" si="50"/>
        <v>0.6</v>
      </c>
      <c r="H90" s="174" t="str">
        <f t="shared" si="51"/>
        <v>0.6</v>
      </c>
      <c r="I90" s="174" t="str">
        <f t="shared" si="52"/>
        <v>0.6</v>
      </c>
      <c r="J90" s="174" t="str">
        <f t="shared" si="53"/>
        <v>0.6</v>
      </c>
      <c r="K90" s="174" t="str">
        <f t="shared" si="54"/>
        <v>0.6</v>
      </c>
      <c r="L90" s="174" t="str">
        <f t="shared" si="55"/>
        <v>0.6</v>
      </c>
      <c r="M90" s="174" t="str">
        <f t="shared" si="56"/>
        <v>0.6</v>
      </c>
      <c r="N90" s="174" t="str">
        <f t="shared" si="57"/>
        <v>0.6</v>
      </c>
      <c r="O90" s="174" t="str">
        <f t="shared" si="58"/>
        <v>0.6</v>
      </c>
      <c r="P90" s="174" t="str">
        <f t="shared" si="59"/>
        <v>0.6</v>
      </c>
      <c r="Q90" s="174" t="str">
        <f t="shared" si="60"/>
        <v>0.6</v>
      </c>
      <c r="R90" s="174" t="str">
        <f t="shared" si="61"/>
        <v>0.6</v>
      </c>
      <c r="S90" s="174" t="str">
        <f t="shared" si="62"/>
        <v>0.6</v>
      </c>
      <c r="T90" s="174" t="str">
        <f t="shared" si="63"/>
        <v>0.6</v>
      </c>
      <c r="U90" s="174" t="str">
        <f t="shared" si="64"/>
        <v>0.6</v>
      </c>
      <c r="V90" s="174" t="str">
        <f t="shared" si="65"/>
        <v>0.6</v>
      </c>
      <c r="W90" s="174" t="str">
        <f t="shared" si="66"/>
        <v>0.6</v>
      </c>
      <c r="X90" s="174" t="str">
        <f t="shared" si="67"/>
        <v>0.6</v>
      </c>
      <c r="Y90" s="174" t="str">
        <f t="shared" si="68"/>
        <v>0.6</v>
      </c>
      <c r="Z90" s="174" t="str">
        <f t="shared" si="69"/>
        <v>0.6</v>
      </c>
      <c r="AA90" s="175" t="str">
        <f t="shared" si="70"/>
        <v>0.6</v>
      </c>
      <c r="AB90" s="175" t="str">
        <f t="shared" si="36"/>
        <v>0.6</v>
      </c>
      <c r="AC90" s="175" t="str">
        <f t="shared" si="37"/>
        <v>0.6</v>
      </c>
      <c r="AD90" s="175" t="str">
        <f t="shared" si="38"/>
        <v>0.6</v>
      </c>
      <c r="AE90" s="175" t="str">
        <f t="shared" si="39"/>
        <v>0.6</v>
      </c>
      <c r="AF90" s="175" t="str">
        <f t="shared" si="40"/>
        <v>0.6</v>
      </c>
      <c r="AG90" s="175" t="str">
        <f t="shared" si="41"/>
        <v>0.6</v>
      </c>
      <c r="AH90" s="175" t="str">
        <f t="shared" si="42"/>
        <v>0.6</v>
      </c>
      <c r="AI90" s="175" t="str">
        <f t="shared" si="43"/>
        <v>0.6</v>
      </c>
      <c r="AJ90" s="175" t="str">
        <f t="shared" si="44"/>
        <v>0.6</v>
      </c>
      <c r="AK90" s="175" t="str">
        <f t="shared" si="45"/>
        <v>0.6</v>
      </c>
    </row>
    <row r="91" spans="1:37" ht="15" thickBot="1" x14ac:dyDescent="0.4">
      <c r="A91" s="181" t="str">
        <f>'Techs-Fuels Updated'!D88</f>
        <v>ITTRDMEH00</v>
      </c>
      <c r="B91" s="306" t="str">
        <f>'Techs-Fuels Updated'!T88</f>
        <v>0.6</v>
      </c>
      <c r="C91" s="174" t="str">
        <f t="shared" si="46"/>
        <v>0.6</v>
      </c>
      <c r="D91" s="174" t="str">
        <f t="shared" si="47"/>
        <v>0.6</v>
      </c>
      <c r="E91" s="174" t="str">
        <f t="shared" si="48"/>
        <v>0.6</v>
      </c>
      <c r="F91" s="174" t="str">
        <f t="shared" si="49"/>
        <v>0.6</v>
      </c>
      <c r="G91" s="174" t="str">
        <f t="shared" si="50"/>
        <v>0.6</v>
      </c>
      <c r="H91" s="174" t="str">
        <f t="shared" si="51"/>
        <v>0.6</v>
      </c>
      <c r="I91" s="174" t="str">
        <f t="shared" si="52"/>
        <v>0.6</v>
      </c>
      <c r="J91" s="174" t="str">
        <f t="shared" si="53"/>
        <v>0.6</v>
      </c>
      <c r="K91" s="174" t="str">
        <f t="shared" si="54"/>
        <v>0.6</v>
      </c>
      <c r="L91" s="174" t="str">
        <f t="shared" si="55"/>
        <v>0.6</v>
      </c>
      <c r="M91" s="174" t="str">
        <f t="shared" si="56"/>
        <v>0.6</v>
      </c>
      <c r="N91" s="174" t="str">
        <f t="shared" si="57"/>
        <v>0.6</v>
      </c>
      <c r="O91" s="174" t="str">
        <f t="shared" si="58"/>
        <v>0.6</v>
      </c>
      <c r="P91" s="174" t="str">
        <f t="shared" si="59"/>
        <v>0.6</v>
      </c>
      <c r="Q91" s="174" t="str">
        <f t="shared" si="60"/>
        <v>0.6</v>
      </c>
      <c r="R91" s="174" t="str">
        <f t="shared" si="61"/>
        <v>0.6</v>
      </c>
      <c r="S91" s="174" t="str">
        <f t="shared" si="62"/>
        <v>0.6</v>
      </c>
      <c r="T91" s="174" t="str">
        <f t="shared" si="63"/>
        <v>0.6</v>
      </c>
      <c r="U91" s="174" t="str">
        <f t="shared" si="64"/>
        <v>0.6</v>
      </c>
      <c r="V91" s="174" t="str">
        <f t="shared" si="65"/>
        <v>0.6</v>
      </c>
      <c r="W91" s="174" t="str">
        <f t="shared" si="66"/>
        <v>0.6</v>
      </c>
      <c r="X91" s="174" t="str">
        <f t="shared" si="67"/>
        <v>0.6</v>
      </c>
      <c r="Y91" s="174" t="str">
        <f t="shared" si="68"/>
        <v>0.6</v>
      </c>
      <c r="Z91" s="174" t="str">
        <f t="shared" si="69"/>
        <v>0.6</v>
      </c>
      <c r="AA91" s="175" t="str">
        <f t="shared" si="70"/>
        <v>0.6</v>
      </c>
      <c r="AB91" s="175" t="str">
        <f t="shared" si="36"/>
        <v>0.6</v>
      </c>
      <c r="AC91" s="175" t="str">
        <f t="shared" si="37"/>
        <v>0.6</v>
      </c>
      <c r="AD91" s="175" t="str">
        <f t="shared" si="38"/>
        <v>0.6</v>
      </c>
      <c r="AE91" s="175" t="str">
        <f t="shared" si="39"/>
        <v>0.6</v>
      </c>
      <c r="AF91" s="175" t="str">
        <f t="shared" si="40"/>
        <v>0.6</v>
      </c>
      <c r="AG91" s="175" t="str">
        <f t="shared" si="41"/>
        <v>0.6</v>
      </c>
      <c r="AH91" s="175" t="str">
        <f t="shared" si="42"/>
        <v>0.6</v>
      </c>
      <c r="AI91" s="175" t="str">
        <f t="shared" si="43"/>
        <v>0.6</v>
      </c>
      <c r="AJ91" s="175" t="str">
        <f t="shared" si="44"/>
        <v>0.6</v>
      </c>
      <c r="AK91" s="175" t="str">
        <f t="shared" si="45"/>
        <v>0.6</v>
      </c>
    </row>
    <row r="92" spans="1:37" ht="15" thickBot="1" x14ac:dyDescent="0.4">
      <c r="A92" s="181" t="str">
        <f>'Techs-Fuels Updated'!D89</f>
        <v>METRDBAH00</v>
      </c>
      <c r="B92" s="306" t="str">
        <f>'Techs-Fuels Updated'!T89</f>
        <v>1.088</v>
      </c>
      <c r="C92" s="174" t="str">
        <f t="shared" si="46"/>
        <v>1.088</v>
      </c>
      <c r="D92" s="174" t="str">
        <f t="shared" si="47"/>
        <v>1.088</v>
      </c>
      <c r="E92" s="174" t="str">
        <f t="shared" si="48"/>
        <v>1.088</v>
      </c>
      <c r="F92" s="174" t="str">
        <f t="shared" si="49"/>
        <v>1.088</v>
      </c>
      <c r="G92" s="174" t="str">
        <f t="shared" si="50"/>
        <v>1.088</v>
      </c>
      <c r="H92" s="174" t="str">
        <f t="shared" si="51"/>
        <v>1.088</v>
      </c>
      <c r="I92" s="174" t="str">
        <f t="shared" si="52"/>
        <v>1.088</v>
      </c>
      <c r="J92" s="174" t="str">
        <f t="shared" si="53"/>
        <v>1.088</v>
      </c>
      <c r="K92" s="174" t="str">
        <f t="shared" si="54"/>
        <v>1.088</v>
      </c>
      <c r="L92" s="174" t="str">
        <f t="shared" si="55"/>
        <v>1.088</v>
      </c>
      <c r="M92" s="174" t="str">
        <f t="shared" si="56"/>
        <v>1.088</v>
      </c>
      <c r="N92" s="174" t="str">
        <f t="shared" si="57"/>
        <v>1.088</v>
      </c>
      <c r="O92" s="174" t="str">
        <f t="shared" si="58"/>
        <v>1.088</v>
      </c>
      <c r="P92" s="174" t="str">
        <f t="shared" si="59"/>
        <v>1.088</v>
      </c>
      <c r="Q92" s="174" t="str">
        <f t="shared" si="60"/>
        <v>1.088</v>
      </c>
      <c r="R92" s="174" t="str">
        <f t="shared" si="61"/>
        <v>1.088</v>
      </c>
      <c r="S92" s="174" t="str">
        <f t="shared" si="62"/>
        <v>1.088</v>
      </c>
      <c r="T92" s="174" t="str">
        <f t="shared" si="63"/>
        <v>1.088</v>
      </c>
      <c r="U92" s="174" t="str">
        <f t="shared" si="64"/>
        <v>1.088</v>
      </c>
      <c r="V92" s="174" t="str">
        <f t="shared" si="65"/>
        <v>1.088</v>
      </c>
      <c r="W92" s="174" t="str">
        <f t="shared" si="66"/>
        <v>1.088</v>
      </c>
      <c r="X92" s="174" t="str">
        <f t="shared" si="67"/>
        <v>1.088</v>
      </c>
      <c r="Y92" s="174" t="str">
        <f t="shared" si="68"/>
        <v>1.088</v>
      </c>
      <c r="Z92" s="174" t="str">
        <f t="shared" si="69"/>
        <v>1.088</v>
      </c>
      <c r="AA92" s="175" t="str">
        <f t="shared" si="70"/>
        <v>1.088</v>
      </c>
      <c r="AB92" s="175" t="str">
        <f t="shared" si="36"/>
        <v>1.088</v>
      </c>
      <c r="AC92" s="175" t="str">
        <f t="shared" si="37"/>
        <v>1.088</v>
      </c>
      <c r="AD92" s="175" t="str">
        <f t="shared" si="38"/>
        <v>1.088</v>
      </c>
      <c r="AE92" s="175" t="str">
        <f t="shared" si="39"/>
        <v>1.088</v>
      </c>
      <c r="AF92" s="175" t="str">
        <f t="shared" si="40"/>
        <v>1.088</v>
      </c>
      <c r="AG92" s="175" t="str">
        <f t="shared" si="41"/>
        <v>1.088</v>
      </c>
      <c r="AH92" s="175" t="str">
        <f t="shared" si="42"/>
        <v>1.088</v>
      </c>
      <c r="AI92" s="175" t="str">
        <f t="shared" si="43"/>
        <v>1.088</v>
      </c>
      <c r="AJ92" s="175" t="str">
        <f t="shared" si="44"/>
        <v>1.088</v>
      </c>
      <c r="AK92" s="175" t="str">
        <f t="shared" si="45"/>
        <v>1.088</v>
      </c>
    </row>
    <row r="93" spans="1:37" ht="15" thickBot="1" x14ac:dyDescent="0.4">
      <c r="A93" s="181" t="str">
        <f>'Techs-Fuels Updated'!D90</f>
        <v>BATRDMEH00</v>
      </c>
      <c r="B93" s="306" t="str">
        <f>'Techs-Fuels Updated'!T90</f>
        <v>1.088</v>
      </c>
      <c r="C93" s="174" t="str">
        <f t="shared" si="46"/>
        <v>1.088</v>
      </c>
      <c r="D93" s="174" t="str">
        <f t="shared" si="47"/>
        <v>1.088</v>
      </c>
      <c r="E93" s="174" t="str">
        <f t="shared" si="48"/>
        <v>1.088</v>
      </c>
      <c r="F93" s="174" t="str">
        <f t="shared" si="49"/>
        <v>1.088</v>
      </c>
      <c r="G93" s="174" t="str">
        <f t="shared" si="50"/>
        <v>1.088</v>
      </c>
      <c r="H93" s="174" t="str">
        <f t="shared" si="51"/>
        <v>1.088</v>
      </c>
      <c r="I93" s="174" t="str">
        <f t="shared" si="52"/>
        <v>1.088</v>
      </c>
      <c r="J93" s="174" t="str">
        <f t="shared" si="53"/>
        <v>1.088</v>
      </c>
      <c r="K93" s="174" t="str">
        <f t="shared" si="54"/>
        <v>1.088</v>
      </c>
      <c r="L93" s="174" t="str">
        <f t="shared" si="55"/>
        <v>1.088</v>
      </c>
      <c r="M93" s="174" t="str">
        <f t="shared" si="56"/>
        <v>1.088</v>
      </c>
      <c r="N93" s="174" t="str">
        <f t="shared" si="57"/>
        <v>1.088</v>
      </c>
      <c r="O93" s="174" t="str">
        <f t="shared" si="58"/>
        <v>1.088</v>
      </c>
      <c r="P93" s="174" t="str">
        <f t="shared" si="59"/>
        <v>1.088</v>
      </c>
      <c r="Q93" s="174" t="str">
        <f t="shared" si="60"/>
        <v>1.088</v>
      </c>
      <c r="R93" s="174" t="str">
        <f t="shared" si="61"/>
        <v>1.088</v>
      </c>
      <c r="S93" s="174" t="str">
        <f t="shared" si="62"/>
        <v>1.088</v>
      </c>
      <c r="T93" s="174" t="str">
        <f t="shared" si="63"/>
        <v>1.088</v>
      </c>
      <c r="U93" s="174" t="str">
        <f t="shared" si="64"/>
        <v>1.088</v>
      </c>
      <c r="V93" s="174" t="str">
        <f t="shared" si="65"/>
        <v>1.088</v>
      </c>
      <c r="W93" s="174" t="str">
        <f t="shared" si="66"/>
        <v>1.088</v>
      </c>
      <c r="X93" s="174" t="str">
        <f t="shared" si="67"/>
        <v>1.088</v>
      </c>
      <c r="Y93" s="174" t="str">
        <f t="shared" si="68"/>
        <v>1.088</v>
      </c>
      <c r="Z93" s="174" t="str">
        <f t="shared" si="69"/>
        <v>1.088</v>
      </c>
      <c r="AA93" s="175" t="str">
        <f t="shared" si="70"/>
        <v>1.088</v>
      </c>
      <c r="AB93" s="175" t="str">
        <f t="shared" si="36"/>
        <v>1.088</v>
      </c>
      <c r="AC93" s="175" t="str">
        <f t="shared" si="37"/>
        <v>1.088</v>
      </c>
      <c r="AD93" s="175" t="str">
        <f t="shared" si="38"/>
        <v>1.088</v>
      </c>
      <c r="AE93" s="175" t="str">
        <f t="shared" si="39"/>
        <v>1.088</v>
      </c>
      <c r="AF93" s="175" t="str">
        <f t="shared" si="40"/>
        <v>1.088</v>
      </c>
      <c r="AG93" s="175" t="str">
        <f t="shared" si="41"/>
        <v>1.088</v>
      </c>
      <c r="AH93" s="175" t="str">
        <f t="shared" si="42"/>
        <v>1.088</v>
      </c>
      <c r="AI93" s="175" t="str">
        <f t="shared" si="43"/>
        <v>1.088</v>
      </c>
      <c r="AJ93" s="175" t="str">
        <f t="shared" si="44"/>
        <v>1.088</v>
      </c>
      <c r="AK93" s="175" t="str">
        <f t="shared" si="45"/>
        <v>1.088</v>
      </c>
    </row>
    <row r="94" spans="1:37" ht="15" thickBot="1" x14ac:dyDescent="0.4">
      <c r="A94" s="181" t="str">
        <f>'Techs-Fuels Updated'!D91</f>
        <v>METRDRSH00</v>
      </c>
      <c r="B94" s="306" t="str">
        <f>'Techs-Fuels Updated'!T91</f>
        <v>0.331</v>
      </c>
      <c r="C94" s="174" t="str">
        <f t="shared" si="46"/>
        <v>0.331</v>
      </c>
      <c r="D94" s="174" t="str">
        <f t="shared" si="47"/>
        <v>0.331</v>
      </c>
      <c r="E94" s="174" t="str">
        <f t="shared" si="48"/>
        <v>0.331</v>
      </c>
      <c r="F94" s="174" t="str">
        <f t="shared" si="49"/>
        <v>0.331</v>
      </c>
      <c r="G94" s="174" t="str">
        <f t="shared" si="50"/>
        <v>0.331</v>
      </c>
      <c r="H94" s="174" t="str">
        <f t="shared" si="51"/>
        <v>0.331</v>
      </c>
      <c r="I94" s="174" t="str">
        <f t="shared" si="52"/>
        <v>0.331</v>
      </c>
      <c r="J94" s="174" t="str">
        <f t="shared" si="53"/>
        <v>0.331</v>
      </c>
      <c r="K94" s="174" t="str">
        <f t="shared" si="54"/>
        <v>0.331</v>
      </c>
      <c r="L94" s="174" t="str">
        <f t="shared" si="55"/>
        <v>0.331</v>
      </c>
      <c r="M94" s="174" t="str">
        <f t="shared" si="56"/>
        <v>0.331</v>
      </c>
      <c r="N94" s="174" t="str">
        <f t="shared" si="57"/>
        <v>0.331</v>
      </c>
      <c r="O94" s="174" t="str">
        <f t="shared" si="58"/>
        <v>0.331</v>
      </c>
      <c r="P94" s="174" t="str">
        <f t="shared" si="59"/>
        <v>0.331</v>
      </c>
      <c r="Q94" s="174" t="str">
        <f t="shared" si="60"/>
        <v>0.331</v>
      </c>
      <c r="R94" s="174" t="str">
        <f t="shared" si="61"/>
        <v>0.331</v>
      </c>
      <c r="S94" s="174" t="str">
        <f t="shared" si="62"/>
        <v>0.331</v>
      </c>
      <c r="T94" s="174" t="str">
        <f t="shared" si="63"/>
        <v>0.331</v>
      </c>
      <c r="U94" s="174" t="str">
        <f t="shared" si="64"/>
        <v>0.331</v>
      </c>
      <c r="V94" s="174" t="str">
        <f t="shared" si="65"/>
        <v>0.331</v>
      </c>
      <c r="W94" s="174" t="str">
        <f t="shared" si="66"/>
        <v>0.331</v>
      </c>
      <c r="X94" s="174" t="str">
        <f t="shared" si="67"/>
        <v>0.331</v>
      </c>
      <c r="Y94" s="174" t="str">
        <f t="shared" si="68"/>
        <v>0.331</v>
      </c>
      <c r="Z94" s="174" t="str">
        <f t="shared" si="69"/>
        <v>0.331</v>
      </c>
      <c r="AA94" s="175" t="str">
        <f t="shared" si="70"/>
        <v>0.331</v>
      </c>
      <c r="AB94" s="175" t="str">
        <f t="shared" si="36"/>
        <v>0.331</v>
      </c>
      <c r="AC94" s="175" t="str">
        <f t="shared" si="37"/>
        <v>0.331</v>
      </c>
      <c r="AD94" s="175" t="str">
        <f t="shared" si="38"/>
        <v>0.331</v>
      </c>
      <c r="AE94" s="175" t="str">
        <f t="shared" si="39"/>
        <v>0.331</v>
      </c>
      <c r="AF94" s="175" t="str">
        <f t="shared" si="40"/>
        <v>0.331</v>
      </c>
      <c r="AG94" s="175" t="str">
        <f t="shared" si="41"/>
        <v>0.331</v>
      </c>
      <c r="AH94" s="175" t="str">
        <f t="shared" si="42"/>
        <v>0.331</v>
      </c>
      <c r="AI94" s="175" t="str">
        <f t="shared" si="43"/>
        <v>0.331</v>
      </c>
      <c r="AJ94" s="175" t="str">
        <f t="shared" si="44"/>
        <v>0.331</v>
      </c>
      <c r="AK94" s="175" t="str">
        <f t="shared" si="45"/>
        <v>0.331</v>
      </c>
    </row>
    <row r="95" spans="1:37" ht="15" thickBot="1" x14ac:dyDescent="0.4">
      <c r="A95" s="181" t="str">
        <f>'Techs-Fuels Updated'!D92</f>
        <v>RSTRDMEH00</v>
      </c>
      <c r="B95" s="306">
        <f>'Techs-Fuels Updated'!T92</f>
        <v>0</v>
      </c>
      <c r="C95" s="174">
        <f t="shared" si="46"/>
        <v>0</v>
      </c>
      <c r="D95" s="174">
        <f t="shared" si="47"/>
        <v>0</v>
      </c>
      <c r="E95" s="174">
        <f t="shared" si="48"/>
        <v>0</v>
      </c>
      <c r="F95" s="174">
        <f t="shared" si="49"/>
        <v>0</v>
      </c>
      <c r="G95" s="174">
        <f t="shared" si="50"/>
        <v>0</v>
      </c>
      <c r="H95" s="174">
        <f t="shared" si="51"/>
        <v>0</v>
      </c>
      <c r="I95" s="174">
        <f t="shared" si="52"/>
        <v>0</v>
      </c>
      <c r="J95" s="174">
        <f t="shared" si="53"/>
        <v>0</v>
      </c>
      <c r="K95" s="174">
        <f t="shared" si="54"/>
        <v>0</v>
      </c>
      <c r="L95" s="174">
        <f t="shared" si="55"/>
        <v>0</v>
      </c>
      <c r="M95" s="174">
        <f t="shared" si="56"/>
        <v>0</v>
      </c>
      <c r="N95" s="174">
        <f t="shared" si="57"/>
        <v>0</v>
      </c>
      <c r="O95" s="174">
        <f t="shared" si="58"/>
        <v>0</v>
      </c>
      <c r="P95" s="174">
        <f t="shared" si="59"/>
        <v>0</v>
      </c>
      <c r="Q95" s="174">
        <f t="shared" si="60"/>
        <v>0</v>
      </c>
      <c r="R95" s="174">
        <f t="shared" si="61"/>
        <v>0</v>
      </c>
      <c r="S95" s="174">
        <f t="shared" si="62"/>
        <v>0</v>
      </c>
      <c r="T95" s="174">
        <f t="shared" si="63"/>
        <v>0</v>
      </c>
      <c r="U95" s="174">
        <f t="shared" si="64"/>
        <v>0</v>
      </c>
      <c r="V95" s="174">
        <f t="shared" si="65"/>
        <v>0</v>
      </c>
      <c r="W95" s="174">
        <f t="shared" si="66"/>
        <v>0</v>
      </c>
      <c r="X95" s="174">
        <f t="shared" si="67"/>
        <v>0</v>
      </c>
      <c r="Y95" s="174">
        <f t="shared" si="68"/>
        <v>0</v>
      </c>
      <c r="Z95" s="174">
        <f t="shared" si="69"/>
        <v>0</v>
      </c>
      <c r="AA95" s="175">
        <f t="shared" si="70"/>
        <v>0</v>
      </c>
      <c r="AB95" s="175">
        <f t="shared" si="36"/>
        <v>0</v>
      </c>
      <c r="AC95" s="175">
        <f t="shared" si="37"/>
        <v>0</v>
      </c>
      <c r="AD95" s="175">
        <f t="shared" si="38"/>
        <v>0</v>
      </c>
      <c r="AE95" s="175">
        <f t="shared" si="39"/>
        <v>0</v>
      </c>
      <c r="AF95" s="175">
        <f t="shared" si="40"/>
        <v>0</v>
      </c>
      <c r="AG95" s="175">
        <f t="shared" si="41"/>
        <v>0</v>
      </c>
      <c r="AH95" s="175">
        <f t="shared" si="42"/>
        <v>0</v>
      </c>
      <c r="AI95" s="175">
        <f t="shared" si="43"/>
        <v>0</v>
      </c>
      <c r="AJ95" s="175">
        <f t="shared" si="44"/>
        <v>0</v>
      </c>
      <c r="AK95" s="175">
        <f t="shared" si="45"/>
        <v>0</v>
      </c>
    </row>
    <row r="96" spans="1:37" ht="15" thickBot="1" x14ac:dyDescent="0.4">
      <c r="A96" s="181" t="str">
        <f>'Techs-Fuels Updated'!D93</f>
        <v>XKPELBS000</v>
      </c>
      <c r="B96" s="306">
        <f>'Techs-Fuels Updated'!T93</f>
        <v>0</v>
      </c>
      <c r="C96" s="174">
        <f t="shared" si="46"/>
        <v>0</v>
      </c>
      <c r="D96" s="174">
        <f t="shared" si="47"/>
        <v>0</v>
      </c>
      <c r="E96" s="174">
        <f t="shared" si="48"/>
        <v>0</v>
      </c>
      <c r="F96" s="174">
        <f t="shared" si="49"/>
        <v>0</v>
      </c>
      <c r="G96" s="174">
        <f t="shared" si="50"/>
        <v>0</v>
      </c>
      <c r="H96" s="174">
        <f t="shared" si="51"/>
        <v>0</v>
      </c>
      <c r="I96" s="174">
        <f t="shared" si="52"/>
        <v>0</v>
      </c>
      <c r="J96" s="174">
        <f t="shared" si="53"/>
        <v>0</v>
      </c>
      <c r="K96" s="174">
        <f t="shared" si="54"/>
        <v>0</v>
      </c>
      <c r="L96" s="174">
        <f t="shared" si="55"/>
        <v>0</v>
      </c>
      <c r="M96" s="174">
        <f t="shared" si="56"/>
        <v>0</v>
      </c>
      <c r="N96" s="174">
        <f t="shared" si="57"/>
        <v>0</v>
      </c>
      <c r="O96" s="174">
        <f t="shared" si="58"/>
        <v>0</v>
      </c>
      <c r="P96" s="174">
        <f t="shared" si="59"/>
        <v>0</v>
      </c>
      <c r="Q96" s="174">
        <f t="shared" si="60"/>
        <v>0</v>
      </c>
      <c r="R96" s="174">
        <f t="shared" si="61"/>
        <v>0</v>
      </c>
      <c r="S96" s="174">
        <f t="shared" si="62"/>
        <v>0</v>
      </c>
      <c r="T96" s="174">
        <f t="shared" si="63"/>
        <v>0</v>
      </c>
      <c r="U96" s="174">
        <f t="shared" si="64"/>
        <v>0</v>
      </c>
      <c r="V96" s="174">
        <f t="shared" si="65"/>
        <v>0</v>
      </c>
      <c r="W96" s="174">
        <f t="shared" si="66"/>
        <v>0</v>
      </c>
      <c r="X96" s="174">
        <f t="shared" si="67"/>
        <v>0</v>
      </c>
      <c r="Y96" s="174">
        <f t="shared" si="68"/>
        <v>0</v>
      </c>
      <c r="Z96" s="174">
        <f t="shared" si="69"/>
        <v>0</v>
      </c>
      <c r="AA96" s="175">
        <f t="shared" si="70"/>
        <v>0</v>
      </c>
      <c r="AB96" s="175">
        <f t="shared" si="36"/>
        <v>0</v>
      </c>
      <c r="AC96" s="175">
        <f t="shared" si="37"/>
        <v>0</v>
      </c>
      <c r="AD96" s="175">
        <f t="shared" si="38"/>
        <v>0</v>
      </c>
      <c r="AE96" s="175">
        <f t="shared" si="39"/>
        <v>0</v>
      </c>
      <c r="AF96" s="175">
        <f t="shared" si="40"/>
        <v>0</v>
      </c>
      <c r="AG96" s="175">
        <f t="shared" si="41"/>
        <v>0</v>
      </c>
      <c r="AH96" s="175">
        <f t="shared" si="42"/>
        <v>0</v>
      </c>
      <c r="AI96" s="175">
        <f t="shared" si="43"/>
        <v>0</v>
      </c>
      <c r="AJ96" s="175">
        <f t="shared" si="44"/>
        <v>0</v>
      </c>
      <c r="AK96" s="175">
        <f t="shared" si="45"/>
        <v>0</v>
      </c>
    </row>
    <row r="97" spans="1:37" ht="15" thickBot="1" x14ac:dyDescent="0.4">
      <c r="A97" s="181" t="str">
        <f>'Techs-Fuels Updated'!D94</f>
        <v>XKRCODM000</v>
      </c>
      <c r="B97" s="306">
        <f>'Techs-Fuels Updated'!T94</f>
        <v>1</v>
      </c>
      <c r="C97" s="174">
        <f t="shared" si="46"/>
        <v>1</v>
      </c>
      <c r="D97" s="174">
        <f t="shared" si="47"/>
        <v>1</v>
      </c>
      <c r="E97" s="174">
        <f t="shared" si="48"/>
        <v>1</v>
      </c>
      <c r="F97" s="174">
        <f t="shared" si="49"/>
        <v>1</v>
      </c>
      <c r="G97" s="174">
        <f t="shared" si="50"/>
        <v>1</v>
      </c>
      <c r="H97" s="174">
        <f t="shared" si="51"/>
        <v>1</v>
      </c>
      <c r="I97" s="174">
        <f t="shared" si="52"/>
        <v>1</v>
      </c>
      <c r="J97" s="174">
        <f t="shared" si="53"/>
        <v>1</v>
      </c>
      <c r="K97" s="174">
        <f t="shared" si="54"/>
        <v>1</v>
      </c>
      <c r="L97" s="174">
        <f t="shared" si="55"/>
        <v>1</v>
      </c>
      <c r="M97" s="174">
        <f t="shared" si="56"/>
        <v>1</v>
      </c>
      <c r="N97" s="174">
        <f t="shared" si="57"/>
        <v>1</v>
      </c>
      <c r="O97" s="174">
        <f t="shared" si="58"/>
        <v>1</v>
      </c>
      <c r="P97" s="174">
        <f t="shared" si="59"/>
        <v>1</v>
      </c>
      <c r="Q97" s="174">
        <f t="shared" si="60"/>
        <v>1</v>
      </c>
      <c r="R97" s="174">
        <f t="shared" si="61"/>
        <v>1</v>
      </c>
      <c r="S97" s="174">
        <f t="shared" si="62"/>
        <v>1</v>
      </c>
      <c r="T97" s="174">
        <f t="shared" si="63"/>
        <v>1</v>
      </c>
      <c r="U97" s="174">
        <f t="shared" si="64"/>
        <v>1</v>
      </c>
      <c r="V97" s="174">
        <f t="shared" si="65"/>
        <v>1</v>
      </c>
      <c r="W97" s="174">
        <f t="shared" si="66"/>
        <v>1</v>
      </c>
      <c r="X97" s="174">
        <f t="shared" si="67"/>
        <v>1</v>
      </c>
      <c r="Y97" s="174">
        <f t="shared" si="68"/>
        <v>1</v>
      </c>
      <c r="Z97" s="174">
        <f t="shared" si="69"/>
        <v>1</v>
      </c>
      <c r="AA97" s="175">
        <f t="shared" si="70"/>
        <v>1</v>
      </c>
      <c r="AB97" s="175">
        <f t="shared" si="36"/>
        <v>1</v>
      </c>
      <c r="AC97" s="175">
        <f t="shared" si="37"/>
        <v>1</v>
      </c>
      <c r="AD97" s="175">
        <f t="shared" si="38"/>
        <v>1</v>
      </c>
      <c r="AE97" s="175">
        <f t="shared" si="39"/>
        <v>1</v>
      </c>
      <c r="AF97" s="175">
        <f t="shared" si="40"/>
        <v>1</v>
      </c>
      <c r="AG97" s="175">
        <f t="shared" si="41"/>
        <v>1</v>
      </c>
      <c r="AH97" s="175">
        <f t="shared" si="42"/>
        <v>1</v>
      </c>
      <c r="AI97" s="175">
        <f t="shared" si="43"/>
        <v>1</v>
      </c>
      <c r="AJ97" s="175">
        <f t="shared" si="44"/>
        <v>1</v>
      </c>
      <c r="AK97" s="175">
        <f t="shared" si="45"/>
        <v>1</v>
      </c>
    </row>
    <row r="98" spans="1:37" ht="15" thickBot="1" x14ac:dyDescent="0.4">
      <c r="A98" s="181" t="str">
        <f>'Techs-Fuels Updated'!D95</f>
        <v>XKRCOIM000</v>
      </c>
      <c r="B98" s="306">
        <f>'Techs-Fuels Updated'!T95</f>
        <v>1</v>
      </c>
      <c r="C98" s="174">
        <f t="shared" si="46"/>
        <v>1</v>
      </c>
      <c r="D98" s="174">
        <f t="shared" si="47"/>
        <v>1</v>
      </c>
      <c r="E98" s="174">
        <f t="shared" si="48"/>
        <v>1</v>
      </c>
      <c r="F98" s="174">
        <f t="shared" si="49"/>
        <v>1</v>
      </c>
      <c r="G98" s="174">
        <f t="shared" si="50"/>
        <v>1</v>
      </c>
      <c r="H98" s="174">
        <f t="shared" si="51"/>
        <v>1</v>
      </c>
      <c r="I98" s="174">
        <f t="shared" si="52"/>
        <v>1</v>
      </c>
      <c r="J98" s="174">
        <f t="shared" si="53"/>
        <v>1</v>
      </c>
      <c r="K98" s="174">
        <f t="shared" si="54"/>
        <v>1</v>
      </c>
      <c r="L98" s="174">
        <f t="shared" si="55"/>
        <v>1</v>
      </c>
      <c r="M98" s="174">
        <f t="shared" si="56"/>
        <v>1</v>
      </c>
      <c r="N98" s="174">
        <f t="shared" si="57"/>
        <v>1</v>
      </c>
      <c r="O98" s="174">
        <f t="shared" si="58"/>
        <v>1</v>
      </c>
      <c r="P98" s="174">
        <f t="shared" si="59"/>
        <v>1</v>
      </c>
      <c r="Q98" s="174">
        <f t="shared" si="60"/>
        <v>1</v>
      </c>
      <c r="R98" s="174">
        <f t="shared" si="61"/>
        <v>1</v>
      </c>
      <c r="S98" s="174">
        <f t="shared" si="62"/>
        <v>1</v>
      </c>
      <c r="T98" s="174">
        <f t="shared" si="63"/>
        <v>1</v>
      </c>
      <c r="U98" s="174">
        <f t="shared" si="64"/>
        <v>1</v>
      </c>
      <c r="V98" s="174">
        <f t="shared" si="65"/>
        <v>1</v>
      </c>
      <c r="W98" s="174">
        <f t="shared" si="66"/>
        <v>1</v>
      </c>
      <c r="X98" s="174">
        <f t="shared" si="67"/>
        <v>1</v>
      </c>
      <c r="Y98" s="174">
        <f t="shared" si="68"/>
        <v>1</v>
      </c>
      <c r="Z98" s="174">
        <f t="shared" si="69"/>
        <v>1</v>
      </c>
      <c r="AA98" s="175">
        <f t="shared" si="70"/>
        <v>1</v>
      </c>
      <c r="AB98" s="175">
        <f t="shared" si="36"/>
        <v>1</v>
      </c>
      <c r="AC98" s="175">
        <f t="shared" si="37"/>
        <v>1</v>
      </c>
      <c r="AD98" s="175">
        <f t="shared" si="38"/>
        <v>1</v>
      </c>
      <c r="AE98" s="175">
        <f t="shared" si="39"/>
        <v>1</v>
      </c>
      <c r="AF98" s="175">
        <f t="shared" si="40"/>
        <v>1</v>
      </c>
      <c r="AG98" s="175">
        <f t="shared" si="41"/>
        <v>1</v>
      </c>
      <c r="AH98" s="175">
        <f t="shared" si="42"/>
        <v>1</v>
      </c>
      <c r="AI98" s="175">
        <f t="shared" si="43"/>
        <v>1</v>
      </c>
      <c r="AJ98" s="175">
        <f t="shared" si="44"/>
        <v>1</v>
      </c>
      <c r="AK98" s="175">
        <f t="shared" si="45"/>
        <v>1</v>
      </c>
    </row>
    <row r="99" spans="1:37" ht="15" thickBot="1" x14ac:dyDescent="0.4">
      <c r="A99" s="181" t="str">
        <f>'Techs-Fuels Updated'!D96</f>
        <v>XKPCOSCHO0</v>
      </c>
      <c r="B99" s="306">
        <f>'Techs-Fuels Updated'!T96</f>
        <v>1.288</v>
      </c>
      <c r="C99" s="174">
        <f t="shared" si="46"/>
        <v>1.288</v>
      </c>
      <c r="D99" s="174">
        <f t="shared" si="47"/>
        <v>1.288</v>
      </c>
      <c r="E99" s="174">
        <f t="shared" si="48"/>
        <v>1.288</v>
      </c>
      <c r="F99" s="174">
        <f t="shared" si="49"/>
        <v>1.288</v>
      </c>
      <c r="G99" s="174">
        <f t="shared" si="50"/>
        <v>1.288</v>
      </c>
      <c r="H99" s="174">
        <f t="shared" si="51"/>
        <v>1.288</v>
      </c>
      <c r="I99" s="174">
        <f t="shared" si="52"/>
        <v>1.288</v>
      </c>
      <c r="J99" s="174">
        <f t="shared" si="53"/>
        <v>1.288</v>
      </c>
      <c r="K99" s="174">
        <f t="shared" si="54"/>
        <v>1.288</v>
      </c>
      <c r="L99" s="174">
        <f t="shared" si="55"/>
        <v>1.288</v>
      </c>
      <c r="M99" s="174">
        <f t="shared" si="56"/>
        <v>1.288</v>
      </c>
      <c r="N99" s="174">
        <f t="shared" si="57"/>
        <v>1.288</v>
      </c>
      <c r="O99" s="174">
        <f t="shared" si="58"/>
        <v>1.288</v>
      </c>
      <c r="P99" s="174">
        <f t="shared" si="59"/>
        <v>1.288</v>
      </c>
      <c r="Q99" s="174">
        <f t="shared" si="60"/>
        <v>1.288</v>
      </c>
      <c r="R99" s="174">
        <f t="shared" si="61"/>
        <v>1.288</v>
      </c>
      <c r="S99" s="174">
        <f t="shared" si="62"/>
        <v>1.288</v>
      </c>
      <c r="T99" s="174">
        <f t="shared" si="63"/>
        <v>1.288</v>
      </c>
      <c r="U99" s="174">
        <f t="shared" si="64"/>
        <v>1.288</v>
      </c>
      <c r="V99" s="174">
        <f t="shared" si="65"/>
        <v>1.288</v>
      </c>
      <c r="W99" s="174">
        <f t="shared" si="66"/>
        <v>1.288</v>
      </c>
      <c r="X99" s="174">
        <f t="shared" si="67"/>
        <v>1.288</v>
      </c>
      <c r="Y99" s="174">
        <f t="shared" si="68"/>
        <v>1.288</v>
      </c>
      <c r="Z99" s="174">
        <f t="shared" si="69"/>
        <v>1.288</v>
      </c>
      <c r="AA99" s="175">
        <f t="shared" si="70"/>
        <v>1.288</v>
      </c>
      <c r="AB99" s="175">
        <f t="shared" si="36"/>
        <v>1.288</v>
      </c>
      <c r="AC99" s="175">
        <f t="shared" si="37"/>
        <v>1.288</v>
      </c>
      <c r="AD99" s="175">
        <f t="shared" si="38"/>
        <v>1.288</v>
      </c>
      <c r="AE99" s="175">
        <f t="shared" si="39"/>
        <v>1.288</v>
      </c>
      <c r="AF99" s="175">
        <f t="shared" si="40"/>
        <v>1.288</v>
      </c>
      <c r="AG99" s="175">
        <f t="shared" si="41"/>
        <v>1.288</v>
      </c>
      <c r="AH99" s="175">
        <f t="shared" si="42"/>
        <v>1.288</v>
      </c>
      <c r="AI99" s="175">
        <f t="shared" si="43"/>
        <v>1.288</v>
      </c>
      <c r="AJ99" s="175">
        <f t="shared" si="44"/>
        <v>1.288</v>
      </c>
      <c r="AK99" s="175">
        <f t="shared" si="45"/>
        <v>1.288</v>
      </c>
    </row>
    <row r="100" spans="1:37" ht="15" thickBot="1" x14ac:dyDescent="0.4">
      <c r="A100" s="181" t="str">
        <f>'Techs-Fuels Updated'!D97</f>
        <v>XKPCOSCNO0</v>
      </c>
      <c r="B100" s="306">
        <f>'Techs-Fuels Updated'!T97</f>
        <v>0</v>
      </c>
      <c r="C100" s="174">
        <f t="shared" si="46"/>
        <v>0</v>
      </c>
      <c r="D100" s="174">
        <f t="shared" si="47"/>
        <v>0</v>
      </c>
      <c r="E100" s="174">
        <f t="shared" si="48"/>
        <v>0</v>
      </c>
      <c r="F100" s="174">
        <f t="shared" si="49"/>
        <v>0</v>
      </c>
      <c r="G100" s="174">
        <f t="shared" si="50"/>
        <v>0</v>
      </c>
      <c r="H100" s="174">
        <f t="shared" si="51"/>
        <v>0</v>
      </c>
      <c r="I100" s="174">
        <f t="shared" si="52"/>
        <v>0</v>
      </c>
      <c r="J100" s="174">
        <f t="shared" si="53"/>
        <v>0</v>
      </c>
      <c r="K100" s="174">
        <f t="shared" si="54"/>
        <v>0</v>
      </c>
      <c r="L100" s="174">
        <f t="shared" si="55"/>
        <v>0</v>
      </c>
      <c r="M100" s="174">
        <f t="shared" si="56"/>
        <v>0</v>
      </c>
      <c r="N100" s="174">
        <f t="shared" si="57"/>
        <v>0</v>
      </c>
      <c r="O100" s="174">
        <f t="shared" si="58"/>
        <v>0</v>
      </c>
      <c r="P100" s="174">
        <f t="shared" si="59"/>
        <v>0</v>
      </c>
      <c r="Q100" s="174">
        <f t="shared" si="60"/>
        <v>0</v>
      </c>
      <c r="R100" s="174">
        <f t="shared" si="61"/>
        <v>0</v>
      </c>
      <c r="S100" s="174">
        <f t="shared" si="62"/>
        <v>0</v>
      </c>
      <c r="T100" s="174">
        <f t="shared" si="63"/>
        <v>0</v>
      </c>
      <c r="U100" s="174">
        <f t="shared" si="64"/>
        <v>0</v>
      </c>
      <c r="V100" s="174">
        <f t="shared" si="65"/>
        <v>0</v>
      </c>
      <c r="W100" s="174">
        <f t="shared" si="66"/>
        <v>0</v>
      </c>
      <c r="X100" s="174">
        <f t="shared" si="67"/>
        <v>0</v>
      </c>
      <c r="Y100" s="174">
        <f t="shared" si="68"/>
        <v>0</v>
      </c>
      <c r="Z100" s="174">
        <f t="shared" si="69"/>
        <v>0</v>
      </c>
      <c r="AA100" s="175">
        <f t="shared" si="70"/>
        <v>0</v>
      </c>
      <c r="AB100" s="175">
        <f t="shared" si="36"/>
        <v>0</v>
      </c>
      <c r="AC100" s="175">
        <f t="shared" si="37"/>
        <v>0</v>
      </c>
      <c r="AD100" s="175">
        <f t="shared" si="38"/>
        <v>0</v>
      </c>
      <c r="AE100" s="175">
        <f t="shared" si="39"/>
        <v>0</v>
      </c>
      <c r="AF100" s="175">
        <f t="shared" si="40"/>
        <v>0</v>
      </c>
      <c r="AG100" s="175">
        <f t="shared" si="41"/>
        <v>0</v>
      </c>
      <c r="AH100" s="175">
        <f t="shared" si="42"/>
        <v>0</v>
      </c>
      <c r="AI100" s="175">
        <f t="shared" si="43"/>
        <v>0</v>
      </c>
      <c r="AJ100" s="175">
        <f t="shared" si="44"/>
        <v>0</v>
      </c>
      <c r="AK100" s="175">
        <f t="shared" si="45"/>
        <v>0</v>
      </c>
    </row>
    <row r="101" spans="1:37" ht="15" thickBot="1" x14ac:dyDescent="0.4">
      <c r="A101" s="181" t="str">
        <f>'Techs-Fuels Updated'!D98</f>
        <v>XKPHYRRHO0</v>
      </c>
      <c r="B101" s="306" t="str">
        <f>'Techs-Fuels Updated'!T98</f>
        <v>0.061</v>
      </c>
      <c r="C101" s="174" t="str">
        <f t="shared" si="46"/>
        <v>0.061</v>
      </c>
      <c r="D101" s="174" t="str">
        <f t="shared" si="47"/>
        <v>0.061</v>
      </c>
      <c r="E101" s="174" t="str">
        <f t="shared" si="48"/>
        <v>0.061</v>
      </c>
      <c r="F101" s="174" t="str">
        <f t="shared" si="49"/>
        <v>0.061</v>
      </c>
      <c r="G101" s="174" t="str">
        <f t="shared" si="50"/>
        <v>0.061</v>
      </c>
      <c r="H101" s="174" t="str">
        <f t="shared" si="51"/>
        <v>0.061</v>
      </c>
      <c r="I101" s="174" t="str">
        <f t="shared" si="52"/>
        <v>0.061</v>
      </c>
      <c r="J101" s="174" t="str">
        <f t="shared" si="53"/>
        <v>0.061</v>
      </c>
      <c r="K101" s="174" t="str">
        <f t="shared" si="54"/>
        <v>0.061</v>
      </c>
      <c r="L101" s="174" t="str">
        <f t="shared" si="55"/>
        <v>0.061</v>
      </c>
      <c r="M101" s="174" t="str">
        <f t="shared" si="56"/>
        <v>0.061</v>
      </c>
      <c r="N101" s="174" t="str">
        <f t="shared" si="57"/>
        <v>0.061</v>
      </c>
      <c r="O101" s="174" t="str">
        <f t="shared" si="58"/>
        <v>0.061</v>
      </c>
      <c r="P101" s="174" t="str">
        <f t="shared" si="59"/>
        <v>0.061</v>
      </c>
      <c r="Q101" s="174" t="str">
        <f t="shared" si="60"/>
        <v>0.061</v>
      </c>
      <c r="R101" s="174" t="str">
        <f t="shared" si="61"/>
        <v>0.061</v>
      </c>
      <c r="S101" s="174" t="str">
        <f t="shared" si="62"/>
        <v>0.061</v>
      </c>
      <c r="T101" s="174" t="str">
        <f t="shared" si="63"/>
        <v>0.061</v>
      </c>
      <c r="U101" s="174" t="str">
        <f t="shared" si="64"/>
        <v>0.061</v>
      </c>
      <c r="V101" s="174" t="str">
        <f t="shared" si="65"/>
        <v>0.061</v>
      </c>
      <c r="W101" s="174" t="str">
        <f t="shared" si="66"/>
        <v>0.061</v>
      </c>
      <c r="X101" s="174" t="str">
        <f t="shared" si="67"/>
        <v>0.061</v>
      </c>
      <c r="Y101" s="174" t="str">
        <f t="shared" si="68"/>
        <v>0.061</v>
      </c>
      <c r="Z101" s="174" t="str">
        <f t="shared" si="69"/>
        <v>0.061</v>
      </c>
      <c r="AA101" s="175" t="str">
        <f t="shared" si="70"/>
        <v>0.061</v>
      </c>
      <c r="AB101" s="175" t="str">
        <f t="shared" si="36"/>
        <v>0.061</v>
      </c>
      <c r="AC101" s="175" t="str">
        <f t="shared" si="37"/>
        <v>0.061</v>
      </c>
      <c r="AD101" s="175" t="str">
        <f t="shared" si="38"/>
        <v>0.061</v>
      </c>
      <c r="AE101" s="175" t="str">
        <f t="shared" si="39"/>
        <v>0.061</v>
      </c>
      <c r="AF101" s="175" t="str">
        <f t="shared" si="40"/>
        <v>0.061</v>
      </c>
      <c r="AG101" s="175" t="str">
        <f t="shared" si="41"/>
        <v>0.061</v>
      </c>
      <c r="AH101" s="175" t="str">
        <f t="shared" si="42"/>
        <v>0.061</v>
      </c>
      <c r="AI101" s="175" t="str">
        <f t="shared" si="43"/>
        <v>0.061</v>
      </c>
      <c r="AJ101" s="175" t="str">
        <f t="shared" si="44"/>
        <v>0.061</v>
      </c>
      <c r="AK101" s="175" t="str">
        <f t="shared" si="45"/>
        <v>0.061</v>
      </c>
    </row>
    <row r="102" spans="1:37" ht="15" thickBot="1" x14ac:dyDescent="0.4">
      <c r="A102" s="181" t="str">
        <f>'Techs-Fuels Updated'!D99</f>
        <v>XKPHYRRNO0</v>
      </c>
      <c r="B102" s="306">
        <f>'Techs-Fuels Updated'!T99</f>
        <v>0</v>
      </c>
      <c r="C102" s="174">
        <f t="shared" si="46"/>
        <v>0</v>
      </c>
      <c r="D102" s="174">
        <f t="shared" si="47"/>
        <v>0</v>
      </c>
      <c r="E102" s="174">
        <f t="shared" si="48"/>
        <v>0</v>
      </c>
      <c r="F102" s="174">
        <f t="shared" si="49"/>
        <v>0</v>
      </c>
      <c r="G102" s="174">
        <f t="shared" si="50"/>
        <v>0</v>
      </c>
      <c r="H102" s="174">
        <f t="shared" si="51"/>
        <v>0</v>
      </c>
      <c r="I102" s="174">
        <f t="shared" si="52"/>
        <v>0</v>
      </c>
      <c r="J102" s="174">
        <f t="shared" si="53"/>
        <v>0</v>
      </c>
      <c r="K102" s="174">
        <f t="shared" si="54"/>
        <v>0</v>
      </c>
      <c r="L102" s="174">
        <f t="shared" si="55"/>
        <v>0</v>
      </c>
      <c r="M102" s="174">
        <f t="shared" si="56"/>
        <v>0</v>
      </c>
      <c r="N102" s="174">
        <f t="shared" si="57"/>
        <v>0</v>
      </c>
      <c r="O102" s="174">
        <f t="shared" si="58"/>
        <v>0</v>
      </c>
      <c r="P102" s="174">
        <f t="shared" si="59"/>
        <v>0</v>
      </c>
      <c r="Q102" s="174">
        <f t="shared" si="60"/>
        <v>0</v>
      </c>
      <c r="R102" s="174">
        <f t="shared" si="61"/>
        <v>0</v>
      </c>
      <c r="S102" s="174">
        <f t="shared" si="62"/>
        <v>0</v>
      </c>
      <c r="T102" s="174">
        <f t="shared" si="63"/>
        <v>0</v>
      </c>
      <c r="U102" s="174">
        <f t="shared" si="64"/>
        <v>0</v>
      </c>
      <c r="V102" s="174">
        <f t="shared" si="65"/>
        <v>0</v>
      </c>
      <c r="W102" s="174">
        <f t="shared" si="66"/>
        <v>0</v>
      </c>
      <c r="X102" s="174">
        <f t="shared" si="67"/>
        <v>0</v>
      </c>
      <c r="Y102" s="174">
        <f t="shared" si="68"/>
        <v>0</v>
      </c>
      <c r="Z102" s="174">
        <f t="shared" si="69"/>
        <v>0</v>
      </c>
      <c r="AA102" s="175">
        <f t="shared" si="70"/>
        <v>0</v>
      </c>
      <c r="AB102" s="175">
        <f t="shared" si="36"/>
        <v>0</v>
      </c>
      <c r="AC102" s="175">
        <f t="shared" si="37"/>
        <v>0</v>
      </c>
      <c r="AD102" s="175">
        <f t="shared" si="38"/>
        <v>0</v>
      </c>
      <c r="AE102" s="175">
        <f t="shared" si="39"/>
        <v>0</v>
      </c>
      <c r="AF102" s="175">
        <f t="shared" si="40"/>
        <v>0</v>
      </c>
      <c r="AG102" s="175">
        <f t="shared" si="41"/>
        <v>0</v>
      </c>
      <c r="AH102" s="175">
        <f t="shared" si="42"/>
        <v>0</v>
      </c>
      <c r="AI102" s="175">
        <f t="shared" si="43"/>
        <v>0</v>
      </c>
      <c r="AJ102" s="175">
        <f t="shared" si="44"/>
        <v>0</v>
      </c>
      <c r="AK102" s="175">
        <f t="shared" si="45"/>
        <v>0</v>
      </c>
    </row>
    <row r="103" spans="1:37" ht="15" thickBot="1" x14ac:dyDescent="0.4">
      <c r="A103" s="181" t="str">
        <f>'Techs-Fuels Updated'!D100</f>
        <v>XKPSOU1NO0</v>
      </c>
      <c r="B103" s="306">
        <f>'Techs-Fuels Updated'!T100</f>
        <v>0</v>
      </c>
      <c r="C103" s="174">
        <f t="shared" si="46"/>
        <v>0</v>
      </c>
      <c r="D103" s="174">
        <f t="shared" si="47"/>
        <v>0</v>
      </c>
      <c r="E103" s="174">
        <f t="shared" si="48"/>
        <v>0</v>
      </c>
      <c r="F103" s="174">
        <f t="shared" si="49"/>
        <v>0</v>
      </c>
      <c r="G103" s="174">
        <f t="shared" si="50"/>
        <v>0</v>
      </c>
      <c r="H103" s="174">
        <f t="shared" si="51"/>
        <v>0</v>
      </c>
      <c r="I103" s="174">
        <f t="shared" si="52"/>
        <v>0</v>
      </c>
      <c r="J103" s="174">
        <f t="shared" si="53"/>
        <v>0</v>
      </c>
      <c r="K103" s="174">
        <f t="shared" si="54"/>
        <v>0</v>
      </c>
      <c r="L103" s="174">
        <f t="shared" si="55"/>
        <v>0</v>
      </c>
      <c r="M103" s="174">
        <f t="shared" si="56"/>
        <v>0</v>
      </c>
      <c r="N103" s="174">
        <f t="shared" si="57"/>
        <v>0</v>
      </c>
      <c r="O103" s="174">
        <f t="shared" si="58"/>
        <v>0</v>
      </c>
      <c r="P103" s="174">
        <f t="shared" si="59"/>
        <v>0</v>
      </c>
      <c r="Q103" s="174">
        <f t="shared" si="60"/>
        <v>0</v>
      </c>
      <c r="R103" s="174">
        <f t="shared" si="61"/>
        <v>0</v>
      </c>
      <c r="S103" s="174">
        <f t="shared" si="62"/>
        <v>0</v>
      </c>
      <c r="T103" s="174">
        <f t="shared" si="63"/>
        <v>0</v>
      </c>
      <c r="U103" s="174">
        <f t="shared" si="64"/>
        <v>0</v>
      </c>
      <c r="V103" s="174">
        <f t="shared" si="65"/>
        <v>0</v>
      </c>
      <c r="W103" s="174">
        <f t="shared" si="66"/>
        <v>0</v>
      </c>
      <c r="X103" s="174">
        <f t="shared" si="67"/>
        <v>0</v>
      </c>
      <c r="Y103" s="174">
        <f t="shared" si="68"/>
        <v>0</v>
      </c>
      <c r="Z103" s="174">
        <f t="shared" si="69"/>
        <v>0</v>
      </c>
      <c r="AA103" s="175">
        <f t="shared" si="70"/>
        <v>0</v>
      </c>
      <c r="AB103" s="175">
        <f t="shared" si="36"/>
        <v>0</v>
      </c>
      <c r="AC103" s="175">
        <f t="shared" si="37"/>
        <v>0</v>
      </c>
      <c r="AD103" s="175">
        <f t="shared" si="38"/>
        <v>0</v>
      </c>
      <c r="AE103" s="175">
        <f t="shared" si="39"/>
        <v>0</v>
      </c>
      <c r="AF103" s="175">
        <f t="shared" si="40"/>
        <v>0</v>
      </c>
      <c r="AG103" s="175">
        <f t="shared" si="41"/>
        <v>0</v>
      </c>
      <c r="AH103" s="175">
        <f t="shared" si="42"/>
        <v>0</v>
      </c>
      <c r="AI103" s="175">
        <f t="shared" si="43"/>
        <v>0</v>
      </c>
      <c r="AJ103" s="175">
        <f t="shared" si="44"/>
        <v>0</v>
      </c>
      <c r="AK103" s="175">
        <f t="shared" si="45"/>
        <v>0</v>
      </c>
    </row>
    <row r="104" spans="1:37" ht="15" thickBot="1" x14ac:dyDescent="0.4">
      <c r="A104" s="181" t="str">
        <f>'Techs-Fuels Updated'!D101</f>
        <v>XKPSOU1NI0</v>
      </c>
      <c r="B104" s="306">
        <f>'Techs-Fuels Updated'!T101</f>
        <v>0</v>
      </c>
      <c r="C104" s="174">
        <f t="shared" si="46"/>
        <v>0</v>
      </c>
      <c r="D104" s="174">
        <f t="shared" si="47"/>
        <v>0</v>
      </c>
      <c r="E104" s="174">
        <f t="shared" si="48"/>
        <v>0</v>
      </c>
      <c r="F104" s="174">
        <f t="shared" si="49"/>
        <v>0</v>
      </c>
      <c r="G104" s="174">
        <f t="shared" si="50"/>
        <v>0</v>
      </c>
      <c r="H104" s="174">
        <f t="shared" si="51"/>
        <v>0</v>
      </c>
      <c r="I104" s="174">
        <f t="shared" si="52"/>
        <v>0</v>
      </c>
      <c r="J104" s="174">
        <f t="shared" si="53"/>
        <v>0</v>
      </c>
      <c r="K104" s="174">
        <f t="shared" si="54"/>
        <v>0</v>
      </c>
      <c r="L104" s="174">
        <f t="shared" si="55"/>
        <v>0</v>
      </c>
      <c r="M104" s="174">
        <f t="shared" si="56"/>
        <v>0</v>
      </c>
      <c r="N104" s="174">
        <f t="shared" si="57"/>
        <v>0</v>
      </c>
      <c r="O104" s="174">
        <f t="shared" si="58"/>
        <v>0</v>
      </c>
      <c r="P104" s="174">
        <f t="shared" si="59"/>
        <v>0</v>
      </c>
      <c r="Q104" s="174">
        <f t="shared" si="60"/>
        <v>0</v>
      </c>
      <c r="R104" s="174">
        <f t="shared" si="61"/>
        <v>0</v>
      </c>
      <c r="S104" s="174">
        <f t="shared" si="62"/>
        <v>0</v>
      </c>
      <c r="T104" s="174">
        <f t="shared" si="63"/>
        <v>0</v>
      </c>
      <c r="U104" s="174">
        <f t="shared" si="64"/>
        <v>0</v>
      </c>
      <c r="V104" s="174">
        <f t="shared" si="65"/>
        <v>0</v>
      </c>
      <c r="W104" s="174">
        <f t="shared" si="66"/>
        <v>0</v>
      </c>
      <c r="X104" s="174">
        <f t="shared" si="67"/>
        <v>0</v>
      </c>
      <c r="Y104" s="174">
        <f t="shared" si="68"/>
        <v>0</v>
      </c>
      <c r="Z104" s="174">
        <f t="shared" si="69"/>
        <v>0</v>
      </c>
      <c r="AA104" s="175">
        <f t="shared" si="70"/>
        <v>0</v>
      </c>
      <c r="AB104" s="175">
        <f t="shared" si="36"/>
        <v>0</v>
      </c>
      <c r="AC104" s="175">
        <f t="shared" si="37"/>
        <v>0</v>
      </c>
      <c r="AD104" s="175">
        <f t="shared" si="38"/>
        <v>0</v>
      </c>
      <c r="AE104" s="175">
        <f t="shared" si="39"/>
        <v>0</v>
      </c>
      <c r="AF104" s="175">
        <f t="shared" si="40"/>
        <v>0</v>
      </c>
      <c r="AG104" s="175">
        <f t="shared" si="41"/>
        <v>0</v>
      </c>
      <c r="AH104" s="175">
        <f t="shared" si="42"/>
        <v>0</v>
      </c>
      <c r="AI104" s="175">
        <f t="shared" si="43"/>
        <v>0</v>
      </c>
      <c r="AJ104" s="175">
        <f t="shared" si="44"/>
        <v>0</v>
      </c>
      <c r="AK104" s="175">
        <f t="shared" si="45"/>
        <v>0</v>
      </c>
    </row>
    <row r="105" spans="1:37" ht="15" thickBot="1" x14ac:dyDescent="0.4">
      <c r="A105" s="181" t="str">
        <f>'Techs-Fuels Updated'!D102</f>
        <v>XKPWI25NO0</v>
      </c>
      <c r="B105" s="306" t="str">
        <f>'Techs-Fuels Updated'!T102</f>
        <v>0.0325</v>
      </c>
      <c r="C105" s="174" t="str">
        <f t="shared" si="46"/>
        <v>0.0325</v>
      </c>
      <c r="D105" s="174" t="str">
        <f t="shared" si="47"/>
        <v>0.0325</v>
      </c>
      <c r="E105" s="174" t="str">
        <f t="shared" si="48"/>
        <v>0.0325</v>
      </c>
      <c r="F105" s="174" t="str">
        <f t="shared" si="49"/>
        <v>0.0325</v>
      </c>
      <c r="G105" s="174" t="str">
        <f t="shared" si="50"/>
        <v>0.0325</v>
      </c>
      <c r="H105" s="174" t="str">
        <f t="shared" si="51"/>
        <v>0.0325</v>
      </c>
      <c r="I105" s="174" t="str">
        <f t="shared" si="52"/>
        <v>0.0325</v>
      </c>
      <c r="J105" s="174" t="str">
        <f t="shared" si="53"/>
        <v>0.0325</v>
      </c>
      <c r="K105" s="174" t="str">
        <f t="shared" si="54"/>
        <v>0.0325</v>
      </c>
      <c r="L105" s="174" t="str">
        <f t="shared" si="55"/>
        <v>0.0325</v>
      </c>
      <c r="M105" s="174" t="str">
        <f t="shared" si="56"/>
        <v>0.0325</v>
      </c>
      <c r="N105" s="174" t="str">
        <f t="shared" si="57"/>
        <v>0.0325</v>
      </c>
      <c r="O105" s="174" t="str">
        <f t="shared" si="58"/>
        <v>0.0325</v>
      </c>
      <c r="P105" s="174" t="str">
        <f t="shared" si="59"/>
        <v>0.0325</v>
      </c>
      <c r="Q105" s="174" t="str">
        <f t="shared" si="60"/>
        <v>0.0325</v>
      </c>
      <c r="R105" s="174" t="str">
        <f t="shared" si="61"/>
        <v>0.0325</v>
      </c>
      <c r="S105" s="174" t="str">
        <f t="shared" si="62"/>
        <v>0.0325</v>
      </c>
      <c r="T105" s="174" t="str">
        <f t="shared" si="63"/>
        <v>0.0325</v>
      </c>
      <c r="U105" s="174" t="str">
        <f t="shared" si="64"/>
        <v>0.0325</v>
      </c>
      <c r="V105" s="174" t="str">
        <f t="shared" si="65"/>
        <v>0.0325</v>
      </c>
      <c r="W105" s="174" t="str">
        <f t="shared" si="66"/>
        <v>0.0325</v>
      </c>
      <c r="X105" s="174" t="str">
        <f t="shared" si="67"/>
        <v>0.0325</v>
      </c>
      <c r="Y105" s="174" t="str">
        <f t="shared" si="68"/>
        <v>0.0325</v>
      </c>
      <c r="Z105" s="174" t="str">
        <f t="shared" si="69"/>
        <v>0.0325</v>
      </c>
      <c r="AA105" s="175" t="str">
        <f t="shared" si="70"/>
        <v>0.0325</v>
      </c>
      <c r="AB105" s="175" t="str">
        <f t="shared" si="36"/>
        <v>0.0325</v>
      </c>
      <c r="AC105" s="175" t="str">
        <f t="shared" si="37"/>
        <v>0.0325</v>
      </c>
      <c r="AD105" s="175" t="str">
        <f t="shared" si="38"/>
        <v>0.0325</v>
      </c>
      <c r="AE105" s="175" t="str">
        <f t="shared" si="39"/>
        <v>0.0325</v>
      </c>
      <c r="AF105" s="175" t="str">
        <f t="shared" si="40"/>
        <v>0.0325</v>
      </c>
      <c r="AG105" s="175" t="str">
        <f t="shared" si="41"/>
        <v>0.0325</v>
      </c>
      <c r="AH105" s="175" t="str">
        <f t="shared" si="42"/>
        <v>0.0325</v>
      </c>
      <c r="AI105" s="175" t="str">
        <f t="shared" si="43"/>
        <v>0.0325</v>
      </c>
      <c r="AJ105" s="175" t="str">
        <f t="shared" si="44"/>
        <v>0.0325</v>
      </c>
      <c r="AK105" s="175" t="str">
        <f t="shared" si="45"/>
        <v>0.0325</v>
      </c>
    </row>
    <row r="106" spans="1:37" ht="15" thickBot="1" x14ac:dyDescent="0.4">
      <c r="A106" s="181" t="str">
        <f>'Techs-Fuels Updated'!D103</f>
        <v>XKPWI25NI0</v>
      </c>
      <c r="B106" s="306">
        <f>'Techs-Fuels Updated'!T103</f>
        <v>0</v>
      </c>
      <c r="C106" s="174">
        <f t="shared" si="46"/>
        <v>0</v>
      </c>
      <c r="D106" s="174">
        <f t="shared" si="47"/>
        <v>0</v>
      </c>
      <c r="E106" s="174">
        <f t="shared" si="48"/>
        <v>0</v>
      </c>
      <c r="F106" s="174">
        <f t="shared" si="49"/>
        <v>0</v>
      </c>
      <c r="G106" s="174">
        <f t="shared" si="50"/>
        <v>0</v>
      </c>
      <c r="H106" s="174">
        <f t="shared" si="51"/>
        <v>0</v>
      </c>
      <c r="I106" s="174">
        <f t="shared" si="52"/>
        <v>0</v>
      </c>
      <c r="J106" s="174">
        <f t="shared" si="53"/>
        <v>0</v>
      </c>
      <c r="K106" s="174">
        <f t="shared" si="54"/>
        <v>0</v>
      </c>
      <c r="L106" s="174">
        <f t="shared" si="55"/>
        <v>0</v>
      </c>
      <c r="M106" s="174">
        <f t="shared" si="56"/>
        <v>0</v>
      </c>
      <c r="N106" s="174">
        <f t="shared" si="57"/>
        <v>0</v>
      </c>
      <c r="O106" s="174">
        <f t="shared" si="58"/>
        <v>0</v>
      </c>
      <c r="P106" s="174">
        <f t="shared" si="59"/>
        <v>0</v>
      </c>
      <c r="Q106" s="174">
        <f t="shared" si="60"/>
        <v>0</v>
      </c>
      <c r="R106" s="174">
        <f t="shared" si="61"/>
        <v>0</v>
      </c>
      <c r="S106" s="174">
        <f t="shared" si="62"/>
        <v>0</v>
      </c>
      <c r="T106" s="174">
        <f t="shared" si="63"/>
        <v>0</v>
      </c>
      <c r="U106" s="174">
        <f t="shared" si="64"/>
        <v>0</v>
      </c>
      <c r="V106" s="174">
        <f t="shared" si="65"/>
        <v>0</v>
      </c>
      <c r="W106" s="174">
        <f t="shared" si="66"/>
        <v>0</v>
      </c>
      <c r="X106" s="174">
        <f t="shared" si="67"/>
        <v>0</v>
      </c>
      <c r="Y106" s="174">
        <f t="shared" si="68"/>
        <v>0</v>
      </c>
      <c r="Z106" s="174">
        <f t="shared" si="69"/>
        <v>0</v>
      </c>
      <c r="AA106" s="175">
        <f t="shared" si="70"/>
        <v>0</v>
      </c>
      <c r="AB106" s="175">
        <f t="shared" si="36"/>
        <v>0</v>
      </c>
      <c r="AC106" s="175">
        <f t="shared" si="37"/>
        <v>0</v>
      </c>
      <c r="AD106" s="175">
        <f t="shared" si="38"/>
        <v>0</v>
      </c>
      <c r="AE106" s="175">
        <f t="shared" si="39"/>
        <v>0</v>
      </c>
      <c r="AF106" s="175">
        <f t="shared" si="40"/>
        <v>0</v>
      </c>
      <c r="AG106" s="175">
        <f t="shared" si="41"/>
        <v>0</v>
      </c>
      <c r="AH106" s="175">
        <f t="shared" si="42"/>
        <v>0</v>
      </c>
      <c r="AI106" s="175">
        <f t="shared" si="43"/>
        <v>0</v>
      </c>
      <c r="AJ106" s="175">
        <f t="shared" si="44"/>
        <v>0</v>
      </c>
      <c r="AK106" s="175">
        <f t="shared" si="45"/>
        <v>0</v>
      </c>
    </row>
    <row r="107" spans="1:37" ht="15" thickBot="1" x14ac:dyDescent="0.4">
      <c r="A107" s="181" t="str">
        <f>'Techs-Fuels Updated'!D104</f>
        <v>XKTELTRH00</v>
      </c>
      <c r="B107" s="306">
        <f>'Techs-Fuels Updated'!T104</f>
        <v>55</v>
      </c>
      <c r="C107" s="174">
        <f t="shared" si="46"/>
        <v>55</v>
      </c>
      <c r="D107" s="174">
        <f t="shared" si="47"/>
        <v>55</v>
      </c>
      <c r="E107" s="174">
        <f t="shared" si="48"/>
        <v>55</v>
      </c>
      <c r="F107" s="174">
        <f t="shared" si="49"/>
        <v>55</v>
      </c>
      <c r="G107" s="174">
        <f t="shared" si="50"/>
        <v>55</v>
      </c>
      <c r="H107" s="174">
        <f t="shared" si="51"/>
        <v>55</v>
      </c>
      <c r="I107" s="174">
        <f t="shared" si="52"/>
        <v>55</v>
      </c>
      <c r="J107" s="174">
        <f t="shared" si="53"/>
        <v>55</v>
      </c>
      <c r="K107" s="174">
        <f t="shared" si="54"/>
        <v>55</v>
      </c>
      <c r="L107" s="174">
        <f t="shared" si="55"/>
        <v>55</v>
      </c>
      <c r="M107" s="174">
        <f t="shared" si="56"/>
        <v>55</v>
      </c>
      <c r="N107" s="174">
        <f t="shared" si="57"/>
        <v>55</v>
      </c>
      <c r="O107" s="174">
        <f t="shared" si="58"/>
        <v>55</v>
      </c>
      <c r="P107" s="174">
        <f t="shared" si="59"/>
        <v>55</v>
      </c>
      <c r="Q107" s="174">
        <f t="shared" si="60"/>
        <v>55</v>
      </c>
      <c r="R107" s="174">
        <f t="shared" si="61"/>
        <v>55</v>
      </c>
      <c r="S107" s="174">
        <f t="shared" si="62"/>
        <v>55</v>
      </c>
      <c r="T107" s="174">
        <f t="shared" si="63"/>
        <v>55</v>
      </c>
      <c r="U107" s="174">
        <f t="shared" si="64"/>
        <v>55</v>
      </c>
      <c r="V107" s="174">
        <f t="shared" si="65"/>
        <v>55</v>
      </c>
      <c r="W107" s="174">
        <f t="shared" si="66"/>
        <v>55</v>
      </c>
      <c r="X107" s="174">
        <f t="shared" si="67"/>
        <v>55</v>
      </c>
      <c r="Y107" s="174">
        <f t="shared" si="68"/>
        <v>55</v>
      </c>
      <c r="Z107" s="174">
        <f t="shared" si="69"/>
        <v>55</v>
      </c>
      <c r="AA107" s="175">
        <f t="shared" si="70"/>
        <v>55</v>
      </c>
      <c r="AB107" s="175">
        <f t="shared" si="36"/>
        <v>55</v>
      </c>
      <c r="AC107" s="175">
        <f t="shared" si="37"/>
        <v>55</v>
      </c>
      <c r="AD107" s="175">
        <f t="shared" si="38"/>
        <v>55</v>
      </c>
      <c r="AE107" s="175">
        <f t="shared" si="39"/>
        <v>55</v>
      </c>
      <c r="AF107" s="175">
        <f t="shared" si="40"/>
        <v>55</v>
      </c>
      <c r="AG107" s="175">
        <f t="shared" si="41"/>
        <v>55</v>
      </c>
      <c r="AH107" s="175">
        <f t="shared" si="42"/>
        <v>55</v>
      </c>
      <c r="AI107" s="175">
        <f t="shared" si="43"/>
        <v>55</v>
      </c>
      <c r="AJ107" s="175">
        <f t="shared" si="44"/>
        <v>55</v>
      </c>
      <c r="AK107" s="175">
        <f t="shared" si="45"/>
        <v>55</v>
      </c>
    </row>
    <row r="108" spans="1:37" ht="15" thickBot="1" x14ac:dyDescent="0.4">
      <c r="A108" s="181" t="str">
        <f>'Techs-Fuels Updated'!D105</f>
        <v>XKTELDSH00</v>
      </c>
      <c r="B108" s="306">
        <f>'Techs-Fuels Updated'!T105</f>
        <v>55</v>
      </c>
      <c r="C108" s="174">
        <f t="shared" si="46"/>
        <v>55</v>
      </c>
      <c r="D108" s="174">
        <f t="shared" si="47"/>
        <v>55</v>
      </c>
      <c r="E108" s="174">
        <f t="shared" si="48"/>
        <v>55</v>
      </c>
      <c r="F108" s="174">
        <f t="shared" si="49"/>
        <v>55</v>
      </c>
      <c r="G108" s="174">
        <f t="shared" si="50"/>
        <v>55</v>
      </c>
      <c r="H108" s="174">
        <f t="shared" si="51"/>
        <v>55</v>
      </c>
      <c r="I108" s="174">
        <f t="shared" si="52"/>
        <v>55</v>
      </c>
      <c r="J108" s="174">
        <f t="shared" si="53"/>
        <v>55</v>
      </c>
      <c r="K108" s="174">
        <f t="shared" si="54"/>
        <v>55</v>
      </c>
      <c r="L108" s="174">
        <f t="shared" si="55"/>
        <v>55</v>
      </c>
      <c r="M108" s="174">
        <f t="shared" si="56"/>
        <v>55</v>
      </c>
      <c r="N108" s="174">
        <f t="shared" si="57"/>
        <v>55</v>
      </c>
      <c r="O108" s="174">
        <f t="shared" si="58"/>
        <v>55</v>
      </c>
      <c r="P108" s="174">
        <f t="shared" si="59"/>
        <v>55</v>
      </c>
      <c r="Q108" s="174">
        <f t="shared" si="60"/>
        <v>55</v>
      </c>
      <c r="R108" s="174">
        <f t="shared" si="61"/>
        <v>55</v>
      </c>
      <c r="S108" s="174">
        <f t="shared" si="62"/>
        <v>55</v>
      </c>
      <c r="T108" s="174">
        <f t="shared" si="63"/>
        <v>55</v>
      </c>
      <c r="U108" s="174">
        <f t="shared" si="64"/>
        <v>55</v>
      </c>
      <c r="V108" s="174">
        <f t="shared" si="65"/>
        <v>55</v>
      </c>
      <c r="W108" s="174">
        <f t="shared" si="66"/>
        <v>55</v>
      </c>
      <c r="X108" s="174">
        <f t="shared" si="67"/>
        <v>55</v>
      </c>
      <c r="Y108" s="174">
        <f t="shared" si="68"/>
        <v>55</v>
      </c>
      <c r="Z108" s="174">
        <f t="shared" si="69"/>
        <v>55</v>
      </c>
      <c r="AA108" s="175">
        <f t="shared" si="70"/>
        <v>55</v>
      </c>
      <c r="AB108" s="175">
        <f t="shared" si="36"/>
        <v>55</v>
      </c>
      <c r="AC108" s="175">
        <f t="shared" si="37"/>
        <v>55</v>
      </c>
      <c r="AD108" s="175">
        <f t="shared" si="38"/>
        <v>55</v>
      </c>
      <c r="AE108" s="175">
        <f t="shared" si="39"/>
        <v>55</v>
      </c>
      <c r="AF108" s="175">
        <f t="shared" si="40"/>
        <v>55</v>
      </c>
      <c r="AG108" s="175">
        <f t="shared" si="41"/>
        <v>55</v>
      </c>
      <c r="AH108" s="175">
        <f t="shared" si="42"/>
        <v>55</v>
      </c>
      <c r="AI108" s="175">
        <f t="shared" si="43"/>
        <v>55</v>
      </c>
      <c r="AJ108" s="175">
        <f t="shared" si="44"/>
        <v>55</v>
      </c>
      <c r="AK108" s="175">
        <f t="shared" si="45"/>
        <v>55</v>
      </c>
    </row>
    <row r="109" spans="1:37" ht="15" thickBot="1" x14ac:dyDescent="0.4">
      <c r="A109" s="181" t="str">
        <f>'Techs-Fuels Updated'!D106</f>
        <v>XKTRDIMH00</v>
      </c>
      <c r="B109" s="306">
        <f>'Techs-Fuels Updated'!T106</f>
        <v>1</v>
      </c>
      <c r="C109" s="174">
        <f t="shared" si="46"/>
        <v>1</v>
      </c>
      <c r="D109" s="174">
        <f t="shared" si="47"/>
        <v>1</v>
      </c>
      <c r="E109" s="174">
        <f t="shared" si="48"/>
        <v>1</v>
      </c>
      <c r="F109" s="174">
        <f t="shared" si="49"/>
        <v>1</v>
      </c>
      <c r="G109" s="174">
        <f t="shared" si="50"/>
        <v>1</v>
      </c>
      <c r="H109" s="174">
        <f t="shared" si="51"/>
        <v>1</v>
      </c>
      <c r="I109" s="174">
        <f t="shared" si="52"/>
        <v>1</v>
      </c>
      <c r="J109" s="174">
        <f t="shared" si="53"/>
        <v>1</v>
      </c>
      <c r="K109" s="174">
        <f t="shared" si="54"/>
        <v>1</v>
      </c>
      <c r="L109" s="174">
        <f t="shared" si="55"/>
        <v>1</v>
      </c>
      <c r="M109" s="174">
        <f t="shared" si="56"/>
        <v>1</v>
      </c>
      <c r="N109" s="174">
        <f t="shared" si="57"/>
        <v>1</v>
      </c>
      <c r="O109" s="174">
        <f t="shared" si="58"/>
        <v>1</v>
      </c>
      <c r="P109" s="174">
        <f t="shared" si="59"/>
        <v>1</v>
      </c>
      <c r="Q109" s="174">
        <f t="shared" si="60"/>
        <v>1</v>
      </c>
      <c r="R109" s="174">
        <f t="shared" si="61"/>
        <v>1</v>
      </c>
      <c r="S109" s="174">
        <f t="shared" si="62"/>
        <v>1</v>
      </c>
      <c r="T109" s="174">
        <f t="shared" si="63"/>
        <v>1</v>
      </c>
      <c r="U109" s="174">
        <f t="shared" si="64"/>
        <v>1</v>
      </c>
      <c r="V109" s="174">
        <f t="shared" si="65"/>
        <v>1</v>
      </c>
      <c r="W109" s="174">
        <f t="shared" si="66"/>
        <v>1</v>
      </c>
      <c r="X109" s="174">
        <f t="shared" si="67"/>
        <v>1</v>
      </c>
      <c r="Y109" s="174">
        <f t="shared" si="68"/>
        <v>1</v>
      </c>
      <c r="Z109" s="174">
        <f t="shared" si="69"/>
        <v>1</v>
      </c>
      <c r="AA109" s="175">
        <f t="shared" si="70"/>
        <v>1</v>
      </c>
      <c r="AB109" s="175">
        <f t="shared" si="36"/>
        <v>1</v>
      </c>
      <c r="AC109" s="175">
        <f t="shared" si="37"/>
        <v>1</v>
      </c>
      <c r="AD109" s="175">
        <f t="shared" si="38"/>
        <v>1</v>
      </c>
      <c r="AE109" s="175">
        <f t="shared" si="39"/>
        <v>1</v>
      </c>
      <c r="AF109" s="175">
        <f t="shared" si="40"/>
        <v>1</v>
      </c>
      <c r="AG109" s="175">
        <f t="shared" si="41"/>
        <v>1</v>
      </c>
      <c r="AH109" s="175">
        <f t="shared" si="42"/>
        <v>1</v>
      </c>
      <c r="AI109" s="175">
        <f t="shared" si="43"/>
        <v>1</v>
      </c>
      <c r="AJ109" s="175">
        <f t="shared" si="44"/>
        <v>1</v>
      </c>
      <c r="AK109" s="175">
        <f t="shared" si="45"/>
        <v>1</v>
      </c>
    </row>
    <row r="110" spans="1:37" ht="15" thickBot="1" x14ac:dyDescent="0.4">
      <c r="A110" s="181" t="str">
        <f>'Techs-Fuels Updated'!D107</f>
        <v>XKTRDEXH00</v>
      </c>
      <c r="B110" s="306">
        <f>'Techs-Fuels Updated'!T107</f>
        <v>1</v>
      </c>
      <c r="C110" s="174">
        <f t="shared" si="46"/>
        <v>1</v>
      </c>
      <c r="D110" s="174">
        <f t="shared" si="47"/>
        <v>1</v>
      </c>
      <c r="E110" s="174">
        <f t="shared" si="48"/>
        <v>1</v>
      </c>
      <c r="F110" s="174">
        <f t="shared" si="49"/>
        <v>1</v>
      </c>
      <c r="G110" s="174">
        <f t="shared" si="50"/>
        <v>1</v>
      </c>
      <c r="H110" s="174">
        <f t="shared" si="51"/>
        <v>1</v>
      </c>
      <c r="I110" s="174">
        <f t="shared" si="52"/>
        <v>1</v>
      </c>
      <c r="J110" s="174">
        <f t="shared" si="53"/>
        <v>1</v>
      </c>
      <c r="K110" s="174">
        <f t="shared" si="54"/>
        <v>1</v>
      </c>
      <c r="L110" s="174">
        <f t="shared" si="55"/>
        <v>1</v>
      </c>
      <c r="M110" s="174">
        <f t="shared" si="56"/>
        <v>1</v>
      </c>
      <c r="N110" s="174">
        <f t="shared" si="57"/>
        <v>1</v>
      </c>
      <c r="O110" s="174">
        <f t="shared" si="58"/>
        <v>1</v>
      </c>
      <c r="P110" s="174">
        <f t="shared" si="59"/>
        <v>1</v>
      </c>
      <c r="Q110" s="174">
        <f t="shared" si="60"/>
        <v>1</v>
      </c>
      <c r="R110" s="174">
        <f t="shared" si="61"/>
        <v>1</v>
      </c>
      <c r="S110" s="174">
        <f t="shared" si="62"/>
        <v>1</v>
      </c>
      <c r="T110" s="174">
        <f t="shared" si="63"/>
        <v>1</v>
      </c>
      <c r="U110" s="174">
        <f t="shared" si="64"/>
        <v>1</v>
      </c>
      <c r="V110" s="174">
        <f t="shared" si="65"/>
        <v>1</v>
      </c>
      <c r="W110" s="174">
        <f t="shared" si="66"/>
        <v>1</v>
      </c>
      <c r="X110" s="174">
        <f t="shared" si="67"/>
        <v>1</v>
      </c>
      <c r="Y110" s="174">
        <f t="shared" si="68"/>
        <v>1</v>
      </c>
      <c r="Z110" s="174">
        <f t="shared" si="69"/>
        <v>1</v>
      </c>
      <c r="AA110" s="175">
        <f t="shared" si="70"/>
        <v>1</v>
      </c>
      <c r="AB110" s="175">
        <f t="shared" si="36"/>
        <v>1</v>
      </c>
      <c r="AC110" s="175">
        <f t="shared" si="37"/>
        <v>1</v>
      </c>
      <c r="AD110" s="175">
        <f t="shared" si="38"/>
        <v>1</v>
      </c>
      <c r="AE110" s="175">
        <f t="shared" si="39"/>
        <v>1</v>
      </c>
      <c r="AF110" s="175">
        <f t="shared" si="40"/>
        <v>1</v>
      </c>
      <c r="AG110" s="175">
        <f t="shared" si="41"/>
        <v>1</v>
      </c>
      <c r="AH110" s="175">
        <f t="shared" si="42"/>
        <v>1</v>
      </c>
      <c r="AI110" s="175">
        <f t="shared" si="43"/>
        <v>1</v>
      </c>
      <c r="AJ110" s="175">
        <f t="shared" si="44"/>
        <v>1</v>
      </c>
      <c r="AK110" s="175">
        <f t="shared" si="45"/>
        <v>1</v>
      </c>
    </row>
    <row r="111" spans="1:37" ht="15" thickBot="1" x14ac:dyDescent="0.4">
      <c r="A111" s="181" t="str">
        <f>'Techs-Fuels Updated'!D108</f>
        <v>XKTRDAKH00</v>
      </c>
      <c r="B111" s="306">
        <f>'Techs-Fuels Updated'!T108</f>
        <v>0.3</v>
      </c>
      <c r="C111" s="174">
        <f t="shared" si="46"/>
        <v>0.3</v>
      </c>
      <c r="D111" s="174">
        <f t="shared" si="47"/>
        <v>0.3</v>
      </c>
      <c r="E111" s="174">
        <f t="shared" si="48"/>
        <v>0.3</v>
      </c>
      <c r="F111" s="174">
        <f t="shared" si="49"/>
        <v>0.3</v>
      </c>
      <c r="G111" s="174">
        <f t="shared" si="50"/>
        <v>0.3</v>
      </c>
      <c r="H111" s="174">
        <f t="shared" si="51"/>
        <v>0.3</v>
      </c>
      <c r="I111" s="174">
        <f t="shared" si="52"/>
        <v>0.3</v>
      </c>
      <c r="J111" s="174">
        <f t="shared" si="53"/>
        <v>0.3</v>
      </c>
      <c r="K111" s="174">
        <f t="shared" si="54"/>
        <v>0.3</v>
      </c>
      <c r="L111" s="174">
        <f t="shared" si="55"/>
        <v>0.3</v>
      </c>
      <c r="M111" s="174">
        <f t="shared" si="56"/>
        <v>0.3</v>
      </c>
      <c r="N111" s="174">
        <f t="shared" si="57"/>
        <v>0.3</v>
      </c>
      <c r="O111" s="174">
        <f t="shared" si="58"/>
        <v>0.3</v>
      </c>
      <c r="P111" s="174">
        <f t="shared" si="59"/>
        <v>0.3</v>
      </c>
      <c r="Q111" s="174">
        <f t="shared" si="60"/>
        <v>0.3</v>
      </c>
      <c r="R111" s="174">
        <f t="shared" si="61"/>
        <v>0.3</v>
      </c>
      <c r="S111" s="174">
        <f t="shared" si="62"/>
        <v>0.3</v>
      </c>
      <c r="T111" s="174">
        <f t="shared" si="63"/>
        <v>0.3</v>
      </c>
      <c r="U111" s="174">
        <f t="shared" si="64"/>
        <v>0.3</v>
      </c>
      <c r="V111" s="174">
        <f t="shared" si="65"/>
        <v>0.3</v>
      </c>
      <c r="W111" s="174">
        <f t="shared" si="66"/>
        <v>0.3</v>
      </c>
      <c r="X111" s="174">
        <f t="shared" si="67"/>
        <v>0.3</v>
      </c>
      <c r="Y111" s="174">
        <f t="shared" si="68"/>
        <v>0.3</v>
      </c>
      <c r="Z111" s="174">
        <f t="shared" si="69"/>
        <v>0.3</v>
      </c>
      <c r="AA111" s="175">
        <f t="shared" si="70"/>
        <v>0.3</v>
      </c>
      <c r="AB111" s="175">
        <f t="shared" si="36"/>
        <v>0.3</v>
      </c>
      <c r="AC111" s="175">
        <f t="shared" si="37"/>
        <v>0.3</v>
      </c>
      <c r="AD111" s="175">
        <f t="shared" si="38"/>
        <v>0.3</v>
      </c>
      <c r="AE111" s="175">
        <f t="shared" si="39"/>
        <v>0.3</v>
      </c>
      <c r="AF111" s="175">
        <f t="shared" si="40"/>
        <v>0.3</v>
      </c>
      <c r="AG111" s="175">
        <f t="shared" si="41"/>
        <v>0.3</v>
      </c>
      <c r="AH111" s="175">
        <f t="shared" si="42"/>
        <v>0.3</v>
      </c>
      <c r="AI111" s="175">
        <f t="shared" si="43"/>
        <v>0.3</v>
      </c>
      <c r="AJ111" s="175">
        <f t="shared" si="44"/>
        <v>0.3</v>
      </c>
      <c r="AK111" s="175">
        <f t="shared" si="45"/>
        <v>0.3</v>
      </c>
    </row>
    <row r="112" spans="1:37" ht="15" thickBot="1" x14ac:dyDescent="0.4">
      <c r="A112" s="181" t="str">
        <f>'Techs-Fuels Updated'!D109</f>
        <v>XKTRDMEH00</v>
      </c>
      <c r="B112" s="306" t="str">
        <f>'Techs-Fuels Updated'!T109</f>
        <v>0.44</v>
      </c>
      <c r="C112" s="174" t="str">
        <f t="shared" si="46"/>
        <v>0.44</v>
      </c>
      <c r="D112" s="174" t="str">
        <f t="shared" si="47"/>
        <v>0.44</v>
      </c>
      <c r="E112" s="174" t="str">
        <f t="shared" si="48"/>
        <v>0.44</v>
      </c>
      <c r="F112" s="174" t="str">
        <f t="shared" si="49"/>
        <v>0.44</v>
      </c>
      <c r="G112" s="174" t="str">
        <f t="shared" si="50"/>
        <v>0.44</v>
      </c>
      <c r="H112" s="174" t="str">
        <f t="shared" si="51"/>
        <v>0.44</v>
      </c>
      <c r="I112" s="174" t="str">
        <f t="shared" si="52"/>
        <v>0.44</v>
      </c>
      <c r="J112" s="174" t="str">
        <f t="shared" si="53"/>
        <v>0.44</v>
      </c>
      <c r="K112" s="174" t="str">
        <f t="shared" si="54"/>
        <v>0.44</v>
      </c>
      <c r="L112" s="174" t="str">
        <f t="shared" si="55"/>
        <v>0.44</v>
      </c>
      <c r="M112" s="174" t="str">
        <f t="shared" si="56"/>
        <v>0.44</v>
      </c>
      <c r="N112" s="174" t="str">
        <f t="shared" si="57"/>
        <v>0.44</v>
      </c>
      <c r="O112" s="174" t="str">
        <f t="shared" si="58"/>
        <v>0.44</v>
      </c>
      <c r="P112" s="174" t="str">
        <f t="shared" si="59"/>
        <v>0.44</v>
      </c>
      <c r="Q112" s="174" t="str">
        <f t="shared" si="60"/>
        <v>0.44</v>
      </c>
      <c r="R112" s="174" t="str">
        <f t="shared" si="61"/>
        <v>0.44</v>
      </c>
      <c r="S112" s="174" t="str">
        <f t="shared" si="62"/>
        <v>0.44</v>
      </c>
      <c r="T112" s="174" t="str">
        <f t="shared" si="63"/>
        <v>0.44</v>
      </c>
      <c r="U112" s="174" t="str">
        <f t="shared" si="64"/>
        <v>0.44</v>
      </c>
      <c r="V112" s="174" t="str">
        <f t="shared" si="65"/>
        <v>0.44</v>
      </c>
      <c r="W112" s="174" t="str">
        <f t="shared" si="66"/>
        <v>0.44</v>
      </c>
      <c r="X112" s="174" t="str">
        <f t="shared" si="67"/>
        <v>0.44</v>
      </c>
      <c r="Y112" s="174" t="str">
        <f t="shared" si="68"/>
        <v>0.44</v>
      </c>
      <c r="Z112" s="174" t="str">
        <f t="shared" si="69"/>
        <v>0.44</v>
      </c>
      <c r="AA112" s="175" t="str">
        <f t="shared" si="70"/>
        <v>0.44</v>
      </c>
      <c r="AB112" s="175" t="str">
        <f t="shared" si="36"/>
        <v>0.44</v>
      </c>
      <c r="AC112" s="175" t="str">
        <f t="shared" si="37"/>
        <v>0.44</v>
      </c>
      <c r="AD112" s="175" t="str">
        <f t="shared" si="38"/>
        <v>0.44</v>
      </c>
      <c r="AE112" s="175" t="str">
        <f t="shared" si="39"/>
        <v>0.44</v>
      </c>
      <c r="AF112" s="175" t="str">
        <f t="shared" si="40"/>
        <v>0.44</v>
      </c>
      <c r="AG112" s="175" t="str">
        <f t="shared" si="41"/>
        <v>0.44</v>
      </c>
      <c r="AH112" s="175" t="str">
        <f t="shared" si="42"/>
        <v>0.44</v>
      </c>
      <c r="AI112" s="175" t="str">
        <f t="shared" si="43"/>
        <v>0.44</v>
      </c>
      <c r="AJ112" s="175" t="str">
        <f t="shared" si="44"/>
        <v>0.44</v>
      </c>
      <c r="AK112" s="175" t="str">
        <f t="shared" si="45"/>
        <v>0.44</v>
      </c>
    </row>
    <row r="113" spans="1:37" ht="15" thickBot="1" x14ac:dyDescent="0.4">
      <c r="A113" s="181"/>
      <c r="B113" s="306"/>
      <c r="C113" s="174"/>
      <c r="D113" s="174"/>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c r="AA113" s="175"/>
      <c r="AB113" s="175"/>
      <c r="AC113" s="175"/>
      <c r="AD113" s="175"/>
      <c r="AE113" s="175"/>
      <c r="AF113" s="175"/>
      <c r="AG113" s="175"/>
      <c r="AH113" s="175"/>
      <c r="AI113" s="175"/>
      <c r="AJ113" s="175"/>
      <c r="AK113" s="175"/>
    </row>
    <row r="114" spans="1:37" ht="15" thickBot="1" x14ac:dyDescent="0.4">
      <c r="A114" s="366" t="str">
        <f>'Techs-Fuels Updated'!D110</f>
        <v>MKCWTLK0BD</v>
      </c>
      <c r="B114" s="364">
        <f>'Techs-Fuels Updated'!T110</f>
        <v>1071.9256885364975</v>
      </c>
      <c r="C114" s="361">
        <f t="shared" si="46"/>
        <v>1071.9256885364975</v>
      </c>
      <c r="D114" s="361">
        <f t="shared" si="47"/>
        <v>1071.9256885364975</v>
      </c>
      <c r="E114" s="361">
        <f t="shared" si="48"/>
        <v>1071.9256885364975</v>
      </c>
      <c r="F114" s="361">
        <f t="shared" si="49"/>
        <v>1071.9256885364975</v>
      </c>
      <c r="G114" s="361">
        <f t="shared" si="50"/>
        <v>1071.9256885364975</v>
      </c>
      <c r="H114" s="361">
        <f t="shared" si="51"/>
        <v>1071.9256885364975</v>
      </c>
      <c r="I114" s="361">
        <f t="shared" si="52"/>
        <v>1071.9256885364975</v>
      </c>
      <c r="J114" s="361">
        <f t="shared" si="53"/>
        <v>1071.9256885364975</v>
      </c>
      <c r="K114" s="361">
        <f t="shared" si="54"/>
        <v>1071.9256885364975</v>
      </c>
      <c r="L114" s="361">
        <f t="shared" si="55"/>
        <v>1071.9256885364975</v>
      </c>
      <c r="M114" s="361">
        <f t="shared" si="56"/>
        <v>1071.9256885364975</v>
      </c>
      <c r="N114" s="361">
        <f t="shared" si="57"/>
        <v>1071.9256885364975</v>
      </c>
      <c r="O114" s="361">
        <f t="shared" si="58"/>
        <v>1071.9256885364975</v>
      </c>
      <c r="P114" s="361">
        <f t="shared" si="59"/>
        <v>1071.9256885364975</v>
      </c>
      <c r="Q114" s="361">
        <f t="shared" si="60"/>
        <v>1071.9256885364975</v>
      </c>
      <c r="R114" s="361">
        <f t="shared" si="61"/>
        <v>1071.9256885364975</v>
      </c>
      <c r="S114" s="361">
        <f t="shared" si="62"/>
        <v>1071.9256885364975</v>
      </c>
      <c r="T114" s="361">
        <f t="shared" si="63"/>
        <v>1071.9256885364975</v>
      </c>
      <c r="U114" s="361">
        <f t="shared" si="64"/>
        <v>1071.9256885364975</v>
      </c>
      <c r="V114" s="361">
        <f t="shared" si="65"/>
        <v>1071.9256885364975</v>
      </c>
      <c r="W114" s="361">
        <f t="shared" si="66"/>
        <v>1071.9256885364975</v>
      </c>
      <c r="X114" s="361">
        <f t="shared" si="67"/>
        <v>1071.9256885364975</v>
      </c>
      <c r="Y114" s="361">
        <f t="shared" si="68"/>
        <v>1071.9256885364975</v>
      </c>
      <c r="Z114" s="361">
        <f t="shared" si="69"/>
        <v>1071.9256885364975</v>
      </c>
      <c r="AA114" s="365">
        <f t="shared" si="70"/>
        <v>1071.9256885364975</v>
      </c>
      <c r="AB114" s="365">
        <f t="shared" si="36"/>
        <v>1071.9256885364975</v>
      </c>
      <c r="AC114" s="365">
        <f t="shared" si="37"/>
        <v>1071.9256885364975</v>
      </c>
      <c r="AD114" s="365">
        <f t="shared" si="38"/>
        <v>1071.9256885364975</v>
      </c>
      <c r="AE114" s="365">
        <f t="shared" si="39"/>
        <v>1071.9256885364975</v>
      </c>
      <c r="AF114" s="365">
        <f t="shared" si="40"/>
        <v>1071.9256885364975</v>
      </c>
      <c r="AG114" s="365">
        <f t="shared" si="41"/>
        <v>1071.9256885364975</v>
      </c>
      <c r="AH114" s="365">
        <f t="shared" si="42"/>
        <v>1071.9256885364975</v>
      </c>
      <c r="AI114" s="365">
        <f t="shared" si="43"/>
        <v>1071.9256885364975</v>
      </c>
      <c r="AJ114" s="365">
        <f t="shared" si="44"/>
        <v>1071.9256885364975</v>
      </c>
      <c r="AK114" s="365">
        <f t="shared" si="45"/>
        <v>1071.9256885364975</v>
      </c>
    </row>
    <row r="115" spans="1:37" ht="15" thickBot="1" x14ac:dyDescent="0.4">
      <c r="A115" s="366" t="str">
        <f>'Techs-Fuels Updated'!D111</f>
        <v>MKCWTCT1BD</v>
      </c>
      <c r="B115" s="364">
        <f>'Techs-Fuels Updated'!T111</f>
        <v>165.6522187028902</v>
      </c>
      <c r="C115" s="361">
        <f t="shared" si="46"/>
        <v>165.6522187028902</v>
      </c>
      <c r="D115" s="361">
        <f t="shared" si="47"/>
        <v>165.6522187028902</v>
      </c>
      <c r="E115" s="361">
        <f t="shared" si="48"/>
        <v>165.6522187028902</v>
      </c>
      <c r="F115" s="361">
        <f t="shared" si="49"/>
        <v>165.6522187028902</v>
      </c>
      <c r="G115" s="361">
        <f t="shared" si="50"/>
        <v>165.6522187028902</v>
      </c>
      <c r="H115" s="361">
        <f t="shared" si="51"/>
        <v>165.6522187028902</v>
      </c>
      <c r="I115" s="361">
        <f t="shared" si="52"/>
        <v>165.6522187028902</v>
      </c>
      <c r="J115" s="361">
        <f t="shared" si="53"/>
        <v>165.6522187028902</v>
      </c>
      <c r="K115" s="361">
        <f t="shared" si="54"/>
        <v>165.6522187028902</v>
      </c>
      <c r="L115" s="361">
        <f t="shared" si="55"/>
        <v>165.6522187028902</v>
      </c>
      <c r="M115" s="361">
        <f t="shared" si="56"/>
        <v>165.6522187028902</v>
      </c>
      <c r="N115" s="361">
        <f t="shared" si="57"/>
        <v>165.6522187028902</v>
      </c>
      <c r="O115" s="361">
        <f t="shared" si="58"/>
        <v>165.6522187028902</v>
      </c>
      <c r="P115" s="361">
        <f t="shared" si="59"/>
        <v>165.6522187028902</v>
      </c>
      <c r="Q115" s="361">
        <f t="shared" si="60"/>
        <v>165.6522187028902</v>
      </c>
      <c r="R115" s="361">
        <f t="shared" si="61"/>
        <v>165.6522187028902</v>
      </c>
      <c r="S115" s="361">
        <f t="shared" si="62"/>
        <v>165.6522187028902</v>
      </c>
      <c r="T115" s="361">
        <f t="shared" si="63"/>
        <v>165.6522187028902</v>
      </c>
      <c r="U115" s="361">
        <f t="shared" si="64"/>
        <v>165.6522187028902</v>
      </c>
      <c r="V115" s="361">
        <f t="shared" si="65"/>
        <v>165.6522187028902</v>
      </c>
      <c r="W115" s="361">
        <f t="shared" si="66"/>
        <v>165.6522187028902</v>
      </c>
      <c r="X115" s="361">
        <f t="shared" si="67"/>
        <v>165.6522187028902</v>
      </c>
      <c r="Y115" s="361">
        <f t="shared" si="68"/>
        <v>165.6522187028902</v>
      </c>
      <c r="Z115" s="361">
        <f t="shared" si="69"/>
        <v>165.6522187028902</v>
      </c>
      <c r="AA115" s="365">
        <f t="shared" si="70"/>
        <v>165.6522187028902</v>
      </c>
      <c r="AB115" s="365">
        <f t="shared" si="36"/>
        <v>165.6522187028902</v>
      </c>
      <c r="AC115" s="365">
        <f t="shared" si="37"/>
        <v>165.6522187028902</v>
      </c>
      <c r="AD115" s="365">
        <f t="shared" si="38"/>
        <v>165.6522187028902</v>
      </c>
      <c r="AE115" s="365">
        <f t="shared" si="39"/>
        <v>165.6522187028902</v>
      </c>
      <c r="AF115" s="365">
        <f t="shared" si="40"/>
        <v>165.6522187028902</v>
      </c>
      <c r="AG115" s="365">
        <f t="shared" si="41"/>
        <v>165.6522187028902</v>
      </c>
      <c r="AH115" s="365">
        <f t="shared" si="42"/>
        <v>165.6522187028902</v>
      </c>
      <c r="AI115" s="365">
        <f t="shared" si="43"/>
        <v>165.6522187028902</v>
      </c>
      <c r="AJ115" s="365">
        <f t="shared" si="44"/>
        <v>165.6522187028902</v>
      </c>
      <c r="AK115" s="365">
        <f t="shared" si="45"/>
        <v>165.6522187028902</v>
      </c>
    </row>
    <row r="116" spans="1:37" ht="15" thickBot="1" x14ac:dyDescent="0.4">
      <c r="A116" s="366" t="str">
        <f>'Techs-Fuels Updated'!D112</f>
        <v>MKCWTRS1BD</v>
      </c>
      <c r="B116" s="364">
        <f>'Techs-Fuels Updated'!T112</f>
        <v>1237.5779072393877</v>
      </c>
      <c r="C116" s="361">
        <f t="shared" si="46"/>
        <v>1237.5779072393877</v>
      </c>
      <c r="D116" s="361">
        <f t="shared" si="47"/>
        <v>1237.5779072393877</v>
      </c>
      <c r="E116" s="361">
        <f t="shared" si="48"/>
        <v>1237.5779072393877</v>
      </c>
      <c r="F116" s="361">
        <f t="shared" si="49"/>
        <v>1237.5779072393877</v>
      </c>
      <c r="G116" s="361">
        <f t="shared" si="50"/>
        <v>1237.5779072393877</v>
      </c>
      <c r="H116" s="361">
        <f t="shared" si="51"/>
        <v>1237.5779072393877</v>
      </c>
      <c r="I116" s="361">
        <f t="shared" si="52"/>
        <v>1237.5779072393877</v>
      </c>
      <c r="J116" s="361">
        <f t="shared" si="53"/>
        <v>1237.5779072393877</v>
      </c>
      <c r="K116" s="361">
        <f t="shared" si="54"/>
        <v>1237.5779072393877</v>
      </c>
      <c r="L116" s="361">
        <f t="shared" si="55"/>
        <v>1237.5779072393877</v>
      </c>
      <c r="M116" s="361">
        <f t="shared" si="56"/>
        <v>1237.5779072393877</v>
      </c>
      <c r="N116" s="361">
        <f t="shared" si="57"/>
        <v>1237.5779072393877</v>
      </c>
      <c r="O116" s="361">
        <f t="shared" si="58"/>
        <v>1237.5779072393877</v>
      </c>
      <c r="P116" s="361">
        <f t="shared" si="59"/>
        <v>1237.5779072393877</v>
      </c>
      <c r="Q116" s="361">
        <f t="shared" si="60"/>
        <v>1237.5779072393877</v>
      </c>
      <c r="R116" s="361">
        <f t="shared" si="61"/>
        <v>1237.5779072393877</v>
      </c>
      <c r="S116" s="361">
        <f t="shared" si="62"/>
        <v>1237.5779072393877</v>
      </c>
      <c r="T116" s="361">
        <f t="shared" si="63"/>
        <v>1237.5779072393877</v>
      </c>
      <c r="U116" s="361">
        <f t="shared" si="64"/>
        <v>1237.5779072393877</v>
      </c>
      <c r="V116" s="361">
        <f t="shared" si="65"/>
        <v>1237.5779072393877</v>
      </c>
      <c r="W116" s="361">
        <f t="shared" si="66"/>
        <v>1237.5779072393877</v>
      </c>
      <c r="X116" s="361">
        <f t="shared" si="67"/>
        <v>1237.5779072393877</v>
      </c>
      <c r="Y116" s="361">
        <f t="shared" si="68"/>
        <v>1237.5779072393877</v>
      </c>
      <c r="Z116" s="361">
        <f t="shared" si="69"/>
        <v>1237.5779072393877</v>
      </c>
      <c r="AA116" s="365">
        <f t="shared" si="70"/>
        <v>1237.5779072393877</v>
      </c>
      <c r="AB116" s="365">
        <f t="shared" si="36"/>
        <v>1237.5779072393877</v>
      </c>
      <c r="AC116" s="365">
        <f t="shared" si="37"/>
        <v>1237.5779072393877</v>
      </c>
      <c r="AD116" s="365">
        <f t="shared" si="38"/>
        <v>1237.5779072393877</v>
      </c>
      <c r="AE116" s="365">
        <f t="shared" si="39"/>
        <v>1237.5779072393877</v>
      </c>
      <c r="AF116" s="365">
        <f t="shared" si="40"/>
        <v>1237.5779072393877</v>
      </c>
      <c r="AG116" s="365">
        <f t="shared" si="41"/>
        <v>1237.5779072393877</v>
      </c>
      <c r="AH116" s="365">
        <f t="shared" si="42"/>
        <v>1237.5779072393877</v>
      </c>
      <c r="AI116" s="365">
        <f t="shared" si="43"/>
        <v>1237.5779072393877</v>
      </c>
      <c r="AJ116" s="365">
        <f t="shared" si="44"/>
        <v>1237.5779072393877</v>
      </c>
      <c r="AK116" s="365">
        <f t="shared" si="45"/>
        <v>1237.5779072393877</v>
      </c>
    </row>
    <row r="117" spans="1:37" ht="15" thickBot="1" x14ac:dyDescent="0.4">
      <c r="A117" s="366" t="str">
        <f>'Techs-Fuels Updated'!D113</f>
        <v>MKCWTSP1BD</v>
      </c>
      <c r="B117" s="364">
        <f>'Techs-Fuels Updated'!T113</f>
        <v>34690</v>
      </c>
      <c r="C117" s="361">
        <f t="shared" si="46"/>
        <v>34690</v>
      </c>
      <c r="D117" s="361">
        <f t="shared" si="47"/>
        <v>34690</v>
      </c>
      <c r="E117" s="361">
        <f t="shared" si="48"/>
        <v>34690</v>
      </c>
      <c r="F117" s="361">
        <f t="shared" si="49"/>
        <v>34690</v>
      </c>
      <c r="G117" s="361">
        <f t="shared" si="50"/>
        <v>34690</v>
      </c>
      <c r="H117" s="361">
        <f t="shared" si="51"/>
        <v>34690</v>
      </c>
      <c r="I117" s="361">
        <f t="shared" si="52"/>
        <v>34690</v>
      </c>
      <c r="J117" s="361">
        <f t="shared" si="53"/>
        <v>34690</v>
      </c>
      <c r="K117" s="361">
        <f t="shared" si="54"/>
        <v>34690</v>
      </c>
      <c r="L117" s="361">
        <f t="shared" si="55"/>
        <v>34690</v>
      </c>
      <c r="M117" s="361">
        <f t="shared" si="56"/>
        <v>34690</v>
      </c>
      <c r="N117" s="361">
        <f t="shared" si="57"/>
        <v>34690</v>
      </c>
      <c r="O117" s="361">
        <f t="shared" si="58"/>
        <v>34690</v>
      </c>
      <c r="P117" s="361">
        <f t="shared" si="59"/>
        <v>34690</v>
      </c>
      <c r="Q117" s="361">
        <f t="shared" si="60"/>
        <v>34690</v>
      </c>
      <c r="R117" s="361">
        <f t="shared" si="61"/>
        <v>34690</v>
      </c>
      <c r="S117" s="361">
        <f t="shared" si="62"/>
        <v>34690</v>
      </c>
      <c r="T117" s="361">
        <f t="shared" si="63"/>
        <v>34690</v>
      </c>
      <c r="U117" s="361">
        <f t="shared" si="64"/>
        <v>34690</v>
      </c>
      <c r="V117" s="361">
        <f t="shared" si="65"/>
        <v>34690</v>
      </c>
      <c r="W117" s="361">
        <f t="shared" si="66"/>
        <v>34690</v>
      </c>
      <c r="X117" s="361">
        <f t="shared" si="67"/>
        <v>34690</v>
      </c>
      <c r="Y117" s="361">
        <f t="shared" si="68"/>
        <v>34690</v>
      </c>
      <c r="Z117" s="361">
        <f t="shared" si="69"/>
        <v>34690</v>
      </c>
      <c r="AA117" s="365">
        <f t="shared" si="70"/>
        <v>34690</v>
      </c>
      <c r="AB117" s="365">
        <f t="shared" si="36"/>
        <v>34690</v>
      </c>
      <c r="AC117" s="365">
        <f t="shared" si="37"/>
        <v>34690</v>
      </c>
      <c r="AD117" s="365">
        <f t="shared" si="38"/>
        <v>34690</v>
      </c>
      <c r="AE117" s="365">
        <f t="shared" si="39"/>
        <v>34690</v>
      </c>
      <c r="AF117" s="365">
        <f t="shared" si="40"/>
        <v>34690</v>
      </c>
      <c r="AG117" s="365">
        <f t="shared" si="41"/>
        <v>34690</v>
      </c>
      <c r="AH117" s="365">
        <f t="shared" si="42"/>
        <v>34690</v>
      </c>
      <c r="AI117" s="365">
        <f t="shared" si="43"/>
        <v>34690</v>
      </c>
      <c r="AJ117" s="365">
        <f t="shared" si="44"/>
        <v>34690</v>
      </c>
      <c r="AK117" s="365">
        <f t="shared" si="45"/>
        <v>34690</v>
      </c>
    </row>
    <row r="118" spans="1:37" ht="15" thickBot="1" x14ac:dyDescent="0.4">
      <c r="A118" s="366" t="str">
        <f>'Techs-Fuels Updated'!D114</f>
        <v>MKCWTCT2BD</v>
      </c>
      <c r="B118" s="364">
        <f>'Techs-Fuels Updated'!T114</f>
        <v>1290.7235043157793</v>
      </c>
      <c r="C118" s="361">
        <f t="shared" si="46"/>
        <v>1290.7235043157793</v>
      </c>
      <c r="D118" s="361">
        <f t="shared" si="47"/>
        <v>1290.7235043157793</v>
      </c>
      <c r="E118" s="361">
        <f t="shared" si="48"/>
        <v>1290.7235043157793</v>
      </c>
      <c r="F118" s="361">
        <f t="shared" si="49"/>
        <v>1290.7235043157793</v>
      </c>
      <c r="G118" s="361">
        <f t="shared" si="50"/>
        <v>1290.7235043157793</v>
      </c>
      <c r="H118" s="361">
        <f t="shared" si="51"/>
        <v>1290.7235043157793</v>
      </c>
      <c r="I118" s="361">
        <f t="shared" si="52"/>
        <v>1290.7235043157793</v>
      </c>
      <c r="J118" s="361">
        <f t="shared" si="53"/>
        <v>1290.7235043157793</v>
      </c>
      <c r="K118" s="361">
        <f t="shared" si="54"/>
        <v>1290.7235043157793</v>
      </c>
      <c r="L118" s="361">
        <f t="shared" si="55"/>
        <v>1290.7235043157793</v>
      </c>
      <c r="M118" s="361">
        <f t="shared" si="56"/>
        <v>1290.7235043157793</v>
      </c>
      <c r="N118" s="361">
        <f t="shared" si="57"/>
        <v>1290.7235043157793</v>
      </c>
      <c r="O118" s="361">
        <f t="shared" si="58"/>
        <v>1290.7235043157793</v>
      </c>
      <c r="P118" s="361">
        <f t="shared" si="59"/>
        <v>1290.7235043157793</v>
      </c>
      <c r="Q118" s="361">
        <f t="shared" si="60"/>
        <v>1290.7235043157793</v>
      </c>
      <c r="R118" s="361">
        <f t="shared" si="61"/>
        <v>1290.7235043157793</v>
      </c>
      <c r="S118" s="361">
        <f t="shared" si="62"/>
        <v>1290.7235043157793</v>
      </c>
      <c r="T118" s="361">
        <f t="shared" si="63"/>
        <v>1290.7235043157793</v>
      </c>
      <c r="U118" s="361">
        <f t="shared" si="64"/>
        <v>1290.7235043157793</v>
      </c>
      <c r="V118" s="361">
        <f t="shared" si="65"/>
        <v>1290.7235043157793</v>
      </c>
      <c r="W118" s="361">
        <f t="shared" si="66"/>
        <v>1290.7235043157793</v>
      </c>
      <c r="X118" s="361">
        <f t="shared" si="67"/>
        <v>1290.7235043157793</v>
      </c>
      <c r="Y118" s="361">
        <f t="shared" si="68"/>
        <v>1290.7235043157793</v>
      </c>
      <c r="Z118" s="361">
        <f t="shared" si="69"/>
        <v>1290.7235043157793</v>
      </c>
      <c r="AA118" s="365">
        <f t="shared" si="70"/>
        <v>1290.7235043157793</v>
      </c>
      <c r="AB118" s="365">
        <f t="shared" si="36"/>
        <v>1290.7235043157793</v>
      </c>
      <c r="AC118" s="365">
        <f t="shared" si="37"/>
        <v>1290.7235043157793</v>
      </c>
      <c r="AD118" s="365">
        <f t="shared" si="38"/>
        <v>1290.7235043157793</v>
      </c>
      <c r="AE118" s="365">
        <f t="shared" si="39"/>
        <v>1290.7235043157793</v>
      </c>
      <c r="AF118" s="365">
        <f t="shared" si="40"/>
        <v>1290.7235043157793</v>
      </c>
      <c r="AG118" s="365">
        <f t="shared" si="41"/>
        <v>1290.7235043157793</v>
      </c>
      <c r="AH118" s="365">
        <f t="shared" si="42"/>
        <v>1290.7235043157793</v>
      </c>
      <c r="AI118" s="365">
        <f t="shared" si="43"/>
        <v>1290.7235043157793</v>
      </c>
      <c r="AJ118" s="365">
        <f t="shared" si="44"/>
        <v>1290.7235043157793</v>
      </c>
      <c r="AK118" s="365">
        <f t="shared" si="45"/>
        <v>1290.7235043157793</v>
      </c>
    </row>
    <row r="119" spans="1:37" ht="15" thickBot="1" x14ac:dyDescent="0.4">
      <c r="A119" s="366" t="str">
        <f>'Techs-Fuels Updated'!D115</f>
        <v>MKCWTRS2BD</v>
      </c>
      <c r="B119" s="364">
        <f>'Techs-Fuels Updated'!T115</f>
        <v>2528.3014115551669</v>
      </c>
      <c r="C119" s="361">
        <f t="shared" si="46"/>
        <v>2528.3014115551669</v>
      </c>
      <c r="D119" s="361">
        <f t="shared" si="47"/>
        <v>2528.3014115551669</v>
      </c>
      <c r="E119" s="361">
        <f t="shared" si="48"/>
        <v>2528.3014115551669</v>
      </c>
      <c r="F119" s="361">
        <f t="shared" si="49"/>
        <v>2528.3014115551669</v>
      </c>
      <c r="G119" s="361">
        <f t="shared" si="50"/>
        <v>2528.3014115551669</v>
      </c>
      <c r="H119" s="361">
        <f t="shared" si="51"/>
        <v>2528.3014115551669</v>
      </c>
      <c r="I119" s="361">
        <f t="shared" si="52"/>
        <v>2528.3014115551669</v>
      </c>
      <c r="J119" s="361">
        <f t="shared" si="53"/>
        <v>2528.3014115551669</v>
      </c>
      <c r="K119" s="361">
        <f t="shared" si="54"/>
        <v>2528.3014115551669</v>
      </c>
      <c r="L119" s="361">
        <f t="shared" si="55"/>
        <v>2528.3014115551669</v>
      </c>
      <c r="M119" s="361">
        <f t="shared" si="56"/>
        <v>2528.3014115551669</v>
      </c>
      <c r="N119" s="361">
        <f t="shared" si="57"/>
        <v>2528.3014115551669</v>
      </c>
      <c r="O119" s="361">
        <f t="shared" si="58"/>
        <v>2528.3014115551669</v>
      </c>
      <c r="P119" s="361">
        <f t="shared" si="59"/>
        <v>2528.3014115551669</v>
      </c>
      <c r="Q119" s="361">
        <f t="shared" si="60"/>
        <v>2528.3014115551669</v>
      </c>
      <c r="R119" s="361">
        <f t="shared" si="61"/>
        <v>2528.3014115551669</v>
      </c>
      <c r="S119" s="361">
        <f t="shared" si="62"/>
        <v>2528.3014115551669</v>
      </c>
      <c r="T119" s="361">
        <f t="shared" si="63"/>
        <v>2528.3014115551669</v>
      </c>
      <c r="U119" s="361">
        <f t="shared" si="64"/>
        <v>2528.3014115551669</v>
      </c>
      <c r="V119" s="361">
        <f t="shared" si="65"/>
        <v>2528.3014115551669</v>
      </c>
      <c r="W119" s="361">
        <f t="shared" si="66"/>
        <v>2528.3014115551669</v>
      </c>
      <c r="X119" s="361">
        <f t="shared" si="67"/>
        <v>2528.3014115551669</v>
      </c>
      <c r="Y119" s="361">
        <f t="shared" si="68"/>
        <v>2528.3014115551669</v>
      </c>
      <c r="Z119" s="361">
        <f t="shared" si="69"/>
        <v>2528.3014115551669</v>
      </c>
      <c r="AA119" s="365">
        <f t="shared" si="70"/>
        <v>2528.3014115551669</v>
      </c>
      <c r="AB119" s="365">
        <f t="shared" si="36"/>
        <v>2528.3014115551669</v>
      </c>
      <c r="AC119" s="365">
        <f t="shared" si="37"/>
        <v>2528.3014115551669</v>
      </c>
      <c r="AD119" s="365">
        <f t="shared" si="38"/>
        <v>2528.3014115551669</v>
      </c>
      <c r="AE119" s="365">
        <f t="shared" si="39"/>
        <v>2528.3014115551669</v>
      </c>
      <c r="AF119" s="365">
        <f t="shared" si="40"/>
        <v>2528.3014115551669</v>
      </c>
      <c r="AG119" s="365">
        <f t="shared" si="41"/>
        <v>2528.3014115551669</v>
      </c>
      <c r="AH119" s="365">
        <f t="shared" si="42"/>
        <v>2528.3014115551669</v>
      </c>
      <c r="AI119" s="365">
        <f t="shared" si="43"/>
        <v>2528.3014115551669</v>
      </c>
      <c r="AJ119" s="365">
        <f t="shared" si="44"/>
        <v>2528.3014115551669</v>
      </c>
      <c r="AK119" s="365">
        <f t="shared" si="45"/>
        <v>2528.3014115551669</v>
      </c>
    </row>
    <row r="120" spans="1:37" ht="15" thickBot="1" x14ac:dyDescent="0.4">
      <c r="A120" s="366" t="str">
        <f>'Techs-Fuels Updated'!D116</f>
        <v>MKCWTSP2BD</v>
      </c>
      <c r="B120" s="364">
        <f>'Techs-Fuels Updated'!T116</f>
        <v>69379</v>
      </c>
      <c r="C120" s="361">
        <f t="shared" si="46"/>
        <v>69379</v>
      </c>
      <c r="D120" s="361">
        <f t="shared" si="47"/>
        <v>69379</v>
      </c>
      <c r="E120" s="361">
        <f t="shared" si="48"/>
        <v>69379</v>
      </c>
      <c r="F120" s="361">
        <f t="shared" si="49"/>
        <v>69379</v>
      </c>
      <c r="G120" s="361">
        <f t="shared" si="50"/>
        <v>69379</v>
      </c>
      <c r="H120" s="361">
        <f t="shared" si="51"/>
        <v>69379</v>
      </c>
      <c r="I120" s="361">
        <f t="shared" si="52"/>
        <v>69379</v>
      </c>
      <c r="J120" s="361">
        <f t="shared" si="53"/>
        <v>69379</v>
      </c>
      <c r="K120" s="361">
        <f t="shared" si="54"/>
        <v>69379</v>
      </c>
      <c r="L120" s="361">
        <f t="shared" si="55"/>
        <v>69379</v>
      </c>
      <c r="M120" s="361">
        <f t="shared" si="56"/>
        <v>69379</v>
      </c>
      <c r="N120" s="361">
        <f t="shared" si="57"/>
        <v>69379</v>
      </c>
      <c r="O120" s="361">
        <f t="shared" si="58"/>
        <v>69379</v>
      </c>
      <c r="P120" s="361">
        <f t="shared" si="59"/>
        <v>69379</v>
      </c>
      <c r="Q120" s="361">
        <f t="shared" si="60"/>
        <v>69379</v>
      </c>
      <c r="R120" s="361">
        <f t="shared" si="61"/>
        <v>69379</v>
      </c>
      <c r="S120" s="361">
        <f t="shared" si="62"/>
        <v>69379</v>
      </c>
      <c r="T120" s="361">
        <f t="shared" si="63"/>
        <v>69379</v>
      </c>
      <c r="U120" s="361">
        <f t="shared" si="64"/>
        <v>69379</v>
      </c>
      <c r="V120" s="361">
        <f t="shared" si="65"/>
        <v>69379</v>
      </c>
      <c r="W120" s="361">
        <f t="shared" si="66"/>
        <v>69379</v>
      </c>
      <c r="X120" s="361">
        <f t="shared" si="67"/>
        <v>69379</v>
      </c>
      <c r="Y120" s="361">
        <f t="shared" si="68"/>
        <v>69379</v>
      </c>
      <c r="Z120" s="361">
        <f t="shared" si="69"/>
        <v>69379</v>
      </c>
      <c r="AA120" s="365">
        <f t="shared" si="70"/>
        <v>69379</v>
      </c>
      <c r="AB120" s="365">
        <f t="shared" si="36"/>
        <v>69379</v>
      </c>
      <c r="AC120" s="365">
        <f t="shared" si="37"/>
        <v>69379</v>
      </c>
      <c r="AD120" s="365">
        <f t="shared" si="38"/>
        <v>69379</v>
      </c>
      <c r="AE120" s="365">
        <f t="shared" si="39"/>
        <v>69379</v>
      </c>
      <c r="AF120" s="365">
        <f t="shared" si="40"/>
        <v>69379</v>
      </c>
      <c r="AG120" s="365">
        <f t="shared" si="41"/>
        <v>69379</v>
      </c>
      <c r="AH120" s="365">
        <f t="shared" si="42"/>
        <v>69379</v>
      </c>
      <c r="AI120" s="365">
        <f t="shared" si="43"/>
        <v>69379</v>
      </c>
      <c r="AJ120" s="365">
        <f t="shared" si="44"/>
        <v>69379</v>
      </c>
      <c r="AK120" s="365">
        <f t="shared" si="45"/>
        <v>69379</v>
      </c>
    </row>
    <row r="121" spans="1:37" ht="15" thickBot="1" x14ac:dyDescent="0.4">
      <c r="A121" s="366" t="str">
        <f>'Techs-Fuels Updated'!D117</f>
        <v>MKCWTCT3DD</v>
      </c>
      <c r="B121" s="364">
        <f>'Techs-Fuels Updated'!T117</f>
        <v>1992.8777818736871</v>
      </c>
      <c r="C121" s="361">
        <f t="shared" si="46"/>
        <v>1992.8777818736871</v>
      </c>
      <c r="D121" s="361">
        <f t="shared" si="47"/>
        <v>1992.8777818736871</v>
      </c>
      <c r="E121" s="361">
        <f t="shared" si="48"/>
        <v>1992.8777818736871</v>
      </c>
      <c r="F121" s="361">
        <f t="shared" si="49"/>
        <v>1992.8777818736871</v>
      </c>
      <c r="G121" s="361">
        <f t="shared" si="50"/>
        <v>1992.8777818736871</v>
      </c>
      <c r="H121" s="361">
        <f t="shared" si="51"/>
        <v>1992.8777818736871</v>
      </c>
      <c r="I121" s="361">
        <f t="shared" si="52"/>
        <v>1992.8777818736871</v>
      </c>
      <c r="J121" s="361">
        <f t="shared" si="53"/>
        <v>1992.8777818736871</v>
      </c>
      <c r="K121" s="361">
        <f t="shared" si="54"/>
        <v>1992.8777818736871</v>
      </c>
      <c r="L121" s="361">
        <f t="shared" si="55"/>
        <v>1992.8777818736871</v>
      </c>
      <c r="M121" s="361">
        <f t="shared" si="56"/>
        <v>1992.8777818736871</v>
      </c>
      <c r="N121" s="361">
        <f t="shared" si="57"/>
        <v>1992.8777818736871</v>
      </c>
      <c r="O121" s="361">
        <f t="shared" si="58"/>
        <v>1992.8777818736871</v>
      </c>
      <c r="P121" s="361">
        <f t="shared" si="59"/>
        <v>1992.8777818736871</v>
      </c>
      <c r="Q121" s="361">
        <f t="shared" si="60"/>
        <v>1992.8777818736871</v>
      </c>
      <c r="R121" s="361">
        <f t="shared" si="61"/>
        <v>1992.8777818736871</v>
      </c>
      <c r="S121" s="361">
        <f t="shared" si="62"/>
        <v>1992.8777818736871</v>
      </c>
      <c r="T121" s="361">
        <f t="shared" si="63"/>
        <v>1992.8777818736871</v>
      </c>
      <c r="U121" s="361">
        <f t="shared" si="64"/>
        <v>1992.8777818736871</v>
      </c>
      <c r="V121" s="361">
        <f t="shared" si="65"/>
        <v>1992.8777818736871</v>
      </c>
      <c r="W121" s="361">
        <f t="shared" si="66"/>
        <v>1992.8777818736871</v>
      </c>
      <c r="X121" s="361">
        <f t="shared" si="67"/>
        <v>1992.8777818736871</v>
      </c>
      <c r="Y121" s="361">
        <f t="shared" si="68"/>
        <v>1992.8777818736871</v>
      </c>
      <c r="Z121" s="361">
        <f t="shared" si="69"/>
        <v>1992.8777818736871</v>
      </c>
      <c r="AA121" s="365">
        <f t="shared" si="70"/>
        <v>1992.8777818736871</v>
      </c>
      <c r="AB121" s="365">
        <f t="shared" si="36"/>
        <v>1992.8777818736871</v>
      </c>
      <c r="AC121" s="365">
        <f t="shared" si="37"/>
        <v>1992.8777818736871</v>
      </c>
      <c r="AD121" s="365">
        <f t="shared" si="38"/>
        <v>1992.8777818736871</v>
      </c>
      <c r="AE121" s="365">
        <f t="shared" si="39"/>
        <v>1992.8777818736871</v>
      </c>
      <c r="AF121" s="365">
        <f t="shared" si="40"/>
        <v>1992.8777818736871</v>
      </c>
      <c r="AG121" s="365">
        <f t="shared" si="41"/>
        <v>1992.8777818736871</v>
      </c>
      <c r="AH121" s="365">
        <f t="shared" si="42"/>
        <v>1992.8777818736871</v>
      </c>
      <c r="AI121" s="365">
        <f t="shared" si="43"/>
        <v>1992.8777818736871</v>
      </c>
      <c r="AJ121" s="365">
        <f t="shared" si="44"/>
        <v>1992.8777818736871</v>
      </c>
      <c r="AK121" s="365">
        <f t="shared" si="45"/>
        <v>1992.8777818736871</v>
      </c>
    </row>
    <row r="122" spans="1:37" ht="15" thickBot="1" x14ac:dyDescent="0.4">
      <c r="A122" s="366" t="str">
        <f>'Techs-Fuels Updated'!D118</f>
        <v>MKCWTRS3DD</v>
      </c>
      <c r="B122" s="364">
        <f>'Techs-Fuels Updated'!T118</f>
        <v>4521.179193428854</v>
      </c>
      <c r="C122" s="361">
        <f t="shared" si="46"/>
        <v>4521.179193428854</v>
      </c>
      <c r="D122" s="361">
        <f t="shared" si="47"/>
        <v>4521.179193428854</v>
      </c>
      <c r="E122" s="361">
        <f t="shared" si="48"/>
        <v>4521.179193428854</v>
      </c>
      <c r="F122" s="361">
        <f t="shared" si="49"/>
        <v>4521.179193428854</v>
      </c>
      <c r="G122" s="361">
        <f t="shared" si="50"/>
        <v>4521.179193428854</v>
      </c>
      <c r="H122" s="361">
        <f t="shared" si="51"/>
        <v>4521.179193428854</v>
      </c>
      <c r="I122" s="361">
        <f t="shared" si="52"/>
        <v>4521.179193428854</v>
      </c>
      <c r="J122" s="361">
        <f t="shared" si="53"/>
        <v>4521.179193428854</v>
      </c>
      <c r="K122" s="361">
        <f t="shared" si="54"/>
        <v>4521.179193428854</v>
      </c>
      <c r="L122" s="361">
        <f t="shared" si="55"/>
        <v>4521.179193428854</v>
      </c>
      <c r="M122" s="361">
        <f t="shared" si="56"/>
        <v>4521.179193428854</v>
      </c>
      <c r="N122" s="361">
        <f t="shared" si="57"/>
        <v>4521.179193428854</v>
      </c>
      <c r="O122" s="361">
        <f t="shared" si="58"/>
        <v>4521.179193428854</v>
      </c>
      <c r="P122" s="361">
        <f t="shared" si="59"/>
        <v>4521.179193428854</v>
      </c>
      <c r="Q122" s="361">
        <f t="shared" si="60"/>
        <v>4521.179193428854</v>
      </c>
      <c r="R122" s="361">
        <f t="shared" si="61"/>
        <v>4521.179193428854</v>
      </c>
      <c r="S122" s="361">
        <f t="shared" si="62"/>
        <v>4521.179193428854</v>
      </c>
      <c r="T122" s="361">
        <f t="shared" si="63"/>
        <v>4521.179193428854</v>
      </c>
      <c r="U122" s="361">
        <f t="shared" si="64"/>
        <v>4521.179193428854</v>
      </c>
      <c r="V122" s="361">
        <f t="shared" si="65"/>
        <v>4521.179193428854</v>
      </c>
      <c r="W122" s="361">
        <f t="shared" si="66"/>
        <v>4521.179193428854</v>
      </c>
      <c r="X122" s="361">
        <f t="shared" si="67"/>
        <v>4521.179193428854</v>
      </c>
      <c r="Y122" s="361">
        <f t="shared" si="68"/>
        <v>4521.179193428854</v>
      </c>
      <c r="Z122" s="361">
        <f t="shared" si="69"/>
        <v>4521.179193428854</v>
      </c>
      <c r="AA122" s="365">
        <f t="shared" si="70"/>
        <v>4521.179193428854</v>
      </c>
      <c r="AB122" s="365">
        <f t="shared" si="36"/>
        <v>4521.179193428854</v>
      </c>
      <c r="AC122" s="365">
        <f t="shared" si="37"/>
        <v>4521.179193428854</v>
      </c>
      <c r="AD122" s="365">
        <f t="shared" si="38"/>
        <v>4521.179193428854</v>
      </c>
      <c r="AE122" s="365">
        <f t="shared" si="39"/>
        <v>4521.179193428854</v>
      </c>
      <c r="AF122" s="365">
        <f t="shared" si="40"/>
        <v>4521.179193428854</v>
      </c>
      <c r="AG122" s="365">
        <f t="shared" si="41"/>
        <v>4521.179193428854</v>
      </c>
      <c r="AH122" s="365">
        <f t="shared" si="42"/>
        <v>4521.179193428854</v>
      </c>
      <c r="AI122" s="365">
        <f t="shared" si="43"/>
        <v>4521.179193428854</v>
      </c>
      <c r="AJ122" s="365">
        <f t="shared" si="44"/>
        <v>4521.179193428854</v>
      </c>
      <c r="AK122" s="365">
        <f t="shared" si="45"/>
        <v>4521.179193428854</v>
      </c>
    </row>
    <row r="123" spans="1:37" ht="15" thickBot="1" x14ac:dyDescent="0.4">
      <c r="A123" s="366" t="str">
        <f>'Techs-Fuels Updated'!D119</f>
        <v>ALCWTSP3DD</v>
      </c>
      <c r="B123" s="364">
        <f>'Techs-Fuels Updated'!T119</f>
        <v>0</v>
      </c>
      <c r="C123" s="361">
        <f t="shared" si="46"/>
        <v>0</v>
      </c>
      <c r="D123" s="361">
        <f t="shared" si="47"/>
        <v>0</v>
      </c>
      <c r="E123" s="361">
        <f t="shared" si="48"/>
        <v>0</v>
      </c>
      <c r="F123" s="361">
        <f t="shared" si="49"/>
        <v>0</v>
      </c>
      <c r="G123" s="361">
        <f t="shared" si="50"/>
        <v>0</v>
      </c>
      <c r="H123" s="361">
        <f t="shared" si="51"/>
        <v>0</v>
      </c>
      <c r="I123" s="361">
        <f t="shared" si="52"/>
        <v>0</v>
      </c>
      <c r="J123" s="361">
        <f t="shared" si="53"/>
        <v>0</v>
      </c>
      <c r="K123" s="361">
        <f t="shared" si="54"/>
        <v>0</v>
      </c>
      <c r="L123" s="361">
        <f t="shared" si="55"/>
        <v>0</v>
      </c>
      <c r="M123" s="361">
        <f t="shared" si="56"/>
        <v>0</v>
      </c>
      <c r="N123" s="361">
        <f t="shared" si="57"/>
        <v>0</v>
      </c>
      <c r="O123" s="361">
        <f t="shared" si="58"/>
        <v>0</v>
      </c>
      <c r="P123" s="361">
        <f t="shared" si="59"/>
        <v>0</v>
      </c>
      <c r="Q123" s="361">
        <f t="shared" si="60"/>
        <v>0</v>
      </c>
      <c r="R123" s="361">
        <f t="shared" si="61"/>
        <v>0</v>
      </c>
      <c r="S123" s="361">
        <f t="shared" si="62"/>
        <v>0</v>
      </c>
      <c r="T123" s="361">
        <f t="shared" si="63"/>
        <v>0</v>
      </c>
      <c r="U123" s="361">
        <f t="shared" si="64"/>
        <v>0</v>
      </c>
      <c r="V123" s="361">
        <f t="shared" si="65"/>
        <v>0</v>
      </c>
      <c r="W123" s="361">
        <f t="shared" si="66"/>
        <v>0</v>
      </c>
      <c r="X123" s="361">
        <f t="shared" si="67"/>
        <v>0</v>
      </c>
      <c r="Y123" s="361">
        <f t="shared" si="68"/>
        <v>0</v>
      </c>
      <c r="Z123" s="361">
        <f t="shared" si="69"/>
        <v>0</v>
      </c>
      <c r="AA123" s="365">
        <f t="shared" si="70"/>
        <v>0</v>
      </c>
      <c r="AB123" s="365">
        <f t="shared" si="36"/>
        <v>0</v>
      </c>
      <c r="AC123" s="365">
        <f t="shared" si="37"/>
        <v>0</v>
      </c>
      <c r="AD123" s="365">
        <f t="shared" si="38"/>
        <v>0</v>
      </c>
      <c r="AE123" s="365">
        <f t="shared" si="39"/>
        <v>0</v>
      </c>
      <c r="AF123" s="365">
        <f t="shared" si="40"/>
        <v>0</v>
      </c>
      <c r="AG123" s="365">
        <f t="shared" si="41"/>
        <v>0</v>
      </c>
      <c r="AH123" s="365">
        <f t="shared" si="42"/>
        <v>0</v>
      </c>
      <c r="AI123" s="365">
        <f t="shared" si="43"/>
        <v>0</v>
      </c>
      <c r="AJ123" s="365">
        <f t="shared" si="44"/>
        <v>0</v>
      </c>
      <c r="AK123" s="365">
        <f t="shared" si="45"/>
        <v>0</v>
      </c>
    </row>
    <row r="124" spans="1:37" ht="15" thickBot="1" x14ac:dyDescent="0.4">
      <c r="A124" s="366" t="str">
        <f>'Techs-Fuels Updated'!D120</f>
        <v>XKCWTRS1WD</v>
      </c>
      <c r="B124" s="364">
        <f>'Techs-Fuels Updated'!T120</f>
        <v>3245.2522997017154</v>
      </c>
      <c r="C124" s="361">
        <f t="shared" si="46"/>
        <v>3245.2522997017154</v>
      </c>
      <c r="D124" s="361">
        <f t="shared" si="47"/>
        <v>3245.2522997017154</v>
      </c>
      <c r="E124" s="361">
        <f t="shared" si="48"/>
        <v>3245.2522997017154</v>
      </c>
      <c r="F124" s="361">
        <f t="shared" si="49"/>
        <v>3245.2522997017154</v>
      </c>
      <c r="G124" s="361">
        <f t="shared" si="50"/>
        <v>3245.2522997017154</v>
      </c>
      <c r="H124" s="361">
        <f t="shared" si="51"/>
        <v>3245.2522997017154</v>
      </c>
      <c r="I124" s="361">
        <f t="shared" si="52"/>
        <v>3245.2522997017154</v>
      </c>
      <c r="J124" s="361">
        <f t="shared" si="53"/>
        <v>3245.2522997017154</v>
      </c>
      <c r="K124" s="361">
        <f t="shared" si="54"/>
        <v>3245.2522997017154</v>
      </c>
      <c r="L124" s="361">
        <f t="shared" si="55"/>
        <v>3245.2522997017154</v>
      </c>
      <c r="M124" s="361">
        <f t="shared" si="56"/>
        <v>3245.2522997017154</v>
      </c>
      <c r="N124" s="361">
        <f t="shared" si="57"/>
        <v>3245.2522997017154</v>
      </c>
      <c r="O124" s="361">
        <f t="shared" si="58"/>
        <v>3245.2522997017154</v>
      </c>
      <c r="P124" s="361">
        <f t="shared" si="59"/>
        <v>3245.2522997017154</v>
      </c>
      <c r="Q124" s="361">
        <f t="shared" si="60"/>
        <v>3245.2522997017154</v>
      </c>
      <c r="R124" s="361">
        <f t="shared" si="61"/>
        <v>3245.2522997017154</v>
      </c>
      <c r="S124" s="361">
        <f t="shared" si="62"/>
        <v>3245.2522997017154</v>
      </c>
      <c r="T124" s="361">
        <f t="shared" si="63"/>
        <v>3245.2522997017154</v>
      </c>
      <c r="U124" s="361">
        <f t="shared" si="64"/>
        <v>3245.2522997017154</v>
      </c>
      <c r="V124" s="361">
        <f t="shared" si="65"/>
        <v>3245.2522997017154</v>
      </c>
      <c r="W124" s="361">
        <f t="shared" si="66"/>
        <v>3245.2522997017154</v>
      </c>
      <c r="X124" s="361">
        <f t="shared" si="67"/>
        <v>3245.2522997017154</v>
      </c>
      <c r="Y124" s="361">
        <f t="shared" si="68"/>
        <v>3245.2522997017154</v>
      </c>
      <c r="Z124" s="361">
        <f t="shared" si="69"/>
        <v>3245.2522997017154</v>
      </c>
      <c r="AA124" s="365">
        <f t="shared" si="70"/>
        <v>3245.2522997017154</v>
      </c>
      <c r="AB124" s="365">
        <f t="shared" si="36"/>
        <v>3245.2522997017154</v>
      </c>
      <c r="AC124" s="365">
        <f t="shared" si="37"/>
        <v>3245.2522997017154</v>
      </c>
      <c r="AD124" s="365">
        <f t="shared" si="38"/>
        <v>3245.2522997017154</v>
      </c>
      <c r="AE124" s="365">
        <f t="shared" si="39"/>
        <v>3245.2522997017154</v>
      </c>
      <c r="AF124" s="365">
        <f t="shared" si="40"/>
        <v>3245.2522997017154</v>
      </c>
      <c r="AG124" s="365">
        <f t="shared" si="41"/>
        <v>3245.2522997017154</v>
      </c>
      <c r="AH124" s="365">
        <f t="shared" si="42"/>
        <v>3245.2522997017154</v>
      </c>
      <c r="AI124" s="365">
        <f t="shared" si="43"/>
        <v>3245.2522997017154</v>
      </c>
      <c r="AJ124" s="365">
        <f t="shared" si="44"/>
        <v>3245.2522997017154</v>
      </c>
      <c r="AK124" s="365">
        <f t="shared" si="45"/>
        <v>3245.2522997017154</v>
      </c>
    </row>
    <row r="125" spans="1:37" ht="15" thickBot="1" x14ac:dyDescent="0.4">
      <c r="A125" s="366" t="str">
        <f>'Techs-Fuels Updated'!D121</f>
        <v>ALCWTCT1DD</v>
      </c>
      <c r="B125" s="364">
        <f>'Techs-Fuels Updated'!T121</f>
        <v>1999.814265473135</v>
      </c>
      <c r="C125" s="361">
        <f t="shared" si="46"/>
        <v>1999.814265473135</v>
      </c>
      <c r="D125" s="361">
        <f t="shared" si="47"/>
        <v>1999.814265473135</v>
      </c>
      <c r="E125" s="361">
        <f t="shared" si="48"/>
        <v>1999.814265473135</v>
      </c>
      <c r="F125" s="361">
        <f t="shared" si="49"/>
        <v>1999.814265473135</v>
      </c>
      <c r="G125" s="361">
        <f t="shared" si="50"/>
        <v>1999.814265473135</v>
      </c>
      <c r="H125" s="361">
        <f t="shared" si="51"/>
        <v>1999.814265473135</v>
      </c>
      <c r="I125" s="361">
        <f t="shared" si="52"/>
        <v>1999.814265473135</v>
      </c>
      <c r="J125" s="361">
        <f t="shared" si="53"/>
        <v>1999.814265473135</v>
      </c>
      <c r="K125" s="361">
        <f t="shared" si="54"/>
        <v>1999.814265473135</v>
      </c>
      <c r="L125" s="361">
        <f t="shared" si="55"/>
        <v>1999.814265473135</v>
      </c>
      <c r="M125" s="361">
        <f t="shared" si="56"/>
        <v>1999.814265473135</v>
      </c>
      <c r="N125" s="361">
        <f t="shared" si="57"/>
        <v>1999.814265473135</v>
      </c>
      <c r="O125" s="361">
        <f t="shared" si="58"/>
        <v>1999.814265473135</v>
      </c>
      <c r="P125" s="361">
        <f t="shared" si="59"/>
        <v>1999.814265473135</v>
      </c>
      <c r="Q125" s="361">
        <f t="shared" si="60"/>
        <v>1999.814265473135</v>
      </c>
      <c r="R125" s="361">
        <f t="shared" si="61"/>
        <v>1999.814265473135</v>
      </c>
      <c r="S125" s="361">
        <f t="shared" si="62"/>
        <v>1999.814265473135</v>
      </c>
      <c r="T125" s="361">
        <f t="shared" si="63"/>
        <v>1999.814265473135</v>
      </c>
      <c r="U125" s="361">
        <f t="shared" si="64"/>
        <v>1999.814265473135</v>
      </c>
      <c r="V125" s="361">
        <f t="shared" si="65"/>
        <v>1999.814265473135</v>
      </c>
      <c r="W125" s="361">
        <f t="shared" si="66"/>
        <v>1999.814265473135</v>
      </c>
      <c r="X125" s="361">
        <f t="shared" si="67"/>
        <v>1999.814265473135</v>
      </c>
      <c r="Y125" s="361">
        <f t="shared" si="68"/>
        <v>1999.814265473135</v>
      </c>
      <c r="Z125" s="361">
        <f t="shared" si="69"/>
        <v>1999.814265473135</v>
      </c>
      <c r="AA125" s="365">
        <f t="shared" si="70"/>
        <v>1999.814265473135</v>
      </c>
      <c r="AB125" s="365">
        <f t="shared" si="36"/>
        <v>1999.814265473135</v>
      </c>
      <c r="AC125" s="365">
        <f t="shared" si="37"/>
        <v>1999.814265473135</v>
      </c>
      <c r="AD125" s="365">
        <f t="shared" si="38"/>
        <v>1999.814265473135</v>
      </c>
      <c r="AE125" s="365">
        <f t="shared" si="39"/>
        <v>1999.814265473135</v>
      </c>
      <c r="AF125" s="365">
        <f t="shared" si="40"/>
        <v>1999.814265473135</v>
      </c>
      <c r="AG125" s="365">
        <f t="shared" si="41"/>
        <v>1999.814265473135</v>
      </c>
      <c r="AH125" s="365">
        <f t="shared" si="42"/>
        <v>1999.814265473135</v>
      </c>
      <c r="AI125" s="365">
        <f t="shared" si="43"/>
        <v>1999.814265473135</v>
      </c>
      <c r="AJ125" s="365">
        <f t="shared" si="44"/>
        <v>1999.814265473135</v>
      </c>
      <c r="AK125" s="365">
        <f t="shared" si="45"/>
        <v>1999.814265473135</v>
      </c>
    </row>
    <row r="126" spans="1:37" ht="15" thickBot="1" x14ac:dyDescent="0.4">
      <c r="A126" s="366" t="str">
        <f>'Techs-Fuels Updated'!D122</f>
        <v>ALCWTRS1DD</v>
      </c>
      <c r="B126" s="364">
        <f>'Techs-Fuels Updated'!T122</f>
        <v>7773.3679767300173</v>
      </c>
      <c r="C126" s="361">
        <f t="shared" si="46"/>
        <v>7773.3679767300173</v>
      </c>
      <c r="D126" s="361">
        <f t="shared" si="47"/>
        <v>7773.3679767300173</v>
      </c>
      <c r="E126" s="361">
        <f t="shared" si="48"/>
        <v>7773.3679767300173</v>
      </c>
      <c r="F126" s="361">
        <f t="shared" si="49"/>
        <v>7773.3679767300173</v>
      </c>
      <c r="G126" s="361">
        <f t="shared" si="50"/>
        <v>7773.3679767300173</v>
      </c>
      <c r="H126" s="361">
        <f t="shared" si="51"/>
        <v>7773.3679767300173</v>
      </c>
      <c r="I126" s="361">
        <f t="shared" si="52"/>
        <v>7773.3679767300173</v>
      </c>
      <c r="J126" s="361">
        <f t="shared" si="53"/>
        <v>7773.3679767300173</v>
      </c>
      <c r="K126" s="361">
        <f t="shared" si="54"/>
        <v>7773.3679767300173</v>
      </c>
      <c r="L126" s="361">
        <f t="shared" si="55"/>
        <v>7773.3679767300173</v>
      </c>
      <c r="M126" s="361">
        <f t="shared" si="56"/>
        <v>7773.3679767300173</v>
      </c>
      <c r="N126" s="361">
        <f t="shared" si="57"/>
        <v>7773.3679767300173</v>
      </c>
      <c r="O126" s="361">
        <f t="shared" si="58"/>
        <v>7773.3679767300173</v>
      </c>
      <c r="P126" s="361">
        <f t="shared" si="59"/>
        <v>7773.3679767300173</v>
      </c>
      <c r="Q126" s="361">
        <f t="shared" si="60"/>
        <v>7773.3679767300173</v>
      </c>
      <c r="R126" s="361">
        <f t="shared" si="61"/>
        <v>7773.3679767300173</v>
      </c>
      <c r="S126" s="361">
        <f t="shared" si="62"/>
        <v>7773.3679767300173</v>
      </c>
      <c r="T126" s="361">
        <f t="shared" si="63"/>
        <v>7773.3679767300173</v>
      </c>
      <c r="U126" s="361">
        <f t="shared" si="64"/>
        <v>7773.3679767300173</v>
      </c>
      <c r="V126" s="361">
        <f t="shared" si="65"/>
        <v>7773.3679767300173</v>
      </c>
      <c r="W126" s="361">
        <f t="shared" si="66"/>
        <v>7773.3679767300173</v>
      </c>
      <c r="X126" s="361">
        <f t="shared" si="67"/>
        <v>7773.3679767300173</v>
      </c>
      <c r="Y126" s="361">
        <f t="shared" si="68"/>
        <v>7773.3679767300173</v>
      </c>
      <c r="Z126" s="361">
        <f t="shared" si="69"/>
        <v>7773.3679767300173</v>
      </c>
      <c r="AA126" s="365">
        <f t="shared" si="70"/>
        <v>7773.3679767300173</v>
      </c>
      <c r="AB126" s="365">
        <f t="shared" si="36"/>
        <v>7773.3679767300173</v>
      </c>
      <c r="AC126" s="365">
        <f t="shared" si="37"/>
        <v>7773.3679767300173</v>
      </c>
      <c r="AD126" s="365">
        <f t="shared" si="38"/>
        <v>7773.3679767300173</v>
      </c>
      <c r="AE126" s="365">
        <f t="shared" si="39"/>
        <v>7773.3679767300173</v>
      </c>
      <c r="AF126" s="365">
        <f t="shared" si="40"/>
        <v>7773.3679767300173</v>
      </c>
      <c r="AG126" s="365">
        <f t="shared" si="41"/>
        <v>7773.3679767300173</v>
      </c>
      <c r="AH126" s="365">
        <f t="shared" si="42"/>
        <v>7773.3679767300173</v>
      </c>
      <c r="AI126" s="365">
        <f t="shared" si="43"/>
        <v>7773.3679767300173</v>
      </c>
      <c r="AJ126" s="365">
        <f t="shared" si="44"/>
        <v>7773.3679767300173</v>
      </c>
      <c r="AK126" s="365">
        <f t="shared" si="45"/>
        <v>7773.3679767300173</v>
      </c>
    </row>
    <row r="127" spans="1:37" ht="15" thickBot="1" x14ac:dyDescent="0.4">
      <c r="A127" s="366" t="str">
        <f>'Techs-Fuels Updated'!D123</f>
        <v>ALCWTSP4DD</v>
      </c>
      <c r="B127" s="364">
        <f>'Techs-Fuels Updated'!T123</f>
        <v>84200</v>
      </c>
      <c r="C127" s="361">
        <f t="shared" si="46"/>
        <v>84200</v>
      </c>
      <c r="D127" s="361">
        <f t="shared" si="47"/>
        <v>84200</v>
      </c>
      <c r="E127" s="361">
        <f t="shared" si="48"/>
        <v>84200</v>
      </c>
      <c r="F127" s="361">
        <f t="shared" si="49"/>
        <v>84200</v>
      </c>
      <c r="G127" s="361">
        <f t="shared" si="50"/>
        <v>84200</v>
      </c>
      <c r="H127" s="361">
        <f t="shared" si="51"/>
        <v>84200</v>
      </c>
      <c r="I127" s="361">
        <f t="shared" si="52"/>
        <v>84200</v>
      </c>
      <c r="J127" s="361">
        <f t="shared" si="53"/>
        <v>84200</v>
      </c>
      <c r="K127" s="361">
        <f t="shared" si="54"/>
        <v>84200</v>
      </c>
      <c r="L127" s="361">
        <f t="shared" si="55"/>
        <v>84200</v>
      </c>
      <c r="M127" s="361">
        <f t="shared" si="56"/>
        <v>84200</v>
      </c>
      <c r="N127" s="361">
        <f t="shared" si="57"/>
        <v>84200</v>
      </c>
      <c r="O127" s="361">
        <f t="shared" si="58"/>
        <v>84200</v>
      </c>
      <c r="P127" s="361">
        <f t="shared" si="59"/>
        <v>84200</v>
      </c>
      <c r="Q127" s="361">
        <f t="shared" si="60"/>
        <v>84200</v>
      </c>
      <c r="R127" s="361">
        <f t="shared" si="61"/>
        <v>84200</v>
      </c>
      <c r="S127" s="361">
        <f t="shared" si="62"/>
        <v>84200</v>
      </c>
      <c r="T127" s="361">
        <f t="shared" si="63"/>
        <v>84200</v>
      </c>
      <c r="U127" s="361">
        <f t="shared" si="64"/>
        <v>84200</v>
      </c>
      <c r="V127" s="361">
        <f t="shared" si="65"/>
        <v>84200</v>
      </c>
      <c r="W127" s="361">
        <f t="shared" si="66"/>
        <v>84200</v>
      </c>
      <c r="X127" s="361">
        <f t="shared" si="67"/>
        <v>84200</v>
      </c>
      <c r="Y127" s="361">
        <f t="shared" si="68"/>
        <v>84200</v>
      </c>
      <c r="Z127" s="361">
        <f t="shared" si="69"/>
        <v>84200</v>
      </c>
      <c r="AA127" s="365">
        <f t="shared" si="70"/>
        <v>84200</v>
      </c>
      <c r="AB127" s="365">
        <f t="shared" si="36"/>
        <v>84200</v>
      </c>
      <c r="AC127" s="365">
        <f t="shared" si="37"/>
        <v>84200</v>
      </c>
      <c r="AD127" s="365">
        <f t="shared" si="38"/>
        <v>84200</v>
      </c>
      <c r="AE127" s="365">
        <f t="shared" si="39"/>
        <v>84200</v>
      </c>
      <c r="AF127" s="365">
        <f t="shared" si="40"/>
        <v>84200</v>
      </c>
      <c r="AG127" s="365">
        <f t="shared" si="41"/>
        <v>84200</v>
      </c>
      <c r="AH127" s="365">
        <f t="shared" si="42"/>
        <v>84200</v>
      </c>
      <c r="AI127" s="365">
        <f t="shared" si="43"/>
        <v>84200</v>
      </c>
      <c r="AJ127" s="365">
        <f t="shared" si="44"/>
        <v>84200</v>
      </c>
      <c r="AK127" s="365">
        <f t="shared" si="45"/>
        <v>84200</v>
      </c>
    </row>
    <row r="128" spans="1:37" ht="15" thickBot="1" x14ac:dyDescent="0.4">
      <c r="A128" s="366" t="str">
        <f>'Techs-Fuels Updated'!D124</f>
        <v>ALCWTCT2DD</v>
      </c>
      <c r="B128" s="364">
        <f>'Techs-Fuels Updated'!T124</f>
        <v>3928.5482317486171</v>
      </c>
      <c r="C128" s="361">
        <f>B128</f>
        <v>3928.5482317486171</v>
      </c>
      <c r="D128" s="361">
        <f t="shared" si="47"/>
        <v>3928.5482317486171</v>
      </c>
      <c r="E128" s="361">
        <f t="shared" si="48"/>
        <v>3928.5482317486171</v>
      </c>
      <c r="F128" s="361">
        <f t="shared" si="49"/>
        <v>3928.5482317486171</v>
      </c>
      <c r="G128" s="361">
        <f t="shared" si="50"/>
        <v>3928.5482317486171</v>
      </c>
      <c r="H128" s="361">
        <f t="shared" si="51"/>
        <v>3928.5482317486171</v>
      </c>
      <c r="I128" s="361">
        <f t="shared" si="52"/>
        <v>3928.5482317486171</v>
      </c>
      <c r="J128" s="361">
        <f t="shared" si="53"/>
        <v>3928.5482317486171</v>
      </c>
      <c r="K128" s="361">
        <f t="shared" si="54"/>
        <v>3928.5482317486171</v>
      </c>
      <c r="L128" s="361">
        <f t="shared" si="55"/>
        <v>3928.5482317486171</v>
      </c>
      <c r="M128" s="361">
        <f t="shared" si="56"/>
        <v>3928.5482317486171</v>
      </c>
      <c r="N128" s="361">
        <f t="shared" si="57"/>
        <v>3928.5482317486171</v>
      </c>
      <c r="O128" s="361">
        <f t="shared" si="58"/>
        <v>3928.5482317486171</v>
      </c>
      <c r="P128" s="361">
        <f t="shared" si="59"/>
        <v>3928.5482317486171</v>
      </c>
      <c r="Q128" s="361">
        <f t="shared" si="60"/>
        <v>3928.5482317486171</v>
      </c>
      <c r="R128" s="361">
        <f t="shared" si="61"/>
        <v>3928.5482317486171</v>
      </c>
      <c r="S128" s="361">
        <f t="shared" si="62"/>
        <v>3928.5482317486171</v>
      </c>
      <c r="T128" s="361">
        <f t="shared" si="63"/>
        <v>3928.5482317486171</v>
      </c>
      <c r="U128" s="361">
        <f t="shared" si="64"/>
        <v>3928.5482317486171</v>
      </c>
      <c r="V128" s="361">
        <f t="shared" si="65"/>
        <v>3928.5482317486171</v>
      </c>
      <c r="W128" s="361">
        <f t="shared" si="66"/>
        <v>3928.5482317486171</v>
      </c>
      <c r="X128" s="361">
        <f t="shared" si="67"/>
        <v>3928.5482317486171</v>
      </c>
      <c r="Y128" s="361">
        <f t="shared" si="68"/>
        <v>3928.5482317486171</v>
      </c>
      <c r="Z128" s="361">
        <f t="shared" si="69"/>
        <v>3928.5482317486171</v>
      </c>
      <c r="AA128" s="365">
        <f t="shared" si="70"/>
        <v>3928.5482317486171</v>
      </c>
      <c r="AB128" s="365">
        <f t="shared" si="36"/>
        <v>3928.5482317486171</v>
      </c>
      <c r="AC128" s="365">
        <f t="shared" si="37"/>
        <v>3928.5482317486171</v>
      </c>
      <c r="AD128" s="365">
        <f t="shared" si="38"/>
        <v>3928.5482317486171</v>
      </c>
      <c r="AE128" s="365">
        <f t="shared" si="39"/>
        <v>3928.5482317486171</v>
      </c>
      <c r="AF128" s="365">
        <f t="shared" si="40"/>
        <v>3928.5482317486171</v>
      </c>
      <c r="AG128" s="365">
        <f t="shared" si="41"/>
        <v>3928.5482317486171</v>
      </c>
      <c r="AH128" s="365">
        <f t="shared" si="42"/>
        <v>3928.5482317486171</v>
      </c>
      <c r="AI128" s="365">
        <f t="shared" si="43"/>
        <v>3928.5482317486171</v>
      </c>
      <c r="AJ128" s="365">
        <f t="shared" si="44"/>
        <v>3928.5482317486171</v>
      </c>
      <c r="AK128" s="365">
        <f t="shared" si="45"/>
        <v>3928.5482317486171</v>
      </c>
    </row>
    <row r="129" spans="1:37" ht="15" thickBot="1" x14ac:dyDescent="0.4">
      <c r="A129" s="366" t="str">
        <f>'Techs-Fuels Updated'!D125</f>
        <v>ALCWTRS2DD</v>
      </c>
      <c r="B129" s="364">
        <f>'Techs-Fuels Updated'!T125</f>
        <v>11701.916208478633</v>
      </c>
      <c r="C129" s="361">
        <f t="shared" ref="C129:C135" si="71">B129</f>
        <v>11701.916208478633</v>
      </c>
      <c r="D129" s="361">
        <f t="shared" si="47"/>
        <v>11701.916208478633</v>
      </c>
      <c r="E129" s="361">
        <f t="shared" si="48"/>
        <v>11701.916208478633</v>
      </c>
      <c r="F129" s="361">
        <f t="shared" si="49"/>
        <v>11701.916208478633</v>
      </c>
      <c r="G129" s="361">
        <f t="shared" si="50"/>
        <v>11701.916208478633</v>
      </c>
      <c r="H129" s="361">
        <f t="shared" si="51"/>
        <v>11701.916208478633</v>
      </c>
      <c r="I129" s="361">
        <f t="shared" si="52"/>
        <v>11701.916208478633</v>
      </c>
      <c r="J129" s="361">
        <f t="shared" si="53"/>
        <v>11701.916208478633</v>
      </c>
      <c r="K129" s="361">
        <f t="shared" si="54"/>
        <v>11701.916208478633</v>
      </c>
      <c r="L129" s="361">
        <f t="shared" si="55"/>
        <v>11701.916208478633</v>
      </c>
      <c r="M129" s="361">
        <f t="shared" si="56"/>
        <v>11701.916208478633</v>
      </c>
      <c r="N129" s="361">
        <f t="shared" si="57"/>
        <v>11701.916208478633</v>
      </c>
      <c r="O129" s="361">
        <f t="shared" si="58"/>
        <v>11701.916208478633</v>
      </c>
      <c r="P129" s="361">
        <f t="shared" si="59"/>
        <v>11701.916208478633</v>
      </c>
      <c r="Q129" s="361">
        <f t="shared" si="60"/>
        <v>11701.916208478633</v>
      </c>
      <c r="R129" s="361">
        <f t="shared" si="61"/>
        <v>11701.916208478633</v>
      </c>
      <c r="S129" s="361">
        <f t="shared" si="62"/>
        <v>11701.916208478633</v>
      </c>
      <c r="T129" s="361">
        <f t="shared" si="63"/>
        <v>11701.916208478633</v>
      </c>
      <c r="U129" s="361">
        <f t="shared" si="64"/>
        <v>11701.916208478633</v>
      </c>
      <c r="V129" s="361">
        <f t="shared" si="65"/>
        <v>11701.916208478633</v>
      </c>
      <c r="W129" s="361">
        <f t="shared" si="66"/>
        <v>11701.916208478633</v>
      </c>
      <c r="X129" s="361">
        <f t="shared" si="67"/>
        <v>11701.916208478633</v>
      </c>
      <c r="Y129" s="361">
        <f t="shared" si="68"/>
        <v>11701.916208478633</v>
      </c>
      <c r="Z129" s="361">
        <f t="shared" si="69"/>
        <v>11701.916208478633</v>
      </c>
      <c r="AA129" s="365">
        <f t="shared" si="70"/>
        <v>11701.916208478633</v>
      </c>
      <c r="AB129" s="365">
        <f t="shared" si="36"/>
        <v>11701.916208478633</v>
      </c>
      <c r="AC129" s="365">
        <f t="shared" si="37"/>
        <v>11701.916208478633</v>
      </c>
      <c r="AD129" s="365">
        <f t="shared" si="38"/>
        <v>11701.916208478633</v>
      </c>
      <c r="AE129" s="365">
        <f t="shared" si="39"/>
        <v>11701.916208478633</v>
      </c>
      <c r="AF129" s="365">
        <f t="shared" si="40"/>
        <v>11701.916208478633</v>
      </c>
      <c r="AG129" s="365">
        <f t="shared" si="41"/>
        <v>11701.916208478633</v>
      </c>
      <c r="AH129" s="365">
        <f t="shared" si="42"/>
        <v>11701.916208478633</v>
      </c>
      <c r="AI129" s="365">
        <f t="shared" si="43"/>
        <v>11701.916208478633</v>
      </c>
      <c r="AJ129" s="365">
        <f t="shared" si="44"/>
        <v>11701.916208478633</v>
      </c>
      <c r="AK129" s="365">
        <f t="shared" si="45"/>
        <v>11701.916208478633</v>
      </c>
    </row>
    <row r="130" spans="1:37" ht="15" thickBot="1" x14ac:dyDescent="0.4">
      <c r="A130" s="366" t="str">
        <f>'Techs-Fuels Updated'!D126</f>
        <v>ALCWTSP5DD</v>
      </c>
      <c r="B130" s="364">
        <f>'Techs-Fuels Updated'!T126</f>
        <v>107222</v>
      </c>
      <c r="C130" s="361">
        <f t="shared" si="71"/>
        <v>107222</v>
      </c>
      <c r="D130" s="361">
        <f t="shared" si="47"/>
        <v>107222</v>
      </c>
      <c r="E130" s="361">
        <f t="shared" si="48"/>
        <v>107222</v>
      </c>
      <c r="F130" s="361">
        <f t="shared" si="49"/>
        <v>107222</v>
      </c>
      <c r="G130" s="361">
        <f t="shared" si="50"/>
        <v>107222</v>
      </c>
      <c r="H130" s="361">
        <f t="shared" si="51"/>
        <v>107222</v>
      </c>
      <c r="I130" s="361">
        <f t="shared" si="52"/>
        <v>107222</v>
      </c>
      <c r="J130" s="361">
        <f t="shared" si="53"/>
        <v>107222</v>
      </c>
      <c r="K130" s="361">
        <f t="shared" si="54"/>
        <v>107222</v>
      </c>
      <c r="L130" s="361">
        <f t="shared" si="55"/>
        <v>107222</v>
      </c>
      <c r="M130" s="361">
        <f t="shared" si="56"/>
        <v>107222</v>
      </c>
      <c r="N130" s="361">
        <f t="shared" si="57"/>
        <v>107222</v>
      </c>
      <c r="O130" s="361">
        <f t="shared" si="58"/>
        <v>107222</v>
      </c>
      <c r="P130" s="361">
        <f t="shared" si="59"/>
        <v>107222</v>
      </c>
      <c r="Q130" s="361">
        <f t="shared" si="60"/>
        <v>107222</v>
      </c>
      <c r="R130" s="361">
        <f t="shared" si="61"/>
        <v>107222</v>
      </c>
      <c r="S130" s="361">
        <f t="shared" si="62"/>
        <v>107222</v>
      </c>
      <c r="T130" s="361">
        <f t="shared" si="63"/>
        <v>107222</v>
      </c>
      <c r="U130" s="361">
        <f t="shared" si="64"/>
        <v>107222</v>
      </c>
      <c r="V130" s="361">
        <f t="shared" si="65"/>
        <v>107222</v>
      </c>
      <c r="W130" s="361">
        <f t="shared" si="66"/>
        <v>107222</v>
      </c>
      <c r="X130" s="361">
        <f t="shared" si="67"/>
        <v>107222</v>
      </c>
      <c r="Y130" s="361">
        <f t="shared" si="68"/>
        <v>107222</v>
      </c>
      <c r="Z130" s="361">
        <f t="shared" si="69"/>
        <v>107222</v>
      </c>
      <c r="AA130" s="365">
        <f t="shared" si="70"/>
        <v>107222</v>
      </c>
      <c r="AB130" s="365">
        <f t="shared" si="36"/>
        <v>107222</v>
      </c>
      <c r="AC130" s="365">
        <f t="shared" si="37"/>
        <v>107222</v>
      </c>
      <c r="AD130" s="365">
        <f t="shared" si="38"/>
        <v>107222</v>
      </c>
      <c r="AE130" s="365">
        <f t="shared" si="39"/>
        <v>107222</v>
      </c>
      <c r="AF130" s="365">
        <f t="shared" si="40"/>
        <v>107222</v>
      </c>
      <c r="AG130" s="365">
        <f t="shared" si="41"/>
        <v>107222</v>
      </c>
      <c r="AH130" s="365">
        <f t="shared" si="42"/>
        <v>107222</v>
      </c>
      <c r="AI130" s="365">
        <f t="shared" si="43"/>
        <v>107222</v>
      </c>
      <c r="AJ130" s="365">
        <f t="shared" si="44"/>
        <v>107222</v>
      </c>
      <c r="AK130" s="365">
        <f t="shared" si="45"/>
        <v>107222</v>
      </c>
    </row>
    <row r="131" spans="1:37" ht="15" thickBot="1" x14ac:dyDescent="0.4">
      <c r="A131" s="366" t="str">
        <f>'Techs-Fuels Updated'!D127</f>
        <v>ALCWTCT3DD</v>
      </c>
      <c r="B131" s="364">
        <f>'Techs-Fuels Updated'!T127</f>
        <v>842.933253208785</v>
      </c>
      <c r="C131" s="361">
        <f t="shared" si="71"/>
        <v>842.933253208785</v>
      </c>
      <c r="D131" s="361">
        <f t="shared" si="47"/>
        <v>842.933253208785</v>
      </c>
      <c r="E131" s="361">
        <f t="shared" si="48"/>
        <v>842.933253208785</v>
      </c>
      <c r="F131" s="361">
        <f t="shared" si="49"/>
        <v>842.933253208785</v>
      </c>
      <c r="G131" s="361">
        <f t="shared" si="50"/>
        <v>842.933253208785</v>
      </c>
      <c r="H131" s="361">
        <f t="shared" si="51"/>
        <v>842.933253208785</v>
      </c>
      <c r="I131" s="361">
        <f t="shared" si="52"/>
        <v>842.933253208785</v>
      </c>
      <c r="J131" s="361">
        <f t="shared" si="53"/>
        <v>842.933253208785</v>
      </c>
      <c r="K131" s="361">
        <f t="shared" si="54"/>
        <v>842.933253208785</v>
      </c>
      <c r="L131" s="361">
        <f t="shared" si="55"/>
        <v>842.933253208785</v>
      </c>
      <c r="M131" s="361">
        <f t="shared" si="56"/>
        <v>842.933253208785</v>
      </c>
      <c r="N131" s="361">
        <f t="shared" si="57"/>
        <v>842.933253208785</v>
      </c>
      <c r="O131" s="361">
        <f t="shared" si="58"/>
        <v>842.933253208785</v>
      </c>
      <c r="P131" s="361">
        <f t="shared" si="59"/>
        <v>842.933253208785</v>
      </c>
      <c r="Q131" s="361">
        <f t="shared" si="60"/>
        <v>842.933253208785</v>
      </c>
      <c r="R131" s="361">
        <f t="shared" si="61"/>
        <v>842.933253208785</v>
      </c>
      <c r="S131" s="361">
        <f t="shared" si="62"/>
        <v>842.933253208785</v>
      </c>
      <c r="T131" s="361">
        <f t="shared" si="63"/>
        <v>842.933253208785</v>
      </c>
      <c r="U131" s="361">
        <f t="shared" si="64"/>
        <v>842.933253208785</v>
      </c>
      <c r="V131" s="361">
        <f t="shared" si="65"/>
        <v>842.933253208785</v>
      </c>
      <c r="W131" s="361">
        <f t="shared" si="66"/>
        <v>842.933253208785</v>
      </c>
      <c r="X131" s="361">
        <f t="shared" si="67"/>
        <v>842.933253208785</v>
      </c>
      <c r="Y131" s="361">
        <f t="shared" si="68"/>
        <v>842.933253208785</v>
      </c>
      <c r="Z131" s="361">
        <f t="shared" si="69"/>
        <v>842.933253208785</v>
      </c>
      <c r="AA131" s="365">
        <f t="shared" si="70"/>
        <v>842.933253208785</v>
      </c>
      <c r="AB131" s="365">
        <f t="shared" si="36"/>
        <v>842.933253208785</v>
      </c>
      <c r="AC131" s="365">
        <f t="shared" si="37"/>
        <v>842.933253208785</v>
      </c>
      <c r="AD131" s="365">
        <f t="shared" si="38"/>
        <v>842.933253208785</v>
      </c>
      <c r="AE131" s="365">
        <f t="shared" si="39"/>
        <v>842.933253208785</v>
      </c>
      <c r="AF131" s="365">
        <f t="shared" si="40"/>
        <v>842.933253208785</v>
      </c>
      <c r="AG131" s="365">
        <f t="shared" si="41"/>
        <v>842.933253208785</v>
      </c>
      <c r="AH131" s="365">
        <f t="shared" si="42"/>
        <v>842.933253208785</v>
      </c>
      <c r="AI131" s="365">
        <f t="shared" si="43"/>
        <v>842.933253208785</v>
      </c>
      <c r="AJ131" s="365">
        <f t="shared" si="44"/>
        <v>842.933253208785</v>
      </c>
      <c r="AK131" s="365">
        <f t="shared" si="45"/>
        <v>842.933253208785</v>
      </c>
    </row>
    <row r="132" spans="1:37" ht="15" thickBot="1" x14ac:dyDescent="0.4">
      <c r="A132" s="366" t="str">
        <f>'Techs-Fuels Updated'!D128</f>
        <v>ALCWTRS3DD</v>
      </c>
      <c r="B132" s="364">
        <f>'Techs-Fuels Updated'!T128</f>
        <v>12544.84946168742</v>
      </c>
      <c r="C132" s="361">
        <f t="shared" si="71"/>
        <v>12544.84946168742</v>
      </c>
      <c r="D132" s="361">
        <f t="shared" si="47"/>
        <v>12544.84946168742</v>
      </c>
      <c r="E132" s="361">
        <f t="shared" si="48"/>
        <v>12544.84946168742</v>
      </c>
      <c r="F132" s="361">
        <f t="shared" si="49"/>
        <v>12544.84946168742</v>
      </c>
      <c r="G132" s="361">
        <f t="shared" si="50"/>
        <v>12544.84946168742</v>
      </c>
      <c r="H132" s="361">
        <f t="shared" si="51"/>
        <v>12544.84946168742</v>
      </c>
      <c r="I132" s="361">
        <f t="shared" si="52"/>
        <v>12544.84946168742</v>
      </c>
      <c r="J132" s="361">
        <f t="shared" si="53"/>
        <v>12544.84946168742</v>
      </c>
      <c r="K132" s="361">
        <f t="shared" si="54"/>
        <v>12544.84946168742</v>
      </c>
      <c r="L132" s="361">
        <f t="shared" si="55"/>
        <v>12544.84946168742</v>
      </c>
      <c r="M132" s="361">
        <f t="shared" si="56"/>
        <v>12544.84946168742</v>
      </c>
      <c r="N132" s="361">
        <f t="shared" si="57"/>
        <v>12544.84946168742</v>
      </c>
      <c r="O132" s="361">
        <f t="shared" si="58"/>
        <v>12544.84946168742</v>
      </c>
      <c r="P132" s="361">
        <f t="shared" si="59"/>
        <v>12544.84946168742</v>
      </c>
      <c r="Q132" s="361">
        <f t="shared" si="60"/>
        <v>12544.84946168742</v>
      </c>
      <c r="R132" s="361">
        <f t="shared" si="61"/>
        <v>12544.84946168742</v>
      </c>
      <c r="S132" s="361">
        <f t="shared" si="62"/>
        <v>12544.84946168742</v>
      </c>
      <c r="T132" s="361">
        <f t="shared" si="63"/>
        <v>12544.84946168742</v>
      </c>
      <c r="U132" s="361">
        <f t="shared" si="64"/>
        <v>12544.84946168742</v>
      </c>
      <c r="V132" s="361">
        <f t="shared" si="65"/>
        <v>12544.84946168742</v>
      </c>
      <c r="W132" s="361">
        <f t="shared" si="66"/>
        <v>12544.84946168742</v>
      </c>
      <c r="X132" s="361">
        <f t="shared" si="67"/>
        <v>12544.84946168742</v>
      </c>
      <c r="Y132" s="361">
        <f t="shared" si="68"/>
        <v>12544.84946168742</v>
      </c>
      <c r="Z132" s="361">
        <f t="shared" si="69"/>
        <v>12544.84946168742</v>
      </c>
      <c r="AA132" s="365">
        <f t="shared" si="70"/>
        <v>12544.84946168742</v>
      </c>
      <c r="AB132" s="365">
        <f t="shared" si="36"/>
        <v>12544.84946168742</v>
      </c>
      <c r="AC132" s="365">
        <f t="shared" si="37"/>
        <v>12544.84946168742</v>
      </c>
      <c r="AD132" s="365">
        <f t="shared" si="38"/>
        <v>12544.84946168742</v>
      </c>
      <c r="AE132" s="365">
        <f t="shared" si="39"/>
        <v>12544.84946168742</v>
      </c>
      <c r="AF132" s="365">
        <f t="shared" si="40"/>
        <v>12544.84946168742</v>
      </c>
      <c r="AG132" s="365">
        <f t="shared" si="41"/>
        <v>12544.84946168742</v>
      </c>
      <c r="AH132" s="365">
        <f t="shared" si="42"/>
        <v>12544.84946168742</v>
      </c>
      <c r="AI132" s="365">
        <f t="shared" si="43"/>
        <v>12544.84946168742</v>
      </c>
      <c r="AJ132" s="365">
        <f t="shared" si="44"/>
        <v>12544.84946168742</v>
      </c>
      <c r="AK132" s="365">
        <f t="shared" si="45"/>
        <v>12544.84946168742</v>
      </c>
    </row>
    <row r="133" spans="1:37" ht="15" thickBot="1" x14ac:dyDescent="0.4">
      <c r="A133" s="366" t="str">
        <f>'Techs-Fuels Updated'!D129</f>
        <v>ALCWTSP6DD</v>
      </c>
      <c r="B133" s="364">
        <f>'Techs-Fuels Updated'!T129</f>
        <v>211000</v>
      </c>
      <c r="C133" s="361">
        <f t="shared" si="71"/>
        <v>211000</v>
      </c>
      <c r="D133" s="361">
        <f t="shared" si="47"/>
        <v>211000</v>
      </c>
      <c r="E133" s="361">
        <f t="shared" si="48"/>
        <v>211000</v>
      </c>
      <c r="F133" s="361">
        <f t="shared" si="49"/>
        <v>211000</v>
      </c>
      <c r="G133" s="361">
        <f t="shared" si="50"/>
        <v>211000</v>
      </c>
      <c r="H133" s="361">
        <f t="shared" si="51"/>
        <v>211000</v>
      </c>
      <c r="I133" s="361">
        <f t="shared" si="52"/>
        <v>211000</v>
      </c>
      <c r="J133" s="361">
        <f t="shared" si="53"/>
        <v>211000</v>
      </c>
      <c r="K133" s="361">
        <f t="shared" si="54"/>
        <v>211000</v>
      </c>
      <c r="L133" s="361">
        <f t="shared" si="55"/>
        <v>211000</v>
      </c>
      <c r="M133" s="361">
        <f t="shared" si="56"/>
        <v>211000</v>
      </c>
      <c r="N133" s="361">
        <f t="shared" si="57"/>
        <v>211000</v>
      </c>
      <c r="O133" s="361">
        <f t="shared" si="58"/>
        <v>211000</v>
      </c>
      <c r="P133" s="361">
        <f t="shared" si="59"/>
        <v>211000</v>
      </c>
      <c r="Q133" s="361">
        <f t="shared" si="60"/>
        <v>211000</v>
      </c>
      <c r="R133" s="361">
        <f t="shared" si="61"/>
        <v>211000</v>
      </c>
      <c r="S133" s="361">
        <f t="shared" si="62"/>
        <v>211000</v>
      </c>
      <c r="T133" s="361">
        <f t="shared" si="63"/>
        <v>211000</v>
      </c>
      <c r="U133" s="361">
        <f t="shared" si="64"/>
        <v>211000</v>
      </c>
      <c r="V133" s="361">
        <f t="shared" si="65"/>
        <v>211000</v>
      </c>
      <c r="W133" s="361">
        <f t="shared" si="66"/>
        <v>211000</v>
      </c>
      <c r="X133" s="361">
        <f t="shared" si="67"/>
        <v>211000</v>
      </c>
      <c r="Y133" s="361">
        <f t="shared" si="68"/>
        <v>211000</v>
      </c>
      <c r="Z133" s="361">
        <f t="shared" si="69"/>
        <v>211000</v>
      </c>
      <c r="AA133" s="365">
        <f t="shared" si="70"/>
        <v>211000</v>
      </c>
      <c r="AB133" s="365">
        <f t="shared" si="36"/>
        <v>211000</v>
      </c>
      <c r="AC133" s="365">
        <f t="shared" si="37"/>
        <v>211000</v>
      </c>
      <c r="AD133" s="365">
        <f t="shared" si="38"/>
        <v>211000</v>
      </c>
      <c r="AE133" s="365">
        <f t="shared" si="39"/>
        <v>211000</v>
      </c>
      <c r="AF133" s="365">
        <f t="shared" si="40"/>
        <v>211000</v>
      </c>
      <c r="AG133" s="365">
        <f t="shared" si="41"/>
        <v>211000</v>
      </c>
      <c r="AH133" s="365">
        <f t="shared" si="42"/>
        <v>211000</v>
      </c>
      <c r="AI133" s="365">
        <f t="shared" si="43"/>
        <v>211000</v>
      </c>
      <c r="AJ133" s="365">
        <f t="shared" si="44"/>
        <v>211000</v>
      </c>
      <c r="AK133" s="365">
        <f t="shared" si="45"/>
        <v>211000</v>
      </c>
    </row>
    <row r="134" spans="1:37" ht="15" thickBot="1" x14ac:dyDescent="0.4">
      <c r="A134" s="366" t="str">
        <f>'Techs-Fuels Updated'!D130</f>
        <v>ALCWTCT4DD</v>
      </c>
      <c r="B134" s="364">
        <f>'Techs-Fuels Updated'!T130</f>
        <v>800</v>
      </c>
      <c r="C134" s="361">
        <f t="shared" si="71"/>
        <v>800</v>
      </c>
      <c r="D134" s="361">
        <f t="shared" si="47"/>
        <v>800</v>
      </c>
      <c r="E134" s="361">
        <f t="shared" si="48"/>
        <v>800</v>
      </c>
      <c r="F134" s="361">
        <f t="shared" si="49"/>
        <v>800</v>
      </c>
      <c r="G134" s="361">
        <f t="shared" si="50"/>
        <v>800</v>
      </c>
      <c r="H134" s="361">
        <f t="shared" si="51"/>
        <v>800</v>
      </c>
      <c r="I134" s="361">
        <f t="shared" si="52"/>
        <v>800</v>
      </c>
      <c r="J134" s="361">
        <f t="shared" si="53"/>
        <v>800</v>
      </c>
      <c r="K134" s="361">
        <f t="shared" si="54"/>
        <v>800</v>
      </c>
      <c r="L134" s="361">
        <f t="shared" si="55"/>
        <v>800</v>
      </c>
      <c r="M134" s="361">
        <f t="shared" si="56"/>
        <v>800</v>
      </c>
      <c r="N134" s="361">
        <f t="shared" si="57"/>
        <v>800</v>
      </c>
      <c r="O134" s="361">
        <f t="shared" si="58"/>
        <v>800</v>
      </c>
      <c r="P134" s="361">
        <f t="shared" si="59"/>
        <v>800</v>
      </c>
      <c r="Q134" s="361">
        <f t="shared" si="60"/>
        <v>800</v>
      </c>
      <c r="R134" s="361">
        <f t="shared" si="61"/>
        <v>800</v>
      </c>
      <c r="S134" s="361">
        <f t="shared" si="62"/>
        <v>800</v>
      </c>
      <c r="T134" s="361">
        <f t="shared" si="63"/>
        <v>800</v>
      </c>
      <c r="U134" s="361">
        <f t="shared" si="64"/>
        <v>800</v>
      </c>
      <c r="V134" s="361">
        <f t="shared" si="65"/>
        <v>800</v>
      </c>
      <c r="W134" s="361">
        <f t="shared" si="66"/>
        <v>800</v>
      </c>
      <c r="X134" s="361">
        <f t="shared" si="67"/>
        <v>800</v>
      </c>
      <c r="Y134" s="361">
        <f t="shared" si="68"/>
        <v>800</v>
      </c>
      <c r="Z134" s="361">
        <f t="shared" si="69"/>
        <v>800</v>
      </c>
      <c r="AA134" s="365">
        <f t="shared" si="70"/>
        <v>800</v>
      </c>
      <c r="AB134" s="365">
        <f t="shared" ref="AB134:AB135" si="72">AA134</f>
        <v>800</v>
      </c>
      <c r="AC134" s="365">
        <f t="shared" ref="AC134:AC135" si="73">AB134</f>
        <v>800</v>
      </c>
      <c r="AD134" s="365">
        <f t="shared" ref="AD134:AD135" si="74">AC134</f>
        <v>800</v>
      </c>
      <c r="AE134" s="365">
        <f t="shared" ref="AE134:AE135" si="75">AD134</f>
        <v>800</v>
      </c>
      <c r="AF134" s="365">
        <f t="shared" ref="AF134:AF135" si="76">AE134</f>
        <v>800</v>
      </c>
      <c r="AG134" s="365">
        <f t="shared" ref="AG134:AG135" si="77">AF134</f>
        <v>800</v>
      </c>
      <c r="AH134" s="365">
        <f t="shared" ref="AH134:AH135" si="78">AG134</f>
        <v>800</v>
      </c>
      <c r="AI134" s="365">
        <f t="shared" ref="AI134:AI135" si="79">AH134</f>
        <v>800</v>
      </c>
      <c r="AJ134" s="365">
        <f t="shared" ref="AJ134:AJ135" si="80">AI134</f>
        <v>800</v>
      </c>
      <c r="AK134" s="365">
        <f t="shared" ref="AK134:AK135" si="81">AJ134</f>
        <v>800</v>
      </c>
    </row>
    <row r="135" spans="1:37" x14ac:dyDescent="0.35">
      <c r="A135" s="366" t="str">
        <f>'Techs-Fuels Updated'!D131</f>
        <v>ALCWTRS4DD</v>
      </c>
      <c r="B135" s="364">
        <f>'Techs-Fuels Updated'!T131</f>
        <v>15043.667204414256</v>
      </c>
      <c r="C135" s="361">
        <f t="shared" si="71"/>
        <v>15043.667204414256</v>
      </c>
      <c r="D135" s="361">
        <f t="shared" ref="D135" si="82">C135</f>
        <v>15043.667204414256</v>
      </c>
      <c r="E135" s="361">
        <f t="shared" ref="E135" si="83">D135</f>
        <v>15043.667204414256</v>
      </c>
      <c r="F135" s="361">
        <f t="shared" ref="F135" si="84">E135</f>
        <v>15043.667204414256</v>
      </c>
      <c r="G135" s="361">
        <f t="shared" ref="G135" si="85">F135</f>
        <v>15043.667204414256</v>
      </c>
      <c r="H135" s="361">
        <f t="shared" ref="H135" si="86">G135</f>
        <v>15043.667204414256</v>
      </c>
      <c r="I135" s="361">
        <f t="shared" ref="I135" si="87">H135</f>
        <v>15043.667204414256</v>
      </c>
      <c r="J135" s="361">
        <f t="shared" ref="J135" si="88">I135</f>
        <v>15043.667204414256</v>
      </c>
      <c r="K135" s="361">
        <f t="shared" ref="K135" si="89">J135</f>
        <v>15043.667204414256</v>
      </c>
      <c r="L135" s="361">
        <f t="shared" ref="L135" si="90">K135</f>
        <v>15043.667204414256</v>
      </c>
      <c r="M135" s="361">
        <f t="shared" ref="M135" si="91">L135</f>
        <v>15043.667204414256</v>
      </c>
      <c r="N135" s="361">
        <f t="shared" ref="N135" si="92">M135</f>
        <v>15043.667204414256</v>
      </c>
      <c r="O135" s="361">
        <f t="shared" ref="O135" si="93">N135</f>
        <v>15043.667204414256</v>
      </c>
      <c r="P135" s="361">
        <f t="shared" ref="P135" si="94">O135</f>
        <v>15043.667204414256</v>
      </c>
      <c r="Q135" s="361">
        <f t="shared" ref="Q135" si="95">P135</f>
        <v>15043.667204414256</v>
      </c>
      <c r="R135" s="361">
        <f t="shared" ref="R135" si="96">Q135</f>
        <v>15043.667204414256</v>
      </c>
      <c r="S135" s="361">
        <f t="shared" ref="S135" si="97">R135</f>
        <v>15043.667204414256</v>
      </c>
      <c r="T135" s="361">
        <f t="shared" ref="T135" si="98">S135</f>
        <v>15043.667204414256</v>
      </c>
      <c r="U135" s="361">
        <f t="shared" ref="U135" si="99">T135</f>
        <v>15043.667204414256</v>
      </c>
      <c r="V135" s="361">
        <f t="shared" ref="V135" si="100">U135</f>
        <v>15043.667204414256</v>
      </c>
      <c r="W135" s="361">
        <f t="shared" ref="W135" si="101">V135</f>
        <v>15043.667204414256</v>
      </c>
      <c r="X135" s="361">
        <f t="shared" ref="X135" si="102">W135</f>
        <v>15043.667204414256</v>
      </c>
      <c r="Y135" s="361">
        <f t="shared" ref="Y135" si="103">X135</f>
        <v>15043.667204414256</v>
      </c>
      <c r="Z135" s="361">
        <f t="shared" ref="Z135" si="104">Y135</f>
        <v>15043.667204414256</v>
      </c>
      <c r="AA135" s="365">
        <f t="shared" ref="AA135" si="105">Z135</f>
        <v>15043.667204414256</v>
      </c>
      <c r="AB135" s="365">
        <f t="shared" si="72"/>
        <v>15043.667204414256</v>
      </c>
      <c r="AC135" s="365">
        <f t="shared" si="73"/>
        <v>15043.667204414256</v>
      </c>
      <c r="AD135" s="365">
        <f t="shared" si="74"/>
        <v>15043.667204414256</v>
      </c>
      <c r="AE135" s="365">
        <f t="shared" si="75"/>
        <v>15043.667204414256</v>
      </c>
      <c r="AF135" s="365">
        <f t="shared" si="76"/>
        <v>15043.667204414256</v>
      </c>
      <c r="AG135" s="365">
        <f t="shared" si="77"/>
        <v>15043.667204414256</v>
      </c>
      <c r="AH135" s="365">
        <f t="shared" si="78"/>
        <v>15043.667204414256</v>
      </c>
      <c r="AI135" s="365">
        <f t="shared" si="79"/>
        <v>15043.667204414256</v>
      </c>
      <c r="AJ135" s="365">
        <f t="shared" si="80"/>
        <v>15043.667204414256</v>
      </c>
      <c r="AK135" s="365">
        <f t="shared" si="81"/>
        <v>15043.667204414256</v>
      </c>
    </row>
    <row r="139" spans="1:37" x14ac:dyDescent="0.35">
      <c r="A139" s="360" t="s">
        <v>727</v>
      </c>
    </row>
    <row r="140" spans="1:37" ht="15" thickBot="1" x14ac:dyDescent="0.4"/>
    <row r="141" spans="1:37" ht="15" thickBot="1" x14ac:dyDescent="0.4">
      <c r="A141" s="181" t="s">
        <v>506</v>
      </c>
      <c r="B141" s="359">
        <v>896.91292320000002</v>
      </c>
      <c r="C141" s="361">
        <f>B141</f>
        <v>896.91292320000002</v>
      </c>
      <c r="D141" s="361">
        <f t="shared" ref="D141:AA152" si="106">C141</f>
        <v>896.91292320000002</v>
      </c>
      <c r="E141" s="361">
        <f t="shared" si="106"/>
        <v>896.91292320000002</v>
      </c>
      <c r="F141" s="361">
        <f t="shared" si="106"/>
        <v>896.91292320000002</v>
      </c>
      <c r="G141" s="361">
        <f t="shared" si="106"/>
        <v>896.91292320000002</v>
      </c>
      <c r="H141" s="361">
        <f t="shared" si="106"/>
        <v>896.91292320000002</v>
      </c>
      <c r="I141" s="361">
        <f t="shared" si="106"/>
        <v>896.91292320000002</v>
      </c>
      <c r="J141" s="361">
        <f t="shared" si="106"/>
        <v>896.91292320000002</v>
      </c>
      <c r="K141" s="361">
        <f t="shared" si="106"/>
        <v>896.91292320000002</v>
      </c>
      <c r="L141" s="361">
        <f t="shared" si="106"/>
        <v>896.91292320000002</v>
      </c>
      <c r="M141" s="361">
        <f t="shared" si="106"/>
        <v>896.91292320000002</v>
      </c>
      <c r="N141" s="361">
        <f t="shared" si="106"/>
        <v>896.91292320000002</v>
      </c>
      <c r="O141" s="361">
        <f t="shared" si="106"/>
        <v>896.91292320000002</v>
      </c>
      <c r="P141" s="361">
        <f t="shared" si="106"/>
        <v>896.91292320000002</v>
      </c>
      <c r="Q141" s="361">
        <f t="shared" si="106"/>
        <v>896.91292320000002</v>
      </c>
      <c r="R141" s="361">
        <f t="shared" si="106"/>
        <v>896.91292320000002</v>
      </c>
      <c r="S141" s="361">
        <f t="shared" si="106"/>
        <v>896.91292320000002</v>
      </c>
      <c r="T141" s="361">
        <f t="shared" si="106"/>
        <v>896.91292320000002</v>
      </c>
      <c r="U141" s="361">
        <f t="shared" si="106"/>
        <v>896.91292320000002</v>
      </c>
      <c r="V141" s="361">
        <f t="shared" si="106"/>
        <v>896.91292320000002</v>
      </c>
      <c r="W141" s="361">
        <f t="shared" si="106"/>
        <v>896.91292320000002</v>
      </c>
      <c r="X141" s="361">
        <f t="shared" si="106"/>
        <v>896.91292320000002</v>
      </c>
      <c r="Y141" s="361">
        <f t="shared" si="106"/>
        <v>896.91292320000002</v>
      </c>
      <c r="Z141" s="361">
        <f t="shared" si="106"/>
        <v>896.91292320000002</v>
      </c>
      <c r="AA141" s="361">
        <f t="shared" si="106"/>
        <v>896.91292320000002</v>
      </c>
      <c r="AB141" s="361">
        <f t="shared" ref="AB141:AK156" si="107">AA141</f>
        <v>896.91292320000002</v>
      </c>
      <c r="AC141" s="361">
        <f t="shared" si="107"/>
        <v>896.91292320000002</v>
      </c>
      <c r="AD141" s="361">
        <f t="shared" si="107"/>
        <v>896.91292320000002</v>
      </c>
      <c r="AE141" s="361">
        <f t="shared" si="107"/>
        <v>896.91292320000002</v>
      </c>
      <c r="AF141" s="361">
        <f t="shared" si="107"/>
        <v>896.91292320000002</v>
      </c>
      <c r="AG141" s="361">
        <f t="shared" si="107"/>
        <v>896.91292320000002</v>
      </c>
      <c r="AH141" s="361">
        <f t="shared" si="107"/>
        <v>896.91292320000002</v>
      </c>
      <c r="AI141" s="361">
        <f t="shared" si="107"/>
        <v>896.91292320000002</v>
      </c>
      <c r="AJ141" s="361">
        <f t="shared" si="107"/>
        <v>896.91292320000002</v>
      </c>
      <c r="AK141" s="361">
        <f t="shared" si="107"/>
        <v>896.91292320000002</v>
      </c>
    </row>
    <row r="142" spans="1:37" ht="15" thickBot="1" x14ac:dyDescent="0.4">
      <c r="A142" s="181" t="s">
        <v>505</v>
      </c>
      <c r="B142" s="359">
        <v>113.36520921428662</v>
      </c>
      <c r="C142" s="361">
        <f t="shared" ref="C142:R162" si="108">B142</f>
        <v>113.36520921428662</v>
      </c>
      <c r="D142" s="361">
        <f t="shared" si="108"/>
        <v>113.36520921428662</v>
      </c>
      <c r="E142" s="361">
        <f t="shared" si="108"/>
        <v>113.36520921428662</v>
      </c>
      <c r="F142" s="361">
        <f t="shared" si="108"/>
        <v>113.36520921428662</v>
      </c>
      <c r="G142" s="361">
        <f t="shared" si="108"/>
        <v>113.36520921428662</v>
      </c>
      <c r="H142" s="361">
        <f t="shared" si="108"/>
        <v>113.36520921428662</v>
      </c>
      <c r="I142" s="361">
        <f t="shared" si="108"/>
        <v>113.36520921428662</v>
      </c>
      <c r="J142" s="361">
        <f t="shared" si="108"/>
        <v>113.36520921428662</v>
      </c>
      <c r="K142" s="361">
        <f t="shared" si="108"/>
        <v>113.36520921428662</v>
      </c>
      <c r="L142" s="361">
        <f t="shared" si="108"/>
        <v>113.36520921428662</v>
      </c>
      <c r="M142" s="361">
        <f t="shared" si="108"/>
        <v>113.36520921428662</v>
      </c>
      <c r="N142" s="361">
        <f t="shared" si="108"/>
        <v>113.36520921428662</v>
      </c>
      <c r="O142" s="361">
        <f t="shared" si="108"/>
        <v>113.36520921428662</v>
      </c>
      <c r="P142" s="361">
        <f t="shared" si="108"/>
        <v>113.36520921428662</v>
      </c>
      <c r="Q142" s="361">
        <f t="shared" si="108"/>
        <v>113.36520921428662</v>
      </c>
      <c r="R142" s="361">
        <f t="shared" si="108"/>
        <v>113.36520921428662</v>
      </c>
      <c r="S142" s="361">
        <f t="shared" si="106"/>
        <v>113.36520921428662</v>
      </c>
      <c r="T142" s="361">
        <f t="shared" si="106"/>
        <v>113.36520921428662</v>
      </c>
      <c r="U142" s="361">
        <f t="shared" si="106"/>
        <v>113.36520921428662</v>
      </c>
      <c r="V142" s="361">
        <f t="shared" si="106"/>
        <v>113.36520921428662</v>
      </c>
      <c r="W142" s="361">
        <f t="shared" si="106"/>
        <v>113.36520921428662</v>
      </c>
      <c r="X142" s="361">
        <f t="shared" si="106"/>
        <v>113.36520921428662</v>
      </c>
      <c r="Y142" s="361">
        <f t="shared" si="106"/>
        <v>113.36520921428662</v>
      </c>
      <c r="Z142" s="361">
        <f t="shared" si="106"/>
        <v>113.36520921428662</v>
      </c>
      <c r="AA142" s="361">
        <f t="shared" si="106"/>
        <v>113.36520921428662</v>
      </c>
      <c r="AB142" s="361">
        <f t="shared" si="107"/>
        <v>113.36520921428662</v>
      </c>
      <c r="AC142" s="361">
        <f t="shared" si="107"/>
        <v>113.36520921428662</v>
      </c>
      <c r="AD142" s="361">
        <f t="shared" si="107"/>
        <v>113.36520921428662</v>
      </c>
      <c r="AE142" s="361">
        <f t="shared" si="107"/>
        <v>113.36520921428662</v>
      </c>
      <c r="AF142" s="361">
        <f t="shared" si="107"/>
        <v>113.36520921428662</v>
      </c>
      <c r="AG142" s="361">
        <f t="shared" si="107"/>
        <v>113.36520921428662</v>
      </c>
      <c r="AH142" s="361">
        <f t="shared" si="107"/>
        <v>113.36520921428662</v>
      </c>
      <c r="AI142" s="361">
        <f t="shared" si="107"/>
        <v>113.36520921428662</v>
      </c>
      <c r="AJ142" s="361">
        <f t="shared" si="107"/>
        <v>113.36520921428662</v>
      </c>
      <c r="AK142" s="361">
        <f t="shared" si="107"/>
        <v>113.36520921428662</v>
      </c>
    </row>
    <row r="143" spans="1:37" ht="15" thickBot="1" x14ac:dyDescent="0.4">
      <c r="A143" s="181" t="s">
        <v>507</v>
      </c>
      <c r="B143" s="359">
        <v>1010.2781324142866</v>
      </c>
      <c r="C143" s="361">
        <f t="shared" si="108"/>
        <v>1010.2781324142866</v>
      </c>
      <c r="D143" s="361">
        <f t="shared" si="106"/>
        <v>1010.2781324142866</v>
      </c>
      <c r="E143" s="361">
        <f t="shared" si="106"/>
        <v>1010.2781324142866</v>
      </c>
      <c r="F143" s="361">
        <f t="shared" si="106"/>
        <v>1010.2781324142866</v>
      </c>
      <c r="G143" s="361">
        <f t="shared" si="106"/>
        <v>1010.2781324142866</v>
      </c>
      <c r="H143" s="361">
        <f t="shared" si="106"/>
        <v>1010.2781324142866</v>
      </c>
      <c r="I143" s="361">
        <f t="shared" si="106"/>
        <v>1010.2781324142866</v>
      </c>
      <c r="J143" s="361">
        <f t="shared" si="106"/>
        <v>1010.2781324142866</v>
      </c>
      <c r="K143" s="361">
        <f t="shared" si="106"/>
        <v>1010.2781324142866</v>
      </c>
      <c r="L143" s="361">
        <f t="shared" si="106"/>
        <v>1010.2781324142866</v>
      </c>
      <c r="M143" s="361">
        <f t="shared" si="106"/>
        <v>1010.2781324142866</v>
      </c>
      <c r="N143" s="361">
        <f t="shared" si="106"/>
        <v>1010.2781324142866</v>
      </c>
      <c r="O143" s="361">
        <f t="shared" si="106"/>
        <v>1010.2781324142866</v>
      </c>
      <c r="P143" s="361">
        <f t="shared" si="106"/>
        <v>1010.2781324142866</v>
      </c>
      <c r="Q143" s="361">
        <f t="shared" si="106"/>
        <v>1010.2781324142866</v>
      </c>
      <c r="R143" s="361">
        <f t="shared" si="106"/>
        <v>1010.2781324142866</v>
      </c>
      <c r="S143" s="361">
        <f t="shared" si="106"/>
        <v>1010.2781324142866</v>
      </c>
      <c r="T143" s="361">
        <f t="shared" si="106"/>
        <v>1010.2781324142866</v>
      </c>
      <c r="U143" s="361">
        <f t="shared" si="106"/>
        <v>1010.2781324142866</v>
      </c>
      <c r="V143" s="361">
        <f t="shared" si="106"/>
        <v>1010.2781324142866</v>
      </c>
      <c r="W143" s="361">
        <f t="shared" si="106"/>
        <v>1010.2781324142866</v>
      </c>
      <c r="X143" s="361">
        <f t="shared" si="106"/>
        <v>1010.2781324142866</v>
      </c>
      <c r="Y143" s="361">
        <f t="shared" si="106"/>
        <v>1010.2781324142866</v>
      </c>
      <c r="Z143" s="361">
        <f t="shared" si="106"/>
        <v>1010.2781324142866</v>
      </c>
      <c r="AA143" s="361">
        <f t="shared" si="106"/>
        <v>1010.2781324142866</v>
      </c>
      <c r="AB143" s="361">
        <f t="shared" si="107"/>
        <v>1010.2781324142866</v>
      </c>
      <c r="AC143" s="361">
        <f t="shared" si="107"/>
        <v>1010.2781324142866</v>
      </c>
      <c r="AD143" s="361">
        <f t="shared" si="107"/>
        <v>1010.2781324142866</v>
      </c>
      <c r="AE143" s="361">
        <f t="shared" si="107"/>
        <v>1010.2781324142866</v>
      </c>
      <c r="AF143" s="361">
        <f t="shared" si="107"/>
        <v>1010.2781324142866</v>
      </c>
      <c r="AG143" s="361">
        <f t="shared" si="107"/>
        <v>1010.2781324142866</v>
      </c>
      <c r="AH143" s="361">
        <f t="shared" si="107"/>
        <v>1010.2781324142866</v>
      </c>
      <c r="AI143" s="361">
        <f t="shared" si="107"/>
        <v>1010.2781324142866</v>
      </c>
      <c r="AJ143" s="361">
        <f t="shared" si="107"/>
        <v>1010.2781324142866</v>
      </c>
      <c r="AK143" s="361">
        <f t="shared" si="107"/>
        <v>1010.2781324142866</v>
      </c>
    </row>
    <row r="144" spans="1:37" ht="15" thickBot="1" x14ac:dyDescent="0.4">
      <c r="A144" s="181" t="s">
        <v>508</v>
      </c>
      <c r="B144" s="362">
        <f>B117</f>
        <v>34690</v>
      </c>
      <c r="C144" s="361">
        <f t="shared" si="108"/>
        <v>34690</v>
      </c>
      <c r="D144" s="361">
        <f t="shared" si="106"/>
        <v>34690</v>
      </c>
      <c r="E144" s="361">
        <f t="shared" si="106"/>
        <v>34690</v>
      </c>
      <c r="F144" s="361">
        <f t="shared" si="106"/>
        <v>34690</v>
      </c>
      <c r="G144" s="361">
        <f t="shared" si="106"/>
        <v>34690</v>
      </c>
      <c r="H144" s="361">
        <f t="shared" si="106"/>
        <v>34690</v>
      </c>
      <c r="I144" s="361">
        <f t="shared" si="106"/>
        <v>34690</v>
      </c>
      <c r="J144" s="361">
        <f t="shared" si="106"/>
        <v>34690</v>
      </c>
      <c r="K144" s="361">
        <f t="shared" si="106"/>
        <v>34690</v>
      </c>
      <c r="L144" s="361">
        <f t="shared" si="106"/>
        <v>34690</v>
      </c>
      <c r="M144" s="361">
        <f t="shared" si="106"/>
        <v>34690</v>
      </c>
      <c r="N144" s="361">
        <f t="shared" si="106"/>
        <v>34690</v>
      </c>
      <c r="O144" s="361">
        <f t="shared" si="106"/>
        <v>34690</v>
      </c>
      <c r="P144" s="361">
        <f t="shared" si="106"/>
        <v>34690</v>
      </c>
      <c r="Q144" s="361">
        <f t="shared" si="106"/>
        <v>34690</v>
      </c>
      <c r="R144" s="361">
        <f t="shared" si="106"/>
        <v>34690</v>
      </c>
      <c r="S144" s="361">
        <f t="shared" si="106"/>
        <v>34690</v>
      </c>
      <c r="T144" s="361">
        <f t="shared" si="106"/>
        <v>34690</v>
      </c>
      <c r="U144" s="361">
        <f t="shared" si="106"/>
        <v>34690</v>
      </c>
      <c r="V144" s="361">
        <f t="shared" si="106"/>
        <v>34690</v>
      </c>
      <c r="W144" s="361">
        <f t="shared" si="106"/>
        <v>34690</v>
      </c>
      <c r="X144" s="361">
        <f t="shared" si="106"/>
        <v>34690</v>
      </c>
      <c r="Y144" s="361">
        <f t="shared" si="106"/>
        <v>34690</v>
      </c>
      <c r="Z144" s="361">
        <f t="shared" si="106"/>
        <v>34690</v>
      </c>
      <c r="AA144" s="361">
        <f t="shared" si="106"/>
        <v>34690</v>
      </c>
      <c r="AB144" s="361">
        <f t="shared" si="107"/>
        <v>34690</v>
      </c>
      <c r="AC144" s="361">
        <f t="shared" si="107"/>
        <v>34690</v>
      </c>
      <c r="AD144" s="361">
        <f t="shared" si="107"/>
        <v>34690</v>
      </c>
      <c r="AE144" s="361">
        <f t="shared" si="107"/>
        <v>34690</v>
      </c>
      <c r="AF144" s="361">
        <f t="shared" si="107"/>
        <v>34690</v>
      </c>
      <c r="AG144" s="361">
        <f t="shared" si="107"/>
        <v>34690</v>
      </c>
      <c r="AH144" s="361">
        <f t="shared" si="107"/>
        <v>34690</v>
      </c>
      <c r="AI144" s="361">
        <f t="shared" si="107"/>
        <v>34690</v>
      </c>
      <c r="AJ144" s="361">
        <f t="shared" si="107"/>
        <v>34690</v>
      </c>
      <c r="AK144" s="361">
        <f t="shared" si="107"/>
        <v>34690</v>
      </c>
    </row>
    <row r="145" spans="1:37" ht="15" thickBot="1" x14ac:dyDescent="0.4">
      <c r="A145" s="181" t="s">
        <v>626</v>
      </c>
      <c r="B145" s="359">
        <v>651.17858580000029</v>
      </c>
      <c r="C145" s="361">
        <f t="shared" si="108"/>
        <v>651.17858580000029</v>
      </c>
      <c r="D145" s="361">
        <f t="shared" si="106"/>
        <v>651.17858580000029</v>
      </c>
      <c r="E145" s="361">
        <f t="shared" si="106"/>
        <v>651.17858580000029</v>
      </c>
      <c r="F145" s="361">
        <f t="shared" si="106"/>
        <v>651.17858580000029</v>
      </c>
      <c r="G145" s="361">
        <f t="shared" si="106"/>
        <v>651.17858580000029</v>
      </c>
      <c r="H145" s="361">
        <f t="shared" si="106"/>
        <v>651.17858580000029</v>
      </c>
      <c r="I145" s="361">
        <f t="shared" si="106"/>
        <v>651.17858580000029</v>
      </c>
      <c r="J145" s="361">
        <f t="shared" si="106"/>
        <v>651.17858580000029</v>
      </c>
      <c r="K145" s="361">
        <f t="shared" si="106"/>
        <v>651.17858580000029</v>
      </c>
      <c r="L145" s="361">
        <f t="shared" si="106"/>
        <v>651.17858580000029</v>
      </c>
      <c r="M145" s="361">
        <f t="shared" si="106"/>
        <v>651.17858580000029</v>
      </c>
      <c r="N145" s="361">
        <f t="shared" si="106"/>
        <v>651.17858580000029</v>
      </c>
      <c r="O145" s="361">
        <f t="shared" si="106"/>
        <v>651.17858580000029</v>
      </c>
      <c r="P145" s="361">
        <f t="shared" si="106"/>
        <v>651.17858580000029</v>
      </c>
      <c r="Q145" s="361">
        <f t="shared" si="106"/>
        <v>651.17858580000029</v>
      </c>
      <c r="R145" s="361">
        <f t="shared" si="106"/>
        <v>651.17858580000029</v>
      </c>
      <c r="S145" s="361">
        <f t="shared" si="106"/>
        <v>651.17858580000029</v>
      </c>
      <c r="T145" s="361">
        <f t="shared" si="106"/>
        <v>651.17858580000029</v>
      </c>
      <c r="U145" s="361">
        <f t="shared" si="106"/>
        <v>651.17858580000029</v>
      </c>
      <c r="V145" s="361">
        <f t="shared" si="106"/>
        <v>651.17858580000029</v>
      </c>
      <c r="W145" s="361">
        <f t="shared" si="106"/>
        <v>651.17858580000029</v>
      </c>
      <c r="X145" s="361">
        <f t="shared" si="106"/>
        <v>651.17858580000029</v>
      </c>
      <c r="Y145" s="361">
        <f t="shared" si="106"/>
        <v>651.17858580000029</v>
      </c>
      <c r="Z145" s="361">
        <f t="shared" si="106"/>
        <v>651.17858580000029</v>
      </c>
      <c r="AA145" s="361">
        <f t="shared" si="106"/>
        <v>651.17858580000029</v>
      </c>
      <c r="AB145" s="361">
        <f t="shared" si="107"/>
        <v>651.17858580000029</v>
      </c>
      <c r="AC145" s="361">
        <f t="shared" si="107"/>
        <v>651.17858580000029</v>
      </c>
      <c r="AD145" s="361">
        <f t="shared" si="107"/>
        <v>651.17858580000029</v>
      </c>
      <c r="AE145" s="361">
        <f t="shared" si="107"/>
        <v>651.17858580000029</v>
      </c>
      <c r="AF145" s="361">
        <f t="shared" si="107"/>
        <v>651.17858580000029</v>
      </c>
      <c r="AG145" s="361">
        <f t="shared" si="107"/>
        <v>651.17858580000029</v>
      </c>
      <c r="AH145" s="361">
        <f t="shared" si="107"/>
        <v>651.17858580000029</v>
      </c>
      <c r="AI145" s="361">
        <f t="shared" si="107"/>
        <v>651.17858580000029</v>
      </c>
      <c r="AJ145" s="361">
        <f t="shared" si="107"/>
        <v>651.17858580000029</v>
      </c>
      <c r="AK145" s="361">
        <f t="shared" si="107"/>
        <v>651.17858580000029</v>
      </c>
    </row>
    <row r="146" spans="1:37" ht="15" thickBot="1" x14ac:dyDescent="0.4">
      <c r="A146" s="181" t="s">
        <v>627</v>
      </c>
      <c r="B146" s="359">
        <v>1661.4567182142869</v>
      </c>
      <c r="C146" s="361">
        <f t="shared" si="108"/>
        <v>1661.4567182142869</v>
      </c>
      <c r="D146" s="361">
        <f t="shared" si="106"/>
        <v>1661.4567182142869</v>
      </c>
      <c r="E146" s="361">
        <f t="shared" si="106"/>
        <v>1661.4567182142869</v>
      </c>
      <c r="F146" s="361">
        <f t="shared" si="106"/>
        <v>1661.4567182142869</v>
      </c>
      <c r="G146" s="361">
        <f t="shared" si="106"/>
        <v>1661.4567182142869</v>
      </c>
      <c r="H146" s="361">
        <f t="shared" si="106"/>
        <v>1661.4567182142869</v>
      </c>
      <c r="I146" s="361">
        <f t="shared" si="106"/>
        <v>1661.4567182142869</v>
      </c>
      <c r="J146" s="361">
        <f t="shared" si="106"/>
        <v>1661.4567182142869</v>
      </c>
      <c r="K146" s="361">
        <f t="shared" si="106"/>
        <v>1661.4567182142869</v>
      </c>
      <c r="L146" s="361">
        <f t="shared" si="106"/>
        <v>1661.4567182142869</v>
      </c>
      <c r="M146" s="361">
        <f t="shared" si="106"/>
        <v>1661.4567182142869</v>
      </c>
      <c r="N146" s="361">
        <f t="shared" si="106"/>
        <v>1661.4567182142869</v>
      </c>
      <c r="O146" s="361">
        <f t="shared" si="106"/>
        <v>1661.4567182142869</v>
      </c>
      <c r="P146" s="361">
        <f t="shared" si="106"/>
        <v>1661.4567182142869</v>
      </c>
      <c r="Q146" s="361">
        <f t="shared" si="106"/>
        <v>1661.4567182142869</v>
      </c>
      <c r="R146" s="361">
        <f t="shared" si="106"/>
        <v>1661.4567182142869</v>
      </c>
      <c r="S146" s="361">
        <f t="shared" si="106"/>
        <v>1661.4567182142869</v>
      </c>
      <c r="T146" s="361">
        <f t="shared" si="106"/>
        <v>1661.4567182142869</v>
      </c>
      <c r="U146" s="361">
        <f t="shared" si="106"/>
        <v>1661.4567182142869</v>
      </c>
      <c r="V146" s="361">
        <f t="shared" si="106"/>
        <v>1661.4567182142869</v>
      </c>
      <c r="W146" s="361">
        <f t="shared" si="106"/>
        <v>1661.4567182142869</v>
      </c>
      <c r="X146" s="361">
        <f t="shared" si="106"/>
        <v>1661.4567182142869</v>
      </c>
      <c r="Y146" s="361">
        <f t="shared" si="106"/>
        <v>1661.4567182142869</v>
      </c>
      <c r="Z146" s="361">
        <f t="shared" si="106"/>
        <v>1661.4567182142869</v>
      </c>
      <c r="AA146" s="361">
        <f t="shared" si="106"/>
        <v>1661.4567182142869</v>
      </c>
      <c r="AB146" s="361">
        <f t="shared" si="107"/>
        <v>1661.4567182142869</v>
      </c>
      <c r="AC146" s="361">
        <f t="shared" si="107"/>
        <v>1661.4567182142869</v>
      </c>
      <c r="AD146" s="361">
        <f t="shared" si="107"/>
        <v>1661.4567182142869</v>
      </c>
      <c r="AE146" s="361">
        <f t="shared" si="107"/>
        <v>1661.4567182142869</v>
      </c>
      <c r="AF146" s="361">
        <f t="shared" si="107"/>
        <v>1661.4567182142869</v>
      </c>
      <c r="AG146" s="361">
        <f t="shared" si="107"/>
        <v>1661.4567182142869</v>
      </c>
      <c r="AH146" s="361">
        <f t="shared" si="107"/>
        <v>1661.4567182142869</v>
      </c>
      <c r="AI146" s="361">
        <f t="shared" si="107"/>
        <v>1661.4567182142869</v>
      </c>
      <c r="AJ146" s="361">
        <f t="shared" si="107"/>
        <v>1661.4567182142869</v>
      </c>
      <c r="AK146" s="361">
        <f t="shared" si="107"/>
        <v>1661.4567182142869</v>
      </c>
    </row>
    <row r="147" spans="1:37" ht="15" thickBot="1" x14ac:dyDescent="0.4">
      <c r="A147" s="181" t="s">
        <v>628</v>
      </c>
      <c r="B147" s="362">
        <f>B120</f>
        <v>69379</v>
      </c>
      <c r="C147" s="361">
        <f t="shared" si="108"/>
        <v>69379</v>
      </c>
      <c r="D147" s="361">
        <f t="shared" si="106"/>
        <v>69379</v>
      </c>
      <c r="E147" s="361">
        <f t="shared" si="106"/>
        <v>69379</v>
      </c>
      <c r="F147" s="361">
        <f t="shared" si="106"/>
        <v>69379</v>
      </c>
      <c r="G147" s="361">
        <f t="shared" si="106"/>
        <v>69379</v>
      </c>
      <c r="H147" s="361">
        <f t="shared" si="106"/>
        <v>69379</v>
      </c>
      <c r="I147" s="361">
        <f t="shared" si="106"/>
        <v>69379</v>
      </c>
      <c r="J147" s="361">
        <f t="shared" si="106"/>
        <v>69379</v>
      </c>
      <c r="K147" s="361">
        <f t="shared" si="106"/>
        <v>69379</v>
      </c>
      <c r="L147" s="361">
        <f t="shared" si="106"/>
        <v>69379</v>
      </c>
      <c r="M147" s="361">
        <f t="shared" si="106"/>
        <v>69379</v>
      </c>
      <c r="N147" s="361">
        <f t="shared" si="106"/>
        <v>69379</v>
      </c>
      <c r="O147" s="361">
        <f t="shared" si="106"/>
        <v>69379</v>
      </c>
      <c r="P147" s="361">
        <f t="shared" si="106"/>
        <v>69379</v>
      </c>
      <c r="Q147" s="361">
        <f t="shared" si="106"/>
        <v>69379</v>
      </c>
      <c r="R147" s="361">
        <f t="shared" si="106"/>
        <v>69379</v>
      </c>
      <c r="S147" s="361">
        <f t="shared" si="106"/>
        <v>69379</v>
      </c>
      <c r="T147" s="361">
        <f t="shared" si="106"/>
        <v>69379</v>
      </c>
      <c r="U147" s="361">
        <f t="shared" si="106"/>
        <v>69379</v>
      </c>
      <c r="V147" s="361">
        <f t="shared" si="106"/>
        <v>69379</v>
      </c>
      <c r="W147" s="361">
        <f t="shared" si="106"/>
        <v>69379</v>
      </c>
      <c r="X147" s="361">
        <f t="shared" si="106"/>
        <v>69379</v>
      </c>
      <c r="Y147" s="361">
        <f t="shared" si="106"/>
        <v>69379</v>
      </c>
      <c r="Z147" s="361">
        <f t="shared" si="106"/>
        <v>69379</v>
      </c>
      <c r="AA147" s="361">
        <f t="shared" si="106"/>
        <v>69379</v>
      </c>
      <c r="AB147" s="361">
        <f t="shared" si="107"/>
        <v>69379</v>
      </c>
      <c r="AC147" s="361">
        <f t="shared" si="107"/>
        <v>69379</v>
      </c>
      <c r="AD147" s="361">
        <f t="shared" si="107"/>
        <v>69379</v>
      </c>
      <c r="AE147" s="361">
        <f t="shared" si="107"/>
        <v>69379</v>
      </c>
      <c r="AF147" s="361">
        <f t="shared" si="107"/>
        <v>69379</v>
      </c>
      <c r="AG147" s="361">
        <f t="shared" si="107"/>
        <v>69379</v>
      </c>
      <c r="AH147" s="361">
        <f t="shared" si="107"/>
        <v>69379</v>
      </c>
      <c r="AI147" s="361">
        <f t="shared" si="107"/>
        <v>69379</v>
      </c>
      <c r="AJ147" s="361">
        <f t="shared" si="107"/>
        <v>69379</v>
      </c>
      <c r="AK147" s="361">
        <f t="shared" si="107"/>
        <v>69379</v>
      </c>
    </row>
    <row r="148" spans="1:37" ht="15" thickBot="1" x14ac:dyDescent="0.4">
      <c r="A148" s="181" t="s">
        <v>629</v>
      </c>
      <c r="B148" s="359">
        <v>933.64875464516115</v>
      </c>
      <c r="C148" s="361">
        <f t="shared" si="108"/>
        <v>933.64875464516115</v>
      </c>
      <c r="D148" s="361">
        <f t="shared" si="106"/>
        <v>933.64875464516115</v>
      </c>
      <c r="E148" s="361">
        <f t="shared" si="106"/>
        <v>933.64875464516115</v>
      </c>
      <c r="F148" s="361">
        <f t="shared" si="106"/>
        <v>933.64875464516115</v>
      </c>
      <c r="G148" s="361">
        <f t="shared" si="106"/>
        <v>933.64875464516115</v>
      </c>
      <c r="H148" s="361">
        <f t="shared" si="106"/>
        <v>933.64875464516115</v>
      </c>
      <c r="I148" s="361">
        <f t="shared" si="106"/>
        <v>933.64875464516115</v>
      </c>
      <c r="J148" s="361">
        <f t="shared" si="106"/>
        <v>933.64875464516115</v>
      </c>
      <c r="K148" s="361">
        <f t="shared" si="106"/>
        <v>933.64875464516115</v>
      </c>
      <c r="L148" s="361">
        <f t="shared" si="106"/>
        <v>933.64875464516115</v>
      </c>
      <c r="M148" s="361">
        <f t="shared" si="106"/>
        <v>933.64875464516115</v>
      </c>
      <c r="N148" s="361">
        <f t="shared" si="106"/>
        <v>933.64875464516115</v>
      </c>
      <c r="O148" s="361">
        <f t="shared" si="106"/>
        <v>933.64875464516115</v>
      </c>
      <c r="P148" s="361">
        <f t="shared" si="106"/>
        <v>933.64875464516115</v>
      </c>
      <c r="Q148" s="361">
        <f t="shared" si="106"/>
        <v>933.64875464516115</v>
      </c>
      <c r="R148" s="361">
        <f t="shared" si="106"/>
        <v>933.64875464516115</v>
      </c>
      <c r="S148" s="361">
        <f t="shared" si="106"/>
        <v>933.64875464516115</v>
      </c>
      <c r="T148" s="361">
        <f t="shared" si="106"/>
        <v>933.64875464516115</v>
      </c>
      <c r="U148" s="361">
        <f t="shared" si="106"/>
        <v>933.64875464516115</v>
      </c>
      <c r="V148" s="361">
        <f t="shared" si="106"/>
        <v>933.64875464516115</v>
      </c>
      <c r="W148" s="361">
        <f t="shared" si="106"/>
        <v>933.64875464516115</v>
      </c>
      <c r="X148" s="361">
        <f t="shared" si="106"/>
        <v>933.64875464516115</v>
      </c>
      <c r="Y148" s="361">
        <f t="shared" si="106"/>
        <v>933.64875464516115</v>
      </c>
      <c r="Z148" s="361">
        <f t="shared" si="106"/>
        <v>933.64875464516115</v>
      </c>
      <c r="AA148" s="361">
        <f t="shared" si="106"/>
        <v>933.64875464516115</v>
      </c>
      <c r="AB148" s="361">
        <f t="shared" si="107"/>
        <v>933.64875464516115</v>
      </c>
      <c r="AC148" s="361">
        <f t="shared" si="107"/>
        <v>933.64875464516115</v>
      </c>
      <c r="AD148" s="361">
        <f t="shared" si="107"/>
        <v>933.64875464516115</v>
      </c>
      <c r="AE148" s="361">
        <f t="shared" si="107"/>
        <v>933.64875464516115</v>
      </c>
      <c r="AF148" s="361">
        <f t="shared" si="107"/>
        <v>933.64875464516115</v>
      </c>
      <c r="AG148" s="361">
        <f t="shared" si="107"/>
        <v>933.64875464516115</v>
      </c>
      <c r="AH148" s="361">
        <f t="shared" si="107"/>
        <v>933.64875464516115</v>
      </c>
      <c r="AI148" s="361">
        <f t="shared" si="107"/>
        <v>933.64875464516115</v>
      </c>
      <c r="AJ148" s="361">
        <f t="shared" si="107"/>
        <v>933.64875464516115</v>
      </c>
      <c r="AK148" s="361">
        <f t="shared" si="107"/>
        <v>933.64875464516115</v>
      </c>
    </row>
    <row r="149" spans="1:37" ht="15" thickBot="1" x14ac:dyDescent="0.4">
      <c r="A149" s="181" t="s">
        <v>630</v>
      </c>
      <c r="B149" s="359">
        <v>2595.1054728594481</v>
      </c>
      <c r="C149" s="361">
        <f t="shared" si="108"/>
        <v>2595.1054728594481</v>
      </c>
      <c r="D149" s="361">
        <f t="shared" si="106"/>
        <v>2595.1054728594481</v>
      </c>
      <c r="E149" s="361">
        <f t="shared" si="106"/>
        <v>2595.1054728594481</v>
      </c>
      <c r="F149" s="361">
        <f t="shared" si="106"/>
        <v>2595.1054728594481</v>
      </c>
      <c r="G149" s="361">
        <f t="shared" si="106"/>
        <v>2595.1054728594481</v>
      </c>
      <c r="H149" s="361">
        <f t="shared" si="106"/>
        <v>2595.1054728594481</v>
      </c>
      <c r="I149" s="361">
        <f t="shared" si="106"/>
        <v>2595.1054728594481</v>
      </c>
      <c r="J149" s="361">
        <f t="shared" si="106"/>
        <v>2595.1054728594481</v>
      </c>
      <c r="K149" s="361">
        <f t="shared" si="106"/>
        <v>2595.1054728594481</v>
      </c>
      <c r="L149" s="361">
        <f t="shared" si="106"/>
        <v>2595.1054728594481</v>
      </c>
      <c r="M149" s="361">
        <f t="shared" si="106"/>
        <v>2595.1054728594481</v>
      </c>
      <c r="N149" s="361">
        <f t="shared" si="106"/>
        <v>2595.1054728594481</v>
      </c>
      <c r="O149" s="361">
        <f t="shared" si="106"/>
        <v>2595.1054728594481</v>
      </c>
      <c r="P149" s="361">
        <f t="shared" si="106"/>
        <v>2595.1054728594481</v>
      </c>
      <c r="Q149" s="361">
        <f t="shared" si="106"/>
        <v>2595.1054728594481</v>
      </c>
      <c r="R149" s="361">
        <f t="shared" si="106"/>
        <v>2595.1054728594481</v>
      </c>
      <c r="S149" s="361">
        <f t="shared" si="106"/>
        <v>2595.1054728594481</v>
      </c>
      <c r="T149" s="361">
        <f t="shared" si="106"/>
        <v>2595.1054728594481</v>
      </c>
      <c r="U149" s="361">
        <f t="shared" si="106"/>
        <v>2595.1054728594481</v>
      </c>
      <c r="V149" s="361">
        <f t="shared" si="106"/>
        <v>2595.1054728594481</v>
      </c>
      <c r="W149" s="361">
        <f t="shared" si="106"/>
        <v>2595.1054728594481</v>
      </c>
      <c r="X149" s="361">
        <f t="shared" si="106"/>
        <v>2595.1054728594481</v>
      </c>
      <c r="Y149" s="361">
        <f t="shared" si="106"/>
        <v>2595.1054728594481</v>
      </c>
      <c r="Z149" s="361">
        <f t="shared" si="106"/>
        <v>2595.1054728594481</v>
      </c>
      <c r="AA149" s="361">
        <f t="shared" si="106"/>
        <v>2595.1054728594481</v>
      </c>
      <c r="AB149" s="361">
        <f t="shared" si="107"/>
        <v>2595.1054728594481</v>
      </c>
      <c r="AC149" s="361">
        <f t="shared" si="107"/>
        <v>2595.1054728594481</v>
      </c>
      <c r="AD149" s="361">
        <f t="shared" si="107"/>
        <v>2595.1054728594481</v>
      </c>
      <c r="AE149" s="361">
        <f t="shared" si="107"/>
        <v>2595.1054728594481</v>
      </c>
      <c r="AF149" s="361">
        <f t="shared" si="107"/>
        <v>2595.1054728594481</v>
      </c>
      <c r="AG149" s="361">
        <f t="shared" si="107"/>
        <v>2595.1054728594481</v>
      </c>
      <c r="AH149" s="361">
        <f t="shared" si="107"/>
        <v>2595.1054728594481</v>
      </c>
      <c r="AI149" s="361">
        <f t="shared" si="107"/>
        <v>2595.1054728594481</v>
      </c>
      <c r="AJ149" s="361">
        <f t="shared" si="107"/>
        <v>2595.1054728594481</v>
      </c>
      <c r="AK149" s="361">
        <f t="shared" si="107"/>
        <v>2595.1054728594481</v>
      </c>
    </row>
    <row r="150" spans="1:37" ht="15" thickBot="1" x14ac:dyDescent="0.4">
      <c r="A150" s="181" t="s">
        <v>654</v>
      </c>
      <c r="B150" s="362">
        <f>B123</f>
        <v>0</v>
      </c>
      <c r="C150" s="361">
        <f t="shared" si="108"/>
        <v>0</v>
      </c>
      <c r="D150" s="361">
        <f t="shared" si="106"/>
        <v>0</v>
      </c>
      <c r="E150" s="361">
        <f t="shared" si="106"/>
        <v>0</v>
      </c>
      <c r="F150" s="361">
        <f t="shared" si="106"/>
        <v>0</v>
      </c>
      <c r="G150" s="361">
        <f t="shared" si="106"/>
        <v>0</v>
      </c>
      <c r="H150" s="361">
        <f t="shared" si="106"/>
        <v>0</v>
      </c>
      <c r="I150" s="361">
        <f t="shared" si="106"/>
        <v>0</v>
      </c>
      <c r="J150" s="361">
        <f t="shared" si="106"/>
        <v>0</v>
      </c>
      <c r="K150" s="361">
        <f t="shared" si="106"/>
        <v>0</v>
      </c>
      <c r="L150" s="361">
        <f t="shared" si="106"/>
        <v>0</v>
      </c>
      <c r="M150" s="361">
        <f t="shared" si="106"/>
        <v>0</v>
      </c>
      <c r="N150" s="361">
        <f t="shared" si="106"/>
        <v>0</v>
      </c>
      <c r="O150" s="361">
        <f t="shared" si="106"/>
        <v>0</v>
      </c>
      <c r="P150" s="361">
        <f t="shared" si="106"/>
        <v>0</v>
      </c>
      <c r="Q150" s="361">
        <f t="shared" si="106"/>
        <v>0</v>
      </c>
      <c r="R150" s="361">
        <f t="shared" si="106"/>
        <v>0</v>
      </c>
      <c r="S150" s="361">
        <f t="shared" si="106"/>
        <v>0</v>
      </c>
      <c r="T150" s="361">
        <f t="shared" si="106"/>
        <v>0</v>
      </c>
      <c r="U150" s="361">
        <f t="shared" si="106"/>
        <v>0</v>
      </c>
      <c r="V150" s="361">
        <f t="shared" si="106"/>
        <v>0</v>
      </c>
      <c r="W150" s="361">
        <f t="shared" si="106"/>
        <v>0</v>
      </c>
      <c r="X150" s="361">
        <f t="shared" si="106"/>
        <v>0</v>
      </c>
      <c r="Y150" s="361">
        <f t="shared" si="106"/>
        <v>0</v>
      </c>
      <c r="Z150" s="361">
        <f t="shared" si="106"/>
        <v>0</v>
      </c>
      <c r="AA150" s="361">
        <f t="shared" si="106"/>
        <v>0</v>
      </c>
      <c r="AB150" s="361">
        <f t="shared" si="107"/>
        <v>0</v>
      </c>
      <c r="AC150" s="361">
        <f t="shared" si="107"/>
        <v>0</v>
      </c>
      <c r="AD150" s="361">
        <f t="shared" si="107"/>
        <v>0</v>
      </c>
      <c r="AE150" s="361">
        <f t="shared" si="107"/>
        <v>0</v>
      </c>
      <c r="AF150" s="361">
        <f t="shared" si="107"/>
        <v>0</v>
      </c>
      <c r="AG150" s="361">
        <f t="shared" si="107"/>
        <v>0</v>
      </c>
      <c r="AH150" s="361">
        <f t="shared" si="107"/>
        <v>0</v>
      </c>
      <c r="AI150" s="361">
        <f t="shared" si="107"/>
        <v>0</v>
      </c>
      <c r="AJ150" s="361">
        <f t="shared" si="107"/>
        <v>0</v>
      </c>
      <c r="AK150" s="361">
        <f t="shared" si="107"/>
        <v>0</v>
      </c>
    </row>
    <row r="151" spans="1:37" ht="15" thickBot="1" x14ac:dyDescent="0.4">
      <c r="A151" s="181" t="s">
        <v>632</v>
      </c>
      <c r="B151" s="359">
        <v>2453.7166459054847</v>
      </c>
      <c r="C151" s="361">
        <f t="shared" si="108"/>
        <v>2453.7166459054847</v>
      </c>
      <c r="D151" s="361">
        <f t="shared" si="106"/>
        <v>2453.7166459054847</v>
      </c>
      <c r="E151" s="361">
        <f t="shared" si="106"/>
        <v>2453.7166459054847</v>
      </c>
      <c r="F151" s="361">
        <f t="shared" si="106"/>
        <v>2453.7166459054847</v>
      </c>
      <c r="G151" s="361">
        <f t="shared" si="106"/>
        <v>2453.7166459054847</v>
      </c>
      <c r="H151" s="361">
        <f t="shared" si="106"/>
        <v>2453.7166459054847</v>
      </c>
      <c r="I151" s="361">
        <f t="shared" si="106"/>
        <v>2453.7166459054847</v>
      </c>
      <c r="J151" s="361">
        <f t="shared" si="106"/>
        <v>2453.7166459054847</v>
      </c>
      <c r="K151" s="361">
        <f t="shared" si="106"/>
        <v>2453.7166459054847</v>
      </c>
      <c r="L151" s="361">
        <f t="shared" si="106"/>
        <v>2453.7166459054847</v>
      </c>
      <c r="M151" s="361">
        <f t="shared" si="106"/>
        <v>2453.7166459054847</v>
      </c>
      <c r="N151" s="361">
        <f t="shared" si="106"/>
        <v>2453.7166459054847</v>
      </c>
      <c r="O151" s="361">
        <f t="shared" si="106"/>
        <v>2453.7166459054847</v>
      </c>
      <c r="P151" s="361">
        <f t="shared" si="106"/>
        <v>2453.7166459054847</v>
      </c>
      <c r="Q151" s="361">
        <f t="shared" si="106"/>
        <v>2453.7166459054847</v>
      </c>
      <c r="R151" s="361">
        <f t="shared" si="106"/>
        <v>2453.7166459054847</v>
      </c>
      <c r="S151" s="361">
        <f t="shared" si="106"/>
        <v>2453.7166459054847</v>
      </c>
      <c r="T151" s="361">
        <f t="shared" si="106"/>
        <v>2453.7166459054847</v>
      </c>
      <c r="U151" s="361">
        <f t="shared" si="106"/>
        <v>2453.7166459054847</v>
      </c>
      <c r="V151" s="361">
        <f t="shared" si="106"/>
        <v>2453.7166459054847</v>
      </c>
      <c r="W151" s="361">
        <f t="shared" si="106"/>
        <v>2453.7166459054847</v>
      </c>
      <c r="X151" s="361">
        <f t="shared" si="106"/>
        <v>2453.7166459054847</v>
      </c>
      <c r="Y151" s="361">
        <f t="shared" si="106"/>
        <v>2453.7166459054847</v>
      </c>
      <c r="Z151" s="361">
        <f t="shared" si="106"/>
        <v>2453.7166459054847</v>
      </c>
      <c r="AA151" s="361">
        <f t="shared" si="106"/>
        <v>2453.7166459054847</v>
      </c>
      <c r="AB151" s="361">
        <f t="shared" si="107"/>
        <v>2453.7166459054847</v>
      </c>
      <c r="AC151" s="361">
        <f t="shared" si="107"/>
        <v>2453.7166459054847</v>
      </c>
      <c r="AD151" s="361">
        <f t="shared" si="107"/>
        <v>2453.7166459054847</v>
      </c>
      <c r="AE151" s="361">
        <f t="shared" si="107"/>
        <v>2453.7166459054847</v>
      </c>
      <c r="AF151" s="361">
        <f t="shared" si="107"/>
        <v>2453.7166459054847</v>
      </c>
      <c r="AG151" s="361">
        <f t="shared" si="107"/>
        <v>2453.7166459054847</v>
      </c>
      <c r="AH151" s="361">
        <f t="shared" si="107"/>
        <v>2453.7166459054847</v>
      </c>
      <c r="AI151" s="361">
        <f t="shared" si="107"/>
        <v>2453.7166459054847</v>
      </c>
      <c r="AJ151" s="361">
        <f t="shared" si="107"/>
        <v>2453.7166459054847</v>
      </c>
      <c r="AK151" s="361">
        <f t="shared" si="107"/>
        <v>2453.7166459054847</v>
      </c>
    </row>
    <row r="152" spans="1:37" ht="15" thickBot="1" x14ac:dyDescent="0.4">
      <c r="A152" s="181" t="s">
        <v>631</v>
      </c>
      <c r="B152" s="359">
        <v>2008.8139151447936</v>
      </c>
      <c r="C152" s="361">
        <f t="shared" si="108"/>
        <v>2008.8139151447936</v>
      </c>
      <c r="D152" s="361">
        <f t="shared" si="106"/>
        <v>2008.8139151447936</v>
      </c>
      <c r="E152" s="361">
        <f t="shared" si="106"/>
        <v>2008.8139151447936</v>
      </c>
      <c r="F152" s="361">
        <f t="shared" si="106"/>
        <v>2008.8139151447936</v>
      </c>
      <c r="G152" s="361">
        <f t="shared" si="106"/>
        <v>2008.8139151447936</v>
      </c>
      <c r="H152" s="361">
        <f t="shared" si="106"/>
        <v>2008.8139151447936</v>
      </c>
      <c r="I152" s="361">
        <f t="shared" si="106"/>
        <v>2008.8139151447936</v>
      </c>
      <c r="J152" s="361">
        <f t="shared" ref="D152:AA162" si="109">I152</f>
        <v>2008.8139151447936</v>
      </c>
      <c r="K152" s="361">
        <f t="shared" si="109"/>
        <v>2008.8139151447936</v>
      </c>
      <c r="L152" s="361">
        <f t="shared" si="109"/>
        <v>2008.8139151447936</v>
      </c>
      <c r="M152" s="361">
        <f t="shared" si="109"/>
        <v>2008.8139151447936</v>
      </c>
      <c r="N152" s="361">
        <f t="shared" si="109"/>
        <v>2008.8139151447936</v>
      </c>
      <c r="O152" s="361">
        <f t="shared" si="109"/>
        <v>2008.8139151447936</v>
      </c>
      <c r="P152" s="361">
        <f t="shared" si="109"/>
        <v>2008.8139151447936</v>
      </c>
      <c r="Q152" s="361">
        <f t="shared" si="109"/>
        <v>2008.8139151447936</v>
      </c>
      <c r="R152" s="361">
        <f t="shared" si="109"/>
        <v>2008.8139151447936</v>
      </c>
      <c r="S152" s="361">
        <f t="shared" si="109"/>
        <v>2008.8139151447936</v>
      </c>
      <c r="T152" s="361">
        <f t="shared" si="109"/>
        <v>2008.8139151447936</v>
      </c>
      <c r="U152" s="361">
        <f t="shared" si="109"/>
        <v>2008.8139151447936</v>
      </c>
      <c r="V152" s="361">
        <f t="shared" si="109"/>
        <v>2008.8139151447936</v>
      </c>
      <c r="W152" s="361">
        <f t="shared" si="109"/>
        <v>2008.8139151447936</v>
      </c>
      <c r="X152" s="361">
        <f t="shared" si="109"/>
        <v>2008.8139151447936</v>
      </c>
      <c r="Y152" s="361">
        <f t="shared" si="109"/>
        <v>2008.8139151447936</v>
      </c>
      <c r="Z152" s="361">
        <f t="shared" si="109"/>
        <v>2008.8139151447936</v>
      </c>
      <c r="AA152" s="361">
        <f t="shared" si="109"/>
        <v>2008.8139151447936</v>
      </c>
      <c r="AB152" s="361">
        <f t="shared" si="107"/>
        <v>2008.8139151447936</v>
      </c>
      <c r="AC152" s="361">
        <f t="shared" si="107"/>
        <v>2008.8139151447936</v>
      </c>
      <c r="AD152" s="361">
        <f t="shared" si="107"/>
        <v>2008.8139151447936</v>
      </c>
      <c r="AE152" s="361">
        <f t="shared" si="107"/>
        <v>2008.8139151447936</v>
      </c>
      <c r="AF152" s="361">
        <f t="shared" si="107"/>
        <v>2008.8139151447936</v>
      </c>
      <c r="AG152" s="361">
        <f t="shared" si="107"/>
        <v>2008.8139151447936</v>
      </c>
      <c r="AH152" s="361">
        <f t="shared" si="107"/>
        <v>2008.8139151447936</v>
      </c>
      <c r="AI152" s="361">
        <f t="shared" si="107"/>
        <v>2008.8139151447936</v>
      </c>
      <c r="AJ152" s="361">
        <f t="shared" si="107"/>
        <v>2008.8139151447936</v>
      </c>
      <c r="AK152" s="361">
        <f t="shared" si="107"/>
        <v>2008.8139151447936</v>
      </c>
    </row>
    <row r="153" spans="1:37" ht="15" thickBot="1" x14ac:dyDescent="0.4">
      <c r="A153" s="181" t="s">
        <v>633</v>
      </c>
      <c r="B153" s="359">
        <v>6123.9872792645647</v>
      </c>
      <c r="C153" s="361">
        <f t="shared" si="108"/>
        <v>6123.9872792645647</v>
      </c>
      <c r="D153" s="361">
        <f t="shared" si="109"/>
        <v>6123.9872792645647</v>
      </c>
      <c r="E153" s="361">
        <f t="shared" si="109"/>
        <v>6123.9872792645647</v>
      </c>
      <c r="F153" s="361">
        <f t="shared" si="109"/>
        <v>6123.9872792645647</v>
      </c>
      <c r="G153" s="361">
        <f t="shared" si="109"/>
        <v>6123.9872792645647</v>
      </c>
      <c r="H153" s="361">
        <f t="shared" si="109"/>
        <v>6123.9872792645647</v>
      </c>
      <c r="I153" s="361">
        <f t="shared" si="109"/>
        <v>6123.9872792645647</v>
      </c>
      <c r="J153" s="361">
        <f t="shared" si="109"/>
        <v>6123.9872792645647</v>
      </c>
      <c r="K153" s="361">
        <f t="shared" si="109"/>
        <v>6123.9872792645647</v>
      </c>
      <c r="L153" s="361">
        <f t="shared" si="109"/>
        <v>6123.9872792645647</v>
      </c>
      <c r="M153" s="361">
        <f t="shared" si="109"/>
        <v>6123.9872792645647</v>
      </c>
      <c r="N153" s="361">
        <f t="shared" si="109"/>
        <v>6123.9872792645647</v>
      </c>
      <c r="O153" s="361">
        <f t="shared" si="109"/>
        <v>6123.9872792645647</v>
      </c>
      <c r="P153" s="361">
        <f t="shared" si="109"/>
        <v>6123.9872792645647</v>
      </c>
      <c r="Q153" s="361">
        <f t="shared" si="109"/>
        <v>6123.9872792645647</v>
      </c>
      <c r="R153" s="361">
        <f t="shared" si="109"/>
        <v>6123.9872792645647</v>
      </c>
      <c r="S153" s="361">
        <f t="shared" si="109"/>
        <v>6123.9872792645647</v>
      </c>
      <c r="T153" s="361">
        <f t="shared" si="109"/>
        <v>6123.9872792645647</v>
      </c>
      <c r="U153" s="361">
        <f t="shared" si="109"/>
        <v>6123.9872792645647</v>
      </c>
      <c r="V153" s="361">
        <f t="shared" si="109"/>
        <v>6123.9872792645647</v>
      </c>
      <c r="W153" s="361">
        <f t="shared" si="109"/>
        <v>6123.9872792645647</v>
      </c>
      <c r="X153" s="361">
        <f t="shared" si="109"/>
        <v>6123.9872792645647</v>
      </c>
      <c r="Y153" s="361">
        <f t="shared" si="109"/>
        <v>6123.9872792645647</v>
      </c>
      <c r="Z153" s="361">
        <f t="shared" si="109"/>
        <v>6123.9872792645647</v>
      </c>
      <c r="AA153" s="361">
        <f t="shared" si="109"/>
        <v>6123.9872792645647</v>
      </c>
      <c r="AB153" s="361">
        <f t="shared" si="107"/>
        <v>6123.9872792645647</v>
      </c>
      <c r="AC153" s="361">
        <f t="shared" si="107"/>
        <v>6123.9872792645647</v>
      </c>
      <c r="AD153" s="361">
        <f t="shared" si="107"/>
        <v>6123.9872792645647</v>
      </c>
      <c r="AE153" s="361">
        <f t="shared" si="107"/>
        <v>6123.9872792645647</v>
      </c>
      <c r="AF153" s="361">
        <f t="shared" si="107"/>
        <v>6123.9872792645647</v>
      </c>
      <c r="AG153" s="361">
        <f t="shared" si="107"/>
        <v>6123.9872792645647</v>
      </c>
      <c r="AH153" s="361">
        <f t="shared" si="107"/>
        <v>6123.9872792645647</v>
      </c>
      <c r="AI153" s="361">
        <f t="shared" si="107"/>
        <v>6123.9872792645647</v>
      </c>
      <c r="AJ153" s="361">
        <f t="shared" si="107"/>
        <v>6123.9872792645647</v>
      </c>
      <c r="AK153" s="361">
        <f t="shared" si="107"/>
        <v>6123.9872792645647</v>
      </c>
    </row>
    <row r="154" spans="1:37" ht="15" thickBot="1" x14ac:dyDescent="0.4">
      <c r="A154" s="181" t="s">
        <v>634</v>
      </c>
      <c r="B154" s="362">
        <f>B127</f>
        <v>84200</v>
      </c>
      <c r="C154" s="361">
        <f t="shared" si="108"/>
        <v>84200</v>
      </c>
      <c r="D154" s="361">
        <f t="shared" si="109"/>
        <v>84200</v>
      </c>
      <c r="E154" s="361">
        <f t="shared" si="109"/>
        <v>84200</v>
      </c>
      <c r="F154" s="361">
        <f t="shared" si="109"/>
        <v>84200</v>
      </c>
      <c r="G154" s="361">
        <f t="shared" si="109"/>
        <v>84200</v>
      </c>
      <c r="H154" s="361">
        <f t="shared" si="109"/>
        <v>84200</v>
      </c>
      <c r="I154" s="361">
        <f t="shared" si="109"/>
        <v>84200</v>
      </c>
      <c r="J154" s="361">
        <f t="shared" si="109"/>
        <v>84200</v>
      </c>
      <c r="K154" s="361">
        <f t="shared" si="109"/>
        <v>84200</v>
      </c>
      <c r="L154" s="361">
        <f t="shared" si="109"/>
        <v>84200</v>
      </c>
      <c r="M154" s="361">
        <f t="shared" si="109"/>
        <v>84200</v>
      </c>
      <c r="N154" s="361">
        <f t="shared" si="109"/>
        <v>84200</v>
      </c>
      <c r="O154" s="361">
        <f t="shared" si="109"/>
        <v>84200</v>
      </c>
      <c r="P154" s="361">
        <f t="shared" si="109"/>
        <v>84200</v>
      </c>
      <c r="Q154" s="361">
        <f t="shared" si="109"/>
        <v>84200</v>
      </c>
      <c r="R154" s="361">
        <f t="shared" si="109"/>
        <v>84200</v>
      </c>
      <c r="S154" s="361">
        <f t="shared" si="109"/>
        <v>84200</v>
      </c>
      <c r="T154" s="361">
        <f t="shared" si="109"/>
        <v>84200</v>
      </c>
      <c r="U154" s="361">
        <f t="shared" si="109"/>
        <v>84200</v>
      </c>
      <c r="V154" s="361">
        <f t="shared" si="109"/>
        <v>84200</v>
      </c>
      <c r="W154" s="361">
        <f t="shared" si="109"/>
        <v>84200</v>
      </c>
      <c r="X154" s="361">
        <f t="shared" si="109"/>
        <v>84200</v>
      </c>
      <c r="Y154" s="361">
        <f t="shared" si="109"/>
        <v>84200</v>
      </c>
      <c r="Z154" s="361">
        <f t="shared" si="109"/>
        <v>84200</v>
      </c>
      <c r="AA154" s="361">
        <f t="shared" si="109"/>
        <v>84200</v>
      </c>
      <c r="AB154" s="361">
        <f t="shared" si="107"/>
        <v>84200</v>
      </c>
      <c r="AC154" s="361">
        <f t="shared" si="107"/>
        <v>84200</v>
      </c>
      <c r="AD154" s="361">
        <f t="shared" si="107"/>
        <v>84200</v>
      </c>
      <c r="AE154" s="361">
        <f t="shared" si="107"/>
        <v>84200</v>
      </c>
      <c r="AF154" s="361">
        <f t="shared" si="107"/>
        <v>84200</v>
      </c>
      <c r="AG154" s="361">
        <f t="shared" si="107"/>
        <v>84200</v>
      </c>
      <c r="AH154" s="361">
        <f t="shared" si="107"/>
        <v>84200</v>
      </c>
      <c r="AI154" s="361">
        <f t="shared" si="107"/>
        <v>84200</v>
      </c>
      <c r="AJ154" s="361">
        <f t="shared" si="107"/>
        <v>84200</v>
      </c>
      <c r="AK154" s="361">
        <f t="shared" si="107"/>
        <v>84200</v>
      </c>
    </row>
    <row r="155" spans="1:37" ht="15" thickBot="1" x14ac:dyDescent="0.4">
      <c r="A155" s="181" t="s">
        <v>635</v>
      </c>
      <c r="B155" s="359">
        <v>4040.958278571421</v>
      </c>
      <c r="C155" s="361">
        <f t="shared" si="108"/>
        <v>4040.958278571421</v>
      </c>
      <c r="D155" s="361">
        <f t="shared" si="109"/>
        <v>4040.958278571421</v>
      </c>
      <c r="E155" s="361">
        <f t="shared" si="109"/>
        <v>4040.958278571421</v>
      </c>
      <c r="F155" s="361">
        <f t="shared" si="109"/>
        <v>4040.958278571421</v>
      </c>
      <c r="G155" s="361">
        <f t="shared" si="109"/>
        <v>4040.958278571421</v>
      </c>
      <c r="H155" s="361">
        <f t="shared" si="109"/>
        <v>4040.958278571421</v>
      </c>
      <c r="I155" s="361">
        <f t="shared" si="109"/>
        <v>4040.958278571421</v>
      </c>
      <c r="J155" s="361">
        <f t="shared" si="109"/>
        <v>4040.958278571421</v>
      </c>
      <c r="K155" s="361">
        <f t="shared" si="109"/>
        <v>4040.958278571421</v>
      </c>
      <c r="L155" s="361">
        <f t="shared" si="109"/>
        <v>4040.958278571421</v>
      </c>
      <c r="M155" s="361">
        <f t="shared" si="109"/>
        <v>4040.958278571421</v>
      </c>
      <c r="N155" s="361">
        <f t="shared" si="109"/>
        <v>4040.958278571421</v>
      </c>
      <c r="O155" s="361">
        <f t="shared" si="109"/>
        <v>4040.958278571421</v>
      </c>
      <c r="P155" s="361">
        <f t="shared" si="109"/>
        <v>4040.958278571421</v>
      </c>
      <c r="Q155" s="361">
        <f t="shared" si="109"/>
        <v>4040.958278571421</v>
      </c>
      <c r="R155" s="361">
        <f t="shared" si="109"/>
        <v>4040.958278571421</v>
      </c>
      <c r="S155" s="361">
        <f t="shared" si="109"/>
        <v>4040.958278571421</v>
      </c>
      <c r="T155" s="361">
        <f t="shared" si="109"/>
        <v>4040.958278571421</v>
      </c>
      <c r="U155" s="361">
        <f t="shared" si="109"/>
        <v>4040.958278571421</v>
      </c>
      <c r="V155" s="361">
        <f t="shared" si="109"/>
        <v>4040.958278571421</v>
      </c>
      <c r="W155" s="361">
        <f t="shared" si="109"/>
        <v>4040.958278571421</v>
      </c>
      <c r="X155" s="361">
        <f t="shared" si="109"/>
        <v>4040.958278571421</v>
      </c>
      <c r="Y155" s="361">
        <f t="shared" si="109"/>
        <v>4040.958278571421</v>
      </c>
      <c r="Z155" s="361">
        <f t="shared" si="109"/>
        <v>4040.958278571421</v>
      </c>
      <c r="AA155" s="361">
        <f t="shared" si="109"/>
        <v>4040.958278571421</v>
      </c>
      <c r="AB155" s="361">
        <f t="shared" si="107"/>
        <v>4040.958278571421</v>
      </c>
      <c r="AC155" s="361">
        <f t="shared" si="107"/>
        <v>4040.958278571421</v>
      </c>
      <c r="AD155" s="361">
        <f t="shared" si="107"/>
        <v>4040.958278571421</v>
      </c>
      <c r="AE155" s="361">
        <f t="shared" si="107"/>
        <v>4040.958278571421</v>
      </c>
      <c r="AF155" s="361">
        <f t="shared" si="107"/>
        <v>4040.958278571421</v>
      </c>
      <c r="AG155" s="361">
        <f t="shared" si="107"/>
        <v>4040.958278571421</v>
      </c>
      <c r="AH155" s="361">
        <f t="shared" si="107"/>
        <v>4040.958278571421</v>
      </c>
      <c r="AI155" s="361">
        <f t="shared" si="107"/>
        <v>4040.958278571421</v>
      </c>
      <c r="AJ155" s="361">
        <f t="shared" si="107"/>
        <v>4040.958278571421</v>
      </c>
      <c r="AK155" s="361">
        <f t="shared" si="107"/>
        <v>4040.958278571421</v>
      </c>
    </row>
    <row r="156" spans="1:37" ht="15" thickBot="1" x14ac:dyDescent="0.4">
      <c r="A156" s="181" t="s">
        <v>636</v>
      </c>
      <c r="B156" s="359">
        <v>10164.945557835985</v>
      </c>
      <c r="C156" s="361">
        <f t="shared" si="108"/>
        <v>10164.945557835985</v>
      </c>
      <c r="D156" s="361">
        <f t="shared" si="109"/>
        <v>10164.945557835985</v>
      </c>
      <c r="E156" s="361">
        <f t="shared" si="109"/>
        <v>10164.945557835985</v>
      </c>
      <c r="F156" s="361">
        <f t="shared" si="109"/>
        <v>10164.945557835985</v>
      </c>
      <c r="G156" s="361">
        <f t="shared" si="109"/>
        <v>10164.945557835985</v>
      </c>
      <c r="H156" s="361">
        <f t="shared" si="109"/>
        <v>10164.945557835985</v>
      </c>
      <c r="I156" s="361">
        <f t="shared" si="109"/>
        <v>10164.945557835985</v>
      </c>
      <c r="J156" s="361">
        <f t="shared" si="109"/>
        <v>10164.945557835985</v>
      </c>
      <c r="K156" s="361">
        <f t="shared" si="109"/>
        <v>10164.945557835985</v>
      </c>
      <c r="L156" s="361">
        <f t="shared" si="109"/>
        <v>10164.945557835985</v>
      </c>
      <c r="M156" s="361">
        <f t="shared" si="109"/>
        <v>10164.945557835985</v>
      </c>
      <c r="N156" s="361">
        <f t="shared" si="109"/>
        <v>10164.945557835985</v>
      </c>
      <c r="O156" s="361">
        <f t="shared" si="109"/>
        <v>10164.945557835985</v>
      </c>
      <c r="P156" s="361">
        <f t="shared" si="109"/>
        <v>10164.945557835985</v>
      </c>
      <c r="Q156" s="361">
        <f t="shared" si="109"/>
        <v>10164.945557835985</v>
      </c>
      <c r="R156" s="361">
        <f t="shared" si="109"/>
        <v>10164.945557835985</v>
      </c>
      <c r="S156" s="361">
        <f t="shared" si="109"/>
        <v>10164.945557835985</v>
      </c>
      <c r="T156" s="361">
        <f t="shared" si="109"/>
        <v>10164.945557835985</v>
      </c>
      <c r="U156" s="361">
        <f t="shared" si="109"/>
        <v>10164.945557835985</v>
      </c>
      <c r="V156" s="361">
        <f t="shared" si="109"/>
        <v>10164.945557835985</v>
      </c>
      <c r="W156" s="361">
        <f t="shared" si="109"/>
        <v>10164.945557835985</v>
      </c>
      <c r="X156" s="361">
        <f t="shared" si="109"/>
        <v>10164.945557835985</v>
      </c>
      <c r="Y156" s="361">
        <f t="shared" si="109"/>
        <v>10164.945557835985</v>
      </c>
      <c r="Z156" s="361">
        <f t="shared" si="109"/>
        <v>10164.945557835985</v>
      </c>
      <c r="AA156" s="361">
        <f t="shared" si="109"/>
        <v>10164.945557835985</v>
      </c>
      <c r="AB156" s="361">
        <f t="shared" si="107"/>
        <v>10164.945557835985</v>
      </c>
      <c r="AC156" s="361">
        <f t="shared" si="107"/>
        <v>10164.945557835985</v>
      </c>
      <c r="AD156" s="361">
        <f t="shared" si="107"/>
        <v>10164.945557835985</v>
      </c>
      <c r="AE156" s="361">
        <f t="shared" si="107"/>
        <v>10164.945557835985</v>
      </c>
      <c r="AF156" s="361">
        <f t="shared" si="107"/>
        <v>10164.945557835985</v>
      </c>
      <c r="AG156" s="361">
        <f t="shared" si="107"/>
        <v>10164.945557835985</v>
      </c>
      <c r="AH156" s="361">
        <f t="shared" si="107"/>
        <v>10164.945557835985</v>
      </c>
      <c r="AI156" s="361">
        <f t="shared" si="107"/>
        <v>10164.945557835985</v>
      </c>
      <c r="AJ156" s="361">
        <f t="shared" si="107"/>
        <v>10164.945557835985</v>
      </c>
      <c r="AK156" s="361">
        <f t="shared" si="107"/>
        <v>10164.945557835985</v>
      </c>
    </row>
    <row r="157" spans="1:37" ht="15" thickBot="1" x14ac:dyDescent="0.4">
      <c r="A157" s="181" t="s">
        <v>637</v>
      </c>
      <c r="B157" s="362">
        <f>B130</f>
        <v>107222</v>
      </c>
      <c r="C157" s="361">
        <f t="shared" si="108"/>
        <v>107222</v>
      </c>
      <c r="D157" s="361">
        <f t="shared" si="109"/>
        <v>107222</v>
      </c>
      <c r="E157" s="361">
        <f t="shared" si="109"/>
        <v>107222</v>
      </c>
      <c r="F157" s="361">
        <f t="shared" si="109"/>
        <v>107222</v>
      </c>
      <c r="G157" s="361">
        <f t="shared" si="109"/>
        <v>107222</v>
      </c>
      <c r="H157" s="361">
        <f t="shared" si="109"/>
        <v>107222</v>
      </c>
      <c r="I157" s="361">
        <f t="shared" si="109"/>
        <v>107222</v>
      </c>
      <c r="J157" s="361">
        <f t="shared" si="109"/>
        <v>107222</v>
      </c>
      <c r="K157" s="361">
        <f t="shared" si="109"/>
        <v>107222</v>
      </c>
      <c r="L157" s="361">
        <f t="shared" si="109"/>
        <v>107222</v>
      </c>
      <c r="M157" s="361">
        <f t="shared" si="109"/>
        <v>107222</v>
      </c>
      <c r="N157" s="361">
        <f t="shared" si="109"/>
        <v>107222</v>
      </c>
      <c r="O157" s="361">
        <f t="shared" si="109"/>
        <v>107222</v>
      </c>
      <c r="P157" s="361">
        <f t="shared" si="109"/>
        <v>107222</v>
      </c>
      <c r="Q157" s="361">
        <f t="shared" si="109"/>
        <v>107222</v>
      </c>
      <c r="R157" s="361">
        <f t="shared" si="109"/>
        <v>107222</v>
      </c>
      <c r="S157" s="361">
        <f t="shared" si="109"/>
        <v>107222</v>
      </c>
      <c r="T157" s="361">
        <f t="shared" si="109"/>
        <v>107222</v>
      </c>
      <c r="U157" s="361">
        <f t="shared" si="109"/>
        <v>107222</v>
      </c>
      <c r="V157" s="361">
        <f t="shared" si="109"/>
        <v>107222</v>
      </c>
      <c r="W157" s="361">
        <f t="shared" si="109"/>
        <v>107222</v>
      </c>
      <c r="X157" s="361">
        <f t="shared" si="109"/>
        <v>107222</v>
      </c>
      <c r="Y157" s="361">
        <f t="shared" si="109"/>
        <v>107222</v>
      </c>
      <c r="Z157" s="361">
        <f t="shared" si="109"/>
        <v>107222</v>
      </c>
      <c r="AA157" s="361">
        <f t="shared" si="109"/>
        <v>107222</v>
      </c>
      <c r="AB157" s="361">
        <f t="shared" ref="AB157:AK162" si="110">AA157</f>
        <v>107222</v>
      </c>
      <c r="AC157" s="361">
        <f t="shared" si="110"/>
        <v>107222</v>
      </c>
      <c r="AD157" s="361">
        <f t="shared" si="110"/>
        <v>107222</v>
      </c>
      <c r="AE157" s="361">
        <f t="shared" si="110"/>
        <v>107222</v>
      </c>
      <c r="AF157" s="361">
        <f t="shared" si="110"/>
        <v>107222</v>
      </c>
      <c r="AG157" s="361">
        <f t="shared" si="110"/>
        <v>107222</v>
      </c>
      <c r="AH157" s="361">
        <f t="shared" si="110"/>
        <v>107222</v>
      </c>
      <c r="AI157" s="361">
        <f t="shared" si="110"/>
        <v>107222</v>
      </c>
      <c r="AJ157" s="361">
        <f t="shared" si="110"/>
        <v>107222</v>
      </c>
      <c r="AK157" s="361">
        <f t="shared" si="110"/>
        <v>107222</v>
      </c>
    </row>
    <row r="158" spans="1:37" ht="15" thickBot="1" x14ac:dyDescent="0.4">
      <c r="A158" s="181" t="s">
        <v>638</v>
      </c>
      <c r="B158" s="359">
        <v>824.48583096774132</v>
      </c>
      <c r="C158" s="361">
        <f t="shared" si="108"/>
        <v>824.48583096774132</v>
      </c>
      <c r="D158" s="361">
        <f t="shared" si="109"/>
        <v>824.48583096774132</v>
      </c>
      <c r="E158" s="361">
        <f t="shared" si="109"/>
        <v>824.48583096774132</v>
      </c>
      <c r="F158" s="361">
        <f t="shared" si="109"/>
        <v>824.48583096774132</v>
      </c>
      <c r="G158" s="361">
        <f t="shared" si="109"/>
        <v>824.48583096774132</v>
      </c>
      <c r="H158" s="361">
        <f t="shared" si="109"/>
        <v>824.48583096774132</v>
      </c>
      <c r="I158" s="361">
        <f t="shared" si="109"/>
        <v>824.48583096774132</v>
      </c>
      <c r="J158" s="361">
        <f t="shared" si="109"/>
        <v>824.48583096774132</v>
      </c>
      <c r="K158" s="361">
        <f t="shared" si="109"/>
        <v>824.48583096774132</v>
      </c>
      <c r="L158" s="361">
        <f t="shared" si="109"/>
        <v>824.48583096774132</v>
      </c>
      <c r="M158" s="361">
        <f t="shared" si="109"/>
        <v>824.48583096774132</v>
      </c>
      <c r="N158" s="361">
        <f t="shared" si="109"/>
        <v>824.48583096774132</v>
      </c>
      <c r="O158" s="361">
        <f t="shared" si="109"/>
        <v>824.48583096774132</v>
      </c>
      <c r="P158" s="361">
        <f t="shared" si="109"/>
        <v>824.48583096774132</v>
      </c>
      <c r="Q158" s="361">
        <f t="shared" si="109"/>
        <v>824.48583096774132</v>
      </c>
      <c r="R158" s="361">
        <f t="shared" si="109"/>
        <v>824.48583096774132</v>
      </c>
      <c r="S158" s="361">
        <f t="shared" si="109"/>
        <v>824.48583096774132</v>
      </c>
      <c r="T158" s="361">
        <f t="shared" si="109"/>
        <v>824.48583096774132</v>
      </c>
      <c r="U158" s="361">
        <f t="shared" si="109"/>
        <v>824.48583096774132</v>
      </c>
      <c r="V158" s="361">
        <f t="shared" si="109"/>
        <v>824.48583096774132</v>
      </c>
      <c r="W158" s="361">
        <f t="shared" si="109"/>
        <v>824.48583096774132</v>
      </c>
      <c r="X158" s="361">
        <f t="shared" si="109"/>
        <v>824.48583096774132</v>
      </c>
      <c r="Y158" s="361">
        <f t="shared" si="109"/>
        <v>824.48583096774132</v>
      </c>
      <c r="Z158" s="361">
        <f t="shared" si="109"/>
        <v>824.48583096774132</v>
      </c>
      <c r="AA158" s="361">
        <f t="shared" si="109"/>
        <v>824.48583096774132</v>
      </c>
      <c r="AB158" s="361">
        <f t="shared" si="110"/>
        <v>824.48583096774132</v>
      </c>
      <c r="AC158" s="361">
        <f t="shared" si="110"/>
        <v>824.48583096774132</v>
      </c>
      <c r="AD158" s="361">
        <f t="shared" si="110"/>
        <v>824.48583096774132</v>
      </c>
      <c r="AE158" s="361">
        <f t="shared" si="110"/>
        <v>824.48583096774132</v>
      </c>
      <c r="AF158" s="361">
        <f t="shared" si="110"/>
        <v>824.48583096774132</v>
      </c>
      <c r="AG158" s="361">
        <f t="shared" si="110"/>
        <v>824.48583096774132</v>
      </c>
      <c r="AH158" s="361">
        <f t="shared" si="110"/>
        <v>824.48583096774132</v>
      </c>
      <c r="AI158" s="361">
        <f t="shared" si="110"/>
        <v>824.48583096774132</v>
      </c>
      <c r="AJ158" s="361">
        <f t="shared" si="110"/>
        <v>824.48583096774132</v>
      </c>
      <c r="AK158" s="361">
        <f t="shared" si="110"/>
        <v>824.48583096774132</v>
      </c>
    </row>
    <row r="159" spans="1:37" ht="15" thickBot="1" x14ac:dyDescent="0.4">
      <c r="A159" s="181" t="s">
        <v>639</v>
      </c>
      <c r="B159" s="359">
        <v>10989.431388803729</v>
      </c>
      <c r="C159" s="361">
        <f t="shared" si="108"/>
        <v>10989.431388803729</v>
      </c>
      <c r="D159" s="361">
        <f t="shared" si="109"/>
        <v>10989.431388803729</v>
      </c>
      <c r="E159" s="361">
        <f t="shared" si="109"/>
        <v>10989.431388803729</v>
      </c>
      <c r="F159" s="361">
        <f t="shared" si="109"/>
        <v>10989.431388803729</v>
      </c>
      <c r="G159" s="361">
        <f t="shared" si="109"/>
        <v>10989.431388803729</v>
      </c>
      <c r="H159" s="361">
        <f t="shared" si="109"/>
        <v>10989.431388803729</v>
      </c>
      <c r="I159" s="361">
        <f t="shared" si="109"/>
        <v>10989.431388803729</v>
      </c>
      <c r="J159" s="361">
        <f t="shared" si="109"/>
        <v>10989.431388803729</v>
      </c>
      <c r="K159" s="361">
        <f t="shared" si="109"/>
        <v>10989.431388803729</v>
      </c>
      <c r="L159" s="361">
        <f t="shared" si="109"/>
        <v>10989.431388803729</v>
      </c>
      <c r="M159" s="361">
        <f t="shared" si="109"/>
        <v>10989.431388803729</v>
      </c>
      <c r="N159" s="361">
        <f t="shared" si="109"/>
        <v>10989.431388803729</v>
      </c>
      <c r="O159" s="361">
        <f t="shared" si="109"/>
        <v>10989.431388803729</v>
      </c>
      <c r="P159" s="361">
        <f t="shared" si="109"/>
        <v>10989.431388803729</v>
      </c>
      <c r="Q159" s="361">
        <f t="shared" si="109"/>
        <v>10989.431388803729</v>
      </c>
      <c r="R159" s="361">
        <f t="shared" si="109"/>
        <v>10989.431388803729</v>
      </c>
      <c r="S159" s="361">
        <f t="shared" si="109"/>
        <v>10989.431388803729</v>
      </c>
      <c r="T159" s="361">
        <f t="shared" si="109"/>
        <v>10989.431388803729</v>
      </c>
      <c r="U159" s="361">
        <f t="shared" si="109"/>
        <v>10989.431388803729</v>
      </c>
      <c r="V159" s="361">
        <f t="shared" si="109"/>
        <v>10989.431388803729</v>
      </c>
      <c r="W159" s="361">
        <f t="shared" si="109"/>
        <v>10989.431388803729</v>
      </c>
      <c r="X159" s="361">
        <f t="shared" si="109"/>
        <v>10989.431388803729</v>
      </c>
      <c r="Y159" s="361">
        <f t="shared" si="109"/>
        <v>10989.431388803729</v>
      </c>
      <c r="Z159" s="361">
        <f t="shared" si="109"/>
        <v>10989.431388803729</v>
      </c>
      <c r="AA159" s="361">
        <f t="shared" si="109"/>
        <v>10989.431388803729</v>
      </c>
      <c r="AB159" s="361">
        <f t="shared" si="110"/>
        <v>10989.431388803729</v>
      </c>
      <c r="AC159" s="361">
        <f t="shared" si="110"/>
        <v>10989.431388803729</v>
      </c>
      <c r="AD159" s="361">
        <f t="shared" si="110"/>
        <v>10989.431388803729</v>
      </c>
      <c r="AE159" s="361">
        <f t="shared" si="110"/>
        <v>10989.431388803729</v>
      </c>
      <c r="AF159" s="361">
        <f t="shared" si="110"/>
        <v>10989.431388803729</v>
      </c>
      <c r="AG159" s="361">
        <f t="shared" si="110"/>
        <v>10989.431388803729</v>
      </c>
      <c r="AH159" s="361">
        <f t="shared" si="110"/>
        <v>10989.431388803729</v>
      </c>
      <c r="AI159" s="361">
        <f t="shared" si="110"/>
        <v>10989.431388803729</v>
      </c>
      <c r="AJ159" s="361">
        <f t="shared" si="110"/>
        <v>10989.431388803729</v>
      </c>
      <c r="AK159" s="361">
        <f t="shared" si="110"/>
        <v>10989.431388803729</v>
      </c>
    </row>
    <row r="160" spans="1:37" ht="15" thickBot="1" x14ac:dyDescent="0.4">
      <c r="A160" s="181" t="s">
        <v>640</v>
      </c>
      <c r="B160" s="362">
        <f>B133</f>
        <v>211000</v>
      </c>
      <c r="C160" s="361">
        <f t="shared" si="108"/>
        <v>211000</v>
      </c>
      <c r="D160" s="361">
        <f t="shared" si="109"/>
        <v>211000</v>
      </c>
      <c r="E160" s="361">
        <f t="shared" si="109"/>
        <v>211000</v>
      </c>
      <c r="F160" s="361">
        <f t="shared" si="109"/>
        <v>211000</v>
      </c>
      <c r="G160" s="361">
        <f t="shared" si="109"/>
        <v>211000</v>
      </c>
      <c r="H160" s="361">
        <f t="shared" si="109"/>
        <v>211000</v>
      </c>
      <c r="I160" s="361">
        <f t="shared" si="109"/>
        <v>211000</v>
      </c>
      <c r="J160" s="361">
        <f t="shared" si="109"/>
        <v>211000</v>
      </c>
      <c r="K160" s="361">
        <f t="shared" si="109"/>
        <v>211000</v>
      </c>
      <c r="L160" s="361">
        <f t="shared" si="109"/>
        <v>211000</v>
      </c>
      <c r="M160" s="361">
        <f t="shared" si="109"/>
        <v>211000</v>
      </c>
      <c r="N160" s="361">
        <f t="shared" si="109"/>
        <v>211000</v>
      </c>
      <c r="O160" s="361">
        <f t="shared" si="109"/>
        <v>211000</v>
      </c>
      <c r="P160" s="361">
        <f t="shared" si="109"/>
        <v>211000</v>
      </c>
      <c r="Q160" s="361">
        <f t="shared" si="109"/>
        <v>211000</v>
      </c>
      <c r="R160" s="361">
        <f t="shared" si="109"/>
        <v>211000</v>
      </c>
      <c r="S160" s="361">
        <f t="shared" si="109"/>
        <v>211000</v>
      </c>
      <c r="T160" s="361">
        <f t="shared" si="109"/>
        <v>211000</v>
      </c>
      <c r="U160" s="361">
        <f t="shared" si="109"/>
        <v>211000</v>
      </c>
      <c r="V160" s="361">
        <f t="shared" si="109"/>
        <v>211000</v>
      </c>
      <c r="W160" s="361">
        <f t="shared" si="109"/>
        <v>211000</v>
      </c>
      <c r="X160" s="361">
        <f t="shared" si="109"/>
        <v>211000</v>
      </c>
      <c r="Y160" s="361">
        <f t="shared" si="109"/>
        <v>211000</v>
      </c>
      <c r="Z160" s="361">
        <f t="shared" si="109"/>
        <v>211000</v>
      </c>
      <c r="AA160" s="361">
        <f t="shared" si="109"/>
        <v>211000</v>
      </c>
      <c r="AB160" s="361">
        <f t="shared" si="110"/>
        <v>211000</v>
      </c>
      <c r="AC160" s="361">
        <f t="shared" si="110"/>
        <v>211000</v>
      </c>
      <c r="AD160" s="361">
        <f t="shared" si="110"/>
        <v>211000</v>
      </c>
      <c r="AE160" s="361">
        <f t="shared" si="110"/>
        <v>211000</v>
      </c>
      <c r="AF160" s="361">
        <f t="shared" si="110"/>
        <v>211000</v>
      </c>
      <c r="AG160" s="361">
        <f t="shared" si="110"/>
        <v>211000</v>
      </c>
      <c r="AH160" s="361">
        <f t="shared" si="110"/>
        <v>211000</v>
      </c>
      <c r="AI160" s="361">
        <f t="shared" si="110"/>
        <v>211000</v>
      </c>
      <c r="AJ160" s="361">
        <f t="shared" si="110"/>
        <v>211000</v>
      </c>
      <c r="AK160" s="361">
        <f t="shared" si="110"/>
        <v>211000</v>
      </c>
    </row>
    <row r="161" spans="1:37" ht="15" thickBot="1" x14ac:dyDescent="0.4">
      <c r="A161" s="181" t="s">
        <v>641</v>
      </c>
      <c r="B161" s="359">
        <v>604.04839200000072</v>
      </c>
      <c r="C161" s="361">
        <f t="shared" si="108"/>
        <v>604.04839200000072</v>
      </c>
      <c r="D161" s="361">
        <f t="shared" si="109"/>
        <v>604.04839200000072</v>
      </c>
      <c r="E161" s="361">
        <f t="shared" si="109"/>
        <v>604.04839200000072</v>
      </c>
      <c r="F161" s="361">
        <f t="shared" si="109"/>
        <v>604.04839200000072</v>
      </c>
      <c r="G161" s="361">
        <f t="shared" si="109"/>
        <v>604.04839200000072</v>
      </c>
      <c r="H161" s="361">
        <f t="shared" si="109"/>
        <v>604.04839200000072</v>
      </c>
      <c r="I161" s="361">
        <f t="shared" si="109"/>
        <v>604.04839200000072</v>
      </c>
      <c r="J161" s="361">
        <f t="shared" si="109"/>
        <v>604.04839200000072</v>
      </c>
      <c r="K161" s="361">
        <f t="shared" si="109"/>
        <v>604.04839200000072</v>
      </c>
      <c r="L161" s="361">
        <f t="shared" si="109"/>
        <v>604.04839200000072</v>
      </c>
      <c r="M161" s="361">
        <f t="shared" si="109"/>
        <v>604.04839200000072</v>
      </c>
      <c r="N161" s="361">
        <f t="shared" si="109"/>
        <v>604.04839200000072</v>
      </c>
      <c r="O161" s="361">
        <f t="shared" si="109"/>
        <v>604.04839200000072</v>
      </c>
      <c r="P161" s="361">
        <f t="shared" si="109"/>
        <v>604.04839200000072</v>
      </c>
      <c r="Q161" s="361">
        <f t="shared" si="109"/>
        <v>604.04839200000072</v>
      </c>
      <c r="R161" s="361">
        <f t="shared" si="109"/>
        <v>604.04839200000072</v>
      </c>
      <c r="S161" s="361">
        <f t="shared" si="109"/>
        <v>604.04839200000072</v>
      </c>
      <c r="T161" s="361">
        <f t="shared" si="109"/>
        <v>604.04839200000072</v>
      </c>
      <c r="U161" s="361">
        <f t="shared" si="109"/>
        <v>604.04839200000072</v>
      </c>
      <c r="V161" s="361">
        <f t="shared" si="109"/>
        <v>604.04839200000072</v>
      </c>
      <c r="W161" s="361">
        <f t="shared" si="109"/>
        <v>604.04839200000072</v>
      </c>
      <c r="X161" s="361">
        <f t="shared" si="109"/>
        <v>604.04839200000072</v>
      </c>
      <c r="Y161" s="361">
        <f t="shared" si="109"/>
        <v>604.04839200000072</v>
      </c>
      <c r="Z161" s="361">
        <f t="shared" si="109"/>
        <v>604.04839200000072</v>
      </c>
      <c r="AA161" s="361">
        <f t="shared" si="109"/>
        <v>604.04839200000072</v>
      </c>
      <c r="AB161" s="361">
        <f t="shared" si="110"/>
        <v>604.04839200000072</v>
      </c>
      <c r="AC161" s="361">
        <f t="shared" si="110"/>
        <v>604.04839200000072</v>
      </c>
      <c r="AD161" s="361">
        <f t="shared" si="110"/>
        <v>604.04839200000072</v>
      </c>
      <c r="AE161" s="361">
        <f t="shared" si="110"/>
        <v>604.04839200000072</v>
      </c>
      <c r="AF161" s="361">
        <f t="shared" si="110"/>
        <v>604.04839200000072</v>
      </c>
      <c r="AG161" s="361">
        <f t="shared" si="110"/>
        <v>604.04839200000072</v>
      </c>
      <c r="AH161" s="361">
        <f t="shared" si="110"/>
        <v>604.04839200000072</v>
      </c>
      <c r="AI161" s="361">
        <f t="shared" si="110"/>
        <v>604.04839200000072</v>
      </c>
      <c r="AJ161" s="361">
        <f t="shared" si="110"/>
        <v>604.04839200000072</v>
      </c>
      <c r="AK161" s="361">
        <f t="shared" si="110"/>
        <v>604.04839200000072</v>
      </c>
    </row>
    <row r="162" spans="1:37" x14ac:dyDescent="0.35">
      <c r="A162" s="181" t="s">
        <v>642</v>
      </c>
      <c r="B162" s="359">
        <v>11941.193217857151</v>
      </c>
      <c r="C162" s="361">
        <f t="shared" si="108"/>
        <v>11941.193217857151</v>
      </c>
      <c r="D162" s="361">
        <f t="shared" si="109"/>
        <v>11941.193217857151</v>
      </c>
      <c r="E162" s="361">
        <f t="shared" si="109"/>
        <v>11941.193217857151</v>
      </c>
      <c r="F162" s="361">
        <f t="shared" si="109"/>
        <v>11941.193217857151</v>
      </c>
      <c r="G162" s="361">
        <f t="shared" si="109"/>
        <v>11941.193217857151</v>
      </c>
      <c r="H162" s="361">
        <f t="shared" si="109"/>
        <v>11941.193217857151</v>
      </c>
      <c r="I162" s="361">
        <f t="shared" si="109"/>
        <v>11941.193217857151</v>
      </c>
      <c r="J162" s="361">
        <f t="shared" si="109"/>
        <v>11941.193217857151</v>
      </c>
      <c r="K162" s="361">
        <f t="shared" si="109"/>
        <v>11941.193217857151</v>
      </c>
      <c r="L162" s="361">
        <f t="shared" si="109"/>
        <v>11941.193217857151</v>
      </c>
      <c r="M162" s="361">
        <f t="shared" si="109"/>
        <v>11941.193217857151</v>
      </c>
      <c r="N162" s="361">
        <f t="shared" si="109"/>
        <v>11941.193217857151</v>
      </c>
      <c r="O162" s="361">
        <f t="shared" si="109"/>
        <v>11941.193217857151</v>
      </c>
      <c r="P162" s="361">
        <f t="shared" si="109"/>
        <v>11941.193217857151</v>
      </c>
      <c r="Q162" s="361">
        <f t="shared" si="109"/>
        <v>11941.193217857151</v>
      </c>
      <c r="R162" s="361">
        <f t="shared" si="109"/>
        <v>11941.193217857151</v>
      </c>
      <c r="S162" s="361">
        <f t="shared" si="109"/>
        <v>11941.193217857151</v>
      </c>
      <c r="T162" s="361">
        <f t="shared" si="109"/>
        <v>11941.193217857151</v>
      </c>
      <c r="U162" s="361">
        <f t="shared" si="109"/>
        <v>11941.193217857151</v>
      </c>
      <c r="V162" s="361">
        <f t="shared" si="109"/>
        <v>11941.193217857151</v>
      </c>
      <c r="W162" s="361">
        <f t="shared" si="109"/>
        <v>11941.193217857151</v>
      </c>
      <c r="X162" s="361">
        <f t="shared" si="109"/>
        <v>11941.193217857151</v>
      </c>
      <c r="Y162" s="361">
        <f t="shared" ref="Y162:AA162" si="111">X162</f>
        <v>11941.193217857151</v>
      </c>
      <c r="Z162" s="361">
        <f t="shared" si="111"/>
        <v>11941.193217857151</v>
      </c>
      <c r="AA162" s="361">
        <f t="shared" si="111"/>
        <v>11941.193217857151</v>
      </c>
      <c r="AB162" s="361">
        <f t="shared" si="110"/>
        <v>11941.193217857151</v>
      </c>
      <c r="AC162" s="361">
        <f t="shared" si="110"/>
        <v>11941.193217857151</v>
      </c>
      <c r="AD162" s="361">
        <f t="shared" si="110"/>
        <v>11941.193217857151</v>
      </c>
      <c r="AE162" s="361">
        <f t="shared" si="110"/>
        <v>11941.193217857151</v>
      </c>
      <c r="AF162" s="361">
        <f t="shared" si="110"/>
        <v>11941.193217857151</v>
      </c>
      <c r="AG162" s="361">
        <f t="shared" si="110"/>
        <v>11941.193217857151</v>
      </c>
      <c r="AH162" s="361">
        <f t="shared" si="110"/>
        <v>11941.193217857151</v>
      </c>
      <c r="AI162" s="361">
        <f t="shared" si="110"/>
        <v>11941.193217857151</v>
      </c>
      <c r="AJ162" s="361">
        <f t="shared" si="110"/>
        <v>11941.193217857151</v>
      </c>
      <c r="AK162" s="361">
        <f t="shared" si="110"/>
        <v>11941.193217857151</v>
      </c>
    </row>
    <row r="164" spans="1:37" x14ac:dyDescent="0.35">
      <c r="A164" s="177" t="s">
        <v>728</v>
      </c>
    </row>
    <row r="165" spans="1:37" ht="15" thickBot="1" x14ac:dyDescent="0.4">
      <c r="A165" s="360"/>
      <c r="C165" s="571"/>
    </row>
    <row r="166" spans="1:37" ht="15" thickBot="1" x14ac:dyDescent="0.4">
      <c r="A166" s="181" t="s">
        <v>506</v>
      </c>
      <c r="B166" s="359">
        <v>2475.8056532903188</v>
      </c>
      <c r="C166" s="361">
        <f>B166</f>
        <v>2475.8056532903188</v>
      </c>
      <c r="D166" s="361">
        <f t="shared" ref="D166:AA177" si="112">C166</f>
        <v>2475.8056532903188</v>
      </c>
      <c r="E166" s="361">
        <f t="shared" si="112"/>
        <v>2475.8056532903188</v>
      </c>
      <c r="F166" s="361">
        <f t="shared" si="112"/>
        <v>2475.8056532903188</v>
      </c>
      <c r="G166" s="361">
        <f t="shared" si="112"/>
        <v>2475.8056532903188</v>
      </c>
      <c r="H166" s="361">
        <f t="shared" si="112"/>
        <v>2475.8056532903188</v>
      </c>
      <c r="I166" s="361">
        <f t="shared" si="112"/>
        <v>2475.8056532903188</v>
      </c>
      <c r="J166" s="361">
        <f t="shared" si="112"/>
        <v>2475.8056532903188</v>
      </c>
      <c r="K166" s="361">
        <f t="shared" si="112"/>
        <v>2475.8056532903188</v>
      </c>
      <c r="L166" s="361">
        <f t="shared" si="112"/>
        <v>2475.8056532903188</v>
      </c>
      <c r="M166" s="361">
        <f t="shared" si="112"/>
        <v>2475.8056532903188</v>
      </c>
      <c r="N166" s="361">
        <f t="shared" si="112"/>
        <v>2475.8056532903188</v>
      </c>
      <c r="O166" s="361">
        <f t="shared" si="112"/>
        <v>2475.8056532903188</v>
      </c>
      <c r="P166" s="361">
        <f t="shared" si="112"/>
        <v>2475.8056532903188</v>
      </c>
      <c r="Q166" s="361">
        <f t="shared" si="112"/>
        <v>2475.8056532903188</v>
      </c>
      <c r="R166" s="361">
        <f t="shared" si="112"/>
        <v>2475.8056532903188</v>
      </c>
      <c r="S166" s="361">
        <f t="shared" si="112"/>
        <v>2475.8056532903188</v>
      </c>
      <c r="T166" s="361">
        <f t="shared" si="112"/>
        <v>2475.8056532903188</v>
      </c>
      <c r="U166" s="361">
        <f t="shared" si="112"/>
        <v>2475.8056532903188</v>
      </c>
      <c r="V166" s="361">
        <f t="shared" si="112"/>
        <v>2475.8056532903188</v>
      </c>
      <c r="W166" s="361">
        <f t="shared" si="112"/>
        <v>2475.8056532903188</v>
      </c>
      <c r="X166" s="361">
        <f t="shared" si="112"/>
        <v>2475.8056532903188</v>
      </c>
      <c r="Y166" s="361">
        <f t="shared" si="112"/>
        <v>2475.8056532903188</v>
      </c>
      <c r="Z166" s="361">
        <f t="shared" si="112"/>
        <v>2475.8056532903188</v>
      </c>
      <c r="AA166" s="361">
        <f t="shared" si="112"/>
        <v>2475.8056532903188</v>
      </c>
      <c r="AB166" s="361">
        <f t="shared" ref="AB166:AK181" si="113">AA166</f>
        <v>2475.8056532903188</v>
      </c>
      <c r="AC166" s="361">
        <f t="shared" si="113"/>
        <v>2475.8056532903188</v>
      </c>
      <c r="AD166" s="361">
        <f t="shared" si="113"/>
        <v>2475.8056532903188</v>
      </c>
      <c r="AE166" s="361">
        <f t="shared" si="113"/>
        <v>2475.8056532903188</v>
      </c>
      <c r="AF166" s="361">
        <f t="shared" si="113"/>
        <v>2475.8056532903188</v>
      </c>
      <c r="AG166" s="361">
        <f t="shared" si="113"/>
        <v>2475.8056532903188</v>
      </c>
      <c r="AH166" s="361">
        <f t="shared" si="113"/>
        <v>2475.8056532903188</v>
      </c>
      <c r="AI166" s="361">
        <f t="shared" si="113"/>
        <v>2475.8056532903188</v>
      </c>
      <c r="AJ166" s="361">
        <f t="shared" si="113"/>
        <v>2475.8056532903188</v>
      </c>
      <c r="AK166" s="361">
        <f t="shared" si="113"/>
        <v>2475.8056532903188</v>
      </c>
    </row>
    <row r="167" spans="1:37" ht="15" thickBot="1" x14ac:dyDescent="0.4">
      <c r="A167" s="181" t="s">
        <v>505</v>
      </c>
      <c r="B167" s="359">
        <v>405.9793060714245</v>
      </c>
      <c r="C167" s="361">
        <f t="shared" ref="C167:R167" si="114">B167</f>
        <v>405.9793060714245</v>
      </c>
      <c r="D167" s="361">
        <f t="shared" si="114"/>
        <v>405.9793060714245</v>
      </c>
      <c r="E167" s="361">
        <f t="shared" si="114"/>
        <v>405.9793060714245</v>
      </c>
      <c r="F167" s="361">
        <f t="shared" si="114"/>
        <v>405.9793060714245</v>
      </c>
      <c r="G167" s="361">
        <f t="shared" si="114"/>
        <v>405.9793060714245</v>
      </c>
      <c r="H167" s="361">
        <f t="shared" si="114"/>
        <v>405.9793060714245</v>
      </c>
      <c r="I167" s="361">
        <f t="shared" si="114"/>
        <v>405.9793060714245</v>
      </c>
      <c r="J167" s="361">
        <f t="shared" si="114"/>
        <v>405.9793060714245</v>
      </c>
      <c r="K167" s="361">
        <f t="shared" si="114"/>
        <v>405.9793060714245</v>
      </c>
      <c r="L167" s="361">
        <f t="shared" si="114"/>
        <v>405.9793060714245</v>
      </c>
      <c r="M167" s="361">
        <f t="shared" si="114"/>
        <v>405.9793060714245</v>
      </c>
      <c r="N167" s="361">
        <f t="shared" si="114"/>
        <v>405.9793060714245</v>
      </c>
      <c r="O167" s="361">
        <f t="shared" si="114"/>
        <v>405.9793060714245</v>
      </c>
      <c r="P167" s="361">
        <f t="shared" si="114"/>
        <v>405.9793060714245</v>
      </c>
      <c r="Q167" s="361">
        <f t="shared" si="114"/>
        <v>405.9793060714245</v>
      </c>
      <c r="R167" s="361">
        <f t="shared" si="114"/>
        <v>405.9793060714245</v>
      </c>
      <c r="S167" s="361">
        <f t="shared" si="112"/>
        <v>405.9793060714245</v>
      </c>
      <c r="T167" s="361">
        <f t="shared" si="112"/>
        <v>405.9793060714245</v>
      </c>
      <c r="U167" s="361">
        <f t="shared" si="112"/>
        <v>405.9793060714245</v>
      </c>
      <c r="V167" s="361">
        <f t="shared" si="112"/>
        <v>405.9793060714245</v>
      </c>
      <c r="W167" s="361">
        <f t="shared" si="112"/>
        <v>405.9793060714245</v>
      </c>
      <c r="X167" s="361">
        <f t="shared" si="112"/>
        <v>405.9793060714245</v>
      </c>
      <c r="Y167" s="361">
        <f t="shared" si="112"/>
        <v>405.9793060714245</v>
      </c>
      <c r="Z167" s="361">
        <f t="shared" si="112"/>
        <v>405.9793060714245</v>
      </c>
      <c r="AA167" s="361">
        <f t="shared" si="112"/>
        <v>405.9793060714245</v>
      </c>
      <c r="AB167" s="361">
        <f t="shared" si="113"/>
        <v>405.9793060714245</v>
      </c>
      <c r="AC167" s="361">
        <f t="shared" si="113"/>
        <v>405.9793060714245</v>
      </c>
      <c r="AD167" s="361">
        <f t="shared" si="113"/>
        <v>405.9793060714245</v>
      </c>
      <c r="AE167" s="361">
        <f t="shared" si="113"/>
        <v>405.9793060714245</v>
      </c>
      <c r="AF167" s="361">
        <f t="shared" si="113"/>
        <v>405.9793060714245</v>
      </c>
      <c r="AG167" s="361">
        <f t="shared" si="113"/>
        <v>405.9793060714245</v>
      </c>
      <c r="AH167" s="361">
        <f t="shared" si="113"/>
        <v>405.9793060714245</v>
      </c>
      <c r="AI167" s="361">
        <f t="shared" si="113"/>
        <v>405.9793060714245</v>
      </c>
      <c r="AJ167" s="361">
        <f t="shared" si="113"/>
        <v>405.9793060714245</v>
      </c>
      <c r="AK167" s="361">
        <f t="shared" si="113"/>
        <v>405.9793060714245</v>
      </c>
    </row>
    <row r="168" spans="1:37" ht="15" thickBot="1" x14ac:dyDescent="0.4">
      <c r="A168" s="181" t="s">
        <v>507</v>
      </c>
      <c r="B168" s="359">
        <v>2881.7849593617434</v>
      </c>
      <c r="C168" s="361">
        <f t="shared" ref="C168" si="115">B168</f>
        <v>2881.7849593617434</v>
      </c>
      <c r="D168" s="361">
        <f t="shared" si="112"/>
        <v>2881.7849593617434</v>
      </c>
      <c r="E168" s="361">
        <f t="shared" si="112"/>
        <v>2881.7849593617434</v>
      </c>
      <c r="F168" s="361">
        <f t="shared" si="112"/>
        <v>2881.7849593617434</v>
      </c>
      <c r="G168" s="361">
        <f t="shared" si="112"/>
        <v>2881.7849593617434</v>
      </c>
      <c r="H168" s="361">
        <f t="shared" si="112"/>
        <v>2881.7849593617434</v>
      </c>
      <c r="I168" s="361">
        <f t="shared" si="112"/>
        <v>2881.7849593617434</v>
      </c>
      <c r="J168" s="361">
        <f t="shared" si="112"/>
        <v>2881.7849593617434</v>
      </c>
      <c r="K168" s="361">
        <f t="shared" si="112"/>
        <v>2881.7849593617434</v>
      </c>
      <c r="L168" s="361">
        <f t="shared" si="112"/>
        <v>2881.7849593617434</v>
      </c>
      <c r="M168" s="361">
        <f t="shared" si="112"/>
        <v>2881.7849593617434</v>
      </c>
      <c r="N168" s="361">
        <f t="shared" si="112"/>
        <v>2881.7849593617434</v>
      </c>
      <c r="O168" s="361">
        <f t="shared" si="112"/>
        <v>2881.7849593617434</v>
      </c>
      <c r="P168" s="361">
        <f t="shared" si="112"/>
        <v>2881.7849593617434</v>
      </c>
      <c r="Q168" s="361">
        <f t="shared" si="112"/>
        <v>2881.7849593617434</v>
      </c>
      <c r="R168" s="361">
        <f t="shared" si="112"/>
        <v>2881.7849593617434</v>
      </c>
      <c r="S168" s="361">
        <f t="shared" si="112"/>
        <v>2881.7849593617434</v>
      </c>
      <c r="T168" s="361">
        <f t="shared" si="112"/>
        <v>2881.7849593617434</v>
      </c>
      <c r="U168" s="361">
        <f t="shared" si="112"/>
        <v>2881.7849593617434</v>
      </c>
      <c r="V168" s="361">
        <f t="shared" si="112"/>
        <v>2881.7849593617434</v>
      </c>
      <c r="W168" s="361">
        <f t="shared" si="112"/>
        <v>2881.7849593617434</v>
      </c>
      <c r="X168" s="361">
        <f t="shared" si="112"/>
        <v>2881.7849593617434</v>
      </c>
      <c r="Y168" s="361">
        <f t="shared" si="112"/>
        <v>2881.7849593617434</v>
      </c>
      <c r="Z168" s="361">
        <f t="shared" si="112"/>
        <v>2881.7849593617434</v>
      </c>
      <c r="AA168" s="361">
        <f t="shared" si="112"/>
        <v>2881.7849593617434</v>
      </c>
      <c r="AB168" s="361">
        <f t="shared" si="113"/>
        <v>2881.7849593617434</v>
      </c>
      <c r="AC168" s="361">
        <f t="shared" si="113"/>
        <v>2881.7849593617434</v>
      </c>
      <c r="AD168" s="361">
        <f t="shared" si="113"/>
        <v>2881.7849593617434</v>
      </c>
      <c r="AE168" s="361">
        <f t="shared" si="113"/>
        <v>2881.7849593617434</v>
      </c>
      <c r="AF168" s="361">
        <f t="shared" si="113"/>
        <v>2881.7849593617434</v>
      </c>
      <c r="AG168" s="361">
        <f t="shared" si="113"/>
        <v>2881.7849593617434</v>
      </c>
      <c r="AH168" s="361">
        <f t="shared" si="113"/>
        <v>2881.7849593617434</v>
      </c>
      <c r="AI168" s="361">
        <f t="shared" si="113"/>
        <v>2881.7849593617434</v>
      </c>
      <c r="AJ168" s="361">
        <f t="shared" si="113"/>
        <v>2881.7849593617434</v>
      </c>
      <c r="AK168" s="361">
        <f t="shared" si="113"/>
        <v>2881.7849593617434</v>
      </c>
    </row>
    <row r="169" spans="1:37" ht="15" thickBot="1" x14ac:dyDescent="0.4">
      <c r="A169" s="181" t="s">
        <v>508</v>
      </c>
      <c r="B169" s="362">
        <f>B141</f>
        <v>896.91292320000002</v>
      </c>
      <c r="C169" s="361">
        <f t="shared" ref="C169" si="116">B169</f>
        <v>896.91292320000002</v>
      </c>
      <c r="D169" s="361">
        <f t="shared" si="112"/>
        <v>896.91292320000002</v>
      </c>
      <c r="E169" s="361">
        <f t="shared" si="112"/>
        <v>896.91292320000002</v>
      </c>
      <c r="F169" s="361">
        <f t="shared" si="112"/>
        <v>896.91292320000002</v>
      </c>
      <c r="G169" s="361">
        <f t="shared" si="112"/>
        <v>896.91292320000002</v>
      </c>
      <c r="H169" s="361">
        <f t="shared" si="112"/>
        <v>896.91292320000002</v>
      </c>
      <c r="I169" s="361">
        <f t="shared" si="112"/>
        <v>896.91292320000002</v>
      </c>
      <c r="J169" s="361">
        <f t="shared" si="112"/>
        <v>896.91292320000002</v>
      </c>
      <c r="K169" s="361">
        <f t="shared" si="112"/>
        <v>896.91292320000002</v>
      </c>
      <c r="L169" s="361">
        <f t="shared" si="112"/>
        <v>896.91292320000002</v>
      </c>
      <c r="M169" s="361">
        <f t="shared" si="112"/>
        <v>896.91292320000002</v>
      </c>
      <c r="N169" s="361">
        <f t="shared" si="112"/>
        <v>896.91292320000002</v>
      </c>
      <c r="O169" s="361">
        <f t="shared" si="112"/>
        <v>896.91292320000002</v>
      </c>
      <c r="P169" s="361">
        <f t="shared" si="112"/>
        <v>896.91292320000002</v>
      </c>
      <c r="Q169" s="361">
        <f t="shared" si="112"/>
        <v>896.91292320000002</v>
      </c>
      <c r="R169" s="361">
        <f t="shared" si="112"/>
        <v>896.91292320000002</v>
      </c>
      <c r="S169" s="361">
        <f t="shared" si="112"/>
        <v>896.91292320000002</v>
      </c>
      <c r="T169" s="361">
        <f t="shared" si="112"/>
        <v>896.91292320000002</v>
      </c>
      <c r="U169" s="361">
        <f t="shared" si="112"/>
        <v>896.91292320000002</v>
      </c>
      <c r="V169" s="361">
        <f t="shared" si="112"/>
        <v>896.91292320000002</v>
      </c>
      <c r="W169" s="361">
        <f t="shared" si="112"/>
        <v>896.91292320000002</v>
      </c>
      <c r="X169" s="361">
        <f t="shared" si="112"/>
        <v>896.91292320000002</v>
      </c>
      <c r="Y169" s="361">
        <f t="shared" si="112"/>
        <v>896.91292320000002</v>
      </c>
      <c r="Z169" s="361">
        <f t="shared" si="112"/>
        <v>896.91292320000002</v>
      </c>
      <c r="AA169" s="361">
        <f t="shared" si="112"/>
        <v>896.91292320000002</v>
      </c>
      <c r="AB169" s="361">
        <f t="shared" si="113"/>
        <v>896.91292320000002</v>
      </c>
      <c r="AC169" s="361">
        <f t="shared" si="113"/>
        <v>896.91292320000002</v>
      </c>
      <c r="AD169" s="361">
        <f t="shared" si="113"/>
        <v>896.91292320000002</v>
      </c>
      <c r="AE169" s="361">
        <f t="shared" si="113"/>
        <v>896.91292320000002</v>
      </c>
      <c r="AF169" s="361">
        <f t="shared" si="113"/>
        <v>896.91292320000002</v>
      </c>
      <c r="AG169" s="361">
        <f t="shared" si="113"/>
        <v>896.91292320000002</v>
      </c>
      <c r="AH169" s="361">
        <f t="shared" si="113"/>
        <v>896.91292320000002</v>
      </c>
      <c r="AI169" s="361">
        <f t="shared" si="113"/>
        <v>896.91292320000002</v>
      </c>
      <c r="AJ169" s="361">
        <f t="shared" si="113"/>
        <v>896.91292320000002</v>
      </c>
      <c r="AK169" s="361">
        <f t="shared" si="113"/>
        <v>896.91292320000002</v>
      </c>
    </row>
    <row r="170" spans="1:37" ht="15" thickBot="1" x14ac:dyDescent="0.4">
      <c r="A170" s="181" t="s">
        <v>626</v>
      </c>
      <c r="B170" s="359">
        <v>2330.1568902000022</v>
      </c>
      <c r="C170" s="361">
        <f t="shared" ref="C170" si="117">B170</f>
        <v>2330.1568902000022</v>
      </c>
      <c r="D170" s="361">
        <f t="shared" si="112"/>
        <v>2330.1568902000022</v>
      </c>
      <c r="E170" s="361">
        <f t="shared" si="112"/>
        <v>2330.1568902000022</v>
      </c>
      <c r="F170" s="361">
        <f t="shared" si="112"/>
        <v>2330.1568902000022</v>
      </c>
      <c r="G170" s="361">
        <f t="shared" si="112"/>
        <v>2330.1568902000022</v>
      </c>
      <c r="H170" s="361">
        <f t="shared" si="112"/>
        <v>2330.1568902000022</v>
      </c>
      <c r="I170" s="361">
        <f t="shared" si="112"/>
        <v>2330.1568902000022</v>
      </c>
      <c r="J170" s="361">
        <f t="shared" si="112"/>
        <v>2330.1568902000022</v>
      </c>
      <c r="K170" s="361">
        <f t="shared" si="112"/>
        <v>2330.1568902000022</v>
      </c>
      <c r="L170" s="361">
        <f t="shared" si="112"/>
        <v>2330.1568902000022</v>
      </c>
      <c r="M170" s="361">
        <f t="shared" si="112"/>
        <v>2330.1568902000022</v>
      </c>
      <c r="N170" s="361">
        <f t="shared" si="112"/>
        <v>2330.1568902000022</v>
      </c>
      <c r="O170" s="361">
        <f t="shared" si="112"/>
        <v>2330.1568902000022</v>
      </c>
      <c r="P170" s="361">
        <f t="shared" si="112"/>
        <v>2330.1568902000022</v>
      </c>
      <c r="Q170" s="361">
        <f t="shared" si="112"/>
        <v>2330.1568902000022</v>
      </c>
      <c r="R170" s="361">
        <f t="shared" si="112"/>
        <v>2330.1568902000022</v>
      </c>
      <c r="S170" s="361">
        <f t="shared" si="112"/>
        <v>2330.1568902000022</v>
      </c>
      <c r="T170" s="361">
        <f t="shared" si="112"/>
        <v>2330.1568902000022</v>
      </c>
      <c r="U170" s="361">
        <f t="shared" si="112"/>
        <v>2330.1568902000022</v>
      </c>
      <c r="V170" s="361">
        <f t="shared" si="112"/>
        <v>2330.1568902000022</v>
      </c>
      <c r="W170" s="361">
        <f t="shared" si="112"/>
        <v>2330.1568902000022</v>
      </c>
      <c r="X170" s="361">
        <f t="shared" si="112"/>
        <v>2330.1568902000022</v>
      </c>
      <c r="Y170" s="361">
        <f t="shared" si="112"/>
        <v>2330.1568902000022</v>
      </c>
      <c r="Z170" s="361">
        <f t="shared" si="112"/>
        <v>2330.1568902000022</v>
      </c>
      <c r="AA170" s="361">
        <f t="shared" si="112"/>
        <v>2330.1568902000022</v>
      </c>
      <c r="AB170" s="361">
        <f t="shared" si="113"/>
        <v>2330.1568902000022</v>
      </c>
      <c r="AC170" s="361">
        <f t="shared" si="113"/>
        <v>2330.1568902000022</v>
      </c>
      <c r="AD170" s="361">
        <f t="shared" si="113"/>
        <v>2330.1568902000022</v>
      </c>
      <c r="AE170" s="361">
        <f t="shared" si="113"/>
        <v>2330.1568902000022</v>
      </c>
      <c r="AF170" s="361">
        <f t="shared" si="113"/>
        <v>2330.1568902000022</v>
      </c>
      <c r="AG170" s="361">
        <f t="shared" si="113"/>
        <v>2330.1568902000022</v>
      </c>
      <c r="AH170" s="361">
        <f t="shared" si="113"/>
        <v>2330.1568902000022</v>
      </c>
      <c r="AI170" s="361">
        <f t="shared" si="113"/>
        <v>2330.1568902000022</v>
      </c>
      <c r="AJ170" s="361">
        <f t="shared" si="113"/>
        <v>2330.1568902000022</v>
      </c>
      <c r="AK170" s="361">
        <f t="shared" si="113"/>
        <v>2330.1568902000022</v>
      </c>
    </row>
    <row r="171" spans="1:37" ht="15" thickBot="1" x14ac:dyDescent="0.4">
      <c r="A171" s="181" t="s">
        <v>627</v>
      </c>
      <c r="B171" s="359">
        <v>5211.9418495617447</v>
      </c>
      <c r="C171" s="361">
        <f t="shared" ref="C171" si="118">B171</f>
        <v>5211.9418495617447</v>
      </c>
      <c r="D171" s="361">
        <f t="shared" si="112"/>
        <v>5211.9418495617447</v>
      </c>
      <c r="E171" s="361">
        <f t="shared" si="112"/>
        <v>5211.9418495617447</v>
      </c>
      <c r="F171" s="361">
        <f t="shared" si="112"/>
        <v>5211.9418495617447</v>
      </c>
      <c r="G171" s="361">
        <f t="shared" si="112"/>
        <v>5211.9418495617447</v>
      </c>
      <c r="H171" s="361">
        <f t="shared" si="112"/>
        <v>5211.9418495617447</v>
      </c>
      <c r="I171" s="361">
        <f t="shared" si="112"/>
        <v>5211.9418495617447</v>
      </c>
      <c r="J171" s="361">
        <f t="shared" si="112"/>
        <v>5211.9418495617447</v>
      </c>
      <c r="K171" s="361">
        <f t="shared" si="112"/>
        <v>5211.9418495617447</v>
      </c>
      <c r="L171" s="361">
        <f t="shared" si="112"/>
        <v>5211.9418495617447</v>
      </c>
      <c r="M171" s="361">
        <f t="shared" si="112"/>
        <v>5211.9418495617447</v>
      </c>
      <c r="N171" s="361">
        <f t="shared" si="112"/>
        <v>5211.9418495617447</v>
      </c>
      <c r="O171" s="361">
        <f t="shared" si="112"/>
        <v>5211.9418495617447</v>
      </c>
      <c r="P171" s="361">
        <f t="shared" si="112"/>
        <v>5211.9418495617447</v>
      </c>
      <c r="Q171" s="361">
        <f t="shared" si="112"/>
        <v>5211.9418495617447</v>
      </c>
      <c r="R171" s="361">
        <f t="shared" si="112"/>
        <v>5211.9418495617447</v>
      </c>
      <c r="S171" s="361">
        <f t="shared" si="112"/>
        <v>5211.9418495617447</v>
      </c>
      <c r="T171" s="361">
        <f t="shared" si="112"/>
        <v>5211.9418495617447</v>
      </c>
      <c r="U171" s="361">
        <f t="shared" si="112"/>
        <v>5211.9418495617447</v>
      </c>
      <c r="V171" s="361">
        <f t="shared" si="112"/>
        <v>5211.9418495617447</v>
      </c>
      <c r="W171" s="361">
        <f t="shared" si="112"/>
        <v>5211.9418495617447</v>
      </c>
      <c r="X171" s="361">
        <f t="shared" si="112"/>
        <v>5211.9418495617447</v>
      </c>
      <c r="Y171" s="361">
        <f t="shared" si="112"/>
        <v>5211.9418495617447</v>
      </c>
      <c r="Z171" s="361">
        <f t="shared" si="112"/>
        <v>5211.9418495617447</v>
      </c>
      <c r="AA171" s="361">
        <f t="shared" si="112"/>
        <v>5211.9418495617447</v>
      </c>
      <c r="AB171" s="361">
        <f t="shared" si="113"/>
        <v>5211.9418495617447</v>
      </c>
      <c r="AC171" s="361">
        <f t="shared" si="113"/>
        <v>5211.9418495617447</v>
      </c>
      <c r="AD171" s="361">
        <f t="shared" si="113"/>
        <v>5211.9418495617447</v>
      </c>
      <c r="AE171" s="361">
        <f t="shared" si="113"/>
        <v>5211.9418495617447</v>
      </c>
      <c r="AF171" s="361">
        <f t="shared" si="113"/>
        <v>5211.9418495617447</v>
      </c>
      <c r="AG171" s="361">
        <f t="shared" si="113"/>
        <v>5211.9418495617447</v>
      </c>
      <c r="AH171" s="361">
        <f t="shared" si="113"/>
        <v>5211.9418495617447</v>
      </c>
      <c r="AI171" s="361">
        <f t="shared" si="113"/>
        <v>5211.9418495617447</v>
      </c>
      <c r="AJ171" s="361">
        <f t="shared" si="113"/>
        <v>5211.9418495617447</v>
      </c>
      <c r="AK171" s="361">
        <f t="shared" si="113"/>
        <v>5211.9418495617447</v>
      </c>
    </row>
    <row r="172" spans="1:37" ht="15" thickBot="1" x14ac:dyDescent="0.4">
      <c r="A172" s="181" t="s">
        <v>628</v>
      </c>
      <c r="B172" s="362">
        <f>B144</f>
        <v>34690</v>
      </c>
      <c r="C172" s="361">
        <f t="shared" ref="C172" si="119">B172</f>
        <v>34690</v>
      </c>
      <c r="D172" s="361">
        <f t="shared" si="112"/>
        <v>34690</v>
      </c>
      <c r="E172" s="361">
        <f t="shared" si="112"/>
        <v>34690</v>
      </c>
      <c r="F172" s="361">
        <f t="shared" si="112"/>
        <v>34690</v>
      </c>
      <c r="G172" s="361">
        <f t="shared" si="112"/>
        <v>34690</v>
      </c>
      <c r="H172" s="361">
        <f t="shared" si="112"/>
        <v>34690</v>
      </c>
      <c r="I172" s="361">
        <f t="shared" si="112"/>
        <v>34690</v>
      </c>
      <c r="J172" s="361">
        <f t="shared" si="112"/>
        <v>34690</v>
      </c>
      <c r="K172" s="361">
        <f t="shared" si="112"/>
        <v>34690</v>
      </c>
      <c r="L172" s="361">
        <f t="shared" si="112"/>
        <v>34690</v>
      </c>
      <c r="M172" s="361">
        <f t="shared" si="112"/>
        <v>34690</v>
      </c>
      <c r="N172" s="361">
        <f t="shared" si="112"/>
        <v>34690</v>
      </c>
      <c r="O172" s="361">
        <f t="shared" si="112"/>
        <v>34690</v>
      </c>
      <c r="P172" s="361">
        <f t="shared" si="112"/>
        <v>34690</v>
      </c>
      <c r="Q172" s="361">
        <f t="shared" si="112"/>
        <v>34690</v>
      </c>
      <c r="R172" s="361">
        <f t="shared" si="112"/>
        <v>34690</v>
      </c>
      <c r="S172" s="361">
        <f t="shared" si="112"/>
        <v>34690</v>
      </c>
      <c r="T172" s="361">
        <f t="shared" si="112"/>
        <v>34690</v>
      </c>
      <c r="U172" s="361">
        <f t="shared" si="112"/>
        <v>34690</v>
      </c>
      <c r="V172" s="361">
        <f t="shared" si="112"/>
        <v>34690</v>
      </c>
      <c r="W172" s="361">
        <f t="shared" si="112"/>
        <v>34690</v>
      </c>
      <c r="X172" s="361">
        <f t="shared" si="112"/>
        <v>34690</v>
      </c>
      <c r="Y172" s="361">
        <f t="shared" si="112"/>
        <v>34690</v>
      </c>
      <c r="Z172" s="361">
        <f t="shared" si="112"/>
        <v>34690</v>
      </c>
      <c r="AA172" s="361">
        <f t="shared" si="112"/>
        <v>34690</v>
      </c>
      <c r="AB172" s="361">
        <f t="shared" si="113"/>
        <v>34690</v>
      </c>
      <c r="AC172" s="361">
        <f t="shared" si="113"/>
        <v>34690</v>
      </c>
      <c r="AD172" s="361">
        <f t="shared" si="113"/>
        <v>34690</v>
      </c>
      <c r="AE172" s="361">
        <f t="shared" si="113"/>
        <v>34690</v>
      </c>
      <c r="AF172" s="361">
        <f t="shared" si="113"/>
        <v>34690</v>
      </c>
      <c r="AG172" s="361">
        <f t="shared" si="113"/>
        <v>34690</v>
      </c>
      <c r="AH172" s="361">
        <f t="shared" si="113"/>
        <v>34690</v>
      </c>
      <c r="AI172" s="361">
        <f t="shared" si="113"/>
        <v>34690</v>
      </c>
      <c r="AJ172" s="361">
        <f t="shared" si="113"/>
        <v>34690</v>
      </c>
      <c r="AK172" s="361">
        <f t="shared" si="113"/>
        <v>34690</v>
      </c>
    </row>
    <row r="173" spans="1:37" ht="15" thickBot="1" x14ac:dyDescent="0.4">
      <c r="A173" s="181" t="s">
        <v>629</v>
      </c>
      <c r="B173" s="359">
        <v>4933.3995972000021</v>
      </c>
      <c r="C173" s="361">
        <f t="shared" ref="C173" si="120">B173</f>
        <v>4933.3995972000021</v>
      </c>
      <c r="D173" s="361">
        <f t="shared" si="112"/>
        <v>4933.3995972000021</v>
      </c>
      <c r="E173" s="361">
        <f t="shared" si="112"/>
        <v>4933.3995972000021</v>
      </c>
      <c r="F173" s="361">
        <f t="shared" si="112"/>
        <v>4933.3995972000021</v>
      </c>
      <c r="G173" s="361">
        <f t="shared" si="112"/>
        <v>4933.3995972000021</v>
      </c>
      <c r="H173" s="361">
        <f t="shared" si="112"/>
        <v>4933.3995972000021</v>
      </c>
      <c r="I173" s="361">
        <f t="shared" si="112"/>
        <v>4933.3995972000021</v>
      </c>
      <c r="J173" s="361">
        <f t="shared" si="112"/>
        <v>4933.3995972000021</v>
      </c>
      <c r="K173" s="361">
        <f t="shared" si="112"/>
        <v>4933.3995972000021</v>
      </c>
      <c r="L173" s="361">
        <f t="shared" si="112"/>
        <v>4933.3995972000021</v>
      </c>
      <c r="M173" s="361">
        <f t="shared" si="112"/>
        <v>4933.3995972000021</v>
      </c>
      <c r="N173" s="361">
        <f t="shared" si="112"/>
        <v>4933.3995972000021</v>
      </c>
      <c r="O173" s="361">
        <f t="shared" si="112"/>
        <v>4933.3995972000021</v>
      </c>
      <c r="P173" s="361">
        <f t="shared" si="112"/>
        <v>4933.3995972000021</v>
      </c>
      <c r="Q173" s="361">
        <f t="shared" si="112"/>
        <v>4933.3995972000021</v>
      </c>
      <c r="R173" s="361">
        <f t="shared" si="112"/>
        <v>4933.3995972000021</v>
      </c>
      <c r="S173" s="361">
        <f t="shared" si="112"/>
        <v>4933.3995972000021</v>
      </c>
      <c r="T173" s="361">
        <f t="shared" si="112"/>
        <v>4933.3995972000021</v>
      </c>
      <c r="U173" s="361">
        <f t="shared" si="112"/>
        <v>4933.3995972000021</v>
      </c>
      <c r="V173" s="361">
        <f t="shared" si="112"/>
        <v>4933.3995972000021</v>
      </c>
      <c r="W173" s="361">
        <f t="shared" si="112"/>
        <v>4933.3995972000021</v>
      </c>
      <c r="X173" s="361">
        <f t="shared" si="112"/>
        <v>4933.3995972000021</v>
      </c>
      <c r="Y173" s="361">
        <f t="shared" si="112"/>
        <v>4933.3995972000021</v>
      </c>
      <c r="Z173" s="361">
        <f t="shared" si="112"/>
        <v>4933.3995972000021</v>
      </c>
      <c r="AA173" s="361">
        <f t="shared" si="112"/>
        <v>4933.3995972000021</v>
      </c>
      <c r="AB173" s="361">
        <f t="shared" si="113"/>
        <v>4933.3995972000021</v>
      </c>
      <c r="AC173" s="361">
        <f t="shared" si="113"/>
        <v>4933.3995972000021</v>
      </c>
      <c r="AD173" s="361">
        <f t="shared" si="113"/>
        <v>4933.3995972000021</v>
      </c>
      <c r="AE173" s="361">
        <f t="shared" si="113"/>
        <v>4933.3995972000021</v>
      </c>
      <c r="AF173" s="361">
        <f t="shared" si="113"/>
        <v>4933.3995972000021</v>
      </c>
      <c r="AG173" s="361">
        <f t="shared" si="113"/>
        <v>4933.3995972000021</v>
      </c>
      <c r="AH173" s="361">
        <f t="shared" si="113"/>
        <v>4933.3995972000021</v>
      </c>
      <c r="AI173" s="361">
        <f t="shared" si="113"/>
        <v>4933.3995972000021</v>
      </c>
      <c r="AJ173" s="361">
        <f t="shared" si="113"/>
        <v>4933.3995972000021</v>
      </c>
      <c r="AK173" s="361">
        <f t="shared" si="113"/>
        <v>4933.3995972000021</v>
      </c>
    </row>
    <row r="174" spans="1:37" ht="15" thickBot="1" x14ac:dyDescent="0.4">
      <c r="A174" s="181" t="s">
        <v>630</v>
      </c>
      <c r="B174" s="359">
        <v>10145.341446761748</v>
      </c>
      <c r="C174" s="361">
        <f t="shared" ref="C174" si="121">B174</f>
        <v>10145.341446761748</v>
      </c>
      <c r="D174" s="361">
        <f t="shared" si="112"/>
        <v>10145.341446761748</v>
      </c>
      <c r="E174" s="361">
        <f t="shared" si="112"/>
        <v>10145.341446761748</v>
      </c>
      <c r="F174" s="361">
        <f t="shared" si="112"/>
        <v>10145.341446761748</v>
      </c>
      <c r="G174" s="361">
        <f t="shared" si="112"/>
        <v>10145.341446761748</v>
      </c>
      <c r="H174" s="361">
        <f t="shared" si="112"/>
        <v>10145.341446761748</v>
      </c>
      <c r="I174" s="361">
        <f t="shared" si="112"/>
        <v>10145.341446761748</v>
      </c>
      <c r="J174" s="361">
        <f t="shared" si="112"/>
        <v>10145.341446761748</v>
      </c>
      <c r="K174" s="361">
        <f t="shared" si="112"/>
        <v>10145.341446761748</v>
      </c>
      <c r="L174" s="361">
        <f t="shared" si="112"/>
        <v>10145.341446761748</v>
      </c>
      <c r="M174" s="361">
        <f t="shared" si="112"/>
        <v>10145.341446761748</v>
      </c>
      <c r="N174" s="361">
        <f t="shared" si="112"/>
        <v>10145.341446761748</v>
      </c>
      <c r="O174" s="361">
        <f t="shared" si="112"/>
        <v>10145.341446761748</v>
      </c>
      <c r="P174" s="361">
        <f t="shared" si="112"/>
        <v>10145.341446761748</v>
      </c>
      <c r="Q174" s="361">
        <f t="shared" si="112"/>
        <v>10145.341446761748</v>
      </c>
      <c r="R174" s="361">
        <f t="shared" si="112"/>
        <v>10145.341446761748</v>
      </c>
      <c r="S174" s="361">
        <f t="shared" si="112"/>
        <v>10145.341446761748</v>
      </c>
      <c r="T174" s="361">
        <f t="shared" si="112"/>
        <v>10145.341446761748</v>
      </c>
      <c r="U174" s="361">
        <f t="shared" si="112"/>
        <v>10145.341446761748</v>
      </c>
      <c r="V174" s="361">
        <f t="shared" si="112"/>
        <v>10145.341446761748</v>
      </c>
      <c r="W174" s="361">
        <f t="shared" si="112"/>
        <v>10145.341446761748</v>
      </c>
      <c r="X174" s="361">
        <f t="shared" si="112"/>
        <v>10145.341446761748</v>
      </c>
      <c r="Y174" s="361">
        <f t="shared" si="112"/>
        <v>10145.341446761748</v>
      </c>
      <c r="Z174" s="361">
        <f t="shared" si="112"/>
        <v>10145.341446761748</v>
      </c>
      <c r="AA174" s="361">
        <f t="shared" si="112"/>
        <v>10145.341446761748</v>
      </c>
      <c r="AB174" s="361">
        <f t="shared" si="113"/>
        <v>10145.341446761748</v>
      </c>
      <c r="AC174" s="361">
        <f t="shared" si="113"/>
        <v>10145.341446761748</v>
      </c>
      <c r="AD174" s="361">
        <f t="shared" si="113"/>
        <v>10145.341446761748</v>
      </c>
      <c r="AE174" s="361">
        <f t="shared" si="113"/>
        <v>10145.341446761748</v>
      </c>
      <c r="AF174" s="361">
        <f t="shared" si="113"/>
        <v>10145.341446761748</v>
      </c>
      <c r="AG174" s="361">
        <f t="shared" si="113"/>
        <v>10145.341446761748</v>
      </c>
      <c r="AH174" s="361">
        <f t="shared" si="113"/>
        <v>10145.341446761748</v>
      </c>
      <c r="AI174" s="361">
        <f t="shared" si="113"/>
        <v>10145.341446761748</v>
      </c>
      <c r="AJ174" s="361">
        <f t="shared" si="113"/>
        <v>10145.341446761748</v>
      </c>
      <c r="AK174" s="361">
        <f t="shared" si="113"/>
        <v>10145.341446761748</v>
      </c>
    </row>
    <row r="175" spans="1:37" ht="15" thickBot="1" x14ac:dyDescent="0.4">
      <c r="A175" s="181" t="s">
        <v>654</v>
      </c>
      <c r="B175" s="362">
        <f>B150</f>
        <v>0</v>
      </c>
      <c r="C175" s="361">
        <f t="shared" ref="C175" si="122">B175</f>
        <v>0</v>
      </c>
      <c r="D175" s="361">
        <f t="shared" si="112"/>
        <v>0</v>
      </c>
      <c r="E175" s="361">
        <f t="shared" si="112"/>
        <v>0</v>
      </c>
      <c r="F175" s="361">
        <f t="shared" si="112"/>
        <v>0</v>
      </c>
      <c r="G175" s="361">
        <f t="shared" si="112"/>
        <v>0</v>
      </c>
      <c r="H175" s="361">
        <f t="shared" si="112"/>
        <v>0</v>
      </c>
      <c r="I175" s="361">
        <f t="shared" si="112"/>
        <v>0</v>
      </c>
      <c r="J175" s="361">
        <f t="shared" si="112"/>
        <v>0</v>
      </c>
      <c r="K175" s="361">
        <f t="shared" si="112"/>
        <v>0</v>
      </c>
      <c r="L175" s="361">
        <f t="shared" si="112"/>
        <v>0</v>
      </c>
      <c r="M175" s="361">
        <f t="shared" si="112"/>
        <v>0</v>
      </c>
      <c r="N175" s="361">
        <f t="shared" si="112"/>
        <v>0</v>
      </c>
      <c r="O175" s="361">
        <f t="shared" si="112"/>
        <v>0</v>
      </c>
      <c r="P175" s="361">
        <f t="shared" si="112"/>
        <v>0</v>
      </c>
      <c r="Q175" s="361">
        <f t="shared" si="112"/>
        <v>0</v>
      </c>
      <c r="R175" s="361">
        <f t="shared" si="112"/>
        <v>0</v>
      </c>
      <c r="S175" s="361">
        <f t="shared" si="112"/>
        <v>0</v>
      </c>
      <c r="T175" s="361">
        <f t="shared" si="112"/>
        <v>0</v>
      </c>
      <c r="U175" s="361">
        <f t="shared" si="112"/>
        <v>0</v>
      </c>
      <c r="V175" s="361">
        <f t="shared" si="112"/>
        <v>0</v>
      </c>
      <c r="W175" s="361">
        <f t="shared" si="112"/>
        <v>0</v>
      </c>
      <c r="X175" s="361">
        <f t="shared" si="112"/>
        <v>0</v>
      </c>
      <c r="Y175" s="361">
        <f t="shared" si="112"/>
        <v>0</v>
      </c>
      <c r="Z175" s="361">
        <f t="shared" si="112"/>
        <v>0</v>
      </c>
      <c r="AA175" s="361">
        <f t="shared" si="112"/>
        <v>0</v>
      </c>
      <c r="AB175" s="361">
        <f t="shared" si="113"/>
        <v>0</v>
      </c>
      <c r="AC175" s="361">
        <f t="shared" si="113"/>
        <v>0</v>
      </c>
      <c r="AD175" s="361">
        <f t="shared" si="113"/>
        <v>0</v>
      </c>
      <c r="AE175" s="361">
        <f t="shared" si="113"/>
        <v>0</v>
      </c>
      <c r="AF175" s="361">
        <f t="shared" si="113"/>
        <v>0</v>
      </c>
      <c r="AG175" s="361">
        <f t="shared" si="113"/>
        <v>0</v>
      </c>
      <c r="AH175" s="361">
        <f t="shared" si="113"/>
        <v>0</v>
      </c>
      <c r="AI175" s="361">
        <f t="shared" si="113"/>
        <v>0</v>
      </c>
      <c r="AJ175" s="361">
        <f t="shared" si="113"/>
        <v>0</v>
      </c>
      <c r="AK175" s="361">
        <f t="shared" si="113"/>
        <v>0</v>
      </c>
    </row>
    <row r="176" spans="1:37" ht="15" thickBot="1" x14ac:dyDescent="0.4">
      <c r="A176" s="181" t="s">
        <v>632</v>
      </c>
      <c r="B176" s="359">
        <v>6214.4832230304009</v>
      </c>
      <c r="C176" s="361">
        <f t="shared" ref="C176" si="123">B176</f>
        <v>6214.4832230304009</v>
      </c>
      <c r="D176" s="361">
        <f t="shared" si="112"/>
        <v>6214.4832230304009</v>
      </c>
      <c r="E176" s="361">
        <f t="shared" si="112"/>
        <v>6214.4832230304009</v>
      </c>
      <c r="F176" s="361">
        <f t="shared" si="112"/>
        <v>6214.4832230304009</v>
      </c>
      <c r="G176" s="361">
        <f t="shared" si="112"/>
        <v>6214.4832230304009</v>
      </c>
      <c r="H176" s="361">
        <f t="shared" si="112"/>
        <v>6214.4832230304009</v>
      </c>
      <c r="I176" s="361">
        <f t="shared" si="112"/>
        <v>6214.4832230304009</v>
      </c>
      <c r="J176" s="361">
        <f t="shared" si="112"/>
        <v>6214.4832230304009</v>
      </c>
      <c r="K176" s="361">
        <f t="shared" si="112"/>
        <v>6214.4832230304009</v>
      </c>
      <c r="L176" s="361">
        <f t="shared" si="112"/>
        <v>6214.4832230304009</v>
      </c>
      <c r="M176" s="361">
        <f t="shared" si="112"/>
        <v>6214.4832230304009</v>
      </c>
      <c r="N176" s="361">
        <f t="shared" si="112"/>
        <v>6214.4832230304009</v>
      </c>
      <c r="O176" s="361">
        <f t="shared" si="112"/>
        <v>6214.4832230304009</v>
      </c>
      <c r="P176" s="361">
        <f t="shared" si="112"/>
        <v>6214.4832230304009</v>
      </c>
      <c r="Q176" s="361">
        <f t="shared" si="112"/>
        <v>6214.4832230304009</v>
      </c>
      <c r="R176" s="361">
        <f t="shared" si="112"/>
        <v>6214.4832230304009</v>
      </c>
      <c r="S176" s="361">
        <f t="shared" si="112"/>
        <v>6214.4832230304009</v>
      </c>
      <c r="T176" s="361">
        <f t="shared" si="112"/>
        <v>6214.4832230304009</v>
      </c>
      <c r="U176" s="361">
        <f t="shared" si="112"/>
        <v>6214.4832230304009</v>
      </c>
      <c r="V176" s="361">
        <f t="shared" si="112"/>
        <v>6214.4832230304009</v>
      </c>
      <c r="W176" s="361">
        <f t="shared" si="112"/>
        <v>6214.4832230304009</v>
      </c>
      <c r="X176" s="361">
        <f t="shared" si="112"/>
        <v>6214.4832230304009</v>
      </c>
      <c r="Y176" s="361">
        <f t="shared" si="112"/>
        <v>6214.4832230304009</v>
      </c>
      <c r="Z176" s="361">
        <f t="shared" si="112"/>
        <v>6214.4832230304009</v>
      </c>
      <c r="AA176" s="361">
        <f t="shared" si="112"/>
        <v>6214.4832230304009</v>
      </c>
      <c r="AB176" s="361">
        <f t="shared" si="113"/>
        <v>6214.4832230304009</v>
      </c>
      <c r="AC176" s="361">
        <f t="shared" si="113"/>
        <v>6214.4832230304009</v>
      </c>
      <c r="AD176" s="361">
        <f t="shared" si="113"/>
        <v>6214.4832230304009</v>
      </c>
      <c r="AE176" s="361">
        <f t="shared" si="113"/>
        <v>6214.4832230304009</v>
      </c>
      <c r="AF176" s="361">
        <f t="shared" si="113"/>
        <v>6214.4832230304009</v>
      </c>
      <c r="AG176" s="361">
        <f t="shared" si="113"/>
        <v>6214.4832230304009</v>
      </c>
      <c r="AH176" s="361">
        <f t="shared" si="113"/>
        <v>6214.4832230304009</v>
      </c>
      <c r="AI176" s="361">
        <f t="shared" si="113"/>
        <v>6214.4832230304009</v>
      </c>
      <c r="AJ176" s="361">
        <f t="shared" si="113"/>
        <v>6214.4832230304009</v>
      </c>
      <c r="AK176" s="361">
        <f t="shared" si="113"/>
        <v>6214.4832230304009</v>
      </c>
    </row>
    <row r="177" spans="1:37" ht="15" thickBot="1" x14ac:dyDescent="0.4">
      <c r="A177" s="181" t="s">
        <v>631</v>
      </c>
      <c r="B177" s="359">
        <v>4716.7761324704625</v>
      </c>
      <c r="C177" s="361">
        <f t="shared" ref="C177" si="124">B177</f>
        <v>4716.7761324704625</v>
      </c>
      <c r="D177" s="361">
        <f t="shared" si="112"/>
        <v>4716.7761324704625</v>
      </c>
      <c r="E177" s="361">
        <f t="shared" si="112"/>
        <v>4716.7761324704625</v>
      </c>
      <c r="F177" s="361">
        <f t="shared" si="112"/>
        <v>4716.7761324704625</v>
      </c>
      <c r="G177" s="361">
        <f t="shared" si="112"/>
        <v>4716.7761324704625</v>
      </c>
      <c r="H177" s="361">
        <f t="shared" si="112"/>
        <v>4716.7761324704625</v>
      </c>
      <c r="I177" s="361">
        <f t="shared" si="112"/>
        <v>4716.7761324704625</v>
      </c>
      <c r="J177" s="361">
        <f t="shared" ref="D177:AA187" si="125">I177</f>
        <v>4716.7761324704625</v>
      </c>
      <c r="K177" s="361">
        <f t="shared" si="125"/>
        <v>4716.7761324704625</v>
      </c>
      <c r="L177" s="361">
        <f t="shared" si="125"/>
        <v>4716.7761324704625</v>
      </c>
      <c r="M177" s="361">
        <f t="shared" si="125"/>
        <v>4716.7761324704625</v>
      </c>
      <c r="N177" s="361">
        <f t="shared" si="125"/>
        <v>4716.7761324704625</v>
      </c>
      <c r="O177" s="361">
        <f t="shared" si="125"/>
        <v>4716.7761324704625</v>
      </c>
      <c r="P177" s="361">
        <f t="shared" si="125"/>
        <v>4716.7761324704625</v>
      </c>
      <c r="Q177" s="361">
        <f t="shared" si="125"/>
        <v>4716.7761324704625</v>
      </c>
      <c r="R177" s="361">
        <f t="shared" si="125"/>
        <v>4716.7761324704625</v>
      </c>
      <c r="S177" s="361">
        <f t="shared" si="125"/>
        <v>4716.7761324704625</v>
      </c>
      <c r="T177" s="361">
        <f t="shared" si="125"/>
        <v>4716.7761324704625</v>
      </c>
      <c r="U177" s="361">
        <f t="shared" si="125"/>
        <v>4716.7761324704625</v>
      </c>
      <c r="V177" s="361">
        <f t="shared" si="125"/>
        <v>4716.7761324704625</v>
      </c>
      <c r="W177" s="361">
        <f t="shared" si="125"/>
        <v>4716.7761324704625</v>
      </c>
      <c r="X177" s="361">
        <f t="shared" si="125"/>
        <v>4716.7761324704625</v>
      </c>
      <c r="Y177" s="361">
        <f t="shared" si="125"/>
        <v>4716.7761324704625</v>
      </c>
      <c r="Z177" s="361">
        <f t="shared" si="125"/>
        <v>4716.7761324704625</v>
      </c>
      <c r="AA177" s="361">
        <f t="shared" si="125"/>
        <v>4716.7761324704625</v>
      </c>
      <c r="AB177" s="361">
        <f t="shared" si="113"/>
        <v>4716.7761324704625</v>
      </c>
      <c r="AC177" s="361">
        <f t="shared" si="113"/>
        <v>4716.7761324704625</v>
      </c>
      <c r="AD177" s="361">
        <f t="shared" si="113"/>
        <v>4716.7761324704625</v>
      </c>
      <c r="AE177" s="361">
        <f t="shared" si="113"/>
        <v>4716.7761324704625</v>
      </c>
      <c r="AF177" s="361">
        <f t="shared" si="113"/>
        <v>4716.7761324704625</v>
      </c>
      <c r="AG177" s="361">
        <f t="shared" si="113"/>
        <v>4716.7761324704625</v>
      </c>
      <c r="AH177" s="361">
        <f t="shared" si="113"/>
        <v>4716.7761324704625</v>
      </c>
      <c r="AI177" s="361">
        <f t="shared" si="113"/>
        <v>4716.7761324704625</v>
      </c>
      <c r="AJ177" s="361">
        <f t="shared" si="113"/>
        <v>4716.7761324704625</v>
      </c>
      <c r="AK177" s="361">
        <f t="shared" si="113"/>
        <v>4716.7761324704625</v>
      </c>
    </row>
    <row r="178" spans="1:37" ht="15" thickBot="1" x14ac:dyDescent="0.4">
      <c r="A178" s="181" t="s">
        <v>633</v>
      </c>
      <c r="B178" s="359">
        <v>16143.201205062609</v>
      </c>
      <c r="C178" s="361">
        <f t="shared" ref="C178" si="126">B178</f>
        <v>16143.201205062609</v>
      </c>
      <c r="D178" s="361">
        <f t="shared" si="125"/>
        <v>16143.201205062609</v>
      </c>
      <c r="E178" s="361">
        <f t="shared" si="125"/>
        <v>16143.201205062609</v>
      </c>
      <c r="F178" s="361">
        <f t="shared" si="125"/>
        <v>16143.201205062609</v>
      </c>
      <c r="G178" s="361">
        <f t="shared" si="125"/>
        <v>16143.201205062609</v>
      </c>
      <c r="H178" s="361">
        <f t="shared" si="125"/>
        <v>16143.201205062609</v>
      </c>
      <c r="I178" s="361">
        <f t="shared" si="125"/>
        <v>16143.201205062609</v>
      </c>
      <c r="J178" s="361">
        <f t="shared" si="125"/>
        <v>16143.201205062609</v>
      </c>
      <c r="K178" s="361">
        <f t="shared" si="125"/>
        <v>16143.201205062609</v>
      </c>
      <c r="L178" s="361">
        <f t="shared" si="125"/>
        <v>16143.201205062609</v>
      </c>
      <c r="M178" s="361">
        <f t="shared" si="125"/>
        <v>16143.201205062609</v>
      </c>
      <c r="N178" s="361">
        <f t="shared" si="125"/>
        <v>16143.201205062609</v>
      </c>
      <c r="O178" s="361">
        <f t="shared" si="125"/>
        <v>16143.201205062609</v>
      </c>
      <c r="P178" s="361">
        <f t="shared" si="125"/>
        <v>16143.201205062609</v>
      </c>
      <c r="Q178" s="361">
        <f t="shared" si="125"/>
        <v>16143.201205062609</v>
      </c>
      <c r="R178" s="361">
        <f t="shared" si="125"/>
        <v>16143.201205062609</v>
      </c>
      <c r="S178" s="361">
        <f t="shared" si="125"/>
        <v>16143.201205062609</v>
      </c>
      <c r="T178" s="361">
        <f t="shared" si="125"/>
        <v>16143.201205062609</v>
      </c>
      <c r="U178" s="361">
        <f t="shared" si="125"/>
        <v>16143.201205062609</v>
      </c>
      <c r="V178" s="361">
        <f t="shared" si="125"/>
        <v>16143.201205062609</v>
      </c>
      <c r="W178" s="361">
        <f t="shared" si="125"/>
        <v>16143.201205062609</v>
      </c>
      <c r="X178" s="361">
        <f t="shared" si="125"/>
        <v>16143.201205062609</v>
      </c>
      <c r="Y178" s="361">
        <f t="shared" si="125"/>
        <v>16143.201205062609</v>
      </c>
      <c r="Z178" s="361">
        <f t="shared" si="125"/>
        <v>16143.201205062609</v>
      </c>
      <c r="AA178" s="361">
        <f t="shared" si="125"/>
        <v>16143.201205062609</v>
      </c>
      <c r="AB178" s="361">
        <f t="shared" si="113"/>
        <v>16143.201205062609</v>
      </c>
      <c r="AC178" s="361">
        <f t="shared" si="113"/>
        <v>16143.201205062609</v>
      </c>
      <c r="AD178" s="361">
        <f t="shared" si="113"/>
        <v>16143.201205062609</v>
      </c>
      <c r="AE178" s="361">
        <f t="shared" si="113"/>
        <v>16143.201205062609</v>
      </c>
      <c r="AF178" s="361">
        <f t="shared" si="113"/>
        <v>16143.201205062609</v>
      </c>
      <c r="AG178" s="361">
        <f t="shared" si="113"/>
        <v>16143.201205062609</v>
      </c>
      <c r="AH178" s="361">
        <f t="shared" si="113"/>
        <v>16143.201205062609</v>
      </c>
      <c r="AI178" s="361">
        <f t="shared" si="113"/>
        <v>16143.201205062609</v>
      </c>
      <c r="AJ178" s="361">
        <f t="shared" si="113"/>
        <v>16143.201205062609</v>
      </c>
      <c r="AK178" s="361">
        <f t="shared" si="113"/>
        <v>16143.201205062609</v>
      </c>
    </row>
    <row r="179" spans="1:37" ht="15" thickBot="1" x14ac:dyDescent="0.4">
      <c r="A179" s="181" t="s">
        <v>634</v>
      </c>
      <c r="B179" s="362">
        <f>B151</f>
        <v>2453.7166459054847</v>
      </c>
      <c r="C179" s="361">
        <f t="shared" ref="C179" si="127">B179</f>
        <v>2453.7166459054847</v>
      </c>
      <c r="D179" s="361">
        <f t="shared" si="125"/>
        <v>2453.7166459054847</v>
      </c>
      <c r="E179" s="361">
        <f t="shared" si="125"/>
        <v>2453.7166459054847</v>
      </c>
      <c r="F179" s="361">
        <f t="shared" si="125"/>
        <v>2453.7166459054847</v>
      </c>
      <c r="G179" s="361">
        <f t="shared" si="125"/>
        <v>2453.7166459054847</v>
      </c>
      <c r="H179" s="361">
        <f t="shared" si="125"/>
        <v>2453.7166459054847</v>
      </c>
      <c r="I179" s="361">
        <f t="shared" si="125"/>
        <v>2453.7166459054847</v>
      </c>
      <c r="J179" s="361">
        <f t="shared" si="125"/>
        <v>2453.7166459054847</v>
      </c>
      <c r="K179" s="361">
        <f t="shared" si="125"/>
        <v>2453.7166459054847</v>
      </c>
      <c r="L179" s="361">
        <f t="shared" si="125"/>
        <v>2453.7166459054847</v>
      </c>
      <c r="M179" s="361">
        <f t="shared" si="125"/>
        <v>2453.7166459054847</v>
      </c>
      <c r="N179" s="361">
        <f t="shared" si="125"/>
        <v>2453.7166459054847</v>
      </c>
      <c r="O179" s="361">
        <f t="shared" si="125"/>
        <v>2453.7166459054847</v>
      </c>
      <c r="P179" s="361">
        <f t="shared" si="125"/>
        <v>2453.7166459054847</v>
      </c>
      <c r="Q179" s="361">
        <f t="shared" si="125"/>
        <v>2453.7166459054847</v>
      </c>
      <c r="R179" s="361">
        <f t="shared" si="125"/>
        <v>2453.7166459054847</v>
      </c>
      <c r="S179" s="361">
        <f t="shared" si="125"/>
        <v>2453.7166459054847</v>
      </c>
      <c r="T179" s="361">
        <f t="shared" si="125"/>
        <v>2453.7166459054847</v>
      </c>
      <c r="U179" s="361">
        <f t="shared" si="125"/>
        <v>2453.7166459054847</v>
      </c>
      <c r="V179" s="361">
        <f t="shared" si="125"/>
        <v>2453.7166459054847</v>
      </c>
      <c r="W179" s="361">
        <f t="shared" si="125"/>
        <v>2453.7166459054847</v>
      </c>
      <c r="X179" s="361">
        <f t="shared" si="125"/>
        <v>2453.7166459054847</v>
      </c>
      <c r="Y179" s="361">
        <f t="shared" si="125"/>
        <v>2453.7166459054847</v>
      </c>
      <c r="Z179" s="361">
        <f t="shared" si="125"/>
        <v>2453.7166459054847</v>
      </c>
      <c r="AA179" s="361">
        <f t="shared" si="125"/>
        <v>2453.7166459054847</v>
      </c>
      <c r="AB179" s="361">
        <f t="shared" si="113"/>
        <v>2453.7166459054847</v>
      </c>
      <c r="AC179" s="361">
        <f t="shared" si="113"/>
        <v>2453.7166459054847</v>
      </c>
      <c r="AD179" s="361">
        <f t="shared" si="113"/>
        <v>2453.7166459054847</v>
      </c>
      <c r="AE179" s="361">
        <f t="shared" si="113"/>
        <v>2453.7166459054847</v>
      </c>
      <c r="AF179" s="361">
        <f t="shared" si="113"/>
        <v>2453.7166459054847</v>
      </c>
      <c r="AG179" s="361">
        <f t="shared" si="113"/>
        <v>2453.7166459054847</v>
      </c>
      <c r="AH179" s="361">
        <f t="shared" si="113"/>
        <v>2453.7166459054847</v>
      </c>
      <c r="AI179" s="361">
        <f t="shared" si="113"/>
        <v>2453.7166459054847</v>
      </c>
      <c r="AJ179" s="361">
        <f t="shared" si="113"/>
        <v>2453.7166459054847</v>
      </c>
      <c r="AK179" s="361">
        <f t="shared" si="113"/>
        <v>2453.7166459054847</v>
      </c>
    </row>
    <row r="180" spans="1:37" ht="15" thickBot="1" x14ac:dyDescent="0.4">
      <c r="A180" s="181" t="s">
        <v>635</v>
      </c>
      <c r="B180" s="359">
        <v>6826.1380200000094</v>
      </c>
      <c r="C180" s="361">
        <f t="shared" ref="C180" si="128">B180</f>
        <v>6826.1380200000094</v>
      </c>
      <c r="D180" s="361">
        <f t="shared" si="125"/>
        <v>6826.1380200000094</v>
      </c>
      <c r="E180" s="361">
        <f t="shared" si="125"/>
        <v>6826.1380200000094</v>
      </c>
      <c r="F180" s="361">
        <f t="shared" si="125"/>
        <v>6826.1380200000094</v>
      </c>
      <c r="G180" s="361">
        <f t="shared" si="125"/>
        <v>6826.1380200000094</v>
      </c>
      <c r="H180" s="361">
        <f t="shared" si="125"/>
        <v>6826.1380200000094</v>
      </c>
      <c r="I180" s="361">
        <f t="shared" si="125"/>
        <v>6826.1380200000094</v>
      </c>
      <c r="J180" s="361">
        <f t="shared" si="125"/>
        <v>6826.1380200000094</v>
      </c>
      <c r="K180" s="361">
        <f t="shared" si="125"/>
        <v>6826.1380200000094</v>
      </c>
      <c r="L180" s="361">
        <f t="shared" si="125"/>
        <v>6826.1380200000094</v>
      </c>
      <c r="M180" s="361">
        <f t="shared" si="125"/>
        <v>6826.1380200000094</v>
      </c>
      <c r="N180" s="361">
        <f t="shared" si="125"/>
        <v>6826.1380200000094</v>
      </c>
      <c r="O180" s="361">
        <f t="shared" si="125"/>
        <v>6826.1380200000094</v>
      </c>
      <c r="P180" s="361">
        <f t="shared" si="125"/>
        <v>6826.1380200000094</v>
      </c>
      <c r="Q180" s="361">
        <f t="shared" si="125"/>
        <v>6826.1380200000094</v>
      </c>
      <c r="R180" s="361">
        <f t="shared" si="125"/>
        <v>6826.1380200000094</v>
      </c>
      <c r="S180" s="361">
        <f t="shared" si="125"/>
        <v>6826.1380200000094</v>
      </c>
      <c r="T180" s="361">
        <f t="shared" si="125"/>
        <v>6826.1380200000094</v>
      </c>
      <c r="U180" s="361">
        <f t="shared" si="125"/>
        <v>6826.1380200000094</v>
      </c>
      <c r="V180" s="361">
        <f t="shared" si="125"/>
        <v>6826.1380200000094</v>
      </c>
      <c r="W180" s="361">
        <f t="shared" si="125"/>
        <v>6826.1380200000094</v>
      </c>
      <c r="X180" s="361">
        <f t="shared" si="125"/>
        <v>6826.1380200000094</v>
      </c>
      <c r="Y180" s="361">
        <f t="shared" si="125"/>
        <v>6826.1380200000094</v>
      </c>
      <c r="Z180" s="361">
        <f t="shared" si="125"/>
        <v>6826.1380200000094</v>
      </c>
      <c r="AA180" s="361">
        <f t="shared" si="125"/>
        <v>6826.1380200000094</v>
      </c>
      <c r="AB180" s="361">
        <f t="shared" si="113"/>
        <v>6826.1380200000094</v>
      </c>
      <c r="AC180" s="361">
        <f t="shared" si="113"/>
        <v>6826.1380200000094</v>
      </c>
      <c r="AD180" s="361">
        <f t="shared" si="113"/>
        <v>6826.1380200000094</v>
      </c>
      <c r="AE180" s="361">
        <f t="shared" si="113"/>
        <v>6826.1380200000094</v>
      </c>
      <c r="AF180" s="361">
        <f t="shared" si="113"/>
        <v>6826.1380200000094</v>
      </c>
      <c r="AG180" s="361">
        <f t="shared" si="113"/>
        <v>6826.1380200000094</v>
      </c>
      <c r="AH180" s="361">
        <f t="shared" si="113"/>
        <v>6826.1380200000094</v>
      </c>
      <c r="AI180" s="361">
        <f t="shared" si="113"/>
        <v>6826.1380200000094</v>
      </c>
      <c r="AJ180" s="361">
        <f t="shared" si="113"/>
        <v>6826.1380200000094</v>
      </c>
      <c r="AK180" s="361">
        <f t="shared" si="113"/>
        <v>6826.1380200000094</v>
      </c>
    </row>
    <row r="181" spans="1:37" ht="15" thickBot="1" x14ac:dyDescent="0.4">
      <c r="A181" s="181" t="s">
        <v>636</v>
      </c>
      <c r="B181" s="359">
        <v>22969.339225062617</v>
      </c>
      <c r="C181" s="361">
        <f t="shared" ref="C181" si="129">B181</f>
        <v>22969.339225062617</v>
      </c>
      <c r="D181" s="361">
        <f t="shared" si="125"/>
        <v>22969.339225062617</v>
      </c>
      <c r="E181" s="361">
        <f t="shared" si="125"/>
        <v>22969.339225062617</v>
      </c>
      <c r="F181" s="361">
        <f t="shared" si="125"/>
        <v>22969.339225062617</v>
      </c>
      <c r="G181" s="361">
        <f t="shared" si="125"/>
        <v>22969.339225062617</v>
      </c>
      <c r="H181" s="361">
        <f t="shared" si="125"/>
        <v>22969.339225062617</v>
      </c>
      <c r="I181" s="361">
        <f t="shared" si="125"/>
        <v>22969.339225062617</v>
      </c>
      <c r="J181" s="361">
        <f t="shared" si="125"/>
        <v>22969.339225062617</v>
      </c>
      <c r="K181" s="361">
        <f t="shared" si="125"/>
        <v>22969.339225062617</v>
      </c>
      <c r="L181" s="361">
        <f t="shared" si="125"/>
        <v>22969.339225062617</v>
      </c>
      <c r="M181" s="361">
        <f t="shared" si="125"/>
        <v>22969.339225062617</v>
      </c>
      <c r="N181" s="361">
        <f t="shared" si="125"/>
        <v>22969.339225062617</v>
      </c>
      <c r="O181" s="361">
        <f t="shared" si="125"/>
        <v>22969.339225062617</v>
      </c>
      <c r="P181" s="361">
        <f t="shared" si="125"/>
        <v>22969.339225062617</v>
      </c>
      <c r="Q181" s="361">
        <f t="shared" si="125"/>
        <v>22969.339225062617</v>
      </c>
      <c r="R181" s="361">
        <f t="shared" si="125"/>
        <v>22969.339225062617</v>
      </c>
      <c r="S181" s="361">
        <f t="shared" si="125"/>
        <v>22969.339225062617</v>
      </c>
      <c r="T181" s="361">
        <f t="shared" si="125"/>
        <v>22969.339225062617</v>
      </c>
      <c r="U181" s="361">
        <f t="shared" si="125"/>
        <v>22969.339225062617</v>
      </c>
      <c r="V181" s="361">
        <f t="shared" si="125"/>
        <v>22969.339225062617</v>
      </c>
      <c r="W181" s="361">
        <f t="shared" si="125"/>
        <v>22969.339225062617</v>
      </c>
      <c r="X181" s="361">
        <f t="shared" si="125"/>
        <v>22969.339225062617</v>
      </c>
      <c r="Y181" s="361">
        <f t="shared" si="125"/>
        <v>22969.339225062617</v>
      </c>
      <c r="Z181" s="361">
        <f t="shared" si="125"/>
        <v>22969.339225062617</v>
      </c>
      <c r="AA181" s="361">
        <f t="shared" si="125"/>
        <v>22969.339225062617</v>
      </c>
      <c r="AB181" s="361">
        <f t="shared" si="113"/>
        <v>22969.339225062617</v>
      </c>
      <c r="AC181" s="361">
        <f t="shared" si="113"/>
        <v>22969.339225062617</v>
      </c>
      <c r="AD181" s="361">
        <f t="shared" si="113"/>
        <v>22969.339225062617</v>
      </c>
      <c r="AE181" s="361">
        <f t="shared" si="113"/>
        <v>22969.339225062617</v>
      </c>
      <c r="AF181" s="361">
        <f t="shared" si="113"/>
        <v>22969.339225062617</v>
      </c>
      <c r="AG181" s="361">
        <f t="shared" si="113"/>
        <v>22969.339225062617</v>
      </c>
      <c r="AH181" s="361">
        <f t="shared" si="113"/>
        <v>22969.339225062617</v>
      </c>
      <c r="AI181" s="361">
        <f t="shared" si="113"/>
        <v>22969.339225062617</v>
      </c>
      <c r="AJ181" s="361">
        <f t="shared" si="113"/>
        <v>22969.339225062617</v>
      </c>
      <c r="AK181" s="361">
        <f t="shared" si="113"/>
        <v>22969.339225062617</v>
      </c>
    </row>
    <row r="182" spans="1:37" ht="15" thickBot="1" x14ac:dyDescent="0.4">
      <c r="A182" s="181" t="s">
        <v>637</v>
      </c>
      <c r="B182" s="362">
        <f>B154</f>
        <v>84200</v>
      </c>
      <c r="C182" s="361">
        <f t="shared" ref="C182" si="130">B182</f>
        <v>84200</v>
      </c>
      <c r="D182" s="361">
        <f t="shared" si="125"/>
        <v>84200</v>
      </c>
      <c r="E182" s="361">
        <f t="shared" si="125"/>
        <v>84200</v>
      </c>
      <c r="F182" s="361">
        <f t="shared" si="125"/>
        <v>84200</v>
      </c>
      <c r="G182" s="361">
        <f t="shared" si="125"/>
        <v>84200</v>
      </c>
      <c r="H182" s="361">
        <f t="shared" si="125"/>
        <v>84200</v>
      </c>
      <c r="I182" s="361">
        <f t="shared" si="125"/>
        <v>84200</v>
      </c>
      <c r="J182" s="361">
        <f t="shared" si="125"/>
        <v>84200</v>
      </c>
      <c r="K182" s="361">
        <f t="shared" si="125"/>
        <v>84200</v>
      </c>
      <c r="L182" s="361">
        <f t="shared" si="125"/>
        <v>84200</v>
      </c>
      <c r="M182" s="361">
        <f t="shared" si="125"/>
        <v>84200</v>
      </c>
      <c r="N182" s="361">
        <f t="shared" si="125"/>
        <v>84200</v>
      </c>
      <c r="O182" s="361">
        <f t="shared" si="125"/>
        <v>84200</v>
      </c>
      <c r="P182" s="361">
        <f t="shared" si="125"/>
        <v>84200</v>
      </c>
      <c r="Q182" s="361">
        <f t="shared" si="125"/>
        <v>84200</v>
      </c>
      <c r="R182" s="361">
        <f t="shared" si="125"/>
        <v>84200</v>
      </c>
      <c r="S182" s="361">
        <f t="shared" si="125"/>
        <v>84200</v>
      </c>
      <c r="T182" s="361">
        <f t="shared" si="125"/>
        <v>84200</v>
      </c>
      <c r="U182" s="361">
        <f t="shared" si="125"/>
        <v>84200</v>
      </c>
      <c r="V182" s="361">
        <f t="shared" si="125"/>
        <v>84200</v>
      </c>
      <c r="W182" s="361">
        <f t="shared" si="125"/>
        <v>84200</v>
      </c>
      <c r="X182" s="361">
        <f t="shared" si="125"/>
        <v>84200</v>
      </c>
      <c r="Y182" s="361">
        <f t="shared" si="125"/>
        <v>84200</v>
      </c>
      <c r="Z182" s="361">
        <f t="shared" si="125"/>
        <v>84200</v>
      </c>
      <c r="AA182" s="361">
        <f t="shared" si="125"/>
        <v>84200</v>
      </c>
      <c r="AB182" s="361">
        <f t="shared" ref="AB182:AK187" si="131">AA182</f>
        <v>84200</v>
      </c>
      <c r="AC182" s="361">
        <f t="shared" si="131"/>
        <v>84200</v>
      </c>
      <c r="AD182" s="361">
        <f t="shared" si="131"/>
        <v>84200</v>
      </c>
      <c r="AE182" s="361">
        <f t="shared" si="131"/>
        <v>84200</v>
      </c>
      <c r="AF182" s="361">
        <f t="shared" si="131"/>
        <v>84200</v>
      </c>
      <c r="AG182" s="361">
        <f t="shared" si="131"/>
        <v>84200</v>
      </c>
      <c r="AH182" s="361">
        <f t="shared" si="131"/>
        <v>84200</v>
      </c>
      <c r="AI182" s="361">
        <f t="shared" si="131"/>
        <v>84200</v>
      </c>
      <c r="AJ182" s="361">
        <f t="shared" si="131"/>
        <v>84200</v>
      </c>
      <c r="AK182" s="361">
        <f t="shared" si="131"/>
        <v>84200</v>
      </c>
    </row>
    <row r="183" spans="1:37" ht="15" thickBot="1" x14ac:dyDescent="0.4">
      <c r="A183" s="181" t="s">
        <v>638</v>
      </c>
      <c r="B183" s="359">
        <v>1836.9800535483969</v>
      </c>
      <c r="C183" s="361">
        <f t="shared" ref="C183" si="132">B183</f>
        <v>1836.9800535483969</v>
      </c>
      <c r="D183" s="361">
        <f t="shared" si="125"/>
        <v>1836.9800535483969</v>
      </c>
      <c r="E183" s="361">
        <f t="shared" si="125"/>
        <v>1836.9800535483969</v>
      </c>
      <c r="F183" s="361">
        <f t="shared" si="125"/>
        <v>1836.9800535483969</v>
      </c>
      <c r="G183" s="361">
        <f t="shared" si="125"/>
        <v>1836.9800535483969</v>
      </c>
      <c r="H183" s="361">
        <f t="shared" si="125"/>
        <v>1836.9800535483969</v>
      </c>
      <c r="I183" s="361">
        <f t="shared" si="125"/>
        <v>1836.9800535483969</v>
      </c>
      <c r="J183" s="361">
        <f t="shared" si="125"/>
        <v>1836.9800535483969</v>
      </c>
      <c r="K183" s="361">
        <f t="shared" si="125"/>
        <v>1836.9800535483969</v>
      </c>
      <c r="L183" s="361">
        <f t="shared" si="125"/>
        <v>1836.9800535483969</v>
      </c>
      <c r="M183" s="361">
        <f t="shared" si="125"/>
        <v>1836.9800535483969</v>
      </c>
      <c r="N183" s="361">
        <f t="shared" si="125"/>
        <v>1836.9800535483969</v>
      </c>
      <c r="O183" s="361">
        <f t="shared" si="125"/>
        <v>1836.9800535483969</v>
      </c>
      <c r="P183" s="361">
        <f t="shared" si="125"/>
        <v>1836.9800535483969</v>
      </c>
      <c r="Q183" s="361">
        <f t="shared" si="125"/>
        <v>1836.9800535483969</v>
      </c>
      <c r="R183" s="361">
        <f t="shared" si="125"/>
        <v>1836.9800535483969</v>
      </c>
      <c r="S183" s="361">
        <f t="shared" si="125"/>
        <v>1836.9800535483969</v>
      </c>
      <c r="T183" s="361">
        <f t="shared" si="125"/>
        <v>1836.9800535483969</v>
      </c>
      <c r="U183" s="361">
        <f t="shared" si="125"/>
        <v>1836.9800535483969</v>
      </c>
      <c r="V183" s="361">
        <f t="shared" si="125"/>
        <v>1836.9800535483969</v>
      </c>
      <c r="W183" s="361">
        <f t="shared" si="125"/>
        <v>1836.9800535483969</v>
      </c>
      <c r="X183" s="361">
        <f t="shared" si="125"/>
        <v>1836.9800535483969</v>
      </c>
      <c r="Y183" s="361">
        <f t="shared" si="125"/>
        <v>1836.9800535483969</v>
      </c>
      <c r="Z183" s="361">
        <f t="shared" si="125"/>
        <v>1836.9800535483969</v>
      </c>
      <c r="AA183" s="361">
        <f t="shared" si="125"/>
        <v>1836.9800535483969</v>
      </c>
      <c r="AB183" s="361">
        <f t="shared" si="131"/>
        <v>1836.9800535483969</v>
      </c>
      <c r="AC183" s="361">
        <f t="shared" si="131"/>
        <v>1836.9800535483969</v>
      </c>
      <c r="AD183" s="361">
        <f t="shared" si="131"/>
        <v>1836.9800535483969</v>
      </c>
      <c r="AE183" s="361">
        <f t="shared" si="131"/>
        <v>1836.9800535483969</v>
      </c>
      <c r="AF183" s="361">
        <f t="shared" si="131"/>
        <v>1836.9800535483969</v>
      </c>
      <c r="AG183" s="361">
        <f t="shared" si="131"/>
        <v>1836.9800535483969</v>
      </c>
      <c r="AH183" s="361">
        <f t="shared" si="131"/>
        <v>1836.9800535483969</v>
      </c>
      <c r="AI183" s="361">
        <f t="shared" si="131"/>
        <v>1836.9800535483969</v>
      </c>
      <c r="AJ183" s="361">
        <f t="shared" si="131"/>
        <v>1836.9800535483969</v>
      </c>
      <c r="AK183" s="361">
        <f t="shared" si="131"/>
        <v>1836.9800535483969</v>
      </c>
    </row>
    <row r="184" spans="1:37" ht="15" thickBot="1" x14ac:dyDescent="0.4">
      <c r="A184" s="181" t="s">
        <v>639</v>
      </c>
      <c r="B184" s="359">
        <v>24806.319278611016</v>
      </c>
      <c r="C184" s="361">
        <f t="shared" ref="C184" si="133">B184</f>
        <v>24806.319278611016</v>
      </c>
      <c r="D184" s="361">
        <f t="shared" si="125"/>
        <v>24806.319278611016</v>
      </c>
      <c r="E184" s="361">
        <f t="shared" si="125"/>
        <v>24806.319278611016</v>
      </c>
      <c r="F184" s="361">
        <f t="shared" si="125"/>
        <v>24806.319278611016</v>
      </c>
      <c r="G184" s="361">
        <f t="shared" si="125"/>
        <v>24806.319278611016</v>
      </c>
      <c r="H184" s="361">
        <f t="shared" si="125"/>
        <v>24806.319278611016</v>
      </c>
      <c r="I184" s="361">
        <f t="shared" si="125"/>
        <v>24806.319278611016</v>
      </c>
      <c r="J184" s="361">
        <f t="shared" si="125"/>
        <v>24806.319278611016</v>
      </c>
      <c r="K184" s="361">
        <f t="shared" si="125"/>
        <v>24806.319278611016</v>
      </c>
      <c r="L184" s="361">
        <f t="shared" si="125"/>
        <v>24806.319278611016</v>
      </c>
      <c r="M184" s="361">
        <f t="shared" si="125"/>
        <v>24806.319278611016</v>
      </c>
      <c r="N184" s="361">
        <f t="shared" si="125"/>
        <v>24806.319278611016</v>
      </c>
      <c r="O184" s="361">
        <f t="shared" si="125"/>
        <v>24806.319278611016</v>
      </c>
      <c r="P184" s="361">
        <f t="shared" si="125"/>
        <v>24806.319278611016</v>
      </c>
      <c r="Q184" s="361">
        <f t="shared" si="125"/>
        <v>24806.319278611016</v>
      </c>
      <c r="R184" s="361">
        <f t="shared" si="125"/>
        <v>24806.319278611016</v>
      </c>
      <c r="S184" s="361">
        <f t="shared" si="125"/>
        <v>24806.319278611016</v>
      </c>
      <c r="T184" s="361">
        <f t="shared" si="125"/>
        <v>24806.319278611016</v>
      </c>
      <c r="U184" s="361">
        <f t="shared" si="125"/>
        <v>24806.319278611016</v>
      </c>
      <c r="V184" s="361">
        <f t="shared" si="125"/>
        <v>24806.319278611016</v>
      </c>
      <c r="W184" s="361">
        <f t="shared" si="125"/>
        <v>24806.319278611016</v>
      </c>
      <c r="X184" s="361">
        <f t="shared" si="125"/>
        <v>24806.319278611016</v>
      </c>
      <c r="Y184" s="361">
        <f t="shared" si="125"/>
        <v>24806.319278611016</v>
      </c>
      <c r="Z184" s="361">
        <f t="shared" si="125"/>
        <v>24806.319278611016</v>
      </c>
      <c r="AA184" s="361">
        <f t="shared" si="125"/>
        <v>24806.319278611016</v>
      </c>
      <c r="AB184" s="361">
        <f t="shared" si="131"/>
        <v>24806.319278611016</v>
      </c>
      <c r="AC184" s="361">
        <f t="shared" si="131"/>
        <v>24806.319278611016</v>
      </c>
      <c r="AD184" s="361">
        <f t="shared" si="131"/>
        <v>24806.319278611016</v>
      </c>
      <c r="AE184" s="361">
        <f t="shared" si="131"/>
        <v>24806.319278611016</v>
      </c>
      <c r="AF184" s="361">
        <f t="shared" si="131"/>
        <v>24806.319278611016</v>
      </c>
      <c r="AG184" s="361">
        <f t="shared" si="131"/>
        <v>24806.319278611016</v>
      </c>
      <c r="AH184" s="361">
        <f t="shared" si="131"/>
        <v>24806.319278611016</v>
      </c>
      <c r="AI184" s="361">
        <f t="shared" si="131"/>
        <v>24806.319278611016</v>
      </c>
      <c r="AJ184" s="361">
        <f t="shared" si="131"/>
        <v>24806.319278611016</v>
      </c>
      <c r="AK184" s="361">
        <f t="shared" si="131"/>
        <v>24806.319278611016</v>
      </c>
    </row>
    <row r="185" spans="1:37" ht="15" thickBot="1" x14ac:dyDescent="0.4">
      <c r="A185" s="181" t="s">
        <v>640</v>
      </c>
      <c r="B185" s="362">
        <f>B157</f>
        <v>107222</v>
      </c>
      <c r="C185" s="361">
        <f t="shared" ref="C185" si="134">B185</f>
        <v>107222</v>
      </c>
      <c r="D185" s="361">
        <f t="shared" si="125"/>
        <v>107222</v>
      </c>
      <c r="E185" s="361">
        <f t="shared" si="125"/>
        <v>107222</v>
      </c>
      <c r="F185" s="361">
        <f t="shared" si="125"/>
        <v>107222</v>
      </c>
      <c r="G185" s="361">
        <f t="shared" si="125"/>
        <v>107222</v>
      </c>
      <c r="H185" s="361">
        <f t="shared" si="125"/>
        <v>107222</v>
      </c>
      <c r="I185" s="361">
        <f t="shared" si="125"/>
        <v>107222</v>
      </c>
      <c r="J185" s="361">
        <f t="shared" si="125"/>
        <v>107222</v>
      </c>
      <c r="K185" s="361">
        <f t="shared" si="125"/>
        <v>107222</v>
      </c>
      <c r="L185" s="361">
        <f t="shared" si="125"/>
        <v>107222</v>
      </c>
      <c r="M185" s="361">
        <f t="shared" si="125"/>
        <v>107222</v>
      </c>
      <c r="N185" s="361">
        <f t="shared" si="125"/>
        <v>107222</v>
      </c>
      <c r="O185" s="361">
        <f t="shared" si="125"/>
        <v>107222</v>
      </c>
      <c r="P185" s="361">
        <f t="shared" si="125"/>
        <v>107222</v>
      </c>
      <c r="Q185" s="361">
        <f t="shared" si="125"/>
        <v>107222</v>
      </c>
      <c r="R185" s="361">
        <f t="shared" si="125"/>
        <v>107222</v>
      </c>
      <c r="S185" s="361">
        <f t="shared" si="125"/>
        <v>107222</v>
      </c>
      <c r="T185" s="361">
        <f t="shared" si="125"/>
        <v>107222</v>
      </c>
      <c r="U185" s="361">
        <f t="shared" si="125"/>
        <v>107222</v>
      </c>
      <c r="V185" s="361">
        <f t="shared" si="125"/>
        <v>107222</v>
      </c>
      <c r="W185" s="361">
        <f t="shared" si="125"/>
        <v>107222</v>
      </c>
      <c r="X185" s="361">
        <f t="shared" si="125"/>
        <v>107222</v>
      </c>
      <c r="Y185" s="361">
        <f t="shared" si="125"/>
        <v>107222</v>
      </c>
      <c r="Z185" s="361">
        <f t="shared" si="125"/>
        <v>107222</v>
      </c>
      <c r="AA185" s="361">
        <f t="shared" si="125"/>
        <v>107222</v>
      </c>
      <c r="AB185" s="361">
        <f t="shared" si="131"/>
        <v>107222</v>
      </c>
      <c r="AC185" s="361">
        <f t="shared" si="131"/>
        <v>107222</v>
      </c>
      <c r="AD185" s="361">
        <f t="shared" si="131"/>
        <v>107222</v>
      </c>
      <c r="AE185" s="361">
        <f t="shared" si="131"/>
        <v>107222</v>
      </c>
      <c r="AF185" s="361">
        <f t="shared" si="131"/>
        <v>107222</v>
      </c>
      <c r="AG185" s="361">
        <f t="shared" si="131"/>
        <v>107222</v>
      </c>
      <c r="AH185" s="361">
        <f t="shared" si="131"/>
        <v>107222</v>
      </c>
      <c r="AI185" s="361">
        <f t="shared" si="131"/>
        <v>107222</v>
      </c>
      <c r="AJ185" s="361">
        <f t="shared" si="131"/>
        <v>107222</v>
      </c>
      <c r="AK185" s="361">
        <f t="shared" si="131"/>
        <v>107222</v>
      </c>
    </row>
    <row r="186" spans="1:37" ht="15" thickBot="1" x14ac:dyDescent="0.4">
      <c r="A186" s="181" t="s">
        <v>641</v>
      </c>
      <c r="B186" s="359">
        <v>1359.0431280000012</v>
      </c>
      <c r="C186" s="361">
        <f t="shared" ref="C186" si="135">B186</f>
        <v>1359.0431280000012</v>
      </c>
      <c r="D186" s="361">
        <f t="shared" si="125"/>
        <v>1359.0431280000012</v>
      </c>
      <c r="E186" s="361">
        <f t="shared" si="125"/>
        <v>1359.0431280000012</v>
      </c>
      <c r="F186" s="361">
        <f t="shared" si="125"/>
        <v>1359.0431280000012</v>
      </c>
      <c r="G186" s="361">
        <f t="shared" si="125"/>
        <v>1359.0431280000012</v>
      </c>
      <c r="H186" s="361">
        <f t="shared" si="125"/>
        <v>1359.0431280000012</v>
      </c>
      <c r="I186" s="361">
        <f t="shared" si="125"/>
        <v>1359.0431280000012</v>
      </c>
      <c r="J186" s="361">
        <f t="shared" si="125"/>
        <v>1359.0431280000012</v>
      </c>
      <c r="K186" s="361">
        <f t="shared" si="125"/>
        <v>1359.0431280000012</v>
      </c>
      <c r="L186" s="361">
        <f t="shared" si="125"/>
        <v>1359.0431280000012</v>
      </c>
      <c r="M186" s="361">
        <f t="shared" si="125"/>
        <v>1359.0431280000012</v>
      </c>
      <c r="N186" s="361">
        <f t="shared" si="125"/>
        <v>1359.0431280000012</v>
      </c>
      <c r="O186" s="361">
        <f t="shared" si="125"/>
        <v>1359.0431280000012</v>
      </c>
      <c r="P186" s="361">
        <f t="shared" si="125"/>
        <v>1359.0431280000012</v>
      </c>
      <c r="Q186" s="361">
        <f t="shared" si="125"/>
        <v>1359.0431280000012</v>
      </c>
      <c r="R186" s="361">
        <f t="shared" si="125"/>
        <v>1359.0431280000012</v>
      </c>
      <c r="S186" s="361">
        <f t="shared" si="125"/>
        <v>1359.0431280000012</v>
      </c>
      <c r="T186" s="361">
        <f t="shared" si="125"/>
        <v>1359.0431280000012</v>
      </c>
      <c r="U186" s="361">
        <f t="shared" si="125"/>
        <v>1359.0431280000012</v>
      </c>
      <c r="V186" s="361">
        <f t="shared" si="125"/>
        <v>1359.0431280000012</v>
      </c>
      <c r="W186" s="361">
        <f t="shared" si="125"/>
        <v>1359.0431280000012</v>
      </c>
      <c r="X186" s="361">
        <f t="shared" si="125"/>
        <v>1359.0431280000012</v>
      </c>
      <c r="Y186" s="361">
        <f t="shared" si="125"/>
        <v>1359.0431280000012</v>
      </c>
      <c r="Z186" s="361">
        <f t="shared" si="125"/>
        <v>1359.0431280000012</v>
      </c>
      <c r="AA186" s="361">
        <f t="shared" si="125"/>
        <v>1359.0431280000012</v>
      </c>
      <c r="AB186" s="361">
        <f t="shared" si="131"/>
        <v>1359.0431280000012</v>
      </c>
      <c r="AC186" s="361">
        <f t="shared" si="131"/>
        <v>1359.0431280000012</v>
      </c>
      <c r="AD186" s="361">
        <f t="shared" si="131"/>
        <v>1359.0431280000012</v>
      </c>
      <c r="AE186" s="361">
        <f t="shared" si="131"/>
        <v>1359.0431280000012</v>
      </c>
      <c r="AF186" s="361">
        <f t="shared" si="131"/>
        <v>1359.0431280000012</v>
      </c>
      <c r="AG186" s="361">
        <f t="shared" si="131"/>
        <v>1359.0431280000012</v>
      </c>
      <c r="AH186" s="361">
        <f t="shared" si="131"/>
        <v>1359.0431280000012</v>
      </c>
      <c r="AI186" s="361">
        <f t="shared" si="131"/>
        <v>1359.0431280000012</v>
      </c>
      <c r="AJ186" s="361">
        <f t="shared" si="131"/>
        <v>1359.0431280000012</v>
      </c>
      <c r="AK186" s="361">
        <f t="shared" si="131"/>
        <v>1359.0431280000012</v>
      </c>
    </row>
    <row r="187" spans="1:37" x14ac:dyDescent="0.35">
      <c r="A187" s="181" t="s">
        <v>642</v>
      </c>
      <c r="B187" s="359">
        <v>26155.125887142862</v>
      </c>
      <c r="C187" s="361">
        <f t="shared" ref="C187" si="136">B187</f>
        <v>26155.125887142862</v>
      </c>
      <c r="D187" s="361">
        <f t="shared" si="125"/>
        <v>26155.125887142862</v>
      </c>
      <c r="E187" s="361">
        <f t="shared" si="125"/>
        <v>26155.125887142862</v>
      </c>
      <c r="F187" s="361">
        <f t="shared" si="125"/>
        <v>26155.125887142862</v>
      </c>
      <c r="G187" s="361">
        <f t="shared" si="125"/>
        <v>26155.125887142862</v>
      </c>
      <c r="H187" s="361">
        <f t="shared" si="125"/>
        <v>26155.125887142862</v>
      </c>
      <c r="I187" s="361">
        <f t="shared" si="125"/>
        <v>26155.125887142862</v>
      </c>
      <c r="J187" s="361">
        <f t="shared" si="125"/>
        <v>26155.125887142862</v>
      </c>
      <c r="K187" s="361">
        <f t="shared" si="125"/>
        <v>26155.125887142862</v>
      </c>
      <c r="L187" s="361">
        <f t="shared" si="125"/>
        <v>26155.125887142862</v>
      </c>
      <c r="M187" s="361">
        <f t="shared" si="125"/>
        <v>26155.125887142862</v>
      </c>
      <c r="N187" s="361">
        <f t="shared" si="125"/>
        <v>26155.125887142862</v>
      </c>
      <c r="O187" s="361">
        <f t="shared" si="125"/>
        <v>26155.125887142862</v>
      </c>
      <c r="P187" s="361">
        <f t="shared" si="125"/>
        <v>26155.125887142862</v>
      </c>
      <c r="Q187" s="361">
        <f t="shared" si="125"/>
        <v>26155.125887142862</v>
      </c>
      <c r="R187" s="361">
        <f t="shared" si="125"/>
        <v>26155.125887142862</v>
      </c>
      <c r="S187" s="361">
        <f t="shared" si="125"/>
        <v>26155.125887142862</v>
      </c>
      <c r="T187" s="361">
        <f t="shared" si="125"/>
        <v>26155.125887142862</v>
      </c>
      <c r="U187" s="361">
        <f t="shared" si="125"/>
        <v>26155.125887142862</v>
      </c>
      <c r="V187" s="361">
        <f t="shared" si="125"/>
        <v>26155.125887142862</v>
      </c>
      <c r="W187" s="361">
        <f t="shared" si="125"/>
        <v>26155.125887142862</v>
      </c>
      <c r="X187" s="361">
        <f t="shared" si="125"/>
        <v>26155.125887142862</v>
      </c>
      <c r="Y187" s="361">
        <f t="shared" ref="Y187:AA187" si="137">X187</f>
        <v>26155.125887142862</v>
      </c>
      <c r="Z187" s="361">
        <f t="shared" si="137"/>
        <v>26155.125887142862</v>
      </c>
      <c r="AA187" s="361">
        <f t="shared" si="137"/>
        <v>26155.125887142862</v>
      </c>
      <c r="AB187" s="361">
        <f t="shared" si="131"/>
        <v>26155.125887142862</v>
      </c>
      <c r="AC187" s="361">
        <f t="shared" si="131"/>
        <v>26155.125887142862</v>
      </c>
      <c r="AD187" s="361">
        <f t="shared" si="131"/>
        <v>26155.125887142862</v>
      </c>
      <c r="AE187" s="361">
        <f t="shared" si="131"/>
        <v>26155.125887142862</v>
      </c>
      <c r="AF187" s="361">
        <f t="shared" si="131"/>
        <v>26155.125887142862</v>
      </c>
      <c r="AG187" s="361">
        <f t="shared" si="131"/>
        <v>26155.125887142862</v>
      </c>
      <c r="AH187" s="361">
        <f t="shared" si="131"/>
        <v>26155.125887142862</v>
      </c>
      <c r="AI187" s="361">
        <f t="shared" si="131"/>
        <v>26155.125887142862</v>
      </c>
      <c r="AJ187" s="361">
        <f t="shared" si="131"/>
        <v>26155.125887142862</v>
      </c>
      <c r="AK187" s="361">
        <f t="shared" si="131"/>
        <v>26155.125887142862</v>
      </c>
    </row>
    <row r="192" spans="1:37" x14ac:dyDescent="0.35">
      <c r="A192" s="177" t="s">
        <v>1417</v>
      </c>
      <c r="B192" s="176">
        <v>20201023</v>
      </c>
    </row>
    <row r="193" spans="1:37" ht="15" thickBot="1" x14ac:dyDescent="0.4">
      <c r="A193" s="360"/>
    </row>
    <row r="194" spans="1:37" ht="15" thickBot="1" x14ac:dyDescent="0.4">
      <c r="A194" s="181" t="s">
        <v>506</v>
      </c>
      <c r="B194" s="7">
        <v>1069.835343</v>
      </c>
      <c r="C194" s="361">
        <f>B194</f>
        <v>1069.835343</v>
      </c>
      <c r="D194" s="361">
        <f t="shared" ref="D194:S209" si="138">C194</f>
        <v>1069.835343</v>
      </c>
      <c r="E194" s="361">
        <f t="shared" si="138"/>
        <v>1069.835343</v>
      </c>
      <c r="F194" s="361">
        <f t="shared" si="138"/>
        <v>1069.835343</v>
      </c>
      <c r="G194" s="361">
        <f t="shared" si="138"/>
        <v>1069.835343</v>
      </c>
      <c r="H194" s="361">
        <f t="shared" si="138"/>
        <v>1069.835343</v>
      </c>
      <c r="I194" s="361">
        <f t="shared" si="138"/>
        <v>1069.835343</v>
      </c>
      <c r="J194" s="361">
        <f t="shared" si="138"/>
        <v>1069.835343</v>
      </c>
      <c r="K194" s="361">
        <f t="shared" si="138"/>
        <v>1069.835343</v>
      </c>
      <c r="L194" s="361">
        <f t="shared" si="138"/>
        <v>1069.835343</v>
      </c>
      <c r="M194" s="361">
        <f t="shared" si="138"/>
        <v>1069.835343</v>
      </c>
      <c r="N194" s="361">
        <f t="shared" si="138"/>
        <v>1069.835343</v>
      </c>
      <c r="O194" s="361">
        <f t="shared" si="138"/>
        <v>1069.835343</v>
      </c>
      <c r="P194" s="361">
        <f t="shared" si="138"/>
        <v>1069.835343</v>
      </c>
      <c r="Q194" s="361">
        <f t="shared" si="138"/>
        <v>1069.835343</v>
      </c>
      <c r="R194" s="361">
        <f t="shared" si="138"/>
        <v>1069.835343</v>
      </c>
      <c r="S194" s="361">
        <f t="shared" si="138"/>
        <v>1069.835343</v>
      </c>
      <c r="T194" s="361">
        <f t="shared" ref="S194:AA209" si="139">S194</f>
        <v>1069.835343</v>
      </c>
      <c r="U194" s="361">
        <f t="shared" si="139"/>
        <v>1069.835343</v>
      </c>
      <c r="V194" s="361">
        <f t="shared" si="139"/>
        <v>1069.835343</v>
      </c>
      <c r="W194" s="361">
        <f t="shared" si="139"/>
        <v>1069.835343</v>
      </c>
      <c r="X194" s="361">
        <f t="shared" si="139"/>
        <v>1069.835343</v>
      </c>
      <c r="Y194" s="361">
        <f t="shared" si="139"/>
        <v>1069.835343</v>
      </c>
      <c r="Z194" s="361">
        <f t="shared" si="139"/>
        <v>1069.835343</v>
      </c>
      <c r="AA194" s="361">
        <f t="shared" si="139"/>
        <v>1069.835343</v>
      </c>
      <c r="AB194" s="361">
        <f t="shared" ref="AB194:AB215" si="140">AA194</f>
        <v>1069.835343</v>
      </c>
      <c r="AC194" s="361">
        <f t="shared" ref="AC194:AC215" si="141">AB194</f>
        <v>1069.835343</v>
      </c>
      <c r="AD194" s="361">
        <f t="shared" ref="AD194:AD215" si="142">AC194</f>
        <v>1069.835343</v>
      </c>
      <c r="AE194" s="361">
        <f t="shared" ref="AE194:AE215" si="143">AD194</f>
        <v>1069.835343</v>
      </c>
      <c r="AF194" s="361">
        <f t="shared" ref="AF194:AF215" si="144">AE194</f>
        <v>1069.835343</v>
      </c>
      <c r="AG194" s="361">
        <f t="shared" ref="AG194:AG215" si="145">AF194</f>
        <v>1069.835343</v>
      </c>
      <c r="AH194" s="361">
        <f t="shared" ref="AH194:AH215" si="146">AG194</f>
        <v>1069.835343</v>
      </c>
      <c r="AI194" s="361">
        <f t="shared" ref="AI194:AI215" si="147">AH194</f>
        <v>1069.835343</v>
      </c>
      <c r="AJ194" s="361">
        <f t="shared" ref="AJ194:AJ215" si="148">AI194</f>
        <v>1069.835343</v>
      </c>
      <c r="AK194" s="361">
        <f t="shared" ref="AK194:AK215" si="149">AJ194</f>
        <v>1069.835343</v>
      </c>
    </row>
    <row r="195" spans="1:37" ht="15" thickBot="1" x14ac:dyDescent="0.4">
      <c r="A195" s="181" t="s">
        <v>505</v>
      </c>
      <c r="B195" s="7">
        <v>206.218007</v>
      </c>
      <c r="C195" s="361">
        <f t="shared" ref="C195:R210" si="150">B195</f>
        <v>206.218007</v>
      </c>
      <c r="D195" s="361">
        <f t="shared" si="138"/>
        <v>206.218007</v>
      </c>
      <c r="E195" s="361">
        <f t="shared" si="138"/>
        <v>206.218007</v>
      </c>
      <c r="F195" s="361">
        <f t="shared" si="138"/>
        <v>206.218007</v>
      </c>
      <c r="G195" s="361">
        <f t="shared" si="138"/>
        <v>206.218007</v>
      </c>
      <c r="H195" s="361">
        <f t="shared" si="138"/>
        <v>206.218007</v>
      </c>
      <c r="I195" s="361">
        <f t="shared" si="138"/>
        <v>206.218007</v>
      </c>
      <c r="J195" s="361">
        <f t="shared" si="138"/>
        <v>206.218007</v>
      </c>
      <c r="K195" s="361">
        <f t="shared" si="138"/>
        <v>206.218007</v>
      </c>
      <c r="L195" s="361">
        <f t="shared" si="138"/>
        <v>206.218007</v>
      </c>
      <c r="M195" s="361">
        <f t="shared" si="138"/>
        <v>206.218007</v>
      </c>
      <c r="N195" s="361">
        <f t="shared" si="138"/>
        <v>206.218007</v>
      </c>
      <c r="O195" s="361">
        <f t="shared" si="138"/>
        <v>206.218007</v>
      </c>
      <c r="P195" s="361">
        <f t="shared" si="138"/>
        <v>206.218007</v>
      </c>
      <c r="Q195" s="361">
        <f t="shared" si="138"/>
        <v>206.218007</v>
      </c>
      <c r="R195" s="361">
        <f t="shared" si="138"/>
        <v>206.218007</v>
      </c>
      <c r="S195" s="361">
        <f t="shared" si="139"/>
        <v>206.218007</v>
      </c>
      <c r="T195" s="361">
        <f t="shared" si="139"/>
        <v>206.218007</v>
      </c>
      <c r="U195" s="361">
        <f t="shared" si="139"/>
        <v>206.218007</v>
      </c>
      <c r="V195" s="361">
        <f t="shared" si="139"/>
        <v>206.218007</v>
      </c>
      <c r="W195" s="361">
        <f t="shared" si="139"/>
        <v>206.218007</v>
      </c>
      <c r="X195" s="361">
        <f t="shared" si="139"/>
        <v>206.218007</v>
      </c>
      <c r="Y195" s="361">
        <f t="shared" si="139"/>
        <v>206.218007</v>
      </c>
      <c r="Z195" s="361">
        <f t="shared" si="139"/>
        <v>206.218007</v>
      </c>
      <c r="AA195" s="361">
        <f t="shared" si="139"/>
        <v>206.218007</v>
      </c>
      <c r="AB195" s="361">
        <f t="shared" si="140"/>
        <v>206.218007</v>
      </c>
      <c r="AC195" s="361">
        <f t="shared" si="141"/>
        <v>206.218007</v>
      </c>
      <c r="AD195" s="361">
        <f t="shared" si="142"/>
        <v>206.218007</v>
      </c>
      <c r="AE195" s="361">
        <f t="shared" si="143"/>
        <v>206.218007</v>
      </c>
      <c r="AF195" s="361">
        <f t="shared" si="144"/>
        <v>206.218007</v>
      </c>
      <c r="AG195" s="361">
        <f t="shared" si="145"/>
        <v>206.218007</v>
      </c>
      <c r="AH195" s="361">
        <f t="shared" si="146"/>
        <v>206.218007</v>
      </c>
      <c r="AI195" s="361">
        <f t="shared" si="147"/>
        <v>206.218007</v>
      </c>
      <c r="AJ195" s="361">
        <f t="shared" si="148"/>
        <v>206.218007</v>
      </c>
      <c r="AK195" s="361">
        <f t="shared" si="149"/>
        <v>206.218007</v>
      </c>
    </row>
    <row r="196" spans="1:37" ht="15" thickBot="1" x14ac:dyDescent="0.4">
      <c r="A196" s="181" t="s">
        <v>507</v>
      </c>
      <c r="B196" s="572">
        <f>B195+B194</f>
        <v>1276.0533499999999</v>
      </c>
      <c r="C196" s="361">
        <f t="shared" si="150"/>
        <v>1276.0533499999999</v>
      </c>
      <c r="D196" s="361">
        <f t="shared" si="138"/>
        <v>1276.0533499999999</v>
      </c>
      <c r="E196" s="361">
        <f t="shared" si="138"/>
        <v>1276.0533499999999</v>
      </c>
      <c r="F196" s="361">
        <f t="shared" si="138"/>
        <v>1276.0533499999999</v>
      </c>
      <c r="G196" s="361">
        <f t="shared" si="138"/>
        <v>1276.0533499999999</v>
      </c>
      <c r="H196" s="361">
        <f t="shared" si="138"/>
        <v>1276.0533499999999</v>
      </c>
      <c r="I196" s="361">
        <f t="shared" si="138"/>
        <v>1276.0533499999999</v>
      </c>
      <c r="J196" s="361">
        <f t="shared" si="138"/>
        <v>1276.0533499999999</v>
      </c>
      <c r="K196" s="361">
        <f t="shared" si="138"/>
        <v>1276.0533499999999</v>
      </c>
      <c r="L196" s="361">
        <f t="shared" si="138"/>
        <v>1276.0533499999999</v>
      </c>
      <c r="M196" s="361">
        <f t="shared" si="138"/>
        <v>1276.0533499999999</v>
      </c>
      <c r="N196" s="361">
        <f t="shared" si="138"/>
        <v>1276.0533499999999</v>
      </c>
      <c r="O196" s="361">
        <f t="shared" si="138"/>
        <v>1276.0533499999999</v>
      </c>
      <c r="P196" s="361">
        <f t="shared" si="138"/>
        <v>1276.0533499999999</v>
      </c>
      <c r="Q196" s="361">
        <f t="shared" si="138"/>
        <v>1276.0533499999999</v>
      </c>
      <c r="R196" s="361">
        <f t="shared" si="138"/>
        <v>1276.0533499999999</v>
      </c>
      <c r="S196" s="361">
        <f t="shared" si="138"/>
        <v>1276.0533499999999</v>
      </c>
      <c r="T196" s="361">
        <f t="shared" si="139"/>
        <v>1276.0533499999999</v>
      </c>
      <c r="U196" s="361">
        <f t="shared" si="139"/>
        <v>1276.0533499999999</v>
      </c>
      <c r="V196" s="361">
        <f t="shared" si="139"/>
        <v>1276.0533499999999</v>
      </c>
      <c r="W196" s="361">
        <f t="shared" si="139"/>
        <v>1276.0533499999999</v>
      </c>
      <c r="X196" s="361">
        <f t="shared" si="139"/>
        <v>1276.0533499999999</v>
      </c>
      <c r="Y196" s="361">
        <f t="shared" si="139"/>
        <v>1276.0533499999999</v>
      </c>
      <c r="Z196" s="361">
        <f t="shared" si="139"/>
        <v>1276.0533499999999</v>
      </c>
      <c r="AA196" s="361">
        <f t="shared" si="139"/>
        <v>1276.0533499999999</v>
      </c>
      <c r="AB196" s="361">
        <f t="shared" si="140"/>
        <v>1276.0533499999999</v>
      </c>
      <c r="AC196" s="361">
        <f t="shared" si="141"/>
        <v>1276.0533499999999</v>
      </c>
      <c r="AD196" s="361">
        <f t="shared" si="142"/>
        <v>1276.0533499999999</v>
      </c>
      <c r="AE196" s="361">
        <f t="shared" si="143"/>
        <v>1276.0533499999999</v>
      </c>
      <c r="AF196" s="361">
        <f t="shared" si="144"/>
        <v>1276.0533499999999</v>
      </c>
      <c r="AG196" s="361">
        <f t="shared" si="145"/>
        <v>1276.0533499999999</v>
      </c>
      <c r="AH196" s="361">
        <f t="shared" si="146"/>
        <v>1276.0533499999999</v>
      </c>
      <c r="AI196" s="361">
        <f t="shared" si="147"/>
        <v>1276.0533499999999</v>
      </c>
      <c r="AJ196" s="361">
        <f t="shared" si="148"/>
        <v>1276.0533499999999</v>
      </c>
      <c r="AK196" s="361">
        <f t="shared" si="149"/>
        <v>1276.0533499999999</v>
      </c>
    </row>
    <row r="197" spans="1:37" ht="15" thickBot="1" x14ac:dyDescent="0.4">
      <c r="A197" s="181" t="s">
        <v>508</v>
      </c>
      <c r="B197" s="362">
        <f>B117</f>
        <v>34690</v>
      </c>
      <c r="C197" s="361">
        <f t="shared" si="150"/>
        <v>34690</v>
      </c>
      <c r="D197" s="361">
        <f t="shared" si="138"/>
        <v>34690</v>
      </c>
      <c r="E197" s="361">
        <f t="shared" si="138"/>
        <v>34690</v>
      </c>
      <c r="F197" s="361">
        <f t="shared" si="138"/>
        <v>34690</v>
      </c>
      <c r="G197" s="361">
        <f t="shared" si="138"/>
        <v>34690</v>
      </c>
      <c r="H197" s="361">
        <f t="shared" si="138"/>
        <v>34690</v>
      </c>
      <c r="I197" s="361">
        <f t="shared" si="138"/>
        <v>34690</v>
      </c>
      <c r="J197" s="361">
        <f t="shared" si="138"/>
        <v>34690</v>
      </c>
      <c r="K197" s="361">
        <f t="shared" si="138"/>
        <v>34690</v>
      </c>
      <c r="L197" s="361">
        <f t="shared" si="138"/>
        <v>34690</v>
      </c>
      <c r="M197" s="361">
        <f t="shared" si="138"/>
        <v>34690</v>
      </c>
      <c r="N197" s="361">
        <f t="shared" si="138"/>
        <v>34690</v>
      </c>
      <c r="O197" s="361">
        <f t="shared" si="138"/>
        <v>34690</v>
      </c>
      <c r="P197" s="361">
        <f t="shared" si="138"/>
        <v>34690</v>
      </c>
      <c r="Q197" s="361">
        <f t="shared" si="138"/>
        <v>34690</v>
      </c>
      <c r="R197" s="361">
        <f t="shared" si="138"/>
        <v>34690</v>
      </c>
      <c r="S197" s="361">
        <f t="shared" si="138"/>
        <v>34690</v>
      </c>
      <c r="T197" s="361">
        <f t="shared" si="139"/>
        <v>34690</v>
      </c>
      <c r="U197" s="361">
        <f t="shared" si="139"/>
        <v>34690</v>
      </c>
      <c r="V197" s="361">
        <f t="shared" si="139"/>
        <v>34690</v>
      </c>
      <c r="W197" s="361">
        <f t="shared" si="139"/>
        <v>34690</v>
      </c>
      <c r="X197" s="361">
        <f t="shared" si="139"/>
        <v>34690</v>
      </c>
      <c r="Y197" s="361">
        <f t="shared" si="139"/>
        <v>34690</v>
      </c>
      <c r="Z197" s="361">
        <f t="shared" si="139"/>
        <v>34690</v>
      </c>
      <c r="AA197" s="361">
        <f t="shared" si="139"/>
        <v>34690</v>
      </c>
      <c r="AB197" s="361">
        <f t="shared" si="140"/>
        <v>34690</v>
      </c>
      <c r="AC197" s="361">
        <f t="shared" si="141"/>
        <v>34690</v>
      </c>
      <c r="AD197" s="361">
        <f t="shared" si="142"/>
        <v>34690</v>
      </c>
      <c r="AE197" s="361">
        <f t="shared" si="143"/>
        <v>34690</v>
      </c>
      <c r="AF197" s="361">
        <f t="shared" si="144"/>
        <v>34690</v>
      </c>
      <c r="AG197" s="361">
        <f t="shared" si="145"/>
        <v>34690</v>
      </c>
      <c r="AH197" s="361">
        <f t="shared" si="146"/>
        <v>34690</v>
      </c>
      <c r="AI197" s="361">
        <f t="shared" si="147"/>
        <v>34690</v>
      </c>
      <c r="AJ197" s="361">
        <f t="shared" si="148"/>
        <v>34690</v>
      </c>
      <c r="AK197" s="361">
        <f t="shared" si="149"/>
        <v>34690</v>
      </c>
    </row>
    <row r="198" spans="1:37" ht="15" thickBot="1" x14ac:dyDescent="0.4">
      <c r="A198" s="181" t="s">
        <v>626</v>
      </c>
      <c r="B198" s="7">
        <v>1271.793717</v>
      </c>
      <c r="C198" s="361">
        <f t="shared" si="150"/>
        <v>1271.793717</v>
      </c>
      <c r="D198" s="361">
        <f t="shared" si="138"/>
        <v>1271.793717</v>
      </c>
      <c r="E198" s="361">
        <f t="shared" si="138"/>
        <v>1271.793717</v>
      </c>
      <c r="F198" s="361">
        <f t="shared" si="138"/>
        <v>1271.793717</v>
      </c>
      <c r="G198" s="361">
        <f t="shared" si="138"/>
        <v>1271.793717</v>
      </c>
      <c r="H198" s="361">
        <f t="shared" si="138"/>
        <v>1271.793717</v>
      </c>
      <c r="I198" s="361">
        <f t="shared" si="138"/>
        <v>1271.793717</v>
      </c>
      <c r="J198" s="361">
        <f t="shared" si="138"/>
        <v>1271.793717</v>
      </c>
      <c r="K198" s="361">
        <f t="shared" si="138"/>
        <v>1271.793717</v>
      </c>
      <c r="L198" s="361">
        <f t="shared" si="138"/>
        <v>1271.793717</v>
      </c>
      <c r="M198" s="361">
        <f t="shared" si="138"/>
        <v>1271.793717</v>
      </c>
      <c r="N198" s="361">
        <f t="shared" si="138"/>
        <v>1271.793717</v>
      </c>
      <c r="O198" s="361">
        <f t="shared" si="138"/>
        <v>1271.793717</v>
      </c>
      <c r="P198" s="361">
        <f t="shared" si="138"/>
        <v>1271.793717</v>
      </c>
      <c r="Q198" s="361">
        <f t="shared" si="138"/>
        <v>1271.793717</v>
      </c>
      <c r="R198" s="361">
        <f t="shared" si="138"/>
        <v>1271.793717</v>
      </c>
      <c r="S198" s="361">
        <f t="shared" si="138"/>
        <v>1271.793717</v>
      </c>
      <c r="T198" s="361">
        <f t="shared" si="139"/>
        <v>1271.793717</v>
      </c>
      <c r="U198" s="361">
        <f t="shared" si="139"/>
        <v>1271.793717</v>
      </c>
      <c r="V198" s="361">
        <f t="shared" si="139"/>
        <v>1271.793717</v>
      </c>
      <c r="W198" s="361">
        <f t="shared" si="139"/>
        <v>1271.793717</v>
      </c>
      <c r="X198" s="361">
        <f t="shared" si="139"/>
        <v>1271.793717</v>
      </c>
      <c r="Y198" s="361">
        <f t="shared" si="139"/>
        <v>1271.793717</v>
      </c>
      <c r="Z198" s="361">
        <f t="shared" si="139"/>
        <v>1271.793717</v>
      </c>
      <c r="AA198" s="361">
        <f t="shared" si="139"/>
        <v>1271.793717</v>
      </c>
      <c r="AB198" s="361">
        <f t="shared" si="140"/>
        <v>1271.793717</v>
      </c>
      <c r="AC198" s="361">
        <f t="shared" si="141"/>
        <v>1271.793717</v>
      </c>
      <c r="AD198" s="361">
        <f t="shared" si="142"/>
        <v>1271.793717</v>
      </c>
      <c r="AE198" s="361">
        <f t="shared" si="143"/>
        <v>1271.793717</v>
      </c>
      <c r="AF198" s="361">
        <f t="shared" si="144"/>
        <v>1271.793717</v>
      </c>
      <c r="AG198" s="361">
        <f t="shared" si="145"/>
        <v>1271.793717</v>
      </c>
      <c r="AH198" s="361">
        <f t="shared" si="146"/>
        <v>1271.793717</v>
      </c>
      <c r="AI198" s="361">
        <f t="shared" si="147"/>
        <v>1271.793717</v>
      </c>
      <c r="AJ198" s="361">
        <f t="shared" si="148"/>
        <v>1271.793717</v>
      </c>
      <c r="AK198" s="361">
        <f t="shared" si="149"/>
        <v>1271.793717</v>
      </c>
    </row>
    <row r="199" spans="1:37" ht="15" thickBot="1" x14ac:dyDescent="0.4">
      <c r="A199" s="181" t="s">
        <v>627</v>
      </c>
      <c r="B199" s="572">
        <f>B198+B196</f>
        <v>2547.8470669999997</v>
      </c>
      <c r="C199" s="361">
        <f t="shared" si="150"/>
        <v>2547.8470669999997</v>
      </c>
      <c r="D199" s="361">
        <f t="shared" si="138"/>
        <v>2547.8470669999997</v>
      </c>
      <c r="E199" s="361">
        <f t="shared" si="138"/>
        <v>2547.8470669999997</v>
      </c>
      <c r="F199" s="361">
        <f t="shared" si="138"/>
        <v>2547.8470669999997</v>
      </c>
      <c r="G199" s="361">
        <f t="shared" si="138"/>
        <v>2547.8470669999997</v>
      </c>
      <c r="H199" s="361">
        <f t="shared" si="138"/>
        <v>2547.8470669999997</v>
      </c>
      <c r="I199" s="361">
        <f t="shared" si="138"/>
        <v>2547.8470669999997</v>
      </c>
      <c r="J199" s="361">
        <f t="shared" si="138"/>
        <v>2547.8470669999997</v>
      </c>
      <c r="K199" s="361">
        <f t="shared" si="138"/>
        <v>2547.8470669999997</v>
      </c>
      <c r="L199" s="361">
        <f t="shared" si="138"/>
        <v>2547.8470669999997</v>
      </c>
      <c r="M199" s="361">
        <f t="shared" si="138"/>
        <v>2547.8470669999997</v>
      </c>
      <c r="N199" s="361">
        <f t="shared" si="138"/>
        <v>2547.8470669999997</v>
      </c>
      <c r="O199" s="361">
        <f t="shared" si="138"/>
        <v>2547.8470669999997</v>
      </c>
      <c r="P199" s="361">
        <f t="shared" si="138"/>
        <v>2547.8470669999997</v>
      </c>
      <c r="Q199" s="361">
        <f t="shared" si="138"/>
        <v>2547.8470669999997</v>
      </c>
      <c r="R199" s="361">
        <f t="shared" si="138"/>
        <v>2547.8470669999997</v>
      </c>
      <c r="S199" s="361">
        <f t="shared" si="138"/>
        <v>2547.8470669999997</v>
      </c>
      <c r="T199" s="361">
        <f t="shared" si="139"/>
        <v>2547.8470669999997</v>
      </c>
      <c r="U199" s="361">
        <f t="shared" si="139"/>
        <v>2547.8470669999997</v>
      </c>
      <c r="V199" s="361">
        <f t="shared" si="139"/>
        <v>2547.8470669999997</v>
      </c>
      <c r="W199" s="361">
        <f t="shared" si="139"/>
        <v>2547.8470669999997</v>
      </c>
      <c r="X199" s="361">
        <f t="shared" si="139"/>
        <v>2547.8470669999997</v>
      </c>
      <c r="Y199" s="361">
        <f t="shared" si="139"/>
        <v>2547.8470669999997</v>
      </c>
      <c r="Z199" s="361">
        <f t="shared" si="139"/>
        <v>2547.8470669999997</v>
      </c>
      <c r="AA199" s="361">
        <f t="shared" si="139"/>
        <v>2547.8470669999997</v>
      </c>
      <c r="AB199" s="361">
        <f t="shared" si="140"/>
        <v>2547.8470669999997</v>
      </c>
      <c r="AC199" s="361">
        <f t="shared" si="141"/>
        <v>2547.8470669999997</v>
      </c>
      <c r="AD199" s="361">
        <f t="shared" si="142"/>
        <v>2547.8470669999997</v>
      </c>
      <c r="AE199" s="361">
        <f t="shared" si="143"/>
        <v>2547.8470669999997</v>
      </c>
      <c r="AF199" s="361">
        <f t="shared" si="144"/>
        <v>2547.8470669999997</v>
      </c>
      <c r="AG199" s="361">
        <f t="shared" si="145"/>
        <v>2547.8470669999997</v>
      </c>
      <c r="AH199" s="361">
        <f t="shared" si="146"/>
        <v>2547.8470669999997</v>
      </c>
      <c r="AI199" s="361">
        <f t="shared" si="147"/>
        <v>2547.8470669999997</v>
      </c>
      <c r="AJ199" s="361">
        <f t="shared" si="148"/>
        <v>2547.8470669999997</v>
      </c>
      <c r="AK199" s="361">
        <f t="shared" si="149"/>
        <v>2547.8470669999997</v>
      </c>
    </row>
    <row r="200" spans="1:37" ht="15" thickBot="1" x14ac:dyDescent="0.4">
      <c r="A200" s="181" t="s">
        <v>628</v>
      </c>
      <c r="B200" s="362">
        <f>B147</f>
        <v>69379</v>
      </c>
      <c r="C200" s="361">
        <f t="shared" si="150"/>
        <v>69379</v>
      </c>
      <c r="D200" s="361">
        <f t="shared" si="138"/>
        <v>69379</v>
      </c>
      <c r="E200" s="361">
        <f t="shared" si="138"/>
        <v>69379</v>
      </c>
      <c r="F200" s="361">
        <f t="shared" si="138"/>
        <v>69379</v>
      </c>
      <c r="G200" s="361">
        <f t="shared" si="138"/>
        <v>69379</v>
      </c>
      <c r="H200" s="361">
        <f t="shared" si="138"/>
        <v>69379</v>
      </c>
      <c r="I200" s="361">
        <f t="shared" si="138"/>
        <v>69379</v>
      </c>
      <c r="J200" s="361">
        <f t="shared" si="138"/>
        <v>69379</v>
      </c>
      <c r="K200" s="361">
        <f t="shared" si="138"/>
        <v>69379</v>
      </c>
      <c r="L200" s="361">
        <f t="shared" si="138"/>
        <v>69379</v>
      </c>
      <c r="M200" s="361">
        <f t="shared" si="138"/>
        <v>69379</v>
      </c>
      <c r="N200" s="361">
        <f t="shared" si="138"/>
        <v>69379</v>
      </c>
      <c r="O200" s="361">
        <f t="shared" si="138"/>
        <v>69379</v>
      </c>
      <c r="P200" s="361">
        <f t="shared" si="138"/>
        <v>69379</v>
      </c>
      <c r="Q200" s="361">
        <f t="shared" si="138"/>
        <v>69379</v>
      </c>
      <c r="R200" s="361">
        <f t="shared" si="138"/>
        <v>69379</v>
      </c>
      <c r="S200" s="361">
        <f t="shared" si="138"/>
        <v>69379</v>
      </c>
      <c r="T200" s="361">
        <f t="shared" si="139"/>
        <v>69379</v>
      </c>
      <c r="U200" s="361">
        <f t="shared" si="139"/>
        <v>69379</v>
      </c>
      <c r="V200" s="361">
        <f t="shared" si="139"/>
        <v>69379</v>
      </c>
      <c r="W200" s="361">
        <f t="shared" si="139"/>
        <v>69379</v>
      </c>
      <c r="X200" s="361">
        <f t="shared" si="139"/>
        <v>69379</v>
      </c>
      <c r="Y200" s="361">
        <f t="shared" si="139"/>
        <v>69379</v>
      </c>
      <c r="Z200" s="361">
        <f t="shared" si="139"/>
        <v>69379</v>
      </c>
      <c r="AA200" s="361">
        <f t="shared" si="139"/>
        <v>69379</v>
      </c>
      <c r="AB200" s="361">
        <f t="shared" si="140"/>
        <v>69379</v>
      </c>
      <c r="AC200" s="361">
        <f t="shared" si="141"/>
        <v>69379</v>
      </c>
      <c r="AD200" s="361">
        <f t="shared" si="142"/>
        <v>69379</v>
      </c>
      <c r="AE200" s="361">
        <f t="shared" si="143"/>
        <v>69379</v>
      </c>
      <c r="AF200" s="361">
        <f t="shared" si="144"/>
        <v>69379</v>
      </c>
      <c r="AG200" s="361">
        <f t="shared" si="145"/>
        <v>69379</v>
      </c>
      <c r="AH200" s="361">
        <f t="shared" si="146"/>
        <v>69379</v>
      </c>
      <c r="AI200" s="361">
        <f t="shared" si="147"/>
        <v>69379</v>
      </c>
      <c r="AJ200" s="361">
        <f t="shared" si="148"/>
        <v>69379</v>
      </c>
      <c r="AK200" s="361">
        <f t="shared" si="149"/>
        <v>69379</v>
      </c>
    </row>
    <row r="201" spans="1:37" ht="15" thickBot="1" x14ac:dyDescent="0.4">
      <c r="A201" s="181" t="s">
        <v>629</v>
      </c>
      <c r="B201" s="7">
        <v>1983.6217469999999</v>
      </c>
      <c r="C201" s="361">
        <f t="shared" si="150"/>
        <v>1983.6217469999999</v>
      </c>
      <c r="D201" s="361">
        <f t="shared" si="138"/>
        <v>1983.6217469999999</v>
      </c>
      <c r="E201" s="361">
        <f t="shared" si="138"/>
        <v>1983.6217469999999</v>
      </c>
      <c r="F201" s="361">
        <f t="shared" si="138"/>
        <v>1983.6217469999999</v>
      </c>
      <c r="G201" s="361">
        <f t="shared" si="138"/>
        <v>1983.6217469999999</v>
      </c>
      <c r="H201" s="361">
        <f t="shared" si="138"/>
        <v>1983.6217469999999</v>
      </c>
      <c r="I201" s="361">
        <f t="shared" si="138"/>
        <v>1983.6217469999999</v>
      </c>
      <c r="J201" s="361">
        <f t="shared" si="138"/>
        <v>1983.6217469999999</v>
      </c>
      <c r="K201" s="361">
        <f t="shared" si="138"/>
        <v>1983.6217469999999</v>
      </c>
      <c r="L201" s="361">
        <f t="shared" si="138"/>
        <v>1983.6217469999999</v>
      </c>
      <c r="M201" s="361">
        <f t="shared" si="138"/>
        <v>1983.6217469999999</v>
      </c>
      <c r="N201" s="361">
        <f t="shared" si="138"/>
        <v>1983.6217469999999</v>
      </c>
      <c r="O201" s="361">
        <f t="shared" si="138"/>
        <v>1983.6217469999999</v>
      </c>
      <c r="P201" s="361">
        <f t="shared" si="138"/>
        <v>1983.6217469999999</v>
      </c>
      <c r="Q201" s="361">
        <f t="shared" si="138"/>
        <v>1983.6217469999999</v>
      </c>
      <c r="R201" s="361">
        <f t="shared" si="138"/>
        <v>1983.6217469999999</v>
      </c>
      <c r="S201" s="361">
        <f t="shared" si="138"/>
        <v>1983.6217469999999</v>
      </c>
      <c r="T201" s="361">
        <f t="shared" si="139"/>
        <v>1983.6217469999999</v>
      </c>
      <c r="U201" s="361">
        <f t="shared" si="139"/>
        <v>1983.6217469999999</v>
      </c>
      <c r="V201" s="361">
        <f t="shared" si="139"/>
        <v>1983.6217469999999</v>
      </c>
      <c r="W201" s="361">
        <f t="shared" si="139"/>
        <v>1983.6217469999999</v>
      </c>
      <c r="X201" s="361">
        <f t="shared" si="139"/>
        <v>1983.6217469999999</v>
      </c>
      <c r="Y201" s="361">
        <f t="shared" si="139"/>
        <v>1983.6217469999999</v>
      </c>
      <c r="Z201" s="361">
        <f t="shared" si="139"/>
        <v>1983.6217469999999</v>
      </c>
      <c r="AA201" s="361">
        <f t="shared" si="139"/>
        <v>1983.6217469999999</v>
      </c>
      <c r="AB201" s="361">
        <f t="shared" si="140"/>
        <v>1983.6217469999999</v>
      </c>
      <c r="AC201" s="361">
        <f t="shared" si="141"/>
        <v>1983.6217469999999</v>
      </c>
      <c r="AD201" s="361">
        <f t="shared" si="142"/>
        <v>1983.6217469999999</v>
      </c>
      <c r="AE201" s="361">
        <f t="shared" si="143"/>
        <v>1983.6217469999999</v>
      </c>
      <c r="AF201" s="361">
        <f t="shared" si="144"/>
        <v>1983.6217469999999</v>
      </c>
      <c r="AG201" s="361">
        <f t="shared" si="145"/>
        <v>1983.6217469999999</v>
      </c>
      <c r="AH201" s="361">
        <f t="shared" si="146"/>
        <v>1983.6217469999999</v>
      </c>
      <c r="AI201" s="361">
        <f t="shared" si="147"/>
        <v>1983.6217469999999</v>
      </c>
      <c r="AJ201" s="361">
        <f t="shared" si="148"/>
        <v>1983.6217469999999</v>
      </c>
      <c r="AK201" s="361">
        <f t="shared" si="149"/>
        <v>1983.6217469999999</v>
      </c>
    </row>
    <row r="202" spans="1:37" ht="15" thickBot="1" x14ac:dyDescent="0.4">
      <c r="A202" s="181" t="s">
        <v>630</v>
      </c>
      <c r="B202" s="572">
        <f>B201+B199</f>
        <v>4531.4688139999998</v>
      </c>
      <c r="C202" s="361">
        <f t="shared" si="150"/>
        <v>4531.4688139999998</v>
      </c>
      <c r="D202" s="361">
        <f t="shared" si="138"/>
        <v>4531.4688139999998</v>
      </c>
      <c r="E202" s="361">
        <f t="shared" si="138"/>
        <v>4531.4688139999998</v>
      </c>
      <c r="F202" s="361">
        <f t="shared" si="138"/>
        <v>4531.4688139999998</v>
      </c>
      <c r="G202" s="361">
        <f t="shared" si="138"/>
        <v>4531.4688139999998</v>
      </c>
      <c r="H202" s="361">
        <f t="shared" si="138"/>
        <v>4531.4688139999998</v>
      </c>
      <c r="I202" s="361">
        <f t="shared" si="138"/>
        <v>4531.4688139999998</v>
      </c>
      <c r="J202" s="361">
        <f t="shared" si="138"/>
        <v>4531.4688139999998</v>
      </c>
      <c r="K202" s="361">
        <f t="shared" si="138"/>
        <v>4531.4688139999998</v>
      </c>
      <c r="L202" s="361">
        <f t="shared" si="138"/>
        <v>4531.4688139999998</v>
      </c>
      <c r="M202" s="361">
        <f t="shared" si="138"/>
        <v>4531.4688139999998</v>
      </c>
      <c r="N202" s="361">
        <f t="shared" si="138"/>
        <v>4531.4688139999998</v>
      </c>
      <c r="O202" s="361">
        <f t="shared" si="138"/>
        <v>4531.4688139999998</v>
      </c>
      <c r="P202" s="361">
        <f t="shared" si="138"/>
        <v>4531.4688139999998</v>
      </c>
      <c r="Q202" s="361">
        <f t="shared" si="138"/>
        <v>4531.4688139999998</v>
      </c>
      <c r="R202" s="361">
        <f t="shared" si="138"/>
        <v>4531.4688139999998</v>
      </c>
      <c r="S202" s="361">
        <f t="shared" si="138"/>
        <v>4531.4688139999998</v>
      </c>
      <c r="T202" s="361">
        <f t="shared" si="139"/>
        <v>4531.4688139999998</v>
      </c>
      <c r="U202" s="361">
        <f t="shared" si="139"/>
        <v>4531.4688139999998</v>
      </c>
      <c r="V202" s="361">
        <f t="shared" si="139"/>
        <v>4531.4688139999998</v>
      </c>
      <c r="W202" s="361">
        <f t="shared" si="139"/>
        <v>4531.4688139999998</v>
      </c>
      <c r="X202" s="361">
        <f t="shared" si="139"/>
        <v>4531.4688139999998</v>
      </c>
      <c r="Y202" s="361">
        <f t="shared" si="139"/>
        <v>4531.4688139999998</v>
      </c>
      <c r="Z202" s="361">
        <f t="shared" si="139"/>
        <v>4531.4688139999998</v>
      </c>
      <c r="AA202" s="361">
        <f t="shared" si="139"/>
        <v>4531.4688139999998</v>
      </c>
      <c r="AB202" s="361">
        <f t="shared" si="140"/>
        <v>4531.4688139999998</v>
      </c>
      <c r="AC202" s="361">
        <f t="shared" si="141"/>
        <v>4531.4688139999998</v>
      </c>
      <c r="AD202" s="361">
        <f t="shared" si="142"/>
        <v>4531.4688139999998</v>
      </c>
      <c r="AE202" s="361">
        <f t="shared" si="143"/>
        <v>4531.4688139999998</v>
      </c>
      <c r="AF202" s="361">
        <f t="shared" si="144"/>
        <v>4531.4688139999998</v>
      </c>
      <c r="AG202" s="361">
        <f t="shared" si="145"/>
        <v>4531.4688139999998</v>
      </c>
      <c r="AH202" s="361">
        <f t="shared" si="146"/>
        <v>4531.4688139999998</v>
      </c>
      <c r="AI202" s="361">
        <f t="shared" si="147"/>
        <v>4531.4688139999998</v>
      </c>
      <c r="AJ202" s="361">
        <f t="shared" si="148"/>
        <v>4531.4688139999998</v>
      </c>
      <c r="AK202" s="361">
        <f t="shared" si="149"/>
        <v>4531.4688139999998</v>
      </c>
    </row>
    <row r="203" spans="1:37" ht="15" thickBot="1" x14ac:dyDescent="0.4">
      <c r="A203" s="181" t="s">
        <v>654</v>
      </c>
      <c r="B203" s="362">
        <f>B150</f>
        <v>0</v>
      </c>
      <c r="C203" s="361">
        <f t="shared" si="150"/>
        <v>0</v>
      </c>
      <c r="D203" s="361">
        <f t="shared" si="138"/>
        <v>0</v>
      </c>
      <c r="E203" s="361">
        <f t="shared" si="138"/>
        <v>0</v>
      </c>
      <c r="F203" s="361">
        <f t="shared" si="138"/>
        <v>0</v>
      </c>
      <c r="G203" s="361">
        <f t="shared" si="138"/>
        <v>0</v>
      </c>
      <c r="H203" s="361">
        <f t="shared" si="138"/>
        <v>0</v>
      </c>
      <c r="I203" s="361">
        <f t="shared" si="138"/>
        <v>0</v>
      </c>
      <c r="J203" s="361">
        <f t="shared" si="138"/>
        <v>0</v>
      </c>
      <c r="K203" s="361">
        <f t="shared" si="138"/>
        <v>0</v>
      </c>
      <c r="L203" s="361">
        <f t="shared" si="138"/>
        <v>0</v>
      </c>
      <c r="M203" s="361">
        <f t="shared" si="138"/>
        <v>0</v>
      </c>
      <c r="N203" s="361">
        <f t="shared" si="138"/>
        <v>0</v>
      </c>
      <c r="O203" s="361">
        <f t="shared" si="138"/>
        <v>0</v>
      </c>
      <c r="P203" s="361">
        <f t="shared" si="138"/>
        <v>0</v>
      </c>
      <c r="Q203" s="361">
        <f t="shared" si="138"/>
        <v>0</v>
      </c>
      <c r="R203" s="361">
        <f t="shared" si="138"/>
        <v>0</v>
      </c>
      <c r="S203" s="361">
        <f t="shared" si="138"/>
        <v>0</v>
      </c>
      <c r="T203" s="361">
        <f t="shared" si="139"/>
        <v>0</v>
      </c>
      <c r="U203" s="361">
        <f t="shared" si="139"/>
        <v>0</v>
      </c>
      <c r="V203" s="361">
        <f t="shared" si="139"/>
        <v>0</v>
      </c>
      <c r="W203" s="361">
        <f t="shared" si="139"/>
        <v>0</v>
      </c>
      <c r="X203" s="361">
        <f t="shared" si="139"/>
        <v>0</v>
      </c>
      <c r="Y203" s="361">
        <f t="shared" si="139"/>
        <v>0</v>
      </c>
      <c r="Z203" s="361">
        <f t="shared" si="139"/>
        <v>0</v>
      </c>
      <c r="AA203" s="361">
        <f t="shared" si="139"/>
        <v>0</v>
      </c>
      <c r="AB203" s="361">
        <f t="shared" si="140"/>
        <v>0</v>
      </c>
      <c r="AC203" s="361">
        <f t="shared" si="141"/>
        <v>0</v>
      </c>
      <c r="AD203" s="361">
        <f t="shared" si="142"/>
        <v>0</v>
      </c>
      <c r="AE203" s="361">
        <f t="shared" si="143"/>
        <v>0</v>
      </c>
      <c r="AF203" s="361">
        <f t="shared" si="144"/>
        <v>0</v>
      </c>
      <c r="AG203" s="361">
        <f t="shared" si="145"/>
        <v>0</v>
      </c>
      <c r="AH203" s="361">
        <f t="shared" si="146"/>
        <v>0</v>
      </c>
      <c r="AI203" s="361">
        <f t="shared" si="147"/>
        <v>0</v>
      </c>
      <c r="AJ203" s="361">
        <f t="shared" si="148"/>
        <v>0</v>
      </c>
      <c r="AK203" s="361">
        <f t="shared" si="149"/>
        <v>0</v>
      </c>
    </row>
    <row r="204" spans="1:37" ht="15" thickBot="1" x14ac:dyDescent="0.4">
      <c r="A204" s="181" t="s">
        <v>632</v>
      </c>
      <c r="B204" s="7">
        <v>3778.389146</v>
      </c>
      <c r="C204" s="361">
        <f t="shared" si="150"/>
        <v>3778.389146</v>
      </c>
      <c r="D204" s="361">
        <f t="shared" si="138"/>
        <v>3778.389146</v>
      </c>
      <c r="E204" s="361">
        <f t="shared" si="138"/>
        <v>3778.389146</v>
      </c>
      <c r="F204" s="361">
        <f t="shared" si="138"/>
        <v>3778.389146</v>
      </c>
      <c r="G204" s="361">
        <f t="shared" si="138"/>
        <v>3778.389146</v>
      </c>
      <c r="H204" s="361">
        <f t="shared" si="138"/>
        <v>3778.389146</v>
      </c>
      <c r="I204" s="361">
        <f t="shared" si="138"/>
        <v>3778.389146</v>
      </c>
      <c r="J204" s="361">
        <f t="shared" si="138"/>
        <v>3778.389146</v>
      </c>
      <c r="K204" s="361">
        <f t="shared" si="138"/>
        <v>3778.389146</v>
      </c>
      <c r="L204" s="361">
        <f t="shared" si="138"/>
        <v>3778.389146</v>
      </c>
      <c r="M204" s="361">
        <f t="shared" si="138"/>
        <v>3778.389146</v>
      </c>
      <c r="N204" s="361">
        <f t="shared" si="138"/>
        <v>3778.389146</v>
      </c>
      <c r="O204" s="361">
        <f t="shared" si="138"/>
        <v>3778.389146</v>
      </c>
      <c r="P204" s="361">
        <f t="shared" si="138"/>
        <v>3778.389146</v>
      </c>
      <c r="Q204" s="361">
        <f t="shared" si="138"/>
        <v>3778.389146</v>
      </c>
      <c r="R204" s="361">
        <f t="shared" si="138"/>
        <v>3778.389146</v>
      </c>
      <c r="S204" s="361">
        <f t="shared" si="138"/>
        <v>3778.389146</v>
      </c>
      <c r="T204" s="361">
        <f t="shared" si="139"/>
        <v>3778.389146</v>
      </c>
      <c r="U204" s="361">
        <f t="shared" si="139"/>
        <v>3778.389146</v>
      </c>
      <c r="V204" s="361">
        <f t="shared" si="139"/>
        <v>3778.389146</v>
      </c>
      <c r="W204" s="361">
        <f t="shared" si="139"/>
        <v>3778.389146</v>
      </c>
      <c r="X204" s="361">
        <f t="shared" si="139"/>
        <v>3778.389146</v>
      </c>
      <c r="Y204" s="361">
        <f t="shared" si="139"/>
        <v>3778.389146</v>
      </c>
      <c r="Z204" s="361">
        <f t="shared" si="139"/>
        <v>3778.389146</v>
      </c>
      <c r="AA204" s="361">
        <f t="shared" si="139"/>
        <v>3778.389146</v>
      </c>
      <c r="AB204" s="361">
        <f t="shared" si="140"/>
        <v>3778.389146</v>
      </c>
      <c r="AC204" s="361">
        <f t="shared" si="141"/>
        <v>3778.389146</v>
      </c>
      <c r="AD204" s="361">
        <f t="shared" si="142"/>
        <v>3778.389146</v>
      </c>
      <c r="AE204" s="361">
        <f t="shared" si="143"/>
        <v>3778.389146</v>
      </c>
      <c r="AF204" s="361">
        <f t="shared" si="144"/>
        <v>3778.389146</v>
      </c>
      <c r="AG204" s="361">
        <f t="shared" si="145"/>
        <v>3778.389146</v>
      </c>
      <c r="AH204" s="361">
        <f t="shared" si="146"/>
        <v>3778.389146</v>
      </c>
      <c r="AI204" s="361">
        <f t="shared" si="147"/>
        <v>3778.389146</v>
      </c>
      <c r="AJ204" s="361">
        <f t="shared" si="148"/>
        <v>3778.389146</v>
      </c>
      <c r="AK204" s="361">
        <f t="shared" si="149"/>
        <v>3778.389146</v>
      </c>
    </row>
    <row r="205" spans="1:37" ht="15" thickBot="1" x14ac:dyDescent="0.4">
      <c r="A205" s="181" t="s">
        <v>631</v>
      </c>
      <c r="B205" s="7">
        <v>3251.485212</v>
      </c>
      <c r="C205" s="361">
        <f t="shared" si="150"/>
        <v>3251.485212</v>
      </c>
      <c r="D205" s="361">
        <f t="shared" si="138"/>
        <v>3251.485212</v>
      </c>
      <c r="E205" s="361">
        <f t="shared" si="138"/>
        <v>3251.485212</v>
      </c>
      <c r="F205" s="361">
        <f t="shared" si="138"/>
        <v>3251.485212</v>
      </c>
      <c r="G205" s="361">
        <f t="shared" si="138"/>
        <v>3251.485212</v>
      </c>
      <c r="H205" s="361">
        <f t="shared" si="138"/>
        <v>3251.485212</v>
      </c>
      <c r="I205" s="361">
        <f t="shared" si="138"/>
        <v>3251.485212</v>
      </c>
      <c r="J205" s="361">
        <f t="shared" si="138"/>
        <v>3251.485212</v>
      </c>
      <c r="K205" s="361">
        <f t="shared" si="138"/>
        <v>3251.485212</v>
      </c>
      <c r="L205" s="361">
        <f t="shared" si="138"/>
        <v>3251.485212</v>
      </c>
      <c r="M205" s="361">
        <f t="shared" si="138"/>
        <v>3251.485212</v>
      </c>
      <c r="N205" s="361">
        <f t="shared" si="138"/>
        <v>3251.485212</v>
      </c>
      <c r="O205" s="361">
        <f t="shared" si="138"/>
        <v>3251.485212</v>
      </c>
      <c r="P205" s="361">
        <f t="shared" si="138"/>
        <v>3251.485212</v>
      </c>
      <c r="Q205" s="361">
        <f t="shared" si="138"/>
        <v>3251.485212</v>
      </c>
      <c r="R205" s="361">
        <f t="shared" si="138"/>
        <v>3251.485212</v>
      </c>
      <c r="S205" s="361">
        <f t="shared" si="138"/>
        <v>3251.485212</v>
      </c>
      <c r="T205" s="361">
        <f t="shared" si="139"/>
        <v>3251.485212</v>
      </c>
      <c r="U205" s="361">
        <f t="shared" si="139"/>
        <v>3251.485212</v>
      </c>
      <c r="V205" s="361">
        <f t="shared" si="139"/>
        <v>3251.485212</v>
      </c>
      <c r="W205" s="361">
        <f t="shared" si="139"/>
        <v>3251.485212</v>
      </c>
      <c r="X205" s="361">
        <f t="shared" si="139"/>
        <v>3251.485212</v>
      </c>
      <c r="Y205" s="361">
        <f t="shared" si="139"/>
        <v>3251.485212</v>
      </c>
      <c r="Z205" s="361">
        <f t="shared" si="139"/>
        <v>3251.485212</v>
      </c>
      <c r="AA205" s="361">
        <f t="shared" si="139"/>
        <v>3251.485212</v>
      </c>
      <c r="AB205" s="361">
        <f t="shared" si="140"/>
        <v>3251.485212</v>
      </c>
      <c r="AC205" s="361">
        <f t="shared" si="141"/>
        <v>3251.485212</v>
      </c>
      <c r="AD205" s="361">
        <f t="shared" si="142"/>
        <v>3251.485212</v>
      </c>
      <c r="AE205" s="361">
        <f t="shared" si="143"/>
        <v>3251.485212</v>
      </c>
      <c r="AF205" s="361">
        <f t="shared" si="144"/>
        <v>3251.485212</v>
      </c>
      <c r="AG205" s="361">
        <f t="shared" si="145"/>
        <v>3251.485212</v>
      </c>
      <c r="AH205" s="361">
        <f t="shared" si="146"/>
        <v>3251.485212</v>
      </c>
      <c r="AI205" s="361">
        <f t="shared" si="147"/>
        <v>3251.485212</v>
      </c>
      <c r="AJ205" s="361">
        <f t="shared" si="148"/>
        <v>3251.485212</v>
      </c>
      <c r="AK205" s="361">
        <f t="shared" si="149"/>
        <v>3251.485212</v>
      </c>
    </row>
    <row r="206" spans="1:37" ht="15" thickBot="1" x14ac:dyDescent="0.4">
      <c r="A206" s="181" t="s">
        <v>633</v>
      </c>
      <c r="B206" s="572">
        <f>B205+B204+B202</f>
        <v>11561.343172000001</v>
      </c>
      <c r="C206" s="361">
        <f t="shared" si="150"/>
        <v>11561.343172000001</v>
      </c>
      <c r="D206" s="361">
        <f t="shared" si="138"/>
        <v>11561.343172000001</v>
      </c>
      <c r="E206" s="361">
        <f t="shared" si="138"/>
        <v>11561.343172000001</v>
      </c>
      <c r="F206" s="361">
        <f t="shared" si="138"/>
        <v>11561.343172000001</v>
      </c>
      <c r="G206" s="361">
        <f t="shared" si="138"/>
        <v>11561.343172000001</v>
      </c>
      <c r="H206" s="361">
        <f t="shared" si="138"/>
        <v>11561.343172000001</v>
      </c>
      <c r="I206" s="361">
        <f t="shared" si="138"/>
        <v>11561.343172000001</v>
      </c>
      <c r="J206" s="361">
        <f t="shared" si="138"/>
        <v>11561.343172000001</v>
      </c>
      <c r="K206" s="361">
        <f t="shared" si="138"/>
        <v>11561.343172000001</v>
      </c>
      <c r="L206" s="361">
        <f t="shared" si="138"/>
        <v>11561.343172000001</v>
      </c>
      <c r="M206" s="361">
        <f t="shared" si="138"/>
        <v>11561.343172000001</v>
      </c>
      <c r="N206" s="361">
        <f t="shared" si="138"/>
        <v>11561.343172000001</v>
      </c>
      <c r="O206" s="361">
        <f t="shared" si="138"/>
        <v>11561.343172000001</v>
      </c>
      <c r="P206" s="361">
        <f t="shared" si="138"/>
        <v>11561.343172000001</v>
      </c>
      <c r="Q206" s="361">
        <f t="shared" si="138"/>
        <v>11561.343172000001</v>
      </c>
      <c r="R206" s="361">
        <f t="shared" si="138"/>
        <v>11561.343172000001</v>
      </c>
      <c r="S206" s="361">
        <f t="shared" si="138"/>
        <v>11561.343172000001</v>
      </c>
      <c r="T206" s="361">
        <f t="shared" si="139"/>
        <v>11561.343172000001</v>
      </c>
      <c r="U206" s="361">
        <f t="shared" si="139"/>
        <v>11561.343172000001</v>
      </c>
      <c r="V206" s="361">
        <f t="shared" si="139"/>
        <v>11561.343172000001</v>
      </c>
      <c r="W206" s="361">
        <f t="shared" si="139"/>
        <v>11561.343172000001</v>
      </c>
      <c r="X206" s="361">
        <f t="shared" si="139"/>
        <v>11561.343172000001</v>
      </c>
      <c r="Y206" s="361">
        <f t="shared" si="139"/>
        <v>11561.343172000001</v>
      </c>
      <c r="Z206" s="361">
        <f t="shared" si="139"/>
        <v>11561.343172000001</v>
      </c>
      <c r="AA206" s="361">
        <f t="shared" si="139"/>
        <v>11561.343172000001</v>
      </c>
      <c r="AB206" s="361">
        <f t="shared" si="140"/>
        <v>11561.343172000001</v>
      </c>
      <c r="AC206" s="361">
        <f t="shared" si="141"/>
        <v>11561.343172000001</v>
      </c>
      <c r="AD206" s="361">
        <f t="shared" si="142"/>
        <v>11561.343172000001</v>
      </c>
      <c r="AE206" s="361">
        <f t="shared" si="143"/>
        <v>11561.343172000001</v>
      </c>
      <c r="AF206" s="361">
        <f t="shared" si="144"/>
        <v>11561.343172000001</v>
      </c>
      <c r="AG206" s="361">
        <f t="shared" si="145"/>
        <v>11561.343172000001</v>
      </c>
      <c r="AH206" s="361">
        <f t="shared" si="146"/>
        <v>11561.343172000001</v>
      </c>
      <c r="AI206" s="361">
        <f t="shared" si="147"/>
        <v>11561.343172000001</v>
      </c>
      <c r="AJ206" s="361">
        <f t="shared" si="148"/>
        <v>11561.343172000001</v>
      </c>
      <c r="AK206" s="361">
        <f t="shared" si="149"/>
        <v>11561.343172000001</v>
      </c>
    </row>
    <row r="207" spans="1:37" ht="15" thickBot="1" x14ac:dyDescent="0.4">
      <c r="A207" s="181" t="s">
        <v>634</v>
      </c>
      <c r="B207" s="362">
        <f>B127</f>
        <v>84200</v>
      </c>
      <c r="C207" s="361">
        <f t="shared" si="150"/>
        <v>84200</v>
      </c>
      <c r="D207" s="361">
        <f t="shared" si="138"/>
        <v>84200</v>
      </c>
      <c r="E207" s="361">
        <f t="shared" si="138"/>
        <v>84200</v>
      </c>
      <c r="F207" s="361">
        <f t="shared" si="138"/>
        <v>84200</v>
      </c>
      <c r="G207" s="361">
        <f t="shared" si="138"/>
        <v>84200</v>
      </c>
      <c r="H207" s="361">
        <f t="shared" si="138"/>
        <v>84200</v>
      </c>
      <c r="I207" s="361">
        <f t="shared" si="138"/>
        <v>84200</v>
      </c>
      <c r="J207" s="361">
        <f t="shared" si="138"/>
        <v>84200</v>
      </c>
      <c r="K207" s="361">
        <f t="shared" si="138"/>
        <v>84200</v>
      </c>
      <c r="L207" s="361">
        <f t="shared" si="138"/>
        <v>84200</v>
      </c>
      <c r="M207" s="361">
        <f t="shared" si="138"/>
        <v>84200</v>
      </c>
      <c r="N207" s="361">
        <f t="shared" si="138"/>
        <v>84200</v>
      </c>
      <c r="O207" s="361">
        <f t="shared" si="138"/>
        <v>84200</v>
      </c>
      <c r="P207" s="361">
        <f t="shared" si="138"/>
        <v>84200</v>
      </c>
      <c r="Q207" s="361">
        <f t="shared" si="138"/>
        <v>84200</v>
      </c>
      <c r="R207" s="361">
        <f t="shared" si="138"/>
        <v>84200</v>
      </c>
      <c r="S207" s="361">
        <f t="shared" si="138"/>
        <v>84200</v>
      </c>
      <c r="T207" s="361">
        <f t="shared" si="139"/>
        <v>84200</v>
      </c>
      <c r="U207" s="361">
        <f t="shared" si="139"/>
        <v>84200</v>
      </c>
      <c r="V207" s="361">
        <f t="shared" si="139"/>
        <v>84200</v>
      </c>
      <c r="W207" s="361">
        <f t="shared" si="139"/>
        <v>84200</v>
      </c>
      <c r="X207" s="361">
        <f t="shared" si="139"/>
        <v>84200</v>
      </c>
      <c r="Y207" s="361">
        <f t="shared" si="139"/>
        <v>84200</v>
      </c>
      <c r="Z207" s="361">
        <f t="shared" si="139"/>
        <v>84200</v>
      </c>
      <c r="AA207" s="361">
        <f t="shared" si="139"/>
        <v>84200</v>
      </c>
      <c r="AB207" s="361">
        <f t="shared" si="140"/>
        <v>84200</v>
      </c>
      <c r="AC207" s="361">
        <f t="shared" si="141"/>
        <v>84200</v>
      </c>
      <c r="AD207" s="361">
        <f t="shared" si="142"/>
        <v>84200</v>
      </c>
      <c r="AE207" s="361">
        <f t="shared" si="143"/>
        <v>84200</v>
      </c>
      <c r="AF207" s="361">
        <f t="shared" si="144"/>
        <v>84200</v>
      </c>
      <c r="AG207" s="361">
        <f t="shared" si="145"/>
        <v>84200</v>
      </c>
      <c r="AH207" s="361">
        <f t="shared" si="146"/>
        <v>84200</v>
      </c>
      <c r="AI207" s="361">
        <f t="shared" si="147"/>
        <v>84200</v>
      </c>
      <c r="AJ207" s="361">
        <f t="shared" si="148"/>
        <v>84200</v>
      </c>
      <c r="AK207" s="361">
        <f t="shared" si="149"/>
        <v>84200</v>
      </c>
    </row>
    <row r="208" spans="1:37" ht="15" thickBot="1" x14ac:dyDescent="0.4">
      <c r="A208" s="181" t="s">
        <v>635</v>
      </c>
      <c r="B208" s="7">
        <v>4022.0495190000001</v>
      </c>
      <c r="C208" s="361">
        <f t="shared" si="150"/>
        <v>4022.0495190000001</v>
      </c>
      <c r="D208" s="361">
        <f t="shared" si="138"/>
        <v>4022.0495190000001</v>
      </c>
      <c r="E208" s="361">
        <f t="shared" si="138"/>
        <v>4022.0495190000001</v>
      </c>
      <c r="F208" s="361">
        <f t="shared" si="138"/>
        <v>4022.0495190000001</v>
      </c>
      <c r="G208" s="361">
        <f t="shared" si="138"/>
        <v>4022.0495190000001</v>
      </c>
      <c r="H208" s="361">
        <f t="shared" si="138"/>
        <v>4022.0495190000001</v>
      </c>
      <c r="I208" s="361">
        <f t="shared" si="138"/>
        <v>4022.0495190000001</v>
      </c>
      <c r="J208" s="361">
        <f t="shared" si="138"/>
        <v>4022.0495190000001</v>
      </c>
      <c r="K208" s="361">
        <f t="shared" si="138"/>
        <v>4022.0495190000001</v>
      </c>
      <c r="L208" s="361">
        <f t="shared" si="138"/>
        <v>4022.0495190000001</v>
      </c>
      <c r="M208" s="361">
        <f t="shared" si="138"/>
        <v>4022.0495190000001</v>
      </c>
      <c r="N208" s="361">
        <f t="shared" si="138"/>
        <v>4022.0495190000001</v>
      </c>
      <c r="O208" s="361">
        <f t="shared" si="138"/>
        <v>4022.0495190000001</v>
      </c>
      <c r="P208" s="361">
        <f t="shared" si="138"/>
        <v>4022.0495190000001</v>
      </c>
      <c r="Q208" s="361">
        <f t="shared" si="138"/>
        <v>4022.0495190000001</v>
      </c>
      <c r="R208" s="361">
        <f t="shared" si="138"/>
        <v>4022.0495190000001</v>
      </c>
      <c r="S208" s="361">
        <f t="shared" si="138"/>
        <v>4022.0495190000001</v>
      </c>
      <c r="T208" s="361">
        <f t="shared" si="139"/>
        <v>4022.0495190000001</v>
      </c>
      <c r="U208" s="361">
        <f t="shared" si="139"/>
        <v>4022.0495190000001</v>
      </c>
      <c r="V208" s="361">
        <f t="shared" si="139"/>
        <v>4022.0495190000001</v>
      </c>
      <c r="W208" s="361">
        <f t="shared" si="139"/>
        <v>4022.0495190000001</v>
      </c>
      <c r="X208" s="361">
        <f t="shared" si="139"/>
        <v>4022.0495190000001</v>
      </c>
      <c r="Y208" s="361">
        <f t="shared" si="139"/>
        <v>4022.0495190000001</v>
      </c>
      <c r="Z208" s="361">
        <f t="shared" si="139"/>
        <v>4022.0495190000001</v>
      </c>
      <c r="AA208" s="361">
        <f t="shared" si="139"/>
        <v>4022.0495190000001</v>
      </c>
      <c r="AB208" s="361">
        <f t="shared" si="140"/>
        <v>4022.0495190000001</v>
      </c>
      <c r="AC208" s="361">
        <f t="shared" si="141"/>
        <v>4022.0495190000001</v>
      </c>
      <c r="AD208" s="361">
        <f t="shared" si="142"/>
        <v>4022.0495190000001</v>
      </c>
      <c r="AE208" s="361">
        <f t="shared" si="143"/>
        <v>4022.0495190000001</v>
      </c>
      <c r="AF208" s="361">
        <f t="shared" si="144"/>
        <v>4022.0495190000001</v>
      </c>
      <c r="AG208" s="361">
        <f t="shared" si="145"/>
        <v>4022.0495190000001</v>
      </c>
      <c r="AH208" s="361">
        <f t="shared" si="146"/>
        <v>4022.0495190000001</v>
      </c>
      <c r="AI208" s="361">
        <f t="shared" si="147"/>
        <v>4022.0495190000001</v>
      </c>
      <c r="AJ208" s="361">
        <f t="shared" si="148"/>
        <v>4022.0495190000001</v>
      </c>
      <c r="AK208" s="361">
        <f t="shared" si="149"/>
        <v>4022.0495190000001</v>
      </c>
    </row>
    <row r="209" spans="1:37" ht="15" thickBot="1" x14ac:dyDescent="0.4">
      <c r="A209" s="181" t="s">
        <v>636</v>
      </c>
      <c r="B209" s="572">
        <f>B208+B206</f>
        <v>15583.392691000001</v>
      </c>
      <c r="C209" s="361">
        <f t="shared" si="150"/>
        <v>15583.392691000001</v>
      </c>
      <c r="D209" s="361">
        <f t="shared" si="138"/>
        <v>15583.392691000001</v>
      </c>
      <c r="E209" s="361">
        <f t="shared" si="138"/>
        <v>15583.392691000001</v>
      </c>
      <c r="F209" s="361">
        <f t="shared" si="138"/>
        <v>15583.392691000001</v>
      </c>
      <c r="G209" s="361">
        <f t="shared" si="138"/>
        <v>15583.392691000001</v>
      </c>
      <c r="H209" s="361">
        <f t="shared" si="138"/>
        <v>15583.392691000001</v>
      </c>
      <c r="I209" s="361">
        <f t="shared" si="138"/>
        <v>15583.392691000001</v>
      </c>
      <c r="J209" s="361">
        <f t="shared" si="138"/>
        <v>15583.392691000001</v>
      </c>
      <c r="K209" s="361">
        <f t="shared" si="138"/>
        <v>15583.392691000001</v>
      </c>
      <c r="L209" s="361">
        <f t="shared" si="138"/>
        <v>15583.392691000001</v>
      </c>
      <c r="M209" s="361">
        <f t="shared" si="138"/>
        <v>15583.392691000001</v>
      </c>
      <c r="N209" s="361">
        <f t="shared" si="138"/>
        <v>15583.392691000001</v>
      </c>
      <c r="O209" s="361">
        <f t="shared" si="138"/>
        <v>15583.392691000001</v>
      </c>
      <c r="P209" s="361">
        <f t="shared" si="138"/>
        <v>15583.392691000001</v>
      </c>
      <c r="Q209" s="361">
        <f t="shared" si="138"/>
        <v>15583.392691000001</v>
      </c>
      <c r="R209" s="361">
        <f t="shared" si="138"/>
        <v>15583.392691000001</v>
      </c>
      <c r="S209" s="361">
        <f t="shared" si="138"/>
        <v>15583.392691000001</v>
      </c>
      <c r="T209" s="361">
        <f t="shared" si="139"/>
        <v>15583.392691000001</v>
      </c>
      <c r="U209" s="361">
        <f t="shared" si="139"/>
        <v>15583.392691000001</v>
      </c>
      <c r="V209" s="361">
        <f t="shared" si="139"/>
        <v>15583.392691000001</v>
      </c>
      <c r="W209" s="361">
        <f t="shared" si="139"/>
        <v>15583.392691000001</v>
      </c>
      <c r="X209" s="361">
        <f t="shared" si="139"/>
        <v>15583.392691000001</v>
      </c>
      <c r="Y209" s="361">
        <f t="shared" si="139"/>
        <v>15583.392691000001</v>
      </c>
      <c r="Z209" s="361">
        <f t="shared" si="139"/>
        <v>15583.392691000001</v>
      </c>
      <c r="AA209" s="361">
        <f t="shared" si="139"/>
        <v>15583.392691000001</v>
      </c>
      <c r="AB209" s="361">
        <f t="shared" si="140"/>
        <v>15583.392691000001</v>
      </c>
      <c r="AC209" s="361">
        <f t="shared" si="141"/>
        <v>15583.392691000001</v>
      </c>
      <c r="AD209" s="361">
        <f t="shared" si="142"/>
        <v>15583.392691000001</v>
      </c>
      <c r="AE209" s="361">
        <f t="shared" si="143"/>
        <v>15583.392691000001</v>
      </c>
      <c r="AF209" s="361">
        <f t="shared" si="144"/>
        <v>15583.392691000001</v>
      </c>
      <c r="AG209" s="361">
        <f t="shared" si="145"/>
        <v>15583.392691000001</v>
      </c>
      <c r="AH209" s="361">
        <f t="shared" si="146"/>
        <v>15583.392691000001</v>
      </c>
      <c r="AI209" s="361">
        <f t="shared" si="147"/>
        <v>15583.392691000001</v>
      </c>
      <c r="AJ209" s="361">
        <f t="shared" si="148"/>
        <v>15583.392691000001</v>
      </c>
      <c r="AK209" s="361">
        <f t="shared" si="149"/>
        <v>15583.392691000001</v>
      </c>
    </row>
    <row r="210" spans="1:37" ht="15" thickBot="1" x14ac:dyDescent="0.4">
      <c r="A210" s="181" t="s">
        <v>637</v>
      </c>
      <c r="B210" s="362">
        <f>B130</f>
        <v>107222</v>
      </c>
      <c r="C210" s="361">
        <f t="shared" si="150"/>
        <v>107222</v>
      </c>
      <c r="D210" s="361">
        <f t="shared" si="150"/>
        <v>107222</v>
      </c>
      <c r="E210" s="361">
        <f t="shared" si="150"/>
        <v>107222</v>
      </c>
      <c r="F210" s="361">
        <f t="shared" si="150"/>
        <v>107222</v>
      </c>
      <c r="G210" s="361">
        <f t="shared" si="150"/>
        <v>107222</v>
      </c>
      <c r="H210" s="361">
        <f t="shared" si="150"/>
        <v>107222</v>
      </c>
      <c r="I210" s="361">
        <f t="shared" si="150"/>
        <v>107222</v>
      </c>
      <c r="J210" s="361">
        <f t="shared" si="150"/>
        <v>107222</v>
      </c>
      <c r="K210" s="361">
        <f t="shared" si="150"/>
        <v>107222</v>
      </c>
      <c r="L210" s="361">
        <f t="shared" si="150"/>
        <v>107222</v>
      </c>
      <c r="M210" s="361">
        <f t="shared" si="150"/>
        <v>107222</v>
      </c>
      <c r="N210" s="361">
        <f t="shared" si="150"/>
        <v>107222</v>
      </c>
      <c r="O210" s="361">
        <f t="shared" si="150"/>
        <v>107222</v>
      </c>
      <c r="P210" s="361">
        <f t="shared" si="150"/>
        <v>107222</v>
      </c>
      <c r="Q210" s="361">
        <f t="shared" si="150"/>
        <v>107222</v>
      </c>
      <c r="R210" s="361">
        <f t="shared" si="150"/>
        <v>107222</v>
      </c>
      <c r="S210" s="361">
        <f t="shared" ref="S210:AA210" si="151">R210</f>
        <v>107222</v>
      </c>
      <c r="T210" s="361">
        <f t="shared" si="151"/>
        <v>107222</v>
      </c>
      <c r="U210" s="361">
        <f t="shared" si="151"/>
        <v>107222</v>
      </c>
      <c r="V210" s="361">
        <f t="shared" si="151"/>
        <v>107222</v>
      </c>
      <c r="W210" s="361">
        <f t="shared" si="151"/>
        <v>107222</v>
      </c>
      <c r="X210" s="361">
        <f t="shared" si="151"/>
        <v>107222</v>
      </c>
      <c r="Y210" s="361">
        <f t="shared" si="151"/>
        <v>107222</v>
      </c>
      <c r="Z210" s="361">
        <f t="shared" si="151"/>
        <v>107222</v>
      </c>
      <c r="AA210" s="361">
        <f t="shared" si="151"/>
        <v>107222</v>
      </c>
      <c r="AB210" s="361">
        <f t="shared" si="140"/>
        <v>107222</v>
      </c>
      <c r="AC210" s="361">
        <f t="shared" si="141"/>
        <v>107222</v>
      </c>
      <c r="AD210" s="361">
        <f t="shared" si="142"/>
        <v>107222</v>
      </c>
      <c r="AE210" s="361">
        <f t="shared" si="143"/>
        <v>107222</v>
      </c>
      <c r="AF210" s="361">
        <f t="shared" si="144"/>
        <v>107222</v>
      </c>
      <c r="AG210" s="361">
        <f t="shared" si="145"/>
        <v>107222</v>
      </c>
      <c r="AH210" s="361">
        <f t="shared" si="146"/>
        <v>107222</v>
      </c>
      <c r="AI210" s="361">
        <f t="shared" si="147"/>
        <v>107222</v>
      </c>
      <c r="AJ210" s="361">
        <f t="shared" si="148"/>
        <v>107222</v>
      </c>
      <c r="AK210" s="361">
        <f t="shared" si="149"/>
        <v>107222</v>
      </c>
    </row>
    <row r="211" spans="1:37" ht="15" thickBot="1" x14ac:dyDescent="0.4">
      <c r="A211" s="181" t="s">
        <v>638</v>
      </c>
      <c r="B211" s="7">
        <v>1049.460883</v>
      </c>
      <c r="C211" s="361">
        <f t="shared" ref="C211:AA215" si="152">B211</f>
        <v>1049.460883</v>
      </c>
      <c r="D211" s="361">
        <f t="shared" si="152"/>
        <v>1049.460883</v>
      </c>
      <c r="E211" s="361">
        <f t="shared" si="152"/>
        <v>1049.460883</v>
      </c>
      <c r="F211" s="361">
        <f t="shared" si="152"/>
        <v>1049.460883</v>
      </c>
      <c r="G211" s="361">
        <f t="shared" si="152"/>
        <v>1049.460883</v>
      </c>
      <c r="H211" s="361">
        <f t="shared" si="152"/>
        <v>1049.460883</v>
      </c>
      <c r="I211" s="361">
        <f t="shared" si="152"/>
        <v>1049.460883</v>
      </c>
      <c r="J211" s="361">
        <f t="shared" si="152"/>
        <v>1049.460883</v>
      </c>
      <c r="K211" s="361">
        <f t="shared" si="152"/>
        <v>1049.460883</v>
      </c>
      <c r="L211" s="361">
        <f t="shared" si="152"/>
        <v>1049.460883</v>
      </c>
      <c r="M211" s="361">
        <f t="shared" si="152"/>
        <v>1049.460883</v>
      </c>
      <c r="N211" s="361">
        <f t="shared" si="152"/>
        <v>1049.460883</v>
      </c>
      <c r="O211" s="361">
        <f t="shared" si="152"/>
        <v>1049.460883</v>
      </c>
      <c r="P211" s="361">
        <f t="shared" si="152"/>
        <v>1049.460883</v>
      </c>
      <c r="Q211" s="361">
        <f t="shared" si="152"/>
        <v>1049.460883</v>
      </c>
      <c r="R211" s="361">
        <f t="shared" si="152"/>
        <v>1049.460883</v>
      </c>
      <c r="S211" s="361">
        <f t="shared" si="152"/>
        <v>1049.460883</v>
      </c>
      <c r="T211" s="361">
        <f t="shared" si="152"/>
        <v>1049.460883</v>
      </c>
      <c r="U211" s="361">
        <f t="shared" si="152"/>
        <v>1049.460883</v>
      </c>
      <c r="V211" s="361">
        <f t="shared" si="152"/>
        <v>1049.460883</v>
      </c>
      <c r="W211" s="361">
        <f t="shared" si="152"/>
        <v>1049.460883</v>
      </c>
      <c r="X211" s="361">
        <f t="shared" si="152"/>
        <v>1049.460883</v>
      </c>
      <c r="Y211" s="361">
        <f t="shared" si="152"/>
        <v>1049.460883</v>
      </c>
      <c r="Z211" s="361">
        <f t="shared" si="152"/>
        <v>1049.460883</v>
      </c>
      <c r="AA211" s="361">
        <f t="shared" si="152"/>
        <v>1049.460883</v>
      </c>
      <c r="AB211" s="361">
        <f t="shared" si="140"/>
        <v>1049.460883</v>
      </c>
      <c r="AC211" s="361">
        <f t="shared" si="141"/>
        <v>1049.460883</v>
      </c>
      <c r="AD211" s="361">
        <f t="shared" si="142"/>
        <v>1049.460883</v>
      </c>
      <c r="AE211" s="361">
        <f t="shared" si="143"/>
        <v>1049.460883</v>
      </c>
      <c r="AF211" s="361">
        <f t="shared" si="144"/>
        <v>1049.460883</v>
      </c>
      <c r="AG211" s="361">
        <f t="shared" si="145"/>
        <v>1049.460883</v>
      </c>
      <c r="AH211" s="361">
        <f t="shared" si="146"/>
        <v>1049.460883</v>
      </c>
      <c r="AI211" s="361">
        <f t="shared" si="147"/>
        <v>1049.460883</v>
      </c>
      <c r="AJ211" s="361">
        <f t="shared" si="148"/>
        <v>1049.460883</v>
      </c>
      <c r="AK211" s="361">
        <f t="shared" si="149"/>
        <v>1049.460883</v>
      </c>
    </row>
    <row r="212" spans="1:37" ht="15" thickBot="1" x14ac:dyDescent="0.4">
      <c r="A212" s="181" t="s">
        <v>639</v>
      </c>
      <c r="B212" s="572">
        <f>B211+B209</f>
        <v>16632.853574000001</v>
      </c>
      <c r="C212" s="361">
        <f t="shared" si="152"/>
        <v>16632.853574000001</v>
      </c>
      <c r="D212" s="361">
        <f t="shared" si="152"/>
        <v>16632.853574000001</v>
      </c>
      <c r="E212" s="361">
        <f t="shared" si="152"/>
        <v>16632.853574000001</v>
      </c>
      <c r="F212" s="361">
        <f t="shared" si="152"/>
        <v>16632.853574000001</v>
      </c>
      <c r="G212" s="361">
        <f t="shared" si="152"/>
        <v>16632.853574000001</v>
      </c>
      <c r="H212" s="361">
        <f t="shared" si="152"/>
        <v>16632.853574000001</v>
      </c>
      <c r="I212" s="361">
        <f t="shared" si="152"/>
        <v>16632.853574000001</v>
      </c>
      <c r="J212" s="361">
        <f t="shared" si="152"/>
        <v>16632.853574000001</v>
      </c>
      <c r="K212" s="361">
        <f t="shared" si="152"/>
        <v>16632.853574000001</v>
      </c>
      <c r="L212" s="361">
        <f t="shared" si="152"/>
        <v>16632.853574000001</v>
      </c>
      <c r="M212" s="361">
        <f t="shared" si="152"/>
        <v>16632.853574000001</v>
      </c>
      <c r="N212" s="361">
        <f t="shared" si="152"/>
        <v>16632.853574000001</v>
      </c>
      <c r="O212" s="361">
        <f t="shared" si="152"/>
        <v>16632.853574000001</v>
      </c>
      <c r="P212" s="361">
        <f t="shared" si="152"/>
        <v>16632.853574000001</v>
      </c>
      <c r="Q212" s="361">
        <f t="shared" si="152"/>
        <v>16632.853574000001</v>
      </c>
      <c r="R212" s="361">
        <f t="shared" si="152"/>
        <v>16632.853574000001</v>
      </c>
      <c r="S212" s="361">
        <f t="shared" si="152"/>
        <v>16632.853574000001</v>
      </c>
      <c r="T212" s="361">
        <f t="shared" si="152"/>
        <v>16632.853574000001</v>
      </c>
      <c r="U212" s="361">
        <f t="shared" si="152"/>
        <v>16632.853574000001</v>
      </c>
      <c r="V212" s="361">
        <f t="shared" si="152"/>
        <v>16632.853574000001</v>
      </c>
      <c r="W212" s="361">
        <f t="shared" si="152"/>
        <v>16632.853574000001</v>
      </c>
      <c r="X212" s="361">
        <f t="shared" si="152"/>
        <v>16632.853574000001</v>
      </c>
      <c r="Y212" s="361">
        <f t="shared" si="152"/>
        <v>16632.853574000001</v>
      </c>
      <c r="Z212" s="361">
        <f t="shared" si="152"/>
        <v>16632.853574000001</v>
      </c>
      <c r="AA212" s="361">
        <f t="shared" si="152"/>
        <v>16632.853574000001</v>
      </c>
      <c r="AB212" s="361">
        <f t="shared" si="140"/>
        <v>16632.853574000001</v>
      </c>
      <c r="AC212" s="361">
        <f t="shared" si="141"/>
        <v>16632.853574000001</v>
      </c>
      <c r="AD212" s="361">
        <f t="shared" si="142"/>
        <v>16632.853574000001</v>
      </c>
      <c r="AE212" s="361">
        <f t="shared" si="143"/>
        <v>16632.853574000001</v>
      </c>
      <c r="AF212" s="361">
        <f t="shared" si="144"/>
        <v>16632.853574000001</v>
      </c>
      <c r="AG212" s="361">
        <f t="shared" si="145"/>
        <v>16632.853574000001</v>
      </c>
      <c r="AH212" s="361">
        <f t="shared" si="146"/>
        <v>16632.853574000001</v>
      </c>
      <c r="AI212" s="361">
        <f t="shared" si="147"/>
        <v>16632.853574000001</v>
      </c>
      <c r="AJ212" s="361">
        <f t="shared" si="148"/>
        <v>16632.853574000001</v>
      </c>
      <c r="AK212" s="361">
        <f t="shared" si="149"/>
        <v>16632.853574000001</v>
      </c>
    </row>
    <row r="213" spans="1:37" ht="15" thickBot="1" x14ac:dyDescent="0.4">
      <c r="A213" s="181" t="s">
        <v>640</v>
      </c>
      <c r="B213" s="362">
        <f>B133</f>
        <v>211000</v>
      </c>
      <c r="C213" s="361">
        <f t="shared" si="152"/>
        <v>211000</v>
      </c>
      <c r="D213" s="361">
        <f t="shared" si="152"/>
        <v>211000</v>
      </c>
      <c r="E213" s="361">
        <f t="shared" si="152"/>
        <v>211000</v>
      </c>
      <c r="F213" s="361">
        <f t="shared" si="152"/>
        <v>211000</v>
      </c>
      <c r="G213" s="361">
        <f t="shared" si="152"/>
        <v>211000</v>
      </c>
      <c r="H213" s="361">
        <f t="shared" si="152"/>
        <v>211000</v>
      </c>
      <c r="I213" s="361">
        <f t="shared" si="152"/>
        <v>211000</v>
      </c>
      <c r="J213" s="361">
        <f t="shared" si="152"/>
        <v>211000</v>
      </c>
      <c r="K213" s="361">
        <f t="shared" si="152"/>
        <v>211000</v>
      </c>
      <c r="L213" s="361">
        <f t="shared" si="152"/>
        <v>211000</v>
      </c>
      <c r="M213" s="361">
        <f t="shared" si="152"/>
        <v>211000</v>
      </c>
      <c r="N213" s="361">
        <f t="shared" si="152"/>
        <v>211000</v>
      </c>
      <c r="O213" s="361">
        <f t="shared" si="152"/>
        <v>211000</v>
      </c>
      <c r="P213" s="361">
        <f t="shared" si="152"/>
        <v>211000</v>
      </c>
      <c r="Q213" s="361">
        <f t="shared" si="152"/>
        <v>211000</v>
      </c>
      <c r="R213" s="361">
        <f t="shared" si="152"/>
        <v>211000</v>
      </c>
      <c r="S213" s="361">
        <f t="shared" si="152"/>
        <v>211000</v>
      </c>
      <c r="T213" s="361">
        <f t="shared" si="152"/>
        <v>211000</v>
      </c>
      <c r="U213" s="361">
        <f t="shared" si="152"/>
        <v>211000</v>
      </c>
      <c r="V213" s="361">
        <f t="shared" si="152"/>
        <v>211000</v>
      </c>
      <c r="W213" s="361">
        <f t="shared" si="152"/>
        <v>211000</v>
      </c>
      <c r="X213" s="361">
        <f t="shared" si="152"/>
        <v>211000</v>
      </c>
      <c r="Y213" s="361">
        <f t="shared" si="152"/>
        <v>211000</v>
      </c>
      <c r="Z213" s="361">
        <f t="shared" si="152"/>
        <v>211000</v>
      </c>
      <c r="AA213" s="361">
        <f t="shared" si="152"/>
        <v>211000</v>
      </c>
      <c r="AB213" s="361">
        <f t="shared" si="140"/>
        <v>211000</v>
      </c>
      <c r="AC213" s="361">
        <f t="shared" si="141"/>
        <v>211000</v>
      </c>
      <c r="AD213" s="361">
        <f t="shared" si="142"/>
        <v>211000</v>
      </c>
      <c r="AE213" s="361">
        <f t="shared" si="143"/>
        <v>211000</v>
      </c>
      <c r="AF213" s="361">
        <f t="shared" si="144"/>
        <v>211000</v>
      </c>
      <c r="AG213" s="361">
        <f t="shared" si="145"/>
        <v>211000</v>
      </c>
      <c r="AH213" s="361">
        <f t="shared" si="146"/>
        <v>211000</v>
      </c>
      <c r="AI213" s="361">
        <f t="shared" si="147"/>
        <v>211000</v>
      </c>
      <c r="AJ213" s="361">
        <f t="shared" si="148"/>
        <v>211000</v>
      </c>
      <c r="AK213" s="361">
        <f t="shared" si="149"/>
        <v>211000</v>
      </c>
    </row>
    <row r="214" spans="1:37" ht="15" thickBot="1" x14ac:dyDescent="0.4">
      <c r="A214" s="181" t="s">
        <v>641</v>
      </c>
      <c r="B214" s="572">
        <f>B134</f>
        <v>800</v>
      </c>
      <c r="C214" s="361">
        <f t="shared" si="152"/>
        <v>800</v>
      </c>
      <c r="D214" s="361">
        <f t="shared" si="152"/>
        <v>800</v>
      </c>
      <c r="E214" s="361">
        <f t="shared" si="152"/>
        <v>800</v>
      </c>
      <c r="F214" s="361">
        <f t="shared" si="152"/>
        <v>800</v>
      </c>
      <c r="G214" s="361">
        <f t="shared" si="152"/>
        <v>800</v>
      </c>
      <c r="H214" s="361">
        <f t="shared" si="152"/>
        <v>800</v>
      </c>
      <c r="I214" s="361">
        <f t="shared" si="152"/>
        <v>800</v>
      </c>
      <c r="J214" s="361">
        <f t="shared" si="152"/>
        <v>800</v>
      </c>
      <c r="K214" s="361">
        <f t="shared" si="152"/>
        <v>800</v>
      </c>
      <c r="L214" s="361">
        <f t="shared" si="152"/>
        <v>800</v>
      </c>
      <c r="M214" s="361">
        <f t="shared" si="152"/>
        <v>800</v>
      </c>
      <c r="N214" s="361">
        <f t="shared" si="152"/>
        <v>800</v>
      </c>
      <c r="O214" s="361">
        <f t="shared" si="152"/>
        <v>800</v>
      </c>
      <c r="P214" s="361">
        <f t="shared" si="152"/>
        <v>800</v>
      </c>
      <c r="Q214" s="361">
        <f t="shared" si="152"/>
        <v>800</v>
      </c>
      <c r="R214" s="361">
        <f t="shared" si="152"/>
        <v>800</v>
      </c>
      <c r="S214" s="361">
        <f t="shared" si="152"/>
        <v>800</v>
      </c>
      <c r="T214" s="361">
        <f t="shared" si="152"/>
        <v>800</v>
      </c>
      <c r="U214" s="361">
        <f t="shared" si="152"/>
        <v>800</v>
      </c>
      <c r="V214" s="361">
        <f t="shared" si="152"/>
        <v>800</v>
      </c>
      <c r="W214" s="361">
        <f t="shared" si="152"/>
        <v>800</v>
      </c>
      <c r="X214" s="361">
        <f t="shared" si="152"/>
        <v>800</v>
      </c>
      <c r="Y214" s="361">
        <f t="shared" si="152"/>
        <v>800</v>
      </c>
      <c r="Z214" s="361">
        <f t="shared" si="152"/>
        <v>800</v>
      </c>
      <c r="AA214" s="361">
        <f t="shared" si="152"/>
        <v>800</v>
      </c>
      <c r="AB214" s="361">
        <f t="shared" si="140"/>
        <v>800</v>
      </c>
      <c r="AC214" s="361">
        <f t="shared" si="141"/>
        <v>800</v>
      </c>
      <c r="AD214" s="361">
        <f t="shared" si="142"/>
        <v>800</v>
      </c>
      <c r="AE214" s="361">
        <f t="shared" si="143"/>
        <v>800</v>
      </c>
      <c r="AF214" s="361">
        <f t="shared" si="144"/>
        <v>800</v>
      </c>
      <c r="AG214" s="361">
        <f t="shared" si="145"/>
        <v>800</v>
      </c>
      <c r="AH214" s="361">
        <f t="shared" si="146"/>
        <v>800</v>
      </c>
      <c r="AI214" s="361">
        <f t="shared" si="147"/>
        <v>800</v>
      </c>
      <c r="AJ214" s="361">
        <f t="shared" si="148"/>
        <v>800</v>
      </c>
      <c r="AK214" s="361">
        <f t="shared" si="149"/>
        <v>800</v>
      </c>
    </row>
    <row r="215" spans="1:37" x14ac:dyDescent="0.35">
      <c r="A215" s="181" t="s">
        <v>642</v>
      </c>
      <c r="B215" s="572">
        <f>B135</f>
        <v>15043.667204414256</v>
      </c>
      <c r="C215" s="361">
        <f t="shared" si="152"/>
        <v>15043.667204414256</v>
      </c>
      <c r="D215" s="361">
        <f t="shared" si="152"/>
        <v>15043.667204414256</v>
      </c>
      <c r="E215" s="361">
        <f t="shared" si="152"/>
        <v>15043.667204414256</v>
      </c>
      <c r="F215" s="361">
        <f t="shared" si="152"/>
        <v>15043.667204414256</v>
      </c>
      <c r="G215" s="361">
        <f t="shared" si="152"/>
        <v>15043.667204414256</v>
      </c>
      <c r="H215" s="361">
        <f t="shared" si="152"/>
        <v>15043.667204414256</v>
      </c>
      <c r="I215" s="361">
        <f t="shared" si="152"/>
        <v>15043.667204414256</v>
      </c>
      <c r="J215" s="361">
        <f t="shared" si="152"/>
        <v>15043.667204414256</v>
      </c>
      <c r="K215" s="361">
        <f t="shared" si="152"/>
        <v>15043.667204414256</v>
      </c>
      <c r="L215" s="361">
        <f t="shared" si="152"/>
        <v>15043.667204414256</v>
      </c>
      <c r="M215" s="361">
        <f t="shared" si="152"/>
        <v>15043.667204414256</v>
      </c>
      <c r="N215" s="361">
        <f t="shared" si="152"/>
        <v>15043.667204414256</v>
      </c>
      <c r="O215" s="361">
        <f t="shared" si="152"/>
        <v>15043.667204414256</v>
      </c>
      <c r="P215" s="361">
        <f t="shared" si="152"/>
        <v>15043.667204414256</v>
      </c>
      <c r="Q215" s="361">
        <f t="shared" si="152"/>
        <v>15043.667204414256</v>
      </c>
      <c r="R215" s="361">
        <f t="shared" si="152"/>
        <v>15043.667204414256</v>
      </c>
      <c r="S215" s="361">
        <f t="shared" si="152"/>
        <v>15043.667204414256</v>
      </c>
      <c r="T215" s="361">
        <f t="shared" si="152"/>
        <v>15043.667204414256</v>
      </c>
      <c r="U215" s="361">
        <f t="shared" si="152"/>
        <v>15043.667204414256</v>
      </c>
      <c r="V215" s="361">
        <f t="shared" si="152"/>
        <v>15043.667204414256</v>
      </c>
      <c r="W215" s="361">
        <f t="shared" si="152"/>
        <v>15043.667204414256</v>
      </c>
      <c r="X215" s="361">
        <f t="shared" si="152"/>
        <v>15043.667204414256</v>
      </c>
      <c r="Y215" s="361">
        <f t="shared" si="152"/>
        <v>15043.667204414256</v>
      </c>
      <c r="Z215" s="361">
        <f t="shared" si="152"/>
        <v>15043.667204414256</v>
      </c>
      <c r="AA215" s="361">
        <f t="shared" si="152"/>
        <v>15043.667204414256</v>
      </c>
      <c r="AB215" s="361">
        <f t="shared" si="140"/>
        <v>15043.667204414256</v>
      </c>
      <c r="AC215" s="361">
        <f t="shared" si="141"/>
        <v>15043.667204414256</v>
      </c>
      <c r="AD215" s="361">
        <f t="shared" si="142"/>
        <v>15043.667204414256</v>
      </c>
      <c r="AE215" s="361">
        <f t="shared" si="143"/>
        <v>15043.667204414256</v>
      </c>
      <c r="AF215" s="361">
        <f t="shared" si="144"/>
        <v>15043.667204414256</v>
      </c>
      <c r="AG215" s="361">
        <f t="shared" si="145"/>
        <v>15043.667204414256</v>
      </c>
      <c r="AH215" s="361">
        <f t="shared" si="146"/>
        <v>15043.667204414256</v>
      </c>
      <c r="AI215" s="361">
        <f t="shared" si="147"/>
        <v>15043.667204414256</v>
      </c>
      <c r="AJ215" s="361">
        <f t="shared" si="148"/>
        <v>15043.667204414256</v>
      </c>
      <c r="AK215" s="361">
        <f t="shared" si="149"/>
        <v>15043.667204414256</v>
      </c>
    </row>
    <row r="219" spans="1:37" x14ac:dyDescent="0.35">
      <c r="A219" s="177" t="s">
        <v>1479</v>
      </c>
      <c r="B219" s="176">
        <v>20201030</v>
      </c>
    </row>
    <row r="220" spans="1:37" ht="15" thickBot="1" x14ac:dyDescent="0.4">
      <c r="A220" s="360"/>
    </row>
    <row r="221" spans="1:37" ht="15" thickBot="1" x14ac:dyDescent="0.4">
      <c r="A221" s="181" t="s">
        <v>506</v>
      </c>
      <c r="B221" s="7">
        <v>1041</v>
      </c>
      <c r="C221" s="361">
        <f>B221</f>
        <v>1041</v>
      </c>
      <c r="D221" s="361">
        <f t="shared" ref="D221:S236" si="153">C221</f>
        <v>1041</v>
      </c>
      <c r="E221" s="361">
        <f t="shared" si="153"/>
        <v>1041</v>
      </c>
      <c r="F221" s="361">
        <f t="shared" si="153"/>
        <v>1041</v>
      </c>
      <c r="G221" s="361">
        <f t="shared" si="153"/>
        <v>1041</v>
      </c>
      <c r="H221" s="361">
        <f t="shared" si="153"/>
        <v>1041</v>
      </c>
      <c r="I221" s="361">
        <f t="shared" si="153"/>
        <v>1041</v>
      </c>
      <c r="J221" s="361">
        <f t="shared" si="153"/>
        <v>1041</v>
      </c>
      <c r="K221" s="361">
        <f t="shared" si="153"/>
        <v>1041</v>
      </c>
      <c r="L221" s="361">
        <f t="shared" si="153"/>
        <v>1041</v>
      </c>
      <c r="M221" s="361">
        <f t="shared" si="153"/>
        <v>1041</v>
      </c>
      <c r="N221" s="361">
        <f t="shared" si="153"/>
        <v>1041</v>
      </c>
      <c r="O221" s="361">
        <f t="shared" si="153"/>
        <v>1041</v>
      </c>
      <c r="P221" s="361">
        <f t="shared" si="153"/>
        <v>1041</v>
      </c>
      <c r="Q221" s="361">
        <f t="shared" si="153"/>
        <v>1041</v>
      </c>
      <c r="R221" s="361">
        <f t="shared" si="153"/>
        <v>1041</v>
      </c>
      <c r="S221" s="361">
        <f t="shared" si="153"/>
        <v>1041</v>
      </c>
      <c r="T221" s="361">
        <f t="shared" ref="T221:T242" si="154">S221</f>
        <v>1041</v>
      </c>
      <c r="U221" s="361">
        <f t="shared" ref="U221:U242" si="155">T221</f>
        <v>1041</v>
      </c>
      <c r="V221" s="361">
        <f t="shared" ref="V221:V242" si="156">U221</f>
        <v>1041</v>
      </c>
      <c r="W221" s="361">
        <f t="shared" ref="W221:W242" si="157">V221</f>
        <v>1041</v>
      </c>
      <c r="X221" s="361">
        <f t="shared" ref="X221:X242" si="158">W221</f>
        <v>1041</v>
      </c>
      <c r="Y221" s="361">
        <f t="shared" ref="Y221:Y242" si="159">X221</f>
        <v>1041</v>
      </c>
      <c r="Z221" s="361">
        <f t="shared" ref="Z221:Z242" si="160">Y221</f>
        <v>1041</v>
      </c>
      <c r="AA221" s="361">
        <f t="shared" ref="AA221:AA242" si="161">Z221</f>
        <v>1041</v>
      </c>
      <c r="AB221" s="361">
        <f t="shared" ref="AB221:AB242" si="162">AA221</f>
        <v>1041</v>
      </c>
      <c r="AC221" s="361">
        <f t="shared" ref="AC221:AC242" si="163">AB221</f>
        <v>1041</v>
      </c>
      <c r="AD221" s="361">
        <f t="shared" ref="AD221:AD242" si="164">AC221</f>
        <v>1041</v>
      </c>
      <c r="AE221" s="361">
        <f t="shared" ref="AE221:AE242" si="165">AD221</f>
        <v>1041</v>
      </c>
      <c r="AF221" s="361">
        <f t="shared" ref="AF221:AF242" si="166">AE221</f>
        <v>1041</v>
      </c>
      <c r="AG221" s="361">
        <f t="shared" ref="AG221:AG242" si="167">AF221</f>
        <v>1041</v>
      </c>
      <c r="AH221" s="361">
        <f t="shared" ref="AH221:AH242" si="168">AG221</f>
        <v>1041</v>
      </c>
      <c r="AI221" s="361">
        <f t="shared" ref="AI221:AI242" si="169">AH221</f>
        <v>1041</v>
      </c>
      <c r="AJ221" s="361">
        <f t="shared" ref="AJ221:AJ242" si="170">AI221</f>
        <v>1041</v>
      </c>
      <c r="AK221" s="361">
        <f t="shared" ref="AK221:AK242" si="171">AJ221</f>
        <v>1041</v>
      </c>
    </row>
    <row r="222" spans="1:37" ht="15" thickBot="1" x14ac:dyDescent="0.4">
      <c r="A222" s="181" t="s">
        <v>505</v>
      </c>
      <c r="B222" s="7">
        <v>161</v>
      </c>
      <c r="C222" s="361">
        <f t="shared" ref="C222:C242" si="172">B222</f>
        <v>161</v>
      </c>
      <c r="D222" s="361">
        <f t="shared" si="153"/>
        <v>161</v>
      </c>
      <c r="E222" s="361">
        <f t="shared" si="153"/>
        <v>161</v>
      </c>
      <c r="F222" s="361">
        <f t="shared" si="153"/>
        <v>161</v>
      </c>
      <c r="G222" s="361">
        <f t="shared" si="153"/>
        <v>161</v>
      </c>
      <c r="H222" s="361">
        <f t="shared" si="153"/>
        <v>161</v>
      </c>
      <c r="I222" s="361">
        <f t="shared" si="153"/>
        <v>161</v>
      </c>
      <c r="J222" s="361">
        <f t="shared" si="153"/>
        <v>161</v>
      </c>
      <c r="K222" s="361">
        <f t="shared" si="153"/>
        <v>161</v>
      </c>
      <c r="L222" s="361">
        <f t="shared" si="153"/>
        <v>161</v>
      </c>
      <c r="M222" s="361">
        <f t="shared" si="153"/>
        <v>161</v>
      </c>
      <c r="N222" s="361">
        <f t="shared" si="153"/>
        <v>161</v>
      </c>
      <c r="O222" s="361">
        <f t="shared" si="153"/>
        <v>161</v>
      </c>
      <c r="P222" s="361">
        <f t="shared" si="153"/>
        <v>161</v>
      </c>
      <c r="Q222" s="361">
        <f t="shared" si="153"/>
        <v>161</v>
      </c>
      <c r="R222" s="361">
        <f t="shared" si="153"/>
        <v>161</v>
      </c>
      <c r="S222" s="361">
        <f t="shared" si="153"/>
        <v>161</v>
      </c>
      <c r="T222" s="361">
        <f t="shared" si="154"/>
        <v>161</v>
      </c>
      <c r="U222" s="361">
        <f t="shared" si="155"/>
        <v>161</v>
      </c>
      <c r="V222" s="361">
        <f t="shared" si="156"/>
        <v>161</v>
      </c>
      <c r="W222" s="361">
        <f t="shared" si="157"/>
        <v>161</v>
      </c>
      <c r="X222" s="361">
        <f t="shared" si="158"/>
        <v>161</v>
      </c>
      <c r="Y222" s="361">
        <f t="shared" si="159"/>
        <v>161</v>
      </c>
      <c r="Z222" s="361">
        <f t="shared" si="160"/>
        <v>161</v>
      </c>
      <c r="AA222" s="361">
        <f t="shared" si="161"/>
        <v>161</v>
      </c>
      <c r="AB222" s="361">
        <f t="shared" si="162"/>
        <v>161</v>
      </c>
      <c r="AC222" s="361">
        <f t="shared" si="163"/>
        <v>161</v>
      </c>
      <c r="AD222" s="361">
        <f t="shared" si="164"/>
        <v>161</v>
      </c>
      <c r="AE222" s="361">
        <f t="shared" si="165"/>
        <v>161</v>
      </c>
      <c r="AF222" s="361">
        <f t="shared" si="166"/>
        <v>161</v>
      </c>
      <c r="AG222" s="361">
        <f t="shared" si="167"/>
        <v>161</v>
      </c>
      <c r="AH222" s="361">
        <f t="shared" si="168"/>
        <v>161</v>
      </c>
      <c r="AI222" s="361">
        <f t="shared" si="169"/>
        <v>161</v>
      </c>
      <c r="AJ222" s="361">
        <f t="shared" si="170"/>
        <v>161</v>
      </c>
      <c r="AK222" s="361">
        <f t="shared" si="171"/>
        <v>161</v>
      </c>
    </row>
    <row r="223" spans="1:37" ht="15" thickBot="1" x14ac:dyDescent="0.4">
      <c r="A223" s="181" t="s">
        <v>507</v>
      </c>
      <c r="B223" s="572">
        <f>B222+B221</f>
        <v>1202</v>
      </c>
      <c r="C223" s="361">
        <f t="shared" si="172"/>
        <v>1202</v>
      </c>
      <c r="D223" s="361">
        <f t="shared" si="153"/>
        <v>1202</v>
      </c>
      <c r="E223" s="361">
        <f t="shared" si="153"/>
        <v>1202</v>
      </c>
      <c r="F223" s="361">
        <f t="shared" si="153"/>
        <v>1202</v>
      </c>
      <c r="G223" s="361">
        <f t="shared" si="153"/>
        <v>1202</v>
      </c>
      <c r="H223" s="361">
        <f t="shared" si="153"/>
        <v>1202</v>
      </c>
      <c r="I223" s="361">
        <f t="shared" si="153"/>
        <v>1202</v>
      </c>
      <c r="J223" s="361">
        <f t="shared" si="153"/>
        <v>1202</v>
      </c>
      <c r="K223" s="361">
        <f t="shared" si="153"/>
        <v>1202</v>
      </c>
      <c r="L223" s="361">
        <f t="shared" si="153"/>
        <v>1202</v>
      </c>
      <c r="M223" s="361">
        <f t="shared" si="153"/>
        <v>1202</v>
      </c>
      <c r="N223" s="361">
        <f t="shared" si="153"/>
        <v>1202</v>
      </c>
      <c r="O223" s="361">
        <f t="shared" si="153"/>
        <v>1202</v>
      </c>
      <c r="P223" s="361">
        <f t="shared" si="153"/>
        <v>1202</v>
      </c>
      <c r="Q223" s="361">
        <f t="shared" si="153"/>
        <v>1202</v>
      </c>
      <c r="R223" s="361">
        <f t="shared" si="153"/>
        <v>1202</v>
      </c>
      <c r="S223" s="361">
        <f t="shared" si="153"/>
        <v>1202</v>
      </c>
      <c r="T223" s="361">
        <f t="shared" si="154"/>
        <v>1202</v>
      </c>
      <c r="U223" s="361">
        <f t="shared" si="155"/>
        <v>1202</v>
      </c>
      <c r="V223" s="361">
        <f t="shared" si="156"/>
        <v>1202</v>
      </c>
      <c r="W223" s="361">
        <f t="shared" si="157"/>
        <v>1202</v>
      </c>
      <c r="X223" s="361">
        <f t="shared" si="158"/>
        <v>1202</v>
      </c>
      <c r="Y223" s="361">
        <f t="shared" si="159"/>
        <v>1202</v>
      </c>
      <c r="Z223" s="361">
        <f t="shared" si="160"/>
        <v>1202</v>
      </c>
      <c r="AA223" s="361">
        <f t="shared" si="161"/>
        <v>1202</v>
      </c>
      <c r="AB223" s="361">
        <f t="shared" si="162"/>
        <v>1202</v>
      </c>
      <c r="AC223" s="361">
        <f t="shared" si="163"/>
        <v>1202</v>
      </c>
      <c r="AD223" s="361">
        <f t="shared" si="164"/>
        <v>1202</v>
      </c>
      <c r="AE223" s="361">
        <f t="shared" si="165"/>
        <v>1202</v>
      </c>
      <c r="AF223" s="361">
        <f t="shared" si="166"/>
        <v>1202</v>
      </c>
      <c r="AG223" s="361">
        <f t="shared" si="167"/>
        <v>1202</v>
      </c>
      <c r="AH223" s="361">
        <f t="shared" si="168"/>
        <v>1202</v>
      </c>
      <c r="AI223" s="361">
        <f t="shared" si="169"/>
        <v>1202</v>
      </c>
      <c r="AJ223" s="361">
        <f t="shared" si="170"/>
        <v>1202</v>
      </c>
      <c r="AK223" s="361">
        <f t="shared" si="171"/>
        <v>1202</v>
      </c>
    </row>
    <row r="224" spans="1:37" ht="15" thickBot="1" x14ac:dyDescent="0.4">
      <c r="A224" s="181" t="s">
        <v>508</v>
      </c>
      <c r="B224" s="362">
        <f>B144</f>
        <v>34690</v>
      </c>
      <c r="C224" s="361">
        <f t="shared" si="172"/>
        <v>34690</v>
      </c>
      <c r="D224" s="361">
        <f t="shared" si="153"/>
        <v>34690</v>
      </c>
      <c r="E224" s="361">
        <f t="shared" si="153"/>
        <v>34690</v>
      </c>
      <c r="F224" s="361">
        <f t="shared" si="153"/>
        <v>34690</v>
      </c>
      <c r="G224" s="361">
        <f t="shared" si="153"/>
        <v>34690</v>
      </c>
      <c r="H224" s="361">
        <f t="shared" si="153"/>
        <v>34690</v>
      </c>
      <c r="I224" s="361">
        <f t="shared" si="153"/>
        <v>34690</v>
      </c>
      <c r="J224" s="361">
        <f t="shared" si="153"/>
        <v>34690</v>
      </c>
      <c r="K224" s="361">
        <f t="shared" si="153"/>
        <v>34690</v>
      </c>
      <c r="L224" s="361">
        <f t="shared" si="153"/>
        <v>34690</v>
      </c>
      <c r="M224" s="361">
        <f t="shared" si="153"/>
        <v>34690</v>
      </c>
      <c r="N224" s="361">
        <f t="shared" si="153"/>
        <v>34690</v>
      </c>
      <c r="O224" s="361">
        <f t="shared" si="153"/>
        <v>34690</v>
      </c>
      <c r="P224" s="361">
        <f t="shared" si="153"/>
        <v>34690</v>
      </c>
      <c r="Q224" s="361">
        <f t="shared" si="153"/>
        <v>34690</v>
      </c>
      <c r="R224" s="361">
        <f t="shared" si="153"/>
        <v>34690</v>
      </c>
      <c r="S224" s="361">
        <f t="shared" si="153"/>
        <v>34690</v>
      </c>
      <c r="T224" s="361">
        <f t="shared" si="154"/>
        <v>34690</v>
      </c>
      <c r="U224" s="361">
        <f t="shared" si="155"/>
        <v>34690</v>
      </c>
      <c r="V224" s="361">
        <f t="shared" si="156"/>
        <v>34690</v>
      </c>
      <c r="W224" s="361">
        <f t="shared" si="157"/>
        <v>34690</v>
      </c>
      <c r="X224" s="361">
        <f t="shared" si="158"/>
        <v>34690</v>
      </c>
      <c r="Y224" s="361">
        <f t="shared" si="159"/>
        <v>34690</v>
      </c>
      <c r="Z224" s="361">
        <f t="shared" si="160"/>
        <v>34690</v>
      </c>
      <c r="AA224" s="361">
        <f t="shared" si="161"/>
        <v>34690</v>
      </c>
      <c r="AB224" s="361">
        <f t="shared" si="162"/>
        <v>34690</v>
      </c>
      <c r="AC224" s="361">
        <f t="shared" si="163"/>
        <v>34690</v>
      </c>
      <c r="AD224" s="361">
        <f t="shared" si="164"/>
        <v>34690</v>
      </c>
      <c r="AE224" s="361">
        <f t="shared" si="165"/>
        <v>34690</v>
      </c>
      <c r="AF224" s="361">
        <f t="shared" si="166"/>
        <v>34690</v>
      </c>
      <c r="AG224" s="361">
        <f t="shared" si="167"/>
        <v>34690</v>
      </c>
      <c r="AH224" s="361">
        <f t="shared" si="168"/>
        <v>34690</v>
      </c>
      <c r="AI224" s="361">
        <f t="shared" si="169"/>
        <v>34690</v>
      </c>
      <c r="AJ224" s="361">
        <f t="shared" si="170"/>
        <v>34690</v>
      </c>
      <c r="AK224" s="361">
        <f t="shared" si="171"/>
        <v>34690</v>
      </c>
    </row>
    <row r="225" spans="1:37" ht="15" thickBot="1" x14ac:dyDescent="0.4">
      <c r="A225" s="181" t="s">
        <v>626</v>
      </c>
      <c r="B225" s="7">
        <v>1254</v>
      </c>
      <c r="C225" s="361">
        <f t="shared" si="172"/>
        <v>1254</v>
      </c>
      <c r="D225" s="361">
        <f t="shared" si="153"/>
        <v>1254</v>
      </c>
      <c r="E225" s="361">
        <f t="shared" si="153"/>
        <v>1254</v>
      </c>
      <c r="F225" s="361">
        <f t="shared" si="153"/>
        <v>1254</v>
      </c>
      <c r="G225" s="361">
        <f t="shared" si="153"/>
        <v>1254</v>
      </c>
      <c r="H225" s="361">
        <f t="shared" si="153"/>
        <v>1254</v>
      </c>
      <c r="I225" s="361">
        <f t="shared" si="153"/>
        <v>1254</v>
      </c>
      <c r="J225" s="361">
        <f t="shared" si="153"/>
        <v>1254</v>
      </c>
      <c r="K225" s="361">
        <f t="shared" si="153"/>
        <v>1254</v>
      </c>
      <c r="L225" s="361">
        <f t="shared" si="153"/>
        <v>1254</v>
      </c>
      <c r="M225" s="361">
        <f t="shared" si="153"/>
        <v>1254</v>
      </c>
      <c r="N225" s="361">
        <f t="shared" si="153"/>
        <v>1254</v>
      </c>
      <c r="O225" s="361">
        <f t="shared" si="153"/>
        <v>1254</v>
      </c>
      <c r="P225" s="361">
        <f t="shared" si="153"/>
        <v>1254</v>
      </c>
      <c r="Q225" s="361">
        <f t="shared" si="153"/>
        <v>1254</v>
      </c>
      <c r="R225" s="361">
        <f t="shared" si="153"/>
        <v>1254</v>
      </c>
      <c r="S225" s="361">
        <f t="shared" si="153"/>
        <v>1254</v>
      </c>
      <c r="T225" s="361">
        <f t="shared" si="154"/>
        <v>1254</v>
      </c>
      <c r="U225" s="361">
        <f t="shared" si="155"/>
        <v>1254</v>
      </c>
      <c r="V225" s="361">
        <f t="shared" si="156"/>
        <v>1254</v>
      </c>
      <c r="W225" s="361">
        <f t="shared" si="157"/>
        <v>1254</v>
      </c>
      <c r="X225" s="361">
        <f t="shared" si="158"/>
        <v>1254</v>
      </c>
      <c r="Y225" s="361">
        <f t="shared" si="159"/>
        <v>1254</v>
      </c>
      <c r="Z225" s="361">
        <f t="shared" si="160"/>
        <v>1254</v>
      </c>
      <c r="AA225" s="361">
        <f t="shared" si="161"/>
        <v>1254</v>
      </c>
      <c r="AB225" s="361">
        <f t="shared" si="162"/>
        <v>1254</v>
      </c>
      <c r="AC225" s="361">
        <f t="shared" si="163"/>
        <v>1254</v>
      </c>
      <c r="AD225" s="361">
        <f t="shared" si="164"/>
        <v>1254</v>
      </c>
      <c r="AE225" s="361">
        <f t="shared" si="165"/>
        <v>1254</v>
      </c>
      <c r="AF225" s="361">
        <f t="shared" si="166"/>
        <v>1254</v>
      </c>
      <c r="AG225" s="361">
        <f t="shared" si="167"/>
        <v>1254</v>
      </c>
      <c r="AH225" s="361">
        <f t="shared" si="168"/>
        <v>1254</v>
      </c>
      <c r="AI225" s="361">
        <f t="shared" si="169"/>
        <v>1254</v>
      </c>
      <c r="AJ225" s="361">
        <f t="shared" si="170"/>
        <v>1254</v>
      </c>
      <c r="AK225" s="361">
        <f t="shared" si="171"/>
        <v>1254</v>
      </c>
    </row>
    <row r="226" spans="1:37" ht="15" thickBot="1" x14ac:dyDescent="0.4">
      <c r="A226" s="181" t="s">
        <v>627</v>
      </c>
      <c r="B226" s="572">
        <f>B225+B223</f>
        <v>2456</v>
      </c>
      <c r="C226" s="361">
        <f t="shared" si="172"/>
        <v>2456</v>
      </c>
      <c r="D226" s="361">
        <f t="shared" si="153"/>
        <v>2456</v>
      </c>
      <c r="E226" s="361">
        <f t="shared" si="153"/>
        <v>2456</v>
      </c>
      <c r="F226" s="361">
        <f t="shared" si="153"/>
        <v>2456</v>
      </c>
      <c r="G226" s="361">
        <f t="shared" si="153"/>
        <v>2456</v>
      </c>
      <c r="H226" s="361">
        <f t="shared" si="153"/>
        <v>2456</v>
      </c>
      <c r="I226" s="361">
        <f t="shared" si="153"/>
        <v>2456</v>
      </c>
      <c r="J226" s="361">
        <f t="shared" si="153"/>
        <v>2456</v>
      </c>
      <c r="K226" s="361">
        <f t="shared" si="153"/>
        <v>2456</v>
      </c>
      <c r="L226" s="361">
        <f t="shared" si="153"/>
        <v>2456</v>
      </c>
      <c r="M226" s="361">
        <f t="shared" si="153"/>
        <v>2456</v>
      </c>
      <c r="N226" s="361">
        <f t="shared" si="153"/>
        <v>2456</v>
      </c>
      <c r="O226" s="361">
        <f t="shared" si="153"/>
        <v>2456</v>
      </c>
      <c r="P226" s="361">
        <f t="shared" si="153"/>
        <v>2456</v>
      </c>
      <c r="Q226" s="361">
        <f t="shared" si="153"/>
        <v>2456</v>
      </c>
      <c r="R226" s="361">
        <f t="shared" si="153"/>
        <v>2456</v>
      </c>
      <c r="S226" s="361">
        <f t="shared" si="153"/>
        <v>2456</v>
      </c>
      <c r="T226" s="361">
        <f t="shared" si="154"/>
        <v>2456</v>
      </c>
      <c r="U226" s="361">
        <f t="shared" si="155"/>
        <v>2456</v>
      </c>
      <c r="V226" s="361">
        <f t="shared" si="156"/>
        <v>2456</v>
      </c>
      <c r="W226" s="361">
        <f t="shared" si="157"/>
        <v>2456</v>
      </c>
      <c r="X226" s="361">
        <f t="shared" si="158"/>
        <v>2456</v>
      </c>
      <c r="Y226" s="361">
        <f t="shared" si="159"/>
        <v>2456</v>
      </c>
      <c r="Z226" s="361">
        <f t="shared" si="160"/>
        <v>2456</v>
      </c>
      <c r="AA226" s="361">
        <f t="shared" si="161"/>
        <v>2456</v>
      </c>
      <c r="AB226" s="361">
        <f t="shared" si="162"/>
        <v>2456</v>
      </c>
      <c r="AC226" s="361">
        <f t="shared" si="163"/>
        <v>2456</v>
      </c>
      <c r="AD226" s="361">
        <f t="shared" si="164"/>
        <v>2456</v>
      </c>
      <c r="AE226" s="361">
        <f t="shared" si="165"/>
        <v>2456</v>
      </c>
      <c r="AF226" s="361">
        <f t="shared" si="166"/>
        <v>2456</v>
      </c>
      <c r="AG226" s="361">
        <f t="shared" si="167"/>
        <v>2456</v>
      </c>
      <c r="AH226" s="361">
        <f t="shared" si="168"/>
        <v>2456</v>
      </c>
      <c r="AI226" s="361">
        <f t="shared" si="169"/>
        <v>2456</v>
      </c>
      <c r="AJ226" s="361">
        <f t="shared" si="170"/>
        <v>2456</v>
      </c>
      <c r="AK226" s="361">
        <f t="shared" si="171"/>
        <v>2456</v>
      </c>
    </row>
    <row r="227" spans="1:37" ht="15" thickBot="1" x14ac:dyDescent="0.4">
      <c r="A227" s="181" t="s">
        <v>628</v>
      </c>
      <c r="B227" s="362">
        <f>B174</f>
        <v>10145.341446761748</v>
      </c>
      <c r="C227" s="361">
        <f t="shared" si="172"/>
        <v>10145.341446761748</v>
      </c>
      <c r="D227" s="361">
        <f t="shared" si="153"/>
        <v>10145.341446761748</v>
      </c>
      <c r="E227" s="361">
        <f t="shared" si="153"/>
        <v>10145.341446761748</v>
      </c>
      <c r="F227" s="361">
        <f t="shared" si="153"/>
        <v>10145.341446761748</v>
      </c>
      <c r="G227" s="361">
        <f t="shared" si="153"/>
        <v>10145.341446761748</v>
      </c>
      <c r="H227" s="361">
        <f t="shared" si="153"/>
        <v>10145.341446761748</v>
      </c>
      <c r="I227" s="361">
        <f t="shared" si="153"/>
        <v>10145.341446761748</v>
      </c>
      <c r="J227" s="361">
        <f t="shared" si="153"/>
        <v>10145.341446761748</v>
      </c>
      <c r="K227" s="361">
        <f t="shared" si="153"/>
        <v>10145.341446761748</v>
      </c>
      <c r="L227" s="361">
        <f t="shared" si="153"/>
        <v>10145.341446761748</v>
      </c>
      <c r="M227" s="361">
        <f t="shared" si="153"/>
        <v>10145.341446761748</v>
      </c>
      <c r="N227" s="361">
        <f t="shared" si="153"/>
        <v>10145.341446761748</v>
      </c>
      <c r="O227" s="361">
        <f t="shared" si="153"/>
        <v>10145.341446761748</v>
      </c>
      <c r="P227" s="361">
        <f t="shared" si="153"/>
        <v>10145.341446761748</v>
      </c>
      <c r="Q227" s="361">
        <f t="shared" si="153"/>
        <v>10145.341446761748</v>
      </c>
      <c r="R227" s="361">
        <f t="shared" si="153"/>
        <v>10145.341446761748</v>
      </c>
      <c r="S227" s="361">
        <f t="shared" si="153"/>
        <v>10145.341446761748</v>
      </c>
      <c r="T227" s="361">
        <f t="shared" si="154"/>
        <v>10145.341446761748</v>
      </c>
      <c r="U227" s="361">
        <f t="shared" si="155"/>
        <v>10145.341446761748</v>
      </c>
      <c r="V227" s="361">
        <f t="shared" si="156"/>
        <v>10145.341446761748</v>
      </c>
      <c r="W227" s="361">
        <f t="shared" si="157"/>
        <v>10145.341446761748</v>
      </c>
      <c r="X227" s="361">
        <f t="shared" si="158"/>
        <v>10145.341446761748</v>
      </c>
      <c r="Y227" s="361">
        <f t="shared" si="159"/>
        <v>10145.341446761748</v>
      </c>
      <c r="Z227" s="361">
        <f t="shared" si="160"/>
        <v>10145.341446761748</v>
      </c>
      <c r="AA227" s="361">
        <f t="shared" si="161"/>
        <v>10145.341446761748</v>
      </c>
      <c r="AB227" s="361">
        <f t="shared" si="162"/>
        <v>10145.341446761748</v>
      </c>
      <c r="AC227" s="361">
        <f t="shared" si="163"/>
        <v>10145.341446761748</v>
      </c>
      <c r="AD227" s="361">
        <f t="shared" si="164"/>
        <v>10145.341446761748</v>
      </c>
      <c r="AE227" s="361">
        <f t="shared" si="165"/>
        <v>10145.341446761748</v>
      </c>
      <c r="AF227" s="361">
        <f t="shared" si="166"/>
        <v>10145.341446761748</v>
      </c>
      <c r="AG227" s="361">
        <f t="shared" si="167"/>
        <v>10145.341446761748</v>
      </c>
      <c r="AH227" s="361">
        <f t="shared" si="168"/>
        <v>10145.341446761748</v>
      </c>
      <c r="AI227" s="361">
        <f t="shared" si="169"/>
        <v>10145.341446761748</v>
      </c>
      <c r="AJ227" s="361">
        <f t="shared" si="170"/>
        <v>10145.341446761748</v>
      </c>
      <c r="AK227" s="361">
        <f t="shared" si="171"/>
        <v>10145.341446761748</v>
      </c>
    </row>
    <row r="228" spans="1:37" ht="15" thickBot="1" x14ac:dyDescent="0.4">
      <c r="A228" s="181" t="s">
        <v>629</v>
      </c>
      <c r="B228" s="7">
        <v>1935</v>
      </c>
      <c r="C228" s="361">
        <f t="shared" si="172"/>
        <v>1935</v>
      </c>
      <c r="D228" s="361">
        <f t="shared" si="153"/>
        <v>1935</v>
      </c>
      <c r="E228" s="361">
        <f t="shared" si="153"/>
        <v>1935</v>
      </c>
      <c r="F228" s="361">
        <f t="shared" si="153"/>
        <v>1935</v>
      </c>
      <c r="G228" s="361">
        <f t="shared" si="153"/>
        <v>1935</v>
      </c>
      <c r="H228" s="361">
        <f t="shared" si="153"/>
        <v>1935</v>
      </c>
      <c r="I228" s="361">
        <f t="shared" si="153"/>
        <v>1935</v>
      </c>
      <c r="J228" s="361">
        <f t="shared" si="153"/>
        <v>1935</v>
      </c>
      <c r="K228" s="361">
        <f t="shared" si="153"/>
        <v>1935</v>
      </c>
      <c r="L228" s="361">
        <f t="shared" si="153"/>
        <v>1935</v>
      </c>
      <c r="M228" s="361">
        <f t="shared" si="153"/>
        <v>1935</v>
      </c>
      <c r="N228" s="361">
        <f t="shared" si="153"/>
        <v>1935</v>
      </c>
      <c r="O228" s="361">
        <f t="shared" si="153"/>
        <v>1935</v>
      </c>
      <c r="P228" s="361">
        <f t="shared" si="153"/>
        <v>1935</v>
      </c>
      <c r="Q228" s="361">
        <f t="shared" si="153"/>
        <v>1935</v>
      </c>
      <c r="R228" s="361">
        <f t="shared" si="153"/>
        <v>1935</v>
      </c>
      <c r="S228" s="361">
        <f t="shared" si="153"/>
        <v>1935</v>
      </c>
      <c r="T228" s="361">
        <f t="shared" si="154"/>
        <v>1935</v>
      </c>
      <c r="U228" s="361">
        <f t="shared" si="155"/>
        <v>1935</v>
      </c>
      <c r="V228" s="361">
        <f t="shared" si="156"/>
        <v>1935</v>
      </c>
      <c r="W228" s="361">
        <f t="shared" si="157"/>
        <v>1935</v>
      </c>
      <c r="X228" s="361">
        <f t="shared" si="158"/>
        <v>1935</v>
      </c>
      <c r="Y228" s="361">
        <f t="shared" si="159"/>
        <v>1935</v>
      </c>
      <c r="Z228" s="361">
        <f t="shared" si="160"/>
        <v>1935</v>
      </c>
      <c r="AA228" s="361">
        <f t="shared" si="161"/>
        <v>1935</v>
      </c>
      <c r="AB228" s="361">
        <f t="shared" si="162"/>
        <v>1935</v>
      </c>
      <c r="AC228" s="361">
        <f t="shared" si="163"/>
        <v>1935</v>
      </c>
      <c r="AD228" s="361">
        <f t="shared" si="164"/>
        <v>1935</v>
      </c>
      <c r="AE228" s="361">
        <f t="shared" si="165"/>
        <v>1935</v>
      </c>
      <c r="AF228" s="361">
        <f t="shared" si="166"/>
        <v>1935</v>
      </c>
      <c r="AG228" s="361">
        <f t="shared" si="167"/>
        <v>1935</v>
      </c>
      <c r="AH228" s="361">
        <f t="shared" si="168"/>
        <v>1935</v>
      </c>
      <c r="AI228" s="361">
        <f t="shared" si="169"/>
        <v>1935</v>
      </c>
      <c r="AJ228" s="361">
        <f t="shared" si="170"/>
        <v>1935</v>
      </c>
      <c r="AK228" s="361">
        <f t="shared" si="171"/>
        <v>1935</v>
      </c>
    </row>
    <row r="229" spans="1:37" ht="15" thickBot="1" x14ac:dyDescent="0.4">
      <c r="A229" s="181" t="s">
        <v>630</v>
      </c>
      <c r="B229" s="572">
        <f>B228+B226</f>
        <v>4391</v>
      </c>
      <c r="C229" s="361">
        <f t="shared" si="172"/>
        <v>4391</v>
      </c>
      <c r="D229" s="361">
        <f t="shared" si="153"/>
        <v>4391</v>
      </c>
      <c r="E229" s="361">
        <f t="shared" si="153"/>
        <v>4391</v>
      </c>
      <c r="F229" s="361">
        <f t="shared" si="153"/>
        <v>4391</v>
      </c>
      <c r="G229" s="361">
        <f t="shared" si="153"/>
        <v>4391</v>
      </c>
      <c r="H229" s="361">
        <f t="shared" si="153"/>
        <v>4391</v>
      </c>
      <c r="I229" s="361">
        <f t="shared" si="153"/>
        <v>4391</v>
      </c>
      <c r="J229" s="361">
        <f t="shared" si="153"/>
        <v>4391</v>
      </c>
      <c r="K229" s="361">
        <f t="shared" si="153"/>
        <v>4391</v>
      </c>
      <c r="L229" s="361">
        <f t="shared" si="153"/>
        <v>4391</v>
      </c>
      <c r="M229" s="361">
        <f t="shared" si="153"/>
        <v>4391</v>
      </c>
      <c r="N229" s="361">
        <f t="shared" si="153"/>
        <v>4391</v>
      </c>
      <c r="O229" s="361">
        <f t="shared" si="153"/>
        <v>4391</v>
      </c>
      <c r="P229" s="361">
        <f t="shared" si="153"/>
        <v>4391</v>
      </c>
      <c r="Q229" s="361">
        <f t="shared" si="153"/>
        <v>4391</v>
      </c>
      <c r="R229" s="361">
        <f t="shared" si="153"/>
        <v>4391</v>
      </c>
      <c r="S229" s="361">
        <f t="shared" si="153"/>
        <v>4391</v>
      </c>
      <c r="T229" s="361">
        <f t="shared" si="154"/>
        <v>4391</v>
      </c>
      <c r="U229" s="361">
        <f t="shared" si="155"/>
        <v>4391</v>
      </c>
      <c r="V229" s="361">
        <f t="shared" si="156"/>
        <v>4391</v>
      </c>
      <c r="W229" s="361">
        <f t="shared" si="157"/>
        <v>4391</v>
      </c>
      <c r="X229" s="361">
        <f t="shared" si="158"/>
        <v>4391</v>
      </c>
      <c r="Y229" s="361">
        <f t="shared" si="159"/>
        <v>4391</v>
      </c>
      <c r="Z229" s="361">
        <f t="shared" si="160"/>
        <v>4391</v>
      </c>
      <c r="AA229" s="361">
        <f t="shared" si="161"/>
        <v>4391</v>
      </c>
      <c r="AB229" s="361">
        <f t="shared" si="162"/>
        <v>4391</v>
      </c>
      <c r="AC229" s="361">
        <f t="shared" si="163"/>
        <v>4391</v>
      </c>
      <c r="AD229" s="361">
        <f t="shared" si="164"/>
        <v>4391</v>
      </c>
      <c r="AE229" s="361">
        <f t="shared" si="165"/>
        <v>4391</v>
      </c>
      <c r="AF229" s="361">
        <f t="shared" si="166"/>
        <v>4391</v>
      </c>
      <c r="AG229" s="361">
        <f t="shared" si="167"/>
        <v>4391</v>
      </c>
      <c r="AH229" s="361">
        <f t="shared" si="168"/>
        <v>4391</v>
      </c>
      <c r="AI229" s="361">
        <f t="shared" si="169"/>
        <v>4391</v>
      </c>
      <c r="AJ229" s="361">
        <f t="shared" si="170"/>
        <v>4391</v>
      </c>
      <c r="AK229" s="361">
        <f t="shared" si="171"/>
        <v>4391</v>
      </c>
    </row>
    <row r="230" spans="1:37" ht="15" thickBot="1" x14ac:dyDescent="0.4">
      <c r="A230" s="181" t="s">
        <v>654</v>
      </c>
      <c r="B230" s="362">
        <f>B177</f>
        <v>4716.7761324704625</v>
      </c>
      <c r="C230" s="361">
        <f t="shared" si="172"/>
        <v>4716.7761324704625</v>
      </c>
      <c r="D230" s="361">
        <f t="shared" si="153"/>
        <v>4716.7761324704625</v>
      </c>
      <c r="E230" s="361">
        <f t="shared" si="153"/>
        <v>4716.7761324704625</v>
      </c>
      <c r="F230" s="361">
        <f t="shared" si="153"/>
        <v>4716.7761324704625</v>
      </c>
      <c r="G230" s="361">
        <f t="shared" si="153"/>
        <v>4716.7761324704625</v>
      </c>
      <c r="H230" s="361">
        <f t="shared" si="153"/>
        <v>4716.7761324704625</v>
      </c>
      <c r="I230" s="361">
        <f t="shared" si="153"/>
        <v>4716.7761324704625</v>
      </c>
      <c r="J230" s="361">
        <f t="shared" si="153"/>
        <v>4716.7761324704625</v>
      </c>
      <c r="K230" s="361">
        <f t="shared" si="153"/>
        <v>4716.7761324704625</v>
      </c>
      <c r="L230" s="361">
        <f t="shared" si="153"/>
        <v>4716.7761324704625</v>
      </c>
      <c r="M230" s="361">
        <f t="shared" si="153"/>
        <v>4716.7761324704625</v>
      </c>
      <c r="N230" s="361">
        <f t="shared" si="153"/>
        <v>4716.7761324704625</v>
      </c>
      <c r="O230" s="361">
        <f t="shared" si="153"/>
        <v>4716.7761324704625</v>
      </c>
      <c r="P230" s="361">
        <f t="shared" si="153"/>
        <v>4716.7761324704625</v>
      </c>
      <c r="Q230" s="361">
        <f t="shared" si="153"/>
        <v>4716.7761324704625</v>
      </c>
      <c r="R230" s="361">
        <f t="shared" si="153"/>
        <v>4716.7761324704625</v>
      </c>
      <c r="S230" s="361">
        <f t="shared" si="153"/>
        <v>4716.7761324704625</v>
      </c>
      <c r="T230" s="361">
        <f t="shared" si="154"/>
        <v>4716.7761324704625</v>
      </c>
      <c r="U230" s="361">
        <f t="shared" si="155"/>
        <v>4716.7761324704625</v>
      </c>
      <c r="V230" s="361">
        <f t="shared" si="156"/>
        <v>4716.7761324704625</v>
      </c>
      <c r="W230" s="361">
        <f t="shared" si="157"/>
        <v>4716.7761324704625</v>
      </c>
      <c r="X230" s="361">
        <f t="shared" si="158"/>
        <v>4716.7761324704625</v>
      </c>
      <c r="Y230" s="361">
        <f t="shared" si="159"/>
        <v>4716.7761324704625</v>
      </c>
      <c r="Z230" s="361">
        <f t="shared" si="160"/>
        <v>4716.7761324704625</v>
      </c>
      <c r="AA230" s="361">
        <f t="shared" si="161"/>
        <v>4716.7761324704625</v>
      </c>
      <c r="AB230" s="361">
        <f t="shared" si="162"/>
        <v>4716.7761324704625</v>
      </c>
      <c r="AC230" s="361">
        <f t="shared" si="163"/>
        <v>4716.7761324704625</v>
      </c>
      <c r="AD230" s="361">
        <f t="shared" si="164"/>
        <v>4716.7761324704625</v>
      </c>
      <c r="AE230" s="361">
        <f t="shared" si="165"/>
        <v>4716.7761324704625</v>
      </c>
      <c r="AF230" s="361">
        <f t="shared" si="166"/>
        <v>4716.7761324704625</v>
      </c>
      <c r="AG230" s="361">
        <f t="shared" si="167"/>
        <v>4716.7761324704625</v>
      </c>
      <c r="AH230" s="361">
        <f t="shared" si="168"/>
        <v>4716.7761324704625</v>
      </c>
      <c r="AI230" s="361">
        <f t="shared" si="169"/>
        <v>4716.7761324704625</v>
      </c>
      <c r="AJ230" s="361">
        <f t="shared" si="170"/>
        <v>4716.7761324704625</v>
      </c>
      <c r="AK230" s="361">
        <f t="shared" si="171"/>
        <v>4716.7761324704625</v>
      </c>
    </row>
    <row r="231" spans="1:37" ht="15" thickBot="1" x14ac:dyDescent="0.4">
      <c r="A231" s="181" t="s">
        <v>632</v>
      </c>
      <c r="B231" s="7">
        <v>3152</v>
      </c>
      <c r="C231" s="361">
        <f t="shared" si="172"/>
        <v>3152</v>
      </c>
      <c r="D231" s="361">
        <f t="shared" si="153"/>
        <v>3152</v>
      </c>
      <c r="E231" s="361">
        <f t="shared" si="153"/>
        <v>3152</v>
      </c>
      <c r="F231" s="361">
        <f t="shared" si="153"/>
        <v>3152</v>
      </c>
      <c r="G231" s="361">
        <f t="shared" si="153"/>
        <v>3152</v>
      </c>
      <c r="H231" s="361">
        <f t="shared" si="153"/>
        <v>3152</v>
      </c>
      <c r="I231" s="361">
        <f t="shared" si="153"/>
        <v>3152</v>
      </c>
      <c r="J231" s="361">
        <f t="shared" si="153"/>
        <v>3152</v>
      </c>
      <c r="K231" s="361">
        <f t="shared" si="153"/>
        <v>3152</v>
      </c>
      <c r="L231" s="361">
        <f t="shared" si="153"/>
        <v>3152</v>
      </c>
      <c r="M231" s="361">
        <f t="shared" si="153"/>
        <v>3152</v>
      </c>
      <c r="N231" s="361">
        <f t="shared" si="153"/>
        <v>3152</v>
      </c>
      <c r="O231" s="361">
        <f t="shared" si="153"/>
        <v>3152</v>
      </c>
      <c r="P231" s="361">
        <f t="shared" si="153"/>
        <v>3152</v>
      </c>
      <c r="Q231" s="361">
        <f t="shared" si="153"/>
        <v>3152</v>
      </c>
      <c r="R231" s="361">
        <f t="shared" si="153"/>
        <v>3152</v>
      </c>
      <c r="S231" s="361">
        <f t="shared" si="153"/>
        <v>3152</v>
      </c>
      <c r="T231" s="361">
        <f t="shared" si="154"/>
        <v>3152</v>
      </c>
      <c r="U231" s="361">
        <f t="shared" si="155"/>
        <v>3152</v>
      </c>
      <c r="V231" s="361">
        <f t="shared" si="156"/>
        <v>3152</v>
      </c>
      <c r="W231" s="361">
        <f t="shared" si="157"/>
        <v>3152</v>
      </c>
      <c r="X231" s="361">
        <f t="shared" si="158"/>
        <v>3152</v>
      </c>
      <c r="Y231" s="361">
        <f t="shared" si="159"/>
        <v>3152</v>
      </c>
      <c r="Z231" s="361">
        <f t="shared" si="160"/>
        <v>3152</v>
      </c>
      <c r="AA231" s="361">
        <f t="shared" si="161"/>
        <v>3152</v>
      </c>
      <c r="AB231" s="361">
        <f t="shared" si="162"/>
        <v>3152</v>
      </c>
      <c r="AC231" s="361">
        <f t="shared" si="163"/>
        <v>3152</v>
      </c>
      <c r="AD231" s="361">
        <f t="shared" si="164"/>
        <v>3152</v>
      </c>
      <c r="AE231" s="361">
        <f t="shared" si="165"/>
        <v>3152</v>
      </c>
      <c r="AF231" s="361">
        <f t="shared" si="166"/>
        <v>3152</v>
      </c>
      <c r="AG231" s="361">
        <f t="shared" si="167"/>
        <v>3152</v>
      </c>
      <c r="AH231" s="361">
        <f t="shared" si="168"/>
        <v>3152</v>
      </c>
      <c r="AI231" s="361">
        <f t="shared" si="169"/>
        <v>3152</v>
      </c>
      <c r="AJ231" s="361">
        <f t="shared" si="170"/>
        <v>3152</v>
      </c>
      <c r="AK231" s="361">
        <f t="shared" si="171"/>
        <v>3152</v>
      </c>
    </row>
    <row r="232" spans="1:37" ht="15" thickBot="1" x14ac:dyDescent="0.4">
      <c r="A232" s="181" t="s">
        <v>631</v>
      </c>
      <c r="B232" s="7">
        <v>1942</v>
      </c>
      <c r="C232" s="361">
        <f t="shared" si="172"/>
        <v>1942</v>
      </c>
      <c r="D232" s="361">
        <f t="shared" si="153"/>
        <v>1942</v>
      </c>
      <c r="E232" s="361">
        <f t="shared" si="153"/>
        <v>1942</v>
      </c>
      <c r="F232" s="361">
        <f t="shared" si="153"/>
        <v>1942</v>
      </c>
      <c r="G232" s="361">
        <f t="shared" si="153"/>
        <v>1942</v>
      </c>
      <c r="H232" s="361">
        <f t="shared" si="153"/>
        <v>1942</v>
      </c>
      <c r="I232" s="361">
        <f t="shared" si="153"/>
        <v>1942</v>
      </c>
      <c r="J232" s="361">
        <f t="shared" si="153"/>
        <v>1942</v>
      </c>
      <c r="K232" s="361">
        <f t="shared" si="153"/>
        <v>1942</v>
      </c>
      <c r="L232" s="361">
        <f t="shared" si="153"/>
        <v>1942</v>
      </c>
      <c r="M232" s="361">
        <f t="shared" si="153"/>
        <v>1942</v>
      </c>
      <c r="N232" s="361">
        <f t="shared" si="153"/>
        <v>1942</v>
      </c>
      <c r="O232" s="361">
        <f t="shared" si="153"/>
        <v>1942</v>
      </c>
      <c r="P232" s="361">
        <f t="shared" si="153"/>
        <v>1942</v>
      </c>
      <c r="Q232" s="361">
        <f t="shared" si="153"/>
        <v>1942</v>
      </c>
      <c r="R232" s="361">
        <f t="shared" si="153"/>
        <v>1942</v>
      </c>
      <c r="S232" s="361">
        <f t="shared" si="153"/>
        <v>1942</v>
      </c>
      <c r="T232" s="361">
        <f t="shared" si="154"/>
        <v>1942</v>
      </c>
      <c r="U232" s="361">
        <f t="shared" si="155"/>
        <v>1942</v>
      </c>
      <c r="V232" s="361">
        <f t="shared" si="156"/>
        <v>1942</v>
      </c>
      <c r="W232" s="361">
        <f t="shared" si="157"/>
        <v>1942</v>
      </c>
      <c r="X232" s="361">
        <f t="shared" si="158"/>
        <v>1942</v>
      </c>
      <c r="Y232" s="361">
        <f t="shared" si="159"/>
        <v>1942</v>
      </c>
      <c r="Z232" s="361">
        <f t="shared" si="160"/>
        <v>1942</v>
      </c>
      <c r="AA232" s="361">
        <f t="shared" si="161"/>
        <v>1942</v>
      </c>
      <c r="AB232" s="361">
        <f t="shared" si="162"/>
        <v>1942</v>
      </c>
      <c r="AC232" s="361">
        <f t="shared" si="163"/>
        <v>1942</v>
      </c>
      <c r="AD232" s="361">
        <f t="shared" si="164"/>
        <v>1942</v>
      </c>
      <c r="AE232" s="361">
        <f t="shared" si="165"/>
        <v>1942</v>
      </c>
      <c r="AF232" s="361">
        <f t="shared" si="166"/>
        <v>1942</v>
      </c>
      <c r="AG232" s="361">
        <f t="shared" si="167"/>
        <v>1942</v>
      </c>
      <c r="AH232" s="361">
        <f t="shared" si="168"/>
        <v>1942</v>
      </c>
      <c r="AI232" s="361">
        <f t="shared" si="169"/>
        <v>1942</v>
      </c>
      <c r="AJ232" s="361">
        <f t="shared" si="170"/>
        <v>1942</v>
      </c>
      <c r="AK232" s="361">
        <f t="shared" si="171"/>
        <v>1942</v>
      </c>
    </row>
    <row r="233" spans="1:37" ht="15" thickBot="1" x14ac:dyDescent="0.4">
      <c r="A233" s="181" t="s">
        <v>633</v>
      </c>
      <c r="B233" s="572">
        <f>B232+B231+B229</f>
        <v>9485</v>
      </c>
      <c r="C233" s="361">
        <f t="shared" si="172"/>
        <v>9485</v>
      </c>
      <c r="D233" s="361">
        <f t="shared" si="153"/>
        <v>9485</v>
      </c>
      <c r="E233" s="361">
        <f t="shared" si="153"/>
        <v>9485</v>
      </c>
      <c r="F233" s="361">
        <f t="shared" si="153"/>
        <v>9485</v>
      </c>
      <c r="G233" s="361">
        <f t="shared" si="153"/>
        <v>9485</v>
      </c>
      <c r="H233" s="361">
        <f t="shared" si="153"/>
        <v>9485</v>
      </c>
      <c r="I233" s="361">
        <f t="shared" si="153"/>
        <v>9485</v>
      </c>
      <c r="J233" s="361">
        <f t="shared" si="153"/>
        <v>9485</v>
      </c>
      <c r="K233" s="361">
        <f t="shared" si="153"/>
        <v>9485</v>
      </c>
      <c r="L233" s="361">
        <f t="shared" si="153"/>
        <v>9485</v>
      </c>
      <c r="M233" s="361">
        <f t="shared" si="153"/>
        <v>9485</v>
      </c>
      <c r="N233" s="361">
        <f t="shared" si="153"/>
        <v>9485</v>
      </c>
      <c r="O233" s="361">
        <f t="shared" si="153"/>
        <v>9485</v>
      </c>
      <c r="P233" s="361">
        <f t="shared" si="153"/>
        <v>9485</v>
      </c>
      <c r="Q233" s="361">
        <f t="shared" si="153"/>
        <v>9485</v>
      </c>
      <c r="R233" s="361">
        <f t="shared" si="153"/>
        <v>9485</v>
      </c>
      <c r="S233" s="361">
        <f t="shared" si="153"/>
        <v>9485</v>
      </c>
      <c r="T233" s="361">
        <f t="shared" si="154"/>
        <v>9485</v>
      </c>
      <c r="U233" s="361">
        <f t="shared" si="155"/>
        <v>9485</v>
      </c>
      <c r="V233" s="361">
        <f t="shared" si="156"/>
        <v>9485</v>
      </c>
      <c r="W233" s="361">
        <f t="shared" si="157"/>
        <v>9485</v>
      </c>
      <c r="X233" s="361">
        <f t="shared" si="158"/>
        <v>9485</v>
      </c>
      <c r="Y233" s="361">
        <f t="shared" si="159"/>
        <v>9485</v>
      </c>
      <c r="Z233" s="361">
        <f t="shared" si="160"/>
        <v>9485</v>
      </c>
      <c r="AA233" s="361">
        <f t="shared" si="161"/>
        <v>9485</v>
      </c>
      <c r="AB233" s="361">
        <f t="shared" si="162"/>
        <v>9485</v>
      </c>
      <c r="AC233" s="361">
        <f t="shared" si="163"/>
        <v>9485</v>
      </c>
      <c r="AD233" s="361">
        <f t="shared" si="164"/>
        <v>9485</v>
      </c>
      <c r="AE233" s="361">
        <f t="shared" si="165"/>
        <v>9485</v>
      </c>
      <c r="AF233" s="361">
        <f t="shared" si="166"/>
        <v>9485</v>
      </c>
      <c r="AG233" s="361">
        <f t="shared" si="167"/>
        <v>9485</v>
      </c>
      <c r="AH233" s="361">
        <f t="shared" si="168"/>
        <v>9485</v>
      </c>
      <c r="AI233" s="361">
        <f t="shared" si="169"/>
        <v>9485</v>
      </c>
      <c r="AJ233" s="361">
        <f t="shared" si="170"/>
        <v>9485</v>
      </c>
      <c r="AK233" s="361">
        <f t="shared" si="171"/>
        <v>9485</v>
      </c>
    </row>
    <row r="234" spans="1:37" ht="15" thickBot="1" x14ac:dyDescent="0.4">
      <c r="A234" s="181" t="s">
        <v>634</v>
      </c>
      <c r="B234" s="362">
        <f>B154</f>
        <v>84200</v>
      </c>
      <c r="C234" s="361">
        <f t="shared" si="172"/>
        <v>84200</v>
      </c>
      <c r="D234" s="361">
        <f t="shared" si="153"/>
        <v>84200</v>
      </c>
      <c r="E234" s="361">
        <f t="shared" si="153"/>
        <v>84200</v>
      </c>
      <c r="F234" s="361">
        <f t="shared" si="153"/>
        <v>84200</v>
      </c>
      <c r="G234" s="361">
        <f t="shared" si="153"/>
        <v>84200</v>
      </c>
      <c r="H234" s="361">
        <f t="shared" si="153"/>
        <v>84200</v>
      </c>
      <c r="I234" s="361">
        <f t="shared" si="153"/>
        <v>84200</v>
      </c>
      <c r="J234" s="361">
        <f t="shared" si="153"/>
        <v>84200</v>
      </c>
      <c r="K234" s="361">
        <f t="shared" si="153"/>
        <v>84200</v>
      </c>
      <c r="L234" s="361">
        <f t="shared" si="153"/>
        <v>84200</v>
      </c>
      <c r="M234" s="361">
        <f t="shared" si="153"/>
        <v>84200</v>
      </c>
      <c r="N234" s="361">
        <f t="shared" si="153"/>
        <v>84200</v>
      </c>
      <c r="O234" s="361">
        <f t="shared" si="153"/>
        <v>84200</v>
      </c>
      <c r="P234" s="361">
        <f t="shared" si="153"/>
        <v>84200</v>
      </c>
      <c r="Q234" s="361">
        <f t="shared" si="153"/>
        <v>84200</v>
      </c>
      <c r="R234" s="361">
        <f t="shared" si="153"/>
        <v>84200</v>
      </c>
      <c r="S234" s="361">
        <f t="shared" si="153"/>
        <v>84200</v>
      </c>
      <c r="T234" s="361">
        <f t="shared" si="154"/>
        <v>84200</v>
      </c>
      <c r="U234" s="361">
        <f t="shared" si="155"/>
        <v>84200</v>
      </c>
      <c r="V234" s="361">
        <f t="shared" si="156"/>
        <v>84200</v>
      </c>
      <c r="W234" s="361">
        <f t="shared" si="157"/>
        <v>84200</v>
      </c>
      <c r="X234" s="361">
        <f t="shared" si="158"/>
        <v>84200</v>
      </c>
      <c r="Y234" s="361">
        <f t="shared" si="159"/>
        <v>84200</v>
      </c>
      <c r="Z234" s="361">
        <f t="shared" si="160"/>
        <v>84200</v>
      </c>
      <c r="AA234" s="361">
        <f t="shared" si="161"/>
        <v>84200</v>
      </c>
      <c r="AB234" s="361">
        <f t="shared" si="162"/>
        <v>84200</v>
      </c>
      <c r="AC234" s="361">
        <f t="shared" si="163"/>
        <v>84200</v>
      </c>
      <c r="AD234" s="361">
        <f t="shared" si="164"/>
        <v>84200</v>
      </c>
      <c r="AE234" s="361">
        <f t="shared" si="165"/>
        <v>84200</v>
      </c>
      <c r="AF234" s="361">
        <f t="shared" si="166"/>
        <v>84200</v>
      </c>
      <c r="AG234" s="361">
        <f t="shared" si="167"/>
        <v>84200</v>
      </c>
      <c r="AH234" s="361">
        <f t="shared" si="168"/>
        <v>84200</v>
      </c>
      <c r="AI234" s="361">
        <f t="shared" si="169"/>
        <v>84200</v>
      </c>
      <c r="AJ234" s="361">
        <f t="shared" si="170"/>
        <v>84200</v>
      </c>
      <c r="AK234" s="361">
        <f t="shared" si="171"/>
        <v>84200</v>
      </c>
    </row>
    <row r="235" spans="1:37" ht="15" thickBot="1" x14ac:dyDescent="0.4">
      <c r="A235" s="181" t="s">
        <v>635</v>
      </c>
      <c r="B235" s="7">
        <v>3826</v>
      </c>
      <c r="C235" s="361">
        <f t="shared" si="172"/>
        <v>3826</v>
      </c>
      <c r="D235" s="361">
        <f t="shared" si="153"/>
        <v>3826</v>
      </c>
      <c r="E235" s="361">
        <f t="shared" si="153"/>
        <v>3826</v>
      </c>
      <c r="F235" s="361">
        <f t="shared" si="153"/>
        <v>3826</v>
      </c>
      <c r="G235" s="361">
        <f t="shared" si="153"/>
        <v>3826</v>
      </c>
      <c r="H235" s="361">
        <f t="shared" si="153"/>
        <v>3826</v>
      </c>
      <c r="I235" s="361">
        <f t="shared" si="153"/>
        <v>3826</v>
      </c>
      <c r="J235" s="361">
        <f t="shared" si="153"/>
        <v>3826</v>
      </c>
      <c r="K235" s="361">
        <f t="shared" si="153"/>
        <v>3826</v>
      </c>
      <c r="L235" s="361">
        <f t="shared" si="153"/>
        <v>3826</v>
      </c>
      <c r="M235" s="361">
        <f t="shared" si="153"/>
        <v>3826</v>
      </c>
      <c r="N235" s="361">
        <f t="shared" si="153"/>
        <v>3826</v>
      </c>
      <c r="O235" s="361">
        <f t="shared" si="153"/>
        <v>3826</v>
      </c>
      <c r="P235" s="361">
        <f t="shared" si="153"/>
        <v>3826</v>
      </c>
      <c r="Q235" s="361">
        <f t="shared" si="153"/>
        <v>3826</v>
      </c>
      <c r="R235" s="361">
        <f t="shared" si="153"/>
        <v>3826</v>
      </c>
      <c r="S235" s="361">
        <f t="shared" si="153"/>
        <v>3826</v>
      </c>
      <c r="T235" s="361">
        <f t="shared" si="154"/>
        <v>3826</v>
      </c>
      <c r="U235" s="361">
        <f t="shared" si="155"/>
        <v>3826</v>
      </c>
      <c r="V235" s="361">
        <f t="shared" si="156"/>
        <v>3826</v>
      </c>
      <c r="W235" s="361">
        <f t="shared" si="157"/>
        <v>3826</v>
      </c>
      <c r="X235" s="361">
        <f t="shared" si="158"/>
        <v>3826</v>
      </c>
      <c r="Y235" s="361">
        <f t="shared" si="159"/>
        <v>3826</v>
      </c>
      <c r="Z235" s="361">
        <f t="shared" si="160"/>
        <v>3826</v>
      </c>
      <c r="AA235" s="361">
        <f t="shared" si="161"/>
        <v>3826</v>
      </c>
      <c r="AB235" s="361">
        <f t="shared" si="162"/>
        <v>3826</v>
      </c>
      <c r="AC235" s="361">
        <f t="shared" si="163"/>
        <v>3826</v>
      </c>
      <c r="AD235" s="361">
        <f t="shared" si="164"/>
        <v>3826</v>
      </c>
      <c r="AE235" s="361">
        <f t="shared" si="165"/>
        <v>3826</v>
      </c>
      <c r="AF235" s="361">
        <f t="shared" si="166"/>
        <v>3826</v>
      </c>
      <c r="AG235" s="361">
        <f t="shared" si="167"/>
        <v>3826</v>
      </c>
      <c r="AH235" s="361">
        <f t="shared" si="168"/>
        <v>3826</v>
      </c>
      <c r="AI235" s="361">
        <f t="shared" si="169"/>
        <v>3826</v>
      </c>
      <c r="AJ235" s="361">
        <f t="shared" si="170"/>
        <v>3826</v>
      </c>
      <c r="AK235" s="361">
        <f t="shared" si="171"/>
        <v>3826</v>
      </c>
    </row>
    <row r="236" spans="1:37" ht="15" thickBot="1" x14ac:dyDescent="0.4">
      <c r="A236" s="181" t="s">
        <v>636</v>
      </c>
      <c r="B236" s="572">
        <f>B235+B233</f>
        <v>13311</v>
      </c>
      <c r="C236" s="361">
        <f t="shared" si="172"/>
        <v>13311</v>
      </c>
      <c r="D236" s="361">
        <f t="shared" si="153"/>
        <v>13311</v>
      </c>
      <c r="E236" s="361">
        <f t="shared" si="153"/>
        <v>13311</v>
      </c>
      <c r="F236" s="361">
        <f t="shared" si="153"/>
        <v>13311</v>
      </c>
      <c r="G236" s="361">
        <f t="shared" si="153"/>
        <v>13311</v>
      </c>
      <c r="H236" s="361">
        <f t="shared" si="153"/>
        <v>13311</v>
      </c>
      <c r="I236" s="361">
        <f t="shared" si="153"/>
        <v>13311</v>
      </c>
      <c r="J236" s="361">
        <f t="shared" si="153"/>
        <v>13311</v>
      </c>
      <c r="K236" s="361">
        <f t="shared" si="153"/>
        <v>13311</v>
      </c>
      <c r="L236" s="361">
        <f t="shared" si="153"/>
        <v>13311</v>
      </c>
      <c r="M236" s="361">
        <f t="shared" si="153"/>
        <v>13311</v>
      </c>
      <c r="N236" s="361">
        <f t="shared" si="153"/>
        <v>13311</v>
      </c>
      <c r="O236" s="361">
        <f t="shared" si="153"/>
        <v>13311</v>
      </c>
      <c r="P236" s="361">
        <f t="shared" si="153"/>
        <v>13311</v>
      </c>
      <c r="Q236" s="361">
        <f t="shared" si="153"/>
        <v>13311</v>
      </c>
      <c r="R236" s="361">
        <f t="shared" si="153"/>
        <v>13311</v>
      </c>
      <c r="S236" s="361">
        <f t="shared" ref="S236:S243" si="173">R236</f>
        <v>13311</v>
      </c>
      <c r="T236" s="361">
        <f t="shared" si="154"/>
        <v>13311</v>
      </c>
      <c r="U236" s="361">
        <f t="shared" si="155"/>
        <v>13311</v>
      </c>
      <c r="V236" s="361">
        <f t="shared" si="156"/>
        <v>13311</v>
      </c>
      <c r="W236" s="361">
        <f t="shared" si="157"/>
        <v>13311</v>
      </c>
      <c r="X236" s="361">
        <f t="shared" si="158"/>
        <v>13311</v>
      </c>
      <c r="Y236" s="361">
        <f t="shared" si="159"/>
        <v>13311</v>
      </c>
      <c r="Z236" s="361">
        <f t="shared" si="160"/>
        <v>13311</v>
      </c>
      <c r="AA236" s="361">
        <f t="shared" si="161"/>
        <v>13311</v>
      </c>
      <c r="AB236" s="361">
        <f t="shared" si="162"/>
        <v>13311</v>
      </c>
      <c r="AC236" s="361">
        <f t="shared" si="163"/>
        <v>13311</v>
      </c>
      <c r="AD236" s="361">
        <f t="shared" si="164"/>
        <v>13311</v>
      </c>
      <c r="AE236" s="361">
        <f t="shared" si="165"/>
        <v>13311</v>
      </c>
      <c r="AF236" s="361">
        <f t="shared" si="166"/>
        <v>13311</v>
      </c>
      <c r="AG236" s="361">
        <f t="shared" si="167"/>
        <v>13311</v>
      </c>
      <c r="AH236" s="361">
        <f t="shared" si="168"/>
        <v>13311</v>
      </c>
      <c r="AI236" s="361">
        <f t="shared" si="169"/>
        <v>13311</v>
      </c>
      <c r="AJ236" s="361">
        <f t="shared" si="170"/>
        <v>13311</v>
      </c>
      <c r="AK236" s="361">
        <f t="shared" si="171"/>
        <v>13311</v>
      </c>
    </row>
    <row r="237" spans="1:37" ht="15" thickBot="1" x14ac:dyDescent="0.4">
      <c r="A237" s="181" t="s">
        <v>637</v>
      </c>
      <c r="B237" s="362">
        <f>B157</f>
        <v>107222</v>
      </c>
      <c r="C237" s="361">
        <f t="shared" si="172"/>
        <v>107222</v>
      </c>
      <c r="D237" s="361">
        <f t="shared" ref="D237:D243" si="174">C237</f>
        <v>107222</v>
      </c>
      <c r="E237" s="361">
        <f t="shared" ref="E237:E243" si="175">D237</f>
        <v>107222</v>
      </c>
      <c r="F237" s="361">
        <f t="shared" ref="F237:F243" si="176">E237</f>
        <v>107222</v>
      </c>
      <c r="G237" s="361">
        <f t="shared" ref="G237:G243" si="177">F237</f>
        <v>107222</v>
      </c>
      <c r="H237" s="361">
        <f t="shared" ref="H237:H243" si="178">G237</f>
        <v>107222</v>
      </c>
      <c r="I237" s="361">
        <f t="shared" ref="I237:I243" si="179">H237</f>
        <v>107222</v>
      </c>
      <c r="J237" s="361">
        <f t="shared" ref="J237:J243" si="180">I237</f>
        <v>107222</v>
      </c>
      <c r="K237" s="361">
        <f t="shared" ref="K237:K243" si="181">J237</f>
        <v>107222</v>
      </c>
      <c r="L237" s="361">
        <f t="shared" ref="L237:L243" si="182">K237</f>
        <v>107222</v>
      </c>
      <c r="M237" s="361">
        <f t="shared" ref="M237:M243" si="183">L237</f>
        <v>107222</v>
      </c>
      <c r="N237" s="361">
        <f t="shared" ref="N237:N243" si="184">M237</f>
        <v>107222</v>
      </c>
      <c r="O237" s="361">
        <f t="shared" ref="O237:O243" si="185">N237</f>
        <v>107222</v>
      </c>
      <c r="P237" s="361">
        <f t="shared" ref="P237:P243" si="186">O237</f>
        <v>107222</v>
      </c>
      <c r="Q237" s="361">
        <f t="shared" ref="Q237:Q243" si="187">P237</f>
        <v>107222</v>
      </c>
      <c r="R237" s="361">
        <f t="shared" ref="R237:R243" si="188">Q237</f>
        <v>107222</v>
      </c>
      <c r="S237" s="361">
        <f t="shared" si="173"/>
        <v>107222</v>
      </c>
      <c r="T237" s="361">
        <f t="shared" si="154"/>
        <v>107222</v>
      </c>
      <c r="U237" s="361">
        <f t="shared" si="155"/>
        <v>107222</v>
      </c>
      <c r="V237" s="361">
        <f t="shared" si="156"/>
        <v>107222</v>
      </c>
      <c r="W237" s="361">
        <f t="shared" si="157"/>
        <v>107222</v>
      </c>
      <c r="X237" s="361">
        <f t="shared" si="158"/>
        <v>107222</v>
      </c>
      <c r="Y237" s="361">
        <f t="shared" si="159"/>
        <v>107222</v>
      </c>
      <c r="Z237" s="361">
        <f t="shared" si="160"/>
        <v>107222</v>
      </c>
      <c r="AA237" s="361">
        <f t="shared" si="161"/>
        <v>107222</v>
      </c>
      <c r="AB237" s="361">
        <f t="shared" si="162"/>
        <v>107222</v>
      </c>
      <c r="AC237" s="361">
        <f t="shared" si="163"/>
        <v>107222</v>
      </c>
      <c r="AD237" s="361">
        <f t="shared" si="164"/>
        <v>107222</v>
      </c>
      <c r="AE237" s="361">
        <f t="shared" si="165"/>
        <v>107222</v>
      </c>
      <c r="AF237" s="361">
        <f t="shared" si="166"/>
        <v>107222</v>
      </c>
      <c r="AG237" s="361">
        <f t="shared" si="167"/>
        <v>107222</v>
      </c>
      <c r="AH237" s="361">
        <f t="shared" si="168"/>
        <v>107222</v>
      </c>
      <c r="AI237" s="361">
        <f t="shared" si="169"/>
        <v>107222</v>
      </c>
      <c r="AJ237" s="361">
        <f t="shared" si="170"/>
        <v>107222</v>
      </c>
      <c r="AK237" s="361">
        <f t="shared" si="171"/>
        <v>107222</v>
      </c>
    </row>
    <row r="238" spans="1:37" ht="15" thickBot="1" x14ac:dyDescent="0.4">
      <c r="A238" s="181" t="s">
        <v>638</v>
      </c>
      <c r="B238" s="7">
        <v>830</v>
      </c>
      <c r="C238" s="361">
        <f t="shared" si="172"/>
        <v>830</v>
      </c>
      <c r="D238" s="361">
        <f t="shared" si="174"/>
        <v>830</v>
      </c>
      <c r="E238" s="361">
        <f t="shared" si="175"/>
        <v>830</v>
      </c>
      <c r="F238" s="361">
        <f t="shared" si="176"/>
        <v>830</v>
      </c>
      <c r="G238" s="361">
        <f t="shared" si="177"/>
        <v>830</v>
      </c>
      <c r="H238" s="361">
        <f t="shared" si="178"/>
        <v>830</v>
      </c>
      <c r="I238" s="361">
        <f t="shared" si="179"/>
        <v>830</v>
      </c>
      <c r="J238" s="361">
        <f t="shared" si="180"/>
        <v>830</v>
      </c>
      <c r="K238" s="361">
        <f t="shared" si="181"/>
        <v>830</v>
      </c>
      <c r="L238" s="361">
        <f t="shared" si="182"/>
        <v>830</v>
      </c>
      <c r="M238" s="361">
        <f t="shared" si="183"/>
        <v>830</v>
      </c>
      <c r="N238" s="361">
        <f t="shared" si="184"/>
        <v>830</v>
      </c>
      <c r="O238" s="361">
        <f t="shared" si="185"/>
        <v>830</v>
      </c>
      <c r="P238" s="361">
        <f t="shared" si="186"/>
        <v>830</v>
      </c>
      <c r="Q238" s="361">
        <f t="shared" si="187"/>
        <v>830</v>
      </c>
      <c r="R238" s="361">
        <f t="shared" si="188"/>
        <v>830</v>
      </c>
      <c r="S238" s="361">
        <f t="shared" si="173"/>
        <v>830</v>
      </c>
      <c r="T238" s="361">
        <f t="shared" si="154"/>
        <v>830</v>
      </c>
      <c r="U238" s="361">
        <f t="shared" si="155"/>
        <v>830</v>
      </c>
      <c r="V238" s="361">
        <f t="shared" si="156"/>
        <v>830</v>
      </c>
      <c r="W238" s="361">
        <f t="shared" si="157"/>
        <v>830</v>
      </c>
      <c r="X238" s="361">
        <f t="shared" si="158"/>
        <v>830</v>
      </c>
      <c r="Y238" s="361">
        <f t="shared" si="159"/>
        <v>830</v>
      </c>
      <c r="Z238" s="361">
        <f t="shared" si="160"/>
        <v>830</v>
      </c>
      <c r="AA238" s="361">
        <f t="shared" si="161"/>
        <v>830</v>
      </c>
      <c r="AB238" s="361">
        <f t="shared" si="162"/>
        <v>830</v>
      </c>
      <c r="AC238" s="361">
        <f t="shared" si="163"/>
        <v>830</v>
      </c>
      <c r="AD238" s="361">
        <f t="shared" si="164"/>
        <v>830</v>
      </c>
      <c r="AE238" s="361">
        <f t="shared" si="165"/>
        <v>830</v>
      </c>
      <c r="AF238" s="361">
        <f t="shared" si="166"/>
        <v>830</v>
      </c>
      <c r="AG238" s="361">
        <f t="shared" si="167"/>
        <v>830</v>
      </c>
      <c r="AH238" s="361">
        <f t="shared" si="168"/>
        <v>830</v>
      </c>
      <c r="AI238" s="361">
        <f t="shared" si="169"/>
        <v>830</v>
      </c>
      <c r="AJ238" s="361">
        <f t="shared" si="170"/>
        <v>830</v>
      </c>
      <c r="AK238" s="361">
        <f t="shared" si="171"/>
        <v>830</v>
      </c>
    </row>
    <row r="239" spans="1:37" ht="15" thickBot="1" x14ac:dyDescent="0.4">
      <c r="A239" s="181" t="s">
        <v>639</v>
      </c>
      <c r="B239" s="572">
        <f>B238+B236</f>
        <v>14141</v>
      </c>
      <c r="C239" s="361">
        <f t="shared" si="172"/>
        <v>14141</v>
      </c>
      <c r="D239" s="361">
        <f t="shared" si="174"/>
        <v>14141</v>
      </c>
      <c r="E239" s="361">
        <f t="shared" si="175"/>
        <v>14141</v>
      </c>
      <c r="F239" s="361">
        <f t="shared" si="176"/>
        <v>14141</v>
      </c>
      <c r="G239" s="361">
        <f t="shared" si="177"/>
        <v>14141</v>
      </c>
      <c r="H239" s="361">
        <f t="shared" si="178"/>
        <v>14141</v>
      </c>
      <c r="I239" s="361">
        <f t="shared" si="179"/>
        <v>14141</v>
      </c>
      <c r="J239" s="361">
        <f t="shared" si="180"/>
        <v>14141</v>
      </c>
      <c r="K239" s="361">
        <f t="shared" si="181"/>
        <v>14141</v>
      </c>
      <c r="L239" s="361">
        <f t="shared" si="182"/>
        <v>14141</v>
      </c>
      <c r="M239" s="361">
        <f t="shared" si="183"/>
        <v>14141</v>
      </c>
      <c r="N239" s="361">
        <f t="shared" si="184"/>
        <v>14141</v>
      </c>
      <c r="O239" s="361">
        <f t="shared" si="185"/>
        <v>14141</v>
      </c>
      <c r="P239" s="361">
        <f t="shared" si="186"/>
        <v>14141</v>
      </c>
      <c r="Q239" s="361">
        <f t="shared" si="187"/>
        <v>14141</v>
      </c>
      <c r="R239" s="361">
        <f t="shared" si="188"/>
        <v>14141</v>
      </c>
      <c r="S239" s="361">
        <f t="shared" si="173"/>
        <v>14141</v>
      </c>
      <c r="T239" s="361">
        <f t="shared" si="154"/>
        <v>14141</v>
      </c>
      <c r="U239" s="361">
        <f t="shared" si="155"/>
        <v>14141</v>
      </c>
      <c r="V239" s="361">
        <f t="shared" si="156"/>
        <v>14141</v>
      </c>
      <c r="W239" s="361">
        <f t="shared" si="157"/>
        <v>14141</v>
      </c>
      <c r="X239" s="361">
        <f t="shared" si="158"/>
        <v>14141</v>
      </c>
      <c r="Y239" s="361">
        <f t="shared" si="159"/>
        <v>14141</v>
      </c>
      <c r="Z239" s="361">
        <f t="shared" si="160"/>
        <v>14141</v>
      </c>
      <c r="AA239" s="361">
        <f t="shared" si="161"/>
        <v>14141</v>
      </c>
      <c r="AB239" s="361">
        <f t="shared" si="162"/>
        <v>14141</v>
      </c>
      <c r="AC239" s="361">
        <f t="shared" si="163"/>
        <v>14141</v>
      </c>
      <c r="AD239" s="361">
        <f t="shared" si="164"/>
        <v>14141</v>
      </c>
      <c r="AE239" s="361">
        <f t="shared" si="165"/>
        <v>14141</v>
      </c>
      <c r="AF239" s="361">
        <f t="shared" si="166"/>
        <v>14141</v>
      </c>
      <c r="AG239" s="361">
        <f t="shared" si="167"/>
        <v>14141</v>
      </c>
      <c r="AH239" s="361">
        <f t="shared" si="168"/>
        <v>14141</v>
      </c>
      <c r="AI239" s="361">
        <f t="shared" si="169"/>
        <v>14141</v>
      </c>
      <c r="AJ239" s="361">
        <f t="shared" si="170"/>
        <v>14141</v>
      </c>
      <c r="AK239" s="361">
        <f t="shared" si="171"/>
        <v>14141</v>
      </c>
    </row>
    <row r="240" spans="1:37" ht="15" thickBot="1" x14ac:dyDescent="0.4">
      <c r="A240" s="181" t="s">
        <v>640</v>
      </c>
      <c r="B240" s="362">
        <f>B160</f>
        <v>211000</v>
      </c>
      <c r="C240" s="361">
        <f t="shared" si="172"/>
        <v>211000</v>
      </c>
      <c r="D240" s="361">
        <f t="shared" si="174"/>
        <v>211000</v>
      </c>
      <c r="E240" s="361">
        <f t="shared" si="175"/>
        <v>211000</v>
      </c>
      <c r="F240" s="361">
        <f t="shared" si="176"/>
        <v>211000</v>
      </c>
      <c r="G240" s="361">
        <f t="shared" si="177"/>
        <v>211000</v>
      </c>
      <c r="H240" s="361">
        <f t="shared" si="178"/>
        <v>211000</v>
      </c>
      <c r="I240" s="361">
        <f t="shared" si="179"/>
        <v>211000</v>
      </c>
      <c r="J240" s="361">
        <f t="shared" si="180"/>
        <v>211000</v>
      </c>
      <c r="K240" s="361">
        <f t="shared" si="181"/>
        <v>211000</v>
      </c>
      <c r="L240" s="361">
        <f t="shared" si="182"/>
        <v>211000</v>
      </c>
      <c r="M240" s="361">
        <f t="shared" si="183"/>
        <v>211000</v>
      </c>
      <c r="N240" s="361">
        <f t="shared" si="184"/>
        <v>211000</v>
      </c>
      <c r="O240" s="361">
        <f t="shared" si="185"/>
        <v>211000</v>
      </c>
      <c r="P240" s="361">
        <f t="shared" si="186"/>
        <v>211000</v>
      </c>
      <c r="Q240" s="361">
        <f t="shared" si="187"/>
        <v>211000</v>
      </c>
      <c r="R240" s="361">
        <f t="shared" si="188"/>
        <v>211000</v>
      </c>
      <c r="S240" s="361">
        <f t="shared" si="173"/>
        <v>211000</v>
      </c>
      <c r="T240" s="361">
        <f t="shared" si="154"/>
        <v>211000</v>
      </c>
      <c r="U240" s="361">
        <f t="shared" si="155"/>
        <v>211000</v>
      </c>
      <c r="V240" s="361">
        <f t="shared" si="156"/>
        <v>211000</v>
      </c>
      <c r="W240" s="361">
        <f t="shared" si="157"/>
        <v>211000</v>
      </c>
      <c r="X240" s="361">
        <f t="shared" si="158"/>
        <v>211000</v>
      </c>
      <c r="Y240" s="361">
        <f t="shared" si="159"/>
        <v>211000</v>
      </c>
      <c r="Z240" s="361">
        <f t="shared" si="160"/>
        <v>211000</v>
      </c>
      <c r="AA240" s="361">
        <f t="shared" si="161"/>
        <v>211000</v>
      </c>
      <c r="AB240" s="361">
        <f t="shared" si="162"/>
        <v>211000</v>
      </c>
      <c r="AC240" s="361">
        <f t="shared" si="163"/>
        <v>211000</v>
      </c>
      <c r="AD240" s="361">
        <f t="shared" si="164"/>
        <v>211000</v>
      </c>
      <c r="AE240" s="361">
        <f t="shared" si="165"/>
        <v>211000</v>
      </c>
      <c r="AF240" s="361">
        <f t="shared" si="166"/>
        <v>211000</v>
      </c>
      <c r="AG240" s="361">
        <f t="shared" si="167"/>
        <v>211000</v>
      </c>
      <c r="AH240" s="361">
        <f t="shared" si="168"/>
        <v>211000</v>
      </c>
      <c r="AI240" s="361">
        <f t="shared" si="169"/>
        <v>211000</v>
      </c>
      <c r="AJ240" s="361">
        <f t="shared" si="170"/>
        <v>211000</v>
      </c>
      <c r="AK240" s="361">
        <f t="shared" si="171"/>
        <v>211000</v>
      </c>
    </row>
    <row r="241" spans="1:37" ht="15" thickBot="1" x14ac:dyDescent="0.4">
      <c r="A241" s="181" t="s">
        <v>641</v>
      </c>
      <c r="B241" s="572">
        <f>B161</f>
        <v>604.04839200000072</v>
      </c>
      <c r="C241" s="361">
        <f t="shared" si="172"/>
        <v>604.04839200000072</v>
      </c>
      <c r="D241" s="361">
        <f t="shared" si="174"/>
        <v>604.04839200000072</v>
      </c>
      <c r="E241" s="361">
        <f t="shared" si="175"/>
        <v>604.04839200000072</v>
      </c>
      <c r="F241" s="361">
        <f t="shared" si="176"/>
        <v>604.04839200000072</v>
      </c>
      <c r="G241" s="361">
        <f t="shared" si="177"/>
        <v>604.04839200000072</v>
      </c>
      <c r="H241" s="361">
        <f t="shared" si="178"/>
        <v>604.04839200000072</v>
      </c>
      <c r="I241" s="361">
        <f t="shared" si="179"/>
        <v>604.04839200000072</v>
      </c>
      <c r="J241" s="361">
        <f t="shared" si="180"/>
        <v>604.04839200000072</v>
      </c>
      <c r="K241" s="361">
        <f t="shared" si="181"/>
        <v>604.04839200000072</v>
      </c>
      <c r="L241" s="361">
        <f t="shared" si="182"/>
        <v>604.04839200000072</v>
      </c>
      <c r="M241" s="361">
        <f t="shared" si="183"/>
        <v>604.04839200000072</v>
      </c>
      <c r="N241" s="361">
        <f t="shared" si="184"/>
        <v>604.04839200000072</v>
      </c>
      <c r="O241" s="361">
        <f t="shared" si="185"/>
        <v>604.04839200000072</v>
      </c>
      <c r="P241" s="361">
        <f t="shared" si="186"/>
        <v>604.04839200000072</v>
      </c>
      <c r="Q241" s="361">
        <f t="shared" si="187"/>
        <v>604.04839200000072</v>
      </c>
      <c r="R241" s="361">
        <f t="shared" si="188"/>
        <v>604.04839200000072</v>
      </c>
      <c r="S241" s="361">
        <f t="shared" si="173"/>
        <v>604.04839200000072</v>
      </c>
      <c r="T241" s="361">
        <f t="shared" si="154"/>
        <v>604.04839200000072</v>
      </c>
      <c r="U241" s="361">
        <f t="shared" si="155"/>
        <v>604.04839200000072</v>
      </c>
      <c r="V241" s="361">
        <f t="shared" si="156"/>
        <v>604.04839200000072</v>
      </c>
      <c r="W241" s="361">
        <f t="shared" si="157"/>
        <v>604.04839200000072</v>
      </c>
      <c r="X241" s="361">
        <f t="shared" si="158"/>
        <v>604.04839200000072</v>
      </c>
      <c r="Y241" s="361">
        <f t="shared" si="159"/>
        <v>604.04839200000072</v>
      </c>
      <c r="Z241" s="361">
        <f t="shared" si="160"/>
        <v>604.04839200000072</v>
      </c>
      <c r="AA241" s="361">
        <f t="shared" si="161"/>
        <v>604.04839200000072</v>
      </c>
      <c r="AB241" s="361">
        <f t="shared" si="162"/>
        <v>604.04839200000072</v>
      </c>
      <c r="AC241" s="361">
        <f t="shared" si="163"/>
        <v>604.04839200000072</v>
      </c>
      <c r="AD241" s="361">
        <f t="shared" si="164"/>
        <v>604.04839200000072</v>
      </c>
      <c r="AE241" s="361">
        <f t="shared" si="165"/>
        <v>604.04839200000072</v>
      </c>
      <c r="AF241" s="361">
        <f t="shared" si="166"/>
        <v>604.04839200000072</v>
      </c>
      <c r="AG241" s="361">
        <f t="shared" si="167"/>
        <v>604.04839200000072</v>
      </c>
      <c r="AH241" s="361">
        <f t="shared" si="168"/>
        <v>604.04839200000072</v>
      </c>
      <c r="AI241" s="361">
        <f t="shared" si="169"/>
        <v>604.04839200000072</v>
      </c>
      <c r="AJ241" s="361">
        <f t="shared" si="170"/>
        <v>604.04839200000072</v>
      </c>
      <c r="AK241" s="361">
        <f t="shared" si="171"/>
        <v>604.04839200000072</v>
      </c>
    </row>
    <row r="242" spans="1:37" x14ac:dyDescent="0.35">
      <c r="A242" s="181" t="s">
        <v>642</v>
      </c>
      <c r="B242" s="572">
        <f>B162</f>
        <v>11941.193217857151</v>
      </c>
      <c r="C242" s="361">
        <f t="shared" si="172"/>
        <v>11941.193217857151</v>
      </c>
      <c r="D242" s="361">
        <f t="shared" si="174"/>
        <v>11941.193217857151</v>
      </c>
      <c r="E242" s="361">
        <f t="shared" si="175"/>
        <v>11941.193217857151</v>
      </c>
      <c r="F242" s="361">
        <f t="shared" si="176"/>
        <v>11941.193217857151</v>
      </c>
      <c r="G242" s="361">
        <f t="shared" si="177"/>
        <v>11941.193217857151</v>
      </c>
      <c r="H242" s="361">
        <f t="shared" si="178"/>
        <v>11941.193217857151</v>
      </c>
      <c r="I242" s="361">
        <f t="shared" si="179"/>
        <v>11941.193217857151</v>
      </c>
      <c r="J242" s="361">
        <f t="shared" si="180"/>
        <v>11941.193217857151</v>
      </c>
      <c r="K242" s="361">
        <f t="shared" si="181"/>
        <v>11941.193217857151</v>
      </c>
      <c r="L242" s="361">
        <f t="shared" si="182"/>
        <v>11941.193217857151</v>
      </c>
      <c r="M242" s="361">
        <f t="shared" si="183"/>
        <v>11941.193217857151</v>
      </c>
      <c r="N242" s="361">
        <f t="shared" si="184"/>
        <v>11941.193217857151</v>
      </c>
      <c r="O242" s="361">
        <f t="shared" si="185"/>
        <v>11941.193217857151</v>
      </c>
      <c r="P242" s="361">
        <f t="shared" si="186"/>
        <v>11941.193217857151</v>
      </c>
      <c r="Q242" s="361">
        <f t="shared" si="187"/>
        <v>11941.193217857151</v>
      </c>
      <c r="R242" s="361">
        <f t="shared" si="188"/>
        <v>11941.193217857151</v>
      </c>
      <c r="S242" s="361">
        <f t="shared" si="173"/>
        <v>11941.193217857151</v>
      </c>
      <c r="T242" s="361">
        <f t="shared" si="154"/>
        <v>11941.193217857151</v>
      </c>
      <c r="U242" s="361">
        <f t="shared" si="155"/>
        <v>11941.193217857151</v>
      </c>
      <c r="V242" s="361">
        <f t="shared" si="156"/>
        <v>11941.193217857151</v>
      </c>
      <c r="W242" s="361">
        <f t="shared" si="157"/>
        <v>11941.193217857151</v>
      </c>
      <c r="X242" s="361">
        <f t="shared" si="158"/>
        <v>11941.193217857151</v>
      </c>
      <c r="Y242" s="361">
        <f t="shared" si="159"/>
        <v>11941.193217857151</v>
      </c>
      <c r="Z242" s="361">
        <f t="shared" si="160"/>
        <v>11941.193217857151</v>
      </c>
      <c r="AA242" s="361">
        <f t="shared" si="161"/>
        <v>11941.193217857151</v>
      </c>
      <c r="AB242" s="361">
        <f t="shared" si="162"/>
        <v>11941.193217857151</v>
      </c>
      <c r="AC242" s="361">
        <f t="shared" si="163"/>
        <v>11941.193217857151</v>
      </c>
      <c r="AD242" s="361">
        <f t="shared" si="164"/>
        <v>11941.193217857151</v>
      </c>
      <c r="AE242" s="361">
        <f t="shared" si="165"/>
        <v>11941.193217857151</v>
      </c>
      <c r="AF242" s="361">
        <f t="shared" si="166"/>
        <v>11941.193217857151</v>
      </c>
      <c r="AG242" s="361">
        <f t="shared" si="167"/>
        <v>11941.193217857151</v>
      </c>
      <c r="AH242" s="361">
        <f t="shared" si="168"/>
        <v>11941.193217857151</v>
      </c>
      <c r="AI242" s="361">
        <f t="shared" si="169"/>
        <v>11941.193217857151</v>
      </c>
      <c r="AJ242" s="361">
        <f t="shared" si="170"/>
        <v>11941.193217857151</v>
      </c>
      <c r="AK242" s="361">
        <f t="shared" si="171"/>
        <v>11941.193217857151</v>
      </c>
    </row>
    <row r="246" spans="1:37" x14ac:dyDescent="0.35">
      <c r="A246" s="177" t="s">
        <v>1480</v>
      </c>
      <c r="B246" s="176">
        <v>20201030</v>
      </c>
    </row>
    <row r="247" spans="1:37" ht="15" thickBot="1" x14ac:dyDescent="0.4">
      <c r="A247" s="360"/>
    </row>
    <row r="248" spans="1:37" ht="15" thickBot="1" x14ac:dyDescent="0.4">
      <c r="A248" s="181" t="s">
        <v>506</v>
      </c>
      <c r="B248" s="7">
        <v>1018</v>
      </c>
      <c r="C248" s="361">
        <f>B248</f>
        <v>1018</v>
      </c>
      <c r="D248" s="361">
        <f t="shared" ref="D248:S263" si="189">C248</f>
        <v>1018</v>
      </c>
      <c r="E248" s="361">
        <f t="shared" si="189"/>
        <v>1018</v>
      </c>
      <c r="F248" s="361">
        <f t="shared" si="189"/>
        <v>1018</v>
      </c>
      <c r="G248" s="361">
        <f t="shared" si="189"/>
        <v>1018</v>
      </c>
      <c r="H248" s="361">
        <f t="shared" si="189"/>
        <v>1018</v>
      </c>
      <c r="I248" s="361">
        <f t="shared" si="189"/>
        <v>1018</v>
      </c>
      <c r="J248" s="361">
        <f t="shared" si="189"/>
        <v>1018</v>
      </c>
      <c r="K248" s="361">
        <f t="shared" si="189"/>
        <v>1018</v>
      </c>
      <c r="L248" s="361">
        <f t="shared" si="189"/>
        <v>1018</v>
      </c>
      <c r="M248" s="361">
        <f t="shared" si="189"/>
        <v>1018</v>
      </c>
      <c r="N248" s="361">
        <f t="shared" si="189"/>
        <v>1018</v>
      </c>
      <c r="O248" s="361">
        <f t="shared" si="189"/>
        <v>1018</v>
      </c>
      <c r="P248" s="361">
        <f t="shared" si="189"/>
        <v>1018</v>
      </c>
      <c r="Q248" s="361">
        <f t="shared" si="189"/>
        <v>1018</v>
      </c>
      <c r="R248" s="361">
        <f t="shared" si="189"/>
        <v>1018</v>
      </c>
      <c r="S248" s="361">
        <f t="shared" si="189"/>
        <v>1018</v>
      </c>
      <c r="T248" s="361">
        <f t="shared" ref="T248:T269" si="190">S248</f>
        <v>1018</v>
      </c>
      <c r="U248" s="361">
        <f t="shared" ref="U248:U269" si="191">T248</f>
        <v>1018</v>
      </c>
      <c r="V248" s="361">
        <f t="shared" ref="V248:V269" si="192">U248</f>
        <v>1018</v>
      </c>
      <c r="W248" s="361">
        <f t="shared" ref="W248:W269" si="193">V248</f>
        <v>1018</v>
      </c>
      <c r="X248" s="361">
        <f t="shared" ref="X248:X269" si="194">W248</f>
        <v>1018</v>
      </c>
      <c r="Y248" s="361">
        <f t="shared" ref="Y248:Y269" si="195">X248</f>
        <v>1018</v>
      </c>
      <c r="Z248" s="361">
        <f t="shared" ref="Z248:Z269" si="196">Y248</f>
        <v>1018</v>
      </c>
      <c r="AA248" s="361">
        <f t="shared" ref="AA248:AA269" si="197">Z248</f>
        <v>1018</v>
      </c>
      <c r="AB248" s="361">
        <f t="shared" ref="AB248:AB269" si="198">AA248</f>
        <v>1018</v>
      </c>
      <c r="AC248" s="361">
        <f t="shared" ref="AC248:AC269" si="199">AB248</f>
        <v>1018</v>
      </c>
      <c r="AD248" s="361">
        <f t="shared" ref="AD248:AD269" si="200">AC248</f>
        <v>1018</v>
      </c>
      <c r="AE248" s="361">
        <f t="shared" ref="AE248:AE269" si="201">AD248</f>
        <v>1018</v>
      </c>
      <c r="AF248" s="361">
        <f t="shared" ref="AF248:AF269" si="202">AE248</f>
        <v>1018</v>
      </c>
      <c r="AG248" s="361">
        <f t="shared" ref="AG248:AG269" si="203">AF248</f>
        <v>1018</v>
      </c>
      <c r="AH248" s="361">
        <f t="shared" ref="AH248:AH269" si="204">AG248</f>
        <v>1018</v>
      </c>
      <c r="AI248" s="361">
        <f t="shared" ref="AI248:AI269" si="205">AH248</f>
        <v>1018</v>
      </c>
      <c r="AJ248" s="361">
        <f t="shared" ref="AJ248:AJ269" si="206">AI248</f>
        <v>1018</v>
      </c>
      <c r="AK248" s="361">
        <f t="shared" ref="AK248:AK269" si="207">AJ248</f>
        <v>1018</v>
      </c>
    </row>
    <row r="249" spans="1:37" ht="15" thickBot="1" x14ac:dyDescent="0.4">
      <c r="A249" s="181" t="s">
        <v>505</v>
      </c>
      <c r="B249" s="7">
        <v>156</v>
      </c>
      <c r="C249" s="361">
        <f t="shared" ref="C249:C269" si="208">B249</f>
        <v>156</v>
      </c>
      <c r="D249" s="361">
        <f t="shared" si="189"/>
        <v>156</v>
      </c>
      <c r="E249" s="361">
        <f t="shared" si="189"/>
        <v>156</v>
      </c>
      <c r="F249" s="361">
        <f t="shared" si="189"/>
        <v>156</v>
      </c>
      <c r="G249" s="361">
        <f t="shared" si="189"/>
        <v>156</v>
      </c>
      <c r="H249" s="361">
        <f t="shared" si="189"/>
        <v>156</v>
      </c>
      <c r="I249" s="361">
        <f t="shared" si="189"/>
        <v>156</v>
      </c>
      <c r="J249" s="361">
        <f t="shared" si="189"/>
        <v>156</v>
      </c>
      <c r="K249" s="361">
        <f t="shared" si="189"/>
        <v>156</v>
      </c>
      <c r="L249" s="361">
        <f t="shared" si="189"/>
        <v>156</v>
      </c>
      <c r="M249" s="361">
        <f t="shared" si="189"/>
        <v>156</v>
      </c>
      <c r="N249" s="361">
        <f t="shared" si="189"/>
        <v>156</v>
      </c>
      <c r="O249" s="361">
        <f t="shared" si="189"/>
        <v>156</v>
      </c>
      <c r="P249" s="361">
        <f t="shared" si="189"/>
        <v>156</v>
      </c>
      <c r="Q249" s="361">
        <f t="shared" si="189"/>
        <v>156</v>
      </c>
      <c r="R249" s="361">
        <f t="shared" si="189"/>
        <v>156</v>
      </c>
      <c r="S249" s="361">
        <f t="shared" si="189"/>
        <v>156</v>
      </c>
      <c r="T249" s="361">
        <f t="shared" si="190"/>
        <v>156</v>
      </c>
      <c r="U249" s="361">
        <f t="shared" si="191"/>
        <v>156</v>
      </c>
      <c r="V249" s="361">
        <f t="shared" si="192"/>
        <v>156</v>
      </c>
      <c r="W249" s="361">
        <f t="shared" si="193"/>
        <v>156</v>
      </c>
      <c r="X249" s="361">
        <f t="shared" si="194"/>
        <v>156</v>
      </c>
      <c r="Y249" s="361">
        <f t="shared" si="195"/>
        <v>156</v>
      </c>
      <c r="Z249" s="361">
        <f t="shared" si="196"/>
        <v>156</v>
      </c>
      <c r="AA249" s="361">
        <f t="shared" si="197"/>
        <v>156</v>
      </c>
      <c r="AB249" s="361">
        <f t="shared" si="198"/>
        <v>156</v>
      </c>
      <c r="AC249" s="361">
        <f t="shared" si="199"/>
        <v>156</v>
      </c>
      <c r="AD249" s="361">
        <f t="shared" si="200"/>
        <v>156</v>
      </c>
      <c r="AE249" s="361">
        <f t="shared" si="201"/>
        <v>156</v>
      </c>
      <c r="AF249" s="361">
        <f t="shared" si="202"/>
        <v>156</v>
      </c>
      <c r="AG249" s="361">
        <f t="shared" si="203"/>
        <v>156</v>
      </c>
      <c r="AH249" s="361">
        <f t="shared" si="204"/>
        <v>156</v>
      </c>
      <c r="AI249" s="361">
        <f t="shared" si="205"/>
        <v>156</v>
      </c>
      <c r="AJ249" s="361">
        <f t="shared" si="206"/>
        <v>156</v>
      </c>
      <c r="AK249" s="361">
        <f t="shared" si="207"/>
        <v>156</v>
      </c>
    </row>
    <row r="250" spans="1:37" ht="15" thickBot="1" x14ac:dyDescent="0.4">
      <c r="A250" s="181" t="s">
        <v>507</v>
      </c>
      <c r="B250" s="572">
        <f>B249+B248</f>
        <v>1174</v>
      </c>
      <c r="C250" s="361">
        <f t="shared" si="208"/>
        <v>1174</v>
      </c>
      <c r="D250" s="361">
        <f t="shared" si="189"/>
        <v>1174</v>
      </c>
      <c r="E250" s="361">
        <f t="shared" si="189"/>
        <v>1174</v>
      </c>
      <c r="F250" s="361">
        <f t="shared" si="189"/>
        <v>1174</v>
      </c>
      <c r="G250" s="361">
        <f t="shared" si="189"/>
        <v>1174</v>
      </c>
      <c r="H250" s="361">
        <f t="shared" si="189"/>
        <v>1174</v>
      </c>
      <c r="I250" s="361">
        <f t="shared" si="189"/>
        <v>1174</v>
      </c>
      <c r="J250" s="361">
        <f t="shared" si="189"/>
        <v>1174</v>
      </c>
      <c r="K250" s="361">
        <f t="shared" si="189"/>
        <v>1174</v>
      </c>
      <c r="L250" s="361">
        <f t="shared" si="189"/>
        <v>1174</v>
      </c>
      <c r="M250" s="361">
        <f t="shared" si="189"/>
        <v>1174</v>
      </c>
      <c r="N250" s="361">
        <f t="shared" si="189"/>
        <v>1174</v>
      </c>
      <c r="O250" s="361">
        <f t="shared" si="189"/>
        <v>1174</v>
      </c>
      <c r="P250" s="361">
        <f t="shared" si="189"/>
        <v>1174</v>
      </c>
      <c r="Q250" s="361">
        <f t="shared" si="189"/>
        <v>1174</v>
      </c>
      <c r="R250" s="361">
        <f t="shared" si="189"/>
        <v>1174</v>
      </c>
      <c r="S250" s="361">
        <f t="shared" si="189"/>
        <v>1174</v>
      </c>
      <c r="T250" s="361">
        <f t="shared" si="190"/>
        <v>1174</v>
      </c>
      <c r="U250" s="361">
        <f t="shared" si="191"/>
        <v>1174</v>
      </c>
      <c r="V250" s="361">
        <f t="shared" si="192"/>
        <v>1174</v>
      </c>
      <c r="W250" s="361">
        <f t="shared" si="193"/>
        <v>1174</v>
      </c>
      <c r="X250" s="361">
        <f t="shared" si="194"/>
        <v>1174</v>
      </c>
      <c r="Y250" s="361">
        <f t="shared" si="195"/>
        <v>1174</v>
      </c>
      <c r="Z250" s="361">
        <f t="shared" si="196"/>
        <v>1174</v>
      </c>
      <c r="AA250" s="361">
        <f t="shared" si="197"/>
        <v>1174</v>
      </c>
      <c r="AB250" s="361">
        <f t="shared" si="198"/>
        <v>1174</v>
      </c>
      <c r="AC250" s="361">
        <f t="shared" si="199"/>
        <v>1174</v>
      </c>
      <c r="AD250" s="361">
        <f t="shared" si="200"/>
        <v>1174</v>
      </c>
      <c r="AE250" s="361">
        <f t="shared" si="201"/>
        <v>1174</v>
      </c>
      <c r="AF250" s="361">
        <f t="shared" si="202"/>
        <v>1174</v>
      </c>
      <c r="AG250" s="361">
        <f t="shared" si="203"/>
        <v>1174</v>
      </c>
      <c r="AH250" s="361">
        <f t="shared" si="204"/>
        <v>1174</v>
      </c>
      <c r="AI250" s="361">
        <f t="shared" si="205"/>
        <v>1174</v>
      </c>
      <c r="AJ250" s="361">
        <f t="shared" si="206"/>
        <v>1174</v>
      </c>
      <c r="AK250" s="361">
        <f t="shared" si="207"/>
        <v>1174</v>
      </c>
    </row>
    <row r="251" spans="1:37" ht="15" thickBot="1" x14ac:dyDescent="0.4">
      <c r="A251" s="181" t="s">
        <v>508</v>
      </c>
      <c r="B251" s="362">
        <f>B171</f>
        <v>5211.9418495617447</v>
      </c>
      <c r="C251" s="361">
        <f t="shared" si="208"/>
        <v>5211.9418495617447</v>
      </c>
      <c r="D251" s="361">
        <f t="shared" si="189"/>
        <v>5211.9418495617447</v>
      </c>
      <c r="E251" s="361">
        <f t="shared" si="189"/>
        <v>5211.9418495617447</v>
      </c>
      <c r="F251" s="361">
        <f t="shared" si="189"/>
        <v>5211.9418495617447</v>
      </c>
      <c r="G251" s="361">
        <f t="shared" si="189"/>
        <v>5211.9418495617447</v>
      </c>
      <c r="H251" s="361">
        <f t="shared" si="189"/>
        <v>5211.9418495617447</v>
      </c>
      <c r="I251" s="361">
        <f t="shared" si="189"/>
        <v>5211.9418495617447</v>
      </c>
      <c r="J251" s="361">
        <f t="shared" si="189"/>
        <v>5211.9418495617447</v>
      </c>
      <c r="K251" s="361">
        <f t="shared" si="189"/>
        <v>5211.9418495617447</v>
      </c>
      <c r="L251" s="361">
        <f t="shared" si="189"/>
        <v>5211.9418495617447</v>
      </c>
      <c r="M251" s="361">
        <f t="shared" si="189"/>
        <v>5211.9418495617447</v>
      </c>
      <c r="N251" s="361">
        <f t="shared" si="189"/>
        <v>5211.9418495617447</v>
      </c>
      <c r="O251" s="361">
        <f t="shared" si="189"/>
        <v>5211.9418495617447</v>
      </c>
      <c r="P251" s="361">
        <f t="shared" si="189"/>
        <v>5211.9418495617447</v>
      </c>
      <c r="Q251" s="361">
        <f t="shared" si="189"/>
        <v>5211.9418495617447</v>
      </c>
      <c r="R251" s="361">
        <f t="shared" si="189"/>
        <v>5211.9418495617447</v>
      </c>
      <c r="S251" s="361">
        <f t="shared" si="189"/>
        <v>5211.9418495617447</v>
      </c>
      <c r="T251" s="361">
        <f t="shared" si="190"/>
        <v>5211.9418495617447</v>
      </c>
      <c r="U251" s="361">
        <f t="shared" si="191"/>
        <v>5211.9418495617447</v>
      </c>
      <c r="V251" s="361">
        <f t="shared" si="192"/>
        <v>5211.9418495617447</v>
      </c>
      <c r="W251" s="361">
        <f t="shared" si="193"/>
        <v>5211.9418495617447</v>
      </c>
      <c r="X251" s="361">
        <f t="shared" si="194"/>
        <v>5211.9418495617447</v>
      </c>
      <c r="Y251" s="361">
        <f t="shared" si="195"/>
        <v>5211.9418495617447</v>
      </c>
      <c r="Z251" s="361">
        <f t="shared" si="196"/>
        <v>5211.9418495617447</v>
      </c>
      <c r="AA251" s="361">
        <f t="shared" si="197"/>
        <v>5211.9418495617447</v>
      </c>
      <c r="AB251" s="361">
        <f t="shared" si="198"/>
        <v>5211.9418495617447</v>
      </c>
      <c r="AC251" s="361">
        <f t="shared" si="199"/>
        <v>5211.9418495617447</v>
      </c>
      <c r="AD251" s="361">
        <f t="shared" si="200"/>
        <v>5211.9418495617447</v>
      </c>
      <c r="AE251" s="361">
        <f t="shared" si="201"/>
        <v>5211.9418495617447</v>
      </c>
      <c r="AF251" s="361">
        <f t="shared" si="202"/>
        <v>5211.9418495617447</v>
      </c>
      <c r="AG251" s="361">
        <f t="shared" si="203"/>
        <v>5211.9418495617447</v>
      </c>
      <c r="AH251" s="361">
        <f t="shared" si="204"/>
        <v>5211.9418495617447</v>
      </c>
      <c r="AI251" s="361">
        <f t="shared" si="205"/>
        <v>5211.9418495617447</v>
      </c>
      <c r="AJ251" s="361">
        <f t="shared" si="206"/>
        <v>5211.9418495617447</v>
      </c>
      <c r="AK251" s="361">
        <f t="shared" si="207"/>
        <v>5211.9418495617447</v>
      </c>
    </row>
    <row r="252" spans="1:37" ht="15" thickBot="1" x14ac:dyDescent="0.4">
      <c r="A252" s="181" t="s">
        <v>626</v>
      </c>
      <c r="B252" s="7">
        <v>1226</v>
      </c>
      <c r="C252" s="361">
        <f t="shared" si="208"/>
        <v>1226</v>
      </c>
      <c r="D252" s="361">
        <f t="shared" si="189"/>
        <v>1226</v>
      </c>
      <c r="E252" s="361">
        <f t="shared" si="189"/>
        <v>1226</v>
      </c>
      <c r="F252" s="361">
        <f t="shared" si="189"/>
        <v>1226</v>
      </c>
      <c r="G252" s="361">
        <f t="shared" si="189"/>
        <v>1226</v>
      </c>
      <c r="H252" s="361">
        <f t="shared" si="189"/>
        <v>1226</v>
      </c>
      <c r="I252" s="361">
        <f t="shared" si="189"/>
        <v>1226</v>
      </c>
      <c r="J252" s="361">
        <f t="shared" si="189"/>
        <v>1226</v>
      </c>
      <c r="K252" s="361">
        <f t="shared" si="189"/>
        <v>1226</v>
      </c>
      <c r="L252" s="361">
        <f t="shared" si="189"/>
        <v>1226</v>
      </c>
      <c r="M252" s="361">
        <f t="shared" si="189"/>
        <v>1226</v>
      </c>
      <c r="N252" s="361">
        <f t="shared" si="189"/>
        <v>1226</v>
      </c>
      <c r="O252" s="361">
        <f t="shared" si="189"/>
        <v>1226</v>
      </c>
      <c r="P252" s="361">
        <f t="shared" si="189"/>
        <v>1226</v>
      </c>
      <c r="Q252" s="361">
        <f t="shared" si="189"/>
        <v>1226</v>
      </c>
      <c r="R252" s="361">
        <f t="shared" si="189"/>
        <v>1226</v>
      </c>
      <c r="S252" s="361">
        <f t="shared" si="189"/>
        <v>1226</v>
      </c>
      <c r="T252" s="361">
        <f t="shared" si="190"/>
        <v>1226</v>
      </c>
      <c r="U252" s="361">
        <f t="shared" si="191"/>
        <v>1226</v>
      </c>
      <c r="V252" s="361">
        <f t="shared" si="192"/>
        <v>1226</v>
      </c>
      <c r="W252" s="361">
        <f t="shared" si="193"/>
        <v>1226</v>
      </c>
      <c r="X252" s="361">
        <f t="shared" si="194"/>
        <v>1226</v>
      </c>
      <c r="Y252" s="361">
        <f t="shared" si="195"/>
        <v>1226</v>
      </c>
      <c r="Z252" s="361">
        <f t="shared" si="196"/>
        <v>1226</v>
      </c>
      <c r="AA252" s="361">
        <f t="shared" si="197"/>
        <v>1226</v>
      </c>
      <c r="AB252" s="361">
        <f t="shared" si="198"/>
        <v>1226</v>
      </c>
      <c r="AC252" s="361">
        <f t="shared" si="199"/>
        <v>1226</v>
      </c>
      <c r="AD252" s="361">
        <f t="shared" si="200"/>
        <v>1226</v>
      </c>
      <c r="AE252" s="361">
        <f t="shared" si="201"/>
        <v>1226</v>
      </c>
      <c r="AF252" s="361">
        <f t="shared" si="202"/>
        <v>1226</v>
      </c>
      <c r="AG252" s="361">
        <f t="shared" si="203"/>
        <v>1226</v>
      </c>
      <c r="AH252" s="361">
        <f t="shared" si="204"/>
        <v>1226</v>
      </c>
      <c r="AI252" s="361">
        <f t="shared" si="205"/>
        <v>1226</v>
      </c>
      <c r="AJ252" s="361">
        <f t="shared" si="206"/>
        <v>1226</v>
      </c>
      <c r="AK252" s="361">
        <f t="shared" si="207"/>
        <v>1226</v>
      </c>
    </row>
    <row r="253" spans="1:37" ht="15" thickBot="1" x14ac:dyDescent="0.4">
      <c r="A253" s="181" t="s">
        <v>627</v>
      </c>
      <c r="B253" s="572">
        <f>B252+B250</f>
        <v>2400</v>
      </c>
      <c r="C253" s="361">
        <f t="shared" si="208"/>
        <v>2400</v>
      </c>
      <c r="D253" s="361">
        <f t="shared" si="189"/>
        <v>2400</v>
      </c>
      <c r="E253" s="361">
        <f t="shared" si="189"/>
        <v>2400</v>
      </c>
      <c r="F253" s="361">
        <f t="shared" si="189"/>
        <v>2400</v>
      </c>
      <c r="G253" s="361">
        <f t="shared" si="189"/>
        <v>2400</v>
      </c>
      <c r="H253" s="361">
        <f t="shared" si="189"/>
        <v>2400</v>
      </c>
      <c r="I253" s="361">
        <f t="shared" si="189"/>
        <v>2400</v>
      </c>
      <c r="J253" s="361">
        <f t="shared" si="189"/>
        <v>2400</v>
      </c>
      <c r="K253" s="361">
        <f t="shared" si="189"/>
        <v>2400</v>
      </c>
      <c r="L253" s="361">
        <f t="shared" si="189"/>
        <v>2400</v>
      </c>
      <c r="M253" s="361">
        <f t="shared" si="189"/>
        <v>2400</v>
      </c>
      <c r="N253" s="361">
        <f t="shared" si="189"/>
        <v>2400</v>
      </c>
      <c r="O253" s="361">
        <f t="shared" si="189"/>
        <v>2400</v>
      </c>
      <c r="P253" s="361">
        <f t="shared" si="189"/>
        <v>2400</v>
      </c>
      <c r="Q253" s="361">
        <f t="shared" si="189"/>
        <v>2400</v>
      </c>
      <c r="R253" s="361">
        <f t="shared" si="189"/>
        <v>2400</v>
      </c>
      <c r="S253" s="361">
        <f t="shared" si="189"/>
        <v>2400</v>
      </c>
      <c r="T253" s="361">
        <f t="shared" si="190"/>
        <v>2400</v>
      </c>
      <c r="U253" s="361">
        <f t="shared" si="191"/>
        <v>2400</v>
      </c>
      <c r="V253" s="361">
        <f t="shared" si="192"/>
        <v>2400</v>
      </c>
      <c r="W253" s="361">
        <f t="shared" si="193"/>
        <v>2400</v>
      </c>
      <c r="X253" s="361">
        <f t="shared" si="194"/>
        <v>2400</v>
      </c>
      <c r="Y253" s="361">
        <f t="shared" si="195"/>
        <v>2400</v>
      </c>
      <c r="Z253" s="361">
        <f t="shared" si="196"/>
        <v>2400</v>
      </c>
      <c r="AA253" s="361">
        <f t="shared" si="197"/>
        <v>2400</v>
      </c>
      <c r="AB253" s="361">
        <f t="shared" si="198"/>
        <v>2400</v>
      </c>
      <c r="AC253" s="361">
        <f t="shared" si="199"/>
        <v>2400</v>
      </c>
      <c r="AD253" s="361">
        <f t="shared" si="200"/>
        <v>2400</v>
      </c>
      <c r="AE253" s="361">
        <f t="shared" si="201"/>
        <v>2400</v>
      </c>
      <c r="AF253" s="361">
        <f t="shared" si="202"/>
        <v>2400</v>
      </c>
      <c r="AG253" s="361">
        <f t="shared" si="203"/>
        <v>2400</v>
      </c>
      <c r="AH253" s="361">
        <f t="shared" si="204"/>
        <v>2400</v>
      </c>
      <c r="AI253" s="361">
        <f t="shared" si="205"/>
        <v>2400</v>
      </c>
      <c r="AJ253" s="361">
        <f t="shared" si="206"/>
        <v>2400</v>
      </c>
      <c r="AK253" s="361">
        <f t="shared" si="207"/>
        <v>2400</v>
      </c>
    </row>
    <row r="254" spans="1:37" ht="15" thickBot="1" x14ac:dyDescent="0.4">
      <c r="A254" s="181" t="s">
        <v>628</v>
      </c>
      <c r="B254" s="362">
        <f>B201</f>
        <v>1983.6217469999999</v>
      </c>
      <c r="C254" s="361">
        <f t="shared" si="208"/>
        <v>1983.6217469999999</v>
      </c>
      <c r="D254" s="361">
        <f t="shared" si="189"/>
        <v>1983.6217469999999</v>
      </c>
      <c r="E254" s="361">
        <f t="shared" si="189"/>
        <v>1983.6217469999999</v>
      </c>
      <c r="F254" s="361">
        <f t="shared" si="189"/>
        <v>1983.6217469999999</v>
      </c>
      <c r="G254" s="361">
        <f t="shared" si="189"/>
        <v>1983.6217469999999</v>
      </c>
      <c r="H254" s="361">
        <f t="shared" si="189"/>
        <v>1983.6217469999999</v>
      </c>
      <c r="I254" s="361">
        <f t="shared" si="189"/>
        <v>1983.6217469999999</v>
      </c>
      <c r="J254" s="361">
        <f t="shared" si="189"/>
        <v>1983.6217469999999</v>
      </c>
      <c r="K254" s="361">
        <f t="shared" si="189"/>
        <v>1983.6217469999999</v>
      </c>
      <c r="L254" s="361">
        <f t="shared" si="189"/>
        <v>1983.6217469999999</v>
      </c>
      <c r="M254" s="361">
        <f t="shared" si="189"/>
        <v>1983.6217469999999</v>
      </c>
      <c r="N254" s="361">
        <f t="shared" si="189"/>
        <v>1983.6217469999999</v>
      </c>
      <c r="O254" s="361">
        <f t="shared" si="189"/>
        <v>1983.6217469999999</v>
      </c>
      <c r="P254" s="361">
        <f t="shared" si="189"/>
        <v>1983.6217469999999</v>
      </c>
      <c r="Q254" s="361">
        <f t="shared" si="189"/>
        <v>1983.6217469999999</v>
      </c>
      <c r="R254" s="361">
        <f t="shared" si="189"/>
        <v>1983.6217469999999</v>
      </c>
      <c r="S254" s="361">
        <f t="shared" si="189"/>
        <v>1983.6217469999999</v>
      </c>
      <c r="T254" s="361">
        <f t="shared" si="190"/>
        <v>1983.6217469999999</v>
      </c>
      <c r="U254" s="361">
        <f t="shared" si="191"/>
        <v>1983.6217469999999</v>
      </c>
      <c r="V254" s="361">
        <f t="shared" si="192"/>
        <v>1983.6217469999999</v>
      </c>
      <c r="W254" s="361">
        <f t="shared" si="193"/>
        <v>1983.6217469999999</v>
      </c>
      <c r="X254" s="361">
        <f t="shared" si="194"/>
        <v>1983.6217469999999</v>
      </c>
      <c r="Y254" s="361">
        <f t="shared" si="195"/>
        <v>1983.6217469999999</v>
      </c>
      <c r="Z254" s="361">
        <f t="shared" si="196"/>
        <v>1983.6217469999999</v>
      </c>
      <c r="AA254" s="361">
        <f t="shared" si="197"/>
        <v>1983.6217469999999</v>
      </c>
      <c r="AB254" s="361">
        <f t="shared" si="198"/>
        <v>1983.6217469999999</v>
      </c>
      <c r="AC254" s="361">
        <f t="shared" si="199"/>
        <v>1983.6217469999999</v>
      </c>
      <c r="AD254" s="361">
        <f t="shared" si="200"/>
        <v>1983.6217469999999</v>
      </c>
      <c r="AE254" s="361">
        <f t="shared" si="201"/>
        <v>1983.6217469999999</v>
      </c>
      <c r="AF254" s="361">
        <f t="shared" si="202"/>
        <v>1983.6217469999999</v>
      </c>
      <c r="AG254" s="361">
        <f t="shared" si="203"/>
        <v>1983.6217469999999</v>
      </c>
      <c r="AH254" s="361">
        <f t="shared" si="204"/>
        <v>1983.6217469999999</v>
      </c>
      <c r="AI254" s="361">
        <f t="shared" si="205"/>
        <v>1983.6217469999999</v>
      </c>
      <c r="AJ254" s="361">
        <f t="shared" si="206"/>
        <v>1983.6217469999999</v>
      </c>
      <c r="AK254" s="361">
        <f t="shared" si="207"/>
        <v>1983.6217469999999</v>
      </c>
    </row>
    <row r="255" spans="1:37" ht="15" thickBot="1" x14ac:dyDescent="0.4">
      <c r="A255" s="181" t="s">
        <v>629</v>
      </c>
      <c r="B255" s="7">
        <v>1892</v>
      </c>
      <c r="C255" s="361">
        <f t="shared" si="208"/>
        <v>1892</v>
      </c>
      <c r="D255" s="361">
        <f t="shared" si="189"/>
        <v>1892</v>
      </c>
      <c r="E255" s="361">
        <f t="shared" si="189"/>
        <v>1892</v>
      </c>
      <c r="F255" s="361">
        <f t="shared" si="189"/>
        <v>1892</v>
      </c>
      <c r="G255" s="361">
        <f t="shared" si="189"/>
        <v>1892</v>
      </c>
      <c r="H255" s="361">
        <f t="shared" si="189"/>
        <v>1892</v>
      </c>
      <c r="I255" s="361">
        <f t="shared" si="189"/>
        <v>1892</v>
      </c>
      <c r="J255" s="361">
        <f t="shared" si="189"/>
        <v>1892</v>
      </c>
      <c r="K255" s="361">
        <f t="shared" si="189"/>
        <v>1892</v>
      </c>
      <c r="L255" s="361">
        <f t="shared" si="189"/>
        <v>1892</v>
      </c>
      <c r="M255" s="361">
        <f t="shared" si="189"/>
        <v>1892</v>
      </c>
      <c r="N255" s="361">
        <f t="shared" si="189"/>
        <v>1892</v>
      </c>
      <c r="O255" s="361">
        <f t="shared" si="189"/>
        <v>1892</v>
      </c>
      <c r="P255" s="361">
        <f t="shared" si="189"/>
        <v>1892</v>
      </c>
      <c r="Q255" s="361">
        <f t="shared" si="189"/>
        <v>1892</v>
      </c>
      <c r="R255" s="361">
        <f t="shared" si="189"/>
        <v>1892</v>
      </c>
      <c r="S255" s="361">
        <f t="shared" si="189"/>
        <v>1892</v>
      </c>
      <c r="T255" s="361">
        <f t="shared" si="190"/>
        <v>1892</v>
      </c>
      <c r="U255" s="361">
        <f t="shared" si="191"/>
        <v>1892</v>
      </c>
      <c r="V255" s="361">
        <f t="shared" si="192"/>
        <v>1892</v>
      </c>
      <c r="W255" s="361">
        <f t="shared" si="193"/>
        <v>1892</v>
      </c>
      <c r="X255" s="361">
        <f t="shared" si="194"/>
        <v>1892</v>
      </c>
      <c r="Y255" s="361">
        <f t="shared" si="195"/>
        <v>1892</v>
      </c>
      <c r="Z255" s="361">
        <f t="shared" si="196"/>
        <v>1892</v>
      </c>
      <c r="AA255" s="361">
        <f t="shared" si="197"/>
        <v>1892</v>
      </c>
      <c r="AB255" s="361">
        <f t="shared" si="198"/>
        <v>1892</v>
      </c>
      <c r="AC255" s="361">
        <f t="shared" si="199"/>
        <v>1892</v>
      </c>
      <c r="AD255" s="361">
        <f t="shared" si="200"/>
        <v>1892</v>
      </c>
      <c r="AE255" s="361">
        <f t="shared" si="201"/>
        <v>1892</v>
      </c>
      <c r="AF255" s="361">
        <f t="shared" si="202"/>
        <v>1892</v>
      </c>
      <c r="AG255" s="361">
        <f t="shared" si="203"/>
        <v>1892</v>
      </c>
      <c r="AH255" s="361">
        <f t="shared" si="204"/>
        <v>1892</v>
      </c>
      <c r="AI255" s="361">
        <f t="shared" si="205"/>
        <v>1892</v>
      </c>
      <c r="AJ255" s="361">
        <f t="shared" si="206"/>
        <v>1892</v>
      </c>
      <c r="AK255" s="361">
        <f t="shared" si="207"/>
        <v>1892</v>
      </c>
    </row>
    <row r="256" spans="1:37" ht="15" thickBot="1" x14ac:dyDescent="0.4">
      <c r="A256" s="181" t="s">
        <v>630</v>
      </c>
      <c r="B256" s="572">
        <f>B255+B253</f>
        <v>4292</v>
      </c>
      <c r="C256" s="361">
        <f t="shared" si="208"/>
        <v>4292</v>
      </c>
      <c r="D256" s="361">
        <f t="shared" si="189"/>
        <v>4292</v>
      </c>
      <c r="E256" s="361">
        <f t="shared" si="189"/>
        <v>4292</v>
      </c>
      <c r="F256" s="361">
        <f t="shared" si="189"/>
        <v>4292</v>
      </c>
      <c r="G256" s="361">
        <f t="shared" si="189"/>
        <v>4292</v>
      </c>
      <c r="H256" s="361">
        <f t="shared" si="189"/>
        <v>4292</v>
      </c>
      <c r="I256" s="361">
        <f t="shared" si="189"/>
        <v>4292</v>
      </c>
      <c r="J256" s="361">
        <f t="shared" si="189"/>
        <v>4292</v>
      </c>
      <c r="K256" s="361">
        <f t="shared" si="189"/>
        <v>4292</v>
      </c>
      <c r="L256" s="361">
        <f t="shared" si="189"/>
        <v>4292</v>
      </c>
      <c r="M256" s="361">
        <f t="shared" si="189"/>
        <v>4292</v>
      </c>
      <c r="N256" s="361">
        <f t="shared" si="189"/>
        <v>4292</v>
      </c>
      <c r="O256" s="361">
        <f t="shared" si="189"/>
        <v>4292</v>
      </c>
      <c r="P256" s="361">
        <f t="shared" si="189"/>
        <v>4292</v>
      </c>
      <c r="Q256" s="361">
        <f t="shared" si="189"/>
        <v>4292</v>
      </c>
      <c r="R256" s="361">
        <f t="shared" si="189"/>
        <v>4292</v>
      </c>
      <c r="S256" s="361">
        <f t="shared" si="189"/>
        <v>4292</v>
      </c>
      <c r="T256" s="361">
        <f t="shared" si="190"/>
        <v>4292</v>
      </c>
      <c r="U256" s="361">
        <f t="shared" si="191"/>
        <v>4292</v>
      </c>
      <c r="V256" s="361">
        <f t="shared" si="192"/>
        <v>4292</v>
      </c>
      <c r="W256" s="361">
        <f t="shared" si="193"/>
        <v>4292</v>
      </c>
      <c r="X256" s="361">
        <f t="shared" si="194"/>
        <v>4292</v>
      </c>
      <c r="Y256" s="361">
        <f t="shared" si="195"/>
        <v>4292</v>
      </c>
      <c r="Z256" s="361">
        <f t="shared" si="196"/>
        <v>4292</v>
      </c>
      <c r="AA256" s="361">
        <f t="shared" si="197"/>
        <v>4292</v>
      </c>
      <c r="AB256" s="361">
        <f t="shared" si="198"/>
        <v>4292</v>
      </c>
      <c r="AC256" s="361">
        <f t="shared" si="199"/>
        <v>4292</v>
      </c>
      <c r="AD256" s="361">
        <f t="shared" si="200"/>
        <v>4292</v>
      </c>
      <c r="AE256" s="361">
        <f t="shared" si="201"/>
        <v>4292</v>
      </c>
      <c r="AF256" s="361">
        <f t="shared" si="202"/>
        <v>4292</v>
      </c>
      <c r="AG256" s="361">
        <f t="shared" si="203"/>
        <v>4292</v>
      </c>
      <c r="AH256" s="361">
        <f t="shared" si="204"/>
        <v>4292</v>
      </c>
      <c r="AI256" s="361">
        <f t="shared" si="205"/>
        <v>4292</v>
      </c>
      <c r="AJ256" s="361">
        <f t="shared" si="206"/>
        <v>4292</v>
      </c>
      <c r="AK256" s="361">
        <f t="shared" si="207"/>
        <v>4292</v>
      </c>
    </row>
    <row r="257" spans="1:37" ht="15" thickBot="1" x14ac:dyDescent="0.4">
      <c r="A257" s="181" t="s">
        <v>654</v>
      </c>
      <c r="B257" s="362">
        <f>B204</f>
        <v>3778.389146</v>
      </c>
      <c r="C257" s="361">
        <f t="shared" si="208"/>
        <v>3778.389146</v>
      </c>
      <c r="D257" s="361">
        <f t="shared" si="189"/>
        <v>3778.389146</v>
      </c>
      <c r="E257" s="361">
        <f t="shared" si="189"/>
        <v>3778.389146</v>
      </c>
      <c r="F257" s="361">
        <f t="shared" si="189"/>
        <v>3778.389146</v>
      </c>
      <c r="G257" s="361">
        <f t="shared" si="189"/>
        <v>3778.389146</v>
      </c>
      <c r="H257" s="361">
        <f t="shared" si="189"/>
        <v>3778.389146</v>
      </c>
      <c r="I257" s="361">
        <f t="shared" si="189"/>
        <v>3778.389146</v>
      </c>
      <c r="J257" s="361">
        <f t="shared" si="189"/>
        <v>3778.389146</v>
      </c>
      <c r="K257" s="361">
        <f t="shared" si="189"/>
        <v>3778.389146</v>
      </c>
      <c r="L257" s="361">
        <f t="shared" si="189"/>
        <v>3778.389146</v>
      </c>
      <c r="M257" s="361">
        <f t="shared" si="189"/>
        <v>3778.389146</v>
      </c>
      <c r="N257" s="361">
        <f t="shared" si="189"/>
        <v>3778.389146</v>
      </c>
      <c r="O257" s="361">
        <f t="shared" si="189"/>
        <v>3778.389146</v>
      </c>
      <c r="P257" s="361">
        <f t="shared" si="189"/>
        <v>3778.389146</v>
      </c>
      <c r="Q257" s="361">
        <f t="shared" si="189"/>
        <v>3778.389146</v>
      </c>
      <c r="R257" s="361">
        <f t="shared" si="189"/>
        <v>3778.389146</v>
      </c>
      <c r="S257" s="361">
        <f t="shared" si="189"/>
        <v>3778.389146</v>
      </c>
      <c r="T257" s="361">
        <f t="shared" si="190"/>
        <v>3778.389146</v>
      </c>
      <c r="U257" s="361">
        <f t="shared" si="191"/>
        <v>3778.389146</v>
      </c>
      <c r="V257" s="361">
        <f t="shared" si="192"/>
        <v>3778.389146</v>
      </c>
      <c r="W257" s="361">
        <f t="shared" si="193"/>
        <v>3778.389146</v>
      </c>
      <c r="X257" s="361">
        <f t="shared" si="194"/>
        <v>3778.389146</v>
      </c>
      <c r="Y257" s="361">
        <f t="shared" si="195"/>
        <v>3778.389146</v>
      </c>
      <c r="Z257" s="361">
        <f t="shared" si="196"/>
        <v>3778.389146</v>
      </c>
      <c r="AA257" s="361">
        <f t="shared" si="197"/>
        <v>3778.389146</v>
      </c>
      <c r="AB257" s="361">
        <f t="shared" si="198"/>
        <v>3778.389146</v>
      </c>
      <c r="AC257" s="361">
        <f t="shared" si="199"/>
        <v>3778.389146</v>
      </c>
      <c r="AD257" s="361">
        <f t="shared" si="200"/>
        <v>3778.389146</v>
      </c>
      <c r="AE257" s="361">
        <f t="shared" si="201"/>
        <v>3778.389146</v>
      </c>
      <c r="AF257" s="361">
        <f t="shared" si="202"/>
        <v>3778.389146</v>
      </c>
      <c r="AG257" s="361">
        <f t="shared" si="203"/>
        <v>3778.389146</v>
      </c>
      <c r="AH257" s="361">
        <f t="shared" si="204"/>
        <v>3778.389146</v>
      </c>
      <c r="AI257" s="361">
        <f t="shared" si="205"/>
        <v>3778.389146</v>
      </c>
      <c r="AJ257" s="361">
        <f t="shared" si="206"/>
        <v>3778.389146</v>
      </c>
      <c r="AK257" s="361">
        <f t="shared" si="207"/>
        <v>3778.389146</v>
      </c>
    </row>
    <row r="258" spans="1:37" ht="15" thickBot="1" x14ac:dyDescent="0.4">
      <c r="A258" s="181" t="s">
        <v>632</v>
      </c>
      <c r="B258" s="7">
        <v>3082</v>
      </c>
      <c r="C258" s="361">
        <f t="shared" si="208"/>
        <v>3082</v>
      </c>
      <c r="D258" s="361">
        <f t="shared" si="189"/>
        <v>3082</v>
      </c>
      <c r="E258" s="361">
        <f t="shared" si="189"/>
        <v>3082</v>
      </c>
      <c r="F258" s="361">
        <f t="shared" si="189"/>
        <v>3082</v>
      </c>
      <c r="G258" s="361">
        <f t="shared" si="189"/>
        <v>3082</v>
      </c>
      <c r="H258" s="361">
        <f t="shared" si="189"/>
        <v>3082</v>
      </c>
      <c r="I258" s="361">
        <f t="shared" si="189"/>
        <v>3082</v>
      </c>
      <c r="J258" s="361">
        <f t="shared" si="189"/>
        <v>3082</v>
      </c>
      <c r="K258" s="361">
        <f t="shared" si="189"/>
        <v>3082</v>
      </c>
      <c r="L258" s="361">
        <f t="shared" si="189"/>
        <v>3082</v>
      </c>
      <c r="M258" s="361">
        <f t="shared" si="189"/>
        <v>3082</v>
      </c>
      <c r="N258" s="361">
        <f t="shared" si="189"/>
        <v>3082</v>
      </c>
      <c r="O258" s="361">
        <f t="shared" si="189"/>
        <v>3082</v>
      </c>
      <c r="P258" s="361">
        <f t="shared" si="189"/>
        <v>3082</v>
      </c>
      <c r="Q258" s="361">
        <f t="shared" si="189"/>
        <v>3082</v>
      </c>
      <c r="R258" s="361">
        <f t="shared" si="189"/>
        <v>3082</v>
      </c>
      <c r="S258" s="361">
        <f t="shared" si="189"/>
        <v>3082</v>
      </c>
      <c r="T258" s="361">
        <f t="shared" si="190"/>
        <v>3082</v>
      </c>
      <c r="U258" s="361">
        <f t="shared" si="191"/>
        <v>3082</v>
      </c>
      <c r="V258" s="361">
        <f t="shared" si="192"/>
        <v>3082</v>
      </c>
      <c r="W258" s="361">
        <f t="shared" si="193"/>
        <v>3082</v>
      </c>
      <c r="X258" s="361">
        <f t="shared" si="194"/>
        <v>3082</v>
      </c>
      <c r="Y258" s="361">
        <f t="shared" si="195"/>
        <v>3082</v>
      </c>
      <c r="Z258" s="361">
        <f t="shared" si="196"/>
        <v>3082</v>
      </c>
      <c r="AA258" s="361">
        <f t="shared" si="197"/>
        <v>3082</v>
      </c>
      <c r="AB258" s="361">
        <f t="shared" si="198"/>
        <v>3082</v>
      </c>
      <c r="AC258" s="361">
        <f t="shared" si="199"/>
        <v>3082</v>
      </c>
      <c r="AD258" s="361">
        <f t="shared" si="200"/>
        <v>3082</v>
      </c>
      <c r="AE258" s="361">
        <f t="shared" si="201"/>
        <v>3082</v>
      </c>
      <c r="AF258" s="361">
        <f t="shared" si="202"/>
        <v>3082</v>
      </c>
      <c r="AG258" s="361">
        <f t="shared" si="203"/>
        <v>3082</v>
      </c>
      <c r="AH258" s="361">
        <f t="shared" si="204"/>
        <v>3082</v>
      </c>
      <c r="AI258" s="361">
        <f t="shared" si="205"/>
        <v>3082</v>
      </c>
      <c r="AJ258" s="361">
        <f t="shared" si="206"/>
        <v>3082</v>
      </c>
      <c r="AK258" s="361">
        <f t="shared" si="207"/>
        <v>3082</v>
      </c>
    </row>
    <row r="259" spans="1:37" ht="15" thickBot="1" x14ac:dyDescent="0.4">
      <c r="A259" s="181" t="s">
        <v>631</v>
      </c>
      <c r="B259" s="7">
        <v>1899</v>
      </c>
      <c r="C259" s="361">
        <f t="shared" si="208"/>
        <v>1899</v>
      </c>
      <c r="D259" s="361">
        <f t="shared" si="189"/>
        <v>1899</v>
      </c>
      <c r="E259" s="361">
        <f t="shared" si="189"/>
        <v>1899</v>
      </c>
      <c r="F259" s="361">
        <f t="shared" si="189"/>
        <v>1899</v>
      </c>
      <c r="G259" s="361">
        <f t="shared" si="189"/>
        <v>1899</v>
      </c>
      <c r="H259" s="361">
        <f t="shared" si="189"/>
        <v>1899</v>
      </c>
      <c r="I259" s="361">
        <f t="shared" si="189"/>
        <v>1899</v>
      </c>
      <c r="J259" s="361">
        <f t="shared" si="189"/>
        <v>1899</v>
      </c>
      <c r="K259" s="361">
        <f t="shared" si="189"/>
        <v>1899</v>
      </c>
      <c r="L259" s="361">
        <f t="shared" si="189"/>
        <v>1899</v>
      </c>
      <c r="M259" s="361">
        <f t="shared" si="189"/>
        <v>1899</v>
      </c>
      <c r="N259" s="361">
        <f t="shared" si="189"/>
        <v>1899</v>
      </c>
      <c r="O259" s="361">
        <f t="shared" si="189"/>
        <v>1899</v>
      </c>
      <c r="P259" s="361">
        <f t="shared" si="189"/>
        <v>1899</v>
      </c>
      <c r="Q259" s="361">
        <f t="shared" si="189"/>
        <v>1899</v>
      </c>
      <c r="R259" s="361">
        <f t="shared" si="189"/>
        <v>1899</v>
      </c>
      <c r="S259" s="361">
        <f t="shared" si="189"/>
        <v>1899</v>
      </c>
      <c r="T259" s="361">
        <f t="shared" si="190"/>
        <v>1899</v>
      </c>
      <c r="U259" s="361">
        <f t="shared" si="191"/>
        <v>1899</v>
      </c>
      <c r="V259" s="361">
        <f t="shared" si="192"/>
        <v>1899</v>
      </c>
      <c r="W259" s="361">
        <f t="shared" si="193"/>
        <v>1899</v>
      </c>
      <c r="X259" s="361">
        <f t="shared" si="194"/>
        <v>1899</v>
      </c>
      <c r="Y259" s="361">
        <f t="shared" si="195"/>
        <v>1899</v>
      </c>
      <c r="Z259" s="361">
        <f t="shared" si="196"/>
        <v>1899</v>
      </c>
      <c r="AA259" s="361">
        <f t="shared" si="197"/>
        <v>1899</v>
      </c>
      <c r="AB259" s="361">
        <f t="shared" si="198"/>
        <v>1899</v>
      </c>
      <c r="AC259" s="361">
        <f t="shared" si="199"/>
        <v>1899</v>
      </c>
      <c r="AD259" s="361">
        <f t="shared" si="200"/>
        <v>1899</v>
      </c>
      <c r="AE259" s="361">
        <f t="shared" si="201"/>
        <v>1899</v>
      </c>
      <c r="AF259" s="361">
        <f t="shared" si="202"/>
        <v>1899</v>
      </c>
      <c r="AG259" s="361">
        <f t="shared" si="203"/>
        <v>1899</v>
      </c>
      <c r="AH259" s="361">
        <f t="shared" si="204"/>
        <v>1899</v>
      </c>
      <c r="AI259" s="361">
        <f t="shared" si="205"/>
        <v>1899</v>
      </c>
      <c r="AJ259" s="361">
        <f t="shared" si="206"/>
        <v>1899</v>
      </c>
      <c r="AK259" s="361">
        <f t="shared" si="207"/>
        <v>1899</v>
      </c>
    </row>
    <row r="260" spans="1:37" ht="15" thickBot="1" x14ac:dyDescent="0.4">
      <c r="A260" s="181" t="s">
        <v>633</v>
      </c>
      <c r="B260" s="572">
        <f>B259+B258+B256</f>
        <v>9273</v>
      </c>
      <c r="C260" s="361">
        <f t="shared" si="208"/>
        <v>9273</v>
      </c>
      <c r="D260" s="361">
        <f t="shared" si="189"/>
        <v>9273</v>
      </c>
      <c r="E260" s="361">
        <f t="shared" si="189"/>
        <v>9273</v>
      </c>
      <c r="F260" s="361">
        <f t="shared" si="189"/>
        <v>9273</v>
      </c>
      <c r="G260" s="361">
        <f t="shared" si="189"/>
        <v>9273</v>
      </c>
      <c r="H260" s="361">
        <f t="shared" si="189"/>
        <v>9273</v>
      </c>
      <c r="I260" s="361">
        <f t="shared" si="189"/>
        <v>9273</v>
      </c>
      <c r="J260" s="361">
        <f t="shared" si="189"/>
        <v>9273</v>
      </c>
      <c r="K260" s="361">
        <f t="shared" si="189"/>
        <v>9273</v>
      </c>
      <c r="L260" s="361">
        <f t="shared" si="189"/>
        <v>9273</v>
      </c>
      <c r="M260" s="361">
        <f t="shared" si="189"/>
        <v>9273</v>
      </c>
      <c r="N260" s="361">
        <f t="shared" si="189"/>
        <v>9273</v>
      </c>
      <c r="O260" s="361">
        <f t="shared" si="189"/>
        <v>9273</v>
      </c>
      <c r="P260" s="361">
        <f t="shared" si="189"/>
        <v>9273</v>
      </c>
      <c r="Q260" s="361">
        <f t="shared" si="189"/>
        <v>9273</v>
      </c>
      <c r="R260" s="361">
        <f t="shared" si="189"/>
        <v>9273</v>
      </c>
      <c r="S260" s="361">
        <f t="shared" si="189"/>
        <v>9273</v>
      </c>
      <c r="T260" s="361">
        <f t="shared" si="190"/>
        <v>9273</v>
      </c>
      <c r="U260" s="361">
        <f t="shared" si="191"/>
        <v>9273</v>
      </c>
      <c r="V260" s="361">
        <f t="shared" si="192"/>
        <v>9273</v>
      </c>
      <c r="W260" s="361">
        <f t="shared" si="193"/>
        <v>9273</v>
      </c>
      <c r="X260" s="361">
        <f t="shared" si="194"/>
        <v>9273</v>
      </c>
      <c r="Y260" s="361">
        <f t="shared" si="195"/>
        <v>9273</v>
      </c>
      <c r="Z260" s="361">
        <f t="shared" si="196"/>
        <v>9273</v>
      </c>
      <c r="AA260" s="361">
        <f t="shared" si="197"/>
        <v>9273</v>
      </c>
      <c r="AB260" s="361">
        <f t="shared" si="198"/>
        <v>9273</v>
      </c>
      <c r="AC260" s="361">
        <f t="shared" si="199"/>
        <v>9273</v>
      </c>
      <c r="AD260" s="361">
        <f t="shared" si="200"/>
        <v>9273</v>
      </c>
      <c r="AE260" s="361">
        <f t="shared" si="201"/>
        <v>9273</v>
      </c>
      <c r="AF260" s="361">
        <f t="shared" si="202"/>
        <v>9273</v>
      </c>
      <c r="AG260" s="361">
        <f t="shared" si="203"/>
        <v>9273</v>
      </c>
      <c r="AH260" s="361">
        <f t="shared" si="204"/>
        <v>9273</v>
      </c>
      <c r="AI260" s="361">
        <f t="shared" si="205"/>
        <v>9273</v>
      </c>
      <c r="AJ260" s="361">
        <f t="shared" si="206"/>
        <v>9273</v>
      </c>
      <c r="AK260" s="361">
        <f t="shared" si="207"/>
        <v>9273</v>
      </c>
    </row>
    <row r="261" spans="1:37" ht="15" thickBot="1" x14ac:dyDescent="0.4">
      <c r="A261" s="181" t="s">
        <v>634</v>
      </c>
      <c r="B261" s="362">
        <f>B181</f>
        <v>22969.339225062617</v>
      </c>
      <c r="C261" s="361">
        <f t="shared" si="208"/>
        <v>22969.339225062617</v>
      </c>
      <c r="D261" s="361">
        <f t="shared" si="189"/>
        <v>22969.339225062617</v>
      </c>
      <c r="E261" s="361">
        <f t="shared" si="189"/>
        <v>22969.339225062617</v>
      </c>
      <c r="F261" s="361">
        <f t="shared" si="189"/>
        <v>22969.339225062617</v>
      </c>
      <c r="G261" s="361">
        <f t="shared" si="189"/>
        <v>22969.339225062617</v>
      </c>
      <c r="H261" s="361">
        <f t="shared" si="189"/>
        <v>22969.339225062617</v>
      </c>
      <c r="I261" s="361">
        <f t="shared" si="189"/>
        <v>22969.339225062617</v>
      </c>
      <c r="J261" s="361">
        <f t="shared" si="189"/>
        <v>22969.339225062617</v>
      </c>
      <c r="K261" s="361">
        <f t="shared" si="189"/>
        <v>22969.339225062617</v>
      </c>
      <c r="L261" s="361">
        <f t="shared" si="189"/>
        <v>22969.339225062617</v>
      </c>
      <c r="M261" s="361">
        <f t="shared" si="189"/>
        <v>22969.339225062617</v>
      </c>
      <c r="N261" s="361">
        <f t="shared" si="189"/>
        <v>22969.339225062617</v>
      </c>
      <c r="O261" s="361">
        <f t="shared" si="189"/>
        <v>22969.339225062617</v>
      </c>
      <c r="P261" s="361">
        <f t="shared" si="189"/>
        <v>22969.339225062617</v>
      </c>
      <c r="Q261" s="361">
        <f t="shared" si="189"/>
        <v>22969.339225062617</v>
      </c>
      <c r="R261" s="361">
        <f t="shared" si="189"/>
        <v>22969.339225062617</v>
      </c>
      <c r="S261" s="361">
        <f t="shared" si="189"/>
        <v>22969.339225062617</v>
      </c>
      <c r="T261" s="361">
        <f t="shared" si="190"/>
        <v>22969.339225062617</v>
      </c>
      <c r="U261" s="361">
        <f t="shared" si="191"/>
        <v>22969.339225062617</v>
      </c>
      <c r="V261" s="361">
        <f t="shared" si="192"/>
        <v>22969.339225062617</v>
      </c>
      <c r="W261" s="361">
        <f t="shared" si="193"/>
        <v>22969.339225062617</v>
      </c>
      <c r="X261" s="361">
        <f t="shared" si="194"/>
        <v>22969.339225062617</v>
      </c>
      <c r="Y261" s="361">
        <f t="shared" si="195"/>
        <v>22969.339225062617</v>
      </c>
      <c r="Z261" s="361">
        <f t="shared" si="196"/>
        <v>22969.339225062617</v>
      </c>
      <c r="AA261" s="361">
        <f t="shared" si="197"/>
        <v>22969.339225062617</v>
      </c>
      <c r="AB261" s="361">
        <f t="shared" si="198"/>
        <v>22969.339225062617</v>
      </c>
      <c r="AC261" s="361">
        <f t="shared" si="199"/>
        <v>22969.339225062617</v>
      </c>
      <c r="AD261" s="361">
        <f t="shared" si="200"/>
        <v>22969.339225062617</v>
      </c>
      <c r="AE261" s="361">
        <f t="shared" si="201"/>
        <v>22969.339225062617</v>
      </c>
      <c r="AF261" s="361">
        <f t="shared" si="202"/>
        <v>22969.339225062617</v>
      </c>
      <c r="AG261" s="361">
        <f t="shared" si="203"/>
        <v>22969.339225062617</v>
      </c>
      <c r="AH261" s="361">
        <f t="shared" si="204"/>
        <v>22969.339225062617</v>
      </c>
      <c r="AI261" s="361">
        <f t="shared" si="205"/>
        <v>22969.339225062617</v>
      </c>
      <c r="AJ261" s="361">
        <f t="shared" si="206"/>
        <v>22969.339225062617</v>
      </c>
      <c r="AK261" s="361">
        <f t="shared" si="207"/>
        <v>22969.339225062617</v>
      </c>
    </row>
    <row r="262" spans="1:37" ht="15" thickBot="1" x14ac:dyDescent="0.4">
      <c r="A262" s="181" t="s">
        <v>635</v>
      </c>
      <c r="B262" s="7">
        <v>3711</v>
      </c>
      <c r="C262" s="361">
        <f t="shared" si="208"/>
        <v>3711</v>
      </c>
      <c r="D262" s="361">
        <f t="shared" si="189"/>
        <v>3711</v>
      </c>
      <c r="E262" s="361">
        <f t="shared" si="189"/>
        <v>3711</v>
      </c>
      <c r="F262" s="361">
        <f t="shared" si="189"/>
        <v>3711</v>
      </c>
      <c r="G262" s="361">
        <f t="shared" si="189"/>
        <v>3711</v>
      </c>
      <c r="H262" s="361">
        <f t="shared" si="189"/>
        <v>3711</v>
      </c>
      <c r="I262" s="361">
        <f t="shared" si="189"/>
        <v>3711</v>
      </c>
      <c r="J262" s="361">
        <f t="shared" si="189"/>
        <v>3711</v>
      </c>
      <c r="K262" s="361">
        <f t="shared" si="189"/>
        <v>3711</v>
      </c>
      <c r="L262" s="361">
        <f t="shared" si="189"/>
        <v>3711</v>
      </c>
      <c r="M262" s="361">
        <f t="shared" si="189"/>
        <v>3711</v>
      </c>
      <c r="N262" s="361">
        <f t="shared" si="189"/>
        <v>3711</v>
      </c>
      <c r="O262" s="361">
        <f t="shared" si="189"/>
        <v>3711</v>
      </c>
      <c r="P262" s="361">
        <f t="shared" si="189"/>
        <v>3711</v>
      </c>
      <c r="Q262" s="361">
        <f t="shared" si="189"/>
        <v>3711</v>
      </c>
      <c r="R262" s="361">
        <f t="shared" si="189"/>
        <v>3711</v>
      </c>
      <c r="S262" s="361">
        <f t="shared" si="189"/>
        <v>3711</v>
      </c>
      <c r="T262" s="361">
        <f t="shared" si="190"/>
        <v>3711</v>
      </c>
      <c r="U262" s="361">
        <f t="shared" si="191"/>
        <v>3711</v>
      </c>
      <c r="V262" s="361">
        <f t="shared" si="192"/>
        <v>3711</v>
      </c>
      <c r="W262" s="361">
        <f t="shared" si="193"/>
        <v>3711</v>
      </c>
      <c r="X262" s="361">
        <f t="shared" si="194"/>
        <v>3711</v>
      </c>
      <c r="Y262" s="361">
        <f t="shared" si="195"/>
        <v>3711</v>
      </c>
      <c r="Z262" s="361">
        <f t="shared" si="196"/>
        <v>3711</v>
      </c>
      <c r="AA262" s="361">
        <f t="shared" si="197"/>
        <v>3711</v>
      </c>
      <c r="AB262" s="361">
        <f t="shared" si="198"/>
        <v>3711</v>
      </c>
      <c r="AC262" s="361">
        <f t="shared" si="199"/>
        <v>3711</v>
      </c>
      <c r="AD262" s="361">
        <f t="shared" si="200"/>
        <v>3711</v>
      </c>
      <c r="AE262" s="361">
        <f t="shared" si="201"/>
        <v>3711</v>
      </c>
      <c r="AF262" s="361">
        <f t="shared" si="202"/>
        <v>3711</v>
      </c>
      <c r="AG262" s="361">
        <f t="shared" si="203"/>
        <v>3711</v>
      </c>
      <c r="AH262" s="361">
        <f t="shared" si="204"/>
        <v>3711</v>
      </c>
      <c r="AI262" s="361">
        <f t="shared" si="205"/>
        <v>3711</v>
      </c>
      <c r="AJ262" s="361">
        <f t="shared" si="206"/>
        <v>3711</v>
      </c>
      <c r="AK262" s="361">
        <f t="shared" si="207"/>
        <v>3711</v>
      </c>
    </row>
    <row r="263" spans="1:37" ht="15" thickBot="1" x14ac:dyDescent="0.4">
      <c r="A263" s="181" t="s">
        <v>636</v>
      </c>
      <c r="B263" s="572">
        <f>B262+B260</f>
        <v>12984</v>
      </c>
      <c r="C263" s="361">
        <f t="shared" si="208"/>
        <v>12984</v>
      </c>
      <c r="D263" s="361">
        <f t="shared" si="189"/>
        <v>12984</v>
      </c>
      <c r="E263" s="361">
        <f t="shared" si="189"/>
        <v>12984</v>
      </c>
      <c r="F263" s="361">
        <f t="shared" si="189"/>
        <v>12984</v>
      </c>
      <c r="G263" s="361">
        <f t="shared" si="189"/>
        <v>12984</v>
      </c>
      <c r="H263" s="361">
        <f t="shared" si="189"/>
        <v>12984</v>
      </c>
      <c r="I263" s="361">
        <f t="shared" si="189"/>
        <v>12984</v>
      </c>
      <c r="J263" s="361">
        <f t="shared" si="189"/>
        <v>12984</v>
      </c>
      <c r="K263" s="361">
        <f t="shared" si="189"/>
        <v>12984</v>
      </c>
      <c r="L263" s="361">
        <f t="shared" si="189"/>
        <v>12984</v>
      </c>
      <c r="M263" s="361">
        <f t="shared" si="189"/>
        <v>12984</v>
      </c>
      <c r="N263" s="361">
        <f t="shared" si="189"/>
        <v>12984</v>
      </c>
      <c r="O263" s="361">
        <f t="shared" si="189"/>
        <v>12984</v>
      </c>
      <c r="P263" s="361">
        <f t="shared" si="189"/>
        <v>12984</v>
      </c>
      <c r="Q263" s="361">
        <f t="shared" si="189"/>
        <v>12984</v>
      </c>
      <c r="R263" s="361">
        <f t="shared" si="189"/>
        <v>12984</v>
      </c>
      <c r="S263" s="361">
        <f t="shared" ref="S263:S270" si="209">R263</f>
        <v>12984</v>
      </c>
      <c r="T263" s="361">
        <f t="shared" si="190"/>
        <v>12984</v>
      </c>
      <c r="U263" s="361">
        <f t="shared" si="191"/>
        <v>12984</v>
      </c>
      <c r="V263" s="361">
        <f t="shared" si="192"/>
        <v>12984</v>
      </c>
      <c r="W263" s="361">
        <f t="shared" si="193"/>
        <v>12984</v>
      </c>
      <c r="X263" s="361">
        <f t="shared" si="194"/>
        <v>12984</v>
      </c>
      <c r="Y263" s="361">
        <f t="shared" si="195"/>
        <v>12984</v>
      </c>
      <c r="Z263" s="361">
        <f t="shared" si="196"/>
        <v>12984</v>
      </c>
      <c r="AA263" s="361">
        <f t="shared" si="197"/>
        <v>12984</v>
      </c>
      <c r="AB263" s="361">
        <f t="shared" si="198"/>
        <v>12984</v>
      </c>
      <c r="AC263" s="361">
        <f t="shared" si="199"/>
        <v>12984</v>
      </c>
      <c r="AD263" s="361">
        <f t="shared" si="200"/>
        <v>12984</v>
      </c>
      <c r="AE263" s="361">
        <f t="shared" si="201"/>
        <v>12984</v>
      </c>
      <c r="AF263" s="361">
        <f t="shared" si="202"/>
        <v>12984</v>
      </c>
      <c r="AG263" s="361">
        <f t="shared" si="203"/>
        <v>12984</v>
      </c>
      <c r="AH263" s="361">
        <f t="shared" si="204"/>
        <v>12984</v>
      </c>
      <c r="AI263" s="361">
        <f t="shared" si="205"/>
        <v>12984</v>
      </c>
      <c r="AJ263" s="361">
        <f t="shared" si="206"/>
        <v>12984</v>
      </c>
      <c r="AK263" s="361">
        <f t="shared" si="207"/>
        <v>12984</v>
      </c>
    </row>
    <row r="264" spans="1:37" ht="15" thickBot="1" x14ac:dyDescent="0.4">
      <c r="A264" s="181" t="s">
        <v>637</v>
      </c>
      <c r="B264" s="362">
        <f>B184</f>
        <v>24806.319278611016</v>
      </c>
      <c r="C264" s="361">
        <f t="shared" si="208"/>
        <v>24806.319278611016</v>
      </c>
      <c r="D264" s="361">
        <f t="shared" ref="D264:D270" si="210">C264</f>
        <v>24806.319278611016</v>
      </c>
      <c r="E264" s="361">
        <f t="shared" ref="E264:E270" si="211">D264</f>
        <v>24806.319278611016</v>
      </c>
      <c r="F264" s="361">
        <f t="shared" ref="F264:F270" si="212">E264</f>
        <v>24806.319278611016</v>
      </c>
      <c r="G264" s="361">
        <f t="shared" ref="G264:G270" si="213">F264</f>
        <v>24806.319278611016</v>
      </c>
      <c r="H264" s="361">
        <f t="shared" ref="H264:H270" si="214">G264</f>
        <v>24806.319278611016</v>
      </c>
      <c r="I264" s="361">
        <f t="shared" ref="I264:I270" si="215">H264</f>
        <v>24806.319278611016</v>
      </c>
      <c r="J264" s="361">
        <f t="shared" ref="J264:J270" si="216">I264</f>
        <v>24806.319278611016</v>
      </c>
      <c r="K264" s="361">
        <f t="shared" ref="K264:K270" si="217">J264</f>
        <v>24806.319278611016</v>
      </c>
      <c r="L264" s="361">
        <f t="shared" ref="L264:L270" si="218">K264</f>
        <v>24806.319278611016</v>
      </c>
      <c r="M264" s="361">
        <f t="shared" ref="M264:M270" si="219">L264</f>
        <v>24806.319278611016</v>
      </c>
      <c r="N264" s="361">
        <f t="shared" ref="N264:N270" si="220">M264</f>
        <v>24806.319278611016</v>
      </c>
      <c r="O264" s="361">
        <f t="shared" ref="O264:O270" si="221">N264</f>
        <v>24806.319278611016</v>
      </c>
      <c r="P264" s="361">
        <f t="shared" ref="P264:P270" si="222">O264</f>
        <v>24806.319278611016</v>
      </c>
      <c r="Q264" s="361">
        <f t="shared" ref="Q264:Q270" si="223">P264</f>
        <v>24806.319278611016</v>
      </c>
      <c r="R264" s="361">
        <f t="shared" ref="R264:R270" si="224">Q264</f>
        <v>24806.319278611016</v>
      </c>
      <c r="S264" s="361">
        <f t="shared" si="209"/>
        <v>24806.319278611016</v>
      </c>
      <c r="T264" s="361">
        <f t="shared" si="190"/>
        <v>24806.319278611016</v>
      </c>
      <c r="U264" s="361">
        <f t="shared" si="191"/>
        <v>24806.319278611016</v>
      </c>
      <c r="V264" s="361">
        <f t="shared" si="192"/>
        <v>24806.319278611016</v>
      </c>
      <c r="W264" s="361">
        <f t="shared" si="193"/>
        <v>24806.319278611016</v>
      </c>
      <c r="X264" s="361">
        <f t="shared" si="194"/>
        <v>24806.319278611016</v>
      </c>
      <c r="Y264" s="361">
        <f t="shared" si="195"/>
        <v>24806.319278611016</v>
      </c>
      <c r="Z264" s="361">
        <f t="shared" si="196"/>
        <v>24806.319278611016</v>
      </c>
      <c r="AA264" s="361">
        <f t="shared" si="197"/>
        <v>24806.319278611016</v>
      </c>
      <c r="AB264" s="361">
        <f t="shared" si="198"/>
        <v>24806.319278611016</v>
      </c>
      <c r="AC264" s="361">
        <f t="shared" si="199"/>
        <v>24806.319278611016</v>
      </c>
      <c r="AD264" s="361">
        <f t="shared" si="200"/>
        <v>24806.319278611016</v>
      </c>
      <c r="AE264" s="361">
        <f t="shared" si="201"/>
        <v>24806.319278611016</v>
      </c>
      <c r="AF264" s="361">
        <f t="shared" si="202"/>
        <v>24806.319278611016</v>
      </c>
      <c r="AG264" s="361">
        <f t="shared" si="203"/>
        <v>24806.319278611016</v>
      </c>
      <c r="AH264" s="361">
        <f t="shared" si="204"/>
        <v>24806.319278611016</v>
      </c>
      <c r="AI264" s="361">
        <f t="shared" si="205"/>
        <v>24806.319278611016</v>
      </c>
      <c r="AJ264" s="361">
        <f t="shared" si="206"/>
        <v>24806.319278611016</v>
      </c>
      <c r="AK264" s="361">
        <f t="shared" si="207"/>
        <v>24806.319278611016</v>
      </c>
    </row>
    <row r="265" spans="1:37" ht="15" thickBot="1" x14ac:dyDescent="0.4">
      <c r="A265" s="181" t="s">
        <v>638</v>
      </c>
      <c r="B265" s="7">
        <v>793</v>
      </c>
      <c r="C265" s="361">
        <f t="shared" si="208"/>
        <v>793</v>
      </c>
      <c r="D265" s="361">
        <f t="shared" si="210"/>
        <v>793</v>
      </c>
      <c r="E265" s="361">
        <f t="shared" si="211"/>
        <v>793</v>
      </c>
      <c r="F265" s="361">
        <f t="shared" si="212"/>
        <v>793</v>
      </c>
      <c r="G265" s="361">
        <f t="shared" si="213"/>
        <v>793</v>
      </c>
      <c r="H265" s="361">
        <f t="shared" si="214"/>
        <v>793</v>
      </c>
      <c r="I265" s="361">
        <f t="shared" si="215"/>
        <v>793</v>
      </c>
      <c r="J265" s="361">
        <f t="shared" si="216"/>
        <v>793</v>
      </c>
      <c r="K265" s="361">
        <f t="shared" si="217"/>
        <v>793</v>
      </c>
      <c r="L265" s="361">
        <f t="shared" si="218"/>
        <v>793</v>
      </c>
      <c r="M265" s="361">
        <f t="shared" si="219"/>
        <v>793</v>
      </c>
      <c r="N265" s="361">
        <f t="shared" si="220"/>
        <v>793</v>
      </c>
      <c r="O265" s="361">
        <f t="shared" si="221"/>
        <v>793</v>
      </c>
      <c r="P265" s="361">
        <f t="shared" si="222"/>
        <v>793</v>
      </c>
      <c r="Q265" s="361">
        <f t="shared" si="223"/>
        <v>793</v>
      </c>
      <c r="R265" s="361">
        <f t="shared" si="224"/>
        <v>793</v>
      </c>
      <c r="S265" s="361">
        <f t="shared" si="209"/>
        <v>793</v>
      </c>
      <c r="T265" s="361">
        <f t="shared" si="190"/>
        <v>793</v>
      </c>
      <c r="U265" s="361">
        <f t="shared" si="191"/>
        <v>793</v>
      </c>
      <c r="V265" s="361">
        <f t="shared" si="192"/>
        <v>793</v>
      </c>
      <c r="W265" s="361">
        <f t="shared" si="193"/>
        <v>793</v>
      </c>
      <c r="X265" s="361">
        <f t="shared" si="194"/>
        <v>793</v>
      </c>
      <c r="Y265" s="361">
        <f t="shared" si="195"/>
        <v>793</v>
      </c>
      <c r="Z265" s="361">
        <f t="shared" si="196"/>
        <v>793</v>
      </c>
      <c r="AA265" s="361">
        <f t="shared" si="197"/>
        <v>793</v>
      </c>
      <c r="AB265" s="361">
        <f t="shared" si="198"/>
        <v>793</v>
      </c>
      <c r="AC265" s="361">
        <f t="shared" si="199"/>
        <v>793</v>
      </c>
      <c r="AD265" s="361">
        <f t="shared" si="200"/>
        <v>793</v>
      </c>
      <c r="AE265" s="361">
        <f t="shared" si="201"/>
        <v>793</v>
      </c>
      <c r="AF265" s="361">
        <f t="shared" si="202"/>
        <v>793</v>
      </c>
      <c r="AG265" s="361">
        <f t="shared" si="203"/>
        <v>793</v>
      </c>
      <c r="AH265" s="361">
        <f t="shared" si="204"/>
        <v>793</v>
      </c>
      <c r="AI265" s="361">
        <f t="shared" si="205"/>
        <v>793</v>
      </c>
      <c r="AJ265" s="361">
        <f t="shared" si="206"/>
        <v>793</v>
      </c>
      <c r="AK265" s="361">
        <f t="shared" si="207"/>
        <v>793</v>
      </c>
    </row>
    <row r="266" spans="1:37" ht="15" thickBot="1" x14ac:dyDescent="0.4">
      <c r="A266" s="181" t="s">
        <v>639</v>
      </c>
      <c r="B266" s="572">
        <f>B265+B263</f>
        <v>13777</v>
      </c>
      <c r="C266" s="361">
        <f t="shared" si="208"/>
        <v>13777</v>
      </c>
      <c r="D266" s="361">
        <f t="shared" si="210"/>
        <v>13777</v>
      </c>
      <c r="E266" s="361">
        <f t="shared" si="211"/>
        <v>13777</v>
      </c>
      <c r="F266" s="361">
        <f t="shared" si="212"/>
        <v>13777</v>
      </c>
      <c r="G266" s="361">
        <f t="shared" si="213"/>
        <v>13777</v>
      </c>
      <c r="H266" s="361">
        <f t="shared" si="214"/>
        <v>13777</v>
      </c>
      <c r="I266" s="361">
        <f t="shared" si="215"/>
        <v>13777</v>
      </c>
      <c r="J266" s="361">
        <f t="shared" si="216"/>
        <v>13777</v>
      </c>
      <c r="K266" s="361">
        <f t="shared" si="217"/>
        <v>13777</v>
      </c>
      <c r="L266" s="361">
        <f t="shared" si="218"/>
        <v>13777</v>
      </c>
      <c r="M266" s="361">
        <f t="shared" si="219"/>
        <v>13777</v>
      </c>
      <c r="N266" s="361">
        <f t="shared" si="220"/>
        <v>13777</v>
      </c>
      <c r="O266" s="361">
        <f t="shared" si="221"/>
        <v>13777</v>
      </c>
      <c r="P266" s="361">
        <f t="shared" si="222"/>
        <v>13777</v>
      </c>
      <c r="Q266" s="361">
        <f t="shared" si="223"/>
        <v>13777</v>
      </c>
      <c r="R266" s="361">
        <f t="shared" si="224"/>
        <v>13777</v>
      </c>
      <c r="S266" s="361">
        <f t="shared" si="209"/>
        <v>13777</v>
      </c>
      <c r="T266" s="361">
        <f t="shared" si="190"/>
        <v>13777</v>
      </c>
      <c r="U266" s="361">
        <f t="shared" si="191"/>
        <v>13777</v>
      </c>
      <c r="V266" s="361">
        <f t="shared" si="192"/>
        <v>13777</v>
      </c>
      <c r="W266" s="361">
        <f t="shared" si="193"/>
        <v>13777</v>
      </c>
      <c r="X266" s="361">
        <f t="shared" si="194"/>
        <v>13777</v>
      </c>
      <c r="Y266" s="361">
        <f t="shared" si="195"/>
        <v>13777</v>
      </c>
      <c r="Z266" s="361">
        <f t="shared" si="196"/>
        <v>13777</v>
      </c>
      <c r="AA266" s="361">
        <f t="shared" si="197"/>
        <v>13777</v>
      </c>
      <c r="AB266" s="361">
        <f t="shared" si="198"/>
        <v>13777</v>
      </c>
      <c r="AC266" s="361">
        <f t="shared" si="199"/>
        <v>13777</v>
      </c>
      <c r="AD266" s="361">
        <f t="shared" si="200"/>
        <v>13777</v>
      </c>
      <c r="AE266" s="361">
        <f t="shared" si="201"/>
        <v>13777</v>
      </c>
      <c r="AF266" s="361">
        <f t="shared" si="202"/>
        <v>13777</v>
      </c>
      <c r="AG266" s="361">
        <f t="shared" si="203"/>
        <v>13777</v>
      </c>
      <c r="AH266" s="361">
        <f t="shared" si="204"/>
        <v>13777</v>
      </c>
      <c r="AI266" s="361">
        <f t="shared" si="205"/>
        <v>13777</v>
      </c>
      <c r="AJ266" s="361">
        <f t="shared" si="206"/>
        <v>13777</v>
      </c>
      <c r="AK266" s="361">
        <f t="shared" si="207"/>
        <v>13777</v>
      </c>
    </row>
    <row r="267" spans="1:37" ht="15" thickBot="1" x14ac:dyDescent="0.4">
      <c r="A267" s="181" t="s">
        <v>640</v>
      </c>
      <c r="B267" s="362">
        <f>B187</f>
        <v>26155.125887142862</v>
      </c>
      <c r="C267" s="361">
        <f t="shared" si="208"/>
        <v>26155.125887142862</v>
      </c>
      <c r="D267" s="361">
        <f t="shared" si="210"/>
        <v>26155.125887142862</v>
      </c>
      <c r="E267" s="361">
        <f t="shared" si="211"/>
        <v>26155.125887142862</v>
      </c>
      <c r="F267" s="361">
        <f t="shared" si="212"/>
        <v>26155.125887142862</v>
      </c>
      <c r="G267" s="361">
        <f t="shared" si="213"/>
        <v>26155.125887142862</v>
      </c>
      <c r="H267" s="361">
        <f t="shared" si="214"/>
        <v>26155.125887142862</v>
      </c>
      <c r="I267" s="361">
        <f t="shared" si="215"/>
        <v>26155.125887142862</v>
      </c>
      <c r="J267" s="361">
        <f t="shared" si="216"/>
        <v>26155.125887142862</v>
      </c>
      <c r="K267" s="361">
        <f t="shared" si="217"/>
        <v>26155.125887142862</v>
      </c>
      <c r="L267" s="361">
        <f t="shared" si="218"/>
        <v>26155.125887142862</v>
      </c>
      <c r="M267" s="361">
        <f t="shared" si="219"/>
        <v>26155.125887142862</v>
      </c>
      <c r="N267" s="361">
        <f t="shared" si="220"/>
        <v>26155.125887142862</v>
      </c>
      <c r="O267" s="361">
        <f t="shared" si="221"/>
        <v>26155.125887142862</v>
      </c>
      <c r="P267" s="361">
        <f t="shared" si="222"/>
        <v>26155.125887142862</v>
      </c>
      <c r="Q267" s="361">
        <f t="shared" si="223"/>
        <v>26155.125887142862</v>
      </c>
      <c r="R267" s="361">
        <f t="shared" si="224"/>
        <v>26155.125887142862</v>
      </c>
      <c r="S267" s="361">
        <f t="shared" si="209"/>
        <v>26155.125887142862</v>
      </c>
      <c r="T267" s="361">
        <f t="shared" si="190"/>
        <v>26155.125887142862</v>
      </c>
      <c r="U267" s="361">
        <f t="shared" si="191"/>
        <v>26155.125887142862</v>
      </c>
      <c r="V267" s="361">
        <f t="shared" si="192"/>
        <v>26155.125887142862</v>
      </c>
      <c r="W267" s="361">
        <f t="shared" si="193"/>
        <v>26155.125887142862</v>
      </c>
      <c r="X267" s="361">
        <f t="shared" si="194"/>
        <v>26155.125887142862</v>
      </c>
      <c r="Y267" s="361">
        <f t="shared" si="195"/>
        <v>26155.125887142862</v>
      </c>
      <c r="Z267" s="361">
        <f t="shared" si="196"/>
        <v>26155.125887142862</v>
      </c>
      <c r="AA267" s="361">
        <f t="shared" si="197"/>
        <v>26155.125887142862</v>
      </c>
      <c r="AB267" s="361">
        <f t="shared" si="198"/>
        <v>26155.125887142862</v>
      </c>
      <c r="AC267" s="361">
        <f t="shared" si="199"/>
        <v>26155.125887142862</v>
      </c>
      <c r="AD267" s="361">
        <f t="shared" si="200"/>
        <v>26155.125887142862</v>
      </c>
      <c r="AE267" s="361">
        <f t="shared" si="201"/>
        <v>26155.125887142862</v>
      </c>
      <c r="AF267" s="361">
        <f t="shared" si="202"/>
        <v>26155.125887142862</v>
      </c>
      <c r="AG267" s="361">
        <f t="shared" si="203"/>
        <v>26155.125887142862</v>
      </c>
      <c r="AH267" s="361">
        <f t="shared" si="204"/>
        <v>26155.125887142862</v>
      </c>
      <c r="AI267" s="361">
        <f t="shared" si="205"/>
        <v>26155.125887142862</v>
      </c>
      <c r="AJ267" s="361">
        <f t="shared" si="206"/>
        <v>26155.125887142862</v>
      </c>
      <c r="AK267" s="361">
        <f t="shared" si="207"/>
        <v>26155.125887142862</v>
      </c>
    </row>
    <row r="268" spans="1:37" ht="15" thickBot="1" x14ac:dyDescent="0.4">
      <c r="A268" s="181" t="s">
        <v>641</v>
      </c>
      <c r="B268" s="572">
        <v>604.04839200000072</v>
      </c>
      <c r="C268" s="361">
        <f t="shared" si="208"/>
        <v>604.04839200000072</v>
      </c>
      <c r="D268" s="361">
        <f t="shared" si="210"/>
        <v>604.04839200000072</v>
      </c>
      <c r="E268" s="361">
        <f t="shared" si="211"/>
        <v>604.04839200000072</v>
      </c>
      <c r="F268" s="361">
        <f t="shared" si="212"/>
        <v>604.04839200000072</v>
      </c>
      <c r="G268" s="361">
        <f t="shared" si="213"/>
        <v>604.04839200000072</v>
      </c>
      <c r="H268" s="361">
        <f t="shared" si="214"/>
        <v>604.04839200000072</v>
      </c>
      <c r="I268" s="361">
        <f t="shared" si="215"/>
        <v>604.04839200000072</v>
      </c>
      <c r="J268" s="361">
        <f t="shared" si="216"/>
        <v>604.04839200000072</v>
      </c>
      <c r="K268" s="361">
        <f t="shared" si="217"/>
        <v>604.04839200000072</v>
      </c>
      <c r="L268" s="361">
        <f t="shared" si="218"/>
        <v>604.04839200000072</v>
      </c>
      <c r="M268" s="361">
        <f t="shared" si="219"/>
        <v>604.04839200000072</v>
      </c>
      <c r="N268" s="361">
        <f t="shared" si="220"/>
        <v>604.04839200000072</v>
      </c>
      <c r="O268" s="361">
        <f t="shared" si="221"/>
        <v>604.04839200000072</v>
      </c>
      <c r="P268" s="361">
        <f t="shared" si="222"/>
        <v>604.04839200000072</v>
      </c>
      <c r="Q268" s="361">
        <f t="shared" si="223"/>
        <v>604.04839200000072</v>
      </c>
      <c r="R268" s="361">
        <f t="shared" si="224"/>
        <v>604.04839200000072</v>
      </c>
      <c r="S268" s="361">
        <f t="shared" si="209"/>
        <v>604.04839200000072</v>
      </c>
      <c r="T268" s="361">
        <f t="shared" si="190"/>
        <v>604.04839200000072</v>
      </c>
      <c r="U268" s="361">
        <f t="shared" si="191"/>
        <v>604.04839200000072</v>
      </c>
      <c r="V268" s="361">
        <f t="shared" si="192"/>
        <v>604.04839200000072</v>
      </c>
      <c r="W268" s="361">
        <f t="shared" si="193"/>
        <v>604.04839200000072</v>
      </c>
      <c r="X268" s="361">
        <f t="shared" si="194"/>
        <v>604.04839200000072</v>
      </c>
      <c r="Y268" s="361">
        <f t="shared" si="195"/>
        <v>604.04839200000072</v>
      </c>
      <c r="Z268" s="361">
        <f t="shared" si="196"/>
        <v>604.04839200000072</v>
      </c>
      <c r="AA268" s="361">
        <f t="shared" si="197"/>
        <v>604.04839200000072</v>
      </c>
      <c r="AB268" s="361">
        <f t="shared" si="198"/>
        <v>604.04839200000072</v>
      </c>
      <c r="AC268" s="361">
        <f t="shared" si="199"/>
        <v>604.04839200000072</v>
      </c>
      <c r="AD268" s="361">
        <f t="shared" si="200"/>
        <v>604.04839200000072</v>
      </c>
      <c r="AE268" s="361">
        <f t="shared" si="201"/>
        <v>604.04839200000072</v>
      </c>
      <c r="AF268" s="361">
        <f t="shared" si="202"/>
        <v>604.04839200000072</v>
      </c>
      <c r="AG268" s="361">
        <f t="shared" si="203"/>
        <v>604.04839200000072</v>
      </c>
      <c r="AH268" s="361">
        <f t="shared" si="204"/>
        <v>604.04839200000072</v>
      </c>
      <c r="AI268" s="361">
        <f t="shared" si="205"/>
        <v>604.04839200000072</v>
      </c>
      <c r="AJ268" s="361">
        <f t="shared" si="206"/>
        <v>604.04839200000072</v>
      </c>
      <c r="AK268" s="361">
        <f t="shared" si="207"/>
        <v>604.04839200000072</v>
      </c>
    </row>
    <row r="269" spans="1:37" x14ac:dyDescent="0.35">
      <c r="A269" s="181" t="s">
        <v>642</v>
      </c>
      <c r="B269" s="572">
        <v>11941.193217857151</v>
      </c>
      <c r="C269" s="361">
        <f t="shared" si="208"/>
        <v>11941.193217857151</v>
      </c>
      <c r="D269" s="361">
        <f t="shared" si="210"/>
        <v>11941.193217857151</v>
      </c>
      <c r="E269" s="361">
        <f t="shared" si="211"/>
        <v>11941.193217857151</v>
      </c>
      <c r="F269" s="361">
        <f t="shared" si="212"/>
        <v>11941.193217857151</v>
      </c>
      <c r="G269" s="361">
        <f t="shared" si="213"/>
        <v>11941.193217857151</v>
      </c>
      <c r="H269" s="361">
        <f t="shared" si="214"/>
        <v>11941.193217857151</v>
      </c>
      <c r="I269" s="361">
        <f t="shared" si="215"/>
        <v>11941.193217857151</v>
      </c>
      <c r="J269" s="361">
        <f t="shared" si="216"/>
        <v>11941.193217857151</v>
      </c>
      <c r="K269" s="361">
        <f t="shared" si="217"/>
        <v>11941.193217857151</v>
      </c>
      <c r="L269" s="361">
        <f t="shared" si="218"/>
        <v>11941.193217857151</v>
      </c>
      <c r="M269" s="361">
        <f t="shared" si="219"/>
        <v>11941.193217857151</v>
      </c>
      <c r="N269" s="361">
        <f t="shared" si="220"/>
        <v>11941.193217857151</v>
      </c>
      <c r="O269" s="361">
        <f t="shared" si="221"/>
        <v>11941.193217857151</v>
      </c>
      <c r="P269" s="361">
        <f t="shared" si="222"/>
        <v>11941.193217857151</v>
      </c>
      <c r="Q269" s="361">
        <f t="shared" si="223"/>
        <v>11941.193217857151</v>
      </c>
      <c r="R269" s="361">
        <f t="shared" si="224"/>
        <v>11941.193217857151</v>
      </c>
      <c r="S269" s="361">
        <f t="shared" si="209"/>
        <v>11941.193217857151</v>
      </c>
      <c r="T269" s="361">
        <f t="shared" si="190"/>
        <v>11941.193217857151</v>
      </c>
      <c r="U269" s="361">
        <f t="shared" si="191"/>
        <v>11941.193217857151</v>
      </c>
      <c r="V269" s="361">
        <f t="shared" si="192"/>
        <v>11941.193217857151</v>
      </c>
      <c r="W269" s="361">
        <f t="shared" si="193"/>
        <v>11941.193217857151</v>
      </c>
      <c r="X269" s="361">
        <f t="shared" si="194"/>
        <v>11941.193217857151</v>
      </c>
      <c r="Y269" s="361">
        <f t="shared" si="195"/>
        <v>11941.193217857151</v>
      </c>
      <c r="Z269" s="361">
        <f t="shared" si="196"/>
        <v>11941.193217857151</v>
      </c>
      <c r="AA269" s="361">
        <f t="shared" si="197"/>
        <v>11941.193217857151</v>
      </c>
      <c r="AB269" s="361">
        <f t="shared" si="198"/>
        <v>11941.193217857151</v>
      </c>
      <c r="AC269" s="361">
        <f t="shared" si="199"/>
        <v>11941.193217857151</v>
      </c>
      <c r="AD269" s="361">
        <f t="shared" si="200"/>
        <v>11941.193217857151</v>
      </c>
      <c r="AE269" s="361">
        <f t="shared" si="201"/>
        <v>11941.193217857151</v>
      </c>
      <c r="AF269" s="361">
        <f t="shared" si="202"/>
        <v>11941.193217857151</v>
      </c>
      <c r="AG269" s="361">
        <f t="shared" si="203"/>
        <v>11941.193217857151</v>
      </c>
      <c r="AH269" s="361">
        <f t="shared" si="204"/>
        <v>11941.193217857151</v>
      </c>
      <c r="AI269" s="361">
        <f t="shared" si="205"/>
        <v>11941.193217857151</v>
      </c>
      <c r="AJ269" s="361">
        <f t="shared" si="206"/>
        <v>11941.193217857151</v>
      </c>
      <c r="AK269" s="361">
        <f t="shared" si="207"/>
        <v>11941.193217857151</v>
      </c>
    </row>
  </sheetData>
  <pageMargins left="0.7" right="0.7" top="0.75" bottom="0.75" header="0.3" footer="0.3"/>
  <pageSetup paperSize="9" orientation="portrait" horizontalDpi="0" verticalDpi="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K152"/>
  <sheetViews>
    <sheetView topLeftCell="T1" workbookViewId="0">
      <selection activeCell="B10" sqref="B10:AK10"/>
    </sheetView>
  </sheetViews>
  <sheetFormatPr defaultColWidth="8.90625" defaultRowHeight="14.5" x14ac:dyDescent="0.35"/>
  <cols>
    <col min="1" max="1" width="16.54296875" style="176" bestFit="1" customWidth="1"/>
    <col min="2" max="2" width="10.54296875" style="176" bestFit="1" customWidth="1"/>
    <col min="3" max="27" width="9.54296875" style="176" bestFit="1" customWidth="1"/>
    <col min="28" max="16384" width="8.90625" style="176"/>
  </cols>
  <sheetData>
    <row r="2" spans="1:37" ht="15" thickBot="1" x14ac:dyDescent="0.4">
      <c r="A2" s="177" t="s">
        <v>658</v>
      </c>
    </row>
    <row r="3" spans="1:37" ht="15" thickBot="1" x14ac:dyDescent="0.4">
      <c r="A3" s="30" t="s">
        <v>159</v>
      </c>
    </row>
    <row r="4" spans="1:37" ht="15" thickBot="1" x14ac:dyDescent="0.4">
      <c r="B4" s="30">
        <v>2020</v>
      </c>
      <c r="C4" s="30">
        <v>2021</v>
      </c>
      <c r="D4" s="30">
        <v>2022</v>
      </c>
      <c r="E4" s="30">
        <v>2023</v>
      </c>
      <c r="F4" s="30">
        <v>2024</v>
      </c>
      <c r="G4" s="30">
        <v>2025</v>
      </c>
      <c r="H4" s="30">
        <v>2026</v>
      </c>
      <c r="I4" s="30">
        <v>2027</v>
      </c>
      <c r="J4" s="30">
        <v>2028</v>
      </c>
      <c r="K4" s="30">
        <v>2029</v>
      </c>
      <c r="L4" s="30">
        <v>2030</v>
      </c>
      <c r="M4" s="30">
        <v>2031</v>
      </c>
      <c r="N4" s="30">
        <v>2032</v>
      </c>
      <c r="O4" s="30">
        <v>2033</v>
      </c>
      <c r="P4" s="30">
        <v>2034</v>
      </c>
      <c r="Q4" s="30">
        <v>2035</v>
      </c>
      <c r="R4" s="30">
        <v>2036</v>
      </c>
      <c r="S4" s="30">
        <v>2037</v>
      </c>
      <c r="T4" s="30">
        <v>2038</v>
      </c>
      <c r="U4" s="30">
        <v>2039</v>
      </c>
      <c r="V4" s="30">
        <v>2040</v>
      </c>
      <c r="W4" s="30">
        <v>2041</v>
      </c>
      <c r="X4" s="30">
        <v>2042</v>
      </c>
      <c r="Y4" s="30">
        <v>2043</v>
      </c>
      <c r="Z4" s="30">
        <v>2044</v>
      </c>
      <c r="AA4" s="34">
        <v>2045</v>
      </c>
      <c r="AB4" s="30">
        <v>2046</v>
      </c>
      <c r="AC4" s="30">
        <v>2047</v>
      </c>
      <c r="AD4" s="30">
        <v>2048</v>
      </c>
      <c r="AE4" s="30">
        <v>2049</v>
      </c>
      <c r="AF4" s="30">
        <v>2050</v>
      </c>
      <c r="AG4" s="34">
        <v>2051</v>
      </c>
      <c r="AH4" s="30">
        <v>2052</v>
      </c>
      <c r="AI4" s="30">
        <v>2053</v>
      </c>
      <c r="AJ4" s="30">
        <v>2054</v>
      </c>
      <c r="AK4" s="30" t="s">
        <v>1418</v>
      </c>
    </row>
    <row r="5" spans="1:37" ht="15" thickBot="1" x14ac:dyDescent="0.4">
      <c r="A5" s="181" t="str">
        <f>'Techs-Fuels Updated'!D6</f>
        <v>ALPHYDMNI1</v>
      </c>
      <c r="B5" s="229">
        <v>0</v>
      </c>
      <c r="C5" s="229">
        <v>0</v>
      </c>
      <c r="D5" s="229">
        <v>0</v>
      </c>
      <c r="E5" s="229">
        <v>0</v>
      </c>
      <c r="F5" s="229">
        <v>0</v>
      </c>
      <c r="G5" s="174">
        <f>'Techs-Fuels Updated'!U6</f>
        <v>0.21</v>
      </c>
      <c r="H5" s="174">
        <f>G5</f>
        <v>0.21</v>
      </c>
      <c r="I5" s="174">
        <f t="shared" ref="I5:AA7" si="0">H5</f>
        <v>0.21</v>
      </c>
      <c r="J5" s="174">
        <f t="shared" si="0"/>
        <v>0.21</v>
      </c>
      <c r="K5" s="174">
        <f t="shared" si="0"/>
        <v>0.21</v>
      </c>
      <c r="L5" s="174">
        <f t="shared" si="0"/>
        <v>0.21</v>
      </c>
      <c r="M5" s="174">
        <f t="shared" si="0"/>
        <v>0.21</v>
      </c>
      <c r="N5" s="174">
        <f t="shared" si="0"/>
        <v>0.21</v>
      </c>
      <c r="O5" s="174">
        <f t="shared" si="0"/>
        <v>0.21</v>
      </c>
      <c r="P5" s="174">
        <f t="shared" si="0"/>
        <v>0.21</v>
      </c>
      <c r="Q5" s="174">
        <f t="shared" si="0"/>
        <v>0.21</v>
      </c>
      <c r="R5" s="174">
        <f t="shared" si="0"/>
        <v>0.21</v>
      </c>
      <c r="S5" s="174">
        <f t="shared" si="0"/>
        <v>0.21</v>
      </c>
      <c r="T5" s="174">
        <f t="shared" si="0"/>
        <v>0.21</v>
      </c>
      <c r="U5" s="174">
        <f t="shared" si="0"/>
        <v>0.21</v>
      </c>
      <c r="V5" s="174">
        <f t="shared" si="0"/>
        <v>0.21</v>
      </c>
      <c r="W5" s="174">
        <f t="shared" si="0"/>
        <v>0.21</v>
      </c>
      <c r="X5" s="174">
        <f t="shared" si="0"/>
        <v>0.21</v>
      </c>
      <c r="Y5" s="174">
        <f t="shared" si="0"/>
        <v>0.21</v>
      </c>
      <c r="Z5" s="174">
        <f t="shared" si="0"/>
        <v>0.21</v>
      </c>
      <c r="AA5" s="174">
        <f t="shared" si="0"/>
        <v>0.21</v>
      </c>
      <c r="AB5" s="174">
        <f t="shared" ref="AB5:AB7" si="1">AA5</f>
        <v>0.21</v>
      </c>
      <c r="AC5" s="174">
        <f t="shared" ref="AC5:AC7" si="2">AB5</f>
        <v>0.21</v>
      </c>
      <c r="AD5" s="174">
        <f t="shared" ref="AD5:AD7" si="3">AC5</f>
        <v>0.21</v>
      </c>
      <c r="AE5" s="174">
        <f t="shared" ref="AE5:AE7" si="4">AD5</f>
        <v>0.21</v>
      </c>
      <c r="AF5" s="174">
        <f t="shared" ref="AF5:AF7" si="5">AE5</f>
        <v>0.21</v>
      </c>
      <c r="AG5" s="174">
        <f t="shared" ref="AG5:AG7" si="6">AF5</f>
        <v>0.21</v>
      </c>
      <c r="AH5" s="174">
        <f t="shared" ref="AH5:AH7" si="7">AG5</f>
        <v>0.21</v>
      </c>
      <c r="AI5" s="174">
        <f t="shared" ref="AI5:AI7" si="8">AH5</f>
        <v>0.21</v>
      </c>
      <c r="AJ5" s="174">
        <f t="shared" ref="AJ5:AJ7" si="9">AI5</f>
        <v>0.21</v>
      </c>
      <c r="AK5" s="174">
        <f t="shared" ref="AK5:AK7" si="10">AJ5</f>
        <v>0.21</v>
      </c>
    </row>
    <row r="6" spans="1:37" ht="15" thickBot="1" x14ac:dyDescent="0.4">
      <c r="A6" s="181" t="str">
        <f>'Techs-Fuels Updated'!D11</f>
        <v>ALPHYDMNO0</v>
      </c>
      <c r="B6" s="174">
        <v>0</v>
      </c>
      <c r="C6" s="174">
        <f>(192+120)/1000</f>
        <v>0.312</v>
      </c>
      <c r="D6" s="174">
        <f>C6</f>
        <v>0.312</v>
      </c>
      <c r="E6" s="174">
        <f>D6+(83.5/1000)</f>
        <v>0.39550000000000002</v>
      </c>
      <c r="F6" s="174">
        <f t="shared" ref="F6:G7" si="11">E6</f>
        <v>0.39550000000000002</v>
      </c>
      <c r="G6" s="174">
        <f t="shared" si="11"/>
        <v>0.39550000000000002</v>
      </c>
      <c r="H6" s="174">
        <f>G6</f>
        <v>0.39550000000000002</v>
      </c>
      <c r="I6" s="174">
        <f t="shared" si="0"/>
        <v>0.39550000000000002</v>
      </c>
      <c r="J6" s="174">
        <f t="shared" si="0"/>
        <v>0.39550000000000002</v>
      </c>
      <c r="K6" s="174">
        <f t="shared" si="0"/>
        <v>0.39550000000000002</v>
      </c>
      <c r="L6" s="174">
        <f t="shared" si="0"/>
        <v>0.39550000000000002</v>
      </c>
      <c r="M6" s="174">
        <f t="shared" si="0"/>
        <v>0.39550000000000002</v>
      </c>
      <c r="N6" s="174">
        <f t="shared" si="0"/>
        <v>0.39550000000000002</v>
      </c>
      <c r="O6" s="174">
        <f t="shared" si="0"/>
        <v>0.39550000000000002</v>
      </c>
      <c r="P6" s="174">
        <f t="shared" si="0"/>
        <v>0.39550000000000002</v>
      </c>
      <c r="Q6" s="174">
        <f t="shared" si="0"/>
        <v>0.39550000000000002</v>
      </c>
      <c r="R6" s="174">
        <f t="shared" si="0"/>
        <v>0.39550000000000002</v>
      </c>
      <c r="S6" s="174">
        <f t="shared" si="0"/>
        <v>0.39550000000000002</v>
      </c>
      <c r="T6" s="174">
        <f t="shared" si="0"/>
        <v>0.39550000000000002</v>
      </c>
      <c r="U6" s="174">
        <f t="shared" si="0"/>
        <v>0.39550000000000002</v>
      </c>
      <c r="V6" s="174">
        <f t="shared" si="0"/>
        <v>0.39550000000000002</v>
      </c>
      <c r="W6" s="174">
        <f t="shared" si="0"/>
        <v>0.39550000000000002</v>
      </c>
      <c r="X6" s="174">
        <f t="shared" si="0"/>
        <v>0.39550000000000002</v>
      </c>
      <c r="Y6" s="174">
        <f t="shared" si="0"/>
        <v>0.39550000000000002</v>
      </c>
      <c r="Z6" s="174">
        <f t="shared" si="0"/>
        <v>0.39550000000000002</v>
      </c>
      <c r="AA6" s="174">
        <f t="shared" si="0"/>
        <v>0.39550000000000002</v>
      </c>
      <c r="AB6" s="174">
        <f t="shared" si="1"/>
        <v>0.39550000000000002</v>
      </c>
      <c r="AC6" s="174">
        <f t="shared" si="2"/>
        <v>0.39550000000000002</v>
      </c>
      <c r="AD6" s="174">
        <f t="shared" si="3"/>
        <v>0.39550000000000002</v>
      </c>
      <c r="AE6" s="174">
        <f t="shared" si="4"/>
        <v>0.39550000000000002</v>
      </c>
      <c r="AF6" s="174">
        <f t="shared" si="5"/>
        <v>0.39550000000000002</v>
      </c>
      <c r="AG6" s="174">
        <f t="shared" si="6"/>
        <v>0.39550000000000002</v>
      </c>
      <c r="AH6" s="174">
        <f t="shared" si="7"/>
        <v>0.39550000000000002</v>
      </c>
      <c r="AI6" s="174">
        <f t="shared" si="8"/>
        <v>0.39550000000000002</v>
      </c>
      <c r="AJ6" s="174">
        <f t="shared" si="9"/>
        <v>0.39550000000000002</v>
      </c>
      <c r="AK6" s="174">
        <f t="shared" si="10"/>
        <v>0.39550000000000002</v>
      </c>
    </row>
    <row r="7" spans="1:37" ht="15" thickBot="1" x14ac:dyDescent="0.4">
      <c r="A7" s="181" t="str">
        <f>'Techs-Fuels Updated'!D18</f>
        <v>ALPSOU1NO0</v>
      </c>
      <c r="B7" s="174">
        <f>'Techs-Fuels Updated'!T18</f>
        <v>1E-3</v>
      </c>
      <c r="C7" s="174">
        <f>B7</f>
        <v>1E-3</v>
      </c>
      <c r="D7" s="174">
        <f>C7</f>
        <v>1E-3</v>
      </c>
      <c r="E7" s="174">
        <f t="shared" ref="E7" si="12">D7</f>
        <v>1E-3</v>
      </c>
      <c r="F7" s="174">
        <f t="shared" si="11"/>
        <v>1E-3</v>
      </c>
      <c r="G7" s="174">
        <f>'Techs-Fuels Updated'!U18</f>
        <v>0.14549999999999999</v>
      </c>
      <c r="H7" s="174">
        <f>G7</f>
        <v>0.14549999999999999</v>
      </c>
      <c r="I7" s="174">
        <f t="shared" si="0"/>
        <v>0.14549999999999999</v>
      </c>
      <c r="J7" s="174">
        <f t="shared" si="0"/>
        <v>0.14549999999999999</v>
      </c>
      <c r="K7" s="174">
        <f t="shared" si="0"/>
        <v>0.14549999999999999</v>
      </c>
      <c r="L7" s="174">
        <f t="shared" si="0"/>
        <v>0.14549999999999999</v>
      </c>
      <c r="M7" s="174">
        <f t="shared" si="0"/>
        <v>0.14549999999999999</v>
      </c>
      <c r="N7" s="174">
        <f t="shared" si="0"/>
        <v>0.14549999999999999</v>
      </c>
      <c r="O7" s="174">
        <f t="shared" si="0"/>
        <v>0.14549999999999999</v>
      </c>
      <c r="P7" s="174">
        <f t="shared" si="0"/>
        <v>0.14549999999999999</v>
      </c>
      <c r="Q7" s="174">
        <f t="shared" si="0"/>
        <v>0.14549999999999999</v>
      </c>
      <c r="R7" s="174">
        <f t="shared" si="0"/>
        <v>0.14549999999999999</v>
      </c>
      <c r="S7" s="174">
        <f t="shared" si="0"/>
        <v>0.14549999999999999</v>
      </c>
      <c r="T7" s="174">
        <f t="shared" si="0"/>
        <v>0.14549999999999999</v>
      </c>
      <c r="U7" s="174">
        <f t="shared" si="0"/>
        <v>0.14549999999999999</v>
      </c>
      <c r="V7" s="174">
        <f t="shared" si="0"/>
        <v>0.14549999999999999</v>
      </c>
      <c r="W7" s="174">
        <f t="shared" si="0"/>
        <v>0.14549999999999999</v>
      </c>
      <c r="X7" s="174">
        <f t="shared" si="0"/>
        <v>0.14549999999999999</v>
      </c>
      <c r="Y7" s="174">
        <f t="shared" si="0"/>
        <v>0.14549999999999999</v>
      </c>
      <c r="Z7" s="174">
        <f t="shared" si="0"/>
        <v>0.14549999999999999</v>
      </c>
      <c r="AA7" s="174">
        <f t="shared" si="0"/>
        <v>0.14549999999999999</v>
      </c>
      <c r="AB7" s="174">
        <f t="shared" si="1"/>
        <v>0.14549999999999999</v>
      </c>
      <c r="AC7" s="174">
        <f t="shared" si="2"/>
        <v>0.14549999999999999</v>
      </c>
      <c r="AD7" s="174">
        <f t="shared" si="3"/>
        <v>0.14549999999999999</v>
      </c>
      <c r="AE7" s="174">
        <f t="shared" si="4"/>
        <v>0.14549999999999999</v>
      </c>
      <c r="AF7" s="174">
        <f t="shared" si="5"/>
        <v>0.14549999999999999</v>
      </c>
      <c r="AG7" s="174">
        <f t="shared" si="6"/>
        <v>0.14549999999999999</v>
      </c>
      <c r="AH7" s="174">
        <f t="shared" si="7"/>
        <v>0.14549999999999999</v>
      </c>
      <c r="AI7" s="174">
        <f t="shared" si="8"/>
        <v>0.14549999999999999</v>
      </c>
      <c r="AJ7" s="174">
        <f t="shared" si="9"/>
        <v>0.14549999999999999</v>
      </c>
      <c r="AK7" s="174">
        <f t="shared" si="10"/>
        <v>0.14549999999999999</v>
      </c>
    </row>
    <row r="8" spans="1:37" ht="15" thickBot="1" x14ac:dyDescent="0.4">
      <c r="A8" s="227"/>
      <c r="B8" s="226"/>
      <c r="C8" s="174"/>
      <c r="D8" s="174"/>
      <c r="E8" s="174"/>
      <c r="F8" s="174"/>
      <c r="G8" s="174"/>
      <c r="H8" s="174"/>
      <c r="I8" s="174"/>
      <c r="J8" s="174"/>
      <c r="K8" s="174"/>
      <c r="L8" s="174"/>
      <c r="M8" s="174"/>
      <c r="N8" s="174"/>
      <c r="O8" s="174"/>
      <c r="P8" s="174"/>
      <c r="Q8" s="174"/>
      <c r="R8" s="174"/>
      <c r="S8" s="174"/>
      <c r="T8" s="174"/>
      <c r="U8" s="174"/>
      <c r="V8" s="174"/>
      <c r="W8" s="174"/>
      <c r="X8" s="174"/>
      <c r="Y8" s="174"/>
      <c r="Z8" s="174"/>
      <c r="AA8" s="175"/>
      <c r="AB8" s="175"/>
      <c r="AC8" s="175"/>
      <c r="AD8" s="175"/>
      <c r="AE8" s="175"/>
      <c r="AF8" s="175"/>
      <c r="AG8" s="175"/>
      <c r="AH8" s="175"/>
      <c r="AI8" s="175"/>
      <c r="AJ8" s="175"/>
      <c r="AK8" s="175"/>
    </row>
    <row r="9" spans="1:37" x14ac:dyDescent="0.35">
      <c r="A9" s="328" t="s">
        <v>396</v>
      </c>
      <c r="L9" s="174"/>
      <c r="M9" s="174"/>
      <c r="N9" s="174"/>
      <c r="O9" s="174"/>
      <c r="P9" s="174"/>
      <c r="Q9" s="174"/>
      <c r="R9" s="174"/>
      <c r="S9" s="174"/>
      <c r="T9" s="174"/>
      <c r="U9" s="174"/>
      <c r="V9" s="174"/>
      <c r="W9" s="174"/>
      <c r="X9" s="174"/>
      <c r="Y9" s="174"/>
      <c r="Z9" s="174"/>
      <c r="AA9" s="175"/>
      <c r="AB9" s="175"/>
      <c r="AC9" s="175"/>
      <c r="AD9" s="175"/>
      <c r="AE9" s="175"/>
      <c r="AF9" s="175"/>
      <c r="AG9" s="175"/>
      <c r="AH9" s="175"/>
      <c r="AI9" s="175"/>
      <c r="AJ9" s="175"/>
      <c r="AK9" s="175"/>
    </row>
    <row r="10" spans="1:37" ht="15" thickBot="1" x14ac:dyDescent="0.4">
      <c r="A10" s="328" t="str">
        <f>'Techs-Fuels Updated'!D97</f>
        <v>XKPCOSCNO0</v>
      </c>
      <c r="B10" s="298">
        <v>0</v>
      </c>
      <c r="C10" s="298">
        <v>0</v>
      </c>
      <c r="D10" s="298">
        <v>0</v>
      </c>
      <c r="E10" s="176">
        <f>'Techs-Fuels Updated'!U97</f>
        <v>0.5</v>
      </c>
      <c r="F10" s="176">
        <f>'Techs-Fuels Updated'!V97</f>
        <v>0.5</v>
      </c>
      <c r="G10" s="176">
        <f>F10</f>
        <v>0.5</v>
      </c>
      <c r="H10" s="176">
        <f t="shared" ref="H10:AA10" si="13">G10</f>
        <v>0.5</v>
      </c>
      <c r="I10" s="176">
        <f t="shared" si="13"/>
        <v>0.5</v>
      </c>
      <c r="J10" s="176">
        <f t="shared" si="13"/>
        <v>0.5</v>
      </c>
      <c r="K10" s="176">
        <f t="shared" si="13"/>
        <v>0.5</v>
      </c>
      <c r="L10" s="176">
        <f t="shared" si="13"/>
        <v>0.5</v>
      </c>
      <c r="M10" s="176">
        <f t="shared" si="13"/>
        <v>0.5</v>
      </c>
      <c r="N10" s="176">
        <f t="shared" si="13"/>
        <v>0.5</v>
      </c>
      <c r="O10" s="176">
        <f t="shared" si="13"/>
        <v>0.5</v>
      </c>
      <c r="P10" s="176">
        <f t="shared" si="13"/>
        <v>0.5</v>
      </c>
      <c r="Q10" s="176">
        <f t="shared" si="13"/>
        <v>0.5</v>
      </c>
      <c r="R10" s="176">
        <f t="shared" si="13"/>
        <v>0.5</v>
      </c>
      <c r="S10" s="176">
        <f t="shared" si="13"/>
        <v>0.5</v>
      </c>
      <c r="T10" s="176">
        <f t="shared" si="13"/>
        <v>0.5</v>
      </c>
      <c r="U10" s="176">
        <f t="shared" si="13"/>
        <v>0.5</v>
      </c>
      <c r="V10" s="176">
        <f t="shared" si="13"/>
        <v>0.5</v>
      </c>
      <c r="W10" s="176">
        <f t="shared" si="13"/>
        <v>0.5</v>
      </c>
      <c r="X10" s="176">
        <f t="shared" si="13"/>
        <v>0.5</v>
      </c>
      <c r="Y10" s="176">
        <f t="shared" si="13"/>
        <v>0.5</v>
      </c>
      <c r="Z10" s="176">
        <f t="shared" si="13"/>
        <v>0.5</v>
      </c>
      <c r="AA10" s="176">
        <f t="shared" si="13"/>
        <v>0.5</v>
      </c>
      <c r="AB10" s="176">
        <f t="shared" ref="AB10" si="14">AA10</f>
        <v>0.5</v>
      </c>
      <c r="AC10" s="176">
        <f t="shared" ref="AC10" si="15">AB10</f>
        <v>0.5</v>
      </c>
      <c r="AD10" s="176">
        <f t="shared" ref="AD10" si="16">AC10</f>
        <v>0.5</v>
      </c>
      <c r="AE10" s="176">
        <f t="shared" ref="AE10" si="17">AD10</f>
        <v>0.5</v>
      </c>
      <c r="AF10" s="176">
        <f t="shared" ref="AF10" si="18">AE10</f>
        <v>0.5</v>
      </c>
      <c r="AG10" s="176">
        <f t="shared" ref="AG10" si="19">AF10</f>
        <v>0.5</v>
      </c>
      <c r="AH10" s="176">
        <f t="shared" ref="AH10" si="20">AG10</f>
        <v>0.5</v>
      </c>
      <c r="AI10" s="176">
        <f t="shared" ref="AI10" si="21">AH10</f>
        <v>0.5</v>
      </c>
      <c r="AJ10" s="176">
        <f t="shared" ref="AJ10" si="22">AI10</f>
        <v>0.5</v>
      </c>
      <c r="AK10" s="176">
        <f t="shared" ref="AK10" si="23">AJ10</f>
        <v>0.5</v>
      </c>
    </row>
    <row r="11" spans="1:37" ht="15" thickBot="1" x14ac:dyDescent="0.4">
      <c r="A11" s="228"/>
      <c r="B11" s="226"/>
      <c r="C11" s="174"/>
      <c r="D11" s="174"/>
      <c r="E11" s="174"/>
      <c r="F11" s="174"/>
      <c r="G11" s="174"/>
      <c r="H11" s="174"/>
      <c r="I11" s="174"/>
      <c r="J11" s="174"/>
      <c r="K11" s="174"/>
      <c r="L11" s="174"/>
      <c r="M11" s="174"/>
      <c r="N11" s="174"/>
      <c r="O11" s="174"/>
      <c r="P11" s="174"/>
      <c r="Q11" s="174"/>
      <c r="R11" s="174"/>
      <c r="S11" s="174"/>
      <c r="T11" s="174"/>
      <c r="U11" s="174"/>
      <c r="V11" s="174"/>
      <c r="W11" s="174"/>
      <c r="X11" s="174"/>
      <c r="Y11" s="174"/>
      <c r="Z11" s="174"/>
      <c r="AA11" s="175"/>
    </row>
    <row r="12" spans="1:37" ht="15" thickBot="1" x14ac:dyDescent="0.4">
      <c r="A12" s="181"/>
      <c r="B12" s="174"/>
      <c r="C12" s="174"/>
      <c r="D12" s="174"/>
      <c r="E12" s="174"/>
      <c r="F12" s="174"/>
      <c r="G12" s="174"/>
      <c r="H12" s="174"/>
      <c r="I12" s="174"/>
      <c r="J12" s="174"/>
      <c r="K12" s="174"/>
      <c r="L12" s="174"/>
      <c r="M12" s="174"/>
      <c r="N12" s="174"/>
      <c r="O12" s="174"/>
      <c r="P12" s="174"/>
      <c r="Q12" s="174"/>
      <c r="R12" s="174"/>
      <c r="S12" s="174"/>
      <c r="T12" s="174"/>
      <c r="U12" s="174"/>
      <c r="V12" s="174"/>
      <c r="W12" s="174"/>
      <c r="X12" s="174"/>
      <c r="Y12" s="174"/>
      <c r="Z12" s="174"/>
      <c r="AA12" s="175"/>
    </row>
    <row r="13" spans="1:37" ht="15" thickBot="1" x14ac:dyDescent="0.4">
      <c r="A13" s="181"/>
      <c r="B13" s="174"/>
      <c r="C13" s="174"/>
      <c r="D13" s="174"/>
      <c r="E13" s="174"/>
      <c r="F13" s="174"/>
      <c r="G13" s="174"/>
      <c r="H13" s="174"/>
      <c r="I13" s="174"/>
      <c r="J13" s="174"/>
      <c r="K13" s="174"/>
      <c r="L13" s="174"/>
      <c r="M13" s="174"/>
      <c r="N13" s="174"/>
      <c r="O13" s="174"/>
      <c r="P13" s="174"/>
      <c r="Q13" s="174"/>
      <c r="R13" s="174"/>
      <c r="S13" s="174"/>
      <c r="T13" s="174"/>
      <c r="U13" s="174"/>
      <c r="V13" s="174"/>
      <c r="W13" s="174"/>
      <c r="X13" s="174"/>
      <c r="Y13" s="174"/>
      <c r="Z13" s="174"/>
      <c r="AA13" s="175"/>
    </row>
    <row r="14" spans="1:37" ht="15" thickBot="1" x14ac:dyDescent="0.4">
      <c r="A14" s="181"/>
      <c r="B14" s="174"/>
      <c r="C14" s="174"/>
      <c r="D14" s="174"/>
      <c r="E14" s="174"/>
      <c r="F14" s="174"/>
      <c r="G14" s="174"/>
      <c r="H14" s="174"/>
      <c r="I14" s="174"/>
      <c r="J14" s="174"/>
      <c r="K14" s="174"/>
      <c r="L14" s="174"/>
      <c r="M14" s="174"/>
      <c r="N14" s="174"/>
      <c r="O14" s="174"/>
      <c r="P14" s="174"/>
      <c r="Q14" s="174"/>
      <c r="R14" s="174"/>
      <c r="S14" s="174"/>
      <c r="T14" s="174"/>
      <c r="U14" s="174"/>
      <c r="V14" s="174"/>
      <c r="W14" s="174"/>
      <c r="X14" s="174"/>
      <c r="Y14" s="174"/>
      <c r="Z14" s="174"/>
      <c r="AA14" s="175"/>
    </row>
    <row r="15" spans="1:37" ht="15" thickBot="1" x14ac:dyDescent="0.4">
      <c r="A15" s="181"/>
      <c r="B15" s="174"/>
      <c r="C15" s="174"/>
      <c r="D15" s="174"/>
      <c r="E15" s="174"/>
      <c r="F15" s="174"/>
      <c r="G15" s="174"/>
      <c r="H15" s="174"/>
      <c r="I15" s="174"/>
      <c r="J15" s="174"/>
      <c r="K15" s="174"/>
      <c r="L15" s="174"/>
      <c r="M15" s="174"/>
      <c r="N15" s="174"/>
      <c r="O15" s="174"/>
      <c r="P15" s="174"/>
      <c r="Q15" s="174"/>
      <c r="R15" s="174"/>
      <c r="S15" s="174"/>
      <c r="T15" s="174"/>
      <c r="U15" s="174"/>
      <c r="V15" s="174"/>
      <c r="W15" s="174"/>
      <c r="X15" s="174"/>
      <c r="Y15" s="174"/>
      <c r="Z15" s="174"/>
      <c r="AA15" s="175"/>
    </row>
    <row r="16" spans="1:37" ht="15" thickBot="1" x14ac:dyDescent="0.4">
      <c r="A16" s="181"/>
      <c r="B16" s="174"/>
      <c r="C16" s="174"/>
      <c r="D16" s="174"/>
      <c r="E16" s="174"/>
      <c r="F16" s="174"/>
      <c r="G16" s="174"/>
      <c r="H16" s="174"/>
      <c r="I16" s="174"/>
      <c r="J16" s="174"/>
      <c r="K16" s="174"/>
      <c r="L16" s="174"/>
      <c r="M16" s="174"/>
      <c r="N16" s="174"/>
      <c r="O16" s="174"/>
      <c r="P16" s="174"/>
      <c r="Q16" s="174"/>
      <c r="R16" s="174"/>
      <c r="S16" s="174"/>
      <c r="T16" s="174"/>
      <c r="U16" s="174"/>
      <c r="V16" s="174"/>
      <c r="W16" s="174"/>
      <c r="X16" s="174"/>
      <c r="Y16" s="174"/>
      <c r="Z16" s="174"/>
      <c r="AA16" s="175"/>
    </row>
    <row r="17" spans="1:37" x14ac:dyDescent="0.35">
      <c r="A17" s="181"/>
      <c r="B17" s="174"/>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c r="AA17" s="175"/>
    </row>
    <row r="19" spans="1:37" ht="15" thickBot="1" x14ac:dyDescent="0.4">
      <c r="A19" s="177" t="s">
        <v>659</v>
      </c>
    </row>
    <row r="20" spans="1:37" ht="15" thickBot="1" x14ac:dyDescent="0.4">
      <c r="A20" s="156" t="s">
        <v>159</v>
      </c>
      <c r="F20" s="354" t="s">
        <v>721</v>
      </c>
      <c r="G20" s="354">
        <v>0.3</v>
      </c>
      <c r="L20" s="354">
        <v>0.4</v>
      </c>
      <c r="R20" s="354">
        <v>0.4</v>
      </c>
    </row>
    <row r="21" spans="1:37" x14ac:dyDescent="0.35">
      <c r="B21" s="158">
        <v>2020</v>
      </c>
      <c r="C21" s="158">
        <v>2021</v>
      </c>
      <c r="D21" s="158">
        <v>2022</v>
      </c>
      <c r="E21" s="158">
        <v>2023</v>
      </c>
      <c r="F21" s="341">
        <v>2024</v>
      </c>
      <c r="G21" s="156">
        <v>2025</v>
      </c>
      <c r="H21" s="158">
        <v>2026</v>
      </c>
      <c r="I21" s="158">
        <v>2027</v>
      </c>
      <c r="J21" s="158">
        <v>2028</v>
      </c>
      <c r="K21" s="159">
        <v>2029</v>
      </c>
      <c r="L21" s="156">
        <v>2030</v>
      </c>
      <c r="M21" s="158">
        <v>2031</v>
      </c>
      <c r="N21" s="158">
        <v>2032</v>
      </c>
      <c r="O21" s="158">
        <v>2033</v>
      </c>
      <c r="P21" s="158">
        <v>2034</v>
      </c>
      <c r="Q21" s="341">
        <v>2035</v>
      </c>
      <c r="R21" s="156">
        <v>2036</v>
      </c>
      <c r="S21" s="158">
        <v>2037</v>
      </c>
      <c r="T21" s="158">
        <v>2038</v>
      </c>
      <c r="U21" s="158">
        <v>2039</v>
      </c>
      <c r="V21" s="341">
        <v>2040</v>
      </c>
      <c r="W21" s="156">
        <v>2041</v>
      </c>
      <c r="X21" s="158">
        <v>2042</v>
      </c>
      <c r="Y21" s="158">
        <v>2043</v>
      </c>
      <c r="Z21" s="158">
        <v>2044</v>
      </c>
      <c r="AA21" s="159">
        <v>2045</v>
      </c>
      <c r="AB21" s="156">
        <v>2046</v>
      </c>
      <c r="AC21" s="158">
        <v>2047</v>
      </c>
      <c r="AD21" s="158">
        <v>2048</v>
      </c>
      <c r="AE21" s="158">
        <v>2049</v>
      </c>
      <c r="AF21" s="159">
        <v>2050</v>
      </c>
      <c r="AG21" s="156">
        <v>2051</v>
      </c>
      <c r="AH21" s="158">
        <v>2052</v>
      </c>
      <c r="AI21" s="158">
        <v>2053</v>
      </c>
      <c r="AJ21" s="158">
        <v>2054</v>
      </c>
      <c r="AK21" s="159" t="s">
        <v>1418</v>
      </c>
    </row>
    <row r="22" spans="1:37" x14ac:dyDescent="0.35">
      <c r="A22" s="332" t="str">
        <f>'Techs-Fuels Updated'!D2</f>
        <v>ALPELBS000</v>
      </c>
      <c r="B22" s="329">
        <f>'Techs-Fuels Updated'!V2</f>
        <v>99999</v>
      </c>
      <c r="C22" s="329">
        <f>B22</f>
        <v>99999</v>
      </c>
      <c r="D22" s="329">
        <f t="shared" ref="D22:AA22" si="24">C22</f>
        <v>99999</v>
      </c>
      <c r="E22" s="329">
        <f t="shared" si="24"/>
        <v>99999</v>
      </c>
      <c r="F22" s="342">
        <f t="shared" si="24"/>
        <v>99999</v>
      </c>
      <c r="G22" s="347">
        <f t="shared" si="24"/>
        <v>99999</v>
      </c>
      <c r="H22" s="329">
        <f t="shared" si="24"/>
        <v>99999</v>
      </c>
      <c r="I22" s="329">
        <f t="shared" si="24"/>
        <v>99999</v>
      </c>
      <c r="J22" s="329">
        <f t="shared" si="24"/>
        <v>99999</v>
      </c>
      <c r="K22" s="333">
        <f t="shared" si="24"/>
        <v>99999</v>
      </c>
      <c r="L22" s="347">
        <f t="shared" si="24"/>
        <v>99999</v>
      </c>
      <c r="M22" s="329">
        <f t="shared" si="24"/>
        <v>99999</v>
      </c>
      <c r="N22" s="329">
        <f t="shared" si="24"/>
        <v>99999</v>
      </c>
      <c r="O22" s="329">
        <f t="shared" si="24"/>
        <v>99999</v>
      </c>
      <c r="P22" s="329">
        <f t="shared" si="24"/>
        <v>99999</v>
      </c>
      <c r="Q22" s="342">
        <f t="shared" si="24"/>
        <v>99999</v>
      </c>
      <c r="R22" s="347">
        <f t="shared" si="24"/>
        <v>99999</v>
      </c>
      <c r="S22" s="329">
        <f t="shared" si="24"/>
        <v>99999</v>
      </c>
      <c r="T22" s="329">
        <f t="shared" si="24"/>
        <v>99999</v>
      </c>
      <c r="U22" s="329">
        <f t="shared" si="24"/>
        <v>99999</v>
      </c>
      <c r="V22" s="342">
        <f t="shared" si="24"/>
        <v>99999</v>
      </c>
      <c r="W22" s="347">
        <f t="shared" si="24"/>
        <v>99999</v>
      </c>
      <c r="X22" s="329">
        <f t="shared" si="24"/>
        <v>99999</v>
      </c>
      <c r="Y22" s="329">
        <f t="shared" si="24"/>
        <v>99999</v>
      </c>
      <c r="Z22" s="329">
        <f t="shared" si="24"/>
        <v>99999</v>
      </c>
      <c r="AA22" s="333">
        <f t="shared" si="24"/>
        <v>99999</v>
      </c>
      <c r="AB22" s="333">
        <f t="shared" ref="AB22:AB85" si="25">AA22</f>
        <v>99999</v>
      </c>
      <c r="AC22" s="333">
        <f t="shared" ref="AC22:AC85" si="26">AB22</f>
        <v>99999</v>
      </c>
      <c r="AD22" s="333">
        <f t="shared" ref="AD22:AD85" si="27">AC22</f>
        <v>99999</v>
      </c>
      <c r="AE22" s="333">
        <f t="shared" ref="AE22:AE85" si="28">AD22</f>
        <v>99999</v>
      </c>
      <c r="AF22" s="333">
        <f t="shared" ref="AF22:AF85" si="29">AE22</f>
        <v>99999</v>
      </c>
      <c r="AG22" s="333">
        <f t="shared" ref="AG22:AG85" si="30">AF22</f>
        <v>99999</v>
      </c>
      <c r="AH22" s="333">
        <f t="shared" ref="AH22:AH85" si="31">AG22</f>
        <v>99999</v>
      </c>
      <c r="AI22" s="333">
        <f t="shared" ref="AI22:AI85" si="32">AH22</f>
        <v>99999</v>
      </c>
      <c r="AJ22" s="333">
        <f t="shared" ref="AJ22:AJ85" si="33">AI22</f>
        <v>99999</v>
      </c>
      <c r="AK22" s="333">
        <f t="shared" ref="AK22:AK85" si="34">AJ22</f>
        <v>99999</v>
      </c>
    </row>
    <row r="23" spans="1:37" x14ac:dyDescent="0.35">
      <c r="A23" s="332" t="str">
        <f>'Techs-Fuels Updated'!D3</f>
        <v>ALRNGDM000</v>
      </c>
      <c r="B23" s="329">
        <f>'Techs-Fuels Updated'!V3</f>
        <v>99999</v>
      </c>
      <c r="C23" s="329">
        <f>B23</f>
        <v>99999</v>
      </c>
      <c r="D23" s="329">
        <f t="shared" ref="D23:AA23" si="35">C23</f>
        <v>99999</v>
      </c>
      <c r="E23" s="329">
        <f t="shared" si="35"/>
        <v>99999</v>
      </c>
      <c r="F23" s="342">
        <f t="shared" si="35"/>
        <v>99999</v>
      </c>
      <c r="G23" s="347">
        <f t="shared" si="35"/>
        <v>99999</v>
      </c>
      <c r="H23" s="329">
        <f t="shared" si="35"/>
        <v>99999</v>
      </c>
      <c r="I23" s="329">
        <f t="shared" si="35"/>
        <v>99999</v>
      </c>
      <c r="J23" s="329">
        <f t="shared" si="35"/>
        <v>99999</v>
      </c>
      <c r="K23" s="333">
        <f t="shared" si="35"/>
        <v>99999</v>
      </c>
      <c r="L23" s="347">
        <f t="shared" si="35"/>
        <v>99999</v>
      </c>
      <c r="M23" s="329">
        <f t="shared" si="35"/>
        <v>99999</v>
      </c>
      <c r="N23" s="329">
        <f t="shared" si="35"/>
        <v>99999</v>
      </c>
      <c r="O23" s="329">
        <f t="shared" si="35"/>
        <v>99999</v>
      </c>
      <c r="P23" s="329">
        <f t="shared" si="35"/>
        <v>99999</v>
      </c>
      <c r="Q23" s="342">
        <f t="shared" si="35"/>
        <v>99999</v>
      </c>
      <c r="R23" s="347">
        <f t="shared" si="35"/>
        <v>99999</v>
      </c>
      <c r="S23" s="329">
        <f t="shared" si="35"/>
        <v>99999</v>
      </c>
      <c r="T23" s="329">
        <f t="shared" si="35"/>
        <v>99999</v>
      </c>
      <c r="U23" s="329">
        <f t="shared" si="35"/>
        <v>99999</v>
      </c>
      <c r="V23" s="342">
        <f t="shared" si="35"/>
        <v>99999</v>
      </c>
      <c r="W23" s="347">
        <f t="shared" si="35"/>
        <v>99999</v>
      </c>
      <c r="X23" s="329">
        <f t="shared" si="35"/>
        <v>99999</v>
      </c>
      <c r="Y23" s="329">
        <f t="shared" si="35"/>
        <v>99999</v>
      </c>
      <c r="Z23" s="329">
        <f t="shared" si="35"/>
        <v>99999</v>
      </c>
      <c r="AA23" s="333">
        <f t="shared" si="35"/>
        <v>99999</v>
      </c>
      <c r="AB23" s="333">
        <f t="shared" si="25"/>
        <v>99999</v>
      </c>
      <c r="AC23" s="333">
        <f t="shared" si="26"/>
        <v>99999</v>
      </c>
      <c r="AD23" s="333">
        <f t="shared" si="27"/>
        <v>99999</v>
      </c>
      <c r="AE23" s="333">
        <f t="shared" si="28"/>
        <v>99999</v>
      </c>
      <c r="AF23" s="333">
        <f t="shared" si="29"/>
        <v>99999</v>
      </c>
      <c r="AG23" s="333">
        <f t="shared" si="30"/>
        <v>99999</v>
      </c>
      <c r="AH23" s="333">
        <f t="shared" si="31"/>
        <v>99999</v>
      </c>
      <c r="AI23" s="333">
        <f t="shared" si="32"/>
        <v>99999</v>
      </c>
      <c r="AJ23" s="333">
        <f t="shared" si="33"/>
        <v>99999</v>
      </c>
      <c r="AK23" s="333">
        <f t="shared" si="34"/>
        <v>99999</v>
      </c>
    </row>
    <row r="24" spans="1:37" x14ac:dyDescent="0.35">
      <c r="A24" s="332" t="str">
        <f>'Techs-Fuels Updated'!D4</f>
        <v>ALRNGIM000</v>
      </c>
      <c r="B24" s="329">
        <f>'Techs-Fuels Updated'!V4</f>
        <v>99999</v>
      </c>
      <c r="C24" s="329">
        <f>B24</f>
        <v>99999</v>
      </c>
      <c r="D24" s="329">
        <f t="shared" ref="D24:AA24" si="36">C24</f>
        <v>99999</v>
      </c>
      <c r="E24" s="329">
        <f t="shared" si="36"/>
        <v>99999</v>
      </c>
      <c r="F24" s="342">
        <f t="shared" si="36"/>
        <v>99999</v>
      </c>
      <c r="G24" s="347">
        <f t="shared" si="36"/>
        <v>99999</v>
      </c>
      <c r="H24" s="329">
        <f t="shared" si="36"/>
        <v>99999</v>
      </c>
      <c r="I24" s="329">
        <f t="shared" si="36"/>
        <v>99999</v>
      </c>
      <c r="J24" s="329">
        <f t="shared" si="36"/>
        <v>99999</v>
      </c>
      <c r="K24" s="333">
        <f t="shared" si="36"/>
        <v>99999</v>
      </c>
      <c r="L24" s="347">
        <f t="shared" si="36"/>
        <v>99999</v>
      </c>
      <c r="M24" s="329">
        <f t="shared" si="36"/>
        <v>99999</v>
      </c>
      <c r="N24" s="329">
        <f t="shared" si="36"/>
        <v>99999</v>
      </c>
      <c r="O24" s="329">
        <f t="shared" si="36"/>
        <v>99999</v>
      </c>
      <c r="P24" s="329">
        <f t="shared" si="36"/>
        <v>99999</v>
      </c>
      <c r="Q24" s="342">
        <f t="shared" si="36"/>
        <v>99999</v>
      </c>
      <c r="R24" s="347">
        <f t="shared" si="36"/>
        <v>99999</v>
      </c>
      <c r="S24" s="329">
        <f t="shared" si="36"/>
        <v>99999</v>
      </c>
      <c r="T24" s="329">
        <f t="shared" si="36"/>
        <v>99999</v>
      </c>
      <c r="U24" s="329">
        <f t="shared" si="36"/>
        <v>99999</v>
      </c>
      <c r="V24" s="342">
        <f t="shared" si="36"/>
        <v>99999</v>
      </c>
      <c r="W24" s="347">
        <f t="shared" si="36"/>
        <v>99999</v>
      </c>
      <c r="X24" s="329">
        <f t="shared" si="36"/>
        <v>99999</v>
      </c>
      <c r="Y24" s="329">
        <f t="shared" si="36"/>
        <v>99999</v>
      </c>
      <c r="Z24" s="329">
        <f t="shared" si="36"/>
        <v>99999</v>
      </c>
      <c r="AA24" s="333">
        <f t="shared" si="36"/>
        <v>99999</v>
      </c>
      <c r="AB24" s="333">
        <f t="shared" si="25"/>
        <v>99999</v>
      </c>
      <c r="AC24" s="333">
        <f t="shared" si="26"/>
        <v>99999</v>
      </c>
      <c r="AD24" s="333">
        <f t="shared" si="27"/>
        <v>99999</v>
      </c>
      <c r="AE24" s="333">
        <f t="shared" si="28"/>
        <v>99999</v>
      </c>
      <c r="AF24" s="333">
        <f t="shared" si="29"/>
        <v>99999</v>
      </c>
      <c r="AG24" s="333">
        <f t="shared" si="30"/>
        <v>99999</v>
      </c>
      <c r="AH24" s="333">
        <f t="shared" si="31"/>
        <v>99999</v>
      </c>
      <c r="AI24" s="333">
        <f t="shared" si="32"/>
        <v>99999</v>
      </c>
      <c r="AJ24" s="333">
        <f t="shared" si="33"/>
        <v>99999</v>
      </c>
      <c r="AK24" s="333">
        <f t="shared" si="34"/>
        <v>99999</v>
      </c>
    </row>
    <row r="25" spans="1:37" x14ac:dyDescent="0.35">
      <c r="A25" s="332" t="str">
        <f>'Techs-Fuels Updated'!D5</f>
        <v>ALPHYDMHI0</v>
      </c>
      <c r="B25" s="329">
        <f>'Techs-Fuels Updated'!V5</f>
        <v>1.4999999999999999E-2</v>
      </c>
      <c r="C25" s="329">
        <f>B25</f>
        <v>1.4999999999999999E-2</v>
      </c>
      <c r="D25" s="329">
        <f t="shared" ref="D25:AA25" si="37">C25</f>
        <v>1.4999999999999999E-2</v>
      </c>
      <c r="E25" s="329">
        <f t="shared" si="37"/>
        <v>1.4999999999999999E-2</v>
      </c>
      <c r="F25" s="342">
        <f t="shared" si="37"/>
        <v>1.4999999999999999E-2</v>
      </c>
      <c r="G25" s="347">
        <f t="shared" si="37"/>
        <v>1.4999999999999999E-2</v>
      </c>
      <c r="H25" s="329">
        <f t="shared" si="37"/>
        <v>1.4999999999999999E-2</v>
      </c>
      <c r="I25" s="329">
        <f t="shared" si="37"/>
        <v>1.4999999999999999E-2</v>
      </c>
      <c r="J25" s="329">
        <f t="shared" si="37"/>
        <v>1.4999999999999999E-2</v>
      </c>
      <c r="K25" s="333">
        <f t="shared" si="37"/>
        <v>1.4999999999999999E-2</v>
      </c>
      <c r="L25" s="347">
        <f t="shared" si="37"/>
        <v>1.4999999999999999E-2</v>
      </c>
      <c r="M25" s="329">
        <f t="shared" si="37"/>
        <v>1.4999999999999999E-2</v>
      </c>
      <c r="N25" s="329">
        <f t="shared" si="37"/>
        <v>1.4999999999999999E-2</v>
      </c>
      <c r="O25" s="329">
        <f t="shared" si="37"/>
        <v>1.4999999999999999E-2</v>
      </c>
      <c r="P25" s="329">
        <f t="shared" si="37"/>
        <v>1.4999999999999999E-2</v>
      </c>
      <c r="Q25" s="342">
        <f t="shared" si="37"/>
        <v>1.4999999999999999E-2</v>
      </c>
      <c r="R25" s="347">
        <f t="shared" si="37"/>
        <v>1.4999999999999999E-2</v>
      </c>
      <c r="S25" s="329">
        <f t="shared" si="37"/>
        <v>1.4999999999999999E-2</v>
      </c>
      <c r="T25" s="329">
        <f t="shared" si="37"/>
        <v>1.4999999999999999E-2</v>
      </c>
      <c r="U25" s="329">
        <f t="shared" si="37"/>
        <v>1.4999999999999999E-2</v>
      </c>
      <c r="V25" s="342">
        <f t="shared" si="37"/>
        <v>1.4999999999999999E-2</v>
      </c>
      <c r="W25" s="347">
        <f t="shared" si="37"/>
        <v>1.4999999999999999E-2</v>
      </c>
      <c r="X25" s="329">
        <f t="shared" si="37"/>
        <v>1.4999999999999999E-2</v>
      </c>
      <c r="Y25" s="329">
        <f t="shared" si="37"/>
        <v>1.4999999999999999E-2</v>
      </c>
      <c r="Z25" s="329">
        <f t="shared" si="37"/>
        <v>1.4999999999999999E-2</v>
      </c>
      <c r="AA25" s="333">
        <f t="shared" si="37"/>
        <v>1.4999999999999999E-2</v>
      </c>
      <c r="AB25" s="333">
        <f t="shared" si="25"/>
        <v>1.4999999999999999E-2</v>
      </c>
      <c r="AC25" s="333">
        <f t="shared" si="26"/>
        <v>1.4999999999999999E-2</v>
      </c>
      <c r="AD25" s="333">
        <f t="shared" si="27"/>
        <v>1.4999999999999999E-2</v>
      </c>
      <c r="AE25" s="333">
        <f t="shared" si="28"/>
        <v>1.4999999999999999E-2</v>
      </c>
      <c r="AF25" s="333">
        <f t="shared" si="29"/>
        <v>1.4999999999999999E-2</v>
      </c>
      <c r="AG25" s="333">
        <f t="shared" si="30"/>
        <v>1.4999999999999999E-2</v>
      </c>
      <c r="AH25" s="333">
        <f t="shared" si="31"/>
        <v>1.4999999999999999E-2</v>
      </c>
      <c r="AI25" s="333">
        <f t="shared" si="32"/>
        <v>1.4999999999999999E-2</v>
      </c>
      <c r="AJ25" s="333">
        <f t="shared" si="33"/>
        <v>1.4999999999999999E-2</v>
      </c>
      <c r="AK25" s="333">
        <f t="shared" si="34"/>
        <v>1.4999999999999999E-2</v>
      </c>
    </row>
    <row r="26" spans="1:37" s="216" customFormat="1" x14ac:dyDescent="0.35">
      <c r="A26" s="334" t="str">
        <f>'Techs-Fuels Updated'!D6</f>
        <v>ALPHYDMNI1</v>
      </c>
      <c r="B26" s="327">
        <v>0</v>
      </c>
      <c r="C26" s="327">
        <v>0</v>
      </c>
      <c r="D26" s="327">
        <v>0</v>
      </c>
      <c r="E26" s="327">
        <v>0</v>
      </c>
      <c r="F26" s="343">
        <v>0</v>
      </c>
      <c r="G26" s="348">
        <f>'Techs-Fuels Updated'!U6</f>
        <v>0.21</v>
      </c>
      <c r="H26" s="327">
        <f>G26</f>
        <v>0.21</v>
      </c>
      <c r="I26" s="327">
        <f t="shared" ref="I26:AA30" si="38">H26</f>
        <v>0.21</v>
      </c>
      <c r="J26" s="327">
        <f t="shared" si="38"/>
        <v>0.21</v>
      </c>
      <c r="K26" s="335">
        <f t="shared" si="38"/>
        <v>0.21</v>
      </c>
      <c r="L26" s="348">
        <f t="shared" si="38"/>
        <v>0.21</v>
      </c>
      <c r="M26" s="327">
        <f t="shared" si="38"/>
        <v>0.21</v>
      </c>
      <c r="N26" s="327">
        <f t="shared" si="38"/>
        <v>0.21</v>
      </c>
      <c r="O26" s="327">
        <f t="shared" si="38"/>
        <v>0.21</v>
      </c>
      <c r="P26" s="327">
        <f t="shared" si="38"/>
        <v>0.21</v>
      </c>
      <c r="Q26" s="343">
        <f t="shared" si="38"/>
        <v>0.21</v>
      </c>
      <c r="R26" s="348">
        <f t="shared" si="38"/>
        <v>0.21</v>
      </c>
      <c r="S26" s="327">
        <f t="shared" si="38"/>
        <v>0.21</v>
      </c>
      <c r="T26" s="327">
        <f t="shared" si="38"/>
        <v>0.21</v>
      </c>
      <c r="U26" s="327">
        <f t="shared" si="38"/>
        <v>0.21</v>
      </c>
      <c r="V26" s="343">
        <f t="shared" si="38"/>
        <v>0.21</v>
      </c>
      <c r="W26" s="348">
        <f t="shared" si="38"/>
        <v>0.21</v>
      </c>
      <c r="X26" s="327">
        <f t="shared" si="38"/>
        <v>0.21</v>
      </c>
      <c r="Y26" s="327">
        <f t="shared" si="38"/>
        <v>0.21</v>
      </c>
      <c r="Z26" s="327">
        <f t="shared" si="38"/>
        <v>0.21</v>
      </c>
      <c r="AA26" s="335">
        <f t="shared" si="38"/>
        <v>0.21</v>
      </c>
      <c r="AB26" s="335">
        <f t="shared" si="25"/>
        <v>0.21</v>
      </c>
      <c r="AC26" s="335">
        <f t="shared" si="26"/>
        <v>0.21</v>
      </c>
      <c r="AD26" s="335">
        <f t="shared" si="27"/>
        <v>0.21</v>
      </c>
      <c r="AE26" s="335">
        <f t="shared" si="28"/>
        <v>0.21</v>
      </c>
      <c r="AF26" s="335">
        <f t="shared" si="29"/>
        <v>0.21</v>
      </c>
      <c r="AG26" s="335">
        <f t="shared" si="30"/>
        <v>0.21</v>
      </c>
      <c r="AH26" s="335">
        <f t="shared" si="31"/>
        <v>0.21</v>
      </c>
      <c r="AI26" s="335">
        <f t="shared" si="32"/>
        <v>0.21</v>
      </c>
      <c r="AJ26" s="335">
        <f t="shared" si="33"/>
        <v>0.21</v>
      </c>
      <c r="AK26" s="335">
        <f t="shared" si="34"/>
        <v>0.21</v>
      </c>
    </row>
    <row r="27" spans="1:37" x14ac:dyDescent="0.35">
      <c r="A27" s="332" t="str">
        <f>'Techs-Fuels Updated'!D7</f>
        <v>ALPHYDMHI2</v>
      </c>
      <c r="B27" s="329">
        <f>'Techs-Fuels Updated'!V7</f>
        <v>0.5</v>
      </c>
      <c r="C27" s="329">
        <f>B27</f>
        <v>0.5</v>
      </c>
      <c r="D27" s="329">
        <f t="shared" ref="D27:H27" si="39">C27</f>
        <v>0.5</v>
      </c>
      <c r="E27" s="329">
        <f t="shared" si="39"/>
        <v>0.5</v>
      </c>
      <c r="F27" s="342">
        <f t="shared" si="39"/>
        <v>0.5</v>
      </c>
      <c r="G27" s="347">
        <f t="shared" si="39"/>
        <v>0.5</v>
      </c>
      <c r="H27" s="329">
        <f t="shared" si="39"/>
        <v>0.5</v>
      </c>
      <c r="I27" s="329">
        <f t="shared" si="38"/>
        <v>0.5</v>
      </c>
      <c r="J27" s="329">
        <f t="shared" si="38"/>
        <v>0.5</v>
      </c>
      <c r="K27" s="333">
        <f t="shared" si="38"/>
        <v>0.5</v>
      </c>
      <c r="L27" s="347">
        <f t="shared" si="38"/>
        <v>0.5</v>
      </c>
      <c r="M27" s="329">
        <f t="shared" si="38"/>
        <v>0.5</v>
      </c>
      <c r="N27" s="329">
        <f t="shared" si="38"/>
        <v>0.5</v>
      </c>
      <c r="O27" s="329">
        <f t="shared" si="38"/>
        <v>0.5</v>
      </c>
      <c r="P27" s="329">
        <f t="shared" si="38"/>
        <v>0.5</v>
      </c>
      <c r="Q27" s="342">
        <f t="shared" si="38"/>
        <v>0.5</v>
      </c>
      <c r="R27" s="347">
        <f t="shared" si="38"/>
        <v>0.5</v>
      </c>
      <c r="S27" s="329">
        <f t="shared" si="38"/>
        <v>0.5</v>
      </c>
      <c r="T27" s="329">
        <f t="shared" si="38"/>
        <v>0.5</v>
      </c>
      <c r="U27" s="329">
        <f t="shared" si="38"/>
        <v>0.5</v>
      </c>
      <c r="V27" s="342">
        <f t="shared" si="38"/>
        <v>0.5</v>
      </c>
      <c r="W27" s="347">
        <f t="shared" si="38"/>
        <v>0.5</v>
      </c>
      <c r="X27" s="329">
        <f t="shared" si="38"/>
        <v>0.5</v>
      </c>
      <c r="Y27" s="329">
        <f t="shared" si="38"/>
        <v>0.5</v>
      </c>
      <c r="Z27" s="329">
        <f t="shared" si="38"/>
        <v>0.5</v>
      </c>
      <c r="AA27" s="333">
        <f t="shared" si="38"/>
        <v>0.5</v>
      </c>
      <c r="AB27" s="333">
        <f t="shared" si="25"/>
        <v>0.5</v>
      </c>
      <c r="AC27" s="333">
        <f t="shared" si="26"/>
        <v>0.5</v>
      </c>
      <c r="AD27" s="333">
        <f t="shared" si="27"/>
        <v>0.5</v>
      </c>
      <c r="AE27" s="333">
        <f t="shared" si="28"/>
        <v>0.5</v>
      </c>
      <c r="AF27" s="333">
        <f t="shared" si="29"/>
        <v>0.5</v>
      </c>
      <c r="AG27" s="333">
        <f t="shared" si="30"/>
        <v>0.5</v>
      </c>
      <c r="AH27" s="333">
        <f t="shared" si="31"/>
        <v>0.5</v>
      </c>
      <c r="AI27" s="333">
        <f t="shared" si="32"/>
        <v>0.5</v>
      </c>
      <c r="AJ27" s="333">
        <f t="shared" si="33"/>
        <v>0.5</v>
      </c>
      <c r="AK27" s="333">
        <f t="shared" si="34"/>
        <v>0.5</v>
      </c>
    </row>
    <row r="28" spans="1:37" x14ac:dyDescent="0.35">
      <c r="A28" s="332" t="str">
        <f>'Techs-Fuels Updated'!D8</f>
        <v>ALPHYDMHI3</v>
      </c>
      <c r="B28" s="329">
        <f>'Techs-Fuels Updated'!V8</f>
        <v>0.6</v>
      </c>
      <c r="C28" s="329">
        <f>B28</f>
        <v>0.6</v>
      </c>
      <c r="D28" s="329">
        <f t="shared" ref="D28:H28" si="40">C28</f>
        <v>0.6</v>
      </c>
      <c r="E28" s="329">
        <f t="shared" si="40"/>
        <v>0.6</v>
      </c>
      <c r="F28" s="342">
        <f t="shared" si="40"/>
        <v>0.6</v>
      </c>
      <c r="G28" s="347">
        <f t="shared" si="40"/>
        <v>0.6</v>
      </c>
      <c r="H28" s="329">
        <f t="shared" si="40"/>
        <v>0.6</v>
      </c>
      <c r="I28" s="329">
        <f t="shared" si="38"/>
        <v>0.6</v>
      </c>
      <c r="J28" s="329">
        <f t="shared" si="38"/>
        <v>0.6</v>
      </c>
      <c r="K28" s="333">
        <f t="shared" si="38"/>
        <v>0.6</v>
      </c>
      <c r="L28" s="347">
        <f t="shared" si="38"/>
        <v>0.6</v>
      </c>
      <c r="M28" s="329">
        <f t="shared" si="38"/>
        <v>0.6</v>
      </c>
      <c r="N28" s="329">
        <f t="shared" si="38"/>
        <v>0.6</v>
      </c>
      <c r="O28" s="329">
        <f t="shared" si="38"/>
        <v>0.6</v>
      </c>
      <c r="P28" s="329">
        <f t="shared" si="38"/>
        <v>0.6</v>
      </c>
      <c r="Q28" s="342">
        <f t="shared" si="38"/>
        <v>0.6</v>
      </c>
      <c r="R28" s="347">
        <f t="shared" si="38"/>
        <v>0.6</v>
      </c>
      <c r="S28" s="329">
        <f t="shared" si="38"/>
        <v>0.6</v>
      </c>
      <c r="T28" s="329">
        <f t="shared" si="38"/>
        <v>0.6</v>
      </c>
      <c r="U28" s="329">
        <f t="shared" si="38"/>
        <v>0.6</v>
      </c>
      <c r="V28" s="342">
        <f t="shared" si="38"/>
        <v>0.6</v>
      </c>
      <c r="W28" s="347">
        <f t="shared" si="38"/>
        <v>0.6</v>
      </c>
      <c r="X28" s="329">
        <f t="shared" si="38"/>
        <v>0.6</v>
      </c>
      <c r="Y28" s="329">
        <f t="shared" si="38"/>
        <v>0.6</v>
      </c>
      <c r="Z28" s="329">
        <f t="shared" si="38"/>
        <v>0.6</v>
      </c>
      <c r="AA28" s="333">
        <f t="shared" si="38"/>
        <v>0.6</v>
      </c>
      <c r="AB28" s="333">
        <f t="shared" si="25"/>
        <v>0.6</v>
      </c>
      <c r="AC28" s="333">
        <f t="shared" si="26"/>
        <v>0.6</v>
      </c>
      <c r="AD28" s="333">
        <f t="shared" si="27"/>
        <v>0.6</v>
      </c>
      <c r="AE28" s="333">
        <f t="shared" si="28"/>
        <v>0.6</v>
      </c>
      <c r="AF28" s="333">
        <f t="shared" si="29"/>
        <v>0.6</v>
      </c>
      <c r="AG28" s="333">
        <f t="shared" si="30"/>
        <v>0.6</v>
      </c>
      <c r="AH28" s="333">
        <f t="shared" si="31"/>
        <v>0.6</v>
      </c>
      <c r="AI28" s="333">
        <f t="shared" si="32"/>
        <v>0.6</v>
      </c>
      <c r="AJ28" s="333">
        <f t="shared" si="33"/>
        <v>0.6</v>
      </c>
      <c r="AK28" s="333">
        <f t="shared" si="34"/>
        <v>0.6</v>
      </c>
    </row>
    <row r="29" spans="1:37" x14ac:dyDescent="0.35">
      <c r="A29" s="332" t="str">
        <f>'Techs-Fuels Updated'!D9</f>
        <v>ALPHYDMHI4</v>
      </c>
      <c r="B29" s="329">
        <f>'Techs-Fuels Updated'!V9</f>
        <v>0.25</v>
      </c>
      <c r="C29" s="329">
        <f>B29</f>
        <v>0.25</v>
      </c>
      <c r="D29" s="329">
        <f t="shared" ref="D29:H29" si="41">C29</f>
        <v>0.25</v>
      </c>
      <c r="E29" s="329">
        <f t="shared" si="41"/>
        <v>0.25</v>
      </c>
      <c r="F29" s="342">
        <f t="shared" si="41"/>
        <v>0.25</v>
      </c>
      <c r="G29" s="347">
        <f t="shared" si="41"/>
        <v>0.25</v>
      </c>
      <c r="H29" s="329">
        <f t="shared" si="41"/>
        <v>0.25</v>
      </c>
      <c r="I29" s="329">
        <f t="shared" si="38"/>
        <v>0.25</v>
      </c>
      <c r="J29" s="329">
        <f t="shared" si="38"/>
        <v>0.25</v>
      </c>
      <c r="K29" s="333">
        <f t="shared" si="38"/>
        <v>0.25</v>
      </c>
      <c r="L29" s="347">
        <f t="shared" si="38"/>
        <v>0.25</v>
      </c>
      <c r="M29" s="329">
        <f t="shared" si="38"/>
        <v>0.25</v>
      </c>
      <c r="N29" s="329">
        <f t="shared" si="38"/>
        <v>0.25</v>
      </c>
      <c r="O29" s="329">
        <f t="shared" si="38"/>
        <v>0.25</v>
      </c>
      <c r="P29" s="329">
        <f t="shared" si="38"/>
        <v>0.25</v>
      </c>
      <c r="Q29" s="342">
        <f t="shared" si="38"/>
        <v>0.25</v>
      </c>
      <c r="R29" s="347">
        <f t="shared" si="38"/>
        <v>0.25</v>
      </c>
      <c r="S29" s="329">
        <f t="shared" si="38"/>
        <v>0.25</v>
      </c>
      <c r="T29" s="329">
        <f t="shared" si="38"/>
        <v>0.25</v>
      </c>
      <c r="U29" s="329">
        <f t="shared" si="38"/>
        <v>0.25</v>
      </c>
      <c r="V29" s="342">
        <f t="shared" si="38"/>
        <v>0.25</v>
      </c>
      <c r="W29" s="347">
        <f t="shared" si="38"/>
        <v>0.25</v>
      </c>
      <c r="X29" s="329">
        <f t="shared" si="38"/>
        <v>0.25</v>
      </c>
      <c r="Y29" s="329">
        <f t="shared" si="38"/>
        <v>0.25</v>
      </c>
      <c r="Z29" s="329">
        <f t="shared" si="38"/>
        <v>0.25</v>
      </c>
      <c r="AA29" s="333">
        <f t="shared" si="38"/>
        <v>0.25</v>
      </c>
      <c r="AB29" s="333">
        <f t="shared" si="25"/>
        <v>0.25</v>
      </c>
      <c r="AC29" s="333">
        <f t="shared" si="26"/>
        <v>0.25</v>
      </c>
      <c r="AD29" s="333">
        <f t="shared" si="27"/>
        <v>0.25</v>
      </c>
      <c r="AE29" s="333">
        <f t="shared" si="28"/>
        <v>0.25</v>
      </c>
      <c r="AF29" s="333">
        <f t="shared" si="29"/>
        <v>0.25</v>
      </c>
      <c r="AG29" s="333">
        <f t="shared" si="30"/>
        <v>0.25</v>
      </c>
      <c r="AH29" s="333">
        <f t="shared" si="31"/>
        <v>0.25</v>
      </c>
      <c r="AI29" s="333">
        <f t="shared" si="32"/>
        <v>0.25</v>
      </c>
      <c r="AJ29" s="333">
        <f t="shared" si="33"/>
        <v>0.25</v>
      </c>
      <c r="AK29" s="333">
        <f t="shared" si="34"/>
        <v>0.25</v>
      </c>
    </row>
    <row r="30" spans="1:37" x14ac:dyDescent="0.35">
      <c r="A30" s="332" t="str">
        <f>'Techs-Fuels Updated'!D10</f>
        <v>ALPHYDMHO0</v>
      </c>
      <c r="B30" s="329">
        <f>'Techs-Fuels Updated'!V10</f>
        <v>0.1232</v>
      </c>
      <c r="C30" s="329">
        <f>B30</f>
        <v>0.1232</v>
      </c>
      <c r="D30" s="329">
        <f t="shared" ref="D30:H30" si="42">C30</f>
        <v>0.1232</v>
      </c>
      <c r="E30" s="329">
        <f t="shared" si="42"/>
        <v>0.1232</v>
      </c>
      <c r="F30" s="342">
        <f t="shared" si="42"/>
        <v>0.1232</v>
      </c>
      <c r="G30" s="347">
        <f t="shared" si="42"/>
        <v>0.1232</v>
      </c>
      <c r="H30" s="329">
        <f t="shared" si="42"/>
        <v>0.1232</v>
      </c>
      <c r="I30" s="329">
        <f t="shared" si="38"/>
        <v>0.1232</v>
      </c>
      <c r="J30" s="329">
        <f t="shared" si="38"/>
        <v>0.1232</v>
      </c>
      <c r="K30" s="333">
        <f t="shared" si="38"/>
        <v>0.1232</v>
      </c>
      <c r="L30" s="347">
        <f t="shared" si="38"/>
        <v>0.1232</v>
      </c>
      <c r="M30" s="329">
        <f t="shared" si="38"/>
        <v>0.1232</v>
      </c>
      <c r="N30" s="329">
        <f t="shared" si="38"/>
        <v>0.1232</v>
      </c>
      <c r="O30" s="329">
        <f t="shared" si="38"/>
        <v>0.1232</v>
      </c>
      <c r="P30" s="329">
        <f t="shared" si="38"/>
        <v>0.1232</v>
      </c>
      <c r="Q30" s="342">
        <f t="shared" si="38"/>
        <v>0.1232</v>
      </c>
      <c r="R30" s="347">
        <f t="shared" si="38"/>
        <v>0.1232</v>
      </c>
      <c r="S30" s="329">
        <f t="shared" si="38"/>
        <v>0.1232</v>
      </c>
      <c r="T30" s="329">
        <f t="shared" si="38"/>
        <v>0.1232</v>
      </c>
      <c r="U30" s="329">
        <f t="shared" si="38"/>
        <v>0.1232</v>
      </c>
      <c r="V30" s="342">
        <f t="shared" si="38"/>
        <v>0.1232</v>
      </c>
      <c r="W30" s="347">
        <f t="shared" si="38"/>
        <v>0.1232</v>
      </c>
      <c r="X30" s="329">
        <f t="shared" si="38"/>
        <v>0.1232</v>
      </c>
      <c r="Y30" s="329">
        <f t="shared" si="38"/>
        <v>0.1232</v>
      </c>
      <c r="Z30" s="329">
        <f t="shared" si="38"/>
        <v>0.1232</v>
      </c>
      <c r="AA30" s="333">
        <f t="shared" si="38"/>
        <v>0.1232</v>
      </c>
      <c r="AB30" s="333">
        <f t="shared" si="25"/>
        <v>0.1232</v>
      </c>
      <c r="AC30" s="333">
        <f t="shared" si="26"/>
        <v>0.1232</v>
      </c>
      <c r="AD30" s="333">
        <f t="shared" si="27"/>
        <v>0.1232</v>
      </c>
      <c r="AE30" s="333">
        <f t="shared" si="28"/>
        <v>0.1232</v>
      </c>
      <c r="AF30" s="333">
        <f t="shared" si="29"/>
        <v>0.1232</v>
      </c>
      <c r="AG30" s="333">
        <f t="shared" si="30"/>
        <v>0.1232</v>
      </c>
      <c r="AH30" s="333">
        <f t="shared" si="31"/>
        <v>0.1232</v>
      </c>
      <c r="AI30" s="333">
        <f t="shared" si="32"/>
        <v>0.1232</v>
      </c>
      <c r="AJ30" s="333">
        <f t="shared" si="33"/>
        <v>0.1232</v>
      </c>
      <c r="AK30" s="333">
        <f t="shared" si="34"/>
        <v>0.1232</v>
      </c>
    </row>
    <row r="31" spans="1:37" s="216" customFormat="1" x14ac:dyDescent="0.35">
      <c r="A31" s="334" t="str">
        <f>'Techs-Fuels Updated'!D11</f>
        <v>ALPHYDMNO0</v>
      </c>
      <c r="B31" s="327">
        <f>B6</f>
        <v>0</v>
      </c>
      <c r="C31" s="327">
        <f>(192+120)/1000</f>
        <v>0.312</v>
      </c>
      <c r="D31" s="327">
        <f>C31</f>
        <v>0.312</v>
      </c>
      <c r="E31" s="327">
        <f>D6+(83.5/1000)</f>
        <v>0.39550000000000002</v>
      </c>
      <c r="F31" s="343">
        <f>E31</f>
        <v>0.39550000000000002</v>
      </c>
      <c r="G31" s="348">
        <f t="shared" ref="G31:AA31" si="43">F31</f>
        <v>0.39550000000000002</v>
      </c>
      <c r="H31" s="327">
        <f t="shared" si="43"/>
        <v>0.39550000000000002</v>
      </c>
      <c r="I31" s="327">
        <f t="shared" si="43"/>
        <v>0.39550000000000002</v>
      </c>
      <c r="J31" s="327">
        <f t="shared" si="43"/>
        <v>0.39550000000000002</v>
      </c>
      <c r="K31" s="335">
        <f t="shared" si="43"/>
        <v>0.39550000000000002</v>
      </c>
      <c r="L31" s="348">
        <f t="shared" si="43"/>
        <v>0.39550000000000002</v>
      </c>
      <c r="M31" s="327">
        <f t="shared" si="43"/>
        <v>0.39550000000000002</v>
      </c>
      <c r="N31" s="327">
        <f t="shared" si="43"/>
        <v>0.39550000000000002</v>
      </c>
      <c r="O31" s="327">
        <f t="shared" si="43"/>
        <v>0.39550000000000002</v>
      </c>
      <c r="P31" s="327">
        <f t="shared" si="43"/>
        <v>0.39550000000000002</v>
      </c>
      <c r="Q31" s="343">
        <f t="shared" si="43"/>
        <v>0.39550000000000002</v>
      </c>
      <c r="R31" s="348">
        <f t="shared" si="43"/>
        <v>0.39550000000000002</v>
      </c>
      <c r="S31" s="327">
        <f t="shared" si="43"/>
        <v>0.39550000000000002</v>
      </c>
      <c r="T31" s="327">
        <f t="shared" si="43"/>
        <v>0.39550000000000002</v>
      </c>
      <c r="U31" s="327">
        <f t="shared" si="43"/>
        <v>0.39550000000000002</v>
      </c>
      <c r="V31" s="343">
        <f t="shared" si="43"/>
        <v>0.39550000000000002</v>
      </c>
      <c r="W31" s="348">
        <f t="shared" si="43"/>
        <v>0.39550000000000002</v>
      </c>
      <c r="X31" s="327">
        <f t="shared" si="43"/>
        <v>0.39550000000000002</v>
      </c>
      <c r="Y31" s="327">
        <f t="shared" si="43"/>
        <v>0.39550000000000002</v>
      </c>
      <c r="Z31" s="327">
        <f t="shared" si="43"/>
        <v>0.39550000000000002</v>
      </c>
      <c r="AA31" s="335">
        <f t="shared" si="43"/>
        <v>0.39550000000000002</v>
      </c>
      <c r="AB31" s="335">
        <f t="shared" si="25"/>
        <v>0.39550000000000002</v>
      </c>
      <c r="AC31" s="335">
        <f t="shared" si="26"/>
        <v>0.39550000000000002</v>
      </c>
      <c r="AD31" s="335">
        <f t="shared" si="27"/>
        <v>0.39550000000000002</v>
      </c>
      <c r="AE31" s="335">
        <f t="shared" si="28"/>
        <v>0.39550000000000002</v>
      </c>
      <c r="AF31" s="335">
        <f t="shared" si="29"/>
        <v>0.39550000000000002</v>
      </c>
      <c r="AG31" s="335">
        <f t="shared" si="30"/>
        <v>0.39550000000000002</v>
      </c>
      <c r="AH31" s="335">
        <f t="shared" si="31"/>
        <v>0.39550000000000002</v>
      </c>
      <c r="AI31" s="335">
        <f t="shared" si="32"/>
        <v>0.39550000000000002</v>
      </c>
      <c r="AJ31" s="335">
        <f t="shared" si="33"/>
        <v>0.39550000000000002</v>
      </c>
      <c r="AK31" s="335">
        <f t="shared" si="34"/>
        <v>0.39550000000000002</v>
      </c>
    </row>
    <row r="32" spans="1:37" x14ac:dyDescent="0.35">
      <c r="A32" s="332" t="str">
        <f>'Techs-Fuels Updated'!D12</f>
        <v>ALPHYRRHI0</v>
      </c>
      <c r="B32" s="329">
        <f>'Techs-Fuels Updated'!V12</f>
        <v>9.1920000000000002E-2</v>
      </c>
      <c r="C32" s="329">
        <f>B32</f>
        <v>9.1920000000000002E-2</v>
      </c>
      <c r="D32" s="329">
        <f t="shared" ref="D32:AA32" si="44">C32</f>
        <v>9.1920000000000002E-2</v>
      </c>
      <c r="E32" s="329">
        <f t="shared" si="44"/>
        <v>9.1920000000000002E-2</v>
      </c>
      <c r="F32" s="342">
        <f t="shared" si="44"/>
        <v>9.1920000000000002E-2</v>
      </c>
      <c r="G32" s="347">
        <f t="shared" si="44"/>
        <v>9.1920000000000002E-2</v>
      </c>
      <c r="H32" s="329">
        <f t="shared" si="44"/>
        <v>9.1920000000000002E-2</v>
      </c>
      <c r="I32" s="329">
        <f t="shared" si="44"/>
        <v>9.1920000000000002E-2</v>
      </c>
      <c r="J32" s="329">
        <f t="shared" si="44"/>
        <v>9.1920000000000002E-2</v>
      </c>
      <c r="K32" s="333">
        <f t="shared" si="44"/>
        <v>9.1920000000000002E-2</v>
      </c>
      <c r="L32" s="347">
        <f t="shared" si="44"/>
        <v>9.1920000000000002E-2</v>
      </c>
      <c r="M32" s="329">
        <f t="shared" si="44"/>
        <v>9.1920000000000002E-2</v>
      </c>
      <c r="N32" s="329">
        <f t="shared" si="44"/>
        <v>9.1920000000000002E-2</v>
      </c>
      <c r="O32" s="329">
        <f t="shared" si="44"/>
        <v>9.1920000000000002E-2</v>
      </c>
      <c r="P32" s="329">
        <f t="shared" si="44"/>
        <v>9.1920000000000002E-2</v>
      </c>
      <c r="Q32" s="342">
        <f t="shared" si="44"/>
        <v>9.1920000000000002E-2</v>
      </c>
      <c r="R32" s="347">
        <f t="shared" si="44"/>
        <v>9.1920000000000002E-2</v>
      </c>
      <c r="S32" s="329">
        <f t="shared" si="44"/>
        <v>9.1920000000000002E-2</v>
      </c>
      <c r="T32" s="329">
        <f t="shared" si="44"/>
        <v>9.1920000000000002E-2</v>
      </c>
      <c r="U32" s="329">
        <f t="shared" si="44"/>
        <v>9.1920000000000002E-2</v>
      </c>
      <c r="V32" s="342">
        <f t="shared" si="44"/>
        <v>9.1920000000000002E-2</v>
      </c>
      <c r="W32" s="347">
        <f t="shared" si="44"/>
        <v>9.1920000000000002E-2</v>
      </c>
      <c r="X32" s="329">
        <f t="shared" si="44"/>
        <v>9.1920000000000002E-2</v>
      </c>
      <c r="Y32" s="329">
        <f t="shared" si="44"/>
        <v>9.1920000000000002E-2</v>
      </c>
      <c r="Z32" s="329">
        <f t="shared" si="44"/>
        <v>9.1920000000000002E-2</v>
      </c>
      <c r="AA32" s="333">
        <f t="shared" si="44"/>
        <v>9.1920000000000002E-2</v>
      </c>
      <c r="AB32" s="333">
        <f t="shared" si="25"/>
        <v>9.1920000000000002E-2</v>
      </c>
      <c r="AC32" s="333">
        <f t="shared" si="26"/>
        <v>9.1920000000000002E-2</v>
      </c>
      <c r="AD32" s="333">
        <f t="shared" si="27"/>
        <v>9.1920000000000002E-2</v>
      </c>
      <c r="AE32" s="333">
        <f t="shared" si="28"/>
        <v>9.1920000000000002E-2</v>
      </c>
      <c r="AF32" s="333">
        <f t="shared" si="29"/>
        <v>9.1920000000000002E-2</v>
      </c>
      <c r="AG32" s="333">
        <f t="shared" si="30"/>
        <v>9.1920000000000002E-2</v>
      </c>
      <c r="AH32" s="333">
        <f t="shared" si="31"/>
        <v>9.1920000000000002E-2</v>
      </c>
      <c r="AI32" s="333">
        <f t="shared" si="32"/>
        <v>9.1920000000000002E-2</v>
      </c>
      <c r="AJ32" s="333">
        <f t="shared" si="33"/>
        <v>9.1920000000000002E-2</v>
      </c>
      <c r="AK32" s="333">
        <f t="shared" si="34"/>
        <v>9.1920000000000002E-2</v>
      </c>
    </row>
    <row r="33" spans="1:37" x14ac:dyDescent="0.35">
      <c r="A33" s="332" t="str">
        <f>'Techs-Fuels Updated'!D13</f>
        <v>ALPHYRRHO0</v>
      </c>
      <c r="B33" s="329">
        <f>'Techs-Fuels Updated'!V13</f>
        <v>0.2397</v>
      </c>
      <c r="C33" s="329">
        <f>B33</f>
        <v>0.2397</v>
      </c>
      <c r="D33" s="329">
        <f t="shared" ref="D33:AA33" si="45">C33</f>
        <v>0.2397</v>
      </c>
      <c r="E33" s="329">
        <f t="shared" si="45"/>
        <v>0.2397</v>
      </c>
      <c r="F33" s="342">
        <f t="shared" si="45"/>
        <v>0.2397</v>
      </c>
      <c r="G33" s="347">
        <f t="shared" si="45"/>
        <v>0.2397</v>
      </c>
      <c r="H33" s="329">
        <f t="shared" si="45"/>
        <v>0.2397</v>
      </c>
      <c r="I33" s="329">
        <f t="shared" si="45"/>
        <v>0.2397</v>
      </c>
      <c r="J33" s="329">
        <f t="shared" si="45"/>
        <v>0.2397</v>
      </c>
      <c r="K33" s="333">
        <f t="shared" si="45"/>
        <v>0.2397</v>
      </c>
      <c r="L33" s="347">
        <f t="shared" si="45"/>
        <v>0.2397</v>
      </c>
      <c r="M33" s="329">
        <f t="shared" si="45"/>
        <v>0.2397</v>
      </c>
      <c r="N33" s="329">
        <f t="shared" si="45"/>
        <v>0.2397</v>
      </c>
      <c r="O33" s="329">
        <f t="shared" si="45"/>
        <v>0.2397</v>
      </c>
      <c r="P33" s="329">
        <f t="shared" si="45"/>
        <v>0.2397</v>
      </c>
      <c r="Q33" s="342">
        <f t="shared" si="45"/>
        <v>0.2397</v>
      </c>
      <c r="R33" s="347">
        <f t="shared" si="45"/>
        <v>0.2397</v>
      </c>
      <c r="S33" s="329">
        <f t="shared" si="45"/>
        <v>0.2397</v>
      </c>
      <c r="T33" s="329">
        <f t="shared" si="45"/>
        <v>0.2397</v>
      </c>
      <c r="U33" s="329">
        <f t="shared" si="45"/>
        <v>0.2397</v>
      </c>
      <c r="V33" s="342">
        <f t="shared" si="45"/>
        <v>0.2397</v>
      </c>
      <c r="W33" s="347">
        <f t="shared" si="45"/>
        <v>0.2397</v>
      </c>
      <c r="X33" s="329">
        <f t="shared" si="45"/>
        <v>0.2397</v>
      </c>
      <c r="Y33" s="329">
        <f t="shared" si="45"/>
        <v>0.2397</v>
      </c>
      <c r="Z33" s="329">
        <f t="shared" si="45"/>
        <v>0.2397</v>
      </c>
      <c r="AA33" s="333">
        <f t="shared" si="45"/>
        <v>0.2397</v>
      </c>
      <c r="AB33" s="333">
        <f t="shared" si="25"/>
        <v>0.2397</v>
      </c>
      <c r="AC33" s="333">
        <f t="shared" si="26"/>
        <v>0.2397</v>
      </c>
      <c r="AD33" s="333">
        <f t="shared" si="27"/>
        <v>0.2397</v>
      </c>
      <c r="AE33" s="333">
        <f t="shared" si="28"/>
        <v>0.2397</v>
      </c>
      <c r="AF33" s="333">
        <f t="shared" si="29"/>
        <v>0.2397</v>
      </c>
      <c r="AG33" s="333">
        <f t="shared" si="30"/>
        <v>0.2397</v>
      </c>
      <c r="AH33" s="333">
        <f t="shared" si="31"/>
        <v>0.2397</v>
      </c>
      <c r="AI33" s="333">
        <f t="shared" si="32"/>
        <v>0.2397</v>
      </c>
      <c r="AJ33" s="333">
        <f t="shared" si="33"/>
        <v>0.2397</v>
      </c>
      <c r="AK33" s="333">
        <f t="shared" si="34"/>
        <v>0.2397</v>
      </c>
    </row>
    <row r="34" spans="1:37" x14ac:dyDescent="0.35">
      <c r="A34" s="332" t="str">
        <f>'Techs-Fuels Updated'!D14</f>
        <v>ALPHYSHHI0</v>
      </c>
      <c r="B34" s="329">
        <f>'Techs-Fuels Updated'!V14</f>
        <v>1.2699999999999999E-2</v>
      </c>
      <c r="C34" s="329">
        <f>B34</f>
        <v>1.2699999999999999E-2</v>
      </c>
      <c r="D34" s="329">
        <f t="shared" ref="D34:AA34" si="46">C34</f>
        <v>1.2699999999999999E-2</v>
      </c>
      <c r="E34" s="329">
        <f t="shared" si="46"/>
        <v>1.2699999999999999E-2</v>
      </c>
      <c r="F34" s="342">
        <f t="shared" si="46"/>
        <v>1.2699999999999999E-2</v>
      </c>
      <c r="G34" s="347">
        <f t="shared" si="46"/>
        <v>1.2699999999999999E-2</v>
      </c>
      <c r="H34" s="329">
        <f t="shared" si="46"/>
        <v>1.2699999999999999E-2</v>
      </c>
      <c r="I34" s="329">
        <f t="shared" si="46"/>
        <v>1.2699999999999999E-2</v>
      </c>
      <c r="J34" s="329">
        <f t="shared" si="46"/>
        <v>1.2699999999999999E-2</v>
      </c>
      <c r="K34" s="333">
        <f t="shared" si="46"/>
        <v>1.2699999999999999E-2</v>
      </c>
      <c r="L34" s="347">
        <f t="shared" si="46"/>
        <v>1.2699999999999999E-2</v>
      </c>
      <c r="M34" s="329">
        <f t="shared" si="46"/>
        <v>1.2699999999999999E-2</v>
      </c>
      <c r="N34" s="329">
        <f t="shared" si="46"/>
        <v>1.2699999999999999E-2</v>
      </c>
      <c r="O34" s="329">
        <f t="shared" si="46"/>
        <v>1.2699999999999999E-2</v>
      </c>
      <c r="P34" s="329">
        <f t="shared" si="46"/>
        <v>1.2699999999999999E-2</v>
      </c>
      <c r="Q34" s="342">
        <f t="shared" si="46"/>
        <v>1.2699999999999999E-2</v>
      </c>
      <c r="R34" s="347">
        <f t="shared" si="46"/>
        <v>1.2699999999999999E-2</v>
      </c>
      <c r="S34" s="329">
        <f t="shared" si="46"/>
        <v>1.2699999999999999E-2</v>
      </c>
      <c r="T34" s="329">
        <f t="shared" si="46"/>
        <v>1.2699999999999999E-2</v>
      </c>
      <c r="U34" s="329">
        <f t="shared" si="46"/>
        <v>1.2699999999999999E-2</v>
      </c>
      <c r="V34" s="342">
        <f t="shared" si="46"/>
        <v>1.2699999999999999E-2</v>
      </c>
      <c r="W34" s="347">
        <f t="shared" si="46"/>
        <v>1.2699999999999999E-2</v>
      </c>
      <c r="X34" s="329">
        <f t="shared" si="46"/>
        <v>1.2699999999999999E-2</v>
      </c>
      <c r="Y34" s="329">
        <f t="shared" si="46"/>
        <v>1.2699999999999999E-2</v>
      </c>
      <c r="Z34" s="329">
        <f t="shared" si="46"/>
        <v>1.2699999999999999E-2</v>
      </c>
      <c r="AA34" s="333">
        <f t="shared" si="46"/>
        <v>1.2699999999999999E-2</v>
      </c>
      <c r="AB34" s="333">
        <f t="shared" si="25"/>
        <v>1.2699999999999999E-2</v>
      </c>
      <c r="AC34" s="333">
        <f t="shared" si="26"/>
        <v>1.2699999999999999E-2</v>
      </c>
      <c r="AD34" s="333">
        <f t="shared" si="27"/>
        <v>1.2699999999999999E-2</v>
      </c>
      <c r="AE34" s="333">
        <f t="shared" si="28"/>
        <v>1.2699999999999999E-2</v>
      </c>
      <c r="AF34" s="333">
        <f t="shared" si="29"/>
        <v>1.2699999999999999E-2</v>
      </c>
      <c r="AG34" s="333">
        <f t="shared" si="30"/>
        <v>1.2699999999999999E-2</v>
      </c>
      <c r="AH34" s="333">
        <f t="shared" si="31"/>
        <v>1.2699999999999999E-2</v>
      </c>
      <c r="AI34" s="333">
        <f t="shared" si="32"/>
        <v>1.2699999999999999E-2</v>
      </c>
      <c r="AJ34" s="333">
        <f t="shared" si="33"/>
        <v>1.2699999999999999E-2</v>
      </c>
      <c r="AK34" s="333">
        <f t="shared" si="34"/>
        <v>1.2699999999999999E-2</v>
      </c>
    </row>
    <row r="35" spans="1:37" x14ac:dyDescent="0.35">
      <c r="A35" s="332" t="str">
        <f>'Techs-Fuels Updated'!D15</f>
        <v>ALPHYSHHO0</v>
      </c>
      <c r="B35" s="329">
        <f>'Techs-Fuels Updated'!V15</f>
        <v>0.28770999999999997</v>
      </c>
      <c r="C35" s="329">
        <f>B35</f>
        <v>0.28770999999999997</v>
      </c>
      <c r="D35" s="329">
        <f t="shared" ref="D35:AA35" si="47">C35</f>
        <v>0.28770999999999997</v>
      </c>
      <c r="E35" s="329">
        <f t="shared" si="47"/>
        <v>0.28770999999999997</v>
      </c>
      <c r="F35" s="342">
        <f t="shared" si="47"/>
        <v>0.28770999999999997</v>
      </c>
      <c r="G35" s="347">
        <f t="shared" si="47"/>
        <v>0.28770999999999997</v>
      </c>
      <c r="H35" s="329">
        <f t="shared" si="47"/>
        <v>0.28770999999999997</v>
      </c>
      <c r="I35" s="329">
        <f t="shared" si="47"/>
        <v>0.28770999999999997</v>
      </c>
      <c r="J35" s="329">
        <f t="shared" si="47"/>
        <v>0.28770999999999997</v>
      </c>
      <c r="K35" s="333">
        <f t="shared" si="47"/>
        <v>0.28770999999999997</v>
      </c>
      <c r="L35" s="347">
        <f t="shared" si="47"/>
        <v>0.28770999999999997</v>
      </c>
      <c r="M35" s="329">
        <f t="shared" si="47"/>
        <v>0.28770999999999997</v>
      </c>
      <c r="N35" s="329">
        <f t="shared" si="47"/>
        <v>0.28770999999999997</v>
      </c>
      <c r="O35" s="329">
        <f t="shared" si="47"/>
        <v>0.28770999999999997</v>
      </c>
      <c r="P35" s="329">
        <f t="shared" si="47"/>
        <v>0.28770999999999997</v>
      </c>
      <c r="Q35" s="342">
        <f t="shared" si="47"/>
        <v>0.28770999999999997</v>
      </c>
      <c r="R35" s="347">
        <f t="shared" si="47"/>
        <v>0.28770999999999997</v>
      </c>
      <c r="S35" s="329">
        <f t="shared" si="47"/>
        <v>0.28770999999999997</v>
      </c>
      <c r="T35" s="329">
        <f t="shared" si="47"/>
        <v>0.28770999999999997</v>
      </c>
      <c r="U35" s="329">
        <f t="shared" si="47"/>
        <v>0.28770999999999997</v>
      </c>
      <c r="V35" s="342">
        <f t="shared" si="47"/>
        <v>0.28770999999999997</v>
      </c>
      <c r="W35" s="347">
        <f t="shared" si="47"/>
        <v>0.28770999999999997</v>
      </c>
      <c r="X35" s="329">
        <f t="shared" si="47"/>
        <v>0.28770999999999997</v>
      </c>
      <c r="Y35" s="329">
        <f t="shared" si="47"/>
        <v>0.28770999999999997</v>
      </c>
      <c r="Z35" s="329">
        <f t="shared" si="47"/>
        <v>0.28770999999999997</v>
      </c>
      <c r="AA35" s="333">
        <f t="shared" si="47"/>
        <v>0.28770999999999997</v>
      </c>
      <c r="AB35" s="333">
        <f t="shared" si="25"/>
        <v>0.28770999999999997</v>
      </c>
      <c r="AC35" s="333">
        <f t="shared" si="26"/>
        <v>0.28770999999999997</v>
      </c>
      <c r="AD35" s="333">
        <f t="shared" si="27"/>
        <v>0.28770999999999997</v>
      </c>
      <c r="AE35" s="333">
        <f t="shared" si="28"/>
        <v>0.28770999999999997</v>
      </c>
      <c r="AF35" s="333">
        <f t="shared" si="29"/>
        <v>0.28770999999999997</v>
      </c>
      <c r="AG35" s="333">
        <f t="shared" si="30"/>
        <v>0.28770999999999997</v>
      </c>
      <c r="AH35" s="333">
        <f t="shared" si="31"/>
        <v>0.28770999999999997</v>
      </c>
      <c r="AI35" s="333">
        <f t="shared" si="32"/>
        <v>0.28770999999999997</v>
      </c>
      <c r="AJ35" s="333">
        <f t="shared" si="33"/>
        <v>0.28770999999999997</v>
      </c>
      <c r="AK35" s="333">
        <f t="shared" si="34"/>
        <v>0.28770999999999997</v>
      </c>
    </row>
    <row r="36" spans="1:37" x14ac:dyDescent="0.35">
      <c r="A36" s="332" t="str">
        <f>'Techs-Fuels Updated'!D16</f>
        <v>ALPNGCCHO0</v>
      </c>
      <c r="B36" s="329">
        <f>'Techs-Fuels Updated'!V16</f>
        <v>9.8000000000000004E-2</v>
      </c>
      <c r="C36" s="329">
        <f>B36</f>
        <v>9.8000000000000004E-2</v>
      </c>
      <c r="D36" s="329">
        <f t="shared" ref="D36:AA36" si="48">C36</f>
        <v>9.8000000000000004E-2</v>
      </c>
      <c r="E36" s="329">
        <f t="shared" si="48"/>
        <v>9.8000000000000004E-2</v>
      </c>
      <c r="F36" s="342">
        <f t="shared" si="48"/>
        <v>9.8000000000000004E-2</v>
      </c>
      <c r="G36" s="347">
        <f t="shared" si="48"/>
        <v>9.8000000000000004E-2</v>
      </c>
      <c r="H36" s="329">
        <f t="shared" si="48"/>
        <v>9.8000000000000004E-2</v>
      </c>
      <c r="I36" s="329">
        <f t="shared" si="48"/>
        <v>9.8000000000000004E-2</v>
      </c>
      <c r="J36" s="329">
        <f t="shared" si="48"/>
        <v>9.8000000000000004E-2</v>
      </c>
      <c r="K36" s="333">
        <f t="shared" si="48"/>
        <v>9.8000000000000004E-2</v>
      </c>
      <c r="L36" s="347">
        <f t="shared" si="48"/>
        <v>9.8000000000000004E-2</v>
      </c>
      <c r="M36" s="329">
        <f t="shared" si="48"/>
        <v>9.8000000000000004E-2</v>
      </c>
      <c r="N36" s="329">
        <f t="shared" si="48"/>
        <v>9.8000000000000004E-2</v>
      </c>
      <c r="O36" s="329">
        <f t="shared" si="48"/>
        <v>9.8000000000000004E-2</v>
      </c>
      <c r="P36" s="329">
        <f t="shared" si="48"/>
        <v>9.8000000000000004E-2</v>
      </c>
      <c r="Q36" s="342">
        <f t="shared" si="48"/>
        <v>9.8000000000000004E-2</v>
      </c>
      <c r="R36" s="347">
        <f t="shared" si="48"/>
        <v>9.8000000000000004E-2</v>
      </c>
      <c r="S36" s="329">
        <f t="shared" si="48"/>
        <v>9.8000000000000004E-2</v>
      </c>
      <c r="T36" s="329">
        <f t="shared" si="48"/>
        <v>9.8000000000000004E-2</v>
      </c>
      <c r="U36" s="329">
        <f t="shared" si="48"/>
        <v>9.8000000000000004E-2</v>
      </c>
      <c r="V36" s="342">
        <f t="shared" si="48"/>
        <v>9.8000000000000004E-2</v>
      </c>
      <c r="W36" s="347">
        <f t="shared" si="48"/>
        <v>9.8000000000000004E-2</v>
      </c>
      <c r="X36" s="329">
        <f t="shared" si="48"/>
        <v>9.8000000000000004E-2</v>
      </c>
      <c r="Y36" s="329">
        <f t="shared" si="48"/>
        <v>9.8000000000000004E-2</v>
      </c>
      <c r="Z36" s="329">
        <f t="shared" si="48"/>
        <v>9.8000000000000004E-2</v>
      </c>
      <c r="AA36" s="333">
        <f t="shared" si="48"/>
        <v>9.8000000000000004E-2</v>
      </c>
      <c r="AB36" s="333">
        <f t="shared" si="25"/>
        <v>9.8000000000000004E-2</v>
      </c>
      <c r="AC36" s="333">
        <f t="shared" si="26"/>
        <v>9.8000000000000004E-2</v>
      </c>
      <c r="AD36" s="333">
        <f t="shared" si="27"/>
        <v>9.8000000000000004E-2</v>
      </c>
      <c r="AE36" s="333">
        <f t="shared" si="28"/>
        <v>9.8000000000000004E-2</v>
      </c>
      <c r="AF36" s="333">
        <f t="shared" si="29"/>
        <v>9.8000000000000004E-2</v>
      </c>
      <c r="AG36" s="333">
        <f t="shared" si="30"/>
        <v>9.8000000000000004E-2</v>
      </c>
      <c r="AH36" s="333">
        <f t="shared" si="31"/>
        <v>9.8000000000000004E-2</v>
      </c>
      <c r="AI36" s="333">
        <f t="shared" si="32"/>
        <v>9.8000000000000004E-2</v>
      </c>
      <c r="AJ36" s="333">
        <f t="shared" si="33"/>
        <v>9.8000000000000004E-2</v>
      </c>
      <c r="AK36" s="333">
        <f t="shared" si="34"/>
        <v>9.8000000000000004E-2</v>
      </c>
    </row>
    <row r="37" spans="1:37" s="216" customFormat="1" x14ac:dyDescent="0.35">
      <c r="A37" s="334" t="str">
        <f>'Techs-Fuels Updated'!D17</f>
        <v>ALPNGCCNO0</v>
      </c>
      <c r="B37" s="327">
        <v>0</v>
      </c>
      <c r="C37" s="327">
        <v>0</v>
      </c>
      <c r="D37" s="327">
        <v>0</v>
      </c>
      <c r="E37" s="327">
        <v>0</v>
      </c>
      <c r="F37" s="343">
        <v>0</v>
      </c>
      <c r="G37" s="348">
        <f>'Techs-Fuels Updated'!U17</f>
        <v>0</v>
      </c>
      <c r="H37" s="327">
        <f>G37</f>
        <v>0</v>
      </c>
      <c r="I37" s="327">
        <f t="shared" ref="I37:AA37" si="49">H37</f>
        <v>0</v>
      </c>
      <c r="J37" s="327">
        <f t="shared" si="49"/>
        <v>0</v>
      </c>
      <c r="K37" s="335">
        <f t="shared" si="49"/>
        <v>0</v>
      </c>
      <c r="L37" s="348">
        <f t="shared" si="49"/>
        <v>0</v>
      </c>
      <c r="M37" s="327">
        <f t="shared" si="49"/>
        <v>0</v>
      </c>
      <c r="N37" s="327">
        <f t="shared" si="49"/>
        <v>0</v>
      </c>
      <c r="O37" s="327">
        <f t="shared" si="49"/>
        <v>0</v>
      </c>
      <c r="P37" s="327">
        <f t="shared" si="49"/>
        <v>0</v>
      </c>
      <c r="Q37" s="343">
        <f t="shared" si="49"/>
        <v>0</v>
      </c>
      <c r="R37" s="348">
        <f t="shared" si="49"/>
        <v>0</v>
      </c>
      <c r="S37" s="327">
        <f t="shared" si="49"/>
        <v>0</v>
      </c>
      <c r="T37" s="327">
        <f t="shared" si="49"/>
        <v>0</v>
      </c>
      <c r="U37" s="327">
        <f t="shared" si="49"/>
        <v>0</v>
      </c>
      <c r="V37" s="343">
        <f t="shared" si="49"/>
        <v>0</v>
      </c>
      <c r="W37" s="348">
        <f t="shared" si="49"/>
        <v>0</v>
      </c>
      <c r="X37" s="327">
        <f t="shared" si="49"/>
        <v>0</v>
      </c>
      <c r="Y37" s="327">
        <f t="shared" si="49"/>
        <v>0</v>
      </c>
      <c r="Z37" s="327">
        <f t="shared" si="49"/>
        <v>0</v>
      </c>
      <c r="AA37" s="335">
        <f t="shared" si="49"/>
        <v>0</v>
      </c>
      <c r="AB37" s="335">
        <f t="shared" si="25"/>
        <v>0</v>
      </c>
      <c r="AC37" s="335">
        <f t="shared" si="26"/>
        <v>0</v>
      </c>
      <c r="AD37" s="335">
        <f t="shared" si="27"/>
        <v>0</v>
      </c>
      <c r="AE37" s="335">
        <f t="shared" si="28"/>
        <v>0</v>
      </c>
      <c r="AF37" s="335">
        <f t="shared" si="29"/>
        <v>0</v>
      </c>
      <c r="AG37" s="335">
        <f t="shared" si="30"/>
        <v>0</v>
      </c>
      <c r="AH37" s="335">
        <f t="shared" si="31"/>
        <v>0</v>
      </c>
      <c r="AI37" s="335">
        <f t="shared" si="32"/>
        <v>0</v>
      </c>
      <c r="AJ37" s="335">
        <f t="shared" si="33"/>
        <v>0</v>
      </c>
      <c r="AK37" s="335">
        <f t="shared" si="34"/>
        <v>0</v>
      </c>
    </row>
    <row r="38" spans="1:37" x14ac:dyDescent="0.35">
      <c r="A38" s="352" t="str">
        <f>'Techs-Fuels Updated'!D18</f>
        <v>ALPSOU1NO0</v>
      </c>
      <c r="B38" s="454">
        <f>'Techs-Fuels Updated'!V18</f>
        <v>0.14549999999999999</v>
      </c>
      <c r="C38" s="454">
        <f>B38</f>
        <v>0.14549999999999999</v>
      </c>
      <c r="D38" s="454">
        <f t="shared" ref="D38:AA38" si="50">C38</f>
        <v>0.14549999999999999</v>
      </c>
      <c r="E38" s="454">
        <f t="shared" si="50"/>
        <v>0.14549999999999999</v>
      </c>
      <c r="F38" s="455">
        <f t="shared" si="50"/>
        <v>0.14549999999999999</v>
      </c>
      <c r="G38" s="456">
        <f>F38+(F38*$G$20)</f>
        <v>0.18914999999999998</v>
      </c>
      <c r="H38" s="454">
        <f t="shared" si="50"/>
        <v>0.18914999999999998</v>
      </c>
      <c r="I38" s="454">
        <f t="shared" si="50"/>
        <v>0.18914999999999998</v>
      </c>
      <c r="J38" s="454">
        <f t="shared" si="50"/>
        <v>0.18914999999999998</v>
      </c>
      <c r="K38" s="457">
        <f t="shared" si="50"/>
        <v>0.18914999999999998</v>
      </c>
      <c r="L38" s="456">
        <f>K38+(K38*$L$20)</f>
        <v>0.26480999999999999</v>
      </c>
      <c r="M38" s="454">
        <f t="shared" si="50"/>
        <v>0.26480999999999999</v>
      </c>
      <c r="N38" s="454">
        <f t="shared" si="50"/>
        <v>0.26480999999999999</v>
      </c>
      <c r="O38" s="454">
        <f t="shared" si="50"/>
        <v>0.26480999999999999</v>
      </c>
      <c r="P38" s="454">
        <f t="shared" si="50"/>
        <v>0.26480999999999999</v>
      </c>
      <c r="Q38" s="455">
        <f t="shared" si="50"/>
        <v>0.26480999999999999</v>
      </c>
      <c r="R38" s="456">
        <f>Q38+(Q38*$R$20)</f>
        <v>0.37073400000000001</v>
      </c>
      <c r="S38" s="454">
        <f t="shared" si="50"/>
        <v>0.37073400000000001</v>
      </c>
      <c r="T38" s="454">
        <f t="shared" si="50"/>
        <v>0.37073400000000001</v>
      </c>
      <c r="U38" s="454">
        <f t="shared" si="50"/>
        <v>0.37073400000000001</v>
      </c>
      <c r="V38" s="455">
        <f t="shared" si="50"/>
        <v>0.37073400000000001</v>
      </c>
      <c r="W38" s="458">
        <f t="shared" si="50"/>
        <v>0.37073400000000001</v>
      </c>
      <c r="X38" s="454">
        <f t="shared" si="50"/>
        <v>0.37073400000000001</v>
      </c>
      <c r="Y38" s="454">
        <f t="shared" si="50"/>
        <v>0.37073400000000001</v>
      </c>
      <c r="Z38" s="454">
        <f t="shared" si="50"/>
        <v>0.37073400000000001</v>
      </c>
      <c r="AA38" s="457">
        <f t="shared" si="50"/>
        <v>0.37073400000000001</v>
      </c>
      <c r="AB38" s="457">
        <f t="shared" si="25"/>
        <v>0.37073400000000001</v>
      </c>
      <c r="AC38" s="457">
        <f t="shared" si="26"/>
        <v>0.37073400000000001</v>
      </c>
      <c r="AD38" s="457">
        <f t="shared" si="27"/>
        <v>0.37073400000000001</v>
      </c>
      <c r="AE38" s="457">
        <f t="shared" si="28"/>
        <v>0.37073400000000001</v>
      </c>
      <c r="AF38" s="457">
        <f t="shared" si="29"/>
        <v>0.37073400000000001</v>
      </c>
      <c r="AG38" s="457">
        <f t="shared" si="30"/>
        <v>0.37073400000000001</v>
      </c>
      <c r="AH38" s="457">
        <f t="shared" si="31"/>
        <v>0.37073400000000001</v>
      </c>
      <c r="AI38" s="457">
        <f t="shared" si="32"/>
        <v>0.37073400000000001</v>
      </c>
      <c r="AJ38" s="457">
        <f t="shared" si="33"/>
        <v>0.37073400000000001</v>
      </c>
      <c r="AK38" s="457">
        <f t="shared" si="34"/>
        <v>0.37073400000000001</v>
      </c>
    </row>
    <row r="39" spans="1:37" x14ac:dyDescent="0.35">
      <c r="A39" s="352" t="str">
        <f>'Techs-Fuels Updated'!D19</f>
        <v>ALPSOU1NI0</v>
      </c>
      <c r="B39" s="329">
        <f>'Techs-Fuels Updated'!V19</f>
        <v>0</v>
      </c>
      <c r="C39" s="329">
        <f>B39</f>
        <v>0</v>
      </c>
      <c r="D39" s="329">
        <f t="shared" ref="D39:AA50" si="51">C39</f>
        <v>0</v>
      </c>
      <c r="E39" s="329">
        <f t="shared" si="51"/>
        <v>0</v>
      </c>
      <c r="F39" s="342">
        <f t="shared" si="51"/>
        <v>0</v>
      </c>
      <c r="G39" s="353">
        <f t="shared" ref="G39:G41" si="52">F39+(F39*$G$20)</f>
        <v>0</v>
      </c>
      <c r="H39" s="329">
        <f t="shared" si="51"/>
        <v>0</v>
      </c>
      <c r="I39" s="329">
        <f t="shared" si="51"/>
        <v>0</v>
      </c>
      <c r="J39" s="329">
        <f t="shared" si="51"/>
        <v>0</v>
      </c>
      <c r="K39" s="333">
        <f t="shared" si="51"/>
        <v>0</v>
      </c>
      <c r="L39" s="353">
        <f t="shared" ref="L39:L41" si="53">K39+(K39*$L$20)</f>
        <v>0</v>
      </c>
      <c r="M39" s="329">
        <f t="shared" si="51"/>
        <v>0</v>
      </c>
      <c r="N39" s="329">
        <f t="shared" si="51"/>
        <v>0</v>
      </c>
      <c r="O39" s="329">
        <f t="shared" si="51"/>
        <v>0</v>
      </c>
      <c r="P39" s="329">
        <f t="shared" si="51"/>
        <v>0</v>
      </c>
      <c r="Q39" s="342">
        <f t="shared" si="51"/>
        <v>0</v>
      </c>
      <c r="R39" s="353">
        <f t="shared" ref="R39:R41" si="54">Q39+(Q39*$R$20)</f>
        <v>0</v>
      </c>
      <c r="S39" s="329">
        <f t="shared" si="51"/>
        <v>0</v>
      </c>
      <c r="T39" s="329">
        <f t="shared" si="51"/>
        <v>0</v>
      </c>
      <c r="U39" s="329">
        <f t="shared" si="51"/>
        <v>0</v>
      </c>
      <c r="V39" s="342">
        <f t="shared" si="51"/>
        <v>0</v>
      </c>
      <c r="W39" s="347">
        <f t="shared" si="51"/>
        <v>0</v>
      </c>
      <c r="X39" s="329">
        <f t="shared" si="51"/>
        <v>0</v>
      </c>
      <c r="Y39" s="329">
        <f t="shared" si="51"/>
        <v>0</v>
      </c>
      <c r="Z39" s="329">
        <f t="shared" si="51"/>
        <v>0</v>
      </c>
      <c r="AA39" s="333">
        <f t="shared" si="51"/>
        <v>0</v>
      </c>
      <c r="AB39" s="333">
        <f t="shared" si="25"/>
        <v>0</v>
      </c>
      <c r="AC39" s="333">
        <f t="shared" si="26"/>
        <v>0</v>
      </c>
      <c r="AD39" s="333">
        <f t="shared" si="27"/>
        <v>0</v>
      </c>
      <c r="AE39" s="333">
        <f t="shared" si="28"/>
        <v>0</v>
      </c>
      <c r="AF39" s="333">
        <f t="shared" si="29"/>
        <v>0</v>
      </c>
      <c r="AG39" s="333">
        <f t="shared" si="30"/>
        <v>0</v>
      </c>
      <c r="AH39" s="333">
        <f t="shared" si="31"/>
        <v>0</v>
      </c>
      <c r="AI39" s="333">
        <f t="shared" si="32"/>
        <v>0</v>
      </c>
      <c r="AJ39" s="333">
        <f t="shared" si="33"/>
        <v>0</v>
      </c>
      <c r="AK39" s="333">
        <f t="shared" si="34"/>
        <v>0</v>
      </c>
    </row>
    <row r="40" spans="1:37" x14ac:dyDescent="0.35">
      <c r="A40" s="352" t="str">
        <f>'Techs-Fuels Updated'!D20</f>
        <v>ALPWI30NO0</v>
      </c>
      <c r="B40" s="454">
        <f>'Techs-Fuels Updated'!V20</f>
        <v>1.4999999999999999E-2</v>
      </c>
      <c r="C40" s="454">
        <f t="shared" ref="C40:Q58" si="55">B40</f>
        <v>1.4999999999999999E-2</v>
      </c>
      <c r="D40" s="454">
        <f t="shared" si="55"/>
        <v>1.4999999999999999E-2</v>
      </c>
      <c r="E40" s="454">
        <f t="shared" si="55"/>
        <v>1.4999999999999999E-2</v>
      </c>
      <c r="F40" s="455">
        <f t="shared" si="55"/>
        <v>1.4999999999999999E-2</v>
      </c>
      <c r="G40" s="459">
        <f>F40+(0.1)</f>
        <v>0.115</v>
      </c>
      <c r="H40" s="454">
        <f t="shared" si="55"/>
        <v>0.115</v>
      </c>
      <c r="I40" s="454">
        <f t="shared" si="55"/>
        <v>0.115</v>
      </c>
      <c r="J40" s="454">
        <f t="shared" si="55"/>
        <v>0.115</v>
      </c>
      <c r="K40" s="457">
        <f t="shared" si="55"/>
        <v>0.115</v>
      </c>
      <c r="L40" s="456">
        <f>K40+(K40*$L$20)</f>
        <v>0.161</v>
      </c>
      <c r="M40" s="454">
        <f t="shared" si="55"/>
        <v>0.161</v>
      </c>
      <c r="N40" s="454">
        <f t="shared" si="55"/>
        <v>0.161</v>
      </c>
      <c r="O40" s="454">
        <f t="shared" si="55"/>
        <v>0.161</v>
      </c>
      <c r="P40" s="454">
        <f t="shared" si="55"/>
        <v>0.161</v>
      </c>
      <c r="Q40" s="455">
        <f t="shared" si="55"/>
        <v>0.161</v>
      </c>
      <c r="R40" s="456">
        <f t="shared" si="54"/>
        <v>0.22539999999999999</v>
      </c>
      <c r="S40" s="454">
        <f t="shared" si="51"/>
        <v>0.22539999999999999</v>
      </c>
      <c r="T40" s="454">
        <f t="shared" si="51"/>
        <v>0.22539999999999999</v>
      </c>
      <c r="U40" s="454">
        <f t="shared" si="51"/>
        <v>0.22539999999999999</v>
      </c>
      <c r="V40" s="455">
        <f t="shared" si="51"/>
        <v>0.22539999999999999</v>
      </c>
      <c r="W40" s="458">
        <f t="shared" si="51"/>
        <v>0.22539999999999999</v>
      </c>
      <c r="X40" s="454">
        <f t="shared" si="51"/>
        <v>0.22539999999999999</v>
      </c>
      <c r="Y40" s="454">
        <f t="shared" si="51"/>
        <v>0.22539999999999999</v>
      </c>
      <c r="Z40" s="454">
        <f t="shared" si="51"/>
        <v>0.22539999999999999</v>
      </c>
      <c r="AA40" s="457">
        <f t="shared" si="51"/>
        <v>0.22539999999999999</v>
      </c>
      <c r="AB40" s="457">
        <f t="shared" si="25"/>
        <v>0.22539999999999999</v>
      </c>
      <c r="AC40" s="457">
        <f t="shared" si="26"/>
        <v>0.22539999999999999</v>
      </c>
      <c r="AD40" s="457">
        <f t="shared" si="27"/>
        <v>0.22539999999999999</v>
      </c>
      <c r="AE40" s="457">
        <f t="shared" si="28"/>
        <v>0.22539999999999999</v>
      </c>
      <c r="AF40" s="457">
        <f t="shared" si="29"/>
        <v>0.22539999999999999</v>
      </c>
      <c r="AG40" s="457">
        <f t="shared" si="30"/>
        <v>0.22539999999999999</v>
      </c>
      <c r="AH40" s="457">
        <f t="shared" si="31"/>
        <v>0.22539999999999999</v>
      </c>
      <c r="AI40" s="457">
        <f t="shared" si="32"/>
        <v>0.22539999999999999</v>
      </c>
      <c r="AJ40" s="457">
        <f t="shared" si="33"/>
        <v>0.22539999999999999</v>
      </c>
      <c r="AK40" s="457">
        <f t="shared" si="34"/>
        <v>0.22539999999999999</v>
      </c>
    </row>
    <row r="41" spans="1:37" x14ac:dyDescent="0.35">
      <c r="A41" s="352" t="str">
        <f>'Techs-Fuels Updated'!D21</f>
        <v>ALPWI30NI0</v>
      </c>
      <c r="B41" s="329">
        <f>'Techs-Fuels Updated'!V21</f>
        <v>0</v>
      </c>
      <c r="C41" s="329">
        <f t="shared" si="55"/>
        <v>0</v>
      </c>
      <c r="D41" s="329">
        <f t="shared" si="51"/>
        <v>0</v>
      </c>
      <c r="E41" s="329">
        <f t="shared" si="51"/>
        <v>0</v>
      </c>
      <c r="F41" s="342">
        <f t="shared" si="51"/>
        <v>0</v>
      </c>
      <c r="G41" s="353">
        <f t="shared" si="52"/>
        <v>0</v>
      </c>
      <c r="H41" s="329">
        <f t="shared" si="51"/>
        <v>0</v>
      </c>
      <c r="I41" s="329">
        <f t="shared" si="51"/>
        <v>0</v>
      </c>
      <c r="J41" s="329">
        <f t="shared" si="51"/>
        <v>0</v>
      </c>
      <c r="K41" s="333">
        <f t="shared" si="51"/>
        <v>0</v>
      </c>
      <c r="L41" s="353">
        <f t="shared" si="53"/>
        <v>0</v>
      </c>
      <c r="M41" s="329">
        <f t="shared" si="51"/>
        <v>0</v>
      </c>
      <c r="N41" s="329">
        <f t="shared" si="51"/>
        <v>0</v>
      </c>
      <c r="O41" s="329">
        <f t="shared" si="51"/>
        <v>0</v>
      </c>
      <c r="P41" s="329">
        <f t="shared" si="51"/>
        <v>0</v>
      </c>
      <c r="Q41" s="342">
        <f t="shared" si="51"/>
        <v>0</v>
      </c>
      <c r="R41" s="353">
        <f t="shared" si="54"/>
        <v>0</v>
      </c>
      <c r="S41" s="329">
        <f t="shared" si="51"/>
        <v>0</v>
      </c>
      <c r="T41" s="329">
        <f t="shared" si="51"/>
        <v>0</v>
      </c>
      <c r="U41" s="329">
        <f t="shared" si="51"/>
        <v>0</v>
      </c>
      <c r="V41" s="342">
        <f t="shared" si="51"/>
        <v>0</v>
      </c>
      <c r="W41" s="347">
        <f t="shared" si="51"/>
        <v>0</v>
      </c>
      <c r="X41" s="329">
        <f t="shared" si="51"/>
        <v>0</v>
      </c>
      <c r="Y41" s="329">
        <f t="shared" si="51"/>
        <v>0</v>
      </c>
      <c r="Z41" s="329">
        <f t="shared" si="51"/>
        <v>0</v>
      </c>
      <c r="AA41" s="333">
        <f t="shared" si="51"/>
        <v>0</v>
      </c>
      <c r="AB41" s="333">
        <f t="shared" si="25"/>
        <v>0</v>
      </c>
      <c r="AC41" s="333">
        <f t="shared" si="26"/>
        <v>0</v>
      </c>
      <c r="AD41" s="333">
        <f t="shared" si="27"/>
        <v>0</v>
      </c>
      <c r="AE41" s="333">
        <f t="shared" si="28"/>
        <v>0</v>
      </c>
      <c r="AF41" s="333">
        <f t="shared" si="29"/>
        <v>0</v>
      </c>
      <c r="AG41" s="333">
        <f t="shared" si="30"/>
        <v>0</v>
      </c>
      <c r="AH41" s="333">
        <f t="shared" si="31"/>
        <v>0</v>
      </c>
      <c r="AI41" s="333">
        <f t="shared" si="32"/>
        <v>0</v>
      </c>
      <c r="AJ41" s="333">
        <f t="shared" si="33"/>
        <v>0</v>
      </c>
      <c r="AK41" s="333">
        <f t="shared" si="34"/>
        <v>0</v>
      </c>
    </row>
    <row r="42" spans="1:37" x14ac:dyDescent="0.35">
      <c r="A42" s="332" t="str">
        <f>'Techs-Fuels Updated'!D22</f>
        <v>ALTELTRH00</v>
      </c>
      <c r="B42" s="329">
        <f>'Techs-Fuels Updated'!V22</f>
        <v>9999</v>
      </c>
      <c r="C42" s="329">
        <f t="shared" si="55"/>
        <v>9999</v>
      </c>
      <c r="D42" s="329">
        <f t="shared" si="51"/>
        <v>9999</v>
      </c>
      <c r="E42" s="329">
        <f t="shared" si="51"/>
        <v>9999</v>
      </c>
      <c r="F42" s="342">
        <f t="shared" si="51"/>
        <v>9999</v>
      </c>
      <c r="G42" s="347">
        <f t="shared" si="51"/>
        <v>9999</v>
      </c>
      <c r="H42" s="329">
        <f t="shared" si="51"/>
        <v>9999</v>
      </c>
      <c r="I42" s="329">
        <f t="shared" si="51"/>
        <v>9999</v>
      </c>
      <c r="J42" s="329">
        <f t="shared" si="51"/>
        <v>9999</v>
      </c>
      <c r="K42" s="333">
        <f t="shared" si="51"/>
        <v>9999</v>
      </c>
      <c r="L42" s="347">
        <f t="shared" si="51"/>
        <v>9999</v>
      </c>
      <c r="M42" s="329">
        <f t="shared" si="51"/>
        <v>9999</v>
      </c>
      <c r="N42" s="329">
        <f t="shared" si="51"/>
        <v>9999</v>
      </c>
      <c r="O42" s="329">
        <f t="shared" si="51"/>
        <v>9999</v>
      </c>
      <c r="P42" s="329">
        <f t="shared" si="51"/>
        <v>9999</v>
      </c>
      <c r="Q42" s="342">
        <f t="shared" si="51"/>
        <v>9999</v>
      </c>
      <c r="R42" s="347">
        <f t="shared" si="51"/>
        <v>9999</v>
      </c>
      <c r="S42" s="329">
        <f t="shared" si="51"/>
        <v>9999</v>
      </c>
      <c r="T42" s="329">
        <f t="shared" si="51"/>
        <v>9999</v>
      </c>
      <c r="U42" s="329">
        <f t="shared" si="51"/>
        <v>9999</v>
      </c>
      <c r="V42" s="342">
        <f t="shared" si="51"/>
        <v>9999</v>
      </c>
      <c r="W42" s="347">
        <f t="shared" si="51"/>
        <v>9999</v>
      </c>
      <c r="X42" s="329">
        <f t="shared" si="51"/>
        <v>9999</v>
      </c>
      <c r="Y42" s="329">
        <f t="shared" si="51"/>
        <v>9999</v>
      </c>
      <c r="Z42" s="329">
        <f t="shared" si="51"/>
        <v>9999</v>
      </c>
      <c r="AA42" s="333">
        <f t="shared" si="51"/>
        <v>9999</v>
      </c>
      <c r="AB42" s="333">
        <f t="shared" si="25"/>
        <v>9999</v>
      </c>
      <c r="AC42" s="333">
        <f t="shared" si="26"/>
        <v>9999</v>
      </c>
      <c r="AD42" s="333">
        <f t="shared" si="27"/>
        <v>9999</v>
      </c>
      <c r="AE42" s="333">
        <f t="shared" si="28"/>
        <v>9999</v>
      </c>
      <c r="AF42" s="333">
        <f t="shared" si="29"/>
        <v>9999</v>
      </c>
      <c r="AG42" s="333">
        <f t="shared" si="30"/>
        <v>9999</v>
      </c>
      <c r="AH42" s="333">
        <f t="shared" si="31"/>
        <v>9999</v>
      </c>
      <c r="AI42" s="333">
        <f t="shared" si="32"/>
        <v>9999</v>
      </c>
      <c r="AJ42" s="333">
        <f t="shared" si="33"/>
        <v>9999</v>
      </c>
      <c r="AK42" s="333">
        <f t="shared" si="34"/>
        <v>9999</v>
      </c>
    </row>
    <row r="43" spans="1:37" x14ac:dyDescent="0.35">
      <c r="A43" s="332" t="str">
        <f>'Techs-Fuels Updated'!D23</f>
        <v>ALTELDSH00</v>
      </c>
      <c r="B43" s="329">
        <f>'Techs-Fuels Updated'!V23</f>
        <v>9999</v>
      </c>
      <c r="C43" s="329">
        <f t="shared" si="55"/>
        <v>9999</v>
      </c>
      <c r="D43" s="329">
        <f t="shared" si="51"/>
        <v>9999</v>
      </c>
      <c r="E43" s="329">
        <f t="shared" si="51"/>
        <v>9999</v>
      </c>
      <c r="F43" s="342">
        <f t="shared" si="51"/>
        <v>9999</v>
      </c>
      <c r="G43" s="347">
        <f t="shared" si="51"/>
        <v>9999</v>
      </c>
      <c r="H43" s="329">
        <f t="shared" si="51"/>
        <v>9999</v>
      </c>
      <c r="I43" s="329">
        <f t="shared" si="51"/>
        <v>9999</v>
      </c>
      <c r="J43" s="329">
        <f t="shared" si="51"/>
        <v>9999</v>
      </c>
      <c r="K43" s="333">
        <f t="shared" si="51"/>
        <v>9999</v>
      </c>
      <c r="L43" s="347">
        <f t="shared" si="51"/>
        <v>9999</v>
      </c>
      <c r="M43" s="329">
        <f t="shared" si="51"/>
        <v>9999</v>
      </c>
      <c r="N43" s="329">
        <f t="shared" si="51"/>
        <v>9999</v>
      </c>
      <c r="O43" s="329">
        <f t="shared" si="51"/>
        <v>9999</v>
      </c>
      <c r="P43" s="329">
        <f t="shared" si="51"/>
        <v>9999</v>
      </c>
      <c r="Q43" s="342">
        <f t="shared" si="51"/>
        <v>9999</v>
      </c>
      <c r="R43" s="347">
        <f t="shared" si="51"/>
        <v>9999</v>
      </c>
      <c r="S43" s="329">
        <f t="shared" si="51"/>
        <v>9999</v>
      </c>
      <c r="T43" s="329">
        <f t="shared" si="51"/>
        <v>9999</v>
      </c>
      <c r="U43" s="329">
        <f t="shared" si="51"/>
        <v>9999</v>
      </c>
      <c r="V43" s="342">
        <f t="shared" si="51"/>
        <v>9999</v>
      </c>
      <c r="W43" s="347">
        <f t="shared" si="51"/>
        <v>9999</v>
      </c>
      <c r="X43" s="329">
        <f t="shared" si="51"/>
        <v>9999</v>
      </c>
      <c r="Y43" s="329">
        <f t="shared" si="51"/>
        <v>9999</v>
      </c>
      <c r="Z43" s="329">
        <f t="shared" si="51"/>
        <v>9999</v>
      </c>
      <c r="AA43" s="333">
        <f t="shared" si="51"/>
        <v>9999</v>
      </c>
      <c r="AB43" s="333">
        <f t="shared" si="25"/>
        <v>9999</v>
      </c>
      <c r="AC43" s="333">
        <f t="shared" si="26"/>
        <v>9999</v>
      </c>
      <c r="AD43" s="333">
        <f t="shared" si="27"/>
        <v>9999</v>
      </c>
      <c r="AE43" s="333">
        <f t="shared" si="28"/>
        <v>9999</v>
      </c>
      <c r="AF43" s="333">
        <f t="shared" si="29"/>
        <v>9999</v>
      </c>
      <c r="AG43" s="333">
        <f t="shared" si="30"/>
        <v>9999</v>
      </c>
      <c r="AH43" s="333">
        <f t="shared" si="31"/>
        <v>9999</v>
      </c>
      <c r="AI43" s="333">
        <f t="shared" si="32"/>
        <v>9999</v>
      </c>
      <c r="AJ43" s="333">
        <f t="shared" si="33"/>
        <v>9999</v>
      </c>
      <c r="AK43" s="333">
        <f t="shared" si="34"/>
        <v>9999</v>
      </c>
    </row>
    <row r="44" spans="1:37" x14ac:dyDescent="0.35">
      <c r="A44" s="332" t="str">
        <f>'Techs-Fuels Updated'!D24</f>
        <v>ALTRDIMH00</v>
      </c>
      <c r="B44" s="329">
        <f>'Techs-Fuels Updated'!V24</f>
        <v>9999</v>
      </c>
      <c r="C44" s="329">
        <f t="shared" si="55"/>
        <v>9999</v>
      </c>
      <c r="D44" s="329">
        <f t="shared" si="51"/>
        <v>9999</v>
      </c>
      <c r="E44" s="329">
        <f t="shared" si="51"/>
        <v>9999</v>
      </c>
      <c r="F44" s="342">
        <f t="shared" si="51"/>
        <v>9999</v>
      </c>
      <c r="G44" s="347">
        <f t="shared" si="51"/>
        <v>9999</v>
      </c>
      <c r="H44" s="329">
        <f t="shared" si="51"/>
        <v>9999</v>
      </c>
      <c r="I44" s="329">
        <f t="shared" si="51"/>
        <v>9999</v>
      </c>
      <c r="J44" s="329">
        <f t="shared" si="51"/>
        <v>9999</v>
      </c>
      <c r="K44" s="333">
        <f t="shared" si="51"/>
        <v>9999</v>
      </c>
      <c r="L44" s="347">
        <f t="shared" si="51"/>
        <v>9999</v>
      </c>
      <c r="M44" s="329">
        <f t="shared" si="51"/>
        <v>9999</v>
      </c>
      <c r="N44" s="329">
        <f t="shared" si="51"/>
        <v>9999</v>
      </c>
      <c r="O44" s="329">
        <f t="shared" si="51"/>
        <v>9999</v>
      </c>
      <c r="P44" s="329">
        <f t="shared" si="51"/>
        <v>9999</v>
      </c>
      <c r="Q44" s="342">
        <f t="shared" si="51"/>
        <v>9999</v>
      </c>
      <c r="R44" s="347">
        <f t="shared" si="51"/>
        <v>9999</v>
      </c>
      <c r="S44" s="329">
        <f t="shared" si="51"/>
        <v>9999</v>
      </c>
      <c r="T44" s="329">
        <f t="shared" si="51"/>
        <v>9999</v>
      </c>
      <c r="U44" s="329">
        <f t="shared" si="51"/>
        <v>9999</v>
      </c>
      <c r="V44" s="342">
        <f t="shared" si="51"/>
        <v>9999</v>
      </c>
      <c r="W44" s="347">
        <f t="shared" si="51"/>
        <v>9999</v>
      </c>
      <c r="X44" s="329">
        <f t="shared" si="51"/>
        <v>9999</v>
      </c>
      <c r="Y44" s="329">
        <f t="shared" si="51"/>
        <v>9999</v>
      </c>
      <c r="Z44" s="329">
        <f t="shared" si="51"/>
        <v>9999</v>
      </c>
      <c r="AA44" s="333">
        <f t="shared" si="51"/>
        <v>9999</v>
      </c>
      <c r="AB44" s="333">
        <f t="shared" si="25"/>
        <v>9999</v>
      </c>
      <c r="AC44" s="333">
        <f t="shared" si="26"/>
        <v>9999</v>
      </c>
      <c r="AD44" s="333">
        <f t="shared" si="27"/>
        <v>9999</v>
      </c>
      <c r="AE44" s="333">
        <f t="shared" si="28"/>
        <v>9999</v>
      </c>
      <c r="AF44" s="333">
        <f t="shared" si="29"/>
        <v>9999</v>
      </c>
      <c r="AG44" s="333">
        <f t="shared" si="30"/>
        <v>9999</v>
      </c>
      <c r="AH44" s="333">
        <f t="shared" si="31"/>
        <v>9999</v>
      </c>
      <c r="AI44" s="333">
        <f t="shared" si="32"/>
        <v>9999</v>
      </c>
      <c r="AJ44" s="333">
        <f t="shared" si="33"/>
        <v>9999</v>
      </c>
      <c r="AK44" s="333">
        <f t="shared" si="34"/>
        <v>9999</v>
      </c>
    </row>
    <row r="45" spans="1:37" x14ac:dyDescent="0.35">
      <c r="A45" s="332" t="str">
        <f>'Techs-Fuels Updated'!D25</f>
        <v>ALTRDEXH00</v>
      </c>
      <c r="B45" s="329">
        <f>'Techs-Fuels Updated'!V25</f>
        <v>9999</v>
      </c>
      <c r="C45" s="329">
        <f t="shared" si="55"/>
        <v>9999</v>
      </c>
      <c r="D45" s="329">
        <f t="shared" si="51"/>
        <v>9999</v>
      </c>
      <c r="E45" s="329">
        <f t="shared" si="51"/>
        <v>9999</v>
      </c>
      <c r="F45" s="342">
        <f t="shared" si="51"/>
        <v>9999</v>
      </c>
      <c r="G45" s="347">
        <f t="shared" si="51"/>
        <v>9999</v>
      </c>
      <c r="H45" s="329">
        <f t="shared" si="51"/>
        <v>9999</v>
      </c>
      <c r="I45" s="329">
        <f t="shared" si="51"/>
        <v>9999</v>
      </c>
      <c r="J45" s="329">
        <f t="shared" si="51"/>
        <v>9999</v>
      </c>
      <c r="K45" s="333">
        <f t="shared" si="51"/>
        <v>9999</v>
      </c>
      <c r="L45" s="347">
        <f t="shared" si="51"/>
        <v>9999</v>
      </c>
      <c r="M45" s="329">
        <f t="shared" si="51"/>
        <v>9999</v>
      </c>
      <c r="N45" s="329">
        <f t="shared" si="51"/>
        <v>9999</v>
      </c>
      <c r="O45" s="329">
        <f t="shared" si="51"/>
        <v>9999</v>
      </c>
      <c r="P45" s="329">
        <f t="shared" si="51"/>
        <v>9999</v>
      </c>
      <c r="Q45" s="342">
        <f t="shared" si="51"/>
        <v>9999</v>
      </c>
      <c r="R45" s="347">
        <f t="shared" si="51"/>
        <v>9999</v>
      </c>
      <c r="S45" s="329">
        <f t="shared" si="51"/>
        <v>9999</v>
      </c>
      <c r="T45" s="329">
        <f t="shared" si="51"/>
        <v>9999</v>
      </c>
      <c r="U45" s="329">
        <f t="shared" si="51"/>
        <v>9999</v>
      </c>
      <c r="V45" s="342">
        <f t="shared" si="51"/>
        <v>9999</v>
      </c>
      <c r="W45" s="347">
        <f t="shared" si="51"/>
        <v>9999</v>
      </c>
      <c r="X45" s="329">
        <f t="shared" si="51"/>
        <v>9999</v>
      </c>
      <c r="Y45" s="329">
        <f t="shared" si="51"/>
        <v>9999</v>
      </c>
      <c r="Z45" s="329">
        <f t="shared" si="51"/>
        <v>9999</v>
      </c>
      <c r="AA45" s="333">
        <f t="shared" si="51"/>
        <v>9999</v>
      </c>
      <c r="AB45" s="333">
        <f t="shared" si="25"/>
        <v>9999</v>
      </c>
      <c r="AC45" s="333">
        <f t="shared" si="26"/>
        <v>9999</v>
      </c>
      <c r="AD45" s="333">
        <f t="shared" si="27"/>
        <v>9999</v>
      </c>
      <c r="AE45" s="333">
        <f t="shared" si="28"/>
        <v>9999</v>
      </c>
      <c r="AF45" s="333">
        <f t="shared" si="29"/>
        <v>9999</v>
      </c>
      <c r="AG45" s="333">
        <f t="shared" si="30"/>
        <v>9999</v>
      </c>
      <c r="AH45" s="333">
        <f t="shared" si="31"/>
        <v>9999</v>
      </c>
      <c r="AI45" s="333">
        <f t="shared" si="32"/>
        <v>9999</v>
      </c>
      <c r="AJ45" s="333">
        <f t="shared" si="33"/>
        <v>9999</v>
      </c>
      <c r="AK45" s="333">
        <f t="shared" si="34"/>
        <v>9999</v>
      </c>
    </row>
    <row r="46" spans="1:37" x14ac:dyDescent="0.35">
      <c r="A46" s="332" t="str">
        <f>'Techs-Fuels Updated'!D26</f>
        <v>ALTRDMKH00</v>
      </c>
      <c r="B46" s="329">
        <f>'Techs-Fuels Updated'!V26</f>
        <v>9999</v>
      </c>
      <c r="C46" s="329">
        <f t="shared" si="55"/>
        <v>9999</v>
      </c>
      <c r="D46" s="329">
        <f t="shared" si="51"/>
        <v>9999</v>
      </c>
      <c r="E46" s="329">
        <f t="shared" si="51"/>
        <v>9999</v>
      </c>
      <c r="F46" s="342">
        <f t="shared" si="51"/>
        <v>9999</v>
      </c>
      <c r="G46" s="347">
        <f t="shared" si="51"/>
        <v>9999</v>
      </c>
      <c r="H46" s="329">
        <f t="shared" si="51"/>
        <v>9999</v>
      </c>
      <c r="I46" s="329">
        <f t="shared" si="51"/>
        <v>9999</v>
      </c>
      <c r="J46" s="329">
        <f t="shared" si="51"/>
        <v>9999</v>
      </c>
      <c r="K46" s="333">
        <f t="shared" si="51"/>
        <v>9999</v>
      </c>
      <c r="L46" s="347">
        <f t="shared" si="51"/>
        <v>9999</v>
      </c>
      <c r="M46" s="329">
        <f t="shared" si="51"/>
        <v>9999</v>
      </c>
      <c r="N46" s="329">
        <f t="shared" si="51"/>
        <v>9999</v>
      </c>
      <c r="O46" s="329">
        <f t="shared" si="51"/>
        <v>9999</v>
      </c>
      <c r="P46" s="329">
        <f t="shared" si="51"/>
        <v>9999</v>
      </c>
      <c r="Q46" s="342">
        <f t="shared" si="51"/>
        <v>9999</v>
      </c>
      <c r="R46" s="347">
        <f t="shared" si="51"/>
        <v>9999</v>
      </c>
      <c r="S46" s="329">
        <f t="shared" si="51"/>
        <v>9999</v>
      </c>
      <c r="T46" s="329">
        <f t="shared" si="51"/>
        <v>9999</v>
      </c>
      <c r="U46" s="329">
        <f t="shared" si="51"/>
        <v>9999</v>
      </c>
      <c r="V46" s="342">
        <f t="shared" si="51"/>
        <v>9999</v>
      </c>
      <c r="W46" s="347">
        <f t="shared" si="51"/>
        <v>9999</v>
      </c>
      <c r="X46" s="329">
        <f t="shared" si="51"/>
        <v>9999</v>
      </c>
      <c r="Y46" s="329">
        <f t="shared" si="51"/>
        <v>9999</v>
      </c>
      <c r="Z46" s="329">
        <f t="shared" si="51"/>
        <v>9999</v>
      </c>
      <c r="AA46" s="333">
        <f t="shared" si="51"/>
        <v>9999</v>
      </c>
      <c r="AB46" s="333">
        <f t="shared" si="25"/>
        <v>9999</v>
      </c>
      <c r="AC46" s="333">
        <f t="shared" si="26"/>
        <v>9999</v>
      </c>
      <c r="AD46" s="333">
        <f t="shared" si="27"/>
        <v>9999</v>
      </c>
      <c r="AE46" s="333">
        <f t="shared" si="28"/>
        <v>9999</v>
      </c>
      <c r="AF46" s="333">
        <f t="shared" si="29"/>
        <v>9999</v>
      </c>
      <c r="AG46" s="333">
        <f t="shared" si="30"/>
        <v>9999</v>
      </c>
      <c r="AH46" s="333">
        <f t="shared" si="31"/>
        <v>9999</v>
      </c>
      <c r="AI46" s="333">
        <f t="shared" si="32"/>
        <v>9999</v>
      </c>
      <c r="AJ46" s="333">
        <f t="shared" si="33"/>
        <v>9999</v>
      </c>
      <c r="AK46" s="333">
        <f t="shared" si="34"/>
        <v>9999</v>
      </c>
    </row>
    <row r="47" spans="1:37" x14ac:dyDescent="0.35">
      <c r="A47" s="332" t="str">
        <f>'Techs-Fuels Updated'!D27</f>
        <v>ALTRDMEH00</v>
      </c>
      <c r="B47" s="329">
        <f>'Techs-Fuels Updated'!V27</f>
        <v>9999</v>
      </c>
      <c r="C47" s="329">
        <f t="shared" si="55"/>
        <v>9999</v>
      </c>
      <c r="D47" s="329">
        <f t="shared" si="51"/>
        <v>9999</v>
      </c>
      <c r="E47" s="329">
        <f t="shared" si="51"/>
        <v>9999</v>
      </c>
      <c r="F47" s="342">
        <f t="shared" si="51"/>
        <v>9999</v>
      </c>
      <c r="G47" s="347">
        <f t="shared" si="51"/>
        <v>9999</v>
      </c>
      <c r="H47" s="329">
        <f t="shared" si="51"/>
        <v>9999</v>
      </c>
      <c r="I47" s="329">
        <f t="shared" si="51"/>
        <v>9999</v>
      </c>
      <c r="J47" s="329">
        <f t="shared" si="51"/>
        <v>9999</v>
      </c>
      <c r="K47" s="333">
        <f t="shared" si="51"/>
        <v>9999</v>
      </c>
      <c r="L47" s="347">
        <f t="shared" si="51"/>
        <v>9999</v>
      </c>
      <c r="M47" s="329">
        <f t="shared" si="51"/>
        <v>9999</v>
      </c>
      <c r="N47" s="329">
        <f t="shared" si="51"/>
        <v>9999</v>
      </c>
      <c r="O47" s="329">
        <f t="shared" si="51"/>
        <v>9999</v>
      </c>
      <c r="P47" s="329">
        <f t="shared" si="51"/>
        <v>9999</v>
      </c>
      <c r="Q47" s="342">
        <f t="shared" si="51"/>
        <v>9999</v>
      </c>
      <c r="R47" s="347">
        <f t="shared" si="51"/>
        <v>9999</v>
      </c>
      <c r="S47" s="329">
        <f t="shared" si="51"/>
        <v>9999</v>
      </c>
      <c r="T47" s="329">
        <f t="shared" si="51"/>
        <v>9999</v>
      </c>
      <c r="U47" s="329">
        <f t="shared" si="51"/>
        <v>9999</v>
      </c>
      <c r="V47" s="342">
        <f t="shared" si="51"/>
        <v>9999</v>
      </c>
      <c r="W47" s="347">
        <f t="shared" si="51"/>
        <v>9999</v>
      </c>
      <c r="X47" s="329">
        <f t="shared" si="51"/>
        <v>9999</v>
      </c>
      <c r="Y47" s="329">
        <f t="shared" si="51"/>
        <v>9999</v>
      </c>
      <c r="Z47" s="329">
        <f t="shared" si="51"/>
        <v>9999</v>
      </c>
      <c r="AA47" s="333">
        <f t="shared" si="51"/>
        <v>9999</v>
      </c>
      <c r="AB47" s="333">
        <f t="shared" si="25"/>
        <v>9999</v>
      </c>
      <c r="AC47" s="333">
        <f t="shared" si="26"/>
        <v>9999</v>
      </c>
      <c r="AD47" s="333">
        <f t="shared" si="27"/>
        <v>9999</v>
      </c>
      <c r="AE47" s="333">
        <f t="shared" si="28"/>
        <v>9999</v>
      </c>
      <c r="AF47" s="333">
        <f t="shared" si="29"/>
        <v>9999</v>
      </c>
      <c r="AG47" s="333">
        <f t="shared" si="30"/>
        <v>9999</v>
      </c>
      <c r="AH47" s="333">
        <f t="shared" si="31"/>
        <v>9999</v>
      </c>
      <c r="AI47" s="333">
        <f t="shared" si="32"/>
        <v>9999</v>
      </c>
      <c r="AJ47" s="333">
        <f t="shared" si="33"/>
        <v>9999</v>
      </c>
      <c r="AK47" s="333">
        <f t="shared" si="34"/>
        <v>9999</v>
      </c>
    </row>
    <row r="48" spans="1:37" x14ac:dyDescent="0.35">
      <c r="A48" s="332" t="str">
        <f>'Techs-Fuels Updated'!D28</f>
        <v>ALTRDXKH00</v>
      </c>
      <c r="B48" s="329">
        <f>'Techs-Fuels Updated'!V28</f>
        <v>9999</v>
      </c>
      <c r="C48" s="329">
        <f t="shared" si="55"/>
        <v>9999</v>
      </c>
      <c r="D48" s="329">
        <f t="shared" si="51"/>
        <v>9999</v>
      </c>
      <c r="E48" s="329">
        <f t="shared" si="51"/>
        <v>9999</v>
      </c>
      <c r="F48" s="342">
        <f t="shared" si="51"/>
        <v>9999</v>
      </c>
      <c r="G48" s="347">
        <f t="shared" si="51"/>
        <v>9999</v>
      </c>
      <c r="H48" s="329">
        <f t="shared" si="51"/>
        <v>9999</v>
      </c>
      <c r="I48" s="329">
        <f t="shared" si="51"/>
        <v>9999</v>
      </c>
      <c r="J48" s="329">
        <f t="shared" si="51"/>
        <v>9999</v>
      </c>
      <c r="K48" s="333">
        <f t="shared" si="51"/>
        <v>9999</v>
      </c>
      <c r="L48" s="347">
        <f t="shared" si="51"/>
        <v>9999</v>
      </c>
      <c r="M48" s="329">
        <f t="shared" si="51"/>
        <v>9999</v>
      </c>
      <c r="N48" s="329">
        <f t="shared" si="51"/>
        <v>9999</v>
      </c>
      <c r="O48" s="329">
        <f t="shared" si="51"/>
        <v>9999</v>
      </c>
      <c r="P48" s="329">
        <f t="shared" si="51"/>
        <v>9999</v>
      </c>
      <c r="Q48" s="342">
        <f t="shared" si="51"/>
        <v>9999</v>
      </c>
      <c r="R48" s="347">
        <f t="shared" si="51"/>
        <v>9999</v>
      </c>
      <c r="S48" s="329">
        <f t="shared" si="51"/>
        <v>9999</v>
      </c>
      <c r="T48" s="329">
        <f t="shared" si="51"/>
        <v>9999</v>
      </c>
      <c r="U48" s="329">
        <f t="shared" si="51"/>
        <v>9999</v>
      </c>
      <c r="V48" s="342">
        <f t="shared" si="51"/>
        <v>9999</v>
      </c>
      <c r="W48" s="347">
        <f t="shared" si="51"/>
        <v>9999</v>
      </c>
      <c r="X48" s="329">
        <f t="shared" si="51"/>
        <v>9999</v>
      </c>
      <c r="Y48" s="329">
        <f t="shared" si="51"/>
        <v>9999</v>
      </c>
      <c r="Z48" s="329">
        <f t="shared" si="51"/>
        <v>9999</v>
      </c>
      <c r="AA48" s="333">
        <f t="shared" si="51"/>
        <v>9999</v>
      </c>
      <c r="AB48" s="333">
        <f t="shared" si="25"/>
        <v>9999</v>
      </c>
      <c r="AC48" s="333">
        <f t="shared" si="26"/>
        <v>9999</v>
      </c>
      <c r="AD48" s="333">
        <f t="shared" si="27"/>
        <v>9999</v>
      </c>
      <c r="AE48" s="333">
        <f t="shared" si="28"/>
        <v>9999</v>
      </c>
      <c r="AF48" s="333">
        <f t="shared" si="29"/>
        <v>9999</v>
      </c>
      <c r="AG48" s="333">
        <f t="shared" si="30"/>
        <v>9999</v>
      </c>
      <c r="AH48" s="333">
        <f t="shared" si="31"/>
        <v>9999</v>
      </c>
      <c r="AI48" s="333">
        <f t="shared" si="32"/>
        <v>9999</v>
      </c>
      <c r="AJ48" s="333">
        <f t="shared" si="33"/>
        <v>9999</v>
      </c>
      <c r="AK48" s="333">
        <f t="shared" si="34"/>
        <v>9999</v>
      </c>
    </row>
    <row r="49" spans="1:37" x14ac:dyDescent="0.35">
      <c r="A49" s="332" t="str">
        <f>'Techs-Fuels Updated'!D29</f>
        <v>ALTRDGRH00</v>
      </c>
      <c r="B49" s="329">
        <f>'Techs-Fuels Updated'!V29</f>
        <v>9999</v>
      </c>
      <c r="C49" s="329">
        <f t="shared" si="55"/>
        <v>9999</v>
      </c>
      <c r="D49" s="329">
        <f t="shared" si="51"/>
        <v>9999</v>
      </c>
      <c r="E49" s="329">
        <f t="shared" si="51"/>
        <v>9999</v>
      </c>
      <c r="F49" s="342">
        <f t="shared" si="51"/>
        <v>9999</v>
      </c>
      <c r="G49" s="347">
        <f t="shared" si="51"/>
        <v>9999</v>
      </c>
      <c r="H49" s="329">
        <f t="shared" si="51"/>
        <v>9999</v>
      </c>
      <c r="I49" s="329">
        <f t="shared" si="51"/>
        <v>9999</v>
      </c>
      <c r="J49" s="329">
        <f t="shared" si="51"/>
        <v>9999</v>
      </c>
      <c r="K49" s="333">
        <f t="shared" si="51"/>
        <v>9999</v>
      </c>
      <c r="L49" s="347">
        <f t="shared" si="51"/>
        <v>9999</v>
      </c>
      <c r="M49" s="329">
        <f t="shared" si="51"/>
        <v>9999</v>
      </c>
      <c r="N49" s="329">
        <f t="shared" si="51"/>
        <v>9999</v>
      </c>
      <c r="O49" s="329">
        <f t="shared" si="51"/>
        <v>9999</v>
      </c>
      <c r="P49" s="329">
        <f t="shared" si="51"/>
        <v>9999</v>
      </c>
      <c r="Q49" s="342">
        <f t="shared" si="51"/>
        <v>9999</v>
      </c>
      <c r="R49" s="347">
        <f t="shared" si="51"/>
        <v>9999</v>
      </c>
      <c r="S49" s="329">
        <f t="shared" si="51"/>
        <v>9999</v>
      </c>
      <c r="T49" s="329">
        <f t="shared" si="51"/>
        <v>9999</v>
      </c>
      <c r="U49" s="329">
        <f t="shared" si="51"/>
        <v>9999</v>
      </c>
      <c r="V49" s="342">
        <f t="shared" si="51"/>
        <v>9999</v>
      </c>
      <c r="W49" s="347">
        <f t="shared" si="51"/>
        <v>9999</v>
      </c>
      <c r="X49" s="329">
        <f t="shared" si="51"/>
        <v>9999</v>
      </c>
      <c r="Y49" s="329">
        <f t="shared" si="51"/>
        <v>9999</v>
      </c>
      <c r="Z49" s="329">
        <f t="shared" si="51"/>
        <v>9999</v>
      </c>
      <c r="AA49" s="333">
        <f t="shared" si="51"/>
        <v>9999</v>
      </c>
      <c r="AB49" s="333">
        <f t="shared" si="25"/>
        <v>9999</v>
      </c>
      <c r="AC49" s="333">
        <f t="shared" si="26"/>
        <v>9999</v>
      </c>
      <c r="AD49" s="333">
        <f t="shared" si="27"/>
        <v>9999</v>
      </c>
      <c r="AE49" s="333">
        <f t="shared" si="28"/>
        <v>9999</v>
      </c>
      <c r="AF49" s="333">
        <f t="shared" si="29"/>
        <v>9999</v>
      </c>
      <c r="AG49" s="333">
        <f t="shared" si="30"/>
        <v>9999</v>
      </c>
      <c r="AH49" s="333">
        <f t="shared" si="31"/>
        <v>9999</v>
      </c>
      <c r="AI49" s="333">
        <f t="shared" si="32"/>
        <v>9999</v>
      </c>
      <c r="AJ49" s="333">
        <f t="shared" si="33"/>
        <v>9999</v>
      </c>
      <c r="AK49" s="333">
        <f t="shared" si="34"/>
        <v>9999</v>
      </c>
    </row>
    <row r="50" spans="1:37" x14ac:dyDescent="0.35">
      <c r="A50" s="332" t="str">
        <f>'Techs-Fuels Updated'!D30</f>
        <v>GRTRDALH00</v>
      </c>
      <c r="B50" s="329">
        <f>'Techs-Fuels Updated'!V30</f>
        <v>9999</v>
      </c>
      <c r="C50" s="329">
        <f t="shared" si="55"/>
        <v>9999</v>
      </c>
      <c r="D50" s="329">
        <f t="shared" si="51"/>
        <v>9999</v>
      </c>
      <c r="E50" s="329">
        <f t="shared" si="51"/>
        <v>9999</v>
      </c>
      <c r="F50" s="342">
        <f t="shared" si="51"/>
        <v>9999</v>
      </c>
      <c r="G50" s="347">
        <f t="shared" si="51"/>
        <v>9999</v>
      </c>
      <c r="H50" s="329">
        <f t="shared" si="51"/>
        <v>9999</v>
      </c>
      <c r="I50" s="329">
        <f t="shared" si="51"/>
        <v>9999</v>
      </c>
      <c r="J50" s="329">
        <f t="shared" ref="D50:AA58" si="56">I50</f>
        <v>9999</v>
      </c>
      <c r="K50" s="333">
        <f t="shared" si="56"/>
        <v>9999</v>
      </c>
      <c r="L50" s="347">
        <f t="shared" si="56"/>
        <v>9999</v>
      </c>
      <c r="M50" s="329">
        <f t="shared" si="56"/>
        <v>9999</v>
      </c>
      <c r="N50" s="329">
        <f t="shared" si="56"/>
        <v>9999</v>
      </c>
      <c r="O50" s="329">
        <f t="shared" si="56"/>
        <v>9999</v>
      </c>
      <c r="P50" s="329">
        <f t="shared" si="56"/>
        <v>9999</v>
      </c>
      <c r="Q50" s="342">
        <f t="shared" si="56"/>
        <v>9999</v>
      </c>
      <c r="R50" s="347">
        <f t="shared" si="56"/>
        <v>9999</v>
      </c>
      <c r="S50" s="329">
        <f t="shared" si="56"/>
        <v>9999</v>
      </c>
      <c r="T50" s="329">
        <f t="shared" si="56"/>
        <v>9999</v>
      </c>
      <c r="U50" s="329">
        <f t="shared" si="56"/>
        <v>9999</v>
      </c>
      <c r="V50" s="342">
        <f t="shared" si="56"/>
        <v>9999</v>
      </c>
      <c r="W50" s="347">
        <f t="shared" si="56"/>
        <v>9999</v>
      </c>
      <c r="X50" s="329">
        <f t="shared" si="56"/>
        <v>9999</v>
      </c>
      <c r="Y50" s="329">
        <f t="shared" si="56"/>
        <v>9999</v>
      </c>
      <c r="Z50" s="329">
        <f t="shared" si="56"/>
        <v>9999</v>
      </c>
      <c r="AA50" s="333">
        <f t="shared" si="56"/>
        <v>9999</v>
      </c>
      <c r="AB50" s="333">
        <f t="shared" si="25"/>
        <v>9999</v>
      </c>
      <c r="AC50" s="333">
        <f t="shared" si="26"/>
        <v>9999</v>
      </c>
      <c r="AD50" s="333">
        <f t="shared" si="27"/>
        <v>9999</v>
      </c>
      <c r="AE50" s="333">
        <f t="shared" si="28"/>
        <v>9999</v>
      </c>
      <c r="AF50" s="333">
        <f t="shared" si="29"/>
        <v>9999</v>
      </c>
      <c r="AG50" s="333">
        <f t="shared" si="30"/>
        <v>9999</v>
      </c>
      <c r="AH50" s="333">
        <f t="shared" si="31"/>
        <v>9999</v>
      </c>
      <c r="AI50" s="333">
        <f t="shared" si="32"/>
        <v>9999</v>
      </c>
      <c r="AJ50" s="333">
        <f t="shared" si="33"/>
        <v>9999</v>
      </c>
      <c r="AK50" s="333">
        <f t="shared" si="34"/>
        <v>9999</v>
      </c>
    </row>
    <row r="51" spans="1:37" x14ac:dyDescent="0.35">
      <c r="A51" s="332" t="str">
        <f>'Techs-Fuels Updated'!D31</f>
        <v>MKPELBS000</v>
      </c>
      <c r="B51" s="329">
        <f>'Techs-Fuels Updated'!V31</f>
        <v>99999</v>
      </c>
      <c r="C51" s="329">
        <f t="shared" si="55"/>
        <v>99999</v>
      </c>
      <c r="D51" s="329">
        <f t="shared" si="56"/>
        <v>99999</v>
      </c>
      <c r="E51" s="329">
        <f t="shared" si="56"/>
        <v>99999</v>
      </c>
      <c r="F51" s="342">
        <f t="shared" si="56"/>
        <v>99999</v>
      </c>
      <c r="G51" s="347">
        <f t="shared" si="56"/>
        <v>99999</v>
      </c>
      <c r="H51" s="329">
        <f t="shared" si="56"/>
        <v>99999</v>
      </c>
      <c r="I51" s="329">
        <f t="shared" si="56"/>
        <v>99999</v>
      </c>
      <c r="J51" s="329">
        <f t="shared" si="56"/>
        <v>99999</v>
      </c>
      <c r="K51" s="333">
        <f t="shared" si="56"/>
        <v>99999</v>
      </c>
      <c r="L51" s="347">
        <f t="shared" si="56"/>
        <v>99999</v>
      </c>
      <c r="M51" s="329">
        <f t="shared" si="56"/>
        <v>99999</v>
      </c>
      <c r="N51" s="329">
        <f t="shared" si="56"/>
        <v>99999</v>
      </c>
      <c r="O51" s="329">
        <f t="shared" si="56"/>
        <v>99999</v>
      </c>
      <c r="P51" s="329">
        <f t="shared" si="56"/>
        <v>99999</v>
      </c>
      <c r="Q51" s="342">
        <f t="shared" si="56"/>
        <v>99999</v>
      </c>
      <c r="R51" s="347">
        <f t="shared" si="56"/>
        <v>99999</v>
      </c>
      <c r="S51" s="329">
        <f t="shared" si="56"/>
        <v>99999</v>
      </c>
      <c r="T51" s="329">
        <f t="shared" si="56"/>
        <v>99999</v>
      </c>
      <c r="U51" s="329">
        <f t="shared" si="56"/>
        <v>99999</v>
      </c>
      <c r="V51" s="342">
        <f t="shared" si="56"/>
        <v>99999</v>
      </c>
      <c r="W51" s="347">
        <f t="shared" si="56"/>
        <v>99999</v>
      </c>
      <c r="X51" s="329">
        <f t="shared" si="56"/>
        <v>99999</v>
      </c>
      <c r="Y51" s="329">
        <f t="shared" si="56"/>
        <v>99999</v>
      </c>
      <c r="Z51" s="329">
        <f t="shared" si="56"/>
        <v>99999</v>
      </c>
      <c r="AA51" s="333">
        <f t="shared" si="56"/>
        <v>99999</v>
      </c>
      <c r="AB51" s="333">
        <f t="shared" si="25"/>
        <v>99999</v>
      </c>
      <c r="AC51" s="333">
        <f t="shared" si="26"/>
        <v>99999</v>
      </c>
      <c r="AD51" s="333">
        <f t="shared" si="27"/>
        <v>99999</v>
      </c>
      <c r="AE51" s="333">
        <f t="shared" si="28"/>
        <v>99999</v>
      </c>
      <c r="AF51" s="333">
        <f t="shared" si="29"/>
        <v>99999</v>
      </c>
      <c r="AG51" s="333">
        <f t="shared" si="30"/>
        <v>99999</v>
      </c>
      <c r="AH51" s="333">
        <f t="shared" si="31"/>
        <v>99999</v>
      </c>
      <c r="AI51" s="333">
        <f t="shared" si="32"/>
        <v>99999</v>
      </c>
      <c r="AJ51" s="333">
        <f t="shared" si="33"/>
        <v>99999</v>
      </c>
      <c r="AK51" s="333">
        <f t="shared" si="34"/>
        <v>99999</v>
      </c>
    </row>
    <row r="52" spans="1:37" x14ac:dyDescent="0.35">
      <c r="A52" s="332" t="str">
        <f>'Techs-Fuels Updated'!D32</f>
        <v>MKRCODM000</v>
      </c>
      <c r="B52" s="329">
        <f>'Techs-Fuels Updated'!V32</f>
        <v>99999</v>
      </c>
      <c r="C52" s="329">
        <f t="shared" si="55"/>
        <v>99999</v>
      </c>
      <c r="D52" s="329">
        <f t="shared" si="56"/>
        <v>99999</v>
      </c>
      <c r="E52" s="329">
        <f t="shared" si="56"/>
        <v>99999</v>
      </c>
      <c r="F52" s="342">
        <f t="shared" si="56"/>
        <v>99999</v>
      </c>
      <c r="G52" s="347">
        <f t="shared" si="56"/>
        <v>99999</v>
      </c>
      <c r="H52" s="329">
        <f t="shared" si="56"/>
        <v>99999</v>
      </c>
      <c r="I52" s="329">
        <f t="shared" si="56"/>
        <v>99999</v>
      </c>
      <c r="J52" s="329">
        <f t="shared" si="56"/>
        <v>99999</v>
      </c>
      <c r="K52" s="333">
        <f t="shared" si="56"/>
        <v>99999</v>
      </c>
      <c r="L52" s="347">
        <f t="shared" si="56"/>
        <v>99999</v>
      </c>
      <c r="M52" s="329">
        <f t="shared" si="56"/>
        <v>99999</v>
      </c>
      <c r="N52" s="329">
        <f t="shared" si="56"/>
        <v>99999</v>
      </c>
      <c r="O52" s="329">
        <f t="shared" si="56"/>
        <v>99999</v>
      </c>
      <c r="P52" s="329">
        <f t="shared" si="56"/>
        <v>99999</v>
      </c>
      <c r="Q52" s="342">
        <f t="shared" si="56"/>
        <v>99999</v>
      </c>
      <c r="R52" s="347">
        <f t="shared" si="56"/>
        <v>99999</v>
      </c>
      <c r="S52" s="329">
        <f t="shared" si="56"/>
        <v>99999</v>
      </c>
      <c r="T52" s="329">
        <f t="shared" si="56"/>
        <v>99999</v>
      </c>
      <c r="U52" s="329">
        <f t="shared" si="56"/>
        <v>99999</v>
      </c>
      <c r="V52" s="342">
        <f t="shared" si="56"/>
        <v>99999</v>
      </c>
      <c r="W52" s="347">
        <f t="shared" si="56"/>
        <v>99999</v>
      </c>
      <c r="X52" s="329">
        <f t="shared" si="56"/>
        <v>99999</v>
      </c>
      <c r="Y52" s="329">
        <f t="shared" si="56"/>
        <v>99999</v>
      </c>
      <c r="Z52" s="329">
        <f t="shared" si="56"/>
        <v>99999</v>
      </c>
      <c r="AA52" s="333">
        <f t="shared" si="56"/>
        <v>99999</v>
      </c>
      <c r="AB52" s="333">
        <f t="shared" si="25"/>
        <v>99999</v>
      </c>
      <c r="AC52" s="333">
        <f t="shared" si="26"/>
        <v>99999</v>
      </c>
      <c r="AD52" s="333">
        <f t="shared" si="27"/>
        <v>99999</v>
      </c>
      <c r="AE52" s="333">
        <f t="shared" si="28"/>
        <v>99999</v>
      </c>
      <c r="AF52" s="333">
        <f t="shared" si="29"/>
        <v>99999</v>
      </c>
      <c r="AG52" s="333">
        <f t="shared" si="30"/>
        <v>99999</v>
      </c>
      <c r="AH52" s="333">
        <f t="shared" si="31"/>
        <v>99999</v>
      </c>
      <c r="AI52" s="333">
        <f t="shared" si="32"/>
        <v>99999</v>
      </c>
      <c r="AJ52" s="333">
        <f t="shared" si="33"/>
        <v>99999</v>
      </c>
      <c r="AK52" s="333">
        <f t="shared" si="34"/>
        <v>99999</v>
      </c>
    </row>
    <row r="53" spans="1:37" x14ac:dyDescent="0.35">
      <c r="A53" s="332" t="str">
        <f>'Techs-Fuels Updated'!D33</f>
        <v>MKRCOIM000</v>
      </c>
      <c r="B53" s="329">
        <f>'Techs-Fuels Updated'!V33</f>
        <v>99999</v>
      </c>
      <c r="C53" s="329">
        <f t="shared" si="55"/>
        <v>99999</v>
      </c>
      <c r="D53" s="329">
        <f t="shared" si="56"/>
        <v>99999</v>
      </c>
      <c r="E53" s="329">
        <f t="shared" si="56"/>
        <v>99999</v>
      </c>
      <c r="F53" s="342">
        <f t="shared" si="56"/>
        <v>99999</v>
      </c>
      <c r="G53" s="347">
        <f t="shared" si="56"/>
        <v>99999</v>
      </c>
      <c r="H53" s="329">
        <f t="shared" si="56"/>
        <v>99999</v>
      </c>
      <c r="I53" s="329">
        <f t="shared" si="56"/>
        <v>99999</v>
      </c>
      <c r="J53" s="329">
        <f t="shared" si="56"/>
        <v>99999</v>
      </c>
      <c r="K53" s="333">
        <f t="shared" si="56"/>
        <v>99999</v>
      </c>
      <c r="L53" s="347">
        <f t="shared" si="56"/>
        <v>99999</v>
      </c>
      <c r="M53" s="329">
        <f t="shared" si="56"/>
        <v>99999</v>
      </c>
      <c r="N53" s="329">
        <f t="shared" si="56"/>
        <v>99999</v>
      </c>
      <c r="O53" s="329">
        <f t="shared" si="56"/>
        <v>99999</v>
      </c>
      <c r="P53" s="329">
        <f t="shared" si="56"/>
        <v>99999</v>
      </c>
      <c r="Q53" s="342">
        <f t="shared" si="56"/>
        <v>99999</v>
      </c>
      <c r="R53" s="347">
        <f t="shared" si="56"/>
        <v>99999</v>
      </c>
      <c r="S53" s="329">
        <f t="shared" si="56"/>
        <v>99999</v>
      </c>
      <c r="T53" s="329">
        <f t="shared" si="56"/>
        <v>99999</v>
      </c>
      <c r="U53" s="329">
        <f t="shared" si="56"/>
        <v>99999</v>
      </c>
      <c r="V53" s="342">
        <f t="shared" si="56"/>
        <v>99999</v>
      </c>
      <c r="W53" s="347">
        <f t="shared" si="56"/>
        <v>99999</v>
      </c>
      <c r="X53" s="329">
        <f t="shared" si="56"/>
        <v>99999</v>
      </c>
      <c r="Y53" s="329">
        <f t="shared" si="56"/>
        <v>99999</v>
      </c>
      <c r="Z53" s="329">
        <f t="shared" si="56"/>
        <v>99999</v>
      </c>
      <c r="AA53" s="333">
        <f t="shared" si="56"/>
        <v>99999</v>
      </c>
      <c r="AB53" s="333">
        <f t="shared" si="25"/>
        <v>99999</v>
      </c>
      <c r="AC53" s="333">
        <f t="shared" si="26"/>
        <v>99999</v>
      </c>
      <c r="AD53" s="333">
        <f t="shared" si="27"/>
        <v>99999</v>
      </c>
      <c r="AE53" s="333">
        <f t="shared" si="28"/>
        <v>99999</v>
      </c>
      <c r="AF53" s="333">
        <f t="shared" si="29"/>
        <v>99999</v>
      </c>
      <c r="AG53" s="333">
        <f t="shared" si="30"/>
        <v>99999</v>
      </c>
      <c r="AH53" s="333">
        <f t="shared" si="31"/>
        <v>99999</v>
      </c>
      <c r="AI53" s="333">
        <f t="shared" si="32"/>
        <v>99999</v>
      </c>
      <c r="AJ53" s="333">
        <f t="shared" si="33"/>
        <v>99999</v>
      </c>
      <c r="AK53" s="333">
        <f t="shared" si="34"/>
        <v>99999</v>
      </c>
    </row>
    <row r="54" spans="1:37" x14ac:dyDescent="0.35">
      <c r="A54" s="332" t="str">
        <f>'Techs-Fuels Updated'!D34</f>
        <v>MKRHFIM000</v>
      </c>
      <c r="B54" s="329">
        <f>'Techs-Fuels Updated'!V34</f>
        <v>99999</v>
      </c>
      <c r="C54" s="329">
        <f t="shared" si="55"/>
        <v>99999</v>
      </c>
      <c r="D54" s="329">
        <f t="shared" si="56"/>
        <v>99999</v>
      </c>
      <c r="E54" s="329">
        <f t="shared" si="56"/>
        <v>99999</v>
      </c>
      <c r="F54" s="342">
        <f t="shared" si="56"/>
        <v>99999</v>
      </c>
      <c r="G54" s="347">
        <f t="shared" si="56"/>
        <v>99999</v>
      </c>
      <c r="H54" s="329">
        <f t="shared" si="56"/>
        <v>99999</v>
      </c>
      <c r="I54" s="329">
        <f t="shared" si="56"/>
        <v>99999</v>
      </c>
      <c r="J54" s="329">
        <f t="shared" si="56"/>
        <v>99999</v>
      </c>
      <c r="K54" s="333">
        <f t="shared" si="56"/>
        <v>99999</v>
      </c>
      <c r="L54" s="347">
        <f t="shared" si="56"/>
        <v>99999</v>
      </c>
      <c r="M54" s="329">
        <f t="shared" si="56"/>
        <v>99999</v>
      </c>
      <c r="N54" s="329">
        <f t="shared" si="56"/>
        <v>99999</v>
      </c>
      <c r="O54" s="329">
        <f t="shared" si="56"/>
        <v>99999</v>
      </c>
      <c r="P54" s="329">
        <f t="shared" si="56"/>
        <v>99999</v>
      </c>
      <c r="Q54" s="342">
        <f t="shared" si="56"/>
        <v>99999</v>
      </c>
      <c r="R54" s="347">
        <f t="shared" si="56"/>
        <v>99999</v>
      </c>
      <c r="S54" s="329">
        <f t="shared" si="56"/>
        <v>99999</v>
      </c>
      <c r="T54" s="329">
        <f t="shared" si="56"/>
        <v>99999</v>
      </c>
      <c r="U54" s="329">
        <f t="shared" si="56"/>
        <v>99999</v>
      </c>
      <c r="V54" s="342">
        <f t="shared" si="56"/>
        <v>99999</v>
      </c>
      <c r="W54" s="347">
        <f t="shared" si="56"/>
        <v>99999</v>
      </c>
      <c r="X54" s="329">
        <f t="shared" si="56"/>
        <v>99999</v>
      </c>
      <c r="Y54" s="329">
        <f t="shared" si="56"/>
        <v>99999</v>
      </c>
      <c r="Z54" s="329">
        <f t="shared" si="56"/>
        <v>99999</v>
      </c>
      <c r="AA54" s="333">
        <f t="shared" si="56"/>
        <v>99999</v>
      </c>
      <c r="AB54" s="333">
        <f t="shared" si="25"/>
        <v>99999</v>
      </c>
      <c r="AC54" s="333">
        <f t="shared" si="26"/>
        <v>99999</v>
      </c>
      <c r="AD54" s="333">
        <f t="shared" si="27"/>
        <v>99999</v>
      </c>
      <c r="AE54" s="333">
        <f t="shared" si="28"/>
        <v>99999</v>
      </c>
      <c r="AF54" s="333">
        <f t="shared" si="29"/>
        <v>99999</v>
      </c>
      <c r="AG54" s="333">
        <f t="shared" si="30"/>
        <v>99999</v>
      </c>
      <c r="AH54" s="333">
        <f t="shared" si="31"/>
        <v>99999</v>
      </c>
      <c r="AI54" s="333">
        <f t="shared" si="32"/>
        <v>99999</v>
      </c>
      <c r="AJ54" s="333">
        <f t="shared" si="33"/>
        <v>99999</v>
      </c>
      <c r="AK54" s="333">
        <f t="shared" si="34"/>
        <v>99999</v>
      </c>
    </row>
    <row r="55" spans="1:37" x14ac:dyDescent="0.35">
      <c r="A55" s="332" t="str">
        <f>'Techs-Fuels Updated'!D35</f>
        <v>MKRNGIM000</v>
      </c>
      <c r="B55" s="329">
        <f>'Techs-Fuels Updated'!V35</f>
        <v>99999</v>
      </c>
      <c r="C55" s="329">
        <f t="shared" si="55"/>
        <v>99999</v>
      </c>
      <c r="D55" s="329">
        <f t="shared" si="56"/>
        <v>99999</v>
      </c>
      <c r="E55" s="329">
        <f t="shared" si="56"/>
        <v>99999</v>
      </c>
      <c r="F55" s="342">
        <f t="shared" si="56"/>
        <v>99999</v>
      </c>
      <c r="G55" s="347">
        <f t="shared" si="56"/>
        <v>99999</v>
      </c>
      <c r="H55" s="329">
        <f t="shared" si="56"/>
        <v>99999</v>
      </c>
      <c r="I55" s="329">
        <f t="shared" si="56"/>
        <v>99999</v>
      </c>
      <c r="J55" s="329">
        <f t="shared" si="56"/>
        <v>99999</v>
      </c>
      <c r="K55" s="333">
        <f t="shared" si="56"/>
        <v>99999</v>
      </c>
      <c r="L55" s="347">
        <f t="shared" si="56"/>
        <v>99999</v>
      </c>
      <c r="M55" s="329">
        <f t="shared" si="56"/>
        <v>99999</v>
      </c>
      <c r="N55" s="329">
        <f t="shared" si="56"/>
        <v>99999</v>
      </c>
      <c r="O55" s="329">
        <f t="shared" si="56"/>
        <v>99999</v>
      </c>
      <c r="P55" s="329">
        <f t="shared" si="56"/>
        <v>99999</v>
      </c>
      <c r="Q55" s="342">
        <f t="shared" si="56"/>
        <v>99999</v>
      </c>
      <c r="R55" s="347">
        <f t="shared" si="56"/>
        <v>99999</v>
      </c>
      <c r="S55" s="329">
        <f t="shared" si="56"/>
        <v>99999</v>
      </c>
      <c r="T55" s="329">
        <f t="shared" si="56"/>
        <v>99999</v>
      </c>
      <c r="U55" s="329">
        <f t="shared" si="56"/>
        <v>99999</v>
      </c>
      <c r="V55" s="342">
        <f t="shared" si="56"/>
        <v>99999</v>
      </c>
      <c r="W55" s="347">
        <f t="shared" si="56"/>
        <v>99999</v>
      </c>
      <c r="X55" s="329">
        <f t="shared" si="56"/>
        <v>99999</v>
      </c>
      <c r="Y55" s="329">
        <f t="shared" si="56"/>
        <v>99999</v>
      </c>
      <c r="Z55" s="329">
        <f t="shared" si="56"/>
        <v>99999</v>
      </c>
      <c r="AA55" s="333">
        <f t="shared" si="56"/>
        <v>99999</v>
      </c>
      <c r="AB55" s="333">
        <f t="shared" si="25"/>
        <v>99999</v>
      </c>
      <c r="AC55" s="333">
        <f t="shared" si="26"/>
        <v>99999</v>
      </c>
      <c r="AD55" s="333">
        <f t="shared" si="27"/>
        <v>99999</v>
      </c>
      <c r="AE55" s="333">
        <f t="shared" si="28"/>
        <v>99999</v>
      </c>
      <c r="AF55" s="333">
        <f t="shared" si="29"/>
        <v>99999</v>
      </c>
      <c r="AG55" s="333">
        <f t="shared" si="30"/>
        <v>99999</v>
      </c>
      <c r="AH55" s="333">
        <f t="shared" si="31"/>
        <v>99999</v>
      </c>
      <c r="AI55" s="333">
        <f t="shared" si="32"/>
        <v>99999</v>
      </c>
      <c r="AJ55" s="333">
        <f t="shared" si="33"/>
        <v>99999</v>
      </c>
      <c r="AK55" s="333">
        <f t="shared" si="34"/>
        <v>99999</v>
      </c>
    </row>
    <row r="56" spans="1:37" x14ac:dyDescent="0.35">
      <c r="A56" s="332" t="str">
        <f>'Techs-Fuels Updated'!D36</f>
        <v>MKPCOSCHO0</v>
      </c>
      <c r="B56" s="329">
        <f>'Techs-Fuels Updated'!V36</f>
        <v>0.69899999999999995</v>
      </c>
      <c r="C56" s="329">
        <f t="shared" si="55"/>
        <v>0.69899999999999995</v>
      </c>
      <c r="D56" s="329">
        <f t="shared" si="56"/>
        <v>0.69899999999999995</v>
      </c>
      <c r="E56" s="329">
        <f t="shared" si="56"/>
        <v>0.69899999999999995</v>
      </c>
      <c r="F56" s="342">
        <f t="shared" si="56"/>
        <v>0.69899999999999995</v>
      </c>
      <c r="G56" s="347">
        <f t="shared" si="56"/>
        <v>0.69899999999999995</v>
      </c>
      <c r="H56" s="329">
        <f t="shared" si="56"/>
        <v>0.69899999999999995</v>
      </c>
      <c r="I56" s="329">
        <f t="shared" si="56"/>
        <v>0.69899999999999995</v>
      </c>
      <c r="J56" s="329">
        <f t="shared" si="56"/>
        <v>0.69899999999999995</v>
      </c>
      <c r="K56" s="333">
        <f t="shared" si="56"/>
        <v>0.69899999999999995</v>
      </c>
      <c r="L56" s="347">
        <f t="shared" si="56"/>
        <v>0.69899999999999995</v>
      </c>
      <c r="M56" s="329">
        <f t="shared" si="56"/>
        <v>0.69899999999999995</v>
      </c>
      <c r="N56" s="329">
        <f t="shared" si="56"/>
        <v>0.69899999999999995</v>
      </c>
      <c r="O56" s="329">
        <f t="shared" si="56"/>
        <v>0.69899999999999995</v>
      </c>
      <c r="P56" s="329">
        <f t="shared" si="56"/>
        <v>0.69899999999999995</v>
      </c>
      <c r="Q56" s="342">
        <f t="shared" si="56"/>
        <v>0.69899999999999995</v>
      </c>
      <c r="R56" s="347">
        <f t="shared" si="56"/>
        <v>0.69899999999999995</v>
      </c>
      <c r="S56" s="329">
        <f t="shared" si="56"/>
        <v>0.69899999999999995</v>
      </c>
      <c r="T56" s="329">
        <f t="shared" si="56"/>
        <v>0.69899999999999995</v>
      </c>
      <c r="U56" s="329">
        <f t="shared" si="56"/>
        <v>0.69899999999999995</v>
      </c>
      <c r="V56" s="342">
        <f t="shared" si="56"/>
        <v>0.69899999999999995</v>
      </c>
      <c r="W56" s="347">
        <f t="shared" si="56"/>
        <v>0.69899999999999995</v>
      </c>
      <c r="X56" s="329">
        <f t="shared" si="56"/>
        <v>0.69899999999999995</v>
      </c>
      <c r="Y56" s="329">
        <f t="shared" si="56"/>
        <v>0.69899999999999995</v>
      </c>
      <c r="Z56" s="329">
        <f t="shared" si="56"/>
        <v>0.69899999999999995</v>
      </c>
      <c r="AA56" s="333">
        <f t="shared" si="56"/>
        <v>0.69899999999999995</v>
      </c>
      <c r="AB56" s="333">
        <f t="shared" si="25"/>
        <v>0.69899999999999995</v>
      </c>
      <c r="AC56" s="333">
        <f t="shared" si="26"/>
        <v>0.69899999999999995</v>
      </c>
      <c r="AD56" s="333">
        <f t="shared" si="27"/>
        <v>0.69899999999999995</v>
      </c>
      <c r="AE56" s="333">
        <f t="shared" si="28"/>
        <v>0.69899999999999995</v>
      </c>
      <c r="AF56" s="333">
        <f t="shared" si="29"/>
        <v>0.69899999999999995</v>
      </c>
      <c r="AG56" s="333">
        <f t="shared" si="30"/>
        <v>0.69899999999999995</v>
      </c>
      <c r="AH56" s="333">
        <f t="shared" si="31"/>
        <v>0.69899999999999995</v>
      </c>
      <c r="AI56" s="333">
        <f t="shared" si="32"/>
        <v>0.69899999999999995</v>
      </c>
      <c r="AJ56" s="333">
        <f t="shared" si="33"/>
        <v>0.69899999999999995</v>
      </c>
      <c r="AK56" s="333">
        <f t="shared" si="34"/>
        <v>0.69899999999999995</v>
      </c>
    </row>
    <row r="57" spans="1:37" x14ac:dyDescent="0.35">
      <c r="A57" s="332" t="str">
        <f>'Techs-Fuels Updated'!D37</f>
        <v>MKPCOSCNO0</v>
      </c>
      <c r="B57" s="329">
        <f>'Techs-Fuels Updated'!V37</f>
        <v>1.0589999999999999</v>
      </c>
      <c r="C57" s="329">
        <f t="shared" si="55"/>
        <v>1.0589999999999999</v>
      </c>
      <c r="D57" s="329">
        <f t="shared" si="56"/>
        <v>1.0589999999999999</v>
      </c>
      <c r="E57" s="329">
        <f t="shared" si="56"/>
        <v>1.0589999999999999</v>
      </c>
      <c r="F57" s="342">
        <f t="shared" si="56"/>
        <v>1.0589999999999999</v>
      </c>
      <c r="G57" s="347">
        <f t="shared" si="56"/>
        <v>1.0589999999999999</v>
      </c>
      <c r="H57" s="329">
        <f t="shared" si="56"/>
        <v>1.0589999999999999</v>
      </c>
      <c r="I57" s="329">
        <f t="shared" si="56"/>
        <v>1.0589999999999999</v>
      </c>
      <c r="J57" s="329">
        <f t="shared" si="56"/>
        <v>1.0589999999999999</v>
      </c>
      <c r="K57" s="333">
        <f t="shared" si="56"/>
        <v>1.0589999999999999</v>
      </c>
      <c r="L57" s="347">
        <f t="shared" si="56"/>
        <v>1.0589999999999999</v>
      </c>
      <c r="M57" s="329">
        <f t="shared" si="56"/>
        <v>1.0589999999999999</v>
      </c>
      <c r="N57" s="329">
        <f t="shared" si="56"/>
        <v>1.0589999999999999</v>
      </c>
      <c r="O57" s="329">
        <f t="shared" si="56"/>
        <v>1.0589999999999999</v>
      </c>
      <c r="P57" s="329">
        <f t="shared" si="56"/>
        <v>1.0589999999999999</v>
      </c>
      <c r="Q57" s="342">
        <f t="shared" si="56"/>
        <v>1.0589999999999999</v>
      </c>
      <c r="R57" s="347">
        <f t="shared" si="56"/>
        <v>1.0589999999999999</v>
      </c>
      <c r="S57" s="329">
        <f t="shared" si="56"/>
        <v>1.0589999999999999</v>
      </c>
      <c r="T57" s="329">
        <f t="shared" si="56"/>
        <v>1.0589999999999999</v>
      </c>
      <c r="U57" s="329">
        <f t="shared" si="56"/>
        <v>1.0589999999999999</v>
      </c>
      <c r="V57" s="342">
        <f t="shared" si="56"/>
        <v>1.0589999999999999</v>
      </c>
      <c r="W57" s="347">
        <f t="shared" si="56"/>
        <v>1.0589999999999999</v>
      </c>
      <c r="X57" s="329">
        <f t="shared" si="56"/>
        <v>1.0589999999999999</v>
      </c>
      <c r="Y57" s="329">
        <f t="shared" si="56"/>
        <v>1.0589999999999999</v>
      </c>
      <c r="Z57" s="329">
        <f t="shared" si="56"/>
        <v>1.0589999999999999</v>
      </c>
      <c r="AA57" s="333">
        <f t="shared" si="56"/>
        <v>1.0589999999999999</v>
      </c>
      <c r="AB57" s="333">
        <f t="shared" si="25"/>
        <v>1.0589999999999999</v>
      </c>
      <c r="AC57" s="333">
        <f t="shared" si="26"/>
        <v>1.0589999999999999</v>
      </c>
      <c r="AD57" s="333">
        <f t="shared" si="27"/>
        <v>1.0589999999999999</v>
      </c>
      <c r="AE57" s="333">
        <f t="shared" si="28"/>
        <v>1.0589999999999999</v>
      </c>
      <c r="AF57" s="333">
        <f t="shared" si="29"/>
        <v>1.0589999999999999</v>
      </c>
      <c r="AG57" s="333">
        <f t="shared" si="30"/>
        <v>1.0589999999999999</v>
      </c>
      <c r="AH57" s="333">
        <f t="shared" si="31"/>
        <v>1.0589999999999999</v>
      </c>
      <c r="AI57" s="333">
        <f t="shared" si="32"/>
        <v>1.0589999999999999</v>
      </c>
      <c r="AJ57" s="333">
        <f t="shared" si="33"/>
        <v>1.0589999999999999</v>
      </c>
      <c r="AK57" s="333">
        <f t="shared" si="34"/>
        <v>1.0589999999999999</v>
      </c>
    </row>
    <row r="58" spans="1:37" x14ac:dyDescent="0.35">
      <c r="A58" s="332" t="str">
        <f>'Techs-Fuels Updated'!D38</f>
        <v>MKPHFSCHO0</v>
      </c>
      <c r="B58" s="329">
        <f>'Techs-Fuels Updated'!V38</f>
        <v>0.19800000000000001</v>
      </c>
      <c r="C58" s="329">
        <f t="shared" si="55"/>
        <v>0.19800000000000001</v>
      </c>
      <c r="D58" s="329">
        <f t="shared" si="56"/>
        <v>0.19800000000000001</v>
      </c>
      <c r="E58" s="329">
        <f t="shared" si="56"/>
        <v>0.19800000000000001</v>
      </c>
      <c r="F58" s="342">
        <f t="shared" si="56"/>
        <v>0.19800000000000001</v>
      </c>
      <c r="G58" s="347">
        <f t="shared" si="56"/>
        <v>0.19800000000000001</v>
      </c>
      <c r="H58" s="329">
        <f t="shared" si="56"/>
        <v>0.19800000000000001</v>
      </c>
      <c r="I58" s="329">
        <f t="shared" si="56"/>
        <v>0.19800000000000001</v>
      </c>
      <c r="J58" s="329">
        <f t="shared" si="56"/>
        <v>0.19800000000000001</v>
      </c>
      <c r="K58" s="333">
        <f t="shared" si="56"/>
        <v>0.19800000000000001</v>
      </c>
      <c r="L58" s="347">
        <f t="shared" si="56"/>
        <v>0.19800000000000001</v>
      </c>
      <c r="M58" s="329">
        <f t="shared" si="56"/>
        <v>0.19800000000000001</v>
      </c>
      <c r="N58" s="329">
        <f t="shared" si="56"/>
        <v>0.19800000000000001</v>
      </c>
      <c r="O58" s="329">
        <f t="shared" si="56"/>
        <v>0.19800000000000001</v>
      </c>
      <c r="P58" s="329">
        <f t="shared" si="56"/>
        <v>0.19800000000000001</v>
      </c>
      <c r="Q58" s="342">
        <f t="shared" si="56"/>
        <v>0.19800000000000001</v>
      </c>
      <c r="R58" s="347">
        <f t="shared" si="56"/>
        <v>0.19800000000000001</v>
      </c>
      <c r="S58" s="329">
        <f t="shared" si="56"/>
        <v>0.19800000000000001</v>
      </c>
      <c r="T58" s="329">
        <f t="shared" si="56"/>
        <v>0.19800000000000001</v>
      </c>
      <c r="U58" s="329">
        <f t="shared" si="56"/>
        <v>0.19800000000000001</v>
      </c>
      <c r="V58" s="342">
        <f t="shared" si="56"/>
        <v>0.19800000000000001</v>
      </c>
      <c r="W58" s="347">
        <f t="shared" si="56"/>
        <v>0.19800000000000001</v>
      </c>
      <c r="X58" s="329">
        <f t="shared" si="56"/>
        <v>0.19800000000000001</v>
      </c>
      <c r="Y58" s="329">
        <f t="shared" si="56"/>
        <v>0.19800000000000001</v>
      </c>
      <c r="Z58" s="329">
        <f t="shared" si="56"/>
        <v>0.19800000000000001</v>
      </c>
      <c r="AA58" s="333">
        <f t="shared" si="56"/>
        <v>0.19800000000000001</v>
      </c>
      <c r="AB58" s="333">
        <f t="shared" si="25"/>
        <v>0.19800000000000001</v>
      </c>
      <c r="AC58" s="333">
        <f t="shared" si="26"/>
        <v>0.19800000000000001</v>
      </c>
      <c r="AD58" s="333">
        <f t="shared" si="27"/>
        <v>0.19800000000000001</v>
      </c>
      <c r="AE58" s="333">
        <f t="shared" si="28"/>
        <v>0.19800000000000001</v>
      </c>
      <c r="AF58" s="333">
        <f t="shared" si="29"/>
        <v>0.19800000000000001</v>
      </c>
      <c r="AG58" s="333">
        <f t="shared" si="30"/>
        <v>0.19800000000000001</v>
      </c>
      <c r="AH58" s="333">
        <f t="shared" si="31"/>
        <v>0.19800000000000001</v>
      </c>
      <c r="AI58" s="333">
        <f t="shared" si="32"/>
        <v>0.19800000000000001</v>
      </c>
      <c r="AJ58" s="333">
        <f t="shared" si="33"/>
        <v>0.19800000000000001</v>
      </c>
      <c r="AK58" s="333">
        <f t="shared" si="34"/>
        <v>0.19800000000000001</v>
      </c>
    </row>
    <row r="59" spans="1:37" x14ac:dyDescent="0.35">
      <c r="A59" s="332" t="str">
        <f>'Techs-Fuels Updated'!D39</f>
        <v>MKPHYDMHI1</v>
      </c>
      <c r="B59" s="329">
        <f>'Techs-Fuels Updated'!V39</f>
        <v>4.2000000000000003E-2</v>
      </c>
      <c r="C59" s="329">
        <f>B59</f>
        <v>4.2000000000000003E-2</v>
      </c>
      <c r="D59" s="329">
        <f t="shared" ref="D59:AA59" si="57">C59</f>
        <v>4.2000000000000003E-2</v>
      </c>
      <c r="E59" s="329">
        <f t="shared" si="57"/>
        <v>4.2000000000000003E-2</v>
      </c>
      <c r="F59" s="342">
        <f t="shared" si="57"/>
        <v>4.2000000000000003E-2</v>
      </c>
      <c r="G59" s="347">
        <f t="shared" si="57"/>
        <v>4.2000000000000003E-2</v>
      </c>
      <c r="H59" s="329">
        <f t="shared" si="57"/>
        <v>4.2000000000000003E-2</v>
      </c>
      <c r="I59" s="329">
        <f t="shared" si="57"/>
        <v>4.2000000000000003E-2</v>
      </c>
      <c r="J59" s="329">
        <f t="shared" si="57"/>
        <v>4.2000000000000003E-2</v>
      </c>
      <c r="K59" s="333">
        <f t="shared" si="57"/>
        <v>4.2000000000000003E-2</v>
      </c>
      <c r="L59" s="347">
        <f t="shared" si="57"/>
        <v>4.2000000000000003E-2</v>
      </c>
      <c r="M59" s="329">
        <f t="shared" si="57"/>
        <v>4.2000000000000003E-2</v>
      </c>
      <c r="N59" s="329">
        <f t="shared" si="57"/>
        <v>4.2000000000000003E-2</v>
      </c>
      <c r="O59" s="329">
        <f t="shared" si="57"/>
        <v>4.2000000000000003E-2</v>
      </c>
      <c r="P59" s="329">
        <f t="shared" si="57"/>
        <v>4.2000000000000003E-2</v>
      </c>
      <c r="Q59" s="342">
        <f t="shared" si="57"/>
        <v>4.2000000000000003E-2</v>
      </c>
      <c r="R59" s="347">
        <f t="shared" si="57"/>
        <v>4.2000000000000003E-2</v>
      </c>
      <c r="S59" s="329">
        <f t="shared" si="57"/>
        <v>4.2000000000000003E-2</v>
      </c>
      <c r="T59" s="329">
        <f t="shared" si="57"/>
        <v>4.2000000000000003E-2</v>
      </c>
      <c r="U59" s="329">
        <f t="shared" si="57"/>
        <v>4.2000000000000003E-2</v>
      </c>
      <c r="V59" s="342">
        <f t="shared" si="57"/>
        <v>4.2000000000000003E-2</v>
      </c>
      <c r="W59" s="347">
        <f t="shared" si="57"/>
        <v>4.2000000000000003E-2</v>
      </c>
      <c r="X59" s="329">
        <f t="shared" si="57"/>
        <v>4.2000000000000003E-2</v>
      </c>
      <c r="Y59" s="329">
        <f t="shared" si="57"/>
        <v>4.2000000000000003E-2</v>
      </c>
      <c r="Z59" s="329">
        <f t="shared" si="57"/>
        <v>4.2000000000000003E-2</v>
      </c>
      <c r="AA59" s="333">
        <f t="shared" si="57"/>
        <v>4.2000000000000003E-2</v>
      </c>
      <c r="AB59" s="333">
        <f t="shared" si="25"/>
        <v>4.2000000000000003E-2</v>
      </c>
      <c r="AC59" s="333">
        <f t="shared" si="26"/>
        <v>4.2000000000000003E-2</v>
      </c>
      <c r="AD59" s="333">
        <f t="shared" si="27"/>
        <v>4.2000000000000003E-2</v>
      </c>
      <c r="AE59" s="333">
        <f t="shared" si="28"/>
        <v>4.2000000000000003E-2</v>
      </c>
      <c r="AF59" s="333">
        <f t="shared" si="29"/>
        <v>4.2000000000000003E-2</v>
      </c>
      <c r="AG59" s="333">
        <f t="shared" si="30"/>
        <v>4.2000000000000003E-2</v>
      </c>
      <c r="AH59" s="333">
        <f t="shared" si="31"/>
        <v>4.2000000000000003E-2</v>
      </c>
      <c r="AI59" s="333">
        <f t="shared" si="32"/>
        <v>4.2000000000000003E-2</v>
      </c>
      <c r="AJ59" s="333">
        <f t="shared" si="33"/>
        <v>4.2000000000000003E-2</v>
      </c>
      <c r="AK59" s="333">
        <f t="shared" si="34"/>
        <v>4.2000000000000003E-2</v>
      </c>
    </row>
    <row r="60" spans="1:37" x14ac:dyDescent="0.35">
      <c r="A60" s="332" t="str">
        <f>'Techs-Fuels Updated'!D40</f>
        <v>MKPHYDMHI2</v>
      </c>
      <c r="B60" s="329">
        <f>'Techs-Fuels Updated'!V40</f>
        <v>8.4000000000000005E-2</v>
      </c>
      <c r="C60" s="329">
        <f>B60</f>
        <v>8.4000000000000005E-2</v>
      </c>
      <c r="D60" s="329">
        <f t="shared" ref="D60:AA70" si="58">C60</f>
        <v>8.4000000000000005E-2</v>
      </c>
      <c r="E60" s="329">
        <f t="shared" si="58"/>
        <v>8.4000000000000005E-2</v>
      </c>
      <c r="F60" s="342">
        <f t="shared" si="58"/>
        <v>8.4000000000000005E-2</v>
      </c>
      <c r="G60" s="347">
        <f t="shared" si="58"/>
        <v>8.4000000000000005E-2</v>
      </c>
      <c r="H60" s="329">
        <f t="shared" si="58"/>
        <v>8.4000000000000005E-2</v>
      </c>
      <c r="I60" s="329">
        <f t="shared" si="58"/>
        <v>8.4000000000000005E-2</v>
      </c>
      <c r="J60" s="329">
        <f t="shared" si="58"/>
        <v>8.4000000000000005E-2</v>
      </c>
      <c r="K60" s="333">
        <f t="shared" si="58"/>
        <v>8.4000000000000005E-2</v>
      </c>
      <c r="L60" s="347">
        <f t="shared" si="58"/>
        <v>8.4000000000000005E-2</v>
      </c>
      <c r="M60" s="329">
        <f t="shared" si="58"/>
        <v>8.4000000000000005E-2</v>
      </c>
      <c r="N60" s="329">
        <f t="shared" si="58"/>
        <v>8.4000000000000005E-2</v>
      </c>
      <c r="O60" s="329">
        <f t="shared" si="58"/>
        <v>8.4000000000000005E-2</v>
      </c>
      <c r="P60" s="329">
        <f t="shared" si="58"/>
        <v>8.4000000000000005E-2</v>
      </c>
      <c r="Q60" s="342">
        <f t="shared" si="58"/>
        <v>8.4000000000000005E-2</v>
      </c>
      <c r="R60" s="347">
        <f t="shared" si="58"/>
        <v>8.4000000000000005E-2</v>
      </c>
      <c r="S60" s="329">
        <f t="shared" si="58"/>
        <v>8.4000000000000005E-2</v>
      </c>
      <c r="T60" s="329">
        <f t="shared" si="58"/>
        <v>8.4000000000000005E-2</v>
      </c>
      <c r="U60" s="329">
        <f t="shared" si="58"/>
        <v>8.4000000000000005E-2</v>
      </c>
      <c r="V60" s="342">
        <f t="shared" si="58"/>
        <v>8.4000000000000005E-2</v>
      </c>
      <c r="W60" s="347">
        <f t="shared" si="58"/>
        <v>8.4000000000000005E-2</v>
      </c>
      <c r="X60" s="329">
        <f t="shared" si="58"/>
        <v>8.4000000000000005E-2</v>
      </c>
      <c r="Y60" s="329">
        <f t="shared" si="58"/>
        <v>8.4000000000000005E-2</v>
      </c>
      <c r="Z60" s="329">
        <f t="shared" si="58"/>
        <v>8.4000000000000005E-2</v>
      </c>
      <c r="AA60" s="333">
        <f t="shared" si="58"/>
        <v>8.4000000000000005E-2</v>
      </c>
      <c r="AB60" s="333">
        <f t="shared" si="25"/>
        <v>8.4000000000000005E-2</v>
      </c>
      <c r="AC60" s="333">
        <f t="shared" si="26"/>
        <v>8.4000000000000005E-2</v>
      </c>
      <c r="AD60" s="333">
        <f t="shared" si="27"/>
        <v>8.4000000000000005E-2</v>
      </c>
      <c r="AE60" s="333">
        <f t="shared" si="28"/>
        <v>8.4000000000000005E-2</v>
      </c>
      <c r="AF60" s="333">
        <f t="shared" si="29"/>
        <v>8.4000000000000005E-2</v>
      </c>
      <c r="AG60" s="333">
        <f t="shared" si="30"/>
        <v>8.4000000000000005E-2</v>
      </c>
      <c r="AH60" s="333">
        <f t="shared" si="31"/>
        <v>8.4000000000000005E-2</v>
      </c>
      <c r="AI60" s="333">
        <f t="shared" si="32"/>
        <v>8.4000000000000005E-2</v>
      </c>
      <c r="AJ60" s="333">
        <f t="shared" si="33"/>
        <v>8.4000000000000005E-2</v>
      </c>
      <c r="AK60" s="333">
        <f t="shared" si="34"/>
        <v>8.4000000000000005E-2</v>
      </c>
    </row>
    <row r="61" spans="1:37" x14ac:dyDescent="0.35">
      <c r="A61" s="332" t="str">
        <f>'Techs-Fuels Updated'!D41</f>
        <v>MKPHYDMHO0</v>
      </c>
      <c r="B61" s="329">
        <f>'Techs-Fuels Updated'!V41</f>
        <v>0.40970000000000001</v>
      </c>
      <c r="C61" s="329">
        <f t="shared" ref="C61:R70" si="59">B61</f>
        <v>0.40970000000000001</v>
      </c>
      <c r="D61" s="329">
        <f t="shared" si="59"/>
        <v>0.40970000000000001</v>
      </c>
      <c r="E61" s="329">
        <f t="shared" si="59"/>
        <v>0.40970000000000001</v>
      </c>
      <c r="F61" s="342">
        <f t="shared" si="59"/>
        <v>0.40970000000000001</v>
      </c>
      <c r="G61" s="347">
        <f t="shared" si="59"/>
        <v>0.40970000000000001</v>
      </c>
      <c r="H61" s="329">
        <f t="shared" si="59"/>
        <v>0.40970000000000001</v>
      </c>
      <c r="I61" s="329">
        <f t="shared" si="59"/>
        <v>0.40970000000000001</v>
      </c>
      <c r="J61" s="329">
        <f t="shared" si="59"/>
        <v>0.40970000000000001</v>
      </c>
      <c r="K61" s="333">
        <f t="shared" si="59"/>
        <v>0.40970000000000001</v>
      </c>
      <c r="L61" s="347">
        <f t="shared" si="59"/>
        <v>0.40970000000000001</v>
      </c>
      <c r="M61" s="329">
        <f t="shared" si="59"/>
        <v>0.40970000000000001</v>
      </c>
      <c r="N61" s="329">
        <f t="shared" si="59"/>
        <v>0.40970000000000001</v>
      </c>
      <c r="O61" s="329">
        <f t="shared" si="59"/>
        <v>0.40970000000000001</v>
      </c>
      <c r="P61" s="329">
        <f t="shared" si="59"/>
        <v>0.40970000000000001</v>
      </c>
      <c r="Q61" s="342">
        <f t="shared" si="59"/>
        <v>0.40970000000000001</v>
      </c>
      <c r="R61" s="347">
        <f t="shared" si="59"/>
        <v>0.40970000000000001</v>
      </c>
      <c r="S61" s="329">
        <f t="shared" si="58"/>
        <v>0.40970000000000001</v>
      </c>
      <c r="T61" s="329">
        <f t="shared" si="58"/>
        <v>0.40970000000000001</v>
      </c>
      <c r="U61" s="329">
        <f t="shared" si="58"/>
        <v>0.40970000000000001</v>
      </c>
      <c r="V61" s="342">
        <f t="shared" si="58"/>
        <v>0.40970000000000001</v>
      </c>
      <c r="W61" s="347">
        <f t="shared" si="58"/>
        <v>0.40970000000000001</v>
      </c>
      <c r="X61" s="329">
        <f t="shared" si="58"/>
        <v>0.40970000000000001</v>
      </c>
      <c r="Y61" s="329">
        <f t="shared" si="58"/>
        <v>0.40970000000000001</v>
      </c>
      <c r="Z61" s="329">
        <f t="shared" si="58"/>
        <v>0.40970000000000001</v>
      </c>
      <c r="AA61" s="333">
        <f t="shared" si="58"/>
        <v>0.40970000000000001</v>
      </c>
      <c r="AB61" s="333">
        <f t="shared" si="25"/>
        <v>0.40970000000000001</v>
      </c>
      <c r="AC61" s="333">
        <f t="shared" si="26"/>
        <v>0.40970000000000001</v>
      </c>
      <c r="AD61" s="333">
        <f t="shared" si="27"/>
        <v>0.40970000000000001</v>
      </c>
      <c r="AE61" s="333">
        <f t="shared" si="28"/>
        <v>0.40970000000000001</v>
      </c>
      <c r="AF61" s="333">
        <f t="shared" si="29"/>
        <v>0.40970000000000001</v>
      </c>
      <c r="AG61" s="333">
        <f t="shared" si="30"/>
        <v>0.40970000000000001</v>
      </c>
      <c r="AH61" s="333">
        <f t="shared" si="31"/>
        <v>0.40970000000000001</v>
      </c>
      <c r="AI61" s="333">
        <f t="shared" si="32"/>
        <v>0.40970000000000001</v>
      </c>
      <c r="AJ61" s="333">
        <f t="shared" si="33"/>
        <v>0.40970000000000001</v>
      </c>
      <c r="AK61" s="333">
        <f t="shared" si="34"/>
        <v>0.40970000000000001</v>
      </c>
    </row>
    <row r="62" spans="1:37" x14ac:dyDescent="0.35">
      <c r="A62" s="332" t="str">
        <f>'Techs-Fuels Updated'!D42</f>
        <v>MKPHYDMNO0</v>
      </c>
      <c r="B62" s="329">
        <f>'Techs-Fuels Updated'!V42</f>
        <v>0.72724</v>
      </c>
      <c r="C62" s="329">
        <f t="shared" si="59"/>
        <v>0.72724</v>
      </c>
      <c r="D62" s="329">
        <f t="shared" si="58"/>
        <v>0.72724</v>
      </c>
      <c r="E62" s="329">
        <f t="shared" si="58"/>
        <v>0.72724</v>
      </c>
      <c r="F62" s="342">
        <f t="shared" si="58"/>
        <v>0.72724</v>
      </c>
      <c r="G62" s="347">
        <f t="shared" si="58"/>
        <v>0.72724</v>
      </c>
      <c r="H62" s="329">
        <f t="shared" si="58"/>
        <v>0.72724</v>
      </c>
      <c r="I62" s="329">
        <f t="shared" si="58"/>
        <v>0.72724</v>
      </c>
      <c r="J62" s="329">
        <f t="shared" si="58"/>
        <v>0.72724</v>
      </c>
      <c r="K62" s="333">
        <f t="shared" si="58"/>
        <v>0.72724</v>
      </c>
      <c r="L62" s="347">
        <f t="shared" si="58"/>
        <v>0.72724</v>
      </c>
      <c r="M62" s="329">
        <f t="shared" si="58"/>
        <v>0.72724</v>
      </c>
      <c r="N62" s="329">
        <f t="shared" si="58"/>
        <v>0.72724</v>
      </c>
      <c r="O62" s="329">
        <f t="shared" si="58"/>
        <v>0.72724</v>
      </c>
      <c r="P62" s="329">
        <f t="shared" si="58"/>
        <v>0.72724</v>
      </c>
      <c r="Q62" s="342">
        <f t="shared" si="58"/>
        <v>0.72724</v>
      </c>
      <c r="R62" s="347">
        <f t="shared" si="58"/>
        <v>0.72724</v>
      </c>
      <c r="S62" s="329">
        <f t="shared" si="58"/>
        <v>0.72724</v>
      </c>
      <c r="T62" s="329">
        <f t="shared" si="58"/>
        <v>0.72724</v>
      </c>
      <c r="U62" s="329">
        <f t="shared" si="58"/>
        <v>0.72724</v>
      </c>
      <c r="V62" s="342">
        <f t="shared" si="58"/>
        <v>0.72724</v>
      </c>
      <c r="W62" s="347">
        <f t="shared" si="58"/>
        <v>0.72724</v>
      </c>
      <c r="X62" s="329">
        <f t="shared" si="58"/>
        <v>0.72724</v>
      </c>
      <c r="Y62" s="329">
        <f t="shared" si="58"/>
        <v>0.72724</v>
      </c>
      <c r="Z62" s="329">
        <f t="shared" si="58"/>
        <v>0.72724</v>
      </c>
      <c r="AA62" s="333">
        <f t="shared" si="58"/>
        <v>0.72724</v>
      </c>
      <c r="AB62" s="333">
        <f t="shared" si="25"/>
        <v>0.72724</v>
      </c>
      <c r="AC62" s="333">
        <f t="shared" si="26"/>
        <v>0.72724</v>
      </c>
      <c r="AD62" s="333">
        <f t="shared" si="27"/>
        <v>0.72724</v>
      </c>
      <c r="AE62" s="333">
        <f t="shared" si="28"/>
        <v>0.72724</v>
      </c>
      <c r="AF62" s="333">
        <f t="shared" si="29"/>
        <v>0.72724</v>
      </c>
      <c r="AG62" s="333">
        <f t="shared" si="30"/>
        <v>0.72724</v>
      </c>
      <c r="AH62" s="333">
        <f t="shared" si="31"/>
        <v>0.72724</v>
      </c>
      <c r="AI62" s="333">
        <f t="shared" si="32"/>
        <v>0.72724</v>
      </c>
      <c r="AJ62" s="333">
        <f t="shared" si="33"/>
        <v>0.72724</v>
      </c>
      <c r="AK62" s="333">
        <f t="shared" si="34"/>
        <v>0.72724</v>
      </c>
    </row>
    <row r="63" spans="1:37" x14ac:dyDescent="0.35">
      <c r="A63" s="332" t="str">
        <f>'Techs-Fuels Updated'!D43</f>
        <v>MKPHYRRHO0</v>
      </c>
      <c r="B63" s="329">
        <f>'Techs-Fuels Updated'!V43</f>
        <v>3.3799999999999997E-2</v>
      </c>
      <c r="C63" s="329">
        <f t="shared" si="59"/>
        <v>3.3799999999999997E-2</v>
      </c>
      <c r="D63" s="329">
        <f t="shared" si="58"/>
        <v>3.3799999999999997E-2</v>
      </c>
      <c r="E63" s="329">
        <f t="shared" si="58"/>
        <v>3.3799999999999997E-2</v>
      </c>
      <c r="F63" s="342">
        <f t="shared" si="58"/>
        <v>3.3799999999999997E-2</v>
      </c>
      <c r="G63" s="347">
        <f t="shared" si="58"/>
        <v>3.3799999999999997E-2</v>
      </c>
      <c r="H63" s="329">
        <f t="shared" si="58"/>
        <v>3.3799999999999997E-2</v>
      </c>
      <c r="I63" s="329">
        <f t="shared" si="58"/>
        <v>3.3799999999999997E-2</v>
      </c>
      <c r="J63" s="329">
        <f t="shared" si="58"/>
        <v>3.3799999999999997E-2</v>
      </c>
      <c r="K63" s="333">
        <f t="shared" si="58"/>
        <v>3.3799999999999997E-2</v>
      </c>
      <c r="L63" s="347">
        <f t="shared" si="58"/>
        <v>3.3799999999999997E-2</v>
      </c>
      <c r="M63" s="329">
        <f t="shared" si="58"/>
        <v>3.3799999999999997E-2</v>
      </c>
      <c r="N63" s="329">
        <f t="shared" si="58"/>
        <v>3.3799999999999997E-2</v>
      </c>
      <c r="O63" s="329">
        <f t="shared" si="58"/>
        <v>3.3799999999999997E-2</v>
      </c>
      <c r="P63" s="329">
        <f t="shared" si="58"/>
        <v>3.3799999999999997E-2</v>
      </c>
      <c r="Q63" s="342">
        <f t="shared" si="58"/>
        <v>3.3799999999999997E-2</v>
      </c>
      <c r="R63" s="347">
        <f t="shared" si="58"/>
        <v>3.3799999999999997E-2</v>
      </c>
      <c r="S63" s="329">
        <f t="shared" si="58"/>
        <v>3.3799999999999997E-2</v>
      </c>
      <c r="T63" s="329">
        <f t="shared" si="58"/>
        <v>3.3799999999999997E-2</v>
      </c>
      <c r="U63" s="329">
        <f t="shared" si="58"/>
        <v>3.3799999999999997E-2</v>
      </c>
      <c r="V63" s="342">
        <f t="shared" si="58"/>
        <v>3.3799999999999997E-2</v>
      </c>
      <c r="W63" s="347">
        <f t="shared" si="58"/>
        <v>3.3799999999999997E-2</v>
      </c>
      <c r="X63" s="329">
        <f t="shared" si="58"/>
        <v>3.3799999999999997E-2</v>
      </c>
      <c r="Y63" s="329">
        <f t="shared" si="58"/>
        <v>3.3799999999999997E-2</v>
      </c>
      <c r="Z63" s="329">
        <f t="shared" si="58"/>
        <v>3.3799999999999997E-2</v>
      </c>
      <c r="AA63" s="333">
        <f t="shared" si="58"/>
        <v>3.3799999999999997E-2</v>
      </c>
      <c r="AB63" s="333">
        <f t="shared" si="25"/>
        <v>3.3799999999999997E-2</v>
      </c>
      <c r="AC63" s="333">
        <f t="shared" si="26"/>
        <v>3.3799999999999997E-2</v>
      </c>
      <c r="AD63" s="333">
        <f t="shared" si="27"/>
        <v>3.3799999999999997E-2</v>
      </c>
      <c r="AE63" s="333">
        <f t="shared" si="28"/>
        <v>3.3799999999999997E-2</v>
      </c>
      <c r="AF63" s="333">
        <f t="shared" si="29"/>
        <v>3.3799999999999997E-2</v>
      </c>
      <c r="AG63" s="333">
        <f t="shared" si="30"/>
        <v>3.3799999999999997E-2</v>
      </c>
      <c r="AH63" s="333">
        <f t="shared" si="31"/>
        <v>3.3799999999999997E-2</v>
      </c>
      <c r="AI63" s="333">
        <f t="shared" si="32"/>
        <v>3.3799999999999997E-2</v>
      </c>
      <c r="AJ63" s="333">
        <f t="shared" si="33"/>
        <v>3.3799999999999997E-2</v>
      </c>
      <c r="AK63" s="333">
        <f t="shared" si="34"/>
        <v>3.3799999999999997E-2</v>
      </c>
    </row>
    <row r="64" spans="1:37" x14ac:dyDescent="0.35">
      <c r="A64" s="332" t="str">
        <f>'Techs-Fuels Updated'!D44</f>
        <v>MKPHYRRNO0</v>
      </c>
      <c r="B64" s="329">
        <f>'Techs-Fuels Updated'!V44</f>
        <v>0.35749999999999998</v>
      </c>
      <c r="C64" s="329">
        <f t="shared" si="59"/>
        <v>0.35749999999999998</v>
      </c>
      <c r="D64" s="329">
        <f t="shared" si="58"/>
        <v>0.35749999999999998</v>
      </c>
      <c r="E64" s="329">
        <f t="shared" si="58"/>
        <v>0.35749999999999998</v>
      </c>
      <c r="F64" s="342">
        <f t="shared" si="58"/>
        <v>0.35749999999999998</v>
      </c>
      <c r="G64" s="347">
        <f t="shared" si="58"/>
        <v>0.35749999999999998</v>
      </c>
      <c r="H64" s="329">
        <f t="shared" si="58"/>
        <v>0.35749999999999998</v>
      </c>
      <c r="I64" s="329">
        <f t="shared" si="58"/>
        <v>0.35749999999999998</v>
      </c>
      <c r="J64" s="329">
        <f t="shared" si="58"/>
        <v>0.35749999999999998</v>
      </c>
      <c r="K64" s="333">
        <f t="shared" si="58"/>
        <v>0.35749999999999998</v>
      </c>
      <c r="L64" s="347">
        <f t="shared" si="58"/>
        <v>0.35749999999999998</v>
      </c>
      <c r="M64" s="329">
        <f t="shared" si="58"/>
        <v>0.35749999999999998</v>
      </c>
      <c r="N64" s="329">
        <f t="shared" si="58"/>
        <v>0.35749999999999998</v>
      </c>
      <c r="O64" s="329">
        <f t="shared" si="58"/>
        <v>0.35749999999999998</v>
      </c>
      <c r="P64" s="329">
        <f t="shared" si="58"/>
        <v>0.35749999999999998</v>
      </c>
      <c r="Q64" s="342">
        <f t="shared" si="58"/>
        <v>0.35749999999999998</v>
      </c>
      <c r="R64" s="347">
        <f t="shared" si="58"/>
        <v>0.35749999999999998</v>
      </c>
      <c r="S64" s="329">
        <f t="shared" si="58"/>
        <v>0.35749999999999998</v>
      </c>
      <c r="T64" s="329">
        <f t="shared" si="58"/>
        <v>0.35749999999999998</v>
      </c>
      <c r="U64" s="329">
        <f t="shared" si="58"/>
        <v>0.35749999999999998</v>
      </c>
      <c r="V64" s="342">
        <f t="shared" si="58"/>
        <v>0.35749999999999998</v>
      </c>
      <c r="W64" s="347">
        <f t="shared" si="58"/>
        <v>0.35749999999999998</v>
      </c>
      <c r="X64" s="329">
        <f t="shared" si="58"/>
        <v>0.35749999999999998</v>
      </c>
      <c r="Y64" s="329">
        <f t="shared" si="58"/>
        <v>0.35749999999999998</v>
      </c>
      <c r="Z64" s="329">
        <f t="shared" si="58"/>
        <v>0.35749999999999998</v>
      </c>
      <c r="AA64" s="333">
        <f t="shared" si="58"/>
        <v>0.35749999999999998</v>
      </c>
      <c r="AB64" s="333">
        <f t="shared" si="25"/>
        <v>0.35749999999999998</v>
      </c>
      <c r="AC64" s="333">
        <f t="shared" si="26"/>
        <v>0.35749999999999998</v>
      </c>
      <c r="AD64" s="333">
        <f t="shared" si="27"/>
        <v>0.35749999999999998</v>
      </c>
      <c r="AE64" s="333">
        <f t="shared" si="28"/>
        <v>0.35749999999999998</v>
      </c>
      <c r="AF64" s="333">
        <f t="shared" si="29"/>
        <v>0.35749999999999998</v>
      </c>
      <c r="AG64" s="333">
        <f t="shared" si="30"/>
        <v>0.35749999999999998</v>
      </c>
      <c r="AH64" s="333">
        <f t="shared" si="31"/>
        <v>0.35749999999999998</v>
      </c>
      <c r="AI64" s="333">
        <f t="shared" si="32"/>
        <v>0.35749999999999998</v>
      </c>
      <c r="AJ64" s="333">
        <f t="shared" si="33"/>
        <v>0.35749999999999998</v>
      </c>
      <c r="AK64" s="333">
        <f t="shared" si="34"/>
        <v>0.35749999999999998</v>
      </c>
    </row>
    <row r="65" spans="1:37" x14ac:dyDescent="0.35">
      <c r="A65" s="332" t="str">
        <f>'Techs-Fuels Updated'!D45</f>
        <v>MKPHYSHHO0</v>
      </c>
      <c r="B65" s="329">
        <f>'Techs-Fuels Updated'!V45</f>
        <v>9.7000000000000003E-2</v>
      </c>
      <c r="C65" s="329">
        <f t="shared" si="59"/>
        <v>9.7000000000000003E-2</v>
      </c>
      <c r="D65" s="329">
        <f t="shared" si="58"/>
        <v>9.7000000000000003E-2</v>
      </c>
      <c r="E65" s="329">
        <f t="shared" si="58"/>
        <v>9.7000000000000003E-2</v>
      </c>
      <c r="F65" s="342">
        <f t="shared" si="58"/>
        <v>9.7000000000000003E-2</v>
      </c>
      <c r="G65" s="347">
        <f t="shared" si="58"/>
        <v>9.7000000000000003E-2</v>
      </c>
      <c r="H65" s="329">
        <f t="shared" si="58"/>
        <v>9.7000000000000003E-2</v>
      </c>
      <c r="I65" s="329">
        <f t="shared" si="58"/>
        <v>9.7000000000000003E-2</v>
      </c>
      <c r="J65" s="329">
        <f t="shared" si="58"/>
        <v>9.7000000000000003E-2</v>
      </c>
      <c r="K65" s="333">
        <f t="shared" si="58"/>
        <v>9.7000000000000003E-2</v>
      </c>
      <c r="L65" s="347">
        <f t="shared" si="58"/>
        <v>9.7000000000000003E-2</v>
      </c>
      <c r="M65" s="329">
        <f t="shared" si="58"/>
        <v>9.7000000000000003E-2</v>
      </c>
      <c r="N65" s="329">
        <f t="shared" si="58"/>
        <v>9.7000000000000003E-2</v>
      </c>
      <c r="O65" s="329">
        <f t="shared" si="58"/>
        <v>9.7000000000000003E-2</v>
      </c>
      <c r="P65" s="329">
        <f t="shared" si="58"/>
        <v>9.7000000000000003E-2</v>
      </c>
      <c r="Q65" s="342">
        <f t="shared" si="58"/>
        <v>9.7000000000000003E-2</v>
      </c>
      <c r="R65" s="347">
        <f t="shared" si="58"/>
        <v>9.7000000000000003E-2</v>
      </c>
      <c r="S65" s="329">
        <f t="shared" si="58"/>
        <v>9.7000000000000003E-2</v>
      </c>
      <c r="T65" s="329">
        <f t="shared" si="58"/>
        <v>9.7000000000000003E-2</v>
      </c>
      <c r="U65" s="329">
        <f t="shared" si="58"/>
        <v>9.7000000000000003E-2</v>
      </c>
      <c r="V65" s="342">
        <f t="shared" si="58"/>
        <v>9.7000000000000003E-2</v>
      </c>
      <c r="W65" s="347">
        <f t="shared" si="58"/>
        <v>9.7000000000000003E-2</v>
      </c>
      <c r="X65" s="329">
        <f t="shared" si="58"/>
        <v>9.7000000000000003E-2</v>
      </c>
      <c r="Y65" s="329">
        <f t="shared" si="58"/>
        <v>9.7000000000000003E-2</v>
      </c>
      <c r="Z65" s="329">
        <f t="shared" si="58"/>
        <v>9.7000000000000003E-2</v>
      </c>
      <c r="AA65" s="333">
        <f t="shared" si="58"/>
        <v>9.7000000000000003E-2</v>
      </c>
      <c r="AB65" s="333">
        <f t="shared" si="25"/>
        <v>9.7000000000000003E-2</v>
      </c>
      <c r="AC65" s="333">
        <f t="shared" si="26"/>
        <v>9.7000000000000003E-2</v>
      </c>
      <c r="AD65" s="333">
        <f t="shared" si="27"/>
        <v>9.7000000000000003E-2</v>
      </c>
      <c r="AE65" s="333">
        <f t="shared" si="28"/>
        <v>9.7000000000000003E-2</v>
      </c>
      <c r="AF65" s="333">
        <f t="shared" si="29"/>
        <v>9.7000000000000003E-2</v>
      </c>
      <c r="AG65" s="333">
        <f t="shared" si="30"/>
        <v>9.7000000000000003E-2</v>
      </c>
      <c r="AH65" s="333">
        <f t="shared" si="31"/>
        <v>9.7000000000000003E-2</v>
      </c>
      <c r="AI65" s="333">
        <f t="shared" si="32"/>
        <v>9.7000000000000003E-2</v>
      </c>
      <c r="AJ65" s="333">
        <f t="shared" si="33"/>
        <v>9.7000000000000003E-2</v>
      </c>
      <c r="AK65" s="333">
        <f t="shared" si="34"/>
        <v>9.7000000000000003E-2</v>
      </c>
    </row>
    <row r="66" spans="1:37" x14ac:dyDescent="0.35">
      <c r="A66" s="332" t="str">
        <f>'Techs-Fuels Updated'!D46</f>
        <v>MKPNGCHHO0</v>
      </c>
      <c r="B66" s="329">
        <f>'Techs-Fuels Updated'!V46</f>
        <v>0.28999999999999998</v>
      </c>
      <c r="C66" s="329">
        <f t="shared" si="59"/>
        <v>0.28999999999999998</v>
      </c>
      <c r="D66" s="329">
        <f t="shared" si="58"/>
        <v>0.28999999999999998</v>
      </c>
      <c r="E66" s="329">
        <f t="shared" si="58"/>
        <v>0.28999999999999998</v>
      </c>
      <c r="F66" s="342">
        <f t="shared" si="58"/>
        <v>0.28999999999999998</v>
      </c>
      <c r="G66" s="347">
        <f t="shared" si="58"/>
        <v>0.28999999999999998</v>
      </c>
      <c r="H66" s="329">
        <f t="shared" si="58"/>
        <v>0.28999999999999998</v>
      </c>
      <c r="I66" s="329">
        <f t="shared" si="58"/>
        <v>0.28999999999999998</v>
      </c>
      <c r="J66" s="329">
        <f t="shared" si="58"/>
        <v>0.28999999999999998</v>
      </c>
      <c r="K66" s="333">
        <f t="shared" si="58"/>
        <v>0.28999999999999998</v>
      </c>
      <c r="L66" s="347">
        <f t="shared" si="58"/>
        <v>0.28999999999999998</v>
      </c>
      <c r="M66" s="329">
        <f t="shared" si="58"/>
        <v>0.28999999999999998</v>
      </c>
      <c r="N66" s="329">
        <f t="shared" si="58"/>
        <v>0.28999999999999998</v>
      </c>
      <c r="O66" s="329">
        <f t="shared" si="58"/>
        <v>0.28999999999999998</v>
      </c>
      <c r="P66" s="329">
        <f t="shared" si="58"/>
        <v>0.28999999999999998</v>
      </c>
      <c r="Q66" s="342">
        <f t="shared" si="58"/>
        <v>0.28999999999999998</v>
      </c>
      <c r="R66" s="347">
        <f t="shared" si="58"/>
        <v>0.28999999999999998</v>
      </c>
      <c r="S66" s="329">
        <f t="shared" si="58"/>
        <v>0.28999999999999998</v>
      </c>
      <c r="T66" s="329">
        <f t="shared" si="58"/>
        <v>0.28999999999999998</v>
      </c>
      <c r="U66" s="329">
        <f t="shared" si="58"/>
        <v>0.28999999999999998</v>
      </c>
      <c r="V66" s="342">
        <f t="shared" si="58"/>
        <v>0.28999999999999998</v>
      </c>
      <c r="W66" s="347">
        <f t="shared" si="58"/>
        <v>0.28999999999999998</v>
      </c>
      <c r="X66" s="329">
        <f t="shared" si="58"/>
        <v>0.28999999999999998</v>
      </c>
      <c r="Y66" s="329">
        <f t="shared" si="58"/>
        <v>0.28999999999999998</v>
      </c>
      <c r="Z66" s="329">
        <f t="shared" si="58"/>
        <v>0.28999999999999998</v>
      </c>
      <c r="AA66" s="333">
        <f t="shared" si="58"/>
        <v>0.28999999999999998</v>
      </c>
      <c r="AB66" s="333">
        <f t="shared" si="25"/>
        <v>0.28999999999999998</v>
      </c>
      <c r="AC66" s="333">
        <f t="shared" si="26"/>
        <v>0.28999999999999998</v>
      </c>
      <c r="AD66" s="333">
        <f t="shared" si="27"/>
        <v>0.28999999999999998</v>
      </c>
      <c r="AE66" s="333">
        <f t="shared" si="28"/>
        <v>0.28999999999999998</v>
      </c>
      <c r="AF66" s="333">
        <f t="shared" si="29"/>
        <v>0.28999999999999998</v>
      </c>
      <c r="AG66" s="333">
        <f t="shared" si="30"/>
        <v>0.28999999999999998</v>
      </c>
      <c r="AH66" s="333">
        <f t="shared" si="31"/>
        <v>0.28999999999999998</v>
      </c>
      <c r="AI66" s="333">
        <f t="shared" si="32"/>
        <v>0.28999999999999998</v>
      </c>
      <c r="AJ66" s="333">
        <f t="shared" si="33"/>
        <v>0.28999999999999998</v>
      </c>
      <c r="AK66" s="333">
        <f t="shared" si="34"/>
        <v>0.28999999999999998</v>
      </c>
    </row>
    <row r="67" spans="1:37" x14ac:dyDescent="0.35">
      <c r="A67" s="332" t="str">
        <f>'Techs-Fuels Updated'!D47</f>
        <v>MKPNGCHNO0</v>
      </c>
      <c r="B67" s="329">
        <f>'Techs-Fuels Updated'!V47</f>
        <v>0.81</v>
      </c>
      <c r="C67" s="329">
        <f t="shared" si="59"/>
        <v>0.81</v>
      </c>
      <c r="D67" s="329">
        <f t="shared" si="58"/>
        <v>0.81</v>
      </c>
      <c r="E67" s="329">
        <f t="shared" si="58"/>
        <v>0.81</v>
      </c>
      <c r="F67" s="342">
        <f t="shared" si="58"/>
        <v>0.81</v>
      </c>
      <c r="G67" s="347">
        <f t="shared" si="58"/>
        <v>0.81</v>
      </c>
      <c r="H67" s="329">
        <f t="shared" si="58"/>
        <v>0.81</v>
      </c>
      <c r="I67" s="329">
        <f t="shared" si="58"/>
        <v>0.81</v>
      </c>
      <c r="J67" s="329">
        <f t="shared" si="58"/>
        <v>0.81</v>
      </c>
      <c r="K67" s="333">
        <f t="shared" si="58"/>
        <v>0.81</v>
      </c>
      <c r="L67" s="347">
        <f t="shared" si="58"/>
        <v>0.81</v>
      </c>
      <c r="M67" s="329">
        <f t="shared" si="58"/>
        <v>0.81</v>
      </c>
      <c r="N67" s="329">
        <f t="shared" si="58"/>
        <v>0.81</v>
      </c>
      <c r="O67" s="329">
        <f t="shared" si="58"/>
        <v>0.81</v>
      </c>
      <c r="P67" s="329">
        <f t="shared" si="58"/>
        <v>0.81</v>
      </c>
      <c r="Q67" s="342">
        <f t="shared" si="58"/>
        <v>0.81</v>
      </c>
      <c r="R67" s="347">
        <f t="shared" si="58"/>
        <v>0.81</v>
      </c>
      <c r="S67" s="329">
        <f t="shared" si="58"/>
        <v>0.81</v>
      </c>
      <c r="T67" s="329">
        <f t="shared" si="58"/>
        <v>0.81</v>
      </c>
      <c r="U67" s="329">
        <f t="shared" si="58"/>
        <v>0.81</v>
      </c>
      <c r="V67" s="342">
        <f t="shared" si="58"/>
        <v>0.81</v>
      </c>
      <c r="W67" s="347">
        <f t="shared" si="58"/>
        <v>0.81</v>
      </c>
      <c r="X67" s="329">
        <f t="shared" si="58"/>
        <v>0.81</v>
      </c>
      <c r="Y67" s="329">
        <f t="shared" si="58"/>
        <v>0.81</v>
      </c>
      <c r="Z67" s="329">
        <f t="shared" si="58"/>
        <v>0.81</v>
      </c>
      <c r="AA67" s="333">
        <f t="shared" si="58"/>
        <v>0.81</v>
      </c>
      <c r="AB67" s="333">
        <f t="shared" si="25"/>
        <v>0.81</v>
      </c>
      <c r="AC67" s="333">
        <f t="shared" si="26"/>
        <v>0.81</v>
      </c>
      <c r="AD67" s="333">
        <f t="shared" si="27"/>
        <v>0.81</v>
      </c>
      <c r="AE67" s="333">
        <f t="shared" si="28"/>
        <v>0.81</v>
      </c>
      <c r="AF67" s="333">
        <f t="shared" si="29"/>
        <v>0.81</v>
      </c>
      <c r="AG67" s="333">
        <f t="shared" si="30"/>
        <v>0.81</v>
      </c>
      <c r="AH67" s="333">
        <f t="shared" si="31"/>
        <v>0.81</v>
      </c>
      <c r="AI67" s="333">
        <f t="shared" si="32"/>
        <v>0.81</v>
      </c>
      <c r="AJ67" s="333">
        <f t="shared" si="33"/>
        <v>0.81</v>
      </c>
      <c r="AK67" s="333">
        <f t="shared" si="34"/>
        <v>0.81</v>
      </c>
    </row>
    <row r="68" spans="1:37" x14ac:dyDescent="0.35">
      <c r="A68" s="332" t="str">
        <f>'Techs-Fuels Updated'!D48</f>
        <v>MKNGCCNO0</v>
      </c>
      <c r="B68" s="329">
        <f>'Techs-Fuels Updated'!V48</f>
        <v>0.23</v>
      </c>
      <c r="C68" s="329">
        <f t="shared" si="59"/>
        <v>0.23</v>
      </c>
      <c r="D68" s="329">
        <f t="shared" si="58"/>
        <v>0.23</v>
      </c>
      <c r="E68" s="329">
        <f t="shared" si="58"/>
        <v>0.23</v>
      </c>
      <c r="F68" s="342">
        <f t="shared" si="58"/>
        <v>0.23</v>
      </c>
      <c r="G68" s="347">
        <f t="shared" si="58"/>
        <v>0.23</v>
      </c>
      <c r="H68" s="329">
        <f t="shared" si="58"/>
        <v>0.23</v>
      </c>
      <c r="I68" s="329">
        <f t="shared" si="58"/>
        <v>0.23</v>
      </c>
      <c r="J68" s="329">
        <f t="shared" si="58"/>
        <v>0.23</v>
      </c>
      <c r="K68" s="333">
        <f t="shared" si="58"/>
        <v>0.23</v>
      </c>
      <c r="L68" s="347">
        <f t="shared" si="58"/>
        <v>0.23</v>
      </c>
      <c r="M68" s="329">
        <f t="shared" si="58"/>
        <v>0.23</v>
      </c>
      <c r="N68" s="329">
        <f t="shared" si="58"/>
        <v>0.23</v>
      </c>
      <c r="O68" s="329">
        <f t="shared" si="58"/>
        <v>0.23</v>
      </c>
      <c r="P68" s="329">
        <f t="shared" si="58"/>
        <v>0.23</v>
      </c>
      <c r="Q68" s="342">
        <f t="shared" si="58"/>
        <v>0.23</v>
      </c>
      <c r="R68" s="347">
        <f t="shared" si="58"/>
        <v>0.23</v>
      </c>
      <c r="S68" s="329">
        <f t="shared" si="58"/>
        <v>0.23</v>
      </c>
      <c r="T68" s="329">
        <f t="shared" si="58"/>
        <v>0.23</v>
      </c>
      <c r="U68" s="329">
        <f t="shared" si="58"/>
        <v>0.23</v>
      </c>
      <c r="V68" s="342">
        <f t="shared" si="58"/>
        <v>0.23</v>
      </c>
      <c r="W68" s="347">
        <f t="shared" si="58"/>
        <v>0.23</v>
      </c>
      <c r="X68" s="329">
        <f t="shared" si="58"/>
        <v>0.23</v>
      </c>
      <c r="Y68" s="329">
        <f t="shared" si="58"/>
        <v>0.23</v>
      </c>
      <c r="Z68" s="329">
        <f t="shared" si="58"/>
        <v>0.23</v>
      </c>
      <c r="AA68" s="333">
        <f t="shared" si="58"/>
        <v>0.23</v>
      </c>
      <c r="AB68" s="333">
        <f t="shared" si="25"/>
        <v>0.23</v>
      </c>
      <c r="AC68" s="333">
        <f t="shared" si="26"/>
        <v>0.23</v>
      </c>
      <c r="AD68" s="333">
        <f t="shared" si="27"/>
        <v>0.23</v>
      </c>
      <c r="AE68" s="333">
        <f t="shared" si="28"/>
        <v>0.23</v>
      </c>
      <c r="AF68" s="333">
        <f t="shared" si="29"/>
        <v>0.23</v>
      </c>
      <c r="AG68" s="333">
        <f t="shared" si="30"/>
        <v>0.23</v>
      </c>
      <c r="AH68" s="333">
        <f t="shared" si="31"/>
        <v>0.23</v>
      </c>
      <c r="AI68" s="333">
        <f t="shared" si="32"/>
        <v>0.23</v>
      </c>
      <c r="AJ68" s="333">
        <f t="shared" si="33"/>
        <v>0.23</v>
      </c>
      <c r="AK68" s="333">
        <f t="shared" si="34"/>
        <v>0.23</v>
      </c>
    </row>
    <row r="69" spans="1:37" x14ac:dyDescent="0.35">
      <c r="A69" s="352" t="str">
        <f>'Techs-Fuels Updated'!D49</f>
        <v>MKPSOU1NO0</v>
      </c>
      <c r="B69" s="454">
        <f>'Techs-Fuels Updated'!V49</f>
        <v>1.41</v>
      </c>
      <c r="C69" s="454">
        <f t="shared" si="59"/>
        <v>1.41</v>
      </c>
      <c r="D69" s="454">
        <f t="shared" si="58"/>
        <v>1.41</v>
      </c>
      <c r="E69" s="454">
        <f t="shared" si="58"/>
        <v>1.41</v>
      </c>
      <c r="F69" s="455">
        <f t="shared" si="58"/>
        <v>1.41</v>
      </c>
      <c r="G69" s="456">
        <f>F69+(F69*$G$20)</f>
        <v>1.833</v>
      </c>
      <c r="H69" s="454">
        <f t="shared" si="58"/>
        <v>1.833</v>
      </c>
      <c r="I69" s="454">
        <f t="shared" si="58"/>
        <v>1.833</v>
      </c>
      <c r="J69" s="454">
        <f t="shared" si="58"/>
        <v>1.833</v>
      </c>
      <c r="K69" s="457">
        <f t="shared" si="58"/>
        <v>1.833</v>
      </c>
      <c r="L69" s="456">
        <f>K69+(K69*$L$20)</f>
        <v>2.5662000000000003</v>
      </c>
      <c r="M69" s="454">
        <f t="shared" si="58"/>
        <v>2.5662000000000003</v>
      </c>
      <c r="N69" s="454">
        <f t="shared" si="58"/>
        <v>2.5662000000000003</v>
      </c>
      <c r="O69" s="454">
        <f t="shared" si="58"/>
        <v>2.5662000000000003</v>
      </c>
      <c r="P69" s="454">
        <f t="shared" si="58"/>
        <v>2.5662000000000003</v>
      </c>
      <c r="Q69" s="455">
        <f t="shared" si="58"/>
        <v>2.5662000000000003</v>
      </c>
      <c r="R69" s="456">
        <f>Q69+(Q69*$R$20)</f>
        <v>3.5926800000000005</v>
      </c>
      <c r="S69" s="454">
        <f t="shared" si="58"/>
        <v>3.5926800000000005</v>
      </c>
      <c r="T69" s="454">
        <f t="shared" si="58"/>
        <v>3.5926800000000005</v>
      </c>
      <c r="U69" s="454">
        <f t="shared" si="58"/>
        <v>3.5926800000000005</v>
      </c>
      <c r="V69" s="455">
        <f t="shared" si="58"/>
        <v>3.5926800000000005</v>
      </c>
      <c r="W69" s="458">
        <f t="shared" si="58"/>
        <v>3.5926800000000005</v>
      </c>
      <c r="X69" s="454">
        <f t="shared" si="58"/>
        <v>3.5926800000000005</v>
      </c>
      <c r="Y69" s="454">
        <f t="shared" si="58"/>
        <v>3.5926800000000005</v>
      </c>
      <c r="Z69" s="454">
        <f t="shared" si="58"/>
        <v>3.5926800000000005</v>
      </c>
      <c r="AA69" s="457">
        <f t="shared" si="58"/>
        <v>3.5926800000000005</v>
      </c>
      <c r="AB69" s="457">
        <f t="shared" si="25"/>
        <v>3.5926800000000005</v>
      </c>
      <c r="AC69" s="457">
        <f t="shared" si="26"/>
        <v>3.5926800000000005</v>
      </c>
      <c r="AD69" s="457">
        <f t="shared" si="27"/>
        <v>3.5926800000000005</v>
      </c>
      <c r="AE69" s="457">
        <f t="shared" si="28"/>
        <v>3.5926800000000005</v>
      </c>
      <c r="AF69" s="457">
        <f t="shared" si="29"/>
        <v>3.5926800000000005</v>
      </c>
      <c r="AG69" s="457">
        <f t="shared" si="30"/>
        <v>3.5926800000000005</v>
      </c>
      <c r="AH69" s="457">
        <f t="shared" si="31"/>
        <v>3.5926800000000005</v>
      </c>
      <c r="AI69" s="457">
        <f t="shared" si="32"/>
        <v>3.5926800000000005</v>
      </c>
      <c r="AJ69" s="457">
        <f t="shared" si="33"/>
        <v>3.5926800000000005</v>
      </c>
      <c r="AK69" s="457">
        <f t="shared" si="34"/>
        <v>3.5926800000000005</v>
      </c>
    </row>
    <row r="70" spans="1:37" x14ac:dyDescent="0.35">
      <c r="A70" s="352" t="str">
        <f>'Techs-Fuels Updated'!D50</f>
        <v>MKPSOU1NI0</v>
      </c>
      <c r="B70" s="329">
        <f>'Techs-Fuels Updated'!V50</f>
        <v>0</v>
      </c>
      <c r="C70" s="329">
        <f t="shared" si="59"/>
        <v>0</v>
      </c>
      <c r="D70" s="329">
        <f t="shared" si="58"/>
        <v>0</v>
      </c>
      <c r="E70" s="329">
        <f t="shared" si="58"/>
        <v>0</v>
      </c>
      <c r="F70" s="342">
        <f t="shared" si="58"/>
        <v>0</v>
      </c>
      <c r="G70" s="353">
        <f t="shared" ref="G70:G72" si="60">F70+(F70*$G$20)</f>
        <v>0</v>
      </c>
      <c r="H70" s="329">
        <f t="shared" si="58"/>
        <v>0</v>
      </c>
      <c r="I70" s="329">
        <f t="shared" si="58"/>
        <v>0</v>
      </c>
      <c r="J70" s="329">
        <f t="shared" si="58"/>
        <v>0</v>
      </c>
      <c r="K70" s="333">
        <f t="shared" si="58"/>
        <v>0</v>
      </c>
      <c r="L70" s="353">
        <f t="shared" ref="L70:L72" si="61">K70+(K70*$L$20)</f>
        <v>0</v>
      </c>
      <c r="M70" s="329">
        <f t="shared" si="58"/>
        <v>0</v>
      </c>
      <c r="N70" s="329">
        <f t="shared" si="58"/>
        <v>0</v>
      </c>
      <c r="O70" s="329">
        <f t="shared" si="58"/>
        <v>0</v>
      </c>
      <c r="P70" s="329">
        <f t="shared" si="58"/>
        <v>0</v>
      </c>
      <c r="Q70" s="342">
        <f t="shared" si="58"/>
        <v>0</v>
      </c>
      <c r="R70" s="353">
        <f t="shared" ref="R70:R72" si="62">Q70+(Q70*$R$20)</f>
        <v>0</v>
      </c>
      <c r="S70" s="329">
        <f t="shared" si="58"/>
        <v>0</v>
      </c>
      <c r="T70" s="329">
        <f t="shared" si="58"/>
        <v>0</v>
      </c>
      <c r="U70" s="329">
        <f t="shared" si="58"/>
        <v>0</v>
      </c>
      <c r="V70" s="342">
        <f t="shared" si="58"/>
        <v>0</v>
      </c>
      <c r="W70" s="347">
        <f t="shared" si="58"/>
        <v>0</v>
      </c>
      <c r="X70" s="329">
        <f t="shared" si="58"/>
        <v>0</v>
      </c>
      <c r="Y70" s="329">
        <f t="shared" si="58"/>
        <v>0</v>
      </c>
      <c r="Z70" s="329">
        <f t="shared" si="58"/>
        <v>0</v>
      </c>
      <c r="AA70" s="333">
        <f t="shared" si="58"/>
        <v>0</v>
      </c>
      <c r="AB70" s="333">
        <f t="shared" si="25"/>
        <v>0</v>
      </c>
      <c r="AC70" s="333">
        <f t="shared" si="26"/>
        <v>0</v>
      </c>
      <c r="AD70" s="333">
        <f t="shared" si="27"/>
        <v>0</v>
      </c>
      <c r="AE70" s="333">
        <f t="shared" si="28"/>
        <v>0</v>
      </c>
      <c r="AF70" s="333">
        <f t="shared" si="29"/>
        <v>0</v>
      </c>
      <c r="AG70" s="333">
        <f t="shared" si="30"/>
        <v>0</v>
      </c>
      <c r="AH70" s="333">
        <f t="shared" si="31"/>
        <v>0</v>
      </c>
      <c r="AI70" s="333">
        <f t="shared" si="32"/>
        <v>0</v>
      </c>
      <c r="AJ70" s="333">
        <f t="shared" si="33"/>
        <v>0</v>
      </c>
      <c r="AK70" s="333">
        <f t="shared" si="34"/>
        <v>0</v>
      </c>
    </row>
    <row r="71" spans="1:37" x14ac:dyDescent="0.35">
      <c r="A71" s="352" t="str">
        <f>'Techs-Fuels Updated'!D51</f>
        <v>MKPWI30NO0</v>
      </c>
      <c r="B71" s="454">
        <f>'Techs-Fuels Updated'!V51</f>
        <v>0.61399999999999999</v>
      </c>
      <c r="C71" s="454">
        <f>B71</f>
        <v>0.61399999999999999</v>
      </c>
      <c r="D71" s="454">
        <f t="shared" ref="D71:AA71" si="63">C71</f>
        <v>0.61399999999999999</v>
      </c>
      <c r="E71" s="454">
        <f t="shared" si="63"/>
        <v>0.61399999999999999</v>
      </c>
      <c r="F71" s="455">
        <f t="shared" si="63"/>
        <v>0.61399999999999999</v>
      </c>
      <c r="G71" s="456">
        <f t="shared" si="60"/>
        <v>0.79820000000000002</v>
      </c>
      <c r="H71" s="454">
        <f t="shared" si="63"/>
        <v>0.79820000000000002</v>
      </c>
      <c r="I71" s="454">
        <f t="shared" si="63"/>
        <v>0.79820000000000002</v>
      </c>
      <c r="J71" s="454">
        <f t="shared" si="63"/>
        <v>0.79820000000000002</v>
      </c>
      <c r="K71" s="457">
        <f t="shared" si="63"/>
        <v>0.79820000000000002</v>
      </c>
      <c r="L71" s="456">
        <f t="shared" si="61"/>
        <v>1.11748</v>
      </c>
      <c r="M71" s="454">
        <f t="shared" si="63"/>
        <v>1.11748</v>
      </c>
      <c r="N71" s="454">
        <f t="shared" si="63"/>
        <v>1.11748</v>
      </c>
      <c r="O71" s="454">
        <f t="shared" si="63"/>
        <v>1.11748</v>
      </c>
      <c r="P71" s="454">
        <f t="shared" si="63"/>
        <v>1.11748</v>
      </c>
      <c r="Q71" s="455">
        <f t="shared" si="63"/>
        <v>1.11748</v>
      </c>
      <c r="R71" s="456">
        <f t="shared" si="62"/>
        <v>1.5644720000000001</v>
      </c>
      <c r="S71" s="454">
        <f t="shared" si="63"/>
        <v>1.5644720000000001</v>
      </c>
      <c r="T71" s="454">
        <f t="shared" si="63"/>
        <v>1.5644720000000001</v>
      </c>
      <c r="U71" s="454">
        <f t="shared" si="63"/>
        <v>1.5644720000000001</v>
      </c>
      <c r="V71" s="455">
        <f t="shared" si="63"/>
        <v>1.5644720000000001</v>
      </c>
      <c r="W71" s="458">
        <f t="shared" si="63"/>
        <v>1.5644720000000001</v>
      </c>
      <c r="X71" s="454">
        <f t="shared" si="63"/>
        <v>1.5644720000000001</v>
      </c>
      <c r="Y71" s="454">
        <f t="shared" si="63"/>
        <v>1.5644720000000001</v>
      </c>
      <c r="Z71" s="454">
        <f t="shared" si="63"/>
        <v>1.5644720000000001</v>
      </c>
      <c r="AA71" s="457">
        <f t="shared" si="63"/>
        <v>1.5644720000000001</v>
      </c>
      <c r="AB71" s="457">
        <f t="shared" si="25"/>
        <v>1.5644720000000001</v>
      </c>
      <c r="AC71" s="457">
        <f t="shared" si="26"/>
        <v>1.5644720000000001</v>
      </c>
      <c r="AD71" s="457">
        <f t="shared" si="27"/>
        <v>1.5644720000000001</v>
      </c>
      <c r="AE71" s="457">
        <f t="shared" si="28"/>
        <v>1.5644720000000001</v>
      </c>
      <c r="AF71" s="457">
        <f t="shared" si="29"/>
        <v>1.5644720000000001</v>
      </c>
      <c r="AG71" s="457">
        <f t="shared" si="30"/>
        <v>1.5644720000000001</v>
      </c>
      <c r="AH71" s="457">
        <f t="shared" si="31"/>
        <v>1.5644720000000001</v>
      </c>
      <c r="AI71" s="457">
        <f t="shared" si="32"/>
        <v>1.5644720000000001</v>
      </c>
      <c r="AJ71" s="457">
        <f t="shared" si="33"/>
        <v>1.5644720000000001</v>
      </c>
      <c r="AK71" s="457">
        <f t="shared" si="34"/>
        <v>1.5644720000000001</v>
      </c>
    </row>
    <row r="72" spans="1:37" x14ac:dyDescent="0.35">
      <c r="A72" s="352" t="str">
        <f>'Techs-Fuels Updated'!D52</f>
        <v>MKPWI30NI0</v>
      </c>
      <c r="B72" s="329">
        <f>'Techs-Fuels Updated'!V52</f>
        <v>0</v>
      </c>
      <c r="C72" s="329">
        <f>B72</f>
        <v>0</v>
      </c>
      <c r="D72" s="329">
        <f t="shared" ref="D72:AA81" si="64">C72</f>
        <v>0</v>
      </c>
      <c r="E72" s="329">
        <f t="shared" si="64"/>
        <v>0</v>
      </c>
      <c r="F72" s="342">
        <f t="shared" si="64"/>
        <v>0</v>
      </c>
      <c r="G72" s="353">
        <f t="shared" si="60"/>
        <v>0</v>
      </c>
      <c r="H72" s="329">
        <f t="shared" si="64"/>
        <v>0</v>
      </c>
      <c r="I72" s="329">
        <f t="shared" si="64"/>
        <v>0</v>
      </c>
      <c r="J72" s="329">
        <f t="shared" si="64"/>
        <v>0</v>
      </c>
      <c r="K72" s="333">
        <f t="shared" si="64"/>
        <v>0</v>
      </c>
      <c r="L72" s="353">
        <f t="shared" si="61"/>
        <v>0</v>
      </c>
      <c r="M72" s="329">
        <f t="shared" si="64"/>
        <v>0</v>
      </c>
      <c r="N72" s="329">
        <f t="shared" si="64"/>
        <v>0</v>
      </c>
      <c r="O72" s="329">
        <f t="shared" si="64"/>
        <v>0</v>
      </c>
      <c r="P72" s="329">
        <f t="shared" si="64"/>
        <v>0</v>
      </c>
      <c r="Q72" s="342">
        <f t="shared" si="64"/>
        <v>0</v>
      </c>
      <c r="R72" s="353">
        <f t="shared" si="62"/>
        <v>0</v>
      </c>
      <c r="S72" s="329">
        <f t="shared" si="64"/>
        <v>0</v>
      </c>
      <c r="T72" s="329">
        <f t="shared" si="64"/>
        <v>0</v>
      </c>
      <c r="U72" s="329">
        <f t="shared" si="64"/>
        <v>0</v>
      </c>
      <c r="V72" s="342">
        <f t="shared" si="64"/>
        <v>0</v>
      </c>
      <c r="W72" s="347">
        <f t="shared" si="64"/>
        <v>0</v>
      </c>
      <c r="X72" s="329">
        <f t="shared" si="64"/>
        <v>0</v>
      </c>
      <c r="Y72" s="329">
        <f t="shared" si="64"/>
        <v>0</v>
      </c>
      <c r="Z72" s="329">
        <f t="shared" si="64"/>
        <v>0</v>
      </c>
      <c r="AA72" s="333">
        <f t="shared" si="64"/>
        <v>0</v>
      </c>
      <c r="AB72" s="333">
        <f t="shared" si="25"/>
        <v>0</v>
      </c>
      <c r="AC72" s="333">
        <f t="shared" si="26"/>
        <v>0</v>
      </c>
      <c r="AD72" s="333">
        <f t="shared" si="27"/>
        <v>0</v>
      </c>
      <c r="AE72" s="333">
        <f t="shared" si="28"/>
        <v>0</v>
      </c>
      <c r="AF72" s="333">
        <f t="shared" si="29"/>
        <v>0</v>
      </c>
      <c r="AG72" s="333">
        <f t="shared" si="30"/>
        <v>0</v>
      </c>
      <c r="AH72" s="333">
        <f t="shared" si="31"/>
        <v>0</v>
      </c>
      <c r="AI72" s="333">
        <f t="shared" si="32"/>
        <v>0</v>
      </c>
      <c r="AJ72" s="333">
        <f t="shared" si="33"/>
        <v>0</v>
      </c>
      <c r="AK72" s="333">
        <f t="shared" si="34"/>
        <v>0</v>
      </c>
    </row>
    <row r="73" spans="1:37" x14ac:dyDescent="0.35">
      <c r="A73" s="332" t="str">
        <f>'Techs-Fuels Updated'!D53</f>
        <v>MKTELTRH00</v>
      </c>
      <c r="B73" s="329">
        <f>'Techs-Fuels Updated'!V53</f>
        <v>9999</v>
      </c>
      <c r="C73" s="329">
        <f t="shared" ref="C73:R81" si="65">B73</f>
        <v>9999</v>
      </c>
      <c r="D73" s="329">
        <f t="shared" si="65"/>
        <v>9999</v>
      </c>
      <c r="E73" s="329">
        <f t="shared" si="65"/>
        <v>9999</v>
      </c>
      <c r="F73" s="342">
        <f t="shared" si="65"/>
        <v>9999</v>
      </c>
      <c r="G73" s="347">
        <f t="shared" si="65"/>
        <v>9999</v>
      </c>
      <c r="H73" s="329">
        <f t="shared" si="65"/>
        <v>9999</v>
      </c>
      <c r="I73" s="329">
        <f t="shared" si="65"/>
        <v>9999</v>
      </c>
      <c r="J73" s="329">
        <f t="shared" si="65"/>
        <v>9999</v>
      </c>
      <c r="K73" s="333">
        <f t="shared" si="65"/>
        <v>9999</v>
      </c>
      <c r="L73" s="347">
        <f t="shared" si="65"/>
        <v>9999</v>
      </c>
      <c r="M73" s="329">
        <f t="shared" si="65"/>
        <v>9999</v>
      </c>
      <c r="N73" s="329">
        <f t="shared" si="65"/>
        <v>9999</v>
      </c>
      <c r="O73" s="329">
        <f t="shared" si="65"/>
        <v>9999</v>
      </c>
      <c r="P73" s="329">
        <f t="shared" si="65"/>
        <v>9999</v>
      </c>
      <c r="Q73" s="342">
        <f t="shared" si="65"/>
        <v>9999</v>
      </c>
      <c r="R73" s="347">
        <f t="shared" si="65"/>
        <v>9999</v>
      </c>
      <c r="S73" s="329">
        <f t="shared" si="64"/>
        <v>9999</v>
      </c>
      <c r="T73" s="329">
        <f t="shared" si="64"/>
        <v>9999</v>
      </c>
      <c r="U73" s="329">
        <f t="shared" si="64"/>
        <v>9999</v>
      </c>
      <c r="V73" s="342">
        <f t="shared" si="64"/>
        <v>9999</v>
      </c>
      <c r="W73" s="347">
        <f t="shared" si="64"/>
        <v>9999</v>
      </c>
      <c r="X73" s="329">
        <f t="shared" si="64"/>
        <v>9999</v>
      </c>
      <c r="Y73" s="329">
        <f t="shared" si="64"/>
        <v>9999</v>
      </c>
      <c r="Z73" s="329">
        <f t="shared" si="64"/>
        <v>9999</v>
      </c>
      <c r="AA73" s="333">
        <f t="shared" si="64"/>
        <v>9999</v>
      </c>
      <c r="AB73" s="333">
        <f t="shared" si="25"/>
        <v>9999</v>
      </c>
      <c r="AC73" s="333">
        <f t="shared" si="26"/>
        <v>9999</v>
      </c>
      <c r="AD73" s="333">
        <f t="shared" si="27"/>
        <v>9999</v>
      </c>
      <c r="AE73" s="333">
        <f t="shared" si="28"/>
        <v>9999</v>
      </c>
      <c r="AF73" s="333">
        <f t="shared" si="29"/>
        <v>9999</v>
      </c>
      <c r="AG73" s="333">
        <f t="shared" si="30"/>
        <v>9999</v>
      </c>
      <c r="AH73" s="333">
        <f t="shared" si="31"/>
        <v>9999</v>
      </c>
      <c r="AI73" s="333">
        <f t="shared" si="32"/>
        <v>9999</v>
      </c>
      <c r="AJ73" s="333">
        <f t="shared" si="33"/>
        <v>9999</v>
      </c>
      <c r="AK73" s="333">
        <f t="shared" si="34"/>
        <v>9999</v>
      </c>
    </row>
    <row r="74" spans="1:37" x14ac:dyDescent="0.35">
      <c r="A74" s="332" t="str">
        <f>'Techs-Fuels Updated'!D54</f>
        <v>MKTELDSH00</v>
      </c>
      <c r="B74" s="329">
        <f>'Techs-Fuels Updated'!V54</f>
        <v>9999</v>
      </c>
      <c r="C74" s="329">
        <f t="shared" si="65"/>
        <v>9999</v>
      </c>
      <c r="D74" s="329">
        <f t="shared" si="64"/>
        <v>9999</v>
      </c>
      <c r="E74" s="329">
        <f t="shared" si="64"/>
        <v>9999</v>
      </c>
      <c r="F74" s="342">
        <f t="shared" si="64"/>
        <v>9999</v>
      </c>
      <c r="G74" s="347">
        <f t="shared" si="64"/>
        <v>9999</v>
      </c>
      <c r="H74" s="329">
        <f t="shared" si="64"/>
        <v>9999</v>
      </c>
      <c r="I74" s="329">
        <f t="shared" si="64"/>
        <v>9999</v>
      </c>
      <c r="J74" s="329">
        <f t="shared" si="64"/>
        <v>9999</v>
      </c>
      <c r="K74" s="333">
        <f t="shared" si="64"/>
        <v>9999</v>
      </c>
      <c r="L74" s="347">
        <f t="shared" si="64"/>
        <v>9999</v>
      </c>
      <c r="M74" s="329">
        <f t="shared" si="64"/>
        <v>9999</v>
      </c>
      <c r="N74" s="329">
        <f t="shared" si="64"/>
        <v>9999</v>
      </c>
      <c r="O74" s="329">
        <f t="shared" si="64"/>
        <v>9999</v>
      </c>
      <c r="P74" s="329">
        <f t="shared" si="64"/>
        <v>9999</v>
      </c>
      <c r="Q74" s="342">
        <f t="shared" si="64"/>
        <v>9999</v>
      </c>
      <c r="R74" s="347">
        <f t="shared" si="64"/>
        <v>9999</v>
      </c>
      <c r="S74" s="329">
        <f t="shared" si="64"/>
        <v>9999</v>
      </c>
      <c r="T74" s="329">
        <f t="shared" si="64"/>
        <v>9999</v>
      </c>
      <c r="U74" s="329">
        <f t="shared" si="64"/>
        <v>9999</v>
      </c>
      <c r="V74" s="342">
        <f t="shared" si="64"/>
        <v>9999</v>
      </c>
      <c r="W74" s="347">
        <f t="shared" si="64"/>
        <v>9999</v>
      </c>
      <c r="X74" s="329">
        <f t="shared" si="64"/>
        <v>9999</v>
      </c>
      <c r="Y74" s="329">
        <f t="shared" si="64"/>
        <v>9999</v>
      </c>
      <c r="Z74" s="329">
        <f t="shared" si="64"/>
        <v>9999</v>
      </c>
      <c r="AA74" s="333">
        <f t="shared" si="64"/>
        <v>9999</v>
      </c>
      <c r="AB74" s="333">
        <f t="shared" si="25"/>
        <v>9999</v>
      </c>
      <c r="AC74" s="333">
        <f t="shared" si="26"/>
        <v>9999</v>
      </c>
      <c r="AD74" s="333">
        <f t="shared" si="27"/>
        <v>9999</v>
      </c>
      <c r="AE74" s="333">
        <f t="shared" si="28"/>
        <v>9999</v>
      </c>
      <c r="AF74" s="333">
        <f t="shared" si="29"/>
        <v>9999</v>
      </c>
      <c r="AG74" s="333">
        <f t="shared" si="30"/>
        <v>9999</v>
      </c>
      <c r="AH74" s="333">
        <f t="shared" si="31"/>
        <v>9999</v>
      </c>
      <c r="AI74" s="333">
        <f t="shared" si="32"/>
        <v>9999</v>
      </c>
      <c r="AJ74" s="333">
        <f t="shared" si="33"/>
        <v>9999</v>
      </c>
      <c r="AK74" s="333">
        <f t="shared" si="34"/>
        <v>9999</v>
      </c>
    </row>
    <row r="75" spans="1:37" x14ac:dyDescent="0.35">
      <c r="A75" s="332" t="str">
        <f>'Techs-Fuels Updated'!D55</f>
        <v>MKTRDIMH00</v>
      </c>
      <c r="B75" s="329">
        <f>'Techs-Fuels Updated'!V55</f>
        <v>9999</v>
      </c>
      <c r="C75" s="329">
        <f t="shared" si="65"/>
        <v>9999</v>
      </c>
      <c r="D75" s="329">
        <f t="shared" si="64"/>
        <v>9999</v>
      </c>
      <c r="E75" s="329">
        <f t="shared" si="64"/>
        <v>9999</v>
      </c>
      <c r="F75" s="342">
        <f t="shared" si="64"/>
        <v>9999</v>
      </c>
      <c r="G75" s="347">
        <f t="shared" si="64"/>
        <v>9999</v>
      </c>
      <c r="H75" s="329">
        <f t="shared" si="64"/>
        <v>9999</v>
      </c>
      <c r="I75" s="329">
        <f t="shared" si="64"/>
        <v>9999</v>
      </c>
      <c r="J75" s="329">
        <f t="shared" si="64"/>
        <v>9999</v>
      </c>
      <c r="K75" s="333">
        <f t="shared" si="64"/>
        <v>9999</v>
      </c>
      <c r="L75" s="347">
        <f t="shared" si="64"/>
        <v>9999</v>
      </c>
      <c r="M75" s="329">
        <f t="shared" si="64"/>
        <v>9999</v>
      </c>
      <c r="N75" s="329">
        <f t="shared" si="64"/>
        <v>9999</v>
      </c>
      <c r="O75" s="329">
        <f t="shared" si="64"/>
        <v>9999</v>
      </c>
      <c r="P75" s="329">
        <f t="shared" si="64"/>
        <v>9999</v>
      </c>
      <c r="Q75" s="342">
        <f t="shared" si="64"/>
        <v>9999</v>
      </c>
      <c r="R75" s="347">
        <f t="shared" si="64"/>
        <v>9999</v>
      </c>
      <c r="S75" s="329">
        <f t="shared" si="64"/>
        <v>9999</v>
      </c>
      <c r="T75" s="329">
        <f t="shared" si="64"/>
        <v>9999</v>
      </c>
      <c r="U75" s="329">
        <f t="shared" si="64"/>
        <v>9999</v>
      </c>
      <c r="V75" s="342">
        <f t="shared" si="64"/>
        <v>9999</v>
      </c>
      <c r="W75" s="347">
        <f t="shared" si="64"/>
        <v>9999</v>
      </c>
      <c r="X75" s="329">
        <f t="shared" si="64"/>
        <v>9999</v>
      </c>
      <c r="Y75" s="329">
        <f t="shared" si="64"/>
        <v>9999</v>
      </c>
      <c r="Z75" s="329">
        <f t="shared" si="64"/>
        <v>9999</v>
      </c>
      <c r="AA75" s="333">
        <f t="shared" si="64"/>
        <v>9999</v>
      </c>
      <c r="AB75" s="333">
        <f t="shared" si="25"/>
        <v>9999</v>
      </c>
      <c r="AC75" s="333">
        <f t="shared" si="26"/>
        <v>9999</v>
      </c>
      <c r="AD75" s="333">
        <f t="shared" si="27"/>
        <v>9999</v>
      </c>
      <c r="AE75" s="333">
        <f t="shared" si="28"/>
        <v>9999</v>
      </c>
      <c r="AF75" s="333">
        <f t="shared" si="29"/>
        <v>9999</v>
      </c>
      <c r="AG75" s="333">
        <f t="shared" si="30"/>
        <v>9999</v>
      </c>
      <c r="AH75" s="333">
        <f t="shared" si="31"/>
        <v>9999</v>
      </c>
      <c r="AI75" s="333">
        <f t="shared" si="32"/>
        <v>9999</v>
      </c>
      <c r="AJ75" s="333">
        <f t="shared" si="33"/>
        <v>9999</v>
      </c>
      <c r="AK75" s="333">
        <f t="shared" si="34"/>
        <v>9999</v>
      </c>
    </row>
    <row r="76" spans="1:37" x14ac:dyDescent="0.35">
      <c r="A76" s="332" t="str">
        <f>'Techs-Fuels Updated'!D56</f>
        <v>MKTRDEXH00</v>
      </c>
      <c r="B76" s="329">
        <f>'Techs-Fuels Updated'!V56</f>
        <v>9999</v>
      </c>
      <c r="C76" s="329">
        <f t="shared" si="65"/>
        <v>9999</v>
      </c>
      <c r="D76" s="329">
        <f t="shared" si="64"/>
        <v>9999</v>
      </c>
      <c r="E76" s="329">
        <f t="shared" si="64"/>
        <v>9999</v>
      </c>
      <c r="F76" s="342">
        <f t="shared" si="64"/>
        <v>9999</v>
      </c>
      <c r="G76" s="347">
        <f t="shared" si="64"/>
        <v>9999</v>
      </c>
      <c r="H76" s="329">
        <f t="shared" si="64"/>
        <v>9999</v>
      </c>
      <c r="I76" s="329">
        <f t="shared" si="64"/>
        <v>9999</v>
      </c>
      <c r="J76" s="329">
        <f t="shared" si="64"/>
        <v>9999</v>
      </c>
      <c r="K76" s="333">
        <f t="shared" si="64"/>
        <v>9999</v>
      </c>
      <c r="L76" s="347">
        <f t="shared" si="64"/>
        <v>9999</v>
      </c>
      <c r="M76" s="329">
        <f t="shared" si="64"/>
        <v>9999</v>
      </c>
      <c r="N76" s="329">
        <f t="shared" si="64"/>
        <v>9999</v>
      </c>
      <c r="O76" s="329">
        <f t="shared" si="64"/>
        <v>9999</v>
      </c>
      <c r="P76" s="329">
        <f t="shared" si="64"/>
        <v>9999</v>
      </c>
      <c r="Q76" s="342">
        <f t="shared" si="64"/>
        <v>9999</v>
      </c>
      <c r="R76" s="347">
        <f t="shared" si="64"/>
        <v>9999</v>
      </c>
      <c r="S76" s="329">
        <f t="shared" si="64"/>
        <v>9999</v>
      </c>
      <c r="T76" s="329">
        <f t="shared" si="64"/>
        <v>9999</v>
      </c>
      <c r="U76" s="329">
        <f t="shared" si="64"/>
        <v>9999</v>
      </c>
      <c r="V76" s="342">
        <f t="shared" si="64"/>
        <v>9999</v>
      </c>
      <c r="W76" s="347">
        <f t="shared" si="64"/>
        <v>9999</v>
      </c>
      <c r="X76" s="329">
        <f t="shared" si="64"/>
        <v>9999</v>
      </c>
      <c r="Y76" s="329">
        <f t="shared" si="64"/>
        <v>9999</v>
      </c>
      <c r="Z76" s="329">
        <f t="shared" si="64"/>
        <v>9999</v>
      </c>
      <c r="AA76" s="333">
        <f t="shared" si="64"/>
        <v>9999</v>
      </c>
      <c r="AB76" s="333">
        <f t="shared" si="25"/>
        <v>9999</v>
      </c>
      <c r="AC76" s="333">
        <f t="shared" si="26"/>
        <v>9999</v>
      </c>
      <c r="AD76" s="333">
        <f t="shared" si="27"/>
        <v>9999</v>
      </c>
      <c r="AE76" s="333">
        <f t="shared" si="28"/>
        <v>9999</v>
      </c>
      <c r="AF76" s="333">
        <f t="shared" si="29"/>
        <v>9999</v>
      </c>
      <c r="AG76" s="333">
        <f t="shared" si="30"/>
        <v>9999</v>
      </c>
      <c r="AH76" s="333">
        <f t="shared" si="31"/>
        <v>9999</v>
      </c>
      <c r="AI76" s="333">
        <f t="shared" si="32"/>
        <v>9999</v>
      </c>
      <c r="AJ76" s="333">
        <f t="shared" si="33"/>
        <v>9999</v>
      </c>
      <c r="AK76" s="333">
        <f t="shared" si="34"/>
        <v>9999</v>
      </c>
    </row>
    <row r="77" spans="1:37" x14ac:dyDescent="0.35">
      <c r="A77" s="332" t="str">
        <f>'Techs-Fuels Updated'!D57</f>
        <v>MKTRDALH00</v>
      </c>
      <c r="B77" s="329">
        <f>'Techs-Fuels Updated'!V57</f>
        <v>9999</v>
      </c>
      <c r="C77" s="329">
        <f t="shared" si="65"/>
        <v>9999</v>
      </c>
      <c r="D77" s="329">
        <f t="shared" si="64"/>
        <v>9999</v>
      </c>
      <c r="E77" s="329">
        <f t="shared" si="64"/>
        <v>9999</v>
      </c>
      <c r="F77" s="342">
        <f t="shared" si="64"/>
        <v>9999</v>
      </c>
      <c r="G77" s="347">
        <f t="shared" si="64"/>
        <v>9999</v>
      </c>
      <c r="H77" s="329">
        <f t="shared" si="64"/>
        <v>9999</v>
      </c>
      <c r="I77" s="329">
        <f t="shared" si="64"/>
        <v>9999</v>
      </c>
      <c r="J77" s="329">
        <f t="shared" si="64"/>
        <v>9999</v>
      </c>
      <c r="K77" s="333">
        <f t="shared" si="64"/>
        <v>9999</v>
      </c>
      <c r="L77" s="347">
        <f t="shared" si="64"/>
        <v>9999</v>
      </c>
      <c r="M77" s="329">
        <f t="shared" si="64"/>
        <v>9999</v>
      </c>
      <c r="N77" s="329">
        <f t="shared" si="64"/>
        <v>9999</v>
      </c>
      <c r="O77" s="329">
        <f t="shared" si="64"/>
        <v>9999</v>
      </c>
      <c r="P77" s="329">
        <f t="shared" si="64"/>
        <v>9999</v>
      </c>
      <c r="Q77" s="342">
        <f t="shared" si="64"/>
        <v>9999</v>
      </c>
      <c r="R77" s="347">
        <f t="shared" si="64"/>
        <v>9999</v>
      </c>
      <c r="S77" s="329">
        <f t="shared" si="64"/>
        <v>9999</v>
      </c>
      <c r="T77" s="329">
        <f t="shared" si="64"/>
        <v>9999</v>
      </c>
      <c r="U77" s="329">
        <f t="shared" si="64"/>
        <v>9999</v>
      </c>
      <c r="V77" s="342">
        <f t="shared" si="64"/>
        <v>9999</v>
      </c>
      <c r="W77" s="347">
        <f t="shared" si="64"/>
        <v>9999</v>
      </c>
      <c r="X77" s="329">
        <f t="shared" si="64"/>
        <v>9999</v>
      </c>
      <c r="Y77" s="329">
        <f t="shared" si="64"/>
        <v>9999</v>
      </c>
      <c r="Z77" s="329">
        <f t="shared" si="64"/>
        <v>9999</v>
      </c>
      <c r="AA77" s="333">
        <f t="shared" si="64"/>
        <v>9999</v>
      </c>
      <c r="AB77" s="333">
        <f t="shared" si="25"/>
        <v>9999</v>
      </c>
      <c r="AC77" s="333">
        <f t="shared" si="26"/>
        <v>9999</v>
      </c>
      <c r="AD77" s="333">
        <f t="shared" si="27"/>
        <v>9999</v>
      </c>
      <c r="AE77" s="333">
        <f t="shared" si="28"/>
        <v>9999</v>
      </c>
      <c r="AF77" s="333">
        <f t="shared" si="29"/>
        <v>9999</v>
      </c>
      <c r="AG77" s="333">
        <f t="shared" si="30"/>
        <v>9999</v>
      </c>
      <c r="AH77" s="333">
        <f t="shared" si="31"/>
        <v>9999</v>
      </c>
      <c r="AI77" s="333">
        <f t="shared" si="32"/>
        <v>9999</v>
      </c>
      <c r="AJ77" s="333">
        <f t="shared" si="33"/>
        <v>9999</v>
      </c>
      <c r="AK77" s="333">
        <f t="shared" si="34"/>
        <v>9999</v>
      </c>
    </row>
    <row r="78" spans="1:37" x14ac:dyDescent="0.35">
      <c r="A78" s="332" t="str">
        <f>'Techs-Fuels Updated'!D58</f>
        <v>MKTRDXKH00</v>
      </c>
      <c r="B78" s="329">
        <f>'Techs-Fuels Updated'!V58</f>
        <v>9999</v>
      </c>
      <c r="C78" s="329">
        <f t="shared" si="65"/>
        <v>9999</v>
      </c>
      <c r="D78" s="329">
        <f t="shared" si="64"/>
        <v>9999</v>
      </c>
      <c r="E78" s="329">
        <f t="shared" si="64"/>
        <v>9999</v>
      </c>
      <c r="F78" s="342">
        <f t="shared" si="64"/>
        <v>9999</v>
      </c>
      <c r="G78" s="347">
        <f t="shared" si="64"/>
        <v>9999</v>
      </c>
      <c r="H78" s="329">
        <f t="shared" si="64"/>
        <v>9999</v>
      </c>
      <c r="I78" s="329">
        <f t="shared" si="64"/>
        <v>9999</v>
      </c>
      <c r="J78" s="329">
        <f t="shared" si="64"/>
        <v>9999</v>
      </c>
      <c r="K78" s="333">
        <f t="shared" si="64"/>
        <v>9999</v>
      </c>
      <c r="L78" s="347">
        <f t="shared" si="64"/>
        <v>9999</v>
      </c>
      <c r="M78" s="329">
        <f t="shared" si="64"/>
        <v>9999</v>
      </c>
      <c r="N78" s="329">
        <f t="shared" si="64"/>
        <v>9999</v>
      </c>
      <c r="O78" s="329">
        <f t="shared" si="64"/>
        <v>9999</v>
      </c>
      <c r="P78" s="329">
        <f t="shared" si="64"/>
        <v>9999</v>
      </c>
      <c r="Q78" s="342">
        <f t="shared" si="64"/>
        <v>9999</v>
      </c>
      <c r="R78" s="347">
        <f t="shared" si="64"/>
        <v>9999</v>
      </c>
      <c r="S78" s="329">
        <f t="shared" si="64"/>
        <v>9999</v>
      </c>
      <c r="T78" s="329">
        <f t="shared" si="64"/>
        <v>9999</v>
      </c>
      <c r="U78" s="329">
        <f t="shared" si="64"/>
        <v>9999</v>
      </c>
      <c r="V78" s="342">
        <f t="shared" si="64"/>
        <v>9999</v>
      </c>
      <c r="W78" s="347">
        <f t="shared" si="64"/>
        <v>9999</v>
      </c>
      <c r="X78" s="329">
        <f t="shared" si="64"/>
        <v>9999</v>
      </c>
      <c r="Y78" s="329">
        <f t="shared" si="64"/>
        <v>9999</v>
      </c>
      <c r="Z78" s="329">
        <f t="shared" si="64"/>
        <v>9999</v>
      </c>
      <c r="AA78" s="333">
        <f t="shared" si="64"/>
        <v>9999</v>
      </c>
      <c r="AB78" s="333">
        <f t="shared" si="25"/>
        <v>9999</v>
      </c>
      <c r="AC78" s="333">
        <f t="shared" si="26"/>
        <v>9999</v>
      </c>
      <c r="AD78" s="333">
        <f t="shared" si="27"/>
        <v>9999</v>
      </c>
      <c r="AE78" s="333">
        <f t="shared" si="28"/>
        <v>9999</v>
      </c>
      <c r="AF78" s="333">
        <f t="shared" si="29"/>
        <v>9999</v>
      </c>
      <c r="AG78" s="333">
        <f t="shared" si="30"/>
        <v>9999</v>
      </c>
      <c r="AH78" s="333">
        <f t="shared" si="31"/>
        <v>9999</v>
      </c>
      <c r="AI78" s="333">
        <f t="shared" si="32"/>
        <v>9999</v>
      </c>
      <c r="AJ78" s="333">
        <f t="shared" si="33"/>
        <v>9999</v>
      </c>
      <c r="AK78" s="333">
        <f t="shared" si="34"/>
        <v>9999</v>
      </c>
    </row>
    <row r="79" spans="1:37" x14ac:dyDescent="0.35">
      <c r="A79" s="332" t="str">
        <f>'Techs-Fuels Updated'!D59</f>
        <v>XKTRDMKH00</v>
      </c>
      <c r="B79" s="329">
        <f>'Techs-Fuels Updated'!V59</f>
        <v>9999</v>
      </c>
      <c r="C79" s="329">
        <f t="shared" si="65"/>
        <v>9999</v>
      </c>
      <c r="D79" s="329">
        <f t="shared" si="64"/>
        <v>9999</v>
      </c>
      <c r="E79" s="329">
        <f t="shared" si="64"/>
        <v>9999</v>
      </c>
      <c r="F79" s="342">
        <f t="shared" si="64"/>
        <v>9999</v>
      </c>
      <c r="G79" s="347">
        <f t="shared" si="64"/>
        <v>9999</v>
      </c>
      <c r="H79" s="329">
        <f t="shared" si="64"/>
        <v>9999</v>
      </c>
      <c r="I79" s="329">
        <f t="shared" si="64"/>
        <v>9999</v>
      </c>
      <c r="J79" s="329">
        <f t="shared" si="64"/>
        <v>9999</v>
      </c>
      <c r="K79" s="333">
        <f t="shared" si="64"/>
        <v>9999</v>
      </c>
      <c r="L79" s="347">
        <f t="shared" si="64"/>
        <v>9999</v>
      </c>
      <c r="M79" s="329">
        <f t="shared" si="64"/>
        <v>9999</v>
      </c>
      <c r="N79" s="329">
        <f t="shared" si="64"/>
        <v>9999</v>
      </c>
      <c r="O79" s="329">
        <f t="shared" si="64"/>
        <v>9999</v>
      </c>
      <c r="P79" s="329">
        <f t="shared" si="64"/>
        <v>9999</v>
      </c>
      <c r="Q79" s="342">
        <f t="shared" si="64"/>
        <v>9999</v>
      </c>
      <c r="R79" s="347">
        <f t="shared" si="64"/>
        <v>9999</v>
      </c>
      <c r="S79" s="329">
        <f t="shared" si="64"/>
        <v>9999</v>
      </c>
      <c r="T79" s="329">
        <f t="shared" si="64"/>
        <v>9999</v>
      </c>
      <c r="U79" s="329">
        <f t="shared" si="64"/>
        <v>9999</v>
      </c>
      <c r="V79" s="342">
        <f t="shared" si="64"/>
        <v>9999</v>
      </c>
      <c r="W79" s="347">
        <f t="shared" si="64"/>
        <v>9999</v>
      </c>
      <c r="X79" s="329">
        <f t="shared" si="64"/>
        <v>9999</v>
      </c>
      <c r="Y79" s="329">
        <f t="shared" si="64"/>
        <v>9999</v>
      </c>
      <c r="Z79" s="329">
        <f t="shared" si="64"/>
        <v>9999</v>
      </c>
      <c r="AA79" s="333">
        <f t="shared" si="64"/>
        <v>9999</v>
      </c>
      <c r="AB79" s="333">
        <f t="shared" si="25"/>
        <v>9999</v>
      </c>
      <c r="AC79" s="333">
        <f t="shared" si="26"/>
        <v>9999</v>
      </c>
      <c r="AD79" s="333">
        <f t="shared" si="27"/>
        <v>9999</v>
      </c>
      <c r="AE79" s="333">
        <f t="shared" si="28"/>
        <v>9999</v>
      </c>
      <c r="AF79" s="333">
        <f t="shared" si="29"/>
        <v>9999</v>
      </c>
      <c r="AG79" s="333">
        <f t="shared" si="30"/>
        <v>9999</v>
      </c>
      <c r="AH79" s="333">
        <f t="shared" si="31"/>
        <v>9999</v>
      </c>
      <c r="AI79" s="333">
        <f t="shared" si="32"/>
        <v>9999</v>
      </c>
      <c r="AJ79" s="333">
        <f t="shared" si="33"/>
        <v>9999</v>
      </c>
      <c r="AK79" s="333">
        <f t="shared" si="34"/>
        <v>9999</v>
      </c>
    </row>
    <row r="80" spans="1:37" x14ac:dyDescent="0.35">
      <c r="A80" s="332" t="str">
        <f>'Techs-Fuels Updated'!D60</f>
        <v>MKTRDBGH00</v>
      </c>
      <c r="B80" s="329">
        <f>'Techs-Fuels Updated'!V60</f>
        <v>9999</v>
      </c>
      <c r="C80" s="329">
        <f t="shared" si="65"/>
        <v>9999</v>
      </c>
      <c r="D80" s="329">
        <f t="shared" si="64"/>
        <v>9999</v>
      </c>
      <c r="E80" s="329">
        <f t="shared" si="64"/>
        <v>9999</v>
      </c>
      <c r="F80" s="342">
        <f t="shared" si="64"/>
        <v>9999</v>
      </c>
      <c r="G80" s="347">
        <f t="shared" si="64"/>
        <v>9999</v>
      </c>
      <c r="H80" s="329">
        <f t="shared" si="64"/>
        <v>9999</v>
      </c>
      <c r="I80" s="329">
        <f t="shared" si="64"/>
        <v>9999</v>
      </c>
      <c r="J80" s="329">
        <f t="shared" si="64"/>
        <v>9999</v>
      </c>
      <c r="K80" s="333">
        <f t="shared" si="64"/>
        <v>9999</v>
      </c>
      <c r="L80" s="347">
        <f t="shared" si="64"/>
        <v>9999</v>
      </c>
      <c r="M80" s="329">
        <f t="shared" si="64"/>
        <v>9999</v>
      </c>
      <c r="N80" s="329">
        <f t="shared" si="64"/>
        <v>9999</v>
      </c>
      <c r="O80" s="329">
        <f t="shared" si="64"/>
        <v>9999</v>
      </c>
      <c r="P80" s="329">
        <f t="shared" si="64"/>
        <v>9999</v>
      </c>
      <c r="Q80" s="342">
        <f t="shared" si="64"/>
        <v>9999</v>
      </c>
      <c r="R80" s="347">
        <f t="shared" si="64"/>
        <v>9999</v>
      </c>
      <c r="S80" s="329">
        <f t="shared" si="64"/>
        <v>9999</v>
      </c>
      <c r="T80" s="329">
        <f t="shared" si="64"/>
        <v>9999</v>
      </c>
      <c r="U80" s="329">
        <f t="shared" si="64"/>
        <v>9999</v>
      </c>
      <c r="V80" s="342">
        <f t="shared" si="64"/>
        <v>9999</v>
      </c>
      <c r="W80" s="347">
        <f t="shared" si="64"/>
        <v>9999</v>
      </c>
      <c r="X80" s="329">
        <f t="shared" si="64"/>
        <v>9999</v>
      </c>
      <c r="Y80" s="329">
        <f t="shared" si="64"/>
        <v>9999</v>
      </c>
      <c r="Z80" s="329">
        <f t="shared" si="64"/>
        <v>9999</v>
      </c>
      <c r="AA80" s="333">
        <f t="shared" si="64"/>
        <v>9999</v>
      </c>
      <c r="AB80" s="333">
        <f t="shared" si="25"/>
        <v>9999</v>
      </c>
      <c r="AC80" s="333">
        <f t="shared" si="26"/>
        <v>9999</v>
      </c>
      <c r="AD80" s="333">
        <f t="shared" si="27"/>
        <v>9999</v>
      </c>
      <c r="AE80" s="333">
        <f t="shared" si="28"/>
        <v>9999</v>
      </c>
      <c r="AF80" s="333">
        <f t="shared" si="29"/>
        <v>9999</v>
      </c>
      <c r="AG80" s="333">
        <f t="shared" si="30"/>
        <v>9999</v>
      </c>
      <c r="AH80" s="333">
        <f t="shared" si="31"/>
        <v>9999</v>
      </c>
      <c r="AI80" s="333">
        <f t="shared" si="32"/>
        <v>9999</v>
      </c>
      <c r="AJ80" s="333">
        <f t="shared" si="33"/>
        <v>9999</v>
      </c>
      <c r="AK80" s="333">
        <f t="shared" si="34"/>
        <v>9999</v>
      </c>
    </row>
    <row r="81" spans="1:37" x14ac:dyDescent="0.35">
      <c r="A81" s="332" t="str">
        <f>'Techs-Fuels Updated'!D61</f>
        <v>BGTRDMKH00</v>
      </c>
      <c r="B81" s="329">
        <f>'Techs-Fuels Updated'!V61</f>
        <v>9999</v>
      </c>
      <c r="C81" s="329">
        <f t="shared" si="65"/>
        <v>9999</v>
      </c>
      <c r="D81" s="329">
        <f t="shared" si="64"/>
        <v>9999</v>
      </c>
      <c r="E81" s="329">
        <f t="shared" si="64"/>
        <v>9999</v>
      </c>
      <c r="F81" s="342">
        <f t="shared" si="64"/>
        <v>9999</v>
      </c>
      <c r="G81" s="347">
        <f t="shared" si="64"/>
        <v>9999</v>
      </c>
      <c r="H81" s="329">
        <f t="shared" si="64"/>
        <v>9999</v>
      </c>
      <c r="I81" s="329">
        <f t="shared" si="64"/>
        <v>9999</v>
      </c>
      <c r="J81" s="329">
        <f t="shared" si="64"/>
        <v>9999</v>
      </c>
      <c r="K81" s="333">
        <f t="shared" si="64"/>
        <v>9999</v>
      </c>
      <c r="L81" s="347">
        <f t="shared" si="64"/>
        <v>9999</v>
      </c>
      <c r="M81" s="329">
        <f t="shared" si="64"/>
        <v>9999</v>
      </c>
      <c r="N81" s="329">
        <f t="shared" si="64"/>
        <v>9999</v>
      </c>
      <c r="O81" s="329">
        <f t="shared" si="64"/>
        <v>9999</v>
      </c>
      <c r="P81" s="329">
        <f t="shared" si="64"/>
        <v>9999</v>
      </c>
      <c r="Q81" s="342">
        <f t="shared" si="64"/>
        <v>9999</v>
      </c>
      <c r="R81" s="347">
        <f t="shared" si="64"/>
        <v>9999</v>
      </c>
      <c r="S81" s="329">
        <f t="shared" si="64"/>
        <v>9999</v>
      </c>
      <c r="T81" s="329">
        <f t="shared" si="64"/>
        <v>9999</v>
      </c>
      <c r="U81" s="329">
        <f t="shared" si="64"/>
        <v>9999</v>
      </c>
      <c r="V81" s="342">
        <f t="shared" si="64"/>
        <v>9999</v>
      </c>
      <c r="W81" s="347">
        <f t="shared" si="64"/>
        <v>9999</v>
      </c>
      <c r="X81" s="329">
        <f t="shared" si="64"/>
        <v>9999</v>
      </c>
      <c r="Y81" s="329">
        <f t="shared" si="64"/>
        <v>9999</v>
      </c>
      <c r="Z81" s="329">
        <f t="shared" si="64"/>
        <v>9999</v>
      </c>
      <c r="AA81" s="333">
        <f t="shared" si="64"/>
        <v>9999</v>
      </c>
      <c r="AB81" s="333">
        <f t="shared" si="25"/>
        <v>9999</v>
      </c>
      <c r="AC81" s="333">
        <f t="shared" si="26"/>
        <v>9999</v>
      </c>
      <c r="AD81" s="333">
        <f t="shared" si="27"/>
        <v>9999</v>
      </c>
      <c r="AE81" s="333">
        <f t="shared" si="28"/>
        <v>9999</v>
      </c>
      <c r="AF81" s="333">
        <f t="shared" si="29"/>
        <v>9999</v>
      </c>
      <c r="AG81" s="333">
        <f t="shared" si="30"/>
        <v>9999</v>
      </c>
      <c r="AH81" s="333">
        <f t="shared" si="31"/>
        <v>9999</v>
      </c>
      <c r="AI81" s="333">
        <f t="shared" si="32"/>
        <v>9999</v>
      </c>
      <c r="AJ81" s="333">
        <f t="shared" si="33"/>
        <v>9999</v>
      </c>
      <c r="AK81" s="333">
        <f t="shared" si="34"/>
        <v>9999</v>
      </c>
    </row>
    <row r="82" spans="1:37" x14ac:dyDescent="0.35">
      <c r="A82" s="332" t="str">
        <f>'Techs-Fuels Updated'!D62</f>
        <v>MKTRDGRH00</v>
      </c>
      <c r="B82" s="329">
        <f>'Techs-Fuels Updated'!V62</f>
        <v>9999</v>
      </c>
      <c r="C82" s="329">
        <f>B82</f>
        <v>9999</v>
      </c>
      <c r="D82" s="329">
        <f t="shared" ref="D82:AA82" si="66">C82</f>
        <v>9999</v>
      </c>
      <c r="E82" s="329">
        <f t="shared" si="66"/>
        <v>9999</v>
      </c>
      <c r="F82" s="342">
        <f t="shared" si="66"/>
        <v>9999</v>
      </c>
      <c r="G82" s="347">
        <f t="shared" si="66"/>
        <v>9999</v>
      </c>
      <c r="H82" s="329">
        <f t="shared" si="66"/>
        <v>9999</v>
      </c>
      <c r="I82" s="329">
        <f t="shared" si="66"/>
        <v>9999</v>
      </c>
      <c r="J82" s="329">
        <f t="shared" si="66"/>
        <v>9999</v>
      </c>
      <c r="K82" s="333">
        <f t="shared" si="66"/>
        <v>9999</v>
      </c>
      <c r="L82" s="347">
        <f t="shared" si="66"/>
        <v>9999</v>
      </c>
      <c r="M82" s="329">
        <f t="shared" si="66"/>
        <v>9999</v>
      </c>
      <c r="N82" s="329">
        <f t="shared" si="66"/>
        <v>9999</v>
      </c>
      <c r="O82" s="329">
        <f t="shared" si="66"/>
        <v>9999</v>
      </c>
      <c r="P82" s="329">
        <f t="shared" si="66"/>
        <v>9999</v>
      </c>
      <c r="Q82" s="342">
        <f t="shared" si="66"/>
        <v>9999</v>
      </c>
      <c r="R82" s="347">
        <f t="shared" si="66"/>
        <v>9999</v>
      </c>
      <c r="S82" s="329">
        <f t="shared" si="66"/>
        <v>9999</v>
      </c>
      <c r="T82" s="329">
        <f t="shared" si="66"/>
        <v>9999</v>
      </c>
      <c r="U82" s="329">
        <f t="shared" si="66"/>
        <v>9999</v>
      </c>
      <c r="V82" s="342">
        <f t="shared" si="66"/>
        <v>9999</v>
      </c>
      <c r="W82" s="347">
        <f t="shared" si="66"/>
        <v>9999</v>
      </c>
      <c r="X82" s="329">
        <f t="shared" si="66"/>
        <v>9999</v>
      </c>
      <c r="Y82" s="329">
        <f t="shared" si="66"/>
        <v>9999</v>
      </c>
      <c r="Z82" s="329">
        <f t="shared" si="66"/>
        <v>9999</v>
      </c>
      <c r="AA82" s="333">
        <f t="shared" si="66"/>
        <v>9999</v>
      </c>
      <c r="AB82" s="333">
        <f t="shared" si="25"/>
        <v>9999</v>
      </c>
      <c r="AC82" s="333">
        <f t="shared" si="26"/>
        <v>9999</v>
      </c>
      <c r="AD82" s="333">
        <f t="shared" si="27"/>
        <v>9999</v>
      </c>
      <c r="AE82" s="333">
        <f t="shared" si="28"/>
        <v>9999</v>
      </c>
      <c r="AF82" s="333">
        <f t="shared" si="29"/>
        <v>9999</v>
      </c>
      <c r="AG82" s="333">
        <f t="shared" si="30"/>
        <v>9999</v>
      </c>
      <c r="AH82" s="333">
        <f t="shared" si="31"/>
        <v>9999</v>
      </c>
      <c r="AI82" s="333">
        <f t="shared" si="32"/>
        <v>9999</v>
      </c>
      <c r="AJ82" s="333">
        <f t="shared" si="33"/>
        <v>9999</v>
      </c>
      <c r="AK82" s="333">
        <f t="shared" si="34"/>
        <v>9999</v>
      </c>
    </row>
    <row r="83" spans="1:37" x14ac:dyDescent="0.35">
      <c r="A83" s="332" t="str">
        <f>'Techs-Fuels Updated'!D63</f>
        <v>GRTRDMKH00</v>
      </c>
      <c r="B83" s="329">
        <f>'Techs-Fuels Updated'!V63</f>
        <v>9999</v>
      </c>
      <c r="C83" s="329">
        <f>B83</f>
        <v>9999</v>
      </c>
      <c r="D83" s="329">
        <f t="shared" ref="D83:AA90" si="67">C83</f>
        <v>9999</v>
      </c>
      <c r="E83" s="329">
        <f t="shared" si="67"/>
        <v>9999</v>
      </c>
      <c r="F83" s="342">
        <f t="shared" si="67"/>
        <v>9999</v>
      </c>
      <c r="G83" s="347">
        <f t="shared" si="67"/>
        <v>9999</v>
      </c>
      <c r="H83" s="329">
        <f t="shared" si="67"/>
        <v>9999</v>
      </c>
      <c r="I83" s="329">
        <f t="shared" si="67"/>
        <v>9999</v>
      </c>
      <c r="J83" s="329">
        <f t="shared" si="67"/>
        <v>9999</v>
      </c>
      <c r="K83" s="333">
        <f t="shared" si="67"/>
        <v>9999</v>
      </c>
      <c r="L83" s="347">
        <f t="shared" si="67"/>
        <v>9999</v>
      </c>
      <c r="M83" s="329">
        <f t="shared" si="67"/>
        <v>9999</v>
      </c>
      <c r="N83" s="329">
        <f t="shared" si="67"/>
        <v>9999</v>
      </c>
      <c r="O83" s="329">
        <f t="shared" si="67"/>
        <v>9999</v>
      </c>
      <c r="P83" s="329">
        <f t="shared" si="67"/>
        <v>9999</v>
      </c>
      <c r="Q83" s="342">
        <f t="shared" si="67"/>
        <v>9999</v>
      </c>
      <c r="R83" s="347">
        <f t="shared" si="67"/>
        <v>9999</v>
      </c>
      <c r="S83" s="329">
        <f t="shared" si="67"/>
        <v>9999</v>
      </c>
      <c r="T83" s="329">
        <f t="shared" si="67"/>
        <v>9999</v>
      </c>
      <c r="U83" s="329">
        <f t="shared" si="67"/>
        <v>9999</v>
      </c>
      <c r="V83" s="342">
        <f t="shared" si="67"/>
        <v>9999</v>
      </c>
      <c r="W83" s="347">
        <f t="shared" si="67"/>
        <v>9999</v>
      </c>
      <c r="X83" s="329">
        <f t="shared" si="67"/>
        <v>9999</v>
      </c>
      <c r="Y83" s="329">
        <f t="shared" si="67"/>
        <v>9999</v>
      </c>
      <c r="Z83" s="329">
        <f t="shared" si="67"/>
        <v>9999</v>
      </c>
      <c r="AA83" s="333">
        <f t="shared" si="67"/>
        <v>9999</v>
      </c>
      <c r="AB83" s="333">
        <f t="shared" si="25"/>
        <v>9999</v>
      </c>
      <c r="AC83" s="333">
        <f t="shared" si="26"/>
        <v>9999</v>
      </c>
      <c r="AD83" s="333">
        <f t="shared" si="27"/>
        <v>9999</v>
      </c>
      <c r="AE83" s="333">
        <f t="shared" si="28"/>
        <v>9999</v>
      </c>
      <c r="AF83" s="333">
        <f t="shared" si="29"/>
        <v>9999</v>
      </c>
      <c r="AG83" s="333">
        <f t="shared" si="30"/>
        <v>9999</v>
      </c>
      <c r="AH83" s="333">
        <f t="shared" si="31"/>
        <v>9999</v>
      </c>
      <c r="AI83" s="333">
        <f t="shared" si="32"/>
        <v>9999</v>
      </c>
      <c r="AJ83" s="333">
        <f t="shared" si="33"/>
        <v>9999</v>
      </c>
      <c r="AK83" s="333">
        <f t="shared" si="34"/>
        <v>9999</v>
      </c>
    </row>
    <row r="84" spans="1:37" x14ac:dyDescent="0.35">
      <c r="A84" s="332" t="str">
        <f>'Techs-Fuels Updated'!D64</f>
        <v>MKTRDRSH00</v>
      </c>
      <c r="B84" s="329">
        <f>'Techs-Fuels Updated'!V64</f>
        <v>9999</v>
      </c>
      <c r="C84" s="329">
        <f t="shared" ref="C84:R90" si="68">B84</f>
        <v>9999</v>
      </c>
      <c r="D84" s="329">
        <f t="shared" si="68"/>
        <v>9999</v>
      </c>
      <c r="E84" s="329">
        <f t="shared" si="68"/>
        <v>9999</v>
      </c>
      <c r="F84" s="342">
        <f t="shared" si="68"/>
        <v>9999</v>
      </c>
      <c r="G84" s="347">
        <f t="shared" si="68"/>
        <v>9999</v>
      </c>
      <c r="H84" s="329">
        <f t="shared" si="68"/>
        <v>9999</v>
      </c>
      <c r="I84" s="329">
        <f t="shared" si="68"/>
        <v>9999</v>
      </c>
      <c r="J84" s="329">
        <f t="shared" si="68"/>
        <v>9999</v>
      </c>
      <c r="K84" s="333">
        <f t="shared" si="68"/>
        <v>9999</v>
      </c>
      <c r="L84" s="347">
        <f t="shared" si="68"/>
        <v>9999</v>
      </c>
      <c r="M84" s="329">
        <f t="shared" si="68"/>
        <v>9999</v>
      </c>
      <c r="N84" s="329">
        <f t="shared" si="68"/>
        <v>9999</v>
      </c>
      <c r="O84" s="329">
        <f t="shared" si="68"/>
        <v>9999</v>
      </c>
      <c r="P84" s="329">
        <f t="shared" si="68"/>
        <v>9999</v>
      </c>
      <c r="Q84" s="342">
        <f t="shared" si="68"/>
        <v>9999</v>
      </c>
      <c r="R84" s="347">
        <f t="shared" si="68"/>
        <v>9999</v>
      </c>
      <c r="S84" s="329">
        <f t="shared" si="67"/>
        <v>9999</v>
      </c>
      <c r="T84" s="329">
        <f t="shared" si="67"/>
        <v>9999</v>
      </c>
      <c r="U84" s="329">
        <f t="shared" si="67"/>
        <v>9999</v>
      </c>
      <c r="V84" s="342">
        <f t="shared" si="67"/>
        <v>9999</v>
      </c>
      <c r="W84" s="347">
        <f t="shared" si="67"/>
        <v>9999</v>
      </c>
      <c r="X84" s="329">
        <f t="shared" si="67"/>
        <v>9999</v>
      </c>
      <c r="Y84" s="329">
        <f t="shared" si="67"/>
        <v>9999</v>
      </c>
      <c r="Z84" s="329">
        <f t="shared" si="67"/>
        <v>9999</v>
      </c>
      <c r="AA84" s="333">
        <f t="shared" si="67"/>
        <v>9999</v>
      </c>
      <c r="AB84" s="333">
        <f t="shared" si="25"/>
        <v>9999</v>
      </c>
      <c r="AC84" s="333">
        <f t="shared" si="26"/>
        <v>9999</v>
      </c>
      <c r="AD84" s="333">
        <f t="shared" si="27"/>
        <v>9999</v>
      </c>
      <c r="AE84" s="333">
        <f t="shared" si="28"/>
        <v>9999</v>
      </c>
      <c r="AF84" s="333">
        <f t="shared" si="29"/>
        <v>9999</v>
      </c>
      <c r="AG84" s="333">
        <f t="shared" si="30"/>
        <v>9999</v>
      </c>
      <c r="AH84" s="333">
        <f t="shared" si="31"/>
        <v>9999</v>
      </c>
      <c r="AI84" s="333">
        <f t="shared" si="32"/>
        <v>9999</v>
      </c>
      <c r="AJ84" s="333">
        <f t="shared" si="33"/>
        <v>9999</v>
      </c>
      <c r="AK84" s="333">
        <f t="shared" si="34"/>
        <v>9999</v>
      </c>
    </row>
    <row r="85" spans="1:37" x14ac:dyDescent="0.35">
      <c r="A85" s="332" t="str">
        <f>'Techs-Fuels Updated'!D65</f>
        <v>RSTRDMKH00</v>
      </c>
      <c r="B85" s="329">
        <f>'Techs-Fuels Updated'!V65</f>
        <v>9999</v>
      </c>
      <c r="C85" s="329">
        <f t="shared" si="68"/>
        <v>9999</v>
      </c>
      <c r="D85" s="329">
        <f t="shared" si="67"/>
        <v>9999</v>
      </c>
      <c r="E85" s="329">
        <f t="shared" si="67"/>
        <v>9999</v>
      </c>
      <c r="F85" s="342">
        <f t="shared" si="67"/>
        <v>9999</v>
      </c>
      <c r="G85" s="347">
        <f t="shared" si="67"/>
        <v>9999</v>
      </c>
      <c r="H85" s="329">
        <f t="shared" si="67"/>
        <v>9999</v>
      </c>
      <c r="I85" s="329">
        <f t="shared" si="67"/>
        <v>9999</v>
      </c>
      <c r="J85" s="329">
        <f t="shared" si="67"/>
        <v>9999</v>
      </c>
      <c r="K85" s="333">
        <f t="shared" si="67"/>
        <v>9999</v>
      </c>
      <c r="L85" s="347">
        <f t="shared" si="67"/>
        <v>9999</v>
      </c>
      <c r="M85" s="329">
        <f t="shared" si="67"/>
        <v>9999</v>
      </c>
      <c r="N85" s="329">
        <f t="shared" si="67"/>
        <v>9999</v>
      </c>
      <c r="O85" s="329">
        <f t="shared" si="67"/>
        <v>9999</v>
      </c>
      <c r="P85" s="329">
        <f t="shared" si="67"/>
        <v>9999</v>
      </c>
      <c r="Q85" s="342">
        <f t="shared" si="67"/>
        <v>9999</v>
      </c>
      <c r="R85" s="347">
        <f t="shared" si="67"/>
        <v>9999</v>
      </c>
      <c r="S85" s="329">
        <f t="shared" si="67"/>
        <v>9999</v>
      </c>
      <c r="T85" s="329">
        <f t="shared" si="67"/>
        <v>9999</v>
      </c>
      <c r="U85" s="329">
        <f t="shared" si="67"/>
        <v>9999</v>
      </c>
      <c r="V85" s="342">
        <f t="shared" si="67"/>
        <v>9999</v>
      </c>
      <c r="W85" s="347">
        <f t="shared" si="67"/>
        <v>9999</v>
      </c>
      <c r="X85" s="329">
        <f t="shared" si="67"/>
        <v>9999</v>
      </c>
      <c r="Y85" s="329">
        <f t="shared" si="67"/>
        <v>9999</v>
      </c>
      <c r="Z85" s="329">
        <f t="shared" si="67"/>
        <v>9999</v>
      </c>
      <c r="AA85" s="333">
        <f t="shared" si="67"/>
        <v>9999</v>
      </c>
      <c r="AB85" s="333">
        <f t="shared" si="25"/>
        <v>9999</v>
      </c>
      <c r="AC85" s="333">
        <f t="shared" si="26"/>
        <v>9999</v>
      </c>
      <c r="AD85" s="333">
        <f t="shared" si="27"/>
        <v>9999</v>
      </c>
      <c r="AE85" s="333">
        <f t="shared" si="28"/>
        <v>9999</v>
      </c>
      <c r="AF85" s="333">
        <f t="shared" si="29"/>
        <v>9999</v>
      </c>
      <c r="AG85" s="333">
        <f t="shared" si="30"/>
        <v>9999</v>
      </c>
      <c r="AH85" s="333">
        <f t="shared" si="31"/>
        <v>9999</v>
      </c>
      <c r="AI85" s="333">
        <f t="shared" si="32"/>
        <v>9999</v>
      </c>
      <c r="AJ85" s="333">
        <f t="shared" si="33"/>
        <v>9999</v>
      </c>
      <c r="AK85" s="333">
        <f t="shared" si="34"/>
        <v>9999</v>
      </c>
    </row>
    <row r="86" spans="1:37" x14ac:dyDescent="0.35">
      <c r="A86" s="332" t="str">
        <f>'Techs-Fuels Updated'!D66</f>
        <v>MEPELBS000</v>
      </c>
      <c r="B86" s="329">
        <f>'Techs-Fuels Updated'!V66</f>
        <v>99999</v>
      </c>
      <c r="C86" s="329">
        <f t="shared" si="68"/>
        <v>99999</v>
      </c>
      <c r="D86" s="329">
        <f t="shared" si="67"/>
        <v>99999</v>
      </c>
      <c r="E86" s="329">
        <f t="shared" si="67"/>
        <v>99999</v>
      </c>
      <c r="F86" s="342">
        <f t="shared" si="67"/>
        <v>99999</v>
      </c>
      <c r="G86" s="347">
        <f t="shared" si="67"/>
        <v>99999</v>
      </c>
      <c r="H86" s="329">
        <f t="shared" si="67"/>
        <v>99999</v>
      </c>
      <c r="I86" s="329">
        <f t="shared" si="67"/>
        <v>99999</v>
      </c>
      <c r="J86" s="329">
        <f t="shared" si="67"/>
        <v>99999</v>
      </c>
      <c r="K86" s="333">
        <f t="shared" si="67"/>
        <v>99999</v>
      </c>
      <c r="L86" s="347">
        <f t="shared" si="67"/>
        <v>99999</v>
      </c>
      <c r="M86" s="329">
        <f t="shared" si="67"/>
        <v>99999</v>
      </c>
      <c r="N86" s="329">
        <f t="shared" si="67"/>
        <v>99999</v>
      </c>
      <c r="O86" s="329">
        <f t="shared" si="67"/>
        <v>99999</v>
      </c>
      <c r="P86" s="329">
        <f t="shared" si="67"/>
        <v>99999</v>
      </c>
      <c r="Q86" s="342">
        <f t="shared" si="67"/>
        <v>99999</v>
      </c>
      <c r="R86" s="347">
        <f t="shared" si="67"/>
        <v>99999</v>
      </c>
      <c r="S86" s="329">
        <f t="shared" si="67"/>
        <v>99999</v>
      </c>
      <c r="T86" s="329">
        <f t="shared" si="67"/>
        <v>99999</v>
      </c>
      <c r="U86" s="329">
        <f t="shared" si="67"/>
        <v>99999</v>
      </c>
      <c r="V86" s="342">
        <f t="shared" si="67"/>
        <v>99999</v>
      </c>
      <c r="W86" s="347">
        <f t="shared" si="67"/>
        <v>99999</v>
      </c>
      <c r="X86" s="329">
        <f t="shared" si="67"/>
        <v>99999</v>
      </c>
      <c r="Y86" s="329">
        <f t="shared" si="67"/>
        <v>99999</v>
      </c>
      <c r="Z86" s="329">
        <f t="shared" si="67"/>
        <v>99999</v>
      </c>
      <c r="AA86" s="333">
        <f t="shared" si="67"/>
        <v>99999</v>
      </c>
      <c r="AB86" s="333">
        <f t="shared" ref="AB86:AK103" si="69">AA86</f>
        <v>99999</v>
      </c>
      <c r="AC86" s="333">
        <f t="shared" ref="AC86:AC102" si="70">AB86</f>
        <v>99999</v>
      </c>
      <c r="AD86" s="333">
        <f t="shared" ref="AD86:AD102" si="71">AC86</f>
        <v>99999</v>
      </c>
      <c r="AE86" s="333">
        <f t="shared" ref="AE86:AE102" si="72">AD86</f>
        <v>99999</v>
      </c>
      <c r="AF86" s="333">
        <f t="shared" ref="AF86:AF102" si="73">AE86</f>
        <v>99999</v>
      </c>
      <c r="AG86" s="333">
        <f t="shared" ref="AG86:AG102" si="74">AF86</f>
        <v>99999</v>
      </c>
      <c r="AH86" s="333">
        <f t="shared" ref="AH86:AH102" si="75">AG86</f>
        <v>99999</v>
      </c>
      <c r="AI86" s="333">
        <f t="shared" ref="AI86:AI102" si="76">AH86</f>
        <v>99999</v>
      </c>
      <c r="AJ86" s="333">
        <f t="shared" ref="AJ86:AJ102" si="77">AI86</f>
        <v>99999</v>
      </c>
      <c r="AK86" s="333">
        <f t="shared" ref="AK86:AK102" si="78">AJ86</f>
        <v>99999</v>
      </c>
    </row>
    <row r="87" spans="1:37" x14ac:dyDescent="0.35">
      <c r="A87" s="332" t="str">
        <f>'Techs-Fuels Updated'!D67</f>
        <v>MERCODM000</v>
      </c>
      <c r="B87" s="329">
        <f>'Techs-Fuels Updated'!V67</f>
        <v>99999</v>
      </c>
      <c r="C87" s="329">
        <f t="shared" si="68"/>
        <v>99999</v>
      </c>
      <c r="D87" s="329">
        <f t="shared" si="67"/>
        <v>99999</v>
      </c>
      <c r="E87" s="329">
        <f t="shared" si="67"/>
        <v>99999</v>
      </c>
      <c r="F87" s="342">
        <f t="shared" si="67"/>
        <v>99999</v>
      </c>
      <c r="G87" s="347">
        <f t="shared" si="67"/>
        <v>99999</v>
      </c>
      <c r="H87" s="329">
        <f t="shared" si="67"/>
        <v>99999</v>
      </c>
      <c r="I87" s="329">
        <f t="shared" si="67"/>
        <v>99999</v>
      </c>
      <c r="J87" s="329">
        <f t="shared" si="67"/>
        <v>99999</v>
      </c>
      <c r="K87" s="333">
        <f t="shared" si="67"/>
        <v>99999</v>
      </c>
      <c r="L87" s="347">
        <f t="shared" si="67"/>
        <v>99999</v>
      </c>
      <c r="M87" s="329">
        <f t="shared" si="67"/>
        <v>99999</v>
      </c>
      <c r="N87" s="329">
        <f t="shared" si="67"/>
        <v>99999</v>
      </c>
      <c r="O87" s="329">
        <f t="shared" si="67"/>
        <v>99999</v>
      </c>
      <c r="P87" s="329">
        <f t="shared" si="67"/>
        <v>99999</v>
      </c>
      <c r="Q87" s="342">
        <f t="shared" si="67"/>
        <v>99999</v>
      </c>
      <c r="R87" s="347">
        <f t="shared" si="67"/>
        <v>99999</v>
      </c>
      <c r="S87" s="329">
        <f t="shared" si="67"/>
        <v>99999</v>
      </c>
      <c r="T87" s="329">
        <f t="shared" si="67"/>
        <v>99999</v>
      </c>
      <c r="U87" s="329">
        <f t="shared" si="67"/>
        <v>99999</v>
      </c>
      <c r="V87" s="342">
        <f t="shared" si="67"/>
        <v>99999</v>
      </c>
      <c r="W87" s="347">
        <f t="shared" si="67"/>
        <v>99999</v>
      </c>
      <c r="X87" s="329">
        <f t="shared" si="67"/>
        <v>99999</v>
      </c>
      <c r="Y87" s="329">
        <f t="shared" si="67"/>
        <v>99999</v>
      </c>
      <c r="Z87" s="329">
        <f t="shared" si="67"/>
        <v>99999</v>
      </c>
      <c r="AA87" s="333">
        <f t="shared" si="67"/>
        <v>99999</v>
      </c>
      <c r="AB87" s="333">
        <f t="shared" si="69"/>
        <v>99999</v>
      </c>
      <c r="AC87" s="333">
        <f t="shared" si="70"/>
        <v>99999</v>
      </c>
      <c r="AD87" s="333">
        <f t="shared" si="71"/>
        <v>99999</v>
      </c>
      <c r="AE87" s="333">
        <f t="shared" si="72"/>
        <v>99999</v>
      </c>
      <c r="AF87" s="333">
        <f t="shared" si="73"/>
        <v>99999</v>
      </c>
      <c r="AG87" s="333">
        <f t="shared" si="74"/>
        <v>99999</v>
      </c>
      <c r="AH87" s="333">
        <f t="shared" si="75"/>
        <v>99999</v>
      </c>
      <c r="AI87" s="333">
        <f t="shared" si="76"/>
        <v>99999</v>
      </c>
      <c r="AJ87" s="333">
        <f t="shared" si="77"/>
        <v>99999</v>
      </c>
      <c r="AK87" s="333">
        <f t="shared" si="78"/>
        <v>99999</v>
      </c>
    </row>
    <row r="88" spans="1:37" x14ac:dyDescent="0.35">
      <c r="A88" s="332" t="str">
        <f>'Techs-Fuels Updated'!D68</f>
        <v>MERCOIM000</v>
      </c>
      <c r="B88" s="329">
        <f>'Techs-Fuels Updated'!V68</f>
        <v>99999</v>
      </c>
      <c r="C88" s="329">
        <f t="shared" si="68"/>
        <v>99999</v>
      </c>
      <c r="D88" s="329">
        <f t="shared" si="67"/>
        <v>99999</v>
      </c>
      <c r="E88" s="329">
        <f t="shared" si="67"/>
        <v>99999</v>
      </c>
      <c r="F88" s="342">
        <f t="shared" si="67"/>
        <v>99999</v>
      </c>
      <c r="G88" s="347">
        <f t="shared" si="67"/>
        <v>99999</v>
      </c>
      <c r="H88" s="329">
        <f t="shared" si="67"/>
        <v>99999</v>
      </c>
      <c r="I88" s="329">
        <f t="shared" si="67"/>
        <v>99999</v>
      </c>
      <c r="J88" s="329">
        <f t="shared" si="67"/>
        <v>99999</v>
      </c>
      <c r="K88" s="333">
        <f t="shared" si="67"/>
        <v>99999</v>
      </c>
      <c r="L88" s="347">
        <f t="shared" si="67"/>
        <v>99999</v>
      </c>
      <c r="M88" s="329">
        <f t="shared" si="67"/>
        <v>99999</v>
      </c>
      <c r="N88" s="329">
        <f t="shared" si="67"/>
        <v>99999</v>
      </c>
      <c r="O88" s="329">
        <f t="shared" si="67"/>
        <v>99999</v>
      </c>
      <c r="P88" s="329">
        <f t="shared" si="67"/>
        <v>99999</v>
      </c>
      <c r="Q88" s="342">
        <f t="shared" si="67"/>
        <v>99999</v>
      </c>
      <c r="R88" s="347">
        <f t="shared" si="67"/>
        <v>99999</v>
      </c>
      <c r="S88" s="329">
        <f t="shared" si="67"/>
        <v>99999</v>
      </c>
      <c r="T88" s="329">
        <f t="shared" si="67"/>
        <v>99999</v>
      </c>
      <c r="U88" s="329">
        <f t="shared" si="67"/>
        <v>99999</v>
      </c>
      <c r="V88" s="342">
        <f t="shared" si="67"/>
        <v>99999</v>
      </c>
      <c r="W88" s="347">
        <f t="shared" si="67"/>
        <v>99999</v>
      </c>
      <c r="X88" s="329">
        <f t="shared" si="67"/>
        <v>99999</v>
      </c>
      <c r="Y88" s="329">
        <f t="shared" si="67"/>
        <v>99999</v>
      </c>
      <c r="Z88" s="329">
        <f t="shared" si="67"/>
        <v>99999</v>
      </c>
      <c r="AA88" s="333">
        <f t="shared" si="67"/>
        <v>99999</v>
      </c>
      <c r="AB88" s="333">
        <f t="shared" si="69"/>
        <v>99999</v>
      </c>
      <c r="AC88" s="333">
        <f t="shared" si="70"/>
        <v>99999</v>
      </c>
      <c r="AD88" s="333">
        <f t="shared" si="71"/>
        <v>99999</v>
      </c>
      <c r="AE88" s="333">
        <f t="shared" si="72"/>
        <v>99999</v>
      </c>
      <c r="AF88" s="333">
        <f t="shared" si="73"/>
        <v>99999</v>
      </c>
      <c r="AG88" s="333">
        <f t="shared" si="74"/>
        <v>99999</v>
      </c>
      <c r="AH88" s="333">
        <f t="shared" si="75"/>
        <v>99999</v>
      </c>
      <c r="AI88" s="333">
        <f t="shared" si="76"/>
        <v>99999</v>
      </c>
      <c r="AJ88" s="333">
        <f t="shared" si="77"/>
        <v>99999</v>
      </c>
      <c r="AK88" s="333">
        <f t="shared" si="78"/>
        <v>99999</v>
      </c>
    </row>
    <row r="89" spans="1:37" x14ac:dyDescent="0.35">
      <c r="A89" s="332" t="str">
        <f>'Techs-Fuels Updated'!D69</f>
        <v>MEPHYDMHI0</v>
      </c>
      <c r="B89" s="329" t="str">
        <f>'Techs-Fuels Updated'!V69</f>
        <v>0.307</v>
      </c>
      <c r="C89" s="329" t="str">
        <f t="shared" si="68"/>
        <v>0.307</v>
      </c>
      <c r="D89" s="329" t="str">
        <f t="shared" si="67"/>
        <v>0.307</v>
      </c>
      <c r="E89" s="329" t="str">
        <f t="shared" si="67"/>
        <v>0.307</v>
      </c>
      <c r="F89" s="342" t="str">
        <f t="shared" si="67"/>
        <v>0.307</v>
      </c>
      <c r="G89" s="347" t="str">
        <f t="shared" si="67"/>
        <v>0.307</v>
      </c>
      <c r="H89" s="329" t="str">
        <f t="shared" si="67"/>
        <v>0.307</v>
      </c>
      <c r="I89" s="329" t="str">
        <f t="shared" si="67"/>
        <v>0.307</v>
      </c>
      <c r="J89" s="329" t="str">
        <f t="shared" si="67"/>
        <v>0.307</v>
      </c>
      <c r="K89" s="333" t="str">
        <f t="shared" si="67"/>
        <v>0.307</v>
      </c>
      <c r="L89" s="347" t="str">
        <f t="shared" si="67"/>
        <v>0.307</v>
      </c>
      <c r="M89" s="329" t="str">
        <f t="shared" si="67"/>
        <v>0.307</v>
      </c>
      <c r="N89" s="329" t="str">
        <f t="shared" si="67"/>
        <v>0.307</v>
      </c>
      <c r="O89" s="329" t="str">
        <f t="shared" si="67"/>
        <v>0.307</v>
      </c>
      <c r="P89" s="329" t="str">
        <f t="shared" si="67"/>
        <v>0.307</v>
      </c>
      <c r="Q89" s="342" t="str">
        <f t="shared" si="67"/>
        <v>0.307</v>
      </c>
      <c r="R89" s="347" t="str">
        <f t="shared" si="67"/>
        <v>0.307</v>
      </c>
      <c r="S89" s="329" t="str">
        <f t="shared" si="67"/>
        <v>0.307</v>
      </c>
      <c r="T89" s="329" t="str">
        <f t="shared" si="67"/>
        <v>0.307</v>
      </c>
      <c r="U89" s="329" t="str">
        <f t="shared" si="67"/>
        <v>0.307</v>
      </c>
      <c r="V89" s="342" t="str">
        <f t="shared" si="67"/>
        <v>0.307</v>
      </c>
      <c r="W89" s="347" t="str">
        <f t="shared" si="67"/>
        <v>0.307</v>
      </c>
      <c r="X89" s="329" t="str">
        <f t="shared" si="67"/>
        <v>0.307</v>
      </c>
      <c r="Y89" s="329" t="str">
        <f t="shared" si="67"/>
        <v>0.307</v>
      </c>
      <c r="Z89" s="329" t="str">
        <f t="shared" si="67"/>
        <v>0.307</v>
      </c>
      <c r="AA89" s="333" t="str">
        <f t="shared" si="67"/>
        <v>0.307</v>
      </c>
      <c r="AB89" s="333" t="str">
        <f t="shared" si="69"/>
        <v>0.307</v>
      </c>
      <c r="AC89" s="333" t="str">
        <f t="shared" si="70"/>
        <v>0.307</v>
      </c>
      <c r="AD89" s="333" t="str">
        <f t="shared" si="71"/>
        <v>0.307</v>
      </c>
      <c r="AE89" s="333" t="str">
        <f t="shared" si="72"/>
        <v>0.307</v>
      </c>
      <c r="AF89" s="333" t="str">
        <f t="shared" si="73"/>
        <v>0.307</v>
      </c>
      <c r="AG89" s="333" t="str">
        <f t="shared" si="74"/>
        <v>0.307</v>
      </c>
      <c r="AH89" s="333" t="str">
        <f t="shared" si="75"/>
        <v>0.307</v>
      </c>
      <c r="AI89" s="333" t="str">
        <f t="shared" si="76"/>
        <v>0.307</v>
      </c>
      <c r="AJ89" s="333" t="str">
        <f t="shared" si="77"/>
        <v>0.307</v>
      </c>
      <c r="AK89" s="333" t="str">
        <f t="shared" si="78"/>
        <v>0.307</v>
      </c>
    </row>
    <row r="90" spans="1:37" x14ac:dyDescent="0.35">
      <c r="A90" s="332" t="str">
        <f>'Techs-Fuels Updated'!D70</f>
        <v>MEPHYDMHO0</v>
      </c>
      <c r="B90" s="329" t="str">
        <f>'Techs-Fuels Updated'!V70</f>
        <v>0.342</v>
      </c>
      <c r="C90" s="329" t="str">
        <f t="shared" si="68"/>
        <v>0.342</v>
      </c>
      <c r="D90" s="329" t="str">
        <f t="shared" si="67"/>
        <v>0.342</v>
      </c>
      <c r="E90" s="329" t="str">
        <f t="shared" si="67"/>
        <v>0.342</v>
      </c>
      <c r="F90" s="342" t="str">
        <f t="shared" si="67"/>
        <v>0.342</v>
      </c>
      <c r="G90" s="347" t="str">
        <f t="shared" si="67"/>
        <v>0.342</v>
      </c>
      <c r="H90" s="329" t="str">
        <f t="shared" si="67"/>
        <v>0.342</v>
      </c>
      <c r="I90" s="329" t="str">
        <f t="shared" si="67"/>
        <v>0.342</v>
      </c>
      <c r="J90" s="329" t="str">
        <f t="shared" si="67"/>
        <v>0.342</v>
      </c>
      <c r="K90" s="333" t="str">
        <f t="shared" si="67"/>
        <v>0.342</v>
      </c>
      <c r="L90" s="347" t="str">
        <f t="shared" si="67"/>
        <v>0.342</v>
      </c>
      <c r="M90" s="329" t="str">
        <f t="shared" si="67"/>
        <v>0.342</v>
      </c>
      <c r="N90" s="329" t="str">
        <f t="shared" si="67"/>
        <v>0.342</v>
      </c>
      <c r="O90" s="329" t="str">
        <f t="shared" si="67"/>
        <v>0.342</v>
      </c>
      <c r="P90" s="329" t="str">
        <f t="shared" si="67"/>
        <v>0.342</v>
      </c>
      <c r="Q90" s="342" t="str">
        <f t="shared" si="67"/>
        <v>0.342</v>
      </c>
      <c r="R90" s="347" t="str">
        <f t="shared" si="67"/>
        <v>0.342</v>
      </c>
      <c r="S90" s="329" t="str">
        <f t="shared" si="67"/>
        <v>0.342</v>
      </c>
      <c r="T90" s="329" t="str">
        <f t="shared" si="67"/>
        <v>0.342</v>
      </c>
      <c r="U90" s="329" t="str">
        <f t="shared" si="67"/>
        <v>0.342</v>
      </c>
      <c r="V90" s="342" t="str">
        <f t="shared" si="67"/>
        <v>0.342</v>
      </c>
      <c r="W90" s="347" t="str">
        <f t="shared" si="67"/>
        <v>0.342</v>
      </c>
      <c r="X90" s="329" t="str">
        <f t="shared" si="67"/>
        <v>0.342</v>
      </c>
      <c r="Y90" s="329" t="str">
        <f t="shared" si="67"/>
        <v>0.342</v>
      </c>
      <c r="Z90" s="329" t="str">
        <f t="shared" si="67"/>
        <v>0.342</v>
      </c>
      <c r="AA90" s="333" t="str">
        <f t="shared" si="67"/>
        <v>0.342</v>
      </c>
      <c r="AB90" s="333" t="str">
        <f t="shared" si="69"/>
        <v>0.342</v>
      </c>
      <c r="AC90" s="333" t="str">
        <f t="shared" si="70"/>
        <v>0.342</v>
      </c>
      <c r="AD90" s="333" t="str">
        <f t="shared" si="71"/>
        <v>0.342</v>
      </c>
      <c r="AE90" s="333" t="str">
        <f t="shared" si="72"/>
        <v>0.342</v>
      </c>
      <c r="AF90" s="333" t="str">
        <f t="shared" si="73"/>
        <v>0.342</v>
      </c>
      <c r="AG90" s="333" t="str">
        <f t="shared" si="74"/>
        <v>0.342</v>
      </c>
      <c r="AH90" s="333" t="str">
        <f t="shared" si="75"/>
        <v>0.342</v>
      </c>
      <c r="AI90" s="333" t="str">
        <f t="shared" si="76"/>
        <v>0.342</v>
      </c>
      <c r="AJ90" s="333" t="str">
        <f t="shared" si="77"/>
        <v>0.342</v>
      </c>
      <c r="AK90" s="333" t="str">
        <f t="shared" si="78"/>
        <v>0.342</v>
      </c>
    </row>
    <row r="91" spans="1:37" s="216" customFormat="1" x14ac:dyDescent="0.35">
      <c r="A91" s="334" t="str">
        <f>'Techs-Fuels Updated'!D71</f>
        <v>MEPHYDMNO0</v>
      </c>
      <c r="B91" s="330">
        <v>0</v>
      </c>
      <c r="C91" s="330">
        <v>0</v>
      </c>
      <c r="D91" s="330">
        <v>0</v>
      </c>
      <c r="E91" s="330">
        <v>0</v>
      </c>
      <c r="F91" s="344">
        <v>0</v>
      </c>
      <c r="G91" s="349">
        <f>162/1000</f>
        <v>0.16200000000000001</v>
      </c>
      <c r="H91" s="330">
        <f>G91</f>
        <v>0.16200000000000001</v>
      </c>
      <c r="I91" s="330">
        <f t="shared" ref="I91:K91" si="79">H91</f>
        <v>0.16200000000000001</v>
      </c>
      <c r="J91" s="330">
        <f t="shared" si="79"/>
        <v>0.16200000000000001</v>
      </c>
      <c r="K91" s="336">
        <f t="shared" si="79"/>
        <v>0.16200000000000001</v>
      </c>
      <c r="L91" s="349">
        <f>K91+(238.4/1000)</f>
        <v>0.40039999999999998</v>
      </c>
      <c r="M91" s="330">
        <f>L91</f>
        <v>0.40039999999999998</v>
      </c>
      <c r="N91" s="330">
        <f t="shared" ref="N91:AA91" si="80">M91</f>
        <v>0.40039999999999998</v>
      </c>
      <c r="O91" s="330">
        <f t="shared" si="80"/>
        <v>0.40039999999999998</v>
      </c>
      <c r="P91" s="330">
        <f t="shared" si="80"/>
        <v>0.40039999999999998</v>
      </c>
      <c r="Q91" s="344">
        <f t="shared" si="80"/>
        <v>0.40039999999999998</v>
      </c>
      <c r="R91" s="349">
        <f t="shared" si="80"/>
        <v>0.40039999999999998</v>
      </c>
      <c r="S91" s="330">
        <f t="shared" si="80"/>
        <v>0.40039999999999998</v>
      </c>
      <c r="T91" s="330">
        <f t="shared" si="80"/>
        <v>0.40039999999999998</v>
      </c>
      <c r="U91" s="330">
        <f t="shared" si="80"/>
        <v>0.40039999999999998</v>
      </c>
      <c r="V91" s="344">
        <f t="shared" si="80"/>
        <v>0.40039999999999998</v>
      </c>
      <c r="W91" s="349">
        <f t="shared" si="80"/>
        <v>0.40039999999999998</v>
      </c>
      <c r="X91" s="330">
        <f t="shared" si="80"/>
        <v>0.40039999999999998</v>
      </c>
      <c r="Y91" s="330">
        <f t="shared" si="80"/>
        <v>0.40039999999999998</v>
      </c>
      <c r="Z91" s="330">
        <f t="shared" si="80"/>
        <v>0.40039999999999998</v>
      </c>
      <c r="AA91" s="336">
        <f t="shared" si="80"/>
        <v>0.40039999999999998</v>
      </c>
      <c r="AB91" s="336">
        <f t="shared" si="69"/>
        <v>0.40039999999999998</v>
      </c>
      <c r="AC91" s="336">
        <f t="shared" si="70"/>
        <v>0.40039999999999998</v>
      </c>
      <c r="AD91" s="336">
        <f t="shared" si="71"/>
        <v>0.40039999999999998</v>
      </c>
      <c r="AE91" s="336">
        <f t="shared" si="72"/>
        <v>0.40039999999999998</v>
      </c>
      <c r="AF91" s="336">
        <f t="shared" si="73"/>
        <v>0.40039999999999998</v>
      </c>
      <c r="AG91" s="336">
        <f t="shared" si="74"/>
        <v>0.40039999999999998</v>
      </c>
      <c r="AH91" s="336">
        <f t="shared" si="75"/>
        <v>0.40039999999999998</v>
      </c>
      <c r="AI91" s="336">
        <f t="shared" si="76"/>
        <v>0.40039999999999998</v>
      </c>
      <c r="AJ91" s="336">
        <f t="shared" si="77"/>
        <v>0.40039999999999998</v>
      </c>
      <c r="AK91" s="336">
        <f t="shared" si="78"/>
        <v>0.40039999999999998</v>
      </c>
    </row>
    <row r="92" spans="1:37" x14ac:dyDescent="0.35">
      <c r="A92" s="332" t="str">
        <f>'Techs-Fuels Updated'!D72</f>
        <v>MEPHYRRNO0</v>
      </c>
      <c r="B92" s="329" t="str">
        <f>'Techs-Fuels Updated'!V72</f>
        <v>0.05</v>
      </c>
      <c r="C92" s="329" t="str">
        <f>B92</f>
        <v>0.05</v>
      </c>
      <c r="D92" s="329" t="str">
        <f t="shared" ref="D92:AA103" si="81">C92</f>
        <v>0.05</v>
      </c>
      <c r="E92" s="329" t="str">
        <f t="shared" si="81"/>
        <v>0.05</v>
      </c>
      <c r="F92" s="342" t="str">
        <f t="shared" si="81"/>
        <v>0.05</v>
      </c>
      <c r="G92" s="347" t="str">
        <f t="shared" si="81"/>
        <v>0.05</v>
      </c>
      <c r="H92" s="329" t="str">
        <f t="shared" si="81"/>
        <v>0.05</v>
      </c>
      <c r="I92" s="329" t="str">
        <f t="shared" si="81"/>
        <v>0.05</v>
      </c>
      <c r="J92" s="329" t="str">
        <f t="shared" si="81"/>
        <v>0.05</v>
      </c>
      <c r="K92" s="333" t="str">
        <f t="shared" si="81"/>
        <v>0.05</v>
      </c>
      <c r="L92" s="347" t="str">
        <f t="shared" si="81"/>
        <v>0.05</v>
      </c>
      <c r="M92" s="329" t="str">
        <f t="shared" si="81"/>
        <v>0.05</v>
      </c>
      <c r="N92" s="329" t="str">
        <f t="shared" si="81"/>
        <v>0.05</v>
      </c>
      <c r="O92" s="329" t="str">
        <f t="shared" si="81"/>
        <v>0.05</v>
      </c>
      <c r="P92" s="329" t="str">
        <f t="shared" si="81"/>
        <v>0.05</v>
      </c>
      <c r="Q92" s="342" t="str">
        <f t="shared" si="81"/>
        <v>0.05</v>
      </c>
      <c r="R92" s="347" t="str">
        <f t="shared" si="81"/>
        <v>0.05</v>
      </c>
      <c r="S92" s="329" t="str">
        <f t="shared" si="81"/>
        <v>0.05</v>
      </c>
      <c r="T92" s="329" t="str">
        <f t="shared" si="81"/>
        <v>0.05</v>
      </c>
      <c r="U92" s="329" t="str">
        <f t="shared" si="81"/>
        <v>0.05</v>
      </c>
      <c r="V92" s="342" t="str">
        <f t="shared" si="81"/>
        <v>0.05</v>
      </c>
      <c r="W92" s="347" t="str">
        <f t="shared" si="81"/>
        <v>0.05</v>
      </c>
      <c r="X92" s="329" t="str">
        <f t="shared" si="81"/>
        <v>0.05</v>
      </c>
      <c r="Y92" s="329" t="str">
        <f t="shared" si="81"/>
        <v>0.05</v>
      </c>
      <c r="Z92" s="329" t="str">
        <f t="shared" si="81"/>
        <v>0.05</v>
      </c>
      <c r="AA92" s="333" t="str">
        <f t="shared" si="81"/>
        <v>0.05</v>
      </c>
      <c r="AB92" s="333" t="str">
        <f t="shared" si="69"/>
        <v>0.05</v>
      </c>
      <c r="AC92" s="333" t="str">
        <f t="shared" si="70"/>
        <v>0.05</v>
      </c>
      <c r="AD92" s="333" t="str">
        <f t="shared" si="71"/>
        <v>0.05</v>
      </c>
      <c r="AE92" s="333" t="str">
        <f t="shared" si="72"/>
        <v>0.05</v>
      </c>
      <c r="AF92" s="333" t="str">
        <f t="shared" si="73"/>
        <v>0.05</v>
      </c>
      <c r="AG92" s="333" t="str">
        <f t="shared" si="74"/>
        <v>0.05</v>
      </c>
      <c r="AH92" s="333" t="str">
        <f t="shared" si="75"/>
        <v>0.05</v>
      </c>
      <c r="AI92" s="333" t="str">
        <f t="shared" si="76"/>
        <v>0.05</v>
      </c>
      <c r="AJ92" s="333" t="str">
        <f t="shared" si="77"/>
        <v>0.05</v>
      </c>
      <c r="AK92" s="333" t="str">
        <f t="shared" si="78"/>
        <v>0.05</v>
      </c>
    </row>
    <row r="93" spans="1:37" x14ac:dyDescent="0.35">
      <c r="A93" s="332" t="str">
        <f>'Techs-Fuels Updated'!D73</f>
        <v>MEPHYRRNI0</v>
      </c>
      <c r="B93" s="329" t="str">
        <f>'Techs-Fuels Updated'!V73</f>
        <v>0.02</v>
      </c>
      <c r="C93" s="329" t="str">
        <f t="shared" ref="C93:R116" si="82">B93</f>
        <v>0.02</v>
      </c>
      <c r="D93" s="329" t="str">
        <f t="shared" si="82"/>
        <v>0.02</v>
      </c>
      <c r="E93" s="329" t="str">
        <f t="shared" si="82"/>
        <v>0.02</v>
      </c>
      <c r="F93" s="342" t="str">
        <f t="shared" si="82"/>
        <v>0.02</v>
      </c>
      <c r="G93" s="347" t="str">
        <f t="shared" si="82"/>
        <v>0.02</v>
      </c>
      <c r="H93" s="329" t="str">
        <f t="shared" si="82"/>
        <v>0.02</v>
      </c>
      <c r="I93" s="329" t="str">
        <f t="shared" si="82"/>
        <v>0.02</v>
      </c>
      <c r="J93" s="329" t="str">
        <f t="shared" si="82"/>
        <v>0.02</v>
      </c>
      <c r="K93" s="333" t="str">
        <f t="shared" si="82"/>
        <v>0.02</v>
      </c>
      <c r="L93" s="347" t="str">
        <f t="shared" si="82"/>
        <v>0.02</v>
      </c>
      <c r="M93" s="329" t="str">
        <f t="shared" si="82"/>
        <v>0.02</v>
      </c>
      <c r="N93" s="329" t="str">
        <f t="shared" si="82"/>
        <v>0.02</v>
      </c>
      <c r="O93" s="329" t="str">
        <f t="shared" si="82"/>
        <v>0.02</v>
      </c>
      <c r="P93" s="329" t="str">
        <f t="shared" si="82"/>
        <v>0.02</v>
      </c>
      <c r="Q93" s="342" t="str">
        <f t="shared" si="82"/>
        <v>0.02</v>
      </c>
      <c r="R93" s="347" t="str">
        <f t="shared" si="82"/>
        <v>0.02</v>
      </c>
      <c r="S93" s="329" t="str">
        <f t="shared" si="81"/>
        <v>0.02</v>
      </c>
      <c r="T93" s="329" t="str">
        <f t="shared" si="81"/>
        <v>0.02</v>
      </c>
      <c r="U93" s="329" t="str">
        <f t="shared" si="81"/>
        <v>0.02</v>
      </c>
      <c r="V93" s="342" t="str">
        <f t="shared" si="81"/>
        <v>0.02</v>
      </c>
      <c r="W93" s="347" t="str">
        <f t="shared" si="81"/>
        <v>0.02</v>
      </c>
      <c r="X93" s="329" t="str">
        <f t="shared" si="81"/>
        <v>0.02</v>
      </c>
      <c r="Y93" s="329" t="str">
        <f t="shared" si="81"/>
        <v>0.02</v>
      </c>
      <c r="Z93" s="329" t="str">
        <f t="shared" si="81"/>
        <v>0.02</v>
      </c>
      <c r="AA93" s="333" t="str">
        <f t="shared" si="81"/>
        <v>0.02</v>
      </c>
      <c r="AB93" s="333" t="str">
        <f t="shared" si="69"/>
        <v>0.02</v>
      </c>
      <c r="AC93" s="333" t="str">
        <f t="shared" si="70"/>
        <v>0.02</v>
      </c>
      <c r="AD93" s="333" t="str">
        <f t="shared" si="71"/>
        <v>0.02</v>
      </c>
      <c r="AE93" s="333" t="str">
        <f t="shared" si="72"/>
        <v>0.02</v>
      </c>
      <c r="AF93" s="333" t="str">
        <f t="shared" si="73"/>
        <v>0.02</v>
      </c>
      <c r="AG93" s="333" t="str">
        <f t="shared" si="74"/>
        <v>0.02</v>
      </c>
      <c r="AH93" s="333" t="str">
        <f t="shared" si="75"/>
        <v>0.02</v>
      </c>
      <c r="AI93" s="333" t="str">
        <f t="shared" si="76"/>
        <v>0.02</v>
      </c>
      <c r="AJ93" s="333" t="str">
        <f t="shared" si="77"/>
        <v>0.02</v>
      </c>
      <c r="AK93" s="333" t="str">
        <f t="shared" si="78"/>
        <v>0.02</v>
      </c>
    </row>
    <row r="94" spans="1:37" x14ac:dyDescent="0.35">
      <c r="A94" s="352" t="str">
        <f>'Techs-Fuels Updated'!D74</f>
        <v>MEPSOU1NO0</v>
      </c>
      <c r="B94" s="454">
        <f>'Techs-Fuels Updated'!V74</f>
        <v>0.45</v>
      </c>
      <c r="C94" s="454">
        <f t="shared" si="82"/>
        <v>0.45</v>
      </c>
      <c r="D94" s="454">
        <f t="shared" si="81"/>
        <v>0.45</v>
      </c>
      <c r="E94" s="454">
        <f t="shared" si="81"/>
        <v>0.45</v>
      </c>
      <c r="F94" s="455">
        <f t="shared" si="81"/>
        <v>0.45</v>
      </c>
      <c r="G94" s="456">
        <f>F94+(F94*$G$20)</f>
        <v>0.58499999999999996</v>
      </c>
      <c r="H94" s="454">
        <f t="shared" si="81"/>
        <v>0.58499999999999996</v>
      </c>
      <c r="I94" s="454">
        <f t="shared" si="81"/>
        <v>0.58499999999999996</v>
      </c>
      <c r="J94" s="454">
        <f t="shared" si="81"/>
        <v>0.58499999999999996</v>
      </c>
      <c r="K94" s="457">
        <f t="shared" si="81"/>
        <v>0.58499999999999996</v>
      </c>
      <c r="L94" s="456">
        <f>K94+(K94*$L$20)</f>
        <v>0.81899999999999995</v>
      </c>
      <c r="M94" s="454">
        <f t="shared" si="81"/>
        <v>0.81899999999999995</v>
      </c>
      <c r="N94" s="454">
        <f t="shared" si="81"/>
        <v>0.81899999999999995</v>
      </c>
      <c r="O94" s="454">
        <f t="shared" si="81"/>
        <v>0.81899999999999995</v>
      </c>
      <c r="P94" s="454">
        <f t="shared" si="81"/>
        <v>0.81899999999999995</v>
      </c>
      <c r="Q94" s="455">
        <f t="shared" si="81"/>
        <v>0.81899999999999995</v>
      </c>
      <c r="R94" s="456">
        <f>Q94+(Q94*$R$20)</f>
        <v>1.1465999999999998</v>
      </c>
      <c r="S94" s="454">
        <f t="shared" si="81"/>
        <v>1.1465999999999998</v>
      </c>
      <c r="T94" s="454">
        <f t="shared" si="81"/>
        <v>1.1465999999999998</v>
      </c>
      <c r="U94" s="454">
        <f t="shared" si="81"/>
        <v>1.1465999999999998</v>
      </c>
      <c r="V94" s="455">
        <f t="shared" si="81"/>
        <v>1.1465999999999998</v>
      </c>
      <c r="W94" s="458">
        <f t="shared" si="81"/>
        <v>1.1465999999999998</v>
      </c>
      <c r="X94" s="454">
        <f t="shared" si="81"/>
        <v>1.1465999999999998</v>
      </c>
      <c r="Y94" s="454">
        <f t="shared" si="81"/>
        <v>1.1465999999999998</v>
      </c>
      <c r="Z94" s="454">
        <f t="shared" si="81"/>
        <v>1.1465999999999998</v>
      </c>
      <c r="AA94" s="457">
        <f t="shared" si="81"/>
        <v>1.1465999999999998</v>
      </c>
      <c r="AB94" s="457">
        <f t="shared" si="69"/>
        <v>1.1465999999999998</v>
      </c>
      <c r="AC94" s="457">
        <f t="shared" si="70"/>
        <v>1.1465999999999998</v>
      </c>
      <c r="AD94" s="457">
        <f t="shared" si="71"/>
        <v>1.1465999999999998</v>
      </c>
      <c r="AE94" s="457">
        <f t="shared" si="72"/>
        <v>1.1465999999999998</v>
      </c>
      <c r="AF94" s="457">
        <f t="shared" si="73"/>
        <v>1.1465999999999998</v>
      </c>
      <c r="AG94" s="457">
        <f t="shared" si="74"/>
        <v>1.1465999999999998</v>
      </c>
      <c r="AH94" s="457">
        <f t="shared" si="75"/>
        <v>1.1465999999999998</v>
      </c>
      <c r="AI94" s="457">
        <f t="shared" si="76"/>
        <v>1.1465999999999998</v>
      </c>
      <c r="AJ94" s="457">
        <f t="shared" si="77"/>
        <v>1.1465999999999998</v>
      </c>
      <c r="AK94" s="457">
        <f t="shared" si="78"/>
        <v>1.1465999999999998</v>
      </c>
    </row>
    <row r="95" spans="1:37" x14ac:dyDescent="0.35">
      <c r="A95" s="352" t="str">
        <f>'Techs-Fuels Updated'!D75</f>
        <v>MEPSOU1NI0</v>
      </c>
      <c r="B95" s="329" t="str">
        <f>'Techs-Fuels Updated'!V75</f>
        <v>0.1</v>
      </c>
      <c r="C95" s="329" t="str">
        <f t="shared" si="82"/>
        <v>0.1</v>
      </c>
      <c r="D95" s="329" t="str">
        <f t="shared" si="81"/>
        <v>0.1</v>
      </c>
      <c r="E95" s="329" t="str">
        <f t="shared" si="81"/>
        <v>0.1</v>
      </c>
      <c r="F95" s="342" t="str">
        <f t="shared" si="81"/>
        <v>0.1</v>
      </c>
      <c r="G95" s="456">
        <f>F95+(F95*$G$20)</f>
        <v>0.13</v>
      </c>
      <c r="H95" s="454">
        <f t="shared" si="81"/>
        <v>0.13</v>
      </c>
      <c r="I95" s="454">
        <f t="shared" si="81"/>
        <v>0.13</v>
      </c>
      <c r="J95" s="454">
        <f t="shared" si="81"/>
        <v>0.13</v>
      </c>
      <c r="K95" s="457">
        <f t="shared" si="81"/>
        <v>0.13</v>
      </c>
      <c r="L95" s="456">
        <f>K95+(K95*$L$20)</f>
        <v>0.182</v>
      </c>
      <c r="M95" s="454">
        <f t="shared" si="81"/>
        <v>0.182</v>
      </c>
      <c r="N95" s="454">
        <f t="shared" si="81"/>
        <v>0.182</v>
      </c>
      <c r="O95" s="454">
        <f t="shared" si="81"/>
        <v>0.182</v>
      </c>
      <c r="P95" s="454">
        <f t="shared" si="81"/>
        <v>0.182</v>
      </c>
      <c r="Q95" s="455">
        <f t="shared" si="81"/>
        <v>0.182</v>
      </c>
      <c r="R95" s="456">
        <f>Q95+(Q95*$R$20)</f>
        <v>0.25480000000000003</v>
      </c>
      <c r="S95" s="454">
        <f t="shared" si="81"/>
        <v>0.25480000000000003</v>
      </c>
      <c r="T95" s="454">
        <f t="shared" si="81"/>
        <v>0.25480000000000003</v>
      </c>
      <c r="U95" s="454">
        <f t="shared" si="81"/>
        <v>0.25480000000000003</v>
      </c>
      <c r="V95" s="455">
        <f t="shared" si="81"/>
        <v>0.25480000000000003</v>
      </c>
      <c r="W95" s="458">
        <f t="shared" si="81"/>
        <v>0.25480000000000003</v>
      </c>
      <c r="X95" s="454">
        <f t="shared" si="81"/>
        <v>0.25480000000000003</v>
      </c>
      <c r="Y95" s="454">
        <f t="shared" si="81"/>
        <v>0.25480000000000003</v>
      </c>
      <c r="Z95" s="454">
        <f t="shared" si="81"/>
        <v>0.25480000000000003</v>
      </c>
      <c r="AA95" s="457">
        <f t="shared" si="81"/>
        <v>0.25480000000000003</v>
      </c>
      <c r="AB95" s="457">
        <f t="shared" si="69"/>
        <v>0.25480000000000003</v>
      </c>
      <c r="AC95" s="457">
        <f t="shared" si="70"/>
        <v>0.25480000000000003</v>
      </c>
      <c r="AD95" s="457">
        <f t="shared" si="71"/>
        <v>0.25480000000000003</v>
      </c>
      <c r="AE95" s="457">
        <f t="shared" si="72"/>
        <v>0.25480000000000003</v>
      </c>
      <c r="AF95" s="457">
        <f t="shared" si="73"/>
        <v>0.25480000000000003</v>
      </c>
      <c r="AG95" s="457">
        <f t="shared" si="74"/>
        <v>0.25480000000000003</v>
      </c>
      <c r="AH95" s="457">
        <f t="shared" si="75"/>
        <v>0.25480000000000003</v>
      </c>
      <c r="AI95" s="457">
        <f t="shared" si="76"/>
        <v>0.25480000000000003</v>
      </c>
      <c r="AJ95" s="457">
        <f t="shared" si="77"/>
        <v>0.25480000000000003</v>
      </c>
      <c r="AK95" s="457">
        <f t="shared" si="78"/>
        <v>0.25480000000000003</v>
      </c>
    </row>
    <row r="96" spans="1:37" x14ac:dyDescent="0.35">
      <c r="A96" s="332" t="str">
        <f>'Techs-Fuels Updated'!D76</f>
        <v>MEPCOSCHO0</v>
      </c>
      <c r="B96" s="329" t="str">
        <f>'Techs-Fuels Updated'!V76</f>
        <v>0.225</v>
      </c>
      <c r="C96" s="329" t="str">
        <f t="shared" si="82"/>
        <v>0.225</v>
      </c>
      <c r="D96" s="329" t="str">
        <f t="shared" si="81"/>
        <v>0.225</v>
      </c>
      <c r="E96" s="329" t="str">
        <f t="shared" si="81"/>
        <v>0.225</v>
      </c>
      <c r="F96" s="342" t="str">
        <f t="shared" si="81"/>
        <v>0.225</v>
      </c>
      <c r="G96" s="347" t="str">
        <f t="shared" si="81"/>
        <v>0.225</v>
      </c>
      <c r="H96" s="329" t="str">
        <f t="shared" si="81"/>
        <v>0.225</v>
      </c>
      <c r="I96" s="329" t="str">
        <f t="shared" si="81"/>
        <v>0.225</v>
      </c>
      <c r="J96" s="329" t="str">
        <f t="shared" si="81"/>
        <v>0.225</v>
      </c>
      <c r="K96" s="333" t="str">
        <f t="shared" si="81"/>
        <v>0.225</v>
      </c>
      <c r="L96" s="347" t="str">
        <f t="shared" si="81"/>
        <v>0.225</v>
      </c>
      <c r="M96" s="329" t="str">
        <f t="shared" si="81"/>
        <v>0.225</v>
      </c>
      <c r="N96" s="329" t="str">
        <f t="shared" si="81"/>
        <v>0.225</v>
      </c>
      <c r="O96" s="329" t="str">
        <f t="shared" si="81"/>
        <v>0.225</v>
      </c>
      <c r="P96" s="329" t="str">
        <f t="shared" si="81"/>
        <v>0.225</v>
      </c>
      <c r="Q96" s="342" t="str">
        <f t="shared" si="81"/>
        <v>0.225</v>
      </c>
      <c r="R96" s="347" t="str">
        <f t="shared" si="81"/>
        <v>0.225</v>
      </c>
      <c r="S96" s="329" t="str">
        <f t="shared" si="81"/>
        <v>0.225</v>
      </c>
      <c r="T96" s="329" t="str">
        <f t="shared" si="81"/>
        <v>0.225</v>
      </c>
      <c r="U96" s="329" t="str">
        <f t="shared" si="81"/>
        <v>0.225</v>
      </c>
      <c r="V96" s="342" t="str">
        <f t="shared" si="81"/>
        <v>0.225</v>
      </c>
      <c r="W96" s="347" t="str">
        <f t="shared" si="81"/>
        <v>0.225</v>
      </c>
      <c r="X96" s="329" t="str">
        <f t="shared" si="81"/>
        <v>0.225</v>
      </c>
      <c r="Y96" s="329" t="str">
        <f t="shared" si="81"/>
        <v>0.225</v>
      </c>
      <c r="Z96" s="329" t="str">
        <f t="shared" si="81"/>
        <v>0.225</v>
      </c>
      <c r="AA96" s="333" t="str">
        <f t="shared" si="81"/>
        <v>0.225</v>
      </c>
      <c r="AB96" s="333" t="str">
        <f t="shared" si="69"/>
        <v>0.225</v>
      </c>
      <c r="AC96" s="333" t="str">
        <f t="shared" si="70"/>
        <v>0.225</v>
      </c>
      <c r="AD96" s="333" t="str">
        <f t="shared" si="71"/>
        <v>0.225</v>
      </c>
      <c r="AE96" s="333" t="str">
        <f t="shared" si="72"/>
        <v>0.225</v>
      </c>
      <c r="AF96" s="333" t="str">
        <f t="shared" si="73"/>
        <v>0.225</v>
      </c>
      <c r="AG96" s="333" t="str">
        <f t="shared" si="74"/>
        <v>0.225</v>
      </c>
      <c r="AH96" s="333" t="str">
        <f t="shared" si="75"/>
        <v>0.225</v>
      </c>
      <c r="AI96" s="333" t="str">
        <f t="shared" si="76"/>
        <v>0.225</v>
      </c>
      <c r="AJ96" s="333" t="str">
        <f t="shared" si="77"/>
        <v>0.225</v>
      </c>
      <c r="AK96" s="333" t="str">
        <f t="shared" si="78"/>
        <v>0.225</v>
      </c>
    </row>
    <row r="97" spans="1:37" x14ac:dyDescent="0.35">
      <c r="A97" s="332" t="str">
        <f>'Techs-Fuels Updated'!D77</f>
        <v>MEPCOSCNO0</v>
      </c>
      <c r="B97" s="329" t="str">
        <f>'Techs-Fuels Updated'!V77</f>
        <v>0.22</v>
      </c>
      <c r="C97" s="329" t="str">
        <f t="shared" si="82"/>
        <v>0.22</v>
      </c>
      <c r="D97" s="329" t="str">
        <f t="shared" si="81"/>
        <v>0.22</v>
      </c>
      <c r="E97" s="329" t="str">
        <f t="shared" si="81"/>
        <v>0.22</v>
      </c>
      <c r="F97" s="342" t="str">
        <f t="shared" si="81"/>
        <v>0.22</v>
      </c>
      <c r="G97" s="347" t="str">
        <f t="shared" si="81"/>
        <v>0.22</v>
      </c>
      <c r="H97" s="329" t="str">
        <f t="shared" si="81"/>
        <v>0.22</v>
      </c>
      <c r="I97" s="329" t="str">
        <f t="shared" si="81"/>
        <v>0.22</v>
      </c>
      <c r="J97" s="329" t="str">
        <f t="shared" si="81"/>
        <v>0.22</v>
      </c>
      <c r="K97" s="333" t="str">
        <f t="shared" si="81"/>
        <v>0.22</v>
      </c>
      <c r="L97" s="347" t="str">
        <f t="shared" si="81"/>
        <v>0.22</v>
      </c>
      <c r="M97" s="329" t="str">
        <f t="shared" si="81"/>
        <v>0.22</v>
      </c>
      <c r="N97" s="329" t="str">
        <f t="shared" si="81"/>
        <v>0.22</v>
      </c>
      <c r="O97" s="329" t="str">
        <f t="shared" si="81"/>
        <v>0.22</v>
      </c>
      <c r="P97" s="329" t="str">
        <f t="shared" si="81"/>
        <v>0.22</v>
      </c>
      <c r="Q97" s="342" t="str">
        <f t="shared" si="81"/>
        <v>0.22</v>
      </c>
      <c r="R97" s="347" t="str">
        <f t="shared" si="81"/>
        <v>0.22</v>
      </c>
      <c r="S97" s="329" t="str">
        <f t="shared" si="81"/>
        <v>0.22</v>
      </c>
      <c r="T97" s="329" t="str">
        <f t="shared" si="81"/>
        <v>0.22</v>
      </c>
      <c r="U97" s="329" t="str">
        <f t="shared" si="81"/>
        <v>0.22</v>
      </c>
      <c r="V97" s="342" t="str">
        <f t="shared" si="81"/>
        <v>0.22</v>
      </c>
      <c r="W97" s="347" t="str">
        <f t="shared" si="81"/>
        <v>0.22</v>
      </c>
      <c r="X97" s="329" t="str">
        <f t="shared" si="81"/>
        <v>0.22</v>
      </c>
      <c r="Y97" s="329" t="str">
        <f t="shared" si="81"/>
        <v>0.22</v>
      </c>
      <c r="Z97" s="329" t="str">
        <f t="shared" si="81"/>
        <v>0.22</v>
      </c>
      <c r="AA97" s="333" t="str">
        <f t="shared" si="81"/>
        <v>0.22</v>
      </c>
      <c r="AB97" s="333" t="str">
        <f t="shared" si="69"/>
        <v>0.22</v>
      </c>
      <c r="AC97" s="333" t="str">
        <f t="shared" si="70"/>
        <v>0.22</v>
      </c>
      <c r="AD97" s="333" t="str">
        <f t="shared" si="71"/>
        <v>0.22</v>
      </c>
      <c r="AE97" s="333" t="str">
        <f t="shared" si="72"/>
        <v>0.22</v>
      </c>
      <c r="AF97" s="333" t="str">
        <f t="shared" si="73"/>
        <v>0.22</v>
      </c>
      <c r="AG97" s="333" t="str">
        <f t="shared" si="74"/>
        <v>0.22</v>
      </c>
      <c r="AH97" s="333" t="str">
        <f t="shared" si="75"/>
        <v>0.22</v>
      </c>
      <c r="AI97" s="333" t="str">
        <f t="shared" si="76"/>
        <v>0.22</v>
      </c>
      <c r="AJ97" s="333" t="str">
        <f t="shared" si="77"/>
        <v>0.22</v>
      </c>
      <c r="AK97" s="333" t="str">
        <f t="shared" si="78"/>
        <v>0.22</v>
      </c>
    </row>
    <row r="98" spans="1:37" x14ac:dyDescent="0.35">
      <c r="A98" s="332" t="str">
        <f>'Techs-Fuels Updated'!D78</f>
        <v>MEPCOSCNI0</v>
      </c>
      <c r="B98" s="329">
        <f>'Techs-Fuels Updated'!V78</f>
        <v>0</v>
      </c>
      <c r="C98" s="329">
        <f t="shared" si="82"/>
        <v>0</v>
      </c>
      <c r="D98" s="329">
        <f t="shared" si="81"/>
        <v>0</v>
      </c>
      <c r="E98" s="329">
        <f t="shared" si="81"/>
        <v>0</v>
      </c>
      <c r="F98" s="342">
        <f t="shared" si="81"/>
        <v>0</v>
      </c>
      <c r="G98" s="347">
        <f t="shared" si="81"/>
        <v>0</v>
      </c>
      <c r="H98" s="329">
        <f t="shared" si="81"/>
        <v>0</v>
      </c>
      <c r="I98" s="329">
        <f t="shared" si="81"/>
        <v>0</v>
      </c>
      <c r="J98" s="329">
        <f t="shared" si="81"/>
        <v>0</v>
      </c>
      <c r="K98" s="333">
        <f t="shared" si="81"/>
        <v>0</v>
      </c>
      <c r="L98" s="347">
        <f t="shared" si="81"/>
        <v>0</v>
      </c>
      <c r="M98" s="329">
        <f t="shared" si="81"/>
        <v>0</v>
      </c>
      <c r="N98" s="329">
        <f t="shared" si="81"/>
        <v>0</v>
      </c>
      <c r="O98" s="329">
        <f t="shared" si="81"/>
        <v>0</v>
      </c>
      <c r="P98" s="329">
        <f t="shared" si="81"/>
        <v>0</v>
      </c>
      <c r="Q98" s="342">
        <f t="shared" si="81"/>
        <v>0</v>
      </c>
      <c r="R98" s="347">
        <f t="shared" si="81"/>
        <v>0</v>
      </c>
      <c r="S98" s="329">
        <f t="shared" si="81"/>
        <v>0</v>
      </c>
      <c r="T98" s="329">
        <f t="shared" si="81"/>
        <v>0</v>
      </c>
      <c r="U98" s="329">
        <f t="shared" si="81"/>
        <v>0</v>
      </c>
      <c r="V98" s="342">
        <f t="shared" si="81"/>
        <v>0</v>
      </c>
      <c r="W98" s="347">
        <f t="shared" si="81"/>
        <v>0</v>
      </c>
      <c r="X98" s="329">
        <f t="shared" si="81"/>
        <v>0</v>
      </c>
      <c r="Y98" s="329">
        <f t="shared" si="81"/>
        <v>0</v>
      </c>
      <c r="Z98" s="329">
        <f t="shared" si="81"/>
        <v>0</v>
      </c>
      <c r="AA98" s="333">
        <f t="shared" si="81"/>
        <v>0</v>
      </c>
      <c r="AB98" s="333">
        <f t="shared" si="69"/>
        <v>0</v>
      </c>
      <c r="AC98" s="333">
        <f t="shared" si="70"/>
        <v>0</v>
      </c>
      <c r="AD98" s="333">
        <f t="shared" si="71"/>
        <v>0</v>
      </c>
      <c r="AE98" s="333">
        <f t="shared" si="72"/>
        <v>0</v>
      </c>
      <c r="AF98" s="333">
        <f t="shared" si="73"/>
        <v>0</v>
      </c>
      <c r="AG98" s="333">
        <f t="shared" si="74"/>
        <v>0</v>
      </c>
      <c r="AH98" s="333">
        <f t="shared" si="75"/>
        <v>0</v>
      </c>
      <c r="AI98" s="333">
        <f t="shared" si="76"/>
        <v>0</v>
      </c>
      <c r="AJ98" s="333">
        <f t="shared" si="77"/>
        <v>0</v>
      </c>
      <c r="AK98" s="333">
        <f t="shared" si="78"/>
        <v>0</v>
      </c>
    </row>
    <row r="99" spans="1:37" x14ac:dyDescent="0.35">
      <c r="A99" s="352" t="str">
        <f>'Techs-Fuels Updated'!D79</f>
        <v>MEPWI30NI0</v>
      </c>
      <c r="B99" s="454">
        <f>'Techs-Fuels Updated'!V79</f>
        <v>4.5999999999999999E-2</v>
      </c>
      <c r="C99" s="454">
        <f t="shared" si="82"/>
        <v>4.5999999999999999E-2</v>
      </c>
      <c r="D99" s="454">
        <f t="shared" si="81"/>
        <v>4.5999999999999999E-2</v>
      </c>
      <c r="E99" s="454">
        <f t="shared" si="81"/>
        <v>4.5999999999999999E-2</v>
      </c>
      <c r="F99" s="455">
        <f t="shared" si="81"/>
        <v>4.5999999999999999E-2</v>
      </c>
      <c r="G99" s="456">
        <f>F99+(F99*$G$20)</f>
        <v>5.9799999999999999E-2</v>
      </c>
      <c r="H99" s="454">
        <f t="shared" si="81"/>
        <v>5.9799999999999999E-2</v>
      </c>
      <c r="I99" s="454">
        <f t="shared" si="81"/>
        <v>5.9799999999999999E-2</v>
      </c>
      <c r="J99" s="454">
        <f t="shared" si="81"/>
        <v>5.9799999999999999E-2</v>
      </c>
      <c r="K99" s="457">
        <f t="shared" si="81"/>
        <v>5.9799999999999999E-2</v>
      </c>
      <c r="L99" s="456">
        <f>K99+(K99*$L$20)</f>
        <v>8.3720000000000003E-2</v>
      </c>
      <c r="M99" s="454">
        <f t="shared" si="81"/>
        <v>8.3720000000000003E-2</v>
      </c>
      <c r="N99" s="454">
        <f t="shared" si="81"/>
        <v>8.3720000000000003E-2</v>
      </c>
      <c r="O99" s="454">
        <f t="shared" si="81"/>
        <v>8.3720000000000003E-2</v>
      </c>
      <c r="P99" s="454">
        <f t="shared" si="81"/>
        <v>8.3720000000000003E-2</v>
      </c>
      <c r="Q99" s="455">
        <f t="shared" si="81"/>
        <v>8.3720000000000003E-2</v>
      </c>
      <c r="R99" s="456">
        <f>Q99+(Q99*$R$20)</f>
        <v>0.11720800000000001</v>
      </c>
      <c r="S99" s="454">
        <f t="shared" si="81"/>
        <v>0.11720800000000001</v>
      </c>
      <c r="T99" s="454">
        <f t="shared" si="81"/>
        <v>0.11720800000000001</v>
      </c>
      <c r="U99" s="454">
        <f t="shared" si="81"/>
        <v>0.11720800000000001</v>
      </c>
      <c r="V99" s="455">
        <f t="shared" si="81"/>
        <v>0.11720800000000001</v>
      </c>
      <c r="W99" s="458">
        <f t="shared" si="81"/>
        <v>0.11720800000000001</v>
      </c>
      <c r="X99" s="454">
        <f t="shared" si="81"/>
        <v>0.11720800000000001</v>
      </c>
      <c r="Y99" s="454">
        <f t="shared" si="81"/>
        <v>0.11720800000000001</v>
      </c>
      <c r="Z99" s="454">
        <f t="shared" si="81"/>
        <v>0.11720800000000001</v>
      </c>
      <c r="AA99" s="457">
        <f t="shared" si="81"/>
        <v>0.11720800000000001</v>
      </c>
      <c r="AB99" s="457">
        <f t="shared" si="69"/>
        <v>0.11720800000000001</v>
      </c>
      <c r="AC99" s="457">
        <f t="shared" si="70"/>
        <v>0.11720800000000001</v>
      </c>
      <c r="AD99" s="457">
        <f t="shared" si="71"/>
        <v>0.11720800000000001</v>
      </c>
      <c r="AE99" s="457">
        <f t="shared" si="72"/>
        <v>0.11720800000000001</v>
      </c>
      <c r="AF99" s="457">
        <f t="shared" si="73"/>
        <v>0.11720800000000001</v>
      </c>
      <c r="AG99" s="457">
        <f t="shared" si="74"/>
        <v>0.11720800000000001</v>
      </c>
      <c r="AH99" s="457">
        <f t="shared" si="75"/>
        <v>0.11720800000000001</v>
      </c>
      <c r="AI99" s="457">
        <f t="shared" si="76"/>
        <v>0.11720800000000001</v>
      </c>
      <c r="AJ99" s="457">
        <f t="shared" si="77"/>
        <v>0.11720800000000001</v>
      </c>
      <c r="AK99" s="457">
        <f t="shared" si="78"/>
        <v>0.11720800000000001</v>
      </c>
    </row>
    <row r="100" spans="1:37" x14ac:dyDescent="0.35">
      <c r="A100" s="352" t="str">
        <f>'Techs-Fuels Updated'!D80</f>
        <v>MEPWI30NO0</v>
      </c>
      <c r="B100" s="454">
        <f>'Techs-Fuels Updated'!V80</f>
        <v>7.1999999999999995E-2</v>
      </c>
      <c r="C100" s="454">
        <f t="shared" si="82"/>
        <v>7.1999999999999995E-2</v>
      </c>
      <c r="D100" s="454">
        <f t="shared" si="81"/>
        <v>7.1999999999999995E-2</v>
      </c>
      <c r="E100" s="454">
        <f t="shared" si="81"/>
        <v>7.1999999999999995E-2</v>
      </c>
      <c r="F100" s="455">
        <f t="shared" si="81"/>
        <v>7.1999999999999995E-2</v>
      </c>
      <c r="G100" s="456">
        <f>F100+(F100*$G$20)</f>
        <v>9.3599999999999989E-2</v>
      </c>
      <c r="H100" s="454">
        <f t="shared" si="81"/>
        <v>9.3599999999999989E-2</v>
      </c>
      <c r="I100" s="454">
        <f t="shared" si="81"/>
        <v>9.3599999999999989E-2</v>
      </c>
      <c r="J100" s="454">
        <f t="shared" si="81"/>
        <v>9.3599999999999989E-2</v>
      </c>
      <c r="K100" s="457">
        <f t="shared" si="81"/>
        <v>9.3599999999999989E-2</v>
      </c>
      <c r="L100" s="456">
        <f>K100+(K100*$L$20)</f>
        <v>0.13103999999999999</v>
      </c>
      <c r="M100" s="454">
        <f t="shared" si="81"/>
        <v>0.13103999999999999</v>
      </c>
      <c r="N100" s="454">
        <f t="shared" si="81"/>
        <v>0.13103999999999999</v>
      </c>
      <c r="O100" s="454">
        <f t="shared" si="81"/>
        <v>0.13103999999999999</v>
      </c>
      <c r="P100" s="454">
        <f t="shared" si="81"/>
        <v>0.13103999999999999</v>
      </c>
      <c r="Q100" s="455">
        <f t="shared" si="81"/>
        <v>0.13103999999999999</v>
      </c>
      <c r="R100" s="456">
        <f>Q100+(Q100*$R$20)</f>
        <v>0.18345599999999998</v>
      </c>
      <c r="S100" s="454">
        <f t="shared" si="81"/>
        <v>0.18345599999999998</v>
      </c>
      <c r="T100" s="454">
        <f t="shared" si="81"/>
        <v>0.18345599999999998</v>
      </c>
      <c r="U100" s="454">
        <f t="shared" si="81"/>
        <v>0.18345599999999998</v>
      </c>
      <c r="V100" s="455">
        <f t="shared" si="81"/>
        <v>0.18345599999999998</v>
      </c>
      <c r="W100" s="458">
        <f t="shared" si="81"/>
        <v>0.18345599999999998</v>
      </c>
      <c r="X100" s="454">
        <f t="shared" si="81"/>
        <v>0.18345599999999998</v>
      </c>
      <c r="Y100" s="454">
        <f t="shared" si="81"/>
        <v>0.18345599999999998</v>
      </c>
      <c r="Z100" s="454">
        <f t="shared" si="81"/>
        <v>0.18345599999999998</v>
      </c>
      <c r="AA100" s="457">
        <f t="shared" si="81"/>
        <v>0.18345599999999998</v>
      </c>
      <c r="AB100" s="457">
        <f t="shared" si="69"/>
        <v>0.18345599999999998</v>
      </c>
      <c r="AC100" s="457">
        <f t="shared" si="70"/>
        <v>0.18345599999999998</v>
      </c>
      <c r="AD100" s="457">
        <f t="shared" si="71"/>
        <v>0.18345599999999998</v>
      </c>
      <c r="AE100" s="457">
        <f t="shared" si="72"/>
        <v>0.18345599999999998</v>
      </c>
      <c r="AF100" s="457">
        <f t="shared" si="73"/>
        <v>0.18345599999999998</v>
      </c>
      <c r="AG100" s="457">
        <f t="shared" si="74"/>
        <v>0.18345599999999998</v>
      </c>
      <c r="AH100" s="457">
        <f t="shared" si="75"/>
        <v>0.18345599999999998</v>
      </c>
      <c r="AI100" s="457">
        <f t="shared" si="76"/>
        <v>0.18345599999999998</v>
      </c>
      <c r="AJ100" s="457">
        <f t="shared" si="77"/>
        <v>0.18345599999999998</v>
      </c>
      <c r="AK100" s="457">
        <f t="shared" si="78"/>
        <v>0.18345599999999998</v>
      </c>
    </row>
    <row r="101" spans="1:37" x14ac:dyDescent="0.35">
      <c r="A101" s="332" t="str">
        <f>'Techs-Fuels Updated'!D81</f>
        <v>METELTRH00</v>
      </c>
      <c r="B101" s="329">
        <f>'Techs-Fuels Updated'!V81</f>
        <v>9999</v>
      </c>
      <c r="C101" s="329">
        <f t="shared" si="82"/>
        <v>9999</v>
      </c>
      <c r="D101" s="329">
        <f t="shared" si="81"/>
        <v>9999</v>
      </c>
      <c r="E101" s="329">
        <f t="shared" si="81"/>
        <v>9999</v>
      </c>
      <c r="F101" s="342">
        <f t="shared" si="81"/>
        <v>9999</v>
      </c>
      <c r="G101" s="347">
        <f t="shared" si="81"/>
        <v>9999</v>
      </c>
      <c r="H101" s="329">
        <f t="shared" si="81"/>
        <v>9999</v>
      </c>
      <c r="I101" s="329">
        <f t="shared" si="81"/>
        <v>9999</v>
      </c>
      <c r="J101" s="329">
        <f t="shared" si="81"/>
        <v>9999</v>
      </c>
      <c r="K101" s="333">
        <f t="shared" si="81"/>
        <v>9999</v>
      </c>
      <c r="L101" s="347">
        <f t="shared" si="81"/>
        <v>9999</v>
      </c>
      <c r="M101" s="329">
        <f t="shared" si="81"/>
        <v>9999</v>
      </c>
      <c r="N101" s="329">
        <f t="shared" si="81"/>
        <v>9999</v>
      </c>
      <c r="O101" s="329">
        <f t="shared" si="81"/>
        <v>9999</v>
      </c>
      <c r="P101" s="329">
        <f t="shared" si="81"/>
        <v>9999</v>
      </c>
      <c r="Q101" s="342">
        <f t="shared" si="81"/>
        <v>9999</v>
      </c>
      <c r="R101" s="347">
        <f t="shared" si="81"/>
        <v>9999</v>
      </c>
      <c r="S101" s="329">
        <f t="shared" si="81"/>
        <v>9999</v>
      </c>
      <c r="T101" s="329">
        <f t="shared" si="81"/>
        <v>9999</v>
      </c>
      <c r="U101" s="329">
        <f t="shared" si="81"/>
        <v>9999</v>
      </c>
      <c r="V101" s="342">
        <f t="shared" si="81"/>
        <v>9999</v>
      </c>
      <c r="W101" s="347">
        <f t="shared" si="81"/>
        <v>9999</v>
      </c>
      <c r="X101" s="329">
        <f t="shared" si="81"/>
        <v>9999</v>
      </c>
      <c r="Y101" s="329">
        <f t="shared" si="81"/>
        <v>9999</v>
      </c>
      <c r="Z101" s="329">
        <f t="shared" si="81"/>
        <v>9999</v>
      </c>
      <c r="AA101" s="333">
        <f t="shared" si="81"/>
        <v>9999</v>
      </c>
      <c r="AB101" s="333">
        <f t="shared" si="69"/>
        <v>9999</v>
      </c>
      <c r="AC101" s="333">
        <f t="shared" si="70"/>
        <v>9999</v>
      </c>
      <c r="AD101" s="333">
        <f t="shared" si="71"/>
        <v>9999</v>
      </c>
      <c r="AE101" s="333">
        <f t="shared" si="72"/>
        <v>9999</v>
      </c>
      <c r="AF101" s="333">
        <f t="shared" si="73"/>
        <v>9999</v>
      </c>
      <c r="AG101" s="333">
        <f t="shared" si="74"/>
        <v>9999</v>
      </c>
      <c r="AH101" s="333">
        <f t="shared" si="75"/>
        <v>9999</v>
      </c>
      <c r="AI101" s="333">
        <f t="shared" si="76"/>
        <v>9999</v>
      </c>
      <c r="AJ101" s="333">
        <f t="shared" si="77"/>
        <v>9999</v>
      </c>
      <c r="AK101" s="333">
        <f t="shared" si="78"/>
        <v>9999</v>
      </c>
    </row>
    <row r="102" spans="1:37" x14ac:dyDescent="0.35">
      <c r="A102" s="332" t="str">
        <f>'Techs-Fuels Updated'!D82</f>
        <v>METELDSH00</v>
      </c>
      <c r="B102" s="329">
        <f>'Techs-Fuels Updated'!V82</f>
        <v>9999</v>
      </c>
      <c r="C102" s="329">
        <f t="shared" si="82"/>
        <v>9999</v>
      </c>
      <c r="D102" s="329">
        <f t="shared" si="81"/>
        <v>9999</v>
      </c>
      <c r="E102" s="329">
        <f t="shared" si="81"/>
        <v>9999</v>
      </c>
      <c r="F102" s="342">
        <f t="shared" si="81"/>
        <v>9999</v>
      </c>
      <c r="G102" s="347">
        <f t="shared" si="81"/>
        <v>9999</v>
      </c>
      <c r="H102" s="329">
        <f t="shared" si="81"/>
        <v>9999</v>
      </c>
      <c r="I102" s="329">
        <f t="shared" si="81"/>
        <v>9999</v>
      </c>
      <c r="J102" s="329">
        <f t="shared" si="81"/>
        <v>9999</v>
      </c>
      <c r="K102" s="333">
        <f t="shared" si="81"/>
        <v>9999</v>
      </c>
      <c r="L102" s="347">
        <f t="shared" si="81"/>
        <v>9999</v>
      </c>
      <c r="M102" s="329">
        <f t="shared" si="81"/>
        <v>9999</v>
      </c>
      <c r="N102" s="329">
        <f t="shared" si="81"/>
        <v>9999</v>
      </c>
      <c r="O102" s="329">
        <f t="shared" si="81"/>
        <v>9999</v>
      </c>
      <c r="P102" s="329">
        <f t="shared" si="81"/>
        <v>9999</v>
      </c>
      <c r="Q102" s="342">
        <f t="shared" si="81"/>
        <v>9999</v>
      </c>
      <c r="R102" s="347">
        <f t="shared" si="81"/>
        <v>9999</v>
      </c>
      <c r="S102" s="329">
        <f t="shared" si="81"/>
        <v>9999</v>
      </c>
      <c r="T102" s="329">
        <f t="shared" si="81"/>
        <v>9999</v>
      </c>
      <c r="U102" s="329">
        <f t="shared" si="81"/>
        <v>9999</v>
      </c>
      <c r="V102" s="342">
        <f t="shared" si="81"/>
        <v>9999</v>
      </c>
      <c r="W102" s="347">
        <f t="shared" si="81"/>
        <v>9999</v>
      </c>
      <c r="X102" s="329">
        <f t="shared" si="81"/>
        <v>9999</v>
      </c>
      <c r="Y102" s="329">
        <f t="shared" si="81"/>
        <v>9999</v>
      </c>
      <c r="Z102" s="329">
        <f t="shared" si="81"/>
        <v>9999</v>
      </c>
      <c r="AA102" s="333">
        <f t="shared" si="81"/>
        <v>9999</v>
      </c>
      <c r="AB102" s="333">
        <f t="shared" si="69"/>
        <v>9999</v>
      </c>
      <c r="AC102" s="333">
        <f t="shared" si="70"/>
        <v>9999</v>
      </c>
      <c r="AD102" s="333">
        <f t="shared" si="71"/>
        <v>9999</v>
      </c>
      <c r="AE102" s="333">
        <f t="shared" si="72"/>
        <v>9999</v>
      </c>
      <c r="AF102" s="333">
        <f t="shared" si="73"/>
        <v>9999</v>
      </c>
      <c r="AG102" s="333">
        <f t="shared" si="74"/>
        <v>9999</v>
      </c>
      <c r="AH102" s="333">
        <f t="shared" si="75"/>
        <v>9999</v>
      </c>
      <c r="AI102" s="333">
        <f t="shared" si="76"/>
        <v>9999</v>
      </c>
      <c r="AJ102" s="333">
        <f t="shared" si="77"/>
        <v>9999</v>
      </c>
      <c r="AK102" s="333">
        <f t="shared" si="78"/>
        <v>9999</v>
      </c>
    </row>
    <row r="103" spans="1:37" x14ac:dyDescent="0.35">
      <c r="A103" s="332" t="str">
        <f>'Techs-Fuels Updated'!D83</f>
        <v>METRDIMH00</v>
      </c>
      <c r="B103" s="329">
        <f>'Techs-Fuels Updated'!V83</f>
        <v>9999</v>
      </c>
      <c r="C103" s="329">
        <f t="shared" si="82"/>
        <v>9999</v>
      </c>
      <c r="D103" s="329">
        <f t="shared" si="81"/>
        <v>9999</v>
      </c>
      <c r="E103" s="329">
        <f t="shared" si="81"/>
        <v>9999</v>
      </c>
      <c r="F103" s="342">
        <f t="shared" si="81"/>
        <v>9999</v>
      </c>
      <c r="G103" s="347">
        <f t="shared" si="81"/>
        <v>9999</v>
      </c>
      <c r="H103" s="329">
        <f t="shared" si="81"/>
        <v>9999</v>
      </c>
      <c r="I103" s="329">
        <f t="shared" si="81"/>
        <v>9999</v>
      </c>
      <c r="J103" s="329">
        <f t="shared" ref="D103:AA114" si="83">I103</f>
        <v>9999</v>
      </c>
      <c r="K103" s="333">
        <f t="shared" si="83"/>
        <v>9999</v>
      </c>
      <c r="L103" s="347">
        <f t="shared" si="83"/>
        <v>9999</v>
      </c>
      <c r="M103" s="329">
        <f t="shared" si="83"/>
        <v>9999</v>
      </c>
      <c r="N103" s="329">
        <f t="shared" si="83"/>
        <v>9999</v>
      </c>
      <c r="O103" s="329">
        <f t="shared" si="83"/>
        <v>9999</v>
      </c>
      <c r="P103" s="329">
        <f t="shared" si="83"/>
        <v>9999</v>
      </c>
      <c r="Q103" s="342">
        <f t="shared" si="83"/>
        <v>9999</v>
      </c>
      <c r="R103" s="347">
        <f t="shared" si="83"/>
        <v>9999</v>
      </c>
      <c r="S103" s="329">
        <f t="shared" si="83"/>
        <v>9999</v>
      </c>
      <c r="T103" s="329">
        <f t="shared" si="83"/>
        <v>9999</v>
      </c>
      <c r="U103" s="329">
        <f t="shared" si="83"/>
        <v>9999</v>
      </c>
      <c r="V103" s="342">
        <f t="shared" si="83"/>
        <v>9999</v>
      </c>
      <c r="W103" s="347">
        <f t="shared" si="83"/>
        <v>9999</v>
      </c>
      <c r="X103" s="329">
        <f t="shared" si="83"/>
        <v>9999</v>
      </c>
      <c r="Y103" s="329">
        <f t="shared" si="83"/>
        <v>9999</v>
      </c>
      <c r="Z103" s="329">
        <f t="shared" si="83"/>
        <v>9999</v>
      </c>
      <c r="AA103" s="333">
        <f t="shared" si="83"/>
        <v>9999</v>
      </c>
      <c r="AB103" s="333">
        <f t="shared" si="69"/>
        <v>9999</v>
      </c>
      <c r="AC103" s="333">
        <f t="shared" si="69"/>
        <v>9999</v>
      </c>
      <c r="AD103" s="333">
        <f t="shared" si="69"/>
        <v>9999</v>
      </c>
      <c r="AE103" s="333">
        <f t="shared" si="69"/>
        <v>9999</v>
      </c>
      <c r="AF103" s="333">
        <f t="shared" si="69"/>
        <v>9999</v>
      </c>
      <c r="AG103" s="333">
        <f t="shared" si="69"/>
        <v>9999</v>
      </c>
      <c r="AH103" s="333">
        <f t="shared" si="69"/>
        <v>9999</v>
      </c>
      <c r="AI103" s="333">
        <f t="shared" si="69"/>
        <v>9999</v>
      </c>
      <c r="AJ103" s="333">
        <f t="shared" si="69"/>
        <v>9999</v>
      </c>
      <c r="AK103" s="333">
        <f t="shared" si="69"/>
        <v>9999</v>
      </c>
    </row>
    <row r="104" spans="1:37" x14ac:dyDescent="0.35">
      <c r="A104" s="332" t="str">
        <f>'Techs-Fuels Updated'!D84</f>
        <v>METRDEXH00</v>
      </c>
      <c r="B104" s="329">
        <f>'Techs-Fuels Updated'!V84</f>
        <v>9999</v>
      </c>
      <c r="C104" s="329">
        <f t="shared" si="82"/>
        <v>9999</v>
      </c>
      <c r="D104" s="329">
        <f t="shared" si="83"/>
        <v>9999</v>
      </c>
      <c r="E104" s="329">
        <f t="shared" si="83"/>
        <v>9999</v>
      </c>
      <c r="F104" s="342">
        <f t="shared" si="83"/>
        <v>9999</v>
      </c>
      <c r="G104" s="347">
        <f t="shared" si="83"/>
        <v>9999</v>
      </c>
      <c r="H104" s="329">
        <f t="shared" si="83"/>
        <v>9999</v>
      </c>
      <c r="I104" s="329">
        <f t="shared" si="83"/>
        <v>9999</v>
      </c>
      <c r="J104" s="329">
        <f t="shared" si="83"/>
        <v>9999</v>
      </c>
      <c r="K104" s="333">
        <f t="shared" si="83"/>
        <v>9999</v>
      </c>
      <c r="L104" s="347">
        <f t="shared" si="83"/>
        <v>9999</v>
      </c>
      <c r="M104" s="329">
        <f t="shared" si="83"/>
        <v>9999</v>
      </c>
      <c r="N104" s="329">
        <f t="shared" si="83"/>
        <v>9999</v>
      </c>
      <c r="O104" s="329">
        <f t="shared" si="83"/>
        <v>9999</v>
      </c>
      <c r="P104" s="329">
        <f t="shared" si="83"/>
        <v>9999</v>
      </c>
      <c r="Q104" s="342">
        <f t="shared" si="83"/>
        <v>9999</v>
      </c>
      <c r="R104" s="347">
        <f t="shared" si="83"/>
        <v>9999</v>
      </c>
      <c r="S104" s="329">
        <f t="shared" si="83"/>
        <v>9999</v>
      </c>
      <c r="T104" s="329">
        <f t="shared" si="83"/>
        <v>9999</v>
      </c>
      <c r="U104" s="329">
        <f t="shared" si="83"/>
        <v>9999</v>
      </c>
      <c r="V104" s="342">
        <f t="shared" si="83"/>
        <v>9999</v>
      </c>
      <c r="W104" s="347">
        <f t="shared" si="83"/>
        <v>9999</v>
      </c>
      <c r="X104" s="329">
        <f t="shared" si="83"/>
        <v>9999</v>
      </c>
      <c r="Y104" s="329">
        <f t="shared" si="83"/>
        <v>9999</v>
      </c>
      <c r="Z104" s="329">
        <f t="shared" si="83"/>
        <v>9999</v>
      </c>
      <c r="AA104" s="333">
        <f t="shared" si="83"/>
        <v>9999</v>
      </c>
      <c r="AB104" s="333">
        <f t="shared" ref="AB104:AK119" si="84">AA104</f>
        <v>9999</v>
      </c>
      <c r="AC104" s="333">
        <f t="shared" si="84"/>
        <v>9999</v>
      </c>
      <c r="AD104" s="333">
        <f t="shared" si="84"/>
        <v>9999</v>
      </c>
      <c r="AE104" s="333">
        <f t="shared" si="84"/>
        <v>9999</v>
      </c>
      <c r="AF104" s="333">
        <f t="shared" si="84"/>
        <v>9999</v>
      </c>
      <c r="AG104" s="333">
        <f t="shared" si="84"/>
        <v>9999</v>
      </c>
      <c r="AH104" s="333">
        <f t="shared" si="84"/>
        <v>9999</v>
      </c>
      <c r="AI104" s="333">
        <f t="shared" si="84"/>
        <v>9999</v>
      </c>
      <c r="AJ104" s="333">
        <f t="shared" si="84"/>
        <v>9999</v>
      </c>
      <c r="AK104" s="333">
        <f t="shared" si="84"/>
        <v>9999</v>
      </c>
    </row>
    <row r="105" spans="1:37" x14ac:dyDescent="0.35">
      <c r="A105" s="332" t="str">
        <f>'Techs-Fuels Updated'!D85</f>
        <v>METRDALH00</v>
      </c>
      <c r="B105" s="329">
        <f>'Techs-Fuels Updated'!V85</f>
        <v>9999</v>
      </c>
      <c r="C105" s="329">
        <f>B105</f>
        <v>9999</v>
      </c>
      <c r="D105" s="329">
        <f t="shared" ref="D105:AA105" si="85">C105</f>
        <v>9999</v>
      </c>
      <c r="E105" s="329">
        <f t="shared" si="85"/>
        <v>9999</v>
      </c>
      <c r="F105" s="342">
        <f t="shared" si="85"/>
        <v>9999</v>
      </c>
      <c r="G105" s="347">
        <f t="shared" si="85"/>
        <v>9999</v>
      </c>
      <c r="H105" s="329">
        <f t="shared" si="85"/>
        <v>9999</v>
      </c>
      <c r="I105" s="329">
        <f t="shared" si="85"/>
        <v>9999</v>
      </c>
      <c r="J105" s="329">
        <f t="shared" si="85"/>
        <v>9999</v>
      </c>
      <c r="K105" s="333">
        <f t="shared" si="85"/>
        <v>9999</v>
      </c>
      <c r="L105" s="347">
        <f t="shared" si="85"/>
        <v>9999</v>
      </c>
      <c r="M105" s="329">
        <f t="shared" si="85"/>
        <v>9999</v>
      </c>
      <c r="N105" s="329">
        <f t="shared" si="85"/>
        <v>9999</v>
      </c>
      <c r="O105" s="329">
        <f t="shared" si="85"/>
        <v>9999</v>
      </c>
      <c r="P105" s="329">
        <f t="shared" si="85"/>
        <v>9999</v>
      </c>
      <c r="Q105" s="342">
        <f t="shared" si="85"/>
        <v>9999</v>
      </c>
      <c r="R105" s="347">
        <f t="shared" si="85"/>
        <v>9999</v>
      </c>
      <c r="S105" s="329">
        <f t="shared" si="85"/>
        <v>9999</v>
      </c>
      <c r="T105" s="329">
        <f t="shared" si="85"/>
        <v>9999</v>
      </c>
      <c r="U105" s="329">
        <f t="shared" si="85"/>
        <v>9999</v>
      </c>
      <c r="V105" s="342">
        <f t="shared" si="85"/>
        <v>9999</v>
      </c>
      <c r="W105" s="347">
        <f t="shared" si="85"/>
        <v>9999</v>
      </c>
      <c r="X105" s="329">
        <f t="shared" si="85"/>
        <v>9999</v>
      </c>
      <c r="Y105" s="329">
        <f t="shared" si="85"/>
        <v>9999</v>
      </c>
      <c r="Z105" s="329">
        <f t="shared" si="85"/>
        <v>9999</v>
      </c>
      <c r="AA105" s="333">
        <f t="shared" si="85"/>
        <v>9999</v>
      </c>
      <c r="AB105" s="333">
        <f t="shared" si="84"/>
        <v>9999</v>
      </c>
      <c r="AC105" s="333">
        <f t="shared" si="84"/>
        <v>9999</v>
      </c>
      <c r="AD105" s="333">
        <f t="shared" si="84"/>
        <v>9999</v>
      </c>
      <c r="AE105" s="333">
        <f t="shared" si="84"/>
        <v>9999</v>
      </c>
      <c r="AF105" s="333">
        <f t="shared" si="84"/>
        <v>9999</v>
      </c>
      <c r="AG105" s="333">
        <f t="shared" si="84"/>
        <v>9999</v>
      </c>
      <c r="AH105" s="333">
        <f t="shared" si="84"/>
        <v>9999</v>
      </c>
      <c r="AI105" s="333">
        <f t="shared" si="84"/>
        <v>9999</v>
      </c>
      <c r="AJ105" s="333">
        <f t="shared" si="84"/>
        <v>9999</v>
      </c>
      <c r="AK105" s="333">
        <f t="shared" si="84"/>
        <v>9999</v>
      </c>
    </row>
    <row r="106" spans="1:37" x14ac:dyDescent="0.35">
      <c r="A106" s="332" t="str">
        <f>'Techs-Fuels Updated'!D86</f>
        <v>METRDXKH00</v>
      </c>
      <c r="B106" s="329">
        <f>'Techs-Fuels Updated'!V86</f>
        <v>9999</v>
      </c>
      <c r="C106" s="329">
        <f t="shared" si="82"/>
        <v>9999</v>
      </c>
      <c r="D106" s="329">
        <f t="shared" si="83"/>
        <v>9999</v>
      </c>
      <c r="E106" s="329">
        <f t="shared" si="83"/>
        <v>9999</v>
      </c>
      <c r="F106" s="342">
        <f t="shared" si="83"/>
        <v>9999</v>
      </c>
      <c r="G106" s="347">
        <f t="shared" si="83"/>
        <v>9999</v>
      </c>
      <c r="H106" s="329">
        <f t="shared" si="83"/>
        <v>9999</v>
      </c>
      <c r="I106" s="329">
        <f t="shared" si="83"/>
        <v>9999</v>
      </c>
      <c r="J106" s="329">
        <f t="shared" si="83"/>
        <v>9999</v>
      </c>
      <c r="K106" s="333">
        <f t="shared" si="83"/>
        <v>9999</v>
      </c>
      <c r="L106" s="347">
        <f t="shared" si="83"/>
        <v>9999</v>
      </c>
      <c r="M106" s="329">
        <f t="shared" si="83"/>
        <v>9999</v>
      </c>
      <c r="N106" s="329">
        <f t="shared" si="83"/>
        <v>9999</v>
      </c>
      <c r="O106" s="329">
        <f t="shared" si="83"/>
        <v>9999</v>
      </c>
      <c r="P106" s="329">
        <f t="shared" si="83"/>
        <v>9999</v>
      </c>
      <c r="Q106" s="342">
        <f t="shared" si="83"/>
        <v>9999</v>
      </c>
      <c r="R106" s="347">
        <f t="shared" si="83"/>
        <v>9999</v>
      </c>
      <c r="S106" s="329">
        <f t="shared" si="83"/>
        <v>9999</v>
      </c>
      <c r="T106" s="329">
        <f t="shared" si="83"/>
        <v>9999</v>
      </c>
      <c r="U106" s="329">
        <f t="shared" si="83"/>
        <v>9999</v>
      </c>
      <c r="V106" s="342">
        <f t="shared" si="83"/>
        <v>9999</v>
      </c>
      <c r="W106" s="347">
        <f t="shared" si="83"/>
        <v>9999</v>
      </c>
      <c r="X106" s="329">
        <f t="shared" si="83"/>
        <v>9999</v>
      </c>
      <c r="Y106" s="329">
        <f t="shared" si="83"/>
        <v>9999</v>
      </c>
      <c r="Z106" s="329">
        <f t="shared" si="83"/>
        <v>9999</v>
      </c>
      <c r="AA106" s="333">
        <f t="shared" si="83"/>
        <v>9999</v>
      </c>
      <c r="AB106" s="333">
        <f t="shared" si="84"/>
        <v>9999</v>
      </c>
      <c r="AC106" s="333">
        <f t="shared" si="84"/>
        <v>9999</v>
      </c>
      <c r="AD106" s="333">
        <f t="shared" si="84"/>
        <v>9999</v>
      </c>
      <c r="AE106" s="333">
        <f t="shared" si="84"/>
        <v>9999</v>
      </c>
      <c r="AF106" s="333">
        <f t="shared" si="84"/>
        <v>9999</v>
      </c>
      <c r="AG106" s="333">
        <f t="shared" si="84"/>
        <v>9999</v>
      </c>
      <c r="AH106" s="333">
        <f t="shared" si="84"/>
        <v>9999</v>
      </c>
      <c r="AI106" s="333">
        <f t="shared" si="84"/>
        <v>9999</v>
      </c>
      <c r="AJ106" s="333">
        <f t="shared" si="84"/>
        <v>9999</v>
      </c>
      <c r="AK106" s="333">
        <f t="shared" si="84"/>
        <v>9999</v>
      </c>
    </row>
    <row r="107" spans="1:37" x14ac:dyDescent="0.35">
      <c r="A107" s="332" t="str">
        <f>'Techs-Fuels Updated'!D87</f>
        <v>METRDITH00</v>
      </c>
      <c r="B107" s="329">
        <f>'Techs-Fuels Updated'!V87</f>
        <v>9999</v>
      </c>
      <c r="C107" s="329">
        <f t="shared" si="82"/>
        <v>9999</v>
      </c>
      <c r="D107" s="329">
        <f t="shared" si="83"/>
        <v>9999</v>
      </c>
      <c r="E107" s="329">
        <f t="shared" si="83"/>
        <v>9999</v>
      </c>
      <c r="F107" s="342">
        <f t="shared" si="83"/>
        <v>9999</v>
      </c>
      <c r="G107" s="347">
        <f t="shared" si="83"/>
        <v>9999</v>
      </c>
      <c r="H107" s="329">
        <f t="shared" si="83"/>
        <v>9999</v>
      </c>
      <c r="I107" s="329">
        <f t="shared" si="83"/>
        <v>9999</v>
      </c>
      <c r="J107" s="329">
        <f t="shared" si="83"/>
        <v>9999</v>
      </c>
      <c r="K107" s="333">
        <f t="shared" si="83"/>
        <v>9999</v>
      </c>
      <c r="L107" s="347">
        <f t="shared" si="83"/>
        <v>9999</v>
      </c>
      <c r="M107" s="329">
        <f t="shared" si="83"/>
        <v>9999</v>
      </c>
      <c r="N107" s="329">
        <f t="shared" si="83"/>
        <v>9999</v>
      </c>
      <c r="O107" s="329">
        <f t="shared" si="83"/>
        <v>9999</v>
      </c>
      <c r="P107" s="329">
        <f t="shared" si="83"/>
        <v>9999</v>
      </c>
      <c r="Q107" s="342">
        <f t="shared" si="83"/>
        <v>9999</v>
      </c>
      <c r="R107" s="347">
        <f t="shared" si="83"/>
        <v>9999</v>
      </c>
      <c r="S107" s="329">
        <f t="shared" si="83"/>
        <v>9999</v>
      </c>
      <c r="T107" s="329">
        <f t="shared" si="83"/>
        <v>9999</v>
      </c>
      <c r="U107" s="329">
        <f t="shared" si="83"/>
        <v>9999</v>
      </c>
      <c r="V107" s="342">
        <f t="shared" si="83"/>
        <v>9999</v>
      </c>
      <c r="W107" s="347">
        <f t="shared" si="83"/>
        <v>9999</v>
      </c>
      <c r="X107" s="329">
        <f t="shared" si="83"/>
        <v>9999</v>
      </c>
      <c r="Y107" s="329">
        <f t="shared" si="83"/>
        <v>9999</v>
      </c>
      <c r="Z107" s="329">
        <f t="shared" si="83"/>
        <v>9999</v>
      </c>
      <c r="AA107" s="333">
        <f t="shared" si="83"/>
        <v>9999</v>
      </c>
      <c r="AB107" s="333">
        <f t="shared" si="84"/>
        <v>9999</v>
      </c>
      <c r="AC107" s="333">
        <f t="shared" si="84"/>
        <v>9999</v>
      </c>
      <c r="AD107" s="333">
        <f t="shared" si="84"/>
        <v>9999</v>
      </c>
      <c r="AE107" s="333">
        <f t="shared" si="84"/>
        <v>9999</v>
      </c>
      <c r="AF107" s="333">
        <f t="shared" si="84"/>
        <v>9999</v>
      </c>
      <c r="AG107" s="333">
        <f t="shared" si="84"/>
        <v>9999</v>
      </c>
      <c r="AH107" s="333">
        <f t="shared" si="84"/>
        <v>9999</v>
      </c>
      <c r="AI107" s="333">
        <f t="shared" si="84"/>
        <v>9999</v>
      </c>
      <c r="AJ107" s="333">
        <f t="shared" si="84"/>
        <v>9999</v>
      </c>
      <c r="AK107" s="333">
        <f t="shared" si="84"/>
        <v>9999</v>
      </c>
    </row>
    <row r="108" spans="1:37" x14ac:dyDescent="0.35">
      <c r="A108" s="332" t="str">
        <f>'Techs-Fuels Updated'!D88</f>
        <v>ITTRDMEH00</v>
      </c>
      <c r="B108" s="329">
        <f>'Techs-Fuels Updated'!V88</f>
        <v>9999</v>
      </c>
      <c r="C108" s="329">
        <f t="shared" si="82"/>
        <v>9999</v>
      </c>
      <c r="D108" s="329">
        <f t="shared" si="83"/>
        <v>9999</v>
      </c>
      <c r="E108" s="329">
        <f t="shared" si="83"/>
        <v>9999</v>
      </c>
      <c r="F108" s="342">
        <f t="shared" si="83"/>
        <v>9999</v>
      </c>
      <c r="G108" s="347">
        <f t="shared" si="83"/>
        <v>9999</v>
      </c>
      <c r="H108" s="329">
        <f t="shared" si="83"/>
        <v>9999</v>
      </c>
      <c r="I108" s="329">
        <f t="shared" si="83"/>
        <v>9999</v>
      </c>
      <c r="J108" s="329">
        <f t="shared" si="83"/>
        <v>9999</v>
      </c>
      <c r="K108" s="333">
        <f t="shared" si="83"/>
        <v>9999</v>
      </c>
      <c r="L108" s="347">
        <f t="shared" si="83"/>
        <v>9999</v>
      </c>
      <c r="M108" s="329">
        <f t="shared" si="83"/>
        <v>9999</v>
      </c>
      <c r="N108" s="329">
        <f t="shared" si="83"/>
        <v>9999</v>
      </c>
      <c r="O108" s="329">
        <f t="shared" si="83"/>
        <v>9999</v>
      </c>
      <c r="P108" s="329">
        <f t="shared" si="83"/>
        <v>9999</v>
      </c>
      <c r="Q108" s="342">
        <f t="shared" si="83"/>
        <v>9999</v>
      </c>
      <c r="R108" s="347">
        <f t="shared" si="83"/>
        <v>9999</v>
      </c>
      <c r="S108" s="329">
        <f t="shared" si="83"/>
        <v>9999</v>
      </c>
      <c r="T108" s="329">
        <f t="shared" si="83"/>
        <v>9999</v>
      </c>
      <c r="U108" s="329">
        <f t="shared" si="83"/>
        <v>9999</v>
      </c>
      <c r="V108" s="342">
        <f t="shared" si="83"/>
        <v>9999</v>
      </c>
      <c r="W108" s="347">
        <f t="shared" si="83"/>
        <v>9999</v>
      </c>
      <c r="X108" s="329">
        <f t="shared" si="83"/>
        <v>9999</v>
      </c>
      <c r="Y108" s="329">
        <f t="shared" si="83"/>
        <v>9999</v>
      </c>
      <c r="Z108" s="329">
        <f t="shared" si="83"/>
        <v>9999</v>
      </c>
      <c r="AA108" s="333">
        <f t="shared" si="83"/>
        <v>9999</v>
      </c>
      <c r="AB108" s="333">
        <f t="shared" si="84"/>
        <v>9999</v>
      </c>
      <c r="AC108" s="333">
        <f t="shared" si="84"/>
        <v>9999</v>
      </c>
      <c r="AD108" s="333">
        <f t="shared" si="84"/>
        <v>9999</v>
      </c>
      <c r="AE108" s="333">
        <f t="shared" si="84"/>
        <v>9999</v>
      </c>
      <c r="AF108" s="333">
        <f t="shared" si="84"/>
        <v>9999</v>
      </c>
      <c r="AG108" s="333">
        <f t="shared" si="84"/>
        <v>9999</v>
      </c>
      <c r="AH108" s="333">
        <f t="shared" si="84"/>
        <v>9999</v>
      </c>
      <c r="AI108" s="333">
        <f t="shared" si="84"/>
        <v>9999</v>
      </c>
      <c r="AJ108" s="333">
        <f t="shared" si="84"/>
        <v>9999</v>
      </c>
      <c r="AK108" s="333">
        <f t="shared" si="84"/>
        <v>9999</v>
      </c>
    </row>
    <row r="109" spans="1:37" x14ac:dyDescent="0.35">
      <c r="A109" s="332" t="str">
        <f>'Techs-Fuels Updated'!D89</f>
        <v>METRDBAH00</v>
      </c>
      <c r="B109" s="329">
        <f>'Techs-Fuels Updated'!V89</f>
        <v>9999</v>
      </c>
      <c r="C109" s="329">
        <f t="shared" si="82"/>
        <v>9999</v>
      </c>
      <c r="D109" s="329">
        <f t="shared" si="83"/>
        <v>9999</v>
      </c>
      <c r="E109" s="329">
        <f t="shared" si="83"/>
        <v>9999</v>
      </c>
      <c r="F109" s="342">
        <f t="shared" si="83"/>
        <v>9999</v>
      </c>
      <c r="G109" s="347">
        <f t="shared" si="83"/>
        <v>9999</v>
      </c>
      <c r="H109" s="329">
        <f t="shared" si="83"/>
        <v>9999</v>
      </c>
      <c r="I109" s="329">
        <f t="shared" si="83"/>
        <v>9999</v>
      </c>
      <c r="J109" s="329">
        <f t="shared" si="83"/>
        <v>9999</v>
      </c>
      <c r="K109" s="333">
        <f t="shared" si="83"/>
        <v>9999</v>
      </c>
      <c r="L109" s="347">
        <f t="shared" si="83"/>
        <v>9999</v>
      </c>
      <c r="M109" s="329">
        <f t="shared" si="83"/>
        <v>9999</v>
      </c>
      <c r="N109" s="329">
        <f t="shared" si="83"/>
        <v>9999</v>
      </c>
      <c r="O109" s="329">
        <f t="shared" si="83"/>
        <v>9999</v>
      </c>
      <c r="P109" s="329">
        <f t="shared" si="83"/>
        <v>9999</v>
      </c>
      <c r="Q109" s="342">
        <f t="shared" si="83"/>
        <v>9999</v>
      </c>
      <c r="R109" s="347">
        <f t="shared" si="83"/>
        <v>9999</v>
      </c>
      <c r="S109" s="329">
        <f t="shared" si="83"/>
        <v>9999</v>
      </c>
      <c r="T109" s="329">
        <f t="shared" si="83"/>
        <v>9999</v>
      </c>
      <c r="U109" s="329">
        <f t="shared" si="83"/>
        <v>9999</v>
      </c>
      <c r="V109" s="342">
        <f t="shared" si="83"/>
        <v>9999</v>
      </c>
      <c r="W109" s="347">
        <f t="shared" si="83"/>
        <v>9999</v>
      </c>
      <c r="X109" s="329">
        <f t="shared" si="83"/>
        <v>9999</v>
      </c>
      <c r="Y109" s="329">
        <f t="shared" si="83"/>
        <v>9999</v>
      </c>
      <c r="Z109" s="329">
        <f t="shared" si="83"/>
        <v>9999</v>
      </c>
      <c r="AA109" s="333">
        <f t="shared" si="83"/>
        <v>9999</v>
      </c>
      <c r="AB109" s="333">
        <f t="shared" si="84"/>
        <v>9999</v>
      </c>
      <c r="AC109" s="333">
        <f t="shared" si="84"/>
        <v>9999</v>
      </c>
      <c r="AD109" s="333">
        <f t="shared" si="84"/>
        <v>9999</v>
      </c>
      <c r="AE109" s="333">
        <f t="shared" si="84"/>
        <v>9999</v>
      </c>
      <c r="AF109" s="333">
        <f t="shared" si="84"/>
        <v>9999</v>
      </c>
      <c r="AG109" s="333">
        <f t="shared" si="84"/>
        <v>9999</v>
      </c>
      <c r="AH109" s="333">
        <f t="shared" si="84"/>
        <v>9999</v>
      </c>
      <c r="AI109" s="333">
        <f t="shared" si="84"/>
        <v>9999</v>
      </c>
      <c r="AJ109" s="333">
        <f t="shared" si="84"/>
        <v>9999</v>
      </c>
      <c r="AK109" s="333">
        <f t="shared" si="84"/>
        <v>9999</v>
      </c>
    </row>
    <row r="110" spans="1:37" x14ac:dyDescent="0.35">
      <c r="A110" s="332" t="str">
        <f>'Techs-Fuels Updated'!D90</f>
        <v>BATRDMEH00</v>
      </c>
      <c r="B110" s="329">
        <f>'Techs-Fuels Updated'!V90</f>
        <v>9999</v>
      </c>
      <c r="C110" s="329">
        <f t="shared" si="82"/>
        <v>9999</v>
      </c>
      <c r="D110" s="329">
        <f t="shared" si="83"/>
        <v>9999</v>
      </c>
      <c r="E110" s="329">
        <f t="shared" si="83"/>
        <v>9999</v>
      </c>
      <c r="F110" s="342">
        <f t="shared" si="83"/>
        <v>9999</v>
      </c>
      <c r="G110" s="347">
        <f t="shared" si="83"/>
        <v>9999</v>
      </c>
      <c r="H110" s="329">
        <f t="shared" si="83"/>
        <v>9999</v>
      </c>
      <c r="I110" s="329">
        <f t="shared" si="83"/>
        <v>9999</v>
      </c>
      <c r="J110" s="329">
        <f t="shared" si="83"/>
        <v>9999</v>
      </c>
      <c r="K110" s="333">
        <f t="shared" si="83"/>
        <v>9999</v>
      </c>
      <c r="L110" s="347">
        <f t="shared" si="83"/>
        <v>9999</v>
      </c>
      <c r="M110" s="329">
        <f t="shared" si="83"/>
        <v>9999</v>
      </c>
      <c r="N110" s="329">
        <f t="shared" si="83"/>
        <v>9999</v>
      </c>
      <c r="O110" s="329">
        <f t="shared" si="83"/>
        <v>9999</v>
      </c>
      <c r="P110" s="329">
        <f t="shared" si="83"/>
        <v>9999</v>
      </c>
      <c r="Q110" s="342">
        <f t="shared" si="83"/>
        <v>9999</v>
      </c>
      <c r="R110" s="347">
        <f t="shared" si="83"/>
        <v>9999</v>
      </c>
      <c r="S110" s="329">
        <f t="shared" si="83"/>
        <v>9999</v>
      </c>
      <c r="T110" s="329">
        <f t="shared" si="83"/>
        <v>9999</v>
      </c>
      <c r="U110" s="329">
        <f t="shared" si="83"/>
        <v>9999</v>
      </c>
      <c r="V110" s="342">
        <f t="shared" si="83"/>
        <v>9999</v>
      </c>
      <c r="W110" s="347">
        <f t="shared" si="83"/>
        <v>9999</v>
      </c>
      <c r="X110" s="329">
        <f t="shared" si="83"/>
        <v>9999</v>
      </c>
      <c r="Y110" s="329">
        <f t="shared" si="83"/>
        <v>9999</v>
      </c>
      <c r="Z110" s="329">
        <f t="shared" si="83"/>
        <v>9999</v>
      </c>
      <c r="AA110" s="333">
        <f t="shared" si="83"/>
        <v>9999</v>
      </c>
      <c r="AB110" s="333">
        <f t="shared" si="84"/>
        <v>9999</v>
      </c>
      <c r="AC110" s="333">
        <f t="shared" si="84"/>
        <v>9999</v>
      </c>
      <c r="AD110" s="333">
        <f t="shared" si="84"/>
        <v>9999</v>
      </c>
      <c r="AE110" s="333">
        <f t="shared" si="84"/>
        <v>9999</v>
      </c>
      <c r="AF110" s="333">
        <f t="shared" si="84"/>
        <v>9999</v>
      </c>
      <c r="AG110" s="333">
        <f t="shared" si="84"/>
        <v>9999</v>
      </c>
      <c r="AH110" s="333">
        <f t="shared" si="84"/>
        <v>9999</v>
      </c>
      <c r="AI110" s="333">
        <f t="shared" si="84"/>
        <v>9999</v>
      </c>
      <c r="AJ110" s="333">
        <f t="shared" si="84"/>
        <v>9999</v>
      </c>
      <c r="AK110" s="333">
        <f t="shared" si="84"/>
        <v>9999</v>
      </c>
    </row>
    <row r="111" spans="1:37" x14ac:dyDescent="0.35">
      <c r="A111" s="332" t="str">
        <f>'Techs-Fuels Updated'!D91</f>
        <v>METRDRSH00</v>
      </c>
      <c r="B111" s="329">
        <f>'Techs-Fuels Updated'!V91</f>
        <v>9999</v>
      </c>
      <c r="C111" s="329">
        <f t="shared" si="82"/>
        <v>9999</v>
      </c>
      <c r="D111" s="329">
        <f t="shared" si="83"/>
        <v>9999</v>
      </c>
      <c r="E111" s="329">
        <f t="shared" si="83"/>
        <v>9999</v>
      </c>
      <c r="F111" s="342">
        <f t="shared" si="83"/>
        <v>9999</v>
      </c>
      <c r="G111" s="347">
        <f t="shared" si="83"/>
        <v>9999</v>
      </c>
      <c r="H111" s="329">
        <f t="shared" si="83"/>
        <v>9999</v>
      </c>
      <c r="I111" s="329">
        <f t="shared" si="83"/>
        <v>9999</v>
      </c>
      <c r="J111" s="329">
        <f t="shared" si="83"/>
        <v>9999</v>
      </c>
      <c r="K111" s="333">
        <f t="shared" si="83"/>
        <v>9999</v>
      </c>
      <c r="L111" s="347">
        <f t="shared" si="83"/>
        <v>9999</v>
      </c>
      <c r="M111" s="329">
        <f t="shared" si="83"/>
        <v>9999</v>
      </c>
      <c r="N111" s="329">
        <f t="shared" si="83"/>
        <v>9999</v>
      </c>
      <c r="O111" s="329">
        <f t="shared" si="83"/>
        <v>9999</v>
      </c>
      <c r="P111" s="329">
        <f t="shared" si="83"/>
        <v>9999</v>
      </c>
      <c r="Q111" s="342">
        <f t="shared" si="83"/>
        <v>9999</v>
      </c>
      <c r="R111" s="347">
        <f t="shared" si="83"/>
        <v>9999</v>
      </c>
      <c r="S111" s="329">
        <f t="shared" si="83"/>
        <v>9999</v>
      </c>
      <c r="T111" s="329">
        <f t="shared" si="83"/>
        <v>9999</v>
      </c>
      <c r="U111" s="329">
        <f t="shared" si="83"/>
        <v>9999</v>
      </c>
      <c r="V111" s="342">
        <f t="shared" si="83"/>
        <v>9999</v>
      </c>
      <c r="W111" s="347">
        <f t="shared" si="83"/>
        <v>9999</v>
      </c>
      <c r="X111" s="329">
        <f t="shared" si="83"/>
        <v>9999</v>
      </c>
      <c r="Y111" s="329">
        <f t="shared" si="83"/>
        <v>9999</v>
      </c>
      <c r="Z111" s="329">
        <f t="shared" si="83"/>
        <v>9999</v>
      </c>
      <c r="AA111" s="333">
        <f t="shared" si="83"/>
        <v>9999</v>
      </c>
      <c r="AB111" s="333">
        <f t="shared" si="84"/>
        <v>9999</v>
      </c>
      <c r="AC111" s="333">
        <f t="shared" si="84"/>
        <v>9999</v>
      </c>
      <c r="AD111" s="333">
        <f t="shared" si="84"/>
        <v>9999</v>
      </c>
      <c r="AE111" s="333">
        <f t="shared" si="84"/>
        <v>9999</v>
      </c>
      <c r="AF111" s="333">
        <f t="shared" si="84"/>
        <v>9999</v>
      </c>
      <c r="AG111" s="333">
        <f t="shared" si="84"/>
        <v>9999</v>
      </c>
      <c r="AH111" s="333">
        <f t="shared" si="84"/>
        <v>9999</v>
      </c>
      <c r="AI111" s="333">
        <f t="shared" si="84"/>
        <v>9999</v>
      </c>
      <c r="AJ111" s="333">
        <f t="shared" si="84"/>
        <v>9999</v>
      </c>
      <c r="AK111" s="333">
        <f t="shared" si="84"/>
        <v>9999</v>
      </c>
    </row>
    <row r="112" spans="1:37" x14ac:dyDescent="0.35">
      <c r="A112" s="332" t="str">
        <f>'Techs-Fuels Updated'!D92</f>
        <v>RSTRDMEH00</v>
      </c>
      <c r="B112" s="329">
        <f>'Techs-Fuels Updated'!V92</f>
        <v>9999</v>
      </c>
      <c r="C112" s="329">
        <f t="shared" si="82"/>
        <v>9999</v>
      </c>
      <c r="D112" s="329">
        <f t="shared" si="83"/>
        <v>9999</v>
      </c>
      <c r="E112" s="329">
        <f t="shared" si="83"/>
        <v>9999</v>
      </c>
      <c r="F112" s="342">
        <f t="shared" si="83"/>
        <v>9999</v>
      </c>
      <c r="G112" s="347">
        <f t="shared" si="83"/>
        <v>9999</v>
      </c>
      <c r="H112" s="329">
        <f t="shared" si="83"/>
        <v>9999</v>
      </c>
      <c r="I112" s="329">
        <f t="shared" si="83"/>
        <v>9999</v>
      </c>
      <c r="J112" s="329">
        <f t="shared" si="83"/>
        <v>9999</v>
      </c>
      <c r="K112" s="333">
        <f t="shared" si="83"/>
        <v>9999</v>
      </c>
      <c r="L112" s="347">
        <f t="shared" si="83"/>
        <v>9999</v>
      </c>
      <c r="M112" s="329">
        <f t="shared" si="83"/>
        <v>9999</v>
      </c>
      <c r="N112" s="329">
        <f t="shared" si="83"/>
        <v>9999</v>
      </c>
      <c r="O112" s="329">
        <f t="shared" si="83"/>
        <v>9999</v>
      </c>
      <c r="P112" s="329">
        <f t="shared" si="83"/>
        <v>9999</v>
      </c>
      <c r="Q112" s="342">
        <f t="shared" si="83"/>
        <v>9999</v>
      </c>
      <c r="R112" s="347">
        <f t="shared" si="83"/>
        <v>9999</v>
      </c>
      <c r="S112" s="329">
        <f t="shared" si="83"/>
        <v>9999</v>
      </c>
      <c r="T112" s="329">
        <f t="shared" si="83"/>
        <v>9999</v>
      </c>
      <c r="U112" s="329">
        <f t="shared" si="83"/>
        <v>9999</v>
      </c>
      <c r="V112" s="342">
        <f t="shared" si="83"/>
        <v>9999</v>
      </c>
      <c r="W112" s="347">
        <f t="shared" si="83"/>
        <v>9999</v>
      </c>
      <c r="X112" s="329">
        <f t="shared" si="83"/>
        <v>9999</v>
      </c>
      <c r="Y112" s="329">
        <f t="shared" si="83"/>
        <v>9999</v>
      </c>
      <c r="Z112" s="329">
        <f t="shared" si="83"/>
        <v>9999</v>
      </c>
      <c r="AA112" s="333">
        <f t="shared" si="83"/>
        <v>9999</v>
      </c>
      <c r="AB112" s="333">
        <f t="shared" si="84"/>
        <v>9999</v>
      </c>
      <c r="AC112" s="333">
        <f t="shared" si="84"/>
        <v>9999</v>
      </c>
      <c r="AD112" s="333">
        <f t="shared" si="84"/>
        <v>9999</v>
      </c>
      <c r="AE112" s="333">
        <f t="shared" si="84"/>
        <v>9999</v>
      </c>
      <c r="AF112" s="333">
        <f t="shared" si="84"/>
        <v>9999</v>
      </c>
      <c r="AG112" s="333">
        <f t="shared" si="84"/>
        <v>9999</v>
      </c>
      <c r="AH112" s="333">
        <f t="shared" si="84"/>
        <v>9999</v>
      </c>
      <c r="AI112" s="333">
        <f t="shared" si="84"/>
        <v>9999</v>
      </c>
      <c r="AJ112" s="333">
        <f t="shared" si="84"/>
        <v>9999</v>
      </c>
      <c r="AK112" s="333">
        <f t="shared" si="84"/>
        <v>9999</v>
      </c>
    </row>
    <row r="113" spans="1:37" x14ac:dyDescent="0.35">
      <c r="A113" s="332" t="str">
        <f>'Techs-Fuels Updated'!D93</f>
        <v>XKPELBS000</v>
      </c>
      <c r="B113" s="329">
        <f>'Techs-Fuels Updated'!V93</f>
        <v>9999</v>
      </c>
      <c r="C113" s="329">
        <f t="shared" si="82"/>
        <v>9999</v>
      </c>
      <c r="D113" s="329">
        <f t="shared" si="83"/>
        <v>9999</v>
      </c>
      <c r="E113" s="329">
        <f t="shared" si="83"/>
        <v>9999</v>
      </c>
      <c r="F113" s="342">
        <f t="shared" si="83"/>
        <v>9999</v>
      </c>
      <c r="G113" s="347">
        <f t="shared" si="83"/>
        <v>9999</v>
      </c>
      <c r="H113" s="329">
        <f t="shared" si="83"/>
        <v>9999</v>
      </c>
      <c r="I113" s="329">
        <f t="shared" si="83"/>
        <v>9999</v>
      </c>
      <c r="J113" s="329">
        <f t="shared" si="83"/>
        <v>9999</v>
      </c>
      <c r="K113" s="333">
        <f t="shared" si="83"/>
        <v>9999</v>
      </c>
      <c r="L113" s="347">
        <f t="shared" si="83"/>
        <v>9999</v>
      </c>
      <c r="M113" s="329">
        <f t="shared" si="83"/>
        <v>9999</v>
      </c>
      <c r="N113" s="329">
        <f t="shared" si="83"/>
        <v>9999</v>
      </c>
      <c r="O113" s="329">
        <f t="shared" si="83"/>
        <v>9999</v>
      </c>
      <c r="P113" s="329">
        <f t="shared" si="83"/>
        <v>9999</v>
      </c>
      <c r="Q113" s="342">
        <f t="shared" si="83"/>
        <v>9999</v>
      </c>
      <c r="R113" s="347">
        <f t="shared" si="83"/>
        <v>9999</v>
      </c>
      <c r="S113" s="329">
        <f t="shared" si="83"/>
        <v>9999</v>
      </c>
      <c r="T113" s="329">
        <f t="shared" si="83"/>
        <v>9999</v>
      </c>
      <c r="U113" s="329">
        <f t="shared" si="83"/>
        <v>9999</v>
      </c>
      <c r="V113" s="342">
        <f t="shared" si="83"/>
        <v>9999</v>
      </c>
      <c r="W113" s="347">
        <f t="shared" si="83"/>
        <v>9999</v>
      </c>
      <c r="X113" s="329">
        <f t="shared" si="83"/>
        <v>9999</v>
      </c>
      <c r="Y113" s="329">
        <f t="shared" si="83"/>
        <v>9999</v>
      </c>
      <c r="Z113" s="329">
        <f t="shared" si="83"/>
        <v>9999</v>
      </c>
      <c r="AA113" s="333">
        <f t="shared" si="83"/>
        <v>9999</v>
      </c>
      <c r="AB113" s="333">
        <f t="shared" si="84"/>
        <v>9999</v>
      </c>
      <c r="AC113" s="333">
        <f t="shared" si="84"/>
        <v>9999</v>
      </c>
      <c r="AD113" s="333">
        <f t="shared" si="84"/>
        <v>9999</v>
      </c>
      <c r="AE113" s="333">
        <f t="shared" si="84"/>
        <v>9999</v>
      </c>
      <c r="AF113" s="333">
        <f t="shared" si="84"/>
        <v>9999</v>
      </c>
      <c r="AG113" s="333">
        <f t="shared" si="84"/>
        <v>9999</v>
      </c>
      <c r="AH113" s="333">
        <f t="shared" si="84"/>
        <v>9999</v>
      </c>
      <c r="AI113" s="333">
        <f t="shared" si="84"/>
        <v>9999</v>
      </c>
      <c r="AJ113" s="333">
        <f t="shared" si="84"/>
        <v>9999</v>
      </c>
      <c r="AK113" s="333">
        <f t="shared" si="84"/>
        <v>9999</v>
      </c>
    </row>
    <row r="114" spans="1:37" x14ac:dyDescent="0.35">
      <c r="A114" s="332" t="str">
        <f>'Techs-Fuels Updated'!D94</f>
        <v>XKRCODM000</v>
      </c>
      <c r="B114" s="329">
        <f>'Techs-Fuels Updated'!V94</f>
        <v>9999</v>
      </c>
      <c r="C114" s="329">
        <f t="shared" si="82"/>
        <v>9999</v>
      </c>
      <c r="D114" s="329">
        <f t="shared" si="83"/>
        <v>9999</v>
      </c>
      <c r="E114" s="329">
        <f t="shared" si="83"/>
        <v>9999</v>
      </c>
      <c r="F114" s="342">
        <f t="shared" si="83"/>
        <v>9999</v>
      </c>
      <c r="G114" s="347">
        <f t="shared" si="83"/>
        <v>9999</v>
      </c>
      <c r="H114" s="329">
        <f t="shared" si="83"/>
        <v>9999</v>
      </c>
      <c r="I114" s="329">
        <f t="shared" si="83"/>
        <v>9999</v>
      </c>
      <c r="J114" s="329">
        <f t="shared" si="83"/>
        <v>9999</v>
      </c>
      <c r="K114" s="333">
        <f t="shared" si="83"/>
        <v>9999</v>
      </c>
      <c r="L114" s="347">
        <f t="shared" si="83"/>
        <v>9999</v>
      </c>
      <c r="M114" s="329">
        <f t="shared" si="83"/>
        <v>9999</v>
      </c>
      <c r="N114" s="329">
        <f t="shared" si="83"/>
        <v>9999</v>
      </c>
      <c r="O114" s="329">
        <f t="shared" si="83"/>
        <v>9999</v>
      </c>
      <c r="P114" s="329">
        <f t="shared" si="83"/>
        <v>9999</v>
      </c>
      <c r="Q114" s="342">
        <f t="shared" si="83"/>
        <v>9999</v>
      </c>
      <c r="R114" s="347">
        <f t="shared" si="83"/>
        <v>9999</v>
      </c>
      <c r="S114" s="329">
        <f t="shared" si="83"/>
        <v>9999</v>
      </c>
      <c r="T114" s="329">
        <f t="shared" si="83"/>
        <v>9999</v>
      </c>
      <c r="U114" s="329">
        <f t="shared" si="83"/>
        <v>9999</v>
      </c>
      <c r="V114" s="342">
        <f t="shared" si="83"/>
        <v>9999</v>
      </c>
      <c r="W114" s="347">
        <f t="shared" si="83"/>
        <v>9999</v>
      </c>
      <c r="X114" s="329">
        <f t="shared" si="83"/>
        <v>9999</v>
      </c>
      <c r="Y114" s="329">
        <f t="shared" ref="D114:AA116" si="86">X114</f>
        <v>9999</v>
      </c>
      <c r="Z114" s="329">
        <f t="shared" si="86"/>
        <v>9999</v>
      </c>
      <c r="AA114" s="333">
        <f t="shared" si="86"/>
        <v>9999</v>
      </c>
      <c r="AB114" s="333">
        <f t="shared" si="84"/>
        <v>9999</v>
      </c>
      <c r="AC114" s="333">
        <f t="shared" si="84"/>
        <v>9999</v>
      </c>
      <c r="AD114" s="333">
        <f t="shared" si="84"/>
        <v>9999</v>
      </c>
      <c r="AE114" s="333">
        <f t="shared" si="84"/>
        <v>9999</v>
      </c>
      <c r="AF114" s="333">
        <f t="shared" si="84"/>
        <v>9999</v>
      </c>
      <c r="AG114" s="333">
        <f t="shared" si="84"/>
        <v>9999</v>
      </c>
      <c r="AH114" s="333">
        <f t="shared" si="84"/>
        <v>9999</v>
      </c>
      <c r="AI114" s="333">
        <f t="shared" si="84"/>
        <v>9999</v>
      </c>
      <c r="AJ114" s="333">
        <f t="shared" si="84"/>
        <v>9999</v>
      </c>
      <c r="AK114" s="333">
        <f t="shared" si="84"/>
        <v>9999</v>
      </c>
    </row>
    <row r="115" spans="1:37" x14ac:dyDescent="0.35">
      <c r="A115" s="332" t="str">
        <f>'Techs-Fuels Updated'!D95</f>
        <v>XKRCOIM000</v>
      </c>
      <c r="B115" s="329">
        <f>'Techs-Fuels Updated'!V95</f>
        <v>9999</v>
      </c>
      <c r="C115" s="329">
        <f t="shared" si="82"/>
        <v>9999</v>
      </c>
      <c r="D115" s="329">
        <f t="shared" si="86"/>
        <v>9999</v>
      </c>
      <c r="E115" s="329">
        <f t="shared" si="86"/>
        <v>9999</v>
      </c>
      <c r="F115" s="342">
        <f t="shared" si="86"/>
        <v>9999</v>
      </c>
      <c r="G115" s="347">
        <f t="shared" si="86"/>
        <v>9999</v>
      </c>
      <c r="H115" s="329">
        <f t="shared" si="86"/>
        <v>9999</v>
      </c>
      <c r="I115" s="329">
        <f t="shared" si="86"/>
        <v>9999</v>
      </c>
      <c r="J115" s="329">
        <f t="shared" si="86"/>
        <v>9999</v>
      </c>
      <c r="K115" s="333">
        <f t="shared" si="86"/>
        <v>9999</v>
      </c>
      <c r="L115" s="347">
        <f t="shared" si="86"/>
        <v>9999</v>
      </c>
      <c r="M115" s="329">
        <f t="shared" si="86"/>
        <v>9999</v>
      </c>
      <c r="N115" s="329">
        <f t="shared" si="86"/>
        <v>9999</v>
      </c>
      <c r="O115" s="329">
        <f t="shared" si="86"/>
        <v>9999</v>
      </c>
      <c r="P115" s="329">
        <f t="shared" si="86"/>
        <v>9999</v>
      </c>
      <c r="Q115" s="342">
        <f t="shared" si="86"/>
        <v>9999</v>
      </c>
      <c r="R115" s="347">
        <f t="shared" si="86"/>
        <v>9999</v>
      </c>
      <c r="S115" s="329">
        <f t="shared" si="86"/>
        <v>9999</v>
      </c>
      <c r="T115" s="329">
        <f t="shared" si="86"/>
        <v>9999</v>
      </c>
      <c r="U115" s="329">
        <f t="shared" si="86"/>
        <v>9999</v>
      </c>
      <c r="V115" s="342">
        <f t="shared" si="86"/>
        <v>9999</v>
      </c>
      <c r="W115" s="347">
        <f t="shared" si="86"/>
        <v>9999</v>
      </c>
      <c r="X115" s="329">
        <f t="shared" si="86"/>
        <v>9999</v>
      </c>
      <c r="Y115" s="329">
        <f t="shared" si="86"/>
        <v>9999</v>
      </c>
      <c r="Z115" s="329">
        <f t="shared" si="86"/>
        <v>9999</v>
      </c>
      <c r="AA115" s="333">
        <f t="shared" si="86"/>
        <v>9999</v>
      </c>
      <c r="AB115" s="333">
        <f t="shared" si="84"/>
        <v>9999</v>
      </c>
      <c r="AC115" s="333">
        <f t="shared" si="84"/>
        <v>9999</v>
      </c>
      <c r="AD115" s="333">
        <f t="shared" si="84"/>
        <v>9999</v>
      </c>
      <c r="AE115" s="333">
        <f t="shared" si="84"/>
        <v>9999</v>
      </c>
      <c r="AF115" s="333">
        <f t="shared" si="84"/>
        <v>9999</v>
      </c>
      <c r="AG115" s="333">
        <f t="shared" si="84"/>
        <v>9999</v>
      </c>
      <c r="AH115" s="333">
        <f t="shared" si="84"/>
        <v>9999</v>
      </c>
      <c r="AI115" s="333">
        <f t="shared" si="84"/>
        <v>9999</v>
      </c>
      <c r="AJ115" s="333">
        <f t="shared" si="84"/>
        <v>9999</v>
      </c>
      <c r="AK115" s="333">
        <f t="shared" si="84"/>
        <v>9999</v>
      </c>
    </row>
    <row r="116" spans="1:37" x14ac:dyDescent="0.35">
      <c r="A116" s="332" t="str">
        <f>'Techs-Fuels Updated'!D96</f>
        <v>XKPCOSCHO0</v>
      </c>
      <c r="B116" s="329">
        <f>'Techs-Fuels Updated'!V96</f>
        <v>1.288</v>
      </c>
      <c r="C116" s="329">
        <f t="shared" si="82"/>
        <v>1.288</v>
      </c>
      <c r="D116" s="329">
        <f t="shared" si="86"/>
        <v>1.288</v>
      </c>
      <c r="E116" s="329">
        <f t="shared" si="86"/>
        <v>1.288</v>
      </c>
      <c r="F116" s="342">
        <f t="shared" si="86"/>
        <v>1.288</v>
      </c>
      <c r="G116" s="347">
        <f t="shared" si="86"/>
        <v>1.288</v>
      </c>
      <c r="H116" s="329">
        <f t="shared" si="86"/>
        <v>1.288</v>
      </c>
      <c r="I116" s="329">
        <f t="shared" si="86"/>
        <v>1.288</v>
      </c>
      <c r="J116" s="329">
        <f t="shared" si="86"/>
        <v>1.288</v>
      </c>
      <c r="K116" s="333">
        <f t="shared" si="86"/>
        <v>1.288</v>
      </c>
      <c r="L116" s="347">
        <f t="shared" si="86"/>
        <v>1.288</v>
      </c>
      <c r="M116" s="329">
        <f t="shared" si="86"/>
        <v>1.288</v>
      </c>
      <c r="N116" s="329">
        <f t="shared" si="86"/>
        <v>1.288</v>
      </c>
      <c r="O116" s="329">
        <f t="shared" si="86"/>
        <v>1.288</v>
      </c>
      <c r="P116" s="329">
        <f t="shared" si="86"/>
        <v>1.288</v>
      </c>
      <c r="Q116" s="342">
        <f t="shared" si="86"/>
        <v>1.288</v>
      </c>
      <c r="R116" s="347">
        <f t="shared" si="86"/>
        <v>1.288</v>
      </c>
      <c r="S116" s="329">
        <f t="shared" si="86"/>
        <v>1.288</v>
      </c>
      <c r="T116" s="329">
        <f t="shared" si="86"/>
        <v>1.288</v>
      </c>
      <c r="U116" s="329">
        <f t="shared" si="86"/>
        <v>1.288</v>
      </c>
      <c r="V116" s="342">
        <f t="shared" si="86"/>
        <v>1.288</v>
      </c>
      <c r="W116" s="347">
        <f t="shared" si="86"/>
        <v>1.288</v>
      </c>
      <c r="X116" s="329">
        <f t="shared" si="86"/>
        <v>1.288</v>
      </c>
      <c r="Y116" s="329">
        <f t="shared" si="86"/>
        <v>1.288</v>
      </c>
      <c r="Z116" s="329">
        <f t="shared" si="86"/>
        <v>1.288</v>
      </c>
      <c r="AA116" s="333">
        <f t="shared" si="86"/>
        <v>1.288</v>
      </c>
      <c r="AB116" s="333">
        <f t="shared" si="84"/>
        <v>1.288</v>
      </c>
      <c r="AC116" s="333">
        <f t="shared" si="84"/>
        <v>1.288</v>
      </c>
      <c r="AD116" s="333">
        <f t="shared" si="84"/>
        <v>1.288</v>
      </c>
      <c r="AE116" s="333">
        <f t="shared" si="84"/>
        <v>1.288</v>
      </c>
      <c r="AF116" s="333">
        <f t="shared" si="84"/>
        <v>1.288</v>
      </c>
      <c r="AG116" s="333">
        <f t="shared" si="84"/>
        <v>1.288</v>
      </c>
      <c r="AH116" s="333">
        <f t="shared" si="84"/>
        <v>1.288</v>
      </c>
      <c r="AI116" s="333">
        <f t="shared" si="84"/>
        <v>1.288</v>
      </c>
      <c r="AJ116" s="333">
        <f t="shared" si="84"/>
        <v>1.288</v>
      </c>
      <c r="AK116" s="333">
        <f t="shared" si="84"/>
        <v>1.288</v>
      </c>
    </row>
    <row r="117" spans="1:37" s="216" customFormat="1" x14ac:dyDescent="0.35">
      <c r="A117" s="334" t="str">
        <f>'Techs-Fuels Updated'!D97</f>
        <v>XKPCOSCNO0</v>
      </c>
      <c r="B117" s="330">
        <v>0</v>
      </c>
      <c r="C117" s="330">
        <v>0</v>
      </c>
      <c r="D117" s="330">
        <v>0</v>
      </c>
      <c r="E117" s="330">
        <f>'Techs-Fuels Updated'!V97</f>
        <v>0.5</v>
      </c>
      <c r="F117" s="344">
        <f>E117</f>
        <v>0.5</v>
      </c>
      <c r="G117" s="349">
        <f t="shared" ref="G117:AA117" si="87">F117</f>
        <v>0.5</v>
      </c>
      <c r="H117" s="330">
        <f t="shared" si="87"/>
        <v>0.5</v>
      </c>
      <c r="I117" s="330">
        <f t="shared" si="87"/>
        <v>0.5</v>
      </c>
      <c r="J117" s="330">
        <f t="shared" si="87"/>
        <v>0.5</v>
      </c>
      <c r="K117" s="336">
        <f t="shared" si="87"/>
        <v>0.5</v>
      </c>
      <c r="L117" s="349">
        <f t="shared" si="87"/>
        <v>0.5</v>
      </c>
      <c r="M117" s="330">
        <f t="shared" si="87"/>
        <v>0.5</v>
      </c>
      <c r="N117" s="330">
        <f t="shared" si="87"/>
        <v>0.5</v>
      </c>
      <c r="O117" s="330">
        <f t="shared" si="87"/>
        <v>0.5</v>
      </c>
      <c r="P117" s="330">
        <f t="shared" si="87"/>
        <v>0.5</v>
      </c>
      <c r="Q117" s="344">
        <f t="shared" si="87"/>
        <v>0.5</v>
      </c>
      <c r="R117" s="349">
        <f t="shared" si="87"/>
        <v>0.5</v>
      </c>
      <c r="S117" s="330">
        <f t="shared" si="87"/>
        <v>0.5</v>
      </c>
      <c r="T117" s="330">
        <f t="shared" si="87"/>
        <v>0.5</v>
      </c>
      <c r="U117" s="330">
        <f t="shared" si="87"/>
        <v>0.5</v>
      </c>
      <c r="V117" s="344">
        <f t="shared" si="87"/>
        <v>0.5</v>
      </c>
      <c r="W117" s="349">
        <f t="shared" si="87"/>
        <v>0.5</v>
      </c>
      <c r="X117" s="330">
        <f t="shared" si="87"/>
        <v>0.5</v>
      </c>
      <c r="Y117" s="330">
        <f t="shared" si="87"/>
        <v>0.5</v>
      </c>
      <c r="Z117" s="330">
        <f t="shared" si="87"/>
        <v>0.5</v>
      </c>
      <c r="AA117" s="336">
        <f t="shared" si="87"/>
        <v>0.5</v>
      </c>
      <c r="AB117" s="336">
        <f t="shared" si="84"/>
        <v>0.5</v>
      </c>
      <c r="AC117" s="336">
        <f t="shared" si="84"/>
        <v>0.5</v>
      </c>
      <c r="AD117" s="336">
        <f t="shared" si="84"/>
        <v>0.5</v>
      </c>
      <c r="AE117" s="336">
        <f t="shared" si="84"/>
        <v>0.5</v>
      </c>
      <c r="AF117" s="336">
        <f t="shared" si="84"/>
        <v>0.5</v>
      </c>
      <c r="AG117" s="336">
        <f t="shared" si="84"/>
        <v>0.5</v>
      </c>
      <c r="AH117" s="336">
        <f t="shared" si="84"/>
        <v>0.5</v>
      </c>
      <c r="AI117" s="336">
        <f t="shared" si="84"/>
        <v>0.5</v>
      </c>
      <c r="AJ117" s="336">
        <f t="shared" si="84"/>
        <v>0.5</v>
      </c>
      <c r="AK117" s="336">
        <f t="shared" si="84"/>
        <v>0.5</v>
      </c>
    </row>
    <row r="118" spans="1:37" x14ac:dyDescent="0.35">
      <c r="A118" s="332" t="str">
        <f>'Techs-Fuels Updated'!D98</f>
        <v>XKPHYRRHO0</v>
      </c>
      <c r="B118" s="329" t="str">
        <f>'Techs-Fuels Updated'!V98</f>
        <v>0.061</v>
      </c>
      <c r="C118" s="329" t="str">
        <f>B118</f>
        <v>0.061</v>
      </c>
      <c r="D118" s="329" t="str">
        <f t="shared" ref="D118:AA121" si="88">C118</f>
        <v>0.061</v>
      </c>
      <c r="E118" s="329" t="str">
        <f t="shared" si="88"/>
        <v>0.061</v>
      </c>
      <c r="F118" s="342" t="str">
        <f t="shared" si="88"/>
        <v>0.061</v>
      </c>
      <c r="G118" s="347" t="str">
        <f t="shared" si="88"/>
        <v>0.061</v>
      </c>
      <c r="H118" s="329" t="str">
        <f t="shared" si="88"/>
        <v>0.061</v>
      </c>
      <c r="I118" s="329" t="str">
        <f t="shared" si="88"/>
        <v>0.061</v>
      </c>
      <c r="J118" s="329" t="str">
        <f t="shared" si="88"/>
        <v>0.061</v>
      </c>
      <c r="K118" s="333" t="str">
        <f t="shared" si="88"/>
        <v>0.061</v>
      </c>
      <c r="L118" s="347" t="str">
        <f t="shared" si="88"/>
        <v>0.061</v>
      </c>
      <c r="M118" s="329" t="str">
        <f t="shared" si="88"/>
        <v>0.061</v>
      </c>
      <c r="N118" s="329" t="str">
        <f t="shared" si="88"/>
        <v>0.061</v>
      </c>
      <c r="O118" s="329" t="str">
        <f t="shared" si="88"/>
        <v>0.061</v>
      </c>
      <c r="P118" s="329" t="str">
        <f t="shared" si="88"/>
        <v>0.061</v>
      </c>
      <c r="Q118" s="342" t="str">
        <f t="shared" si="88"/>
        <v>0.061</v>
      </c>
      <c r="R118" s="347" t="str">
        <f t="shared" si="88"/>
        <v>0.061</v>
      </c>
      <c r="S118" s="329" t="str">
        <f t="shared" si="88"/>
        <v>0.061</v>
      </c>
      <c r="T118" s="329" t="str">
        <f t="shared" si="88"/>
        <v>0.061</v>
      </c>
      <c r="U118" s="329" t="str">
        <f t="shared" si="88"/>
        <v>0.061</v>
      </c>
      <c r="V118" s="342" t="str">
        <f t="shared" si="88"/>
        <v>0.061</v>
      </c>
      <c r="W118" s="347" t="str">
        <f t="shared" si="88"/>
        <v>0.061</v>
      </c>
      <c r="X118" s="329" t="str">
        <f t="shared" si="88"/>
        <v>0.061</v>
      </c>
      <c r="Y118" s="329" t="str">
        <f t="shared" si="88"/>
        <v>0.061</v>
      </c>
      <c r="Z118" s="329" t="str">
        <f t="shared" si="88"/>
        <v>0.061</v>
      </c>
      <c r="AA118" s="333" t="str">
        <f t="shared" si="88"/>
        <v>0.061</v>
      </c>
      <c r="AB118" s="333" t="str">
        <f t="shared" si="84"/>
        <v>0.061</v>
      </c>
      <c r="AC118" s="333" t="str">
        <f t="shared" si="84"/>
        <v>0.061</v>
      </c>
      <c r="AD118" s="333" t="str">
        <f t="shared" si="84"/>
        <v>0.061</v>
      </c>
      <c r="AE118" s="333" t="str">
        <f t="shared" si="84"/>
        <v>0.061</v>
      </c>
      <c r="AF118" s="333" t="str">
        <f t="shared" si="84"/>
        <v>0.061</v>
      </c>
      <c r="AG118" s="333" t="str">
        <f t="shared" si="84"/>
        <v>0.061</v>
      </c>
      <c r="AH118" s="333" t="str">
        <f t="shared" si="84"/>
        <v>0.061</v>
      </c>
      <c r="AI118" s="333" t="str">
        <f t="shared" si="84"/>
        <v>0.061</v>
      </c>
      <c r="AJ118" s="333" t="str">
        <f t="shared" si="84"/>
        <v>0.061</v>
      </c>
      <c r="AK118" s="333" t="str">
        <f t="shared" si="84"/>
        <v>0.061</v>
      </c>
    </row>
    <row r="119" spans="1:37" x14ac:dyDescent="0.35">
      <c r="A119" s="332" t="str">
        <f>'Techs-Fuels Updated'!D99</f>
        <v>XKPHYRRNO0</v>
      </c>
      <c r="B119" s="329">
        <f>'Techs-Fuels Updated'!V99</f>
        <v>0</v>
      </c>
      <c r="C119" s="329">
        <f t="shared" ref="C119:R121" si="89">B119</f>
        <v>0</v>
      </c>
      <c r="D119" s="329">
        <f t="shared" si="89"/>
        <v>0</v>
      </c>
      <c r="E119" s="329">
        <f t="shared" si="89"/>
        <v>0</v>
      </c>
      <c r="F119" s="342">
        <f t="shared" si="89"/>
        <v>0</v>
      </c>
      <c r="G119" s="347">
        <f t="shared" si="89"/>
        <v>0</v>
      </c>
      <c r="H119" s="329">
        <f t="shared" si="89"/>
        <v>0</v>
      </c>
      <c r="I119" s="329">
        <f t="shared" si="89"/>
        <v>0</v>
      </c>
      <c r="J119" s="329">
        <f t="shared" si="89"/>
        <v>0</v>
      </c>
      <c r="K119" s="333">
        <f t="shared" si="89"/>
        <v>0</v>
      </c>
      <c r="L119" s="347">
        <f t="shared" si="89"/>
        <v>0</v>
      </c>
      <c r="M119" s="329">
        <f t="shared" si="89"/>
        <v>0</v>
      </c>
      <c r="N119" s="329">
        <f t="shared" si="89"/>
        <v>0</v>
      </c>
      <c r="O119" s="329">
        <f t="shared" si="89"/>
        <v>0</v>
      </c>
      <c r="P119" s="329">
        <f t="shared" si="89"/>
        <v>0</v>
      </c>
      <c r="Q119" s="342">
        <f t="shared" si="89"/>
        <v>0</v>
      </c>
      <c r="R119" s="347">
        <f t="shared" si="89"/>
        <v>0</v>
      </c>
      <c r="S119" s="329">
        <f t="shared" si="88"/>
        <v>0</v>
      </c>
      <c r="T119" s="329">
        <f t="shared" si="88"/>
        <v>0</v>
      </c>
      <c r="U119" s="329">
        <f t="shared" si="88"/>
        <v>0</v>
      </c>
      <c r="V119" s="342">
        <f t="shared" si="88"/>
        <v>0</v>
      </c>
      <c r="W119" s="347">
        <f t="shared" si="88"/>
        <v>0</v>
      </c>
      <c r="X119" s="329">
        <f t="shared" si="88"/>
        <v>0</v>
      </c>
      <c r="Y119" s="329">
        <f t="shared" si="88"/>
        <v>0</v>
      </c>
      <c r="Z119" s="329">
        <f t="shared" si="88"/>
        <v>0</v>
      </c>
      <c r="AA119" s="333">
        <f t="shared" si="88"/>
        <v>0</v>
      </c>
      <c r="AB119" s="333">
        <f t="shared" si="84"/>
        <v>0</v>
      </c>
      <c r="AC119" s="333">
        <f t="shared" si="84"/>
        <v>0</v>
      </c>
      <c r="AD119" s="333">
        <f t="shared" si="84"/>
        <v>0</v>
      </c>
      <c r="AE119" s="333">
        <f t="shared" si="84"/>
        <v>0</v>
      </c>
      <c r="AF119" s="333">
        <f t="shared" si="84"/>
        <v>0</v>
      </c>
      <c r="AG119" s="333">
        <f t="shared" si="84"/>
        <v>0</v>
      </c>
      <c r="AH119" s="333">
        <f t="shared" si="84"/>
        <v>0</v>
      </c>
      <c r="AI119" s="333">
        <f t="shared" si="84"/>
        <v>0</v>
      </c>
      <c r="AJ119" s="333">
        <f t="shared" si="84"/>
        <v>0</v>
      </c>
      <c r="AK119" s="333">
        <f t="shared" si="84"/>
        <v>0</v>
      </c>
    </row>
    <row r="120" spans="1:37" x14ac:dyDescent="0.35">
      <c r="A120" s="352" t="str">
        <f>'Techs-Fuels Updated'!D100</f>
        <v>XKPSOU1NO0</v>
      </c>
      <c r="B120" s="329">
        <f>'Techs-Fuels Updated'!V100</f>
        <v>0</v>
      </c>
      <c r="C120" s="329">
        <f t="shared" si="89"/>
        <v>0</v>
      </c>
      <c r="D120" s="329">
        <f t="shared" si="88"/>
        <v>0</v>
      </c>
      <c r="E120" s="329">
        <f t="shared" si="88"/>
        <v>0</v>
      </c>
      <c r="F120" s="342">
        <f t="shared" si="88"/>
        <v>0</v>
      </c>
      <c r="G120" s="353">
        <f>F120+(F120*$G$20)</f>
        <v>0</v>
      </c>
      <c r="H120" s="329">
        <f t="shared" si="88"/>
        <v>0</v>
      </c>
      <c r="I120" s="329">
        <f t="shared" si="88"/>
        <v>0</v>
      </c>
      <c r="J120" s="329">
        <f t="shared" si="88"/>
        <v>0</v>
      </c>
      <c r="K120" s="333">
        <f t="shared" si="88"/>
        <v>0</v>
      </c>
      <c r="L120" s="353">
        <f>K120+(K120*$L$20)</f>
        <v>0</v>
      </c>
      <c r="M120" s="329">
        <f t="shared" si="88"/>
        <v>0</v>
      </c>
      <c r="N120" s="329">
        <f t="shared" si="88"/>
        <v>0</v>
      </c>
      <c r="O120" s="329">
        <f t="shared" si="88"/>
        <v>0</v>
      </c>
      <c r="P120" s="329">
        <f t="shared" si="88"/>
        <v>0</v>
      </c>
      <c r="Q120" s="342">
        <f t="shared" si="88"/>
        <v>0</v>
      </c>
      <c r="R120" s="353">
        <f>Q120+(Q120*$R$20)</f>
        <v>0</v>
      </c>
      <c r="S120" s="329">
        <f t="shared" si="88"/>
        <v>0</v>
      </c>
      <c r="T120" s="329">
        <f t="shared" si="88"/>
        <v>0</v>
      </c>
      <c r="U120" s="329">
        <f t="shared" si="88"/>
        <v>0</v>
      </c>
      <c r="V120" s="342">
        <f t="shared" si="88"/>
        <v>0</v>
      </c>
      <c r="W120" s="347">
        <f t="shared" si="88"/>
        <v>0</v>
      </c>
      <c r="X120" s="329">
        <f t="shared" si="88"/>
        <v>0</v>
      </c>
      <c r="Y120" s="329">
        <f t="shared" si="88"/>
        <v>0</v>
      </c>
      <c r="Z120" s="329">
        <f t="shared" si="88"/>
        <v>0</v>
      </c>
      <c r="AA120" s="333">
        <f t="shared" si="88"/>
        <v>0</v>
      </c>
      <c r="AB120" s="333">
        <f t="shared" ref="AB120:AB121" si="90">AA120</f>
        <v>0</v>
      </c>
      <c r="AC120" s="333">
        <f t="shared" ref="AC120:AC121" si="91">AB120</f>
        <v>0</v>
      </c>
      <c r="AD120" s="333">
        <f t="shared" ref="AD120:AD121" si="92">AC120</f>
        <v>0</v>
      </c>
      <c r="AE120" s="333">
        <f t="shared" ref="AE120:AE121" si="93">AD120</f>
        <v>0</v>
      </c>
      <c r="AF120" s="333">
        <f t="shared" ref="AF120:AF121" si="94">AE120</f>
        <v>0</v>
      </c>
      <c r="AG120" s="333">
        <f t="shared" ref="AG120:AG121" si="95">AF120</f>
        <v>0</v>
      </c>
      <c r="AH120" s="333">
        <f t="shared" ref="AH120:AH121" si="96">AG120</f>
        <v>0</v>
      </c>
      <c r="AI120" s="333">
        <f t="shared" ref="AI120:AI121" si="97">AH120</f>
        <v>0</v>
      </c>
      <c r="AJ120" s="333">
        <f t="shared" ref="AJ120:AJ121" si="98">AI120</f>
        <v>0</v>
      </c>
      <c r="AK120" s="333">
        <f t="shared" ref="AK120:AK121" si="99">AJ120</f>
        <v>0</v>
      </c>
    </row>
    <row r="121" spans="1:37" x14ac:dyDescent="0.35">
      <c r="A121" s="352" t="str">
        <f>'Techs-Fuels Updated'!D101</f>
        <v>XKPSOU1NI0</v>
      </c>
      <c r="B121" s="329">
        <f>'Techs-Fuels Updated'!V101</f>
        <v>0</v>
      </c>
      <c r="C121" s="329">
        <f t="shared" si="89"/>
        <v>0</v>
      </c>
      <c r="D121" s="329">
        <f t="shared" si="88"/>
        <v>0</v>
      </c>
      <c r="E121" s="329">
        <f t="shared" si="88"/>
        <v>0</v>
      </c>
      <c r="F121" s="342">
        <f t="shared" si="88"/>
        <v>0</v>
      </c>
      <c r="G121" s="353">
        <f>F121+(F121*$G$20)</f>
        <v>0</v>
      </c>
      <c r="H121" s="329">
        <f t="shared" si="88"/>
        <v>0</v>
      </c>
      <c r="I121" s="329">
        <f t="shared" si="88"/>
        <v>0</v>
      </c>
      <c r="J121" s="329">
        <f t="shared" si="88"/>
        <v>0</v>
      </c>
      <c r="K121" s="333">
        <f t="shared" si="88"/>
        <v>0</v>
      </c>
      <c r="L121" s="353">
        <f t="shared" ref="L121:L123" si="100">K121+(K121*$L$20)</f>
        <v>0</v>
      </c>
      <c r="M121" s="329">
        <f t="shared" si="88"/>
        <v>0</v>
      </c>
      <c r="N121" s="329">
        <f t="shared" si="88"/>
        <v>0</v>
      </c>
      <c r="O121" s="329">
        <f t="shared" si="88"/>
        <v>0</v>
      </c>
      <c r="P121" s="329">
        <f t="shared" si="88"/>
        <v>0</v>
      </c>
      <c r="Q121" s="342">
        <f t="shared" si="88"/>
        <v>0</v>
      </c>
      <c r="R121" s="353">
        <f t="shared" ref="R121:R123" si="101">Q121+(Q121*$R$20)</f>
        <v>0</v>
      </c>
      <c r="S121" s="329">
        <f t="shared" si="88"/>
        <v>0</v>
      </c>
      <c r="T121" s="329">
        <f t="shared" si="88"/>
        <v>0</v>
      </c>
      <c r="U121" s="329">
        <f t="shared" si="88"/>
        <v>0</v>
      </c>
      <c r="V121" s="342">
        <f t="shared" si="88"/>
        <v>0</v>
      </c>
      <c r="W121" s="347">
        <f t="shared" si="88"/>
        <v>0</v>
      </c>
      <c r="X121" s="329">
        <f t="shared" si="88"/>
        <v>0</v>
      </c>
      <c r="Y121" s="329">
        <f t="shared" si="88"/>
        <v>0</v>
      </c>
      <c r="Z121" s="329">
        <f t="shared" si="88"/>
        <v>0</v>
      </c>
      <c r="AA121" s="333">
        <f t="shared" si="88"/>
        <v>0</v>
      </c>
      <c r="AB121" s="333">
        <f t="shared" si="90"/>
        <v>0</v>
      </c>
      <c r="AC121" s="333">
        <f t="shared" si="91"/>
        <v>0</v>
      </c>
      <c r="AD121" s="333">
        <f t="shared" si="92"/>
        <v>0</v>
      </c>
      <c r="AE121" s="333">
        <f t="shared" si="93"/>
        <v>0</v>
      </c>
      <c r="AF121" s="333">
        <f t="shared" si="94"/>
        <v>0</v>
      </c>
      <c r="AG121" s="333">
        <f t="shared" si="95"/>
        <v>0</v>
      </c>
      <c r="AH121" s="333">
        <f t="shared" si="96"/>
        <v>0</v>
      </c>
      <c r="AI121" s="333">
        <f t="shared" si="97"/>
        <v>0</v>
      </c>
      <c r="AJ121" s="333">
        <f t="shared" si="98"/>
        <v>0</v>
      </c>
      <c r="AK121" s="333">
        <f t="shared" si="99"/>
        <v>0</v>
      </c>
    </row>
    <row r="122" spans="1:37" s="216" customFormat="1" x14ac:dyDescent="0.35">
      <c r="A122" s="334" t="str">
        <f>'Techs-Fuels Updated'!D102</f>
        <v>XKPWI25NO0</v>
      </c>
      <c r="B122" s="460" t="str">
        <f>'Techs-Fuels Updated'!T102</f>
        <v>0.0325</v>
      </c>
      <c r="C122" s="460" t="str">
        <f>B122</f>
        <v>0.0325</v>
      </c>
      <c r="D122" s="460" t="str">
        <f>C122</f>
        <v>0.0325</v>
      </c>
      <c r="E122" s="460">
        <f>D122+(103.1/1000)</f>
        <v>0.1356</v>
      </c>
      <c r="F122" s="461">
        <f>E122+(34.5/1000)</f>
        <v>0.1701</v>
      </c>
      <c r="G122" s="462">
        <f>F122+(64.8/1000)</f>
        <v>0.2349</v>
      </c>
      <c r="H122" s="460">
        <f>G122</f>
        <v>0.2349</v>
      </c>
      <c r="I122" s="460">
        <f>H122</f>
        <v>0.2349</v>
      </c>
      <c r="J122" s="460">
        <f>I122</f>
        <v>0.2349</v>
      </c>
      <c r="K122" s="463">
        <f>J122</f>
        <v>0.2349</v>
      </c>
      <c r="L122" s="456">
        <f t="shared" si="100"/>
        <v>0.32885999999999999</v>
      </c>
      <c r="M122" s="460">
        <f>L122</f>
        <v>0.32885999999999999</v>
      </c>
      <c r="N122" s="460">
        <f t="shared" ref="N122:Q122" si="102">M122</f>
        <v>0.32885999999999999</v>
      </c>
      <c r="O122" s="460">
        <f t="shared" si="102"/>
        <v>0.32885999999999999</v>
      </c>
      <c r="P122" s="460">
        <f t="shared" si="102"/>
        <v>0.32885999999999999</v>
      </c>
      <c r="Q122" s="460">
        <f t="shared" si="102"/>
        <v>0.32885999999999999</v>
      </c>
      <c r="R122" s="456">
        <f t="shared" si="101"/>
        <v>0.46040399999999998</v>
      </c>
      <c r="S122" s="460">
        <f>R122</f>
        <v>0.46040399999999998</v>
      </c>
      <c r="T122" s="460">
        <f t="shared" ref="T122:V122" si="103">S122</f>
        <v>0.46040399999999998</v>
      </c>
      <c r="U122" s="460">
        <f t="shared" si="103"/>
        <v>0.46040399999999998</v>
      </c>
      <c r="V122" s="460">
        <f t="shared" si="103"/>
        <v>0.46040399999999998</v>
      </c>
      <c r="W122" s="349">
        <v>1</v>
      </c>
      <c r="X122" s="330">
        <v>1</v>
      </c>
      <c r="Y122" s="330">
        <v>1</v>
      </c>
      <c r="Z122" s="330">
        <v>1</v>
      </c>
      <c r="AA122" s="336">
        <v>1</v>
      </c>
      <c r="AB122" s="336">
        <v>2</v>
      </c>
      <c r="AC122" s="336">
        <v>3</v>
      </c>
      <c r="AD122" s="336">
        <v>4</v>
      </c>
      <c r="AE122" s="336">
        <v>5</v>
      </c>
      <c r="AF122" s="336">
        <v>6</v>
      </c>
      <c r="AG122" s="336">
        <v>7</v>
      </c>
      <c r="AH122" s="336">
        <v>8</v>
      </c>
      <c r="AI122" s="336">
        <v>9</v>
      </c>
      <c r="AJ122" s="336">
        <v>10</v>
      </c>
      <c r="AK122" s="336">
        <v>11</v>
      </c>
    </row>
    <row r="123" spans="1:37" x14ac:dyDescent="0.35">
      <c r="A123" s="352" t="str">
        <f>'Techs-Fuels Updated'!D103</f>
        <v>XKPWI25NI0</v>
      </c>
      <c r="B123" s="454">
        <f>'Techs-Fuels Updated'!V103</f>
        <v>6.4799999999999996E-2</v>
      </c>
      <c r="C123" s="454">
        <f>B123</f>
        <v>6.4799999999999996E-2</v>
      </c>
      <c r="D123" s="454">
        <f t="shared" ref="D123:AA135" si="104">C123</f>
        <v>6.4799999999999996E-2</v>
      </c>
      <c r="E123" s="454">
        <f t="shared" si="104"/>
        <v>6.4799999999999996E-2</v>
      </c>
      <c r="F123" s="455">
        <f t="shared" si="104"/>
        <v>6.4799999999999996E-2</v>
      </c>
      <c r="G123" s="456">
        <f>F123+(F123*$G$20)</f>
        <v>8.4239999999999995E-2</v>
      </c>
      <c r="H123" s="454">
        <f t="shared" si="104"/>
        <v>8.4239999999999995E-2</v>
      </c>
      <c r="I123" s="454">
        <f t="shared" si="104"/>
        <v>8.4239999999999995E-2</v>
      </c>
      <c r="J123" s="454">
        <f t="shared" si="104"/>
        <v>8.4239999999999995E-2</v>
      </c>
      <c r="K123" s="457">
        <f t="shared" si="104"/>
        <v>8.4239999999999995E-2</v>
      </c>
      <c r="L123" s="456">
        <f t="shared" si="100"/>
        <v>0.11793599999999999</v>
      </c>
      <c r="M123" s="454">
        <f t="shared" si="104"/>
        <v>0.11793599999999999</v>
      </c>
      <c r="N123" s="454">
        <f t="shared" si="104"/>
        <v>0.11793599999999999</v>
      </c>
      <c r="O123" s="454">
        <f t="shared" si="104"/>
        <v>0.11793599999999999</v>
      </c>
      <c r="P123" s="454">
        <f t="shared" si="104"/>
        <v>0.11793599999999999</v>
      </c>
      <c r="Q123" s="455">
        <f t="shared" si="104"/>
        <v>0.11793599999999999</v>
      </c>
      <c r="R123" s="456">
        <f t="shared" si="101"/>
        <v>0.16511039999999999</v>
      </c>
      <c r="S123" s="454">
        <f t="shared" si="104"/>
        <v>0.16511039999999999</v>
      </c>
      <c r="T123" s="454">
        <f t="shared" si="104"/>
        <v>0.16511039999999999</v>
      </c>
      <c r="U123" s="454">
        <f t="shared" si="104"/>
        <v>0.16511039999999999</v>
      </c>
      <c r="V123" s="455">
        <f t="shared" si="104"/>
        <v>0.16511039999999999</v>
      </c>
      <c r="W123" s="458">
        <f t="shared" si="104"/>
        <v>0.16511039999999999</v>
      </c>
      <c r="X123" s="454">
        <f t="shared" si="104"/>
        <v>0.16511039999999999</v>
      </c>
      <c r="Y123" s="454">
        <f t="shared" si="104"/>
        <v>0.16511039999999999</v>
      </c>
      <c r="Z123" s="454">
        <f t="shared" si="104"/>
        <v>0.16511039999999999</v>
      </c>
      <c r="AA123" s="457">
        <f t="shared" si="104"/>
        <v>0.16511039999999999</v>
      </c>
      <c r="AB123" s="457">
        <f t="shared" ref="AB123:AK139" si="105">AA123</f>
        <v>0.16511039999999999</v>
      </c>
      <c r="AC123" s="457">
        <f t="shared" ref="AC123:AC134" si="106">AB123</f>
        <v>0.16511039999999999</v>
      </c>
      <c r="AD123" s="457">
        <f t="shared" ref="AD123:AD134" si="107">AC123</f>
        <v>0.16511039999999999</v>
      </c>
      <c r="AE123" s="457">
        <f t="shared" ref="AE123:AE134" si="108">AD123</f>
        <v>0.16511039999999999</v>
      </c>
      <c r="AF123" s="457">
        <f t="shared" ref="AF123:AF134" si="109">AE123</f>
        <v>0.16511039999999999</v>
      </c>
      <c r="AG123" s="457">
        <f t="shared" ref="AG123:AG134" si="110">AF123</f>
        <v>0.16511039999999999</v>
      </c>
      <c r="AH123" s="457">
        <f t="shared" ref="AH123:AH134" si="111">AG123</f>
        <v>0.16511039999999999</v>
      </c>
      <c r="AI123" s="457">
        <f t="shared" ref="AI123:AI134" si="112">AH123</f>
        <v>0.16511039999999999</v>
      </c>
      <c r="AJ123" s="457">
        <f t="shared" ref="AJ123:AJ134" si="113">AI123</f>
        <v>0.16511039999999999</v>
      </c>
      <c r="AK123" s="457">
        <f t="shared" ref="AK123:AK134" si="114">AJ123</f>
        <v>0.16511039999999999</v>
      </c>
    </row>
    <row r="124" spans="1:37" x14ac:dyDescent="0.35">
      <c r="A124" s="332" t="str">
        <f>'Techs-Fuels Updated'!D104</f>
        <v>XKTELTRH00</v>
      </c>
      <c r="B124" s="329">
        <f>'Techs-Fuels Updated'!V104</f>
        <v>9999</v>
      </c>
      <c r="C124" s="331">
        <f t="shared" ref="C124:R152" si="115">B124</f>
        <v>9999</v>
      </c>
      <c r="D124" s="331">
        <f t="shared" si="115"/>
        <v>9999</v>
      </c>
      <c r="E124" s="331">
        <f t="shared" si="115"/>
        <v>9999</v>
      </c>
      <c r="F124" s="345">
        <f t="shared" si="115"/>
        <v>9999</v>
      </c>
      <c r="G124" s="350">
        <f t="shared" si="115"/>
        <v>9999</v>
      </c>
      <c r="H124" s="331">
        <f t="shared" si="115"/>
        <v>9999</v>
      </c>
      <c r="I124" s="331">
        <f t="shared" si="115"/>
        <v>9999</v>
      </c>
      <c r="J124" s="331">
        <f t="shared" si="115"/>
        <v>9999</v>
      </c>
      <c r="K124" s="337">
        <f t="shared" si="115"/>
        <v>9999</v>
      </c>
      <c r="L124" s="350">
        <f t="shared" si="115"/>
        <v>9999</v>
      </c>
      <c r="M124" s="331">
        <f t="shared" si="115"/>
        <v>9999</v>
      </c>
      <c r="N124" s="331">
        <f t="shared" si="115"/>
        <v>9999</v>
      </c>
      <c r="O124" s="331">
        <f t="shared" si="115"/>
        <v>9999</v>
      </c>
      <c r="P124" s="331">
        <f t="shared" si="115"/>
        <v>9999</v>
      </c>
      <c r="Q124" s="345">
        <f t="shared" si="115"/>
        <v>9999</v>
      </c>
      <c r="R124" s="350">
        <f t="shared" si="115"/>
        <v>9999</v>
      </c>
      <c r="S124" s="331">
        <f t="shared" si="104"/>
        <v>9999</v>
      </c>
      <c r="T124" s="331">
        <f t="shared" si="104"/>
        <v>9999</v>
      </c>
      <c r="U124" s="331">
        <f t="shared" si="104"/>
        <v>9999</v>
      </c>
      <c r="V124" s="345">
        <f t="shared" si="104"/>
        <v>9999</v>
      </c>
      <c r="W124" s="350">
        <f t="shared" si="104"/>
        <v>9999</v>
      </c>
      <c r="X124" s="331">
        <f t="shared" si="104"/>
        <v>9999</v>
      </c>
      <c r="Y124" s="331">
        <f t="shared" si="104"/>
        <v>9999</v>
      </c>
      <c r="Z124" s="331">
        <f t="shared" si="104"/>
        <v>9999</v>
      </c>
      <c r="AA124" s="337">
        <f t="shared" si="104"/>
        <v>9999</v>
      </c>
      <c r="AB124" s="337">
        <f t="shared" si="105"/>
        <v>9999</v>
      </c>
      <c r="AC124" s="337">
        <f t="shared" si="106"/>
        <v>9999</v>
      </c>
      <c r="AD124" s="337">
        <f t="shared" si="107"/>
        <v>9999</v>
      </c>
      <c r="AE124" s="337">
        <f t="shared" si="108"/>
        <v>9999</v>
      </c>
      <c r="AF124" s="337">
        <f t="shared" si="109"/>
        <v>9999</v>
      </c>
      <c r="AG124" s="337">
        <f t="shared" si="110"/>
        <v>9999</v>
      </c>
      <c r="AH124" s="337">
        <f t="shared" si="111"/>
        <v>9999</v>
      </c>
      <c r="AI124" s="337">
        <f t="shared" si="112"/>
        <v>9999</v>
      </c>
      <c r="AJ124" s="337">
        <f t="shared" si="113"/>
        <v>9999</v>
      </c>
      <c r="AK124" s="337">
        <f t="shared" si="114"/>
        <v>9999</v>
      </c>
    </row>
    <row r="125" spans="1:37" x14ac:dyDescent="0.35">
      <c r="A125" s="332" t="str">
        <f>'Techs-Fuels Updated'!D105</f>
        <v>XKTELDSH00</v>
      </c>
      <c r="B125" s="329">
        <f>'Techs-Fuels Updated'!V105</f>
        <v>9999</v>
      </c>
      <c r="C125" s="331">
        <f t="shared" si="115"/>
        <v>9999</v>
      </c>
      <c r="D125" s="331">
        <f t="shared" si="104"/>
        <v>9999</v>
      </c>
      <c r="E125" s="331">
        <f t="shared" si="104"/>
        <v>9999</v>
      </c>
      <c r="F125" s="345">
        <f t="shared" si="104"/>
        <v>9999</v>
      </c>
      <c r="G125" s="350">
        <f t="shared" si="104"/>
        <v>9999</v>
      </c>
      <c r="H125" s="331">
        <f t="shared" si="104"/>
        <v>9999</v>
      </c>
      <c r="I125" s="331">
        <f t="shared" si="104"/>
        <v>9999</v>
      </c>
      <c r="J125" s="331">
        <f t="shared" si="104"/>
        <v>9999</v>
      </c>
      <c r="K125" s="337">
        <f t="shared" si="104"/>
        <v>9999</v>
      </c>
      <c r="L125" s="350">
        <f t="shared" si="104"/>
        <v>9999</v>
      </c>
      <c r="M125" s="331">
        <f t="shared" si="104"/>
        <v>9999</v>
      </c>
      <c r="N125" s="331">
        <f t="shared" si="104"/>
        <v>9999</v>
      </c>
      <c r="O125" s="331">
        <f t="shared" si="104"/>
        <v>9999</v>
      </c>
      <c r="P125" s="331">
        <f t="shared" si="104"/>
        <v>9999</v>
      </c>
      <c r="Q125" s="345">
        <f t="shared" si="104"/>
        <v>9999</v>
      </c>
      <c r="R125" s="350">
        <f t="shared" si="104"/>
        <v>9999</v>
      </c>
      <c r="S125" s="331">
        <f t="shared" si="104"/>
        <v>9999</v>
      </c>
      <c r="T125" s="331">
        <f t="shared" si="104"/>
        <v>9999</v>
      </c>
      <c r="U125" s="331">
        <f t="shared" si="104"/>
        <v>9999</v>
      </c>
      <c r="V125" s="345">
        <f t="shared" si="104"/>
        <v>9999</v>
      </c>
      <c r="W125" s="350">
        <f t="shared" si="104"/>
        <v>9999</v>
      </c>
      <c r="X125" s="331">
        <f t="shared" si="104"/>
        <v>9999</v>
      </c>
      <c r="Y125" s="331">
        <f t="shared" si="104"/>
        <v>9999</v>
      </c>
      <c r="Z125" s="331">
        <f t="shared" si="104"/>
        <v>9999</v>
      </c>
      <c r="AA125" s="337">
        <f t="shared" si="104"/>
        <v>9999</v>
      </c>
      <c r="AB125" s="337">
        <f t="shared" si="105"/>
        <v>9999</v>
      </c>
      <c r="AC125" s="337">
        <f t="shared" si="106"/>
        <v>9999</v>
      </c>
      <c r="AD125" s="337">
        <f t="shared" si="107"/>
        <v>9999</v>
      </c>
      <c r="AE125" s="337">
        <f t="shared" si="108"/>
        <v>9999</v>
      </c>
      <c r="AF125" s="337">
        <f t="shared" si="109"/>
        <v>9999</v>
      </c>
      <c r="AG125" s="337">
        <f t="shared" si="110"/>
        <v>9999</v>
      </c>
      <c r="AH125" s="337">
        <f t="shared" si="111"/>
        <v>9999</v>
      </c>
      <c r="AI125" s="337">
        <f t="shared" si="112"/>
        <v>9999</v>
      </c>
      <c r="AJ125" s="337">
        <f t="shared" si="113"/>
        <v>9999</v>
      </c>
      <c r="AK125" s="337">
        <f t="shared" si="114"/>
        <v>9999</v>
      </c>
    </row>
    <row r="126" spans="1:37" x14ac:dyDescent="0.35">
      <c r="A126" s="332" t="str">
        <f>'Techs-Fuels Updated'!D106</f>
        <v>XKTRDIMH00</v>
      </c>
      <c r="B126" s="329">
        <f>'Techs-Fuels Updated'!V106</f>
        <v>9999</v>
      </c>
      <c r="C126" s="331">
        <f t="shared" si="115"/>
        <v>9999</v>
      </c>
      <c r="D126" s="331">
        <f t="shared" si="104"/>
        <v>9999</v>
      </c>
      <c r="E126" s="331">
        <f t="shared" si="104"/>
        <v>9999</v>
      </c>
      <c r="F126" s="345">
        <f t="shared" si="104"/>
        <v>9999</v>
      </c>
      <c r="G126" s="350">
        <f t="shared" si="104"/>
        <v>9999</v>
      </c>
      <c r="H126" s="331">
        <f t="shared" si="104"/>
        <v>9999</v>
      </c>
      <c r="I126" s="331">
        <f t="shared" si="104"/>
        <v>9999</v>
      </c>
      <c r="J126" s="331">
        <f t="shared" si="104"/>
        <v>9999</v>
      </c>
      <c r="K126" s="337">
        <f t="shared" si="104"/>
        <v>9999</v>
      </c>
      <c r="L126" s="350">
        <f t="shared" si="104"/>
        <v>9999</v>
      </c>
      <c r="M126" s="331">
        <f t="shared" si="104"/>
        <v>9999</v>
      </c>
      <c r="N126" s="331">
        <f t="shared" si="104"/>
        <v>9999</v>
      </c>
      <c r="O126" s="331">
        <f t="shared" si="104"/>
        <v>9999</v>
      </c>
      <c r="P126" s="331">
        <f t="shared" si="104"/>
        <v>9999</v>
      </c>
      <c r="Q126" s="345">
        <f t="shared" si="104"/>
        <v>9999</v>
      </c>
      <c r="R126" s="350">
        <f t="shared" si="104"/>
        <v>9999</v>
      </c>
      <c r="S126" s="331">
        <f t="shared" si="104"/>
        <v>9999</v>
      </c>
      <c r="T126" s="331">
        <f t="shared" si="104"/>
        <v>9999</v>
      </c>
      <c r="U126" s="331">
        <f t="shared" si="104"/>
        <v>9999</v>
      </c>
      <c r="V126" s="345">
        <f t="shared" si="104"/>
        <v>9999</v>
      </c>
      <c r="W126" s="350">
        <f t="shared" si="104"/>
        <v>9999</v>
      </c>
      <c r="X126" s="331">
        <f t="shared" si="104"/>
        <v>9999</v>
      </c>
      <c r="Y126" s="331">
        <f t="shared" si="104"/>
        <v>9999</v>
      </c>
      <c r="Z126" s="331">
        <f t="shared" si="104"/>
        <v>9999</v>
      </c>
      <c r="AA126" s="337">
        <f t="shared" si="104"/>
        <v>9999</v>
      </c>
      <c r="AB126" s="337">
        <f t="shared" si="105"/>
        <v>9999</v>
      </c>
      <c r="AC126" s="337">
        <f t="shared" si="106"/>
        <v>9999</v>
      </c>
      <c r="AD126" s="337">
        <f t="shared" si="107"/>
        <v>9999</v>
      </c>
      <c r="AE126" s="337">
        <f t="shared" si="108"/>
        <v>9999</v>
      </c>
      <c r="AF126" s="337">
        <f t="shared" si="109"/>
        <v>9999</v>
      </c>
      <c r="AG126" s="337">
        <f t="shared" si="110"/>
        <v>9999</v>
      </c>
      <c r="AH126" s="337">
        <f t="shared" si="111"/>
        <v>9999</v>
      </c>
      <c r="AI126" s="337">
        <f t="shared" si="112"/>
        <v>9999</v>
      </c>
      <c r="AJ126" s="337">
        <f t="shared" si="113"/>
        <v>9999</v>
      </c>
      <c r="AK126" s="337">
        <f t="shared" si="114"/>
        <v>9999</v>
      </c>
    </row>
    <row r="127" spans="1:37" x14ac:dyDescent="0.35">
      <c r="A127" s="332" t="str">
        <f>'Techs-Fuels Updated'!D107</f>
        <v>XKTRDEXH00</v>
      </c>
      <c r="B127" s="329">
        <f>'Techs-Fuels Updated'!V107</f>
        <v>9999</v>
      </c>
      <c r="C127" s="331">
        <f t="shared" si="115"/>
        <v>9999</v>
      </c>
      <c r="D127" s="331">
        <f t="shared" si="104"/>
        <v>9999</v>
      </c>
      <c r="E127" s="331">
        <f t="shared" si="104"/>
        <v>9999</v>
      </c>
      <c r="F127" s="345">
        <f t="shared" si="104"/>
        <v>9999</v>
      </c>
      <c r="G127" s="350">
        <f t="shared" si="104"/>
        <v>9999</v>
      </c>
      <c r="H127" s="331">
        <f t="shared" si="104"/>
        <v>9999</v>
      </c>
      <c r="I127" s="331">
        <f t="shared" si="104"/>
        <v>9999</v>
      </c>
      <c r="J127" s="331">
        <f t="shared" si="104"/>
        <v>9999</v>
      </c>
      <c r="K127" s="337">
        <f t="shared" si="104"/>
        <v>9999</v>
      </c>
      <c r="L127" s="350">
        <f t="shared" si="104"/>
        <v>9999</v>
      </c>
      <c r="M127" s="331">
        <f t="shared" si="104"/>
        <v>9999</v>
      </c>
      <c r="N127" s="331">
        <f t="shared" si="104"/>
        <v>9999</v>
      </c>
      <c r="O127" s="331">
        <f t="shared" si="104"/>
        <v>9999</v>
      </c>
      <c r="P127" s="331">
        <f t="shared" si="104"/>
        <v>9999</v>
      </c>
      <c r="Q127" s="345">
        <f t="shared" si="104"/>
        <v>9999</v>
      </c>
      <c r="R127" s="350">
        <f t="shared" si="104"/>
        <v>9999</v>
      </c>
      <c r="S127" s="331">
        <f t="shared" si="104"/>
        <v>9999</v>
      </c>
      <c r="T127" s="331">
        <f t="shared" si="104"/>
        <v>9999</v>
      </c>
      <c r="U127" s="331">
        <f t="shared" si="104"/>
        <v>9999</v>
      </c>
      <c r="V127" s="345">
        <f t="shared" si="104"/>
        <v>9999</v>
      </c>
      <c r="W127" s="350">
        <f t="shared" si="104"/>
        <v>9999</v>
      </c>
      <c r="X127" s="331">
        <f t="shared" si="104"/>
        <v>9999</v>
      </c>
      <c r="Y127" s="331">
        <f t="shared" si="104"/>
        <v>9999</v>
      </c>
      <c r="Z127" s="331">
        <f t="shared" si="104"/>
        <v>9999</v>
      </c>
      <c r="AA127" s="337">
        <f t="shared" si="104"/>
        <v>9999</v>
      </c>
      <c r="AB127" s="337">
        <f t="shared" si="105"/>
        <v>9999</v>
      </c>
      <c r="AC127" s="337">
        <f t="shared" si="106"/>
        <v>9999</v>
      </c>
      <c r="AD127" s="337">
        <f t="shared" si="107"/>
        <v>9999</v>
      </c>
      <c r="AE127" s="337">
        <f t="shared" si="108"/>
        <v>9999</v>
      </c>
      <c r="AF127" s="337">
        <f t="shared" si="109"/>
        <v>9999</v>
      </c>
      <c r="AG127" s="337">
        <f t="shared" si="110"/>
        <v>9999</v>
      </c>
      <c r="AH127" s="337">
        <f t="shared" si="111"/>
        <v>9999</v>
      </c>
      <c r="AI127" s="337">
        <f t="shared" si="112"/>
        <v>9999</v>
      </c>
      <c r="AJ127" s="337">
        <f t="shared" si="113"/>
        <v>9999</v>
      </c>
      <c r="AK127" s="337">
        <f t="shared" si="114"/>
        <v>9999</v>
      </c>
    </row>
    <row r="128" spans="1:37" x14ac:dyDescent="0.35">
      <c r="A128" s="332" t="str">
        <f>'Techs-Fuels Updated'!D108</f>
        <v>XKTRDAKH00</v>
      </c>
      <c r="B128" s="329">
        <f>'Techs-Fuels Updated'!V108</f>
        <v>9999</v>
      </c>
      <c r="C128" s="331">
        <f t="shared" si="115"/>
        <v>9999</v>
      </c>
      <c r="D128" s="331">
        <f t="shared" si="104"/>
        <v>9999</v>
      </c>
      <c r="E128" s="331">
        <f t="shared" si="104"/>
        <v>9999</v>
      </c>
      <c r="F128" s="345">
        <f t="shared" si="104"/>
        <v>9999</v>
      </c>
      <c r="G128" s="350">
        <f t="shared" si="104"/>
        <v>9999</v>
      </c>
      <c r="H128" s="331">
        <f t="shared" si="104"/>
        <v>9999</v>
      </c>
      <c r="I128" s="331">
        <f t="shared" si="104"/>
        <v>9999</v>
      </c>
      <c r="J128" s="331">
        <f t="shared" si="104"/>
        <v>9999</v>
      </c>
      <c r="K128" s="337">
        <f t="shared" si="104"/>
        <v>9999</v>
      </c>
      <c r="L128" s="350">
        <f t="shared" si="104"/>
        <v>9999</v>
      </c>
      <c r="M128" s="331">
        <f t="shared" si="104"/>
        <v>9999</v>
      </c>
      <c r="N128" s="331">
        <f t="shared" si="104"/>
        <v>9999</v>
      </c>
      <c r="O128" s="331">
        <f t="shared" si="104"/>
        <v>9999</v>
      </c>
      <c r="P128" s="331">
        <f t="shared" si="104"/>
        <v>9999</v>
      </c>
      <c r="Q128" s="345">
        <f t="shared" si="104"/>
        <v>9999</v>
      </c>
      <c r="R128" s="350">
        <f t="shared" si="104"/>
        <v>9999</v>
      </c>
      <c r="S128" s="331">
        <f t="shared" si="104"/>
        <v>9999</v>
      </c>
      <c r="T128" s="331">
        <f t="shared" si="104"/>
        <v>9999</v>
      </c>
      <c r="U128" s="331">
        <f t="shared" si="104"/>
        <v>9999</v>
      </c>
      <c r="V128" s="345">
        <f t="shared" si="104"/>
        <v>9999</v>
      </c>
      <c r="W128" s="350">
        <f t="shared" si="104"/>
        <v>9999</v>
      </c>
      <c r="X128" s="331">
        <f t="shared" si="104"/>
        <v>9999</v>
      </c>
      <c r="Y128" s="331">
        <f t="shared" si="104"/>
        <v>9999</v>
      </c>
      <c r="Z128" s="331">
        <f t="shared" si="104"/>
        <v>9999</v>
      </c>
      <c r="AA128" s="337">
        <f t="shared" si="104"/>
        <v>9999</v>
      </c>
      <c r="AB128" s="337">
        <f t="shared" si="105"/>
        <v>9999</v>
      </c>
      <c r="AC128" s="337">
        <f t="shared" si="106"/>
        <v>9999</v>
      </c>
      <c r="AD128" s="337">
        <f t="shared" si="107"/>
        <v>9999</v>
      </c>
      <c r="AE128" s="337">
        <f t="shared" si="108"/>
        <v>9999</v>
      </c>
      <c r="AF128" s="337">
        <f t="shared" si="109"/>
        <v>9999</v>
      </c>
      <c r="AG128" s="337">
        <f t="shared" si="110"/>
        <v>9999</v>
      </c>
      <c r="AH128" s="337">
        <f t="shared" si="111"/>
        <v>9999</v>
      </c>
      <c r="AI128" s="337">
        <f t="shared" si="112"/>
        <v>9999</v>
      </c>
      <c r="AJ128" s="337">
        <f t="shared" si="113"/>
        <v>9999</v>
      </c>
      <c r="AK128" s="337">
        <f t="shared" si="114"/>
        <v>9999</v>
      </c>
    </row>
    <row r="129" spans="1:37" x14ac:dyDescent="0.35">
      <c r="A129" s="332" t="str">
        <f>'Techs-Fuels Updated'!D109</f>
        <v>XKTRDMEH00</v>
      </c>
      <c r="B129" s="329">
        <f>'Techs-Fuels Updated'!V109</f>
        <v>9999</v>
      </c>
      <c r="C129" s="331">
        <f t="shared" si="115"/>
        <v>9999</v>
      </c>
      <c r="D129" s="331">
        <f t="shared" si="104"/>
        <v>9999</v>
      </c>
      <c r="E129" s="331">
        <f t="shared" si="104"/>
        <v>9999</v>
      </c>
      <c r="F129" s="345">
        <f t="shared" si="104"/>
        <v>9999</v>
      </c>
      <c r="G129" s="350">
        <f t="shared" si="104"/>
        <v>9999</v>
      </c>
      <c r="H129" s="331">
        <f t="shared" si="104"/>
        <v>9999</v>
      </c>
      <c r="I129" s="331">
        <f t="shared" si="104"/>
        <v>9999</v>
      </c>
      <c r="J129" s="331">
        <f t="shared" si="104"/>
        <v>9999</v>
      </c>
      <c r="K129" s="337">
        <f t="shared" si="104"/>
        <v>9999</v>
      </c>
      <c r="L129" s="350">
        <f t="shared" si="104"/>
        <v>9999</v>
      </c>
      <c r="M129" s="331">
        <f t="shared" si="104"/>
        <v>9999</v>
      </c>
      <c r="N129" s="331">
        <f t="shared" si="104"/>
        <v>9999</v>
      </c>
      <c r="O129" s="331">
        <f t="shared" si="104"/>
        <v>9999</v>
      </c>
      <c r="P129" s="331">
        <f t="shared" si="104"/>
        <v>9999</v>
      </c>
      <c r="Q129" s="345">
        <f t="shared" si="104"/>
        <v>9999</v>
      </c>
      <c r="R129" s="350">
        <f t="shared" si="104"/>
        <v>9999</v>
      </c>
      <c r="S129" s="331">
        <f t="shared" si="104"/>
        <v>9999</v>
      </c>
      <c r="T129" s="331">
        <f t="shared" si="104"/>
        <v>9999</v>
      </c>
      <c r="U129" s="331">
        <f t="shared" si="104"/>
        <v>9999</v>
      </c>
      <c r="V129" s="345">
        <f t="shared" si="104"/>
        <v>9999</v>
      </c>
      <c r="W129" s="350">
        <f t="shared" si="104"/>
        <v>9999</v>
      </c>
      <c r="X129" s="331">
        <f t="shared" si="104"/>
        <v>9999</v>
      </c>
      <c r="Y129" s="331">
        <f t="shared" si="104"/>
        <v>9999</v>
      </c>
      <c r="Z129" s="331">
        <f t="shared" si="104"/>
        <v>9999</v>
      </c>
      <c r="AA129" s="337">
        <f t="shared" si="104"/>
        <v>9999</v>
      </c>
      <c r="AB129" s="337">
        <f t="shared" si="105"/>
        <v>9999</v>
      </c>
      <c r="AC129" s="337">
        <f t="shared" si="106"/>
        <v>9999</v>
      </c>
      <c r="AD129" s="337">
        <f t="shared" si="107"/>
        <v>9999</v>
      </c>
      <c r="AE129" s="337">
        <f t="shared" si="108"/>
        <v>9999</v>
      </c>
      <c r="AF129" s="337">
        <f t="shared" si="109"/>
        <v>9999</v>
      </c>
      <c r="AG129" s="337">
        <f t="shared" si="110"/>
        <v>9999</v>
      </c>
      <c r="AH129" s="337">
        <f t="shared" si="111"/>
        <v>9999</v>
      </c>
      <c r="AI129" s="337">
        <f t="shared" si="112"/>
        <v>9999</v>
      </c>
      <c r="AJ129" s="337">
        <f t="shared" si="113"/>
        <v>9999</v>
      </c>
      <c r="AK129" s="337">
        <f t="shared" si="114"/>
        <v>9999</v>
      </c>
    </row>
    <row r="130" spans="1:37" x14ac:dyDescent="0.35">
      <c r="A130" s="332"/>
      <c r="B130" s="329"/>
      <c r="C130" s="331"/>
      <c r="D130" s="331"/>
      <c r="E130" s="331"/>
      <c r="F130" s="345"/>
      <c r="G130" s="350"/>
      <c r="H130" s="331"/>
      <c r="I130" s="331"/>
      <c r="J130" s="331"/>
      <c r="K130" s="337"/>
      <c r="L130" s="350"/>
      <c r="M130" s="331"/>
      <c r="N130" s="331"/>
      <c r="O130" s="331"/>
      <c r="P130" s="331"/>
      <c r="Q130" s="345"/>
      <c r="R130" s="350"/>
      <c r="S130" s="331"/>
      <c r="T130" s="331"/>
      <c r="U130" s="331"/>
      <c r="V130" s="345"/>
      <c r="W130" s="350"/>
      <c r="X130" s="331"/>
      <c r="Y130" s="331"/>
      <c r="Z130" s="331"/>
      <c r="AA130" s="337"/>
      <c r="AB130" s="337"/>
      <c r="AC130" s="337"/>
      <c r="AD130" s="337"/>
      <c r="AE130" s="337"/>
      <c r="AF130" s="337"/>
      <c r="AG130" s="337"/>
      <c r="AH130" s="337"/>
      <c r="AI130" s="337"/>
      <c r="AJ130" s="337"/>
      <c r="AK130" s="337"/>
    </row>
    <row r="131" spans="1:37" x14ac:dyDescent="0.35">
      <c r="A131" s="332" t="str">
        <f>'Techs-Fuels Updated'!D110</f>
        <v>MKCWTLK0BD</v>
      </c>
      <c r="B131" s="331">
        <f>'Techs-Fuels Updated'!V110</f>
        <v>1071.9256885364975</v>
      </c>
      <c r="C131" s="331">
        <f t="shared" si="115"/>
        <v>1071.9256885364975</v>
      </c>
      <c r="D131" s="331">
        <f t="shared" si="104"/>
        <v>1071.9256885364975</v>
      </c>
      <c r="E131" s="331">
        <f t="shared" si="104"/>
        <v>1071.9256885364975</v>
      </c>
      <c r="F131" s="345">
        <f t="shared" si="104"/>
        <v>1071.9256885364975</v>
      </c>
      <c r="G131" s="350">
        <f t="shared" si="104"/>
        <v>1071.9256885364975</v>
      </c>
      <c r="H131" s="331">
        <f t="shared" si="104"/>
        <v>1071.9256885364975</v>
      </c>
      <c r="I131" s="331">
        <f t="shared" si="104"/>
        <v>1071.9256885364975</v>
      </c>
      <c r="J131" s="331">
        <f t="shared" si="104"/>
        <v>1071.9256885364975</v>
      </c>
      <c r="K131" s="337">
        <f t="shared" si="104"/>
        <v>1071.9256885364975</v>
      </c>
      <c r="L131" s="350">
        <f t="shared" si="104"/>
        <v>1071.9256885364975</v>
      </c>
      <c r="M131" s="331">
        <f t="shared" si="104"/>
        <v>1071.9256885364975</v>
      </c>
      <c r="N131" s="331">
        <f t="shared" si="104"/>
        <v>1071.9256885364975</v>
      </c>
      <c r="O131" s="331">
        <f t="shared" si="104"/>
        <v>1071.9256885364975</v>
      </c>
      <c r="P131" s="331">
        <f t="shared" si="104"/>
        <v>1071.9256885364975</v>
      </c>
      <c r="Q131" s="345">
        <f t="shared" si="104"/>
        <v>1071.9256885364975</v>
      </c>
      <c r="R131" s="350">
        <f t="shared" si="104"/>
        <v>1071.9256885364975</v>
      </c>
      <c r="S131" s="331">
        <f t="shared" si="104"/>
        <v>1071.9256885364975</v>
      </c>
      <c r="T131" s="331">
        <f t="shared" si="104"/>
        <v>1071.9256885364975</v>
      </c>
      <c r="U131" s="331">
        <f t="shared" si="104"/>
        <v>1071.9256885364975</v>
      </c>
      <c r="V131" s="345">
        <f t="shared" si="104"/>
        <v>1071.9256885364975</v>
      </c>
      <c r="W131" s="350">
        <f t="shared" si="104"/>
        <v>1071.9256885364975</v>
      </c>
      <c r="X131" s="331">
        <f t="shared" si="104"/>
        <v>1071.9256885364975</v>
      </c>
      <c r="Y131" s="331">
        <f t="shared" si="104"/>
        <v>1071.9256885364975</v>
      </c>
      <c r="Z131" s="331">
        <f t="shared" si="104"/>
        <v>1071.9256885364975</v>
      </c>
      <c r="AA131" s="337">
        <f t="shared" si="104"/>
        <v>1071.9256885364975</v>
      </c>
      <c r="AB131" s="337">
        <f t="shared" si="105"/>
        <v>1071.9256885364975</v>
      </c>
      <c r="AC131" s="337">
        <f t="shared" si="106"/>
        <v>1071.9256885364975</v>
      </c>
      <c r="AD131" s="337">
        <f t="shared" si="107"/>
        <v>1071.9256885364975</v>
      </c>
      <c r="AE131" s="337">
        <f t="shared" si="108"/>
        <v>1071.9256885364975</v>
      </c>
      <c r="AF131" s="337">
        <f t="shared" si="109"/>
        <v>1071.9256885364975</v>
      </c>
      <c r="AG131" s="337">
        <f t="shared" si="110"/>
        <v>1071.9256885364975</v>
      </c>
      <c r="AH131" s="337">
        <f t="shared" si="111"/>
        <v>1071.9256885364975</v>
      </c>
      <c r="AI131" s="337">
        <f t="shared" si="112"/>
        <v>1071.9256885364975</v>
      </c>
      <c r="AJ131" s="337">
        <f t="shared" si="113"/>
        <v>1071.9256885364975</v>
      </c>
      <c r="AK131" s="337">
        <f t="shared" si="114"/>
        <v>1071.9256885364975</v>
      </c>
    </row>
    <row r="132" spans="1:37" x14ac:dyDescent="0.35">
      <c r="A132" s="332" t="str">
        <f>'Techs-Fuels Updated'!D111</f>
        <v>MKCWTCT1BD</v>
      </c>
      <c r="B132" s="331">
        <f>'Techs-Fuels Updated'!V111</f>
        <v>165.6522187028902</v>
      </c>
      <c r="C132" s="331">
        <f t="shared" si="115"/>
        <v>165.6522187028902</v>
      </c>
      <c r="D132" s="331">
        <f t="shared" si="104"/>
        <v>165.6522187028902</v>
      </c>
      <c r="E132" s="331">
        <f t="shared" si="104"/>
        <v>165.6522187028902</v>
      </c>
      <c r="F132" s="345">
        <f t="shared" si="104"/>
        <v>165.6522187028902</v>
      </c>
      <c r="G132" s="350">
        <f t="shared" si="104"/>
        <v>165.6522187028902</v>
      </c>
      <c r="H132" s="331">
        <f t="shared" si="104"/>
        <v>165.6522187028902</v>
      </c>
      <c r="I132" s="331">
        <f t="shared" si="104"/>
        <v>165.6522187028902</v>
      </c>
      <c r="J132" s="331">
        <f t="shared" si="104"/>
        <v>165.6522187028902</v>
      </c>
      <c r="K132" s="337">
        <f t="shared" si="104"/>
        <v>165.6522187028902</v>
      </c>
      <c r="L132" s="350">
        <f t="shared" si="104"/>
        <v>165.6522187028902</v>
      </c>
      <c r="M132" s="331">
        <f t="shared" si="104"/>
        <v>165.6522187028902</v>
      </c>
      <c r="N132" s="331">
        <f t="shared" si="104"/>
        <v>165.6522187028902</v>
      </c>
      <c r="O132" s="331">
        <f t="shared" si="104"/>
        <v>165.6522187028902</v>
      </c>
      <c r="P132" s="331">
        <f t="shared" si="104"/>
        <v>165.6522187028902</v>
      </c>
      <c r="Q132" s="345">
        <f t="shared" si="104"/>
        <v>165.6522187028902</v>
      </c>
      <c r="R132" s="350">
        <f t="shared" si="104"/>
        <v>165.6522187028902</v>
      </c>
      <c r="S132" s="331">
        <f t="shared" si="104"/>
        <v>165.6522187028902</v>
      </c>
      <c r="T132" s="331">
        <f t="shared" si="104"/>
        <v>165.6522187028902</v>
      </c>
      <c r="U132" s="331">
        <f t="shared" si="104"/>
        <v>165.6522187028902</v>
      </c>
      <c r="V132" s="345">
        <f t="shared" si="104"/>
        <v>165.6522187028902</v>
      </c>
      <c r="W132" s="350">
        <f t="shared" si="104"/>
        <v>165.6522187028902</v>
      </c>
      <c r="X132" s="331">
        <f t="shared" si="104"/>
        <v>165.6522187028902</v>
      </c>
      <c r="Y132" s="331">
        <f t="shared" si="104"/>
        <v>165.6522187028902</v>
      </c>
      <c r="Z132" s="331">
        <f t="shared" si="104"/>
        <v>165.6522187028902</v>
      </c>
      <c r="AA132" s="337">
        <f t="shared" si="104"/>
        <v>165.6522187028902</v>
      </c>
      <c r="AB132" s="337">
        <f t="shared" si="105"/>
        <v>165.6522187028902</v>
      </c>
      <c r="AC132" s="337">
        <f t="shared" si="106"/>
        <v>165.6522187028902</v>
      </c>
      <c r="AD132" s="337">
        <f t="shared" si="107"/>
        <v>165.6522187028902</v>
      </c>
      <c r="AE132" s="337">
        <f t="shared" si="108"/>
        <v>165.6522187028902</v>
      </c>
      <c r="AF132" s="337">
        <f t="shared" si="109"/>
        <v>165.6522187028902</v>
      </c>
      <c r="AG132" s="337">
        <f t="shared" si="110"/>
        <v>165.6522187028902</v>
      </c>
      <c r="AH132" s="337">
        <f t="shared" si="111"/>
        <v>165.6522187028902</v>
      </c>
      <c r="AI132" s="337">
        <f t="shared" si="112"/>
        <v>165.6522187028902</v>
      </c>
      <c r="AJ132" s="337">
        <f t="shared" si="113"/>
        <v>165.6522187028902</v>
      </c>
      <c r="AK132" s="337">
        <f t="shared" si="114"/>
        <v>165.6522187028902</v>
      </c>
    </row>
    <row r="133" spans="1:37" x14ac:dyDescent="0.35">
      <c r="A133" s="332" t="str">
        <f>'Techs-Fuels Updated'!D112</f>
        <v>MKCWTRS1BD</v>
      </c>
      <c r="B133" s="331">
        <f>'Techs-Fuels Updated'!V112</f>
        <v>1237.5779072393877</v>
      </c>
      <c r="C133" s="331">
        <f t="shared" si="115"/>
        <v>1237.5779072393877</v>
      </c>
      <c r="D133" s="331">
        <f t="shared" si="104"/>
        <v>1237.5779072393877</v>
      </c>
      <c r="E133" s="331">
        <f t="shared" si="104"/>
        <v>1237.5779072393877</v>
      </c>
      <c r="F133" s="345">
        <f t="shared" si="104"/>
        <v>1237.5779072393877</v>
      </c>
      <c r="G133" s="350">
        <f t="shared" si="104"/>
        <v>1237.5779072393877</v>
      </c>
      <c r="H133" s="331">
        <f t="shared" si="104"/>
        <v>1237.5779072393877</v>
      </c>
      <c r="I133" s="331">
        <f t="shared" si="104"/>
        <v>1237.5779072393877</v>
      </c>
      <c r="J133" s="331">
        <f t="shared" si="104"/>
        <v>1237.5779072393877</v>
      </c>
      <c r="K133" s="337">
        <f t="shared" si="104"/>
        <v>1237.5779072393877</v>
      </c>
      <c r="L133" s="350">
        <f t="shared" si="104"/>
        <v>1237.5779072393877</v>
      </c>
      <c r="M133" s="331">
        <f t="shared" si="104"/>
        <v>1237.5779072393877</v>
      </c>
      <c r="N133" s="331">
        <f t="shared" si="104"/>
        <v>1237.5779072393877</v>
      </c>
      <c r="O133" s="331">
        <f t="shared" si="104"/>
        <v>1237.5779072393877</v>
      </c>
      <c r="P133" s="331">
        <f t="shared" si="104"/>
        <v>1237.5779072393877</v>
      </c>
      <c r="Q133" s="345">
        <f t="shared" si="104"/>
        <v>1237.5779072393877</v>
      </c>
      <c r="R133" s="350">
        <f t="shared" si="104"/>
        <v>1237.5779072393877</v>
      </c>
      <c r="S133" s="331">
        <f t="shared" si="104"/>
        <v>1237.5779072393877</v>
      </c>
      <c r="T133" s="331">
        <f t="shared" si="104"/>
        <v>1237.5779072393877</v>
      </c>
      <c r="U133" s="331">
        <f t="shared" si="104"/>
        <v>1237.5779072393877</v>
      </c>
      <c r="V133" s="345">
        <f t="shared" si="104"/>
        <v>1237.5779072393877</v>
      </c>
      <c r="W133" s="350">
        <f t="shared" si="104"/>
        <v>1237.5779072393877</v>
      </c>
      <c r="X133" s="331">
        <f t="shared" si="104"/>
        <v>1237.5779072393877</v>
      </c>
      <c r="Y133" s="331">
        <f t="shared" si="104"/>
        <v>1237.5779072393877</v>
      </c>
      <c r="Z133" s="331">
        <f t="shared" si="104"/>
        <v>1237.5779072393877</v>
      </c>
      <c r="AA133" s="337">
        <f t="shared" si="104"/>
        <v>1237.5779072393877</v>
      </c>
      <c r="AB133" s="337">
        <f t="shared" si="105"/>
        <v>1237.5779072393877</v>
      </c>
      <c r="AC133" s="337">
        <f t="shared" si="106"/>
        <v>1237.5779072393877</v>
      </c>
      <c r="AD133" s="337">
        <f t="shared" si="107"/>
        <v>1237.5779072393877</v>
      </c>
      <c r="AE133" s="337">
        <f t="shared" si="108"/>
        <v>1237.5779072393877</v>
      </c>
      <c r="AF133" s="337">
        <f t="shared" si="109"/>
        <v>1237.5779072393877</v>
      </c>
      <c r="AG133" s="337">
        <f t="shared" si="110"/>
        <v>1237.5779072393877</v>
      </c>
      <c r="AH133" s="337">
        <f t="shared" si="111"/>
        <v>1237.5779072393877</v>
      </c>
      <c r="AI133" s="337">
        <f t="shared" si="112"/>
        <v>1237.5779072393877</v>
      </c>
      <c r="AJ133" s="337">
        <f t="shared" si="113"/>
        <v>1237.5779072393877</v>
      </c>
      <c r="AK133" s="337">
        <f t="shared" si="114"/>
        <v>1237.5779072393877</v>
      </c>
    </row>
    <row r="134" spans="1:37" x14ac:dyDescent="0.35">
      <c r="A134" s="332" t="str">
        <f>'Techs-Fuels Updated'!D113</f>
        <v>MKCWTSP1BD</v>
      </c>
      <c r="B134" s="331">
        <f>'Techs-Fuels Updated'!V113</f>
        <v>34690</v>
      </c>
      <c r="C134" s="331">
        <f t="shared" si="115"/>
        <v>34690</v>
      </c>
      <c r="D134" s="331">
        <f t="shared" si="104"/>
        <v>34690</v>
      </c>
      <c r="E134" s="331">
        <f t="shared" si="104"/>
        <v>34690</v>
      </c>
      <c r="F134" s="345">
        <f t="shared" si="104"/>
        <v>34690</v>
      </c>
      <c r="G134" s="350">
        <f t="shared" si="104"/>
        <v>34690</v>
      </c>
      <c r="H134" s="331">
        <f t="shared" si="104"/>
        <v>34690</v>
      </c>
      <c r="I134" s="331">
        <f t="shared" si="104"/>
        <v>34690</v>
      </c>
      <c r="J134" s="331">
        <f t="shared" si="104"/>
        <v>34690</v>
      </c>
      <c r="K134" s="337">
        <f t="shared" si="104"/>
        <v>34690</v>
      </c>
      <c r="L134" s="350">
        <f t="shared" si="104"/>
        <v>34690</v>
      </c>
      <c r="M134" s="331">
        <f t="shared" si="104"/>
        <v>34690</v>
      </c>
      <c r="N134" s="331">
        <f t="shared" si="104"/>
        <v>34690</v>
      </c>
      <c r="O134" s="331">
        <f t="shared" si="104"/>
        <v>34690</v>
      </c>
      <c r="P134" s="331">
        <f t="shared" si="104"/>
        <v>34690</v>
      </c>
      <c r="Q134" s="345">
        <f t="shared" si="104"/>
        <v>34690</v>
      </c>
      <c r="R134" s="350">
        <f t="shared" si="104"/>
        <v>34690</v>
      </c>
      <c r="S134" s="331">
        <f t="shared" si="104"/>
        <v>34690</v>
      </c>
      <c r="T134" s="331">
        <f t="shared" si="104"/>
        <v>34690</v>
      </c>
      <c r="U134" s="331">
        <f t="shared" si="104"/>
        <v>34690</v>
      </c>
      <c r="V134" s="345">
        <f t="shared" si="104"/>
        <v>34690</v>
      </c>
      <c r="W134" s="350">
        <f t="shared" si="104"/>
        <v>34690</v>
      </c>
      <c r="X134" s="331">
        <f t="shared" si="104"/>
        <v>34690</v>
      </c>
      <c r="Y134" s="331">
        <f t="shared" si="104"/>
        <v>34690</v>
      </c>
      <c r="Z134" s="331">
        <f t="shared" si="104"/>
        <v>34690</v>
      </c>
      <c r="AA134" s="337">
        <f t="shared" si="104"/>
        <v>34690</v>
      </c>
      <c r="AB134" s="337">
        <f t="shared" si="105"/>
        <v>34690</v>
      </c>
      <c r="AC134" s="337">
        <f t="shared" si="106"/>
        <v>34690</v>
      </c>
      <c r="AD134" s="337">
        <f t="shared" si="107"/>
        <v>34690</v>
      </c>
      <c r="AE134" s="337">
        <f t="shared" si="108"/>
        <v>34690</v>
      </c>
      <c r="AF134" s="337">
        <f t="shared" si="109"/>
        <v>34690</v>
      </c>
      <c r="AG134" s="337">
        <f t="shared" si="110"/>
        <v>34690</v>
      </c>
      <c r="AH134" s="337">
        <f t="shared" si="111"/>
        <v>34690</v>
      </c>
      <c r="AI134" s="337">
        <f t="shared" si="112"/>
        <v>34690</v>
      </c>
      <c r="AJ134" s="337">
        <f t="shared" si="113"/>
        <v>34690</v>
      </c>
      <c r="AK134" s="337">
        <f t="shared" si="114"/>
        <v>34690</v>
      </c>
    </row>
    <row r="135" spans="1:37" x14ac:dyDescent="0.35">
      <c r="A135" s="332" t="str">
        <f>'Techs-Fuels Updated'!D114</f>
        <v>MKCWTCT2BD</v>
      </c>
      <c r="B135" s="331">
        <f>'Techs-Fuels Updated'!V114</f>
        <v>1290.7235043157793</v>
      </c>
      <c r="C135" s="331">
        <f t="shared" si="115"/>
        <v>1290.7235043157793</v>
      </c>
      <c r="D135" s="331">
        <f t="shared" si="104"/>
        <v>1290.7235043157793</v>
      </c>
      <c r="E135" s="331">
        <f t="shared" si="104"/>
        <v>1290.7235043157793</v>
      </c>
      <c r="F135" s="345">
        <f t="shared" si="104"/>
        <v>1290.7235043157793</v>
      </c>
      <c r="G135" s="350">
        <f t="shared" si="104"/>
        <v>1290.7235043157793</v>
      </c>
      <c r="H135" s="331">
        <f t="shared" si="104"/>
        <v>1290.7235043157793</v>
      </c>
      <c r="I135" s="331">
        <f t="shared" si="104"/>
        <v>1290.7235043157793</v>
      </c>
      <c r="J135" s="331">
        <f t="shared" ref="D135:AA145" si="116">I135</f>
        <v>1290.7235043157793</v>
      </c>
      <c r="K135" s="337">
        <f t="shared" si="116"/>
        <v>1290.7235043157793</v>
      </c>
      <c r="L135" s="350">
        <f t="shared" si="116"/>
        <v>1290.7235043157793</v>
      </c>
      <c r="M135" s="331">
        <f t="shared" si="116"/>
        <v>1290.7235043157793</v>
      </c>
      <c r="N135" s="331">
        <f t="shared" si="116"/>
        <v>1290.7235043157793</v>
      </c>
      <c r="O135" s="331">
        <f t="shared" si="116"/>
        <v>1290.7235043157793</v>
      </c>
      <c r="P135" s="331">
        <f t="shared" si="116"/>
        <v>1290.7235043157793</v>
      </c>
      <c r="Q135" s="345">
        <f t="shared" si="116"/>
        <v>1290.7235043157793</v>
      </c>
      <c r="R135" s="350">
        <f t="shared" si="116"/>
        <v>1290.7235043157793</v>
      </c>
      <c r="S135" s="331">
        <f t="shared" si="116"/>
        <v>1290.7235043157793</v>
      </c>
      <c r="T135" s="331">
        <f t="shared" si="116"/>
        <v>1290.7235043157793</v>
      </c>
      <c r="U135" s="331">
        <f t="shared" si="116"/>
        <v>1290.7235043157793</v>
      </c>
      <c r="V135" s="345">
        <f t="shared" si="116"/>
        <v>1290.7235043157793</v>
      </c>
      <c r="W135" s="350">
        <f t="shared" si="116"/>
        <v>1290.7235043157793</v>
      </c>
      <c r="X135" s="331">
        <f t="shared" si="116"/>
        <v>1290.7235043157793</v>
      </c>
      <c r="Y135" s="331">
        <f t="shared" si="116"/>
        <v>1290.7235043157793</v>
      </c>
      <c r="Z135" s="331">
        <f t="shared" si="116"/>
        <v>1290.7235043157793</v>
      </c>
      <c r="AA135" s="337">
        <f t="shared" si="116"/>
        <v>1290.7235043157793</v>
      </c>
      <c r="AB135" s="337">
        <f t="shared" si="105"/>
        <v>1290.7235043157793</v>
      </c>
      <c r="AC135" s="337">
        <f t="shared" si="105"/>
        <v>1290.7235043157793</v>
      </c>
      <c r="AD135" s="337">
        <f t="shared" si="105"/>
        <v>1290.7235043157793</v>
      </c>
      <c r="AE135" s="337">
        <f t="shared" si="105"/>
        <v>1290.7235043157793</v>
      </c>
      <c r="AF135" s="337">
        <f t="shared" si="105"/>
        <v>1290.7235043157793</v>
      </c>
      <c r="AG135" s="337">
        <f t="shared" si="105"/>
        <v>1290.7235043157793</v>
      </c>
      <c r="AH135" s="337">
        <f t="shared" si="105"/>
        <v>1290.7235043157793</v>
      </c>
      <c r="AI135" s="337">
        <f t="shared" si="105"/>
        <v>1290.7235043157793</v>
      </c>
      <c r="AJ135" s="337">
        <f t="shared" si="105"/>
        <v>1290.7235043157793</v>
      </c>
      <c r="AK135" s="337">
        <f t="shared" si="105"/>
        <v>1290.7235043157793</v>
      </c>
    </row>
    <row r="136" spans="1:37" x14ac:dyDescent="0.35">
      <c r="A136" s="332" t="str">
        <f>'Techs-Fuels Updated'!D115</f>
        <v>MKCWTRS2BD</v>
      </c>
      <c r="B136" s="331">
        <f>'Techs-Fuels Updated'!V115</f>
        <v>2528.3014115551669</v>
      </c>
      <c r="C136" s="331">
        <f t="shared" si="115"/>
        <v>2528.3014115551669</v>
      </c>
      <c r="D136" s="331">
        <f t="shared" si="116"/>
        <v>2528.3014115551669</v>
      </c>
      <c r="E136" s="331">
        <f t="shared" si="116"/>
        <v>2528.3014115551669</v>
      </c>
      <c r="F136" s="345">
        <f t="shared" si="116"/>
        <v>2528.3014115551669</v>
      </c>
      <c r="G136" s="350">
        <f t="shared" si="116"/>
        <v>2528.3014115551669</v>
      </c>
      <c r="H136" s="331">
        <f t="shared" si="116"/>
        <v>2528.3014115551669</v>
      </c>
      <c r="I136" s="331">
        <f t="shared" si="116"/>
        <v>2528.3014115551669</v>
      </c>
      <c r="J136" s="331">
        <f t="shared" si="116"/>
        <v>2528.3014115551669</v>
      </c>
      <c r="K136" s="337">
        <f t="shared" si="116"/>
        <v>2528.3014115551669</v>
      </c>
      <c r="L136" s="350">
        <f t="shared" si="116"/>
        <v>2528.3014115551669</v>
      </c>
      <c r="M136" s="331">
        <f t="shared" si="116"/>
        <v>2528.3014115551669</v>
      </c>
      <c r="N136" s="331">
        <f t="shared" si="116"/>
        <v>2528.3014115551669</v>
      </c>
      <c r="O136" s="331">
        <f t="shared" si="116"/>
        <v>2528.3014115551669</v>
      </c>
      <c r="P136" s="331">
        <f t="shared" si="116"/>
        <v>2528.3014115551669</v>
      </c>
      <c r="Q136" s="345">
        <f t="shared" si="116"/>
        <v>2528.3014115551669</v>
      </c>
      <c r="R136" s="350">
        <f t="shared" si="116"/>
        <v>2528.3014115551669</v>
      </c>
      <c r="S136" s="331">
        <f t="shared" si="116"/>
        <v>2528.3014115551669</v>
      </c>
      <c r="T136" s="331">
        <f t="shared" si="116"/>
        <v>2528.3014115551669</v>
      </c>
      <c r="U136" s="331">
        <f t="shared" si="116"/>
        <v>2528.3014115551669</v>
      </c>
      <c r="V136" s="345">
        <f t="shared" si="116"/>
        <v>2528.3014115551669</v>
      </c>
      <c r="W136" s="350">
        <f t="shared" si="116"/>
        <v>2528.3014115551669</v>
      </c>
      <c r="X136" s="331">
        <f t="shared" si="116"/>
        <v>2528.3014115551669</v>
      </c>
      <c r="Y136" s="331">
        <f t="shared" si="116"/>
        <v>2528.3014115551669</v>
      </c>
      <c r="Z136" s="331">
        <f t="shared" si="116"/>
        <v>2528.3014115551669</v>
      </c>
      <c r="AA136" s="337">
        <f t="shared" si="116"/>
        <v>2528.3014115551669</v>
      </c>
      <c r="AB136" s="337">
        <f t="shared" si="105"/>
        <v>2528.3014115551669</v>
      </c>
      <c r="AC136" s="337">
        <f t="shared" si="105"/>
        <v>2528.3014115551669</v>
      </c>
      <c r="AD136" s="337">
        <f t="shared" si="105"/>
        <v>2528.3014115551669</v>
      </c>
      <c r="AE136" s="337">
        <f t="shared" si="105"/>
        <v>2528.3014115551669</v>
      </c>
      <c r="AF136" s="337">
        <f t="shared" si="105"/>
        <v>2528.3014115551669</v>
      </c>
      <c r="AG136" s="337">
        <f t="shared" si="105"/>
        <v>2528.3014115551669</v>
      </c>
      <c r="AH136" s="337">
        <f t="shared" si="105"/>
        <v>2528.3014115551669</v>
      </c>
      <c r="AI136" s="337">
        <f t="shared" si="105"/>
        <v>2528.3014115551669</v>
      </c>
      <c r="AJ136" s="337">
        <f t="shared" si="105"/>
        <v>2528.3014115551669</v>
      </c>
      <c r="AK136" s="337">
        <f t="shared" si="105"/>
        <v>2528.3014115551669</v>
      </c>
    </row>
    <row r="137" spans="1:37" x14ac:dyDescent="0.35">
      <c r="A137" s="332" t="str">
        <f>'Techs-Fuels Updated'!D116</f>
        <v>MKCWTSP2BD</v>
      </c>
      <c r="B137" s="331">
        <f>'Techs-Fuels Updated'!V116</f>
        <v>69379</v>
      </c>
      <c r="C137" s="331">
        <f t="shared" si="115"/>
        <v>69379</v>
      </c>
      <c r="D137" s="331">
        <f t="shared" si="116"/>
        <v>69379</v>
      </c>
      <c r="E137" s="331">
        <f t="shared" si="116"/>
        <v>69379</v>
      </c>
      <c r="F137" s="345">
        <f t="shared" si="116"/>
        <v>69379</v>
      </c>
      <c r="G137" s="350">
        <f t="shared" si="116"/>
        <v>69379</v>
      </c>
      <c r="H137" s="331">
        <f t="shared" si="116"/>
        <v>69379</v>
      </c>
      <c r="I137" s="331">
        <f t="shared" si="116"/>
        <v>69379</v>
      </c>
      <c r="J137" s="331">
        <f t="shared" si="116"/>
        <v>69379</v>
      </c>
      <c r="K137" s="337">
        <f t="shared" si="116"/>
        <v>69379</v>
      </c>
      <c r="L137" s="350">
        <f t="shared" si="116"/>
        <v>69379</v>
      </c>
      <c r="M137" s="331">
        <f t="shared" si="116"/>
        <v>69379</v>
      </c>
      <c r="N137" s="331">
        <f t="shared" si="116"/>
        <v>69379</v>
      </c>
      <c r="O137" s="331">
        <f t="shared" si="116"/>
        <v>69379</v>
      </c>
      <c r="P137" s="331">
        <f t="shared" si="116"/>
        <v>69379</v>
      </c>
      <c r="Q137" s="345">
        <f t="shared" si="116"/>
        <v>69379</v>
      </c>
      <c r="R137" s="350">
        <f t="shared" si="116"/>
        <v>69379</v>
      </c>
      <c r="S137" s="331">
        <f t="shared" si="116"/>
        <v>69379</v>
      </c>
      <c r="T137" s="331">
        <f t="shared" si="116"/>
        <v>69379</v>
      </c>
      <c r="U137" s="331">
        <f t="shared" si="116"/>
        <v>69379</v>
      </c>
      <c r="V137" s="345">
        <f t="shared" si="116"/>
        <v>69379</v>
      </c>
      <c r="W137" s="350">
        <f t="shared" si="116"/>
        <v>69379</v>
      </c>
      <c r="X137" s="331">
        <f t="shared" si="116"/>
        <v>69379</v>
      </c>
      <c r="Y137" s="331">
        <f t="shared" si="116"/>
        <v>69379</v>
      </c>
      <c r="Z137" s="331">
        <f t="shared" si="116"/>
        <v>69379</v>
      </c>
      <c r="AA137" s="337">
        <f t="shared" si="116"/>
        <v>69379</v>
      </c>
      <c r="AB137" s="337">
        <f t="shared" si="105"/>
        <v>69379</v>
      </c>
      <c r="AC137" s="337">
        <f t="shared" si="105"/>
        <v>69379</v>
      </c>
      <c r="AD137" s="337">
        <f t="shared" si="105"/>
        <v>69379</v>
      </c>
      <c r="AE137" s="337">
        <f t="shared" si="105"/>
        <v>69379</v>
      </c>
      <c r="AF137" s="337">
        <f t="shared" si="105"/>
        <v>69379</v>
      </c>
      <c r="AG137" s="337">
        <f t="shared" si="105"/>
        <v>69379</v>
      </c>
      <c r="AH137" s="337">
        <f t="shared" si="105"/>
        <v>69379</v>
      </c>
      <c r="AI137" s="337">
        <f t="shared" si="105"/>
        <v>69379</v>
      </c>
      <c r="AJ137" s="337">
        <f t="shared" si="105"/>
        <v>69379</v>
      </c>
      <c r="AK137" s="337">
        <f t="shared" si="105"/>
        <v>69379</v>
      </c>
    </row>
    <row r="138" spans="1:37" x14ac:dyDescent="0.35">
      <c r="A138" s="332" t="str">
        <f>'Techs-Fuels Updated'!D117</f>
        <v>MKCWTCT3DD</v>
      </c>
      <c r="B138" s="331">
        <f>'Techs-Fuels Updated'!V117</f>
        <v>1992.8777818736871</v>
      </c>
      <c r="C138" s="331">
        <f t="shared" si="115"/>
        <v>1992.8777818736871</v>
      </c>
      <c r="D138" s="331">
        <f t="shared" si="116"/>
        <v>1992.8777818736871</v>
      </c>
      <c r="E138" s="331">
        <f t="shared" si="116"/>
        <v>1992.8777818736871</v>
      </c>
      <c r="F138" s="345">
        <f t="shared" si="116"/>
        <v>1992.8777818736871</v>
      </c>
      <c r="G138" s="350">
        <f t="shared" si="116"/>
        <v>1992.8777818736871</v>
      </c>
      <c r="H138" s="331">
        <f t="shared" si="116"/>
        <v>1992.8777818736871</v>
      </c>
      <c r="I138" s="331">
        <f t="shared" si="116"/>
        <v>1992.8777818736871</v>
      </c>
      <c r="J138" s="331">
        <f t="shared" si="116"/>
        <v>1992.8777818736871</v>
      </c>
      <c r="K138" s="337">
        <f t="shared" si="116"/>
        <v>1992.8777818736871</v>
      </c>
      <c r="L138" s="350">
        <f t="shared" si="116"/>
        <v>1992.8777818736871</v>
      </c>
      <c r="M138" s="331">
        <f t="shared" si="116"/>
        <v>1992.8777818736871</v>
      </c>
      <c r="N138" s="331">
        <f t="shared" si="116"/>
        <v>1992.8777818736871</v>
      </c>
      <c r="O138" s="331">
        <f t="shared" si="116"/>
        <v>1992.8777818736871</v>
      </c>
      <c r="P138" s="331">
        <f t="shared" si="116"/>
        <v>1992.8777818736871</v>
      </c>
      <c r="Q138" s="345">
        <f t="shared" si="116"/>
        <v>1992.8777818736871</v>
      </c>
      <c r="R138" s="350">
        <f t="shared" si="116"/>
        <v>1992.8777818736871</v>
      </c>
      <c r="S138" s="331">
        <f t="shared" si="116"/>
        <v>1992.8777818736871</v>
      </c>
      <c r="T138" s="331">
        <f t="shared" si="116"/>
        <v>1992.8777818736871</v>
      </c>
      <c r="U138" s="331">
        <f t="shared" si="116"/>
        <v>1992.8777818736871</v>
      </c>
      <c r="V138" s="345">
        <f t="shared" si="116"/>
        <v>1992.8777818736871</v>
      </c>
      <c r="W138" s="350">
        <f t="shared" si="116"/>
        <v>1992.8777818736871</v>
      </c>
      <c r="X138" s="331">
        <f t="shared" si="116"/>
        <v>1992.8777818736871</v>
      </c>
      <c r="Y138" s="331">
        <f t="shared" si="116"/>
        <v>1992.8777818736871</v>
      </c>
      <c r="Z138" s="331">
        <f t="shared" si="116"/>
        <v>1992.8777818736871</v>
      </c>
      <c r="AA138" s="337">
        <f t="shared" si="116"/>
        <v>1992.8777818736871</v>
      </c>
      <c r="AB138" s="337">
        <f t="shared" si="105"/>
        <v>1992.8777818736871</v>
      </c>
      <c r="AC138" s="337">
        <f t="shared" si="105"/>
        <v>1992.8777818736871</v>
      </c>
      <c r="AD138" s="337">
        <f t="shared" si="105"/>
        <v>1992.8777818736871</v>
      </c>
      <c r="AE138" s="337">
        <f t="shared" si="105"/>
        <v>1992.8777818736871</v>
      </c>
      <c r="AF138" s="337">
        <f t="shared" si="105"/>
        <v>1992.8777818736871</v>
      </c>
      <c r="AG138" s="337">
        <f t="shared" si="105"/>
        <v>1992.8777818736871</v>
      </c>
      <c r="AH138" s="337">
        <f t="shared" si="105"/>
        <v>1992.8777818736871</v>
      </c>
      <c r="AI138" s="337">
        <f t="shared" si="105"/>
        <v>1992.8777818736871</v>
      </c>
      <c r="AJ138" s="337">
        <f t="shared" si="105"/>
        <v>1992.8777818736871</v>
      </c>
      <c r="AK138" s="337">
        <f t="shared" si="105"/>
        <v>1992.8777818736871</v>
      </c>
    </row>
    <row r="139" spans="1:37" x14ac:dyDescent="0.35">
      <c r="A139" s="332" t="str">
        <f>'Techs-Fuels Updated'!D118</f>
        <v>MKCWTRS3DD</v>
      </c>
      <c r="B139" s="331">
        <f>'Techs-Fuels Updated'!V118</f>
        <v>4521.179193428854</v>
      </c>
      <c r="C139" s="331">
        <f t="shared" si="115"/>
        <v>4521.179193428854</v>
      </c>
      <c r="D139" s="331">
        <f t="shared" si="116"/>
        <v>4521.179193428854</v>
      </c>
      <c r="E139" s="331">
        <f t="shared" si="116"/>
        <v>4521.179193428854</v>
      </c>
      <c r="F139" s="345">
        <f t="shared" si="116"/>
        <v>4521.179193428854</v>
      </c>
      <c r="G139" s="350">
        <f t="shared" si="116"/>
        <v>4521.179193428854</v>
      </c>
      <c r="H139" s="331">
        <f t="shared" si="116"/>
        <v>4521.179193428854</v>
      </c>
      <c r="I139" s="331">
        <f t="shared" si="116"/>
        <v>4521.179193428854</v>
      </c>
      <c r="J139" s="331">
        <f t="shared" si="116"/>
        <v>4521.179193428854</v>
      </c>
      <c r="K139" s="337">
        <f t="shared" si="116"/>
        <v>4521.179193428854</v>
      </c>
      <c r="L139" s="350">
        <f t="shared" si="116"/>
        <v>4521.179193428854</v>
      </c>
      <c r="M139" s="331">
        <f t="shared" si="116"/>
        <v>4521.179193428854</v>
      </c>
      <c r="N139" s="331">
        <f t="shared" si="116"/>
        <v>4521.179193428854</v>
      </c>
      <c r="O139" s="331">
        <f t="shared" si="116"/>
        <v>4521.179193428854</v>
      </c>
      <c r="P139" s="331">
        <f t="shared" si="116"/>
        <v>4521.179193428854</v>
      </c>
      <c r="Q139" s="345">
        <f t="shared" si="116"/>
        <v>4521.179193428854</v>
      </c>
      <c r="R139" s="350">
        <f t="shared" si="116"/>
        <v>4521.179193428854</v>
      </c>
      <c r="S139" s="331">
        <f t="shared" si="116"/>
        <v>4521.179193428854</v>
      </c>
      <c r="T139" s="331">
        <f t="shared" si="116"/>
        <v>4521.179193428854</v>
      </c>
      <c r="U139" s="331">
        <f t="shared" si="116"/>
        <v>4521.179193428854</v>
      </c>
      <c r="V139" s="345">
        <f t="shared" si="116"/>
        <v>4521.179193428854</v>
      </c>
      <c r="W139" s="350">
        <f t="shared" si="116"/>
        <v>4521.179193428854</v>
      </c>
      <c r="X139" s="331">
        <f t="shared" si="116"/>
        <v>4521.179193428854</v>
      </c>
      <c r="Y139" s="331">
        <f t="shared" si="116"/>
        <v>4521.179193428854</v>
      </c>
      <c r="Z139" s="331">
        <f t="shared" si="116"/>
        <v>4521.179193428854</v>
      </c>
      <c r="AA139" s="337">
        <f t="shared" si="116"/>
        <v>4521.179193428854</v>
      </c>
      <c r="AB139" s="337">
        <f t="shared" si="105"/>
        <v>4521.179193428854</v>
      </c>
      <c r="AC139" s="337">
        <f t="shared" si="105"/>
        <v>4521.179193428854</v>
      </c>
      <c r="AD139" s="337">
        <f t="shared" si="105"/>
        <v>4521.179193428854</v>
      </c>
      <c r="AE139" s="337">
        <f t="shared" si="105"/>
        <v>4521.179193428854</v>
      </c>
      <c r="AF139" s="337">
        <f t="shared" si="105"/>
        <v>4521.179193428854</v>
      </c>
      <c r="AG139" s="337">
        <f t="shared" si="105"/>
        <v>4521.179193428854</v>
      </c>
      <c r="AH139" s="337">
        <f t="shared" si="105"/>
        <v>4521.179193428854</v>
      </c>
      <c r="AI139" s="337">
        <f t="shared" si="105"/>
        <v>4521.179193428854</v>
      </c>
      <c r="AJ139" s="337">
        <f t="shared" si="105"/>
        <v>4521.179193428854</v>
      </c>
      <c r="AK139" s="337">
        <f t="shared" si="105"/>
        <v>4521.179193428854</v>
      </c>
    </row>
    <row r="140" spans="1:37" x14ac:dyDescent="0.35">
      <c r="A140" s="332" t="str">
        <f>'Techs-Fuels Updated'!D119</f>
        <v>ALCWTSP3DD</v>
      </c>
      <c r="B140" s="331">
        <f>'Techs-Fuels Updated'!V119</f>
        <v>0</v>
      </c>
      <c r="C140" s="331">
        <f t="shared" si="115"/>
        <v>0</v>
      </c>
      <c r="D140" s="331">
        <f t="shared" si="116"/>
        <v>0</v>
      </c>
      <c r="E140" s="331">
        <f t="shared" si="116"/>
        <v>0</v>
      </c>
      <c r="F140" s="345">
        <f t="shared" si="116"/>
        <v>0</v>
      </c>
      <c r="G140" s="350">
        <f t="shared" si="116"/>
        <v>0</v>
      </c>
      <c r="H140" s="331">
        <f t="shared" si="116"/>
        <v>0</v>
      </c>
      <c r="I140" s="331">
        <f t="shared" si="116"/>
        <v>0</v>
      </c>
      <c r="J140" s="331">
        <f t="shared" si="116"/>
        <v>0</v>
      </c>
      <c r="K140" s="337">
        <f t="shared" si="116"/>
        <v>0</v>
      </c>
      <c r="L140" s="350">
        <f t="shared" si="116"/>
        <v>0</v>
      </c>
      <c r="M140" s="331">
        <f t="shared" si="116"/>
        <v>0</v>
      </c>
      <c r="N140" s="331">
        <f t="shared" si="116"/>
        <v>0</v>
      </c>
      <c r="O140" s="331">
        <f t="shared" si="116"/>
        <v>0</v>
      </c>
      <c r="P140" s="331">
        <f t="shared" si="116"/>
        <v>0</v>
      </c>
      <c r="Q140" s="345">
        <f t="shared" si="116"/>
        <v>0</v>
      </c>
      <c r="R140" s="350">
        <f t="shared" si="116"/>
        <v>0</v>
      </c>
      <c r="S140" s="331">
        <f t="shared" si="116"/>
        <v>0</v>
      </c>
      <c r="T140" s="331">
        <f t="shared" si="116"/>
        <v>0</v>
      </c>
      <c r="U140" s="331">
        <f t="shared" si="116"/>
        <v>0</v>
      </c>
      <c r="V140" s="345">
        <f t="shared" si="116"/>
        <v>0</v>
      </c>
      <c r="W140" s="350">
        <f t="shared" si="116"/>
        <v>0</v>
      </c>
      <c r="X140" s="331">
        <f t="shared" si="116"/>
        <v>0</v>
      </c>
      <c r="Y140" s="331">
        <f t="shared" si="116"/>
        <v>0</v>
      </c>
      <c r="Z140" s="331">
        <f t="shared" si="116"/>
        <v>0</v>
      </c>
      <c r="AA140" s="337">
        <f t="shared" si="116"/>
        <v>0</v>
      </c>
      <c r="AB140" s="337">
        <f t="shared" ref="AB140:AK152" si="117">AA140</f>
        <v>0</v>
      </c>
      <c r="AC140" s="337">
        <f t="shared" si="117"/>
        <v>0</v>
      </c>
      <c r="AD140" s="337">
        <f t="shared" si="117"/>
        <v>0</v>
      </c>
      <c r="AE140" s="337">
        <f t="shared" si="117"/>
        <v>0</v>
      </c>
      <c r="AF140" s="337">
        <f t="shared" si="117"/>
        <v>0</v>
      </c>
      <c r="AG140" s="337">
        <f t="shared" si="117"/>
        <v>0</v>
      </c>
      <c r="AH140" s="337">
        <f t="shared" si="117"/>
        <v>0</v>
      </c>
      <c r="AI140" s="337">
        <f t="shared" si="117"/>
        <v>0</v>
      </c>
      <c r="AJ140" s="337">
        <f t="shared" si="117"/>
        <v>0</v>
      </c>
      <c r="AK140" s="337">
        <f t="shared" si="117"/>
        <v>0</v>
      </c>
    </row>
    <row r="141" spans="1:37" x14ac:dyDescent="0.35">
      <c r="A141" s="332" t="str">
        <f>'Techs-Fuels Updated'!D120</f>
        <v>XKCWTRS1WD</v>
      </c>
      <c r="B141" s="331">
        <f>'Techs-Fuels Updated'!V120</f>
        <v>3245.2522997017154</v>
      </c>
      <c r="C141" s="331">
        <f t="shared" si="115"/>
        <v>3245.2522997017154</v>
      </c>
      <c r="D141" s="331">
        <f t="shared" si="116"/>
        <v>3245.2522997017154</v>
      </c>
      <c r="E141" s="331">
        <f t="shared" si="116"/>
        <v>3245.2522997017154</v>
      </c>
      <c r="F141" s="345">
        <f t="shared" si="116"/>
        <v>3245.2522997017154</v>
      </c>
      <c r="G141" s="350">
        <f t="shared" si="116"/>
        <v>3245.2522997017154</v>
      </c>
      <c r="H141" s="331">
        <f t="shared" si="116"/>
        <v>3245.2522997017154</v>
      </c>
      <c r="I141" s="331">
        <f t="shared" si="116"/>
        <v>3245.2522997017154</v>
      </c>
      <c r="J141" s="331">
        <f t="shared" si="116"/>
        <v>3245.2522997017154</v>
      </c>
      <c r="K141" s="337">
        <f t="shared" si="116"/>
        <v>3245.2522997017154</v>
      </c>
      <c r="L141" s="350">
        <f t="shared" si="116"/>
        <v>3245.2522997017154</v>
      </c>
      <c r="M141" s="331">
        <f t="shared" si="116"/>
        <v>3245.2522997017154</v>
      </c>
      <c r="N141" s="331">
        <f t="shared" si="116"/>
        <v>3245.2522997017154</v>
      </c>
      <c r="O141" s="331">
        <f t="shared" si="116"/>
        <v>3245.2522997017154</v>
      </c>
      <c r="P141" s="331">
        <f t="shared" si="116"/>
        <v>3245.2522997017154</v>
      </c>
      <c r="Q141" s="345">
        <f t="shared" si="116"/>
        <v>3245.2522997017154</v>
      </c>
      <c r="R141" s="350">
        <f t="shared" si="116"/>
        <v>3245.2522997017154</v>
      </c>
      <c r="S141" s="331">
        <f t="shared" si="116"/>
        <v>3245.2522997017154</v>
      </c>
      <c r="T141" s="331">
        <f t="shared" si="116"/>
        <v>3245.2522997017154</v>
      </c>
      <c r="U141" s="331">
        <f t="shared" si="116"/>
        <v>3245.2522997017154</v>
      </c>
      <c r="V141" s="345">
        <f t="shared" si="116"/>
        <v>3245.2522997017154</v>
      </c>
      <c r="W141" s="350">
        <f t="shared" si="116"/>
        <v>3245.2522997017154</v>
      </c>
      <c r="X141" s="331">
        <f t="shared" si="116"/>
        <v>3245.2522997017154</v>
      </c>
      <c r="Y141" s="331">
        <f t="shared" si="116"/>
        <v>3245.2522997017154</v>
      </c>
      <c r="Z141" s="331">
        <f t="shared" si="116"/>
        <v>3245.2522997017154</v>
      </c>
      <c r="AA141" s="337">
        <f t="shared" si="116"/>
        <v>3245.2522997017154</v>
      </c>
      <c r="AB141" s="337">
        <f t="shared" si="117"/>
        <v>3245.2522997017154</v>
      </c>
      <c r="AC141" s="337">
        <f t="shared" si="117"/>
        <v>3245.2522997017154</v>
      </c>
      <c r="AD141" s="337">
        <f t="shared" si="117"/>
        <v>3245.2522997017154</v>
      </c>
      <c r="AE141" s="337">
        <f t="shared" si="117"/>
        <v>3245.2522997017154</v>
      </c>
      <c r="AF141" s="337">
        <f t="shared" si="117"/>
        <v>3245.2522997017154</v>
      </c>
      <c r="AG141" s="337">
        <f t="shared" si="117"/>
        <v>3245.2522997017154</v>
      </c>
      <c r="AH141" s="337">
        <f t="shared" si="117"/>
        <v>3245.2522997017154</v>
      </c>
      <c r="AI141" s="337">
        <f t="shared" si="117"/>
        <v>3245.2522997017154</v>
      </c>
      <c r="AJ141" s="337">
        <f t="shared" si="117"/>
        <v>3245.2522997017154</v>
      </c>
      <c r="AK141" s="337">
        <f t="shared" si="117"/>
        <v>3245.2522997017154</v>
      </c>
    </row>
    <row r="142" spans="1:37" x14ac:dyDescent="0.35">
      <c r="A142" s="332" t="str">
        <f>'Techs-Fuels Updated'!D121</f>
        <v>ALCWTCT1DD</v>
      </c>
      <c r="B142" s="331">
        <f>'Techs-Fuels Updated'!V121</f>
        <v>1999.814265473135</v>
      </c>
      <c r="C142" s="331">
        <f t="shared" si="115"/>
        <v>1999.814265473135</v>
      </c>
      <c r="D142" s="331">
        <f t="shared" si="116"/>
        <v>1999.814265473135</v>
      </c>
      <c r="E142" s="331">
        <f t="shared" si="116"/>
        <v>1999.814265473135</v>
      </c>
      <c r="F142" s="345">
        <f t="shared" si="116"/>
        <v>1999.814265473135</v>
      </c>
      <c r="G142" s="350">
        <f t="shared" si="116"/>
        <v>1999.814265473135</v>
      </c>
      <c r="H142" s="331">
        <f t="shared" si="116"/>
        <v>1999.814265473135</v>
      </c>
      <c r="I142" s="331">
        <f t="shared" si="116"/>
        <v>1999.814265473135</v>
      </c>
      <c r="J142" s="331">
        <f t="shared" si="116"/>
        <v>1999.814265473135</v>
      </c>
      <c r="K142" s="337">
        <f t="shared" si="116"/>
        <v>1999.814265473135</v>
      </c>
      <c r="L142" s="350">
        <f t="shared" si="116"/>
        <v>1999.814265473135</v>
      </c>
      <c r="M142" s="331">
        <f t="shared" si="116"/>
        <v>1999.814265473135</v>
      </c>
      <c r="N142" s="331">
        <f t="shared" si="116"/>
        <v>1999.814265473135</v>
      </c>
      <c r="O142" s="331">
        <f t="shared" si="116"/>
        <v>1999.814265473135</v>
      </c>
      <c r="P142" s="331">
        <f t="shared" si="116"/>
        <v>1999.814265473135</v>
      </c>
      <c r="Q142" s="345">
        <f t="shared" si="116"/>
        <v>1999.814265473135</v>
      </c>
      <c r="R142" s="350">
        <f t="shared" si="116"/>
        <v>1999.814265473135</v>
      </c>
      <c r="S142" s="331">
        <f t="shared" si="116"/>
        <v>1999.814265473135</v>
      </c>
      <c r="T142" s="331">
        <f t="shared" si="116"/>
        <v>1999.814265473135</v>
      </c>
      <c r="U142" s="331">
        <f t="shared" si="116"/>
        <v>1999.814265473135</v>
      </c>
      <c r="V142" s="345">
        <f t="shared" si="116"/>
        <v>1999.814265473135</v>
      </c>
      <c r="W142" s="350">
        <f t="shared" si="116"/>
        <v>1999.814265473135</v>
      </c>
      <c r="X142" s="331">
        <f t="shared" si="116"/>
        <v>1999.814265473135</v>
      </c>
      <c r="Y142" s="331">
        <f t="shared" si="116"/>
        <v>1999.814265473135</v>
      </c>
      <c r="Z142" s="331">
        <f t="shared" si="116"/>
        <v>1999.814265473135</v>
      </c>
      <c r="AA142" s="337">
        <f t="shared" si="116"/>
        <v>1999.814265473135</v>
      </c>
      <c r="AB142" s="337">
        <f t="shared" si="117"/>
        <v>1999.814265473135</v>
      </c>
      <c r="AC142" s="337">
        <f t="shared" si="117"/>
        <v>1999.814265473135</v>
      </c>
      <c r="AD142" s="337">
        <f t="shared" si="117"/>
        <v>1999.814265473135</v>
      </c>
      <c r="AE142" s="337">
        <f t="shared" si="117"/>
        <v>1999.814265473135</v>
      </c>
      <c r="AF142" s="337">
        <f t="shared" si="117"/>
        <v>1999.814265473135</v>
      </c>
      <c r="AG142" s="337">
        <f t="shared" si="117"/>
        <v>1999.814265473135</v>
      </c>
      <c r="AH142" s="337">
        <f t="shared" si="117"/>
        <v>1999.814265473135</v>
      </c>
      <c r="AI142" s="337">
        <f t="shared" si="117"/>
        <v>1999.814265473135</v>
      </c>
      <c r="AJ142" s="337">
        <f t="shared" si="117"/>
        <v>1999.814265473135</v>
      </c>
      <c r="AK142" s="337">
        <f t="shared" si="117"/>
        <v>1999.814265473135</v>
      </c>
    </row>
    <row r="143" spans="1:37" x14ac:dyDescent="0.35">
      <c r="A143" s="332" t="str">
        <f>'Techs-Fuels Updated'!D122</f>
        <v>ALCWTRS1DD</v>
      </c>
      <c r="B143" s="331">
        <f>'Techs-Fuels Updated'!V122</f>
        <v>7773.3679767300173</v>
      </c>
      <c r="C143" s="331">
        <f t="shared" si="115"/>
        <v>7773.3679767300173</v>
      </c>
      <c r="D143" s="331">
        <f t="shared" si="116"/>
        <v>7773.3679767300173</v>
      </c>
      <c r="E143" s="331">
        <f t="shared" si="116"/>
        <v>7773.3679767300173</v>
      </c>
      <c r="F143" s="345">
        <f t="shared" si="116"/>
        <v>7773.3679767300173</v>
      </c>
      <c r="G143" s="350">
        <f t="shared" si="116"/>
        <v>7773.3679767300173</v>
      </c>
      <c r="H143" s="331">
        <f t="shared" si="116"/>
        <v>7773.3679767300173</v>
      </c>
      <c r="I143" s="331">
        <f t="shared" si="116"/>
        <v>7773.3679767300173</v>
      </c>
      <c r="J143" s="331">
        <f t="shared" si="116"/>
        <v>7773.3679767300173</v>
      </c>
      <c r="K143" s="337">
        <f t="shared" si="116"/>
        <v>7773.3679767300173</v>
      </c>
      <c r="L143" s="350">
        <f t="shared" si="116"/>
        <v>7773.3679767300173</v>
      </c>
      <c r="M143" s="331">
        <f t="shared" si="116"/>
        <v>7773.3679767300173</v>
      </c>
      <c r="N143" s="331">
        <f t="shared" si="116"/>
        <v>7773.3679767300173</v>
      </c>
      <c r="O143" s="331">
        <f t="shared" si="116"/>
        <v>7773.3679767300173</v>
      </c>
      <c r="P143" s="331">
        <f t="shared" si="116"/>
        <v>7773.3679767300173</v>
      </c>
      <c r="Q143" s="345">
        <f t="shared" si="116"/>
        <v>7773.3679767300173</v>
      </c>
      <c r="R143" s="350">
        <f t="shared" si="116"/>
        <v>7773.3679767300173</v>
      </c>
      <c r="S143" s="331">
        <f t="shared" si="116"/>
        <v>7773.3679767300173</v>
      </c>
      <c r="T143" s="331">
        <f t="shared" si="116"/>
        <v>7773.3679767300173</v>
      </c>
      <c r="U143" s="331">
        <f t="shared" si="116"/>
        <v>7773.3679767300173</v>
      </c>
      <c r="V143" s="345">
        <f t="shared" si="116"/>
        <v>7773.3679767300173</v>
      </c>
      <c r="W143" s="350">
        <f t="shared" si="116"/>
        <v>7773.3679767300173</v>
      </c>
      <c r="X143" s="331">
        <f t="shared" si="116"/>
        <v>7773.3679767300173</v>
      </c>
      <c r="Y143" s="331">
        <f t="shared" si="116"/>
        <v>7773.3679767300173</v>
      </c>
      <c r="Z143" s="331">
        <f t="shared" si="116"/>
        <v>7773.3679767300173</v>
      </c>
      <c r="AA143" s="337">
        <f t="shared" si="116"/>
        <v>7773.3679767300173</v>
      </c>
      <c r="AB143" s="337">
        <f t="shared" si="117"/>
        <v>7773.3679767300173</v>
      </c>
      <c r="AC143" s="337">
        <f t="shared" si="117"/>
        <v>7773.3679767300173</v>
      </c>
      <c r="AD143" s="337">
        <f t="shared" si="117"/>
        <v>7773.3679767300173</v>
      </c>
      <c r="AE143" s="337">
        <f t="shared" si="117"/>
        <v>7773.3679767300173</v>
      </c>
      <c r="AF143" s="337">
        <f t="shared" si="117"/>
        <v>7773.3679767300173</v>
      </c>
      <c r="AG143" s="337">
        <f t="shared" si="117"/>
        <v>7773.3679767300173</v>
      </c>
      <c r="AH143" s="337">
        <f t="shared" si="117"/>
        <v>7773.3679767300173</v>
      </c>
      <c r="AI143" s="337">
        <f t="shared" si="117"/>
        <v>7773.3679767300173</v>
      </c>
      <c r="AJ143" s="337">
        <f t="shared" si="117"/>
        <v>7773.3679767300173</v>
      </c>
      <c r="AK143" s="337">
        <f t="shared" si="117"/>
        <v>7773.3679767300173</v>
      </c>
    </row>
    <row r="144" spans="1:37" x14ac:dyDescent="0.35">
      <c r="A144" s="332" t="str">
        <f>'Techs-Fuels Updated'!D123</f>
        <v>ALCWTSP4DD</v>
      </c>
      <c r="B144" s="331">
        <f>'Techs-Fuels Updated'!V123</f>
        <v>84200</v>
      </c>
      <c r="C144" s="331">
        <f t="shared" si="115"/>
        <v>84200</v>
      </c>
      <c r="D144" s="331">
        <f t="shared" si="116"/>
        <v>84200</v>
      </c>
      <c r="E144" s="331">
        <f t="shared" si="116"/>
        <v>84200</v>
      </c>
      <c r="F144" s="345">
        <f t="shared" si="116"/>
        <v>84200</v>
      </c>
      <c r="G144" s="350">
        <f t="shared" si="116"/>
        <v>84200</v>
      </c>
      <c r="H144" s="331">
        <f t="shared" si="116"/>
        <v>84200</v>
      </c>
      <c r="I144" s="331">
        <f t="shared" si="116"/>
        <v>84200</v>
      </c>
      <c r="J144" s="331">
        <f t="shared" si="116"/>
        <v>84200</v>
      </c>
      <c r="K144" s="337">
        <f t="shared" si="116"/>
        <v>84200</v>
      </c>
      <c r="L144" s="350">
        <f t="shared" si="116"/>
        <v>84200</v>
      </c>
      <c r="M144" s="331">
        <f t="shared" si="116"/>
        <v>84200</v>
      </c>
      <c r="N144" s="331">
        <f t="shared" si="116"/>
        <v>84200</v>
      </c>
      <c r="O144" s="331">
        <f t="shared" si="116"/>
        <v>84200</v>
      </c>
      <c r="P144" s="331">
        <f t="shared" si="116"/>
        <v>84200</v>
      </c>
      <c r="Q144" s="345">
        <f t="shared" si="116"/>
        <v>84200</v>
      </c>
      <c r="R144" s="350">
        <f t="shared" si="116"/>
        <v>84200</v>
      </c>
      <c r="S144" s="331">
        <f t="shared" si="116"/>
        <v>84200</v>
      </c>
      <c r="T144" s="331">
        <f t="shared" si="116"/>
        <v>84200</v>
      </c>
      <c r="U144" s="331">
        <f t="shared" si="116"/>
        <v>84200</v>
      </c>
      <c r="V144" s="345">
        <f t="shared" si="116"/>
        <v>84200</v>
      </c>
      <c r="W144" s="350">
        <f t="shared" si="116"/>
        <v>84200</v>
      </c>
      <c r="X144" s="331">
        <f t="shared" si="116"/>
        <v>84200</v>
      </c>
      <c r="Y144" s="331">
        <f t="shared" si="116"/>
        <v>84200</v>
      </c>
      <c r="Z144" s="331">
        <f t="shared" si="116"/>
        <v>84200</v>
      </c>
      <c r="AA144" s="337">
        <f t="shared" si="116"/>
        <v>84200</v>
      </c>
      <c r="AB144" s="337">
        <f t="shared" si="117"/>
        <v>84200</v>
      </c>
      <c r="AC144" s="337">
        <f t="shared" si="117"/>
        <v>84200</v>
      </c>
      <c r="AD144" s="337">
        <f t="shared" si="117"/>
        <v>84200</v>
      </c>
      <c r="AE144" s="337">
        <f t="shared" si="117"/>
        <v>84200</v>
      </c>
      <c r="AF144" s="337">
        <f t="shared" si="117"/>
        <v>84200</v>
      </c>
      <c r="AG144" s="337">
        <f t="shared" si="117"/>
        <v>84200</v>
      </c>
      <c r="AH144" s="337">
        <f t="shared" si="117"/>
        <v>84200</v>
      </c>
      <c r="AI144" s="337">
        <f t="shared" si="117"/>
        <v>84200</v>
      </c>
      <c r="AJ144" s="337">
        <f t="shared" si="117"/>
        <v>84200</v>
      </c>
      <c r="AK144" s="337">
        <f t="shared" si="117"/>
        <v>84200</v>
      </c>
    </row>
    <row r="145" spans="1:37" x14ac:dyDescent="0.35">
      <c r="A145" s="332" t="str">
        <f>'Techs-Fuels Updated'!D124</f>
        <v>ALCWTCT2DD</v>
      </c>
      <c r="B145" s="331">
        <f>'Techs-Fuels Updated'!V124</f>
        <v>3928.5482317486171</v>
      </c>
      <c r="C145" s="331">
        <f t="shared" si="115"/>
        <v>3928.5482317486171</v>
      </c>
      <c r="D145" s="331">
        <f t="shared" si="116"/>
        <v>3928.5482317486171</v>
      </c>
      <c r="E145" s="331">
        <f t="shared" si="116"/>
        <v>3928.5482317486171</v>
      </c>
      <c r="F145" s="345">
        <f t="shared" si="116"/>
        <v>3928.5482317486171</v>
      </c>
      <c r="G145" s="350">
        <f t="shared" si="116"/>
        <v>3928.5482317486171</v>
      </c>
      <c r="H145" s="331">
        <f t="shared" si="116"/>
        <v>3928.5482317486171</v>
      </c>
      <c r="I145" s="331">
        <f t="shared" si="116"/>
        <v>3928.5482317486171</v>
      </c>
      <c r="J145" s="331">
        <f t="shared" si="116"/>
        <v>3928.5482317486171</v>
      </c>
      <c r="K145" s="337">
        <f t="shared" si="116"/>
        <v>3928.5482317486171</v>
      </c>
      <c r="L145" s="350">
        <f t="shared" si="116"/>
        <v>3928.5482317486171</v>
      </c>
      <c r="M145" s="331">
        <f t="shared" si="116"/>
        <v>3928.5482317486171</v>
      </c>
      <c r="N145" s="331">
        <f t="shared" si="116"/>
        <v>3928.5482317486171</v>
      </c>
      <c r="O145" s="331">
        <f t="shared" si="116"/>
        <v>3928.5482317486171</v>
      </c>
      <c r="P145" s="331">
        <f t="shared" si="116"/>
        <v>3928.5482317486171</v>
      </c>
      <c r="Q145" s="345">
        <f t="shared" si="116"/>
        <v>3928.5482317486171</v>
      </c>
      <c r="R145" s="350">
        <f t="shared" si="116"/>
        <v>3928.5482317486171</v>
      </c>
      <c r="S145" s="331">
        <f t="shared" si="116"/>
        <v>3928.5482317486171</v>
      </c>
      <c r="T145" s="331">
        <f t="shared" si="116"/>
        <v>3928.5482317486171</v>
      </c>
      <c r="U145" s="331">
        <f t="shared" si="116"/>
        <v>3928.5482317486171</v>
      </c>
      <c r="V145" s="345">
        <f t="shared" si="116"/>
        <v>3928.5482317486171</v>
      </c>
      <c r="W145" s="350">
        <f t="shared" si="116"/>
        <v>3928.5482317486171</v>
      </c>
      <c r="X145" s="331">
        <f t="shared" si="116"/>
        <v>3928.5482317486171</v>
      </c>
      <c r="Y145" s="331">
        <f t="shared" ref="D145:AA152" si="118">X145</f>
        <v>3928.5482317486171</v>
      </c>
      <c r="Z145" s="331">
        <f t="shared" si="118"/>
        <v>3928.5482317486171</v>
      </c>
      <c r="AA145" s="337">
        <f t="shared" si="118"/>
        <v>3928.5482317486171</v>
      </c>
      <c r="AB145" s="337">
        <f t="shared" si="117"/>
        <v>3928.5482317486171</v>
      </c>
      <c r="AC145" s="337">
        <f t="shared" si="117"/>
        <v>3928.5482317486171</v>
      </c>
      <c r="AD145" s="337">
        <f t="shared" si="117"/>
        <v>3928.5482317486171</v>
      </c>
      <c r="AE145" s="337">
        <f t="shared" si="117"/>
        <v>3928.5482317486171</v>
      </c>
      <c r="AF145" s="337">
        <f t="shared" si="117"/>
        <v>3928.5482317486171</v>
      </c>
      <c r="AG145" s="337">
        <f t="shared" si="117"/>
        <v>3928.5482317486171</v>
      </c>
      <c r="AH145" s="337">
        <f t="shared" si="117"/>
        <v>3928.5482317486171</v>
      </c>
      <c r="AI145" s="337">
        <f t="shared" si="117"/>
        <v>3928.5482317486171</v>
      </c>
      <c r="AJ145" s="337">
        <f t="shared" si="117"/>
        <v>3928.5482317486171</v>
      </c>
      <c r="AK145" s="337">
        <f t="shared" si="117"/>
        <v>3928.5482317486171</v>
      </c>
    </row>
    <row r="146" spans="1:37" x14ac:dyDescent="0.35">
      <c r="A146" s="332" t="str">
        <f>'Techs-Fuels Updated'!D125</f>
        <v>ALCWTRS2DD</v>
      </c>
      <c r="B146" s="331">
        <f>'Techs-Fuels Updated'!V125</f>
        <v>11701.916208478633</v>
      </c>
      <c r="C146" s="331">
        <f t="shared" si="115"/>
        <v>11701.916208478633</v>
      </c>
      <c r="D146" s="331">
        <f t="shared" si="118"/>
        <v>11701.916208478633</v>
      </c>
      <c r="E146" s="331">
        <f t="shared" si="118"/>
        <v>11701.916208478633</v>
      </c>
      <c r="F146" s="345">
        <f t="shared" si="118"/>
        <v>11701.916208478633</v>
      </c>
      <c r="G146" s="350">
        <f t="shared" si="118"/>
        <v>11701.916208478633</v>
      </c>
      <c r="H146" s="331">
        <f t="shared" si="118"/>
        <v>11701.916208478633</v>
      </c>
      <c r="I146" s="331">
        <f t="shared" si="118"/>
        <v>11701.916208478633</v>
      </c>
      <c r="J146" s="331">
        <f t="shared" si="118"/>
        <v>11701.916208478633</v>
      </c>
      <c r="K146" s="337">
        <f t="shared" si="118"/>
        <v>11701.916208478633</v>
      </c>
      <c r="L146" s="350">
        <f t="shared" si="118"/>
        <v>11701.916208478633</v>
      </c>
      <c r="M146" s="331">
        <f t="shared" si="118"/>
        <v>11701.916208478633</v>
      </c>
      <c r="N146" s="331">
        <f t="shared" si="118"/>
        <v>11701.916208478633</v>
      </c>
      <c r="O146" s="331">
        <f t="shared" si="118"/>
        <v>11701.916208478633</v>
      </c>
      <c r="P146" s="331">
        <f t="shared" si="118"/>
        <v>11701.916208478633</v>
      </c>
      <c r="Q146" s="345">
        <f t="shared" si="118"/>
        <v>11701.916208478633</v>
      </c>
      <c r="R146" s="350">
        <f t="shared" si="118"/>
        <v>11701.916208478633</v>
      </c>
      <c r="S146" s="331">
        <f t="shared" si="118"/>
        <v>11701.916208478633</v>
      </c>
      <c r="T146" s="331">
        <f t="shared" si="118"/>
        <v>11701.916208478633</v>
      </c>
      <c r="U146" s="331">
        <f t="shared" si="118"/>
        <v>11701.916208478633</v>
      </c>
      <c r="V146" s="345">
        <f t="shared" si="118"/>
        <v>11701.916208478633</v>
      </c>
      <c r="W146" s="350">
        <f t="shared" si="118"/>
        <v>11701.916208478633</v>
      </c>
      <c r="X146" s="331">
        <f t="shared" si="118"/>
        <v>11701.916208478633</v>
      </c>
      <c r="Y146" s="331">
        <f t="shared" si="118"/>
        <v>11701.916208478633</v>
      </c>
      <c r="Z146" s="331">
        <f t="shared" si="118"/>
        <v>11701.916208478633</v>
      </c>
      <c r="AA146" s="337">
        <f t="shared" si="118"/>
        <v>11701.916208478633</v>
      </c>
      <c r="AB146" s="337">
        <f t="shared" si="117"/>
        <v>11701.916208478633</v>
      </c>
      <c r="AC146" s="337">
        <f t="shared" si="117"/>
        <v>11701.916208478633</v>
      </c>
      <c r="AD146" s="337">
        <f t="shared" si="117"/>
        <v>11701.916208478633</v>
      </c>
      <c r="AE146" s="337">
        <f t="shared" si="117"/>
        <v>11701.916208478633</v>
      </c>
      <c r="AF146" s="337">
        <f t="shared" si="117"/>
        <v>11701.916208478633</v>
      </c>
      <c r="AG146" s="337">
        <f t="shared" si="117"/>
        <v>11701.916208478633</v>
      </c>
      <c r="AH146" s="337">
        <f t="shared" si="117"/>
        <v>11701.916208478633</v>
      </c>
      <c r="AI146" s="337">
        <f t="shared" si="117"/>
        <v>11701.916208478633</v>
      </c>
      <c r="AJ146" s="337">
        <f t="shared" si="117"/>
        <v>11701.916208478633</v>
      </c>
      <c r="AK146" s="337">
        <f t="shared" si="117"/>
        <v>11701.916208478633</v>
      </c>
    </row>
    <row r="147" spans="1:37" x14ac:dyDescent="0.35">
      <c r="A147" s="332" t="str">
        <f>'Techs-Fuels Updated'!D126</f>
        <v>ALCWTSP5DD</v>
      </c>
      <c r="B147" s="331">
        <f>'Techs-Fuels Updated'!V126</f>
        <v>107222</v>
      </c>
      <c r="C147" s="331">
        <f t="shared" si="115"/>
        <v>107222</v>
      </c>
      <c r="D147" s="331">
        <f t="shared" si="118"/>
        <v>107222</v>
      </c>
      <c r="E147" s="331">
        <f t="shared" si="118"/>
        <v>107222</v>
      </c>
      <c r="F147" s="345">
        <f t="shared" si="118"/>
        <v>107222</v>
      </c>
      <c r="G147" s="350">
        <f t="shared" si="118"/>
        <v>107222</v>
      </c>
      <c r="H147" s="331">
        <f t="shared" si="118"/>
        <v>107222</v>
      </c>
      <c r="I147" s="331">
        <f t="shared" si="118"/>
        <v>107222</v>
      </c>
      <c r="J147" s="331">
        <f t="shared" si="118"/>
        <v>107222</v>
      </c>
      <c r="K147" s="337">
        <f t="shared" si="118"/>
        <v>107222</v>
      </c>
      <c r="L147" s="350">
        <f t="shared" si="118"/>
        <v>107222</v>
      </c>
      <c r="M147" s="331">
        <f t="shared" si="118"/>
        <v>107222</v>
      </c>
      <c r="N147" s="331">
        <f t="shared" si="118"/>
        <v>107222</v>
      </c>
      <c r="O147" s="331">
        <f t="shared" si="118"/>
        <v>107222</v>
      </c>
      <c r="P147" s="331">
        <f t="shared" si="118"/>
        <v>107222</v>
      </c>
      <c r="Q147" s="345">
        <f t="shared" si="118"/>
        <v>107222</v>
      </c>
      <c r="R147" s="350">
        <f t="shared" si="118"/>
        <v>107222</v>
      </c>
      <c r="S147" s="331">
        <f t="shared" si="118"/>
        <v>107222</v>
      </c>
      <c r="T147" s="331">
        <f t="shared" si="118"/>
        <v>107222</v>
      </c>
      <c r="U147" s="331">
        <f t="shared" si="118"/>
        <v>107222</v>
      </c>
      <c r="V147" s="345">
        <f t="shared" si="118"/>
        <v>107222</v>
      </c>
      <c r="W147" s="350">
        <f t="shared" si="118"/>
        <v>107222</v>
      </c>
      <c r="X147" s="331">
        <f t="shared" si="118"/>
        <v>107222</v>
      </c>
      <c r="Y147" s="331">
        <f t="shared" si="118"/>
        <v>107222</v>
      </c>
      <c r="Z147" s="331">
        <f t="shared" si="118"/>
        <v>107222</v>
      </c>
      <c r="AA147" s="337">
        <f t="shared" si="118"/>
        <v>107222</v>
      </c>
      <c r="AB147" s="337">
        <f t="shared" si="117"/>
        <v>107222</v>
      </c>
      <c r="AC147" s="337">
        <f t="shared" si="117"/>
        <v>107222</v>
      </c>
      <c r="AD147" s="337">
        <f t="shared" si="117"/>
        <v>107222</v>
      </c>
      <c r="AE147" s="337">
        <f t="shared" si="117"/>
        <v>107222</v>
      </c>
      <c r="AF147" s="337">
        <f t="shared" si="117"/>
        <v>107222</v>
      </c>
      <c r="AG147" s="337">
        <f t="shared" si="117"/>
        <v>107222</v>
      </c>
      <c r="AH147" s="337">
        <f t="shared" si="117"/>
        <v>107222</v>
      </c>
      <c r="AI147" s="337">
        <f t="shared" si="117"/>
        <v>107222</v>
      </c>
      <c r="AJ147" s="337">
        <f t="shared" si="117"/>
        <v>107222</v>
      </c>
      <c r="AK147" s="337">
        <f t="shared" si="117"/>
        <v>107222</v>
      </c>
    </row>
    <row r="148" spans="1:37" x14ac:dyDescent="0.35">
      <c r="A148" s="332" t="str">
        <f>'Techs-Fuels Updated'!D127</f>
        <v>ALCWTCT3DD</v>
      </c>
      <c r="B148" s="331">
        <f>'Techs-Fuels Updated'!V127</f>
        <v>842.933253208785</v>
      </c>
      <c r="C148" s="331">
        <f t="shared" si="115"/>
        <v>842.933253208785</v>
      </c>
      <c r="D148" s="331">
        <f t="shared" si="118"/>
        <v>842.933253208785</v>
      </c>
      <c r="E148" s="331">
        <f t="shared" si="118"/>
        <v>842.933253208785</v>
      </c>
      <c r="F148" s="345">
        <f t="shared" si="118"/>
        <v>842.933253208785</v>
      </c>
      <c r="G148" s="350">
        <f t="shared" si="118"/>
        <v>842.933253208785</v>
      </c>
      <c r="H148" s="331">
        <f t="shared" si="118"/>
        <v>842.933253208785</v>
      </c>
      <c r="I148" s="331">
        <f t="shared" si="118"/>
        <v>842.933253208785</v>
      </c>
      <c r="J148" s="331">
        <f t="shared" si="118"/>
        <v>842.933253208785</v>
      </c>
      <c r="K148" s="337">
        <f t="shared" si="118"/>
        <v>842.933253208785</v>
      </c>
      <c r="L148" s="350">
        <f t="shared" si="118"/>
        <v>842.933253208785</v>
      </c>
      <c r="M148" s="331">
        <f t="shared" si="118"/>
        <v>842.933253208785</v>
      </c>
      <c r="N148" s="331">
        <f t="shared" si="118"/>
        <v>842.933253208785</v>
      </c>
      <c r="O148" s="331">
        <f t="shared" si="118"/>
        <v>842.933253208785</v>
      </c>
      <c r="P148" s="331">
        <f t="shared" si="118"/>
        <v>842.933253208785</v>
      </c>
      <c r="Q148" s="345">
        <f t="shared" si="118"/>
        <v>842.933253208785</v>
      </c>
      <c r="R148" s="350">
        <f t="shared" si="118"/>
        <v>842.933253208785</v>
      </c>
      <c r="S148" s="331">
        <f t="shared" si="118"/>
        <v>842.933253208785</v>
      </c>
      <c r="T148" s="331">
        <f t="shared" si="118"/>
        <v>842.933253208785</v>
      </c>
      <c r="U148" s="331">
        <f t="shared" si="118"/>
        <v>842.933253208785</v>
      </c>
      <c r="V148" s="345">
        <f t="shared" si="118"/>
        <v>842.933253208785</v>
      </c>
      <c r="W148" s="350">
        <f t="shared" si="118"/>
        <v>842.933253208785</v>
      </c>
      <c r="X148" s="331">
        <f t="shared" si="118"/>
        <v>842.933253208785</v>
      </c>
      <c r="Y148" s="331">
        <f t="shared" si="118"/>
        <v>842.933253208785</v>
      </c>
      <c r="Z148" s="331">
        <f t="shared" si="118"/>
        <v>842.933253208785</v>
      </c>
      <c r="AA148" s="337">
        <f t="shared" si="118"/>
        <v>842.933253208785</v>
      </c>
      <c r="AB148" s="337">
        <f t="shared" si="117"/>
        <v>842.933253208785</v>
      </c>
      <c r="AC148" s="337">
        <f t="shared" si="117"/>
        <v>842.933253208785</v>
      </c>
      <c r="AD148" s="337">
        <f t="shared" si="117"/>
        <v>842.933253208785</v>
      </c>
      <c r="AE148" s="337">
        <f t="shared" si="117"/>
        <v>842.933253208785</v>
      </c>
      <c r="AF148" s="337">
        <f t="shared" si="117"/>
        <v>842.933253208785</v>
      </c>
      <c r="AG148" s="337">
        <f t="shared" si="117"/>
        <v>842.933253208785</v>
      </c>
      <c r="AH148" s="337">
        <f t="shared" si="117"/>
        <v>842.933253208785</v>
      </c>
      <c r="AI148" s="337">
        <f t="shared" si="117"/>
        <v>842.933253208785</v>
      </c>
      <c r="AJ148" s="337">
        <f t="shared" si="117"/>
        <v>842.933253208785</v>
      </c>
      <c r="AK148" s="337">
        <f t="shared" si="117"/>
        <v>842.933253208785</v>
      </c>
    </row>
    <row r="149" spans="1:37" x14ac:dyDescent="0.35">
      <c r="A149" s="332" t="str">
        <f>'Techs-Fuels Updated'!D128</f>
        <v>ALCWTRS3DD</v>
      </c>
      <c r="B149" s="331">
        <f>'Techs-Fuels Updated'!V128</f>
        <v>12544.84946168742</v>
      </c>
      <c r="C149" s="331">
        <f t="shared" si="115"/>
        <v>12544.84946168742</v>
      </c>
      <c r="D149" s="331">
        <f t="shared" si="118"/>
        <v>12544.84946168742</v>
      </c>
      <c r="E149" s="331">
        <f t="shared" si="118"/>
        <v>12544.84946168742</v>
      </c>
      <c r="F149" s="345">
        <f t="shared" si="118"/>
        <v>12544.84946168742</v>
      </c>
      <c r="G149" s="350">
        <f t="shared" si="118"/>
        <v>12544.84946168742</v>
      </c>
      <c r="H149" s="331">
        <f t="shared" si="118"/>
        <v>12544.84946168742</v>
      </c>
      <c r="I149" s="331">
        <f t="shared" si="118"/>
        <v>12544.84946168742</v>
      </c>
      <c r="J149" s="331">
        <f t="shared" si="118"/>
        <v>12544.84946168742</v>
      </c>
      <c r="K149" s="337">
        <f t="shared" si="118"/>
        <v>12544.84946168742</v>
      </c>
      <c r="L149" s="350">
        <f t="shared" si="118"/>
        <v>12544.84946168742</v>
      </c>
      <c r="M149" s="331">
        <f t="shared" si="118"/>
        <v>12544.84946168742</v>
      </c>
      <c r="N149" s="331">
        <f t="shared" si="118"/>
        <v>12544.84946168742</v>
      </c>
      <c r="O149" s="331">
        <f t="shared" si="118"/>
        <v>12544.84946168742</v>
      </c>
      <c r="P149" s="331">
        <f t="shared" si="118"/>
        <v>12544.84946168742</v>
      </c>
      <c r="Q149" s="345">
        <f t="shared" si="118"/>
        <v>12544.84946168742</v>
      </c>
      <c r="R149" s="350">
        <f t="shared" si="118"/>
        <v>12544.84946168742</v>
      </c>
      <c r="S149" s="331">
        <f t="shared" si="118"/>
        <v>12544.84946168742</v>
      </c>
      <c r="T149" s="331">
        <f t="shared" si="118"/>
        <v>12544.84946168742</v>
      </c>
      <c r="U149" s="331">
        <f t="shared" si="118"/>
        <v>12544.84946168742</v>
      </c>
      <c r="V149" s="345">
        <f t="shared" si="118"/>
        <v>12544.84946168742</v>
      </c>
      <c r="W149" s="350">
        <f t="shared" si="118"/>
        <v>12544.84946168742</v>
      </c>
      <c r="X149" s="331">
        <f t="shared" si="118"/>
        <v>12544.84946168742</v>
      </c>
      <c r="Y149" s="331">
        <f t="shared" si="118"/>
        <v>12544.84946168742</v>
      </c>
      <c r="Z149" s="331">
        <f t="shared" si="118"/>
        <v>12544.84946168742</v>
      </c>
      <c r="AA149" s="337">
        <f t="shared" si="118"/>
        <v>12544.84946168742</v>
      </c>
      <c r="AB149" s="337">
        <f t="shared" si="117"/>
        <v>12544.84946168742</v>
      </c>
      <c r="AC149" s="337">
        <f t="shared" si="117"/>
        <v>12544.84946168742</v>
      </c>
      <c r="AD149" s="337">
        <f t="shared" si="117"/>
        <v>12544.84946168742</v>
      </c>
      <c r="AE149" s="337">
        <f t="shared" si="117"/>
        <v>12544.84946168742</v>
      </c>
      <c r="AF149" s="337">
        <f t="shared" si="117"/>
        <v>12544.84946168742</v>
      </c>
      <c r="AG149" s="337">
        <f t="shared" si="117"/>
        <v>12544.84946168742</v>
      </c>
      <c r="AH149" s="337">
        <f t="shared" si="117"/>
        <v>12544.84946168742</v>
      </c>
      <c r="AI149" s="337">
        <f t="shared" si="117"/>
        <v>12544.84946168742</v>
      </c>
      <c r="AJ149" s="337">
        <f t="shared" si="117"/>
        <v>12544.84946168742</v>
      </c>
      <c r="AK149" s="337">
        <f t="shared" si="117"/>
        <v>12544.84946168742</v>
      </c>
    </row>
    <row r="150" spans="1:37" x14ac:dyDescent="0.35">
      <c r="A150" s="332" t="str">
        <f>'Techs-Fuels Updated'!D129</f>
        <v>ALCWTSP6DD</v>
      </c>
      <c r="B150" s="331">
        <f>'Techs-Fuels Updated'!V129</f>
        <v>211000</v>
      </c>
      <c r="C150" s="331">
        <f t="shared" si="115"/>
        <v>211000</v>
      </c>
      <c r="D150" s="331">
        <f t="shared" si="118"/>
        <v>211000</v>
      </c>
      <c r="E150" s="331">
        <f t="shared" si="118"/>
        <v>211000</v>
      </c>
      <c r="F150" s="345">
        <f t="shared" si="118"/>
        <v>211000</v>
      </c>
      <c r="G150" s="350">
        <f t="shared" si="118"/>
        <v>211000</v>
      </c>
      <c r="H150" s="331">
        <f t="shared" si="118"/>
        <v>211000</v>
      </c>
      <c r="I150" s="331">
        <f t="shared" si="118"/>
        <v>211000</v>
      </c>
      <c r="J150" s="331">
        <f t="shared" si="118"/>
        <v>211000</v>
      </c>
      <c r="K150" s="337">
        <f t="shared" si="118"/>
        <v>211000</v>
      </c>
      <c r="L150" s="350">
        <f t="shared" si="118"/>
        <v>211000</v>
      </c>
      <c r="M150" s="331">
        <f t="shared" si="118"/>
        <v>211000</v>
      </c>
      <c r="N150" s="331">
        <f t="shared" si="118"/>
        <v>211000</v>
      </c>
      <c r="O150" s="331">
        <f t="shared" si="118"/>
        <v>211000</v>
      </c>
      <c r="P150" s="331">
        <f t="shared" si="118"/>
        <v>211000</v>
      </c>
      <c r="Q150" s="345">
        <f t="shared" si="118"/>
        <v>211000</v>
      </c>
      <c r="R150" s="350">
        <f t="shared" si="118"/>
        <v>211000</v>
      </c>
      <c r="S150" s="331">
        <f t="shared" si="118"/>
        <v>211000</v>
      </c>
      <c r="T150" s="331">
        <f t="shared" si="118"/>
        <v>211000</v>
      </c>
      <c r="U150" s="331">
        <f t="shared" si="118"/>
        <v>211000</v>
      </c>
      <c r="V150" s="345">
        <f t="shared" si="118"/>
        <v>211000</v>
      </c>
      <c r="W150" s="350">
        <f t="shared" si="118"/>
        <v>211000</v>
      </c>
      <c r="X150" s="331">
        <f t="shared" si="118"/>
        <v>211000</v>
      </c>
      <c r="Y150" s="331">
        <f t="shared" si="118"/>
        <v>211000</v>
      </c>
      <c r="Z150" s="331">
        <f t="shared" si="118"/>
        <v>211000</v>
      </c>
      <c r="AA150" s="337">
        <f t="shared" si="118"/>
        <v>211000</v>
      </c>
      <c r="AB150" s="337">
        <f t="shared" si="117"/>
        <v>211000</v>
      </c>
      <c r="AC150" s="337">
        <f t="shared" si="117"/>
        <v>211000</v>
      </c>
      <c r="AD150" s="337">
        <f t="shared" si="117"/>
        <v>211000</v>
      </c>
      <c r="AE150" s="337">
        <f t="shared" si="117"/>
        <v>211000</v>
      </c>
      <c r="AF150" s="337">
        <f t="shared" si="117"/>
        <v>211000</v>
      </c>
      <c r="AG150" s="337">
        <f t="shared" si="117"/>
        <v>211000</v>
      </c>
      <c r="AH150" s="337">
        <f t="shared" si="117"/>
        <v>211000</v>
      </c>
      <c r="AI150" s="337">
        <f t="shared" si="117"/>
        <v>211000</v>
      </c>
      <c r="AJ150" s="337">
        <f t="shared" si="117"/>
        <v>211000</v>
      </c>
      <c r="AK150" s="337">
        <f t="shared" si="117"/>
        <v>211000</v>
      </c>
    </row>
    <row r="151" spans="1:37" x14ac:dyDescent="0.35">
      <c r="A151" s="332" t="str">
        <f>'Techs-Fuels Updated'!D130</f>
        <v>ALCWTCT4DD</v>
      </c>
      <c r="B151" s="331">
        <f>'Techs-Fuels Updated'!V130</f>
        <v>800</v>
      </c>
      <c r="C151" s="331">
        <f t="shared" si="115"/>
        <v>800</v>
      </c>
      <c r="D151" s="331">
        <f t="shared" si="118"/>
        <v>800</v>
      </c>
      <c r="E151" s="331">
        <f t="shared" si="118"/>
        <v>800</v>
      </c>
      <c r="F151" s="345">
        <f t="shared" si="118"/>
        <v>800</v>
      </c>
      <c r="G151" s="350">
        <f t="shared" si="118"/>
        <v>800</v>
      </c>
      <c r="H151" s="331">
        <f t="shared" si="118"/>
        <v>800</v>
      </c>
      <c r="I151" s="331">
        <f t="shared" si="118"/>
        <v>800</v>
      </c>
      <c r="J151" s="331">
        <f t="shared" si="118"/>
        <v>800</v>
      </c>
      <c r="K151" s="337">
        <f t="shared" si="118"/>
        <v>800</v>
      </c>
      <c r="L151" s="350">
        <f t="shared" si="118"/>
        <v>800</v>
      </c>
      <c r="M151" s="331">
        <f t="shared" si="118"/>
        <v>800</v>
      </c>
      <c r="N151" s="331">
        <f t="shared" si="118"/>
        <v>800</v>
      </c>
      <c r="O151" s="331">
        <f t="shared" si="118"/>
        <v>800</v>
      </c>
      <c r="P151" s="331">
        <f t="shared" si="118"/>
        <v>800</v>
      </c>
      <c r="Q151" s="345">
        <f t="shared" si="118"/>
        <v>800</v>
      </c>
      <c r="R151" s="350">
        <f t="shared" si="118"/>
        <v>800</v>
      </c>
      <c r="S151" s="331">
        <f t="shared" si="118"/>
        <v>800</v>
      </c>
      <c r="T151" s="331">
        <f t="shared" si="118"/>
        <v>800</v>
      </c>
      <c r="U151" s="331">
        <f t="shared" si="118"/>
        <v>800</v>
      </c>
      <c r="V151" s="345">
        <f t="shared" si="118"/>
        <v>800</v>
      </c>
      <c r="W151" s="350">
        <f t="shared" si="118"/>
        <v>800</v>
      </c>
      <c r="X151" s="331">
        <f t="shared" si="118"/>
        <v>800</v>
      </c>
      <c r="Y151" s="331">
        <f t="shared" si="118"/>
        <v>800</v>
      </c>
      <c r="Z151" s="331">
        <f t="shared" si="118"/>
        <v>800</v>
      </c>
      <c r="AA151" s="337">
        <f t="shared" si="118"/>
        <v>800</v>
      </c>
      <c r="AB151" s="337">
        <f t="shared" si="117"/>
        <v>800</v>
      </c>
      <c r="AC151" s="337">
        <f t="shared" si="117"/>
        <v>800</v>
      </c>
      <c r="AD151" s="337">
        <f t="shared" si="117"/>
        <v>800</v>
      </c>
      <c r="AE151" s="337">
        <f t="shared" si="117"/>
        <v>800</v>
      </c>
      <c r="AF151" s="337">
        <f t="shared" si="117"/>
        <v>800</v>
      </c>
      <c r="AG151" s="337">
        <f t="shared" si="117"/>
        <v>800</v>
      </c>
      <c r="AH151" s="337">
        <f t="shared" si="117"/>
        <v>800</v>
      </c>
      <c r="AI151" s="337">
        <f t="shared" si="117"/>
        <v>800</v>
      </c>
      <c r="AJ151" s="337">
        <f t="shared" si="117"/>
        <v>800</v>
      </c>
      <c r="AK151" s="337">
        <f t="shared" si="117"/>
        <v>800</v>
      </c>
    </row>
    <row r="152" spans="1:37" ht="15" thickBot="1" x14ac:dyDescent="0.4">
      <c r="A152" s="338" t="str">
        <f>'Techs-Fuels Updated'!D131</f>
        <v>ALCWTRS4DD</v>
      </c>
      <c r="B152" s="339">
        <f>'Techs-Fuels Updated'!V131</f>
        <v>15043.667204414256</v>
      </c>
      <c r="C152" s="339">
        <f t="shared" si="115"/>
        <v>15043.667204414256</v>
      </c>
      <c r="D152" s="339">
        <f t="shared" si="118"/>
        <v>15043.667204414256</v>
      </c>
      <c r="E152" s="339">
        <f t="shared" si="118"/>
        <v>15043.667204414256</v>
      </c>
      <c r="F152" s="346">
        <f t="shared" si="118"/>
        <v>15043.667204414256</v>
      </c>
      <c r="G152" s="351">
        <f t="shared" si="118"/>
        <v>15043.667204414256</v>
      </c>
      <c r="H152" s="339">
        <f t="shared" si="118"/>
        <v>15043.667204414256</v>
      </c>
      <c r="I152" s="339">
        <f t="shared" si="118"/>
        <v>15043.667204414256</v>
      </c>
      <c r="J152" s="339">
        <f t="shared" si="118"/>
        <v>15043.667204414256</v>
      </c>
      <c r="K152" s="340">
        <f t="shared" si="118"/>
        <v>15043.667204414256</v>
      </c>
      <c r="L152" s="351">
        <f t="shared" si="118"/>
        <v>15043.667204414256</v>
      </c>
      <c r="M152" s="339">
        <f t="shared" si="118"/>
        <v>15043.667204414256</v>
      </c>
      <c r="N152" s="339">
        <f t="shared" si="118"/>
        <v>15043.667204414256</v>
      </c>
      <c r="O152" s="339">
        <f t="shared" si="118"/>
        <v>15043.667204414256</v>
      </c>
      <c r="P152" s="339">
        <f t="shared" si="118"/>
        <v>15043.667204414256</v>
      </c>
      <c r="Q152" s="346">
        <f t="shared" si="118"/>
        <v>15043.667204414256</v>
      </c>
      <c r="R152" s="351">
        <f t="shared" si="118"/>
        <v>15043.667204414256</v>
      </c>
      <c r="S152" s="339">
        <f t="shared" si="118"/>
        <v>15043.667204414256</v>
      </c>
      <c r="T152" s="339">
        <f t="shared" si="118"/>
        <v>15043.667204414256</v>
      </c>
      <c r="U152" s="339">
        <f t="shared" si="118"/>
        <v>15043.667204414256</v>
      </c>
      <c r="V152" s="346">
        <f t="shared" si="118"/>
        <v>15043.667204414256</v>
      </c>
      <c r="W152" s="351">
        <f t="shared" si="118"/>
        <v>15043.667204414256</v>
      </c>
      <c r="X152" s="339">
        <f t="shared" si="118"/>
        <v>15043.667204414256</v>
      </c>
      <c r="Y152" s="339">
        <f t="shared" si="118"/>
        <v>15043.667204414256</v>
      </c>
      <c r="Z152" s="339">
        <f t="shared" si="118"/>
        <v>15043.667204414256</v>
      </c>
      <c r="AA152" s="340">
        <f t="shared" si="118"/>
        <v>15043.667204414256</v>
      </c>
      <c r="AB152" s="340">
        <f t="shared" si="117"/>
        <v>15043.667204414256</v>
      </c>
      <c r="AC152" s="340">
        <f t="shared" si="117"/>
        <v>15043.667204414256</v>
      </c>
      <c r="AD152" s="340">
        <f t="shared" si="117"/>
        <v>15043.667204414256</v>
      </c>
      <c r="AE152" s="340">
        <f t="shared" si="117"/>
        <v>15043.667204414256</v>
      </c>
      <c r="AF152" s="340">
        <f t="shared" si="117"/>
        <v>15043.667204414256</v>
      </c>
      <c r="AG152" s="340">
        <f t="shared" si="117"/>
        <v>15043.667204414256</v>
      </c>
      <c r="AH152" s="340">
        <f t="shared" si="117"/>
        <v>15043.667204414256</v>
      </c>
      <c r="AI152" s="340">
        <f t="shared" si="117"/>
        <v>15043.667204414256</v>
      </c>
      <c r="AJ152" s="340">
        <f t="shared" si="117"/>
        <v>15043.667204414256</v>
      </c>
      <c r="AK152" s="340">
        <f t="shared" si="117"/>
        <v>15043.667204414256</v>
      </c>
    </row>
  </sheetData>
  <pageMargins left="0.7" right="0.7" top="0.75" bottom="0.75" header="0.3" footer="0.3"/>
  <pageSetup paperSize="9" orientation="portrait" horizontalDpi="0" verticalDpi="0"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E12"/>
  <sheetViews>
    <sheetView workbookViewId="0">
      <selection activeCell="F24" sqref="F24"/>
    </sheetView>
  </sheetViews>
  <sheetFormatPr defaultRowHeight="14.5" x14ac:dyDescent="0.35"/>
  <sheetData>
    <row r="5" spans="1:5" x14ac:dyDescent="0.35">
      <c r="A5" t="s">
        <v>20</v>
      </c>
      <c r="B5" t="s">
        <v>51</v>
      </c>
      <c r="C5" t="s">
        <v>22</v>
      </c>
      <c r="D5">
        <v>0</v>
      </c>
      <c r="E5" t="s">
        <v>4</v>
      </c>
    </row>
    <row r="6" spans="1:5" x14ac:dyDescent="0.35">
      <c r="A6" t="s">
        <v>8</v>
      </c>
    </row>
    <row r="8" spans="1:5" x14ac:dyDescent="0.35">
      <c r="A8" t="s">
        <v>20</v>
      </c>
      <c r="B8" t="s">
        <v>52</v>
      </c>
      <c r="C8" t="s">
        <v>22</v>
      </c>
      <c r="D8">
        <v>0</v>
      </c>
      <c r="E8" t="s">
        <v>4</v>
      </c>
    </row>
    <row r="9" spans="1:5" x14ac:dyDescent="0.35">
      <c r="A9" t="s">
        <v>8</v>
      </c>
    </row>
    <row r="11" spans="1:5" x14ac:dyDescent="0.35">
      <c r="A11" t="s">
        <v>20</v>
      </c>
      <c r="B11" t="s">
        <v>53</v>
      </c>
      <c r="C11" t="s">
        <v>22</v>
      </c>
      <c r="D11">
        <v>0</v>
      </c>
      <c r="E11" t="s">
        <v>4</v>
      </c>
    </row>
    <row r="12" spans="1:5" x14ac:dyDescent="0.35">
      <c r="A12" t="s">
        <v>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E11"/>
  <sheetViews>
    <sheetView workbookViewId="0">
      <selection activeCell="A4" sqref="A4:XFD12"/>
    </sheetView>
  </sheetViews>
  <sheetFormatPr defaultRowHeight="14.5" x14ac:dyDescent="0.35"/>
  <sheetData>
    <row r="4" spans="1:5" x14ac:dyDescent="0.35">
      <c r="A4" t="s">
        <v>20</v>
      </c>
      <c r="B4" t="s">
        <v>48</v>
      </c>
      <c r="C4" t="s">
        <v>22</v>
      </c>
      <c r="D4">
        <v>0</v>
      </c>
      <c r="E4" t="s">
        <v>4</v>
      </c>
    </row>
    <row r="5" spans="1:5" x14ac:dyDescent="0.35">
      <c r="A5" t="s">
        <v>8</v>
      </c>
    </row>
    <row r="7" spans="1:5" x14ac:dyDescent="0.35">
      <c r="A7" t="s">
        <v>20</v>
      </c>
      <c r="B7" t="s">
        <v>49</v>
      </c>
      <c r="C7" t="s">
        <v>22</v>
      </c>
      <c r="D7">
        <v>0</v>
      </c>
      <c r="E7" t="s">
        <v>4</v>
      </c>
    </row>
    <row r="8" spans="1:5" x14ac:dyDescent="0.35">
      <c r="A8" t="s">
        <v>8</v>
      </c>
    </row>
    <row r="10" spans="1:5" x14ac:dyDescent="0.35">
      <c r="A10" t="s">
        <v>20</v>
      </c>
      <c r="B10" t="s">
        <v>50</v>
      </c>
      <c r="C10" t="s">
        <v>22</v>
      </c>
      <c r="D10">
        <v>0</v>
      </c>
      <c r="E10" t="s">
        <v>4</v>
      </c>
    </row>
    <row r="11" spans="1:5" x14ac:dyDescent="0.35">
      <c r="A11" t="s">
        <v>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8"/>
  <sheetViews>
    <sheetView workbookViewId="0">
      <selection activeCell="I21" sqref="I21"/>
    </sheetView>
  </sheetViews>
  <sheetFormatPr defaultRowHeight="14.5" x14ac:dyDescent="0.35"/>
  <cols>
    <col min="2" max="2" width="30.6328125" bestFit="1" customWidth="1"/>
  </cols>
  <sheetData>
    <row r="2" spans="1:5" x14ac:dyDescent="0.35">
      <c r="A2" t="s">
        <v>20</v>
      </c>
      <c r="B2" t="s">
        <v>24</v>
      </c>
      <c r="C2" t="s">
        <v>22</v>
      </c>
      <c r="D2">
        <v>0</v>
      </c>
      <c r="E2" t="s">
        <v>4</v>
      </c>
    </row>
    <row r="3" spans="1:5" x14ac:dyDescent="0.35">
      <c r="A3" t="s">
        <v>8</v>
      </c>
    </row>
    <row r="5" spans="1:5" x14ac:dyDescent="0.35">
      <c r="A5" t="s">
        <v>20</v>
      </c>
      <c r="B5" t="s">
        <v>23</v>
      </c>
      <c r="C5" t="s">
        <v>22</v>
      </c>
      <c r="D5">
        <v>99999</v>
      </c>
      <c r="E5" t="s">
        <v>4</v>
      </c>
    </row>
    <row r="6" spans="1:5" x14ac:dyDescent="0.35">
      <c r="A6" t="s">
        <v>8</v>
      </c>
    </row>
    <row r="8" spans="1:5" x14ac:dyDescent="0.35">
      <c r="A8" t="s">
        <v>20</v>
      </c>
      <c r="B8" t="s">
        <v>37</v>
      </c>
      <c r="C8" t="s">
        <v>22</v>
      </c>
      <c r="D8">
        <v>0</v>
      </c>
      <c r="E8" t="s">
        <v>4</v>
      </c>
    </row>
    <row r="9" spans="1:5" x14ac:dyDescent="0.35">
      <c r="A9" t="s">
        <v>8</v>
      </c>
    </row>
    <row r="11" spans="1:5" x14ac:dyDescent="0.35">
      <c r="A11" t="s">
        <v>20</v>
      </c>
      <c r="B11" t="s">
        <v>38</v>
      </c>
      <c r="C11" t="s">
        <v>22</v>
      </c>
      <c r="D11">
        <v>0</v>
      </c>
      <c r="E11" t="s">
        <v>4</v>
      </c>
    </row>
    <row r="12" spans="1:5" x14ac:dyDescent="0.35">
      <c r="A12" t="s">
        <v>8</v>
      </c>
    </row>
    <row r="14" spans="1:5" x14ac:dyDescent="0.35">
      <c r="A14" t="s">
        <v>20</v>
      </c>
      <c r="B14" t="s">
        <v>43</v>
      </c>
      <c r="C14" t="s">
        <v>22</v>
      </c>
      <c r="D14">
        <v>99999</v>
      </c>
      <c r="E14" t="s">
        <v>4</v>
      </c>
    </row>
    <row r="15" spans="1:5" x14ac:dyDescent="0.35">
      <c r="A15" t="s">
        <v>8</v>
      </c>
    </row>
    <row r="17" spans="1:5" x14ac:dyDescent="0.35">
      <c r="A17" t="s">
        <v>20</v>
      </c>
      <c r="B17" t="s">
        <v>44</v>
      </c>
      <c r="C17" t="s">
        <v>22</v>
      </c>
      <c r="D17">
        <v>0</v>
      </c>
      <c r="E17" t="s">
        <v>4</v>
      </c>
    </row>
    <row r="18" spans="1:5" x14ac:dyDescent="0.35">
      <c r="A18" t="s">
        <v>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N366"/>
  <sheetViews>
    <sheetView topLeftCell="A326" zoomScale="40" zoomScaleNormal="40" workbookViewId="0">
      <selection activeCell="B365" sqref="B365:AK365"/>
    </sheetView>
  </sheetViews>
  <sheetFormatPr defaultRowHeight="14.5" x14ac:dyDescent="0.35"/>
  <cols>
    <col min="1" max="1" width="15.6328125" bestFit="1" customWidth="1"/>
  </cols>
  <sheetData>
    <row r="4" spans="1:40" x14ac:dyDescent="0.35">
      <c r="A4" t="s">
        <v>40</v>
      </c>
    </row>
    <row r="5" spans="1:40" x14ac:dyDescent="0.35">
      <c r="D5" t="s">
        <v>116</v>
      </c>
    </row>
    <row r="6" spans="1:40" x14ac:dyDescent="0.35">
      <c r="A6" s="4" t="s">
        <v>117</v>
      </c>
      <c r="B6" s="4" t="s">
        <v>118</v>
      </c>
      <c r="C6" s="4" t="s">
        <v>119</v>
      </c>
      <c r="D6" s="38">
        <v>2020</v>
      </c>
      <c r="E6" s="38">
        <v>2021</v>
      </c>
      <c r="F6" s="38">
        <v>2022</v>
      </c>
      <c r="G6" s="38">
        <v>2023</v>
      </c>
      <c r="H6" s="38">
        <v>2024</v>
      </c>
      <c r="I6" s="38">
        <v>2025</v>
      </c>
      <c r="J6" s="38">
        <v>2026</v>
      </c>
      <c r="K6" s="38">
        <v>2027</v>
      </c>
      <c r="L6" s="38">
        <v>2028</v>
      </c>
      <c r="M6" s="38">
        <v>2029</v>
      </c>
      <c r="N6" s="38">
        <v>2030</v>
      </c>
      <c r="O6" s="38">
        <v>2031</v>
      </c>
      <c r="P6" s="38">
        <v>2032</v>
      </c>
      <c r="Q6" s="38">
        <v>2033</v>
      </c>
      <c r="R6" s="38">
        <v>2034</v>
      </c>
      <c r="S6" s="38">
        <v>2035</v>
      </c>
      <c r="T6" s="38">
        <v>2036</v>
      </c>
      <c r="U6" s="38">
        <v>2037</v>
      </c>
      <c r="V6" s="38">
        <v>2038</v>
      </c>
      <c r="W6" s="38">
        <v>2039</v>
      </c>
      <c r="X6" s="38">
        <v>2040</v>
      </c>
      <c r="Y6" s="38">
        <v>2041</v>
      </c>
      <c r="Z6" s="38">
        <v>2042</v>
      </c>
      <c r="AA6" s="38">
        <v>2043</v>
      </c>
      <c r="AB6" s="38">
        <v>2044</v>
      </c>
      <c r="AC6" s="38">
        <v>2045</v>
      </c>
      <c r="AD6" s="38">
        <v>2046</v>
      </c>
      <c r="AE6" s="38">
        <v>2047</v>
      </c>
      <c r="AF6" s="38">
        <v>2048</v>
      </c>
      <c r="AG6" s="38">
        <v>2049</v>
      </c>
      <c r="AH6" s="38">
        <v>2050</v>
      </c>
      <c r="AI6" s="38">
        <v>2051</v>
      </c>
      <c r="AJ6" s="38">
        <v>2052</v>
      </c>
      <c r="AK6" s="38">
        <v>2053</v>
      </c>
      <c r="AL6" s="38">
        <v>2054</v>
      </c>
      <c r="AM6" s="38">
        <v>2055</v>
      </c>
      <c r="AN6" s="38"/>
    </row>
    <row r="7" spans="1:40" x14ac:dyDescent="0.35">
      <c r="A7" s="4" t="str">
        <f>'Techs-Fuels Updated'!D2</f>
        <v>ALPELBS000</v>
      </c>
      <c r="B7" t="str">
        <f>'Techs-Fuels Updated'!G2</f>
        <v>NA</v>
      </c>
      <c r="C7" s="7" t="str">
        <f>'Techs-Fuels Updated'!I2</f>
        <v>NA</v>
      </c>
      <c r="D7" s="170" t="str">
        <f>'Techs-Fuels Updated'!H2</f>
        <v>NA</v>
      </c>
      <c r="E7" s="170" t="str">
        <f t="shared" ref="E7:AC7" si="0">D7</f>
        <v>NA</v>
      </c>
      <c r="F7" s="170" t="str">
        <f t="shared" si="0"/>
        <v>NA</v>
      </c>
      <c r="G7" s="170" t="str">
        <f t="shared" si="0"/>
        <v>NA</v>
      </c>
      <c r="H7" s="170" t="str">
        <f t="shared" si="0"/>
        <v>NA</v>
      </c>
      <c r="I7" s="170" t="str">
        <f t="shared" si="0"/>
        <v>NA</v>
      </c>
      <c r="J7" s="170" t="str">
        <f t="shared" si="0"/>
        <v>NA</v>
      </c>
      <c r="K7" s="170" t="str">
        <f t="shared" si="0"/>
        <v>NA</v>
      </c>
      <c r="L7" s="170" t="str">
        <f t="shared" si="0"/>
        <v>NA</v>
      </c>
      <c r="M7" s="170" t="str">
        <f t="shared" si="0"/>
        <v>NA</v>
      </c>
      <c r="N7" s="170" t="str">
        <f t="shared" si="0"/>
        <v>NA</v>
      </c>
      <c r="O7" s="170" t="str">
        <f t="shared" si="0"/>
        <v>NA</v>
      </c>
      <c r="P7" s="170" t="str">
        <f t="shared" si="0"/>
        <v>NA</v>
      </c>
      <c r="Q7" s="170" t="str">
        <f t="shared" si="0"/>
        <v>NA</v>
      </c>
      <c r="R7" s="170" t="str">
        <f t="shared" si="0"/>
        <v>NA</v>
      </c>
      <c r="S7" s="170" t="str">
        <f t="shared" si="0"/>
        <v>NA</v>
      </c>
      <c r="T7" s="170" t="str">
        <f t="shared" si="0"/>
        <v>NA</v>
      </c>
      <c r="U7" s="170" t="str">
        <f t="shared" si="0"/>
        <v>NA</v>
      </c>
      <c r="V7" s="170" t="str">
        <f t="shared" si="0"/>
        <v>NA</v>
      </c>
      <c r="W7" s="170" t="str">
        <f t="shared" si="0"/>
        <v>NA</v>
      </c>
      <c r="X7" s="170" t="str">
        <f t="shared" si="0"/>
        <v>NA</v>
      </c>
      <c r="Y7" s="170" t="str">
        <f t="shared" si="0"/>
        <v>NA</v>
      </c>
      <c r="Z7" s="170" t="str">
        <f t="shared" si="0"/>
        <v>NA</v>
      </c>
      <c r="AA7" s="170" t="str">
        <f t="shared" si="0"/>
        <v>NA</v>
      </c>
      <c r="AB7" s="170" t="str">
        <f t="shared" si="0"/>
        <v>NA</v>
      </c>
      <c r="AC7" s="170" t="str">
        <f t="shared" si="0"/>
        <v>NA</v>
      </c>
      <c r="AD7" s="170" t="str">
        <f t="shared" ref="AD7:AD70" si="1">AC7</f>
        <v>NA</v>
      </c>
      <c r="AE7" s="170" t="str">
        <f t="shared" ref="AE7:AE70" si="2">AD7</f>
        <v>NA</v>
      </c>
      <c r="AF7" s="170" t="str">
        <f t="shared" ref="AF7:AF70" si="3">AE7</f>
        <v>NA</v>
      </c>
      <c r="AG7" s="170" t="str">
        <f t="shared" ref="AG7:AG70" si="4">AF7</f>
        <v>NA</v>
      </c>
      <c r="AH7" s="170" t="str">
        <f t="shared" ref="AH7:AH70" si="5">AG7</f>
        <v>NA</v>
      </c>
      <c r="AI7" s="170" t="str">
        <f t="shared" ref="AI7:AI70" si="6">AH7</f>
        <v>NA</v>
      </c>
      <c r="AJ7" s="170" t="str">
        <f t="shared" ref="AJ7:AJ70" si="7">AI7</f>
        <v>NA</v>
      </c>
      <c r="AK7" s="170" t="str">
        <f t="shared" ref="AK7:AK70" si="8">AJ7</f>
        <v>NA</v>
      </c>
      <c r="AL7" s="170" t="str">
        <f t="shared" ref="AL7:AL70" si="9">AK7</f>
        <v>NA</v>
      </c>
      <c r="AM7" s="170" t="str">
        <f t="shared" ref="AM7:AM70" si="10">AL7</f>
        <v>NA</v>
      </c>
      <c r="AN7" s="170"/>
    </row>
    <row r="8" spans="1:40" x14ac:dyDescent="0.35">
      <c r="A8" s="4" t="str">
        <f>'Techs-Fuels Updated'!D3</f>
        <v>ALRNGDM000</v>
      </c>
      <c r="B8" t="str">
        <f>'Techs-Fuels Updated'!G3</f>
        <v>NA</v>
      </c>
      <c r="C8" s="7" t="str">
        <f>'Techs-Fuels Updated'!I3</f>
        <v>NA</v>
      </c>
      <c r="D8" s="170" t="str">
        <f>'Techs-Fuels Updated'!H3</f>
        <v>NA</v>
      </c>
      <c r="E8" s="170" t="str">
        <f t="shared" ref="E8:E71" si="11">D8</f>
        <v>NA</v>
      </c>
      <c r="F8" s="170" t="str">
        <f t="shared" ref="F8:F71" si="12">E8</f>
        <v>NA</v>
      </c>
      <c r="G8" s="170" t="str">
        <f t="shared" ref="G8:G71" si="13">F8</f>
        <v>NA</v>
      </c>
      <c r="H8" s="170" t="str">
        <f t="shared" ref="H8:H71" si="14">G8</f>
        <v>NA</v>
      </c>
      <c r="I8" s="170" t="str">
        <f t="shared" ref="I8:I71" si="15">H8</f>
        <v>NA</v>
      </c>
      <c r="J8" s="170" t="str">
        <f t="shared" ref="J8:J71" si="16">I8</f>
        <v>NA</v>
      </c>
      <c r="K8" s="170" t="str">
        <f t="shared" ref="K8:K71" si="17">J8</f>
        <v>NA</v>
      </c>
      <c r="L8" s="170" t="str">
        <f t="shared" ref="L8:L71" si="18">K8</f>
        <v>NA</v>
      </c>
      <c r="M8" s="170" t="str">
        <f t="shared" ref="M8:M71" si="19">L8</f>
        <v>NA</v>
      </c>
      <c r="N8" s="170" t="str">
        <f t="shared" ref="N8:N71" si="20">M8</f>
        <v>NA</v>
      </c>
      <c r="O8" s="170" t="str">
        <f t="shared" ref="O8:O71" si="21">N8</f>
        <v>NA</v>
      </c>
      <c r="P8" s="170" t="str">
        <f t="shared" ref="P8:P71" si="22">O8</f>
        <v>NA</v>
      </c>
      <c r="Q8" s="170" t="str">
        <f t="shared" ref="Q8:Q71" si="23">P8</f>
        <v>NA</v>
      </c>
      <c r="R8" s="170" t="str">
        <f t="shared" ref="R8:R71" si="24">Q8</f>
        <v>NA</v>
      </c>
      <c r="S8" s="170" t="str">
        <f t="shared" ref="S8:S71" si="25">R8</f>
        <v>NA</v>
      </c>
      <c r="T8" s="170" t="str">
        <f t="shared" ref="T8:T71" si="26">S8</f>
        <v>NA</v>
      </c>
      <c r="U8" s="170" t="str">
        <f t="shared" ref="U8:U71" si="27">T8</f>
        <v>NA</v>
      </c>
      <c r="V8" s="170" t="str">
        <f t="shared" ref="V8:V71" si="28">U8</f>
        <v>NA</v>
      </c>
      <c r="W8" s="170" t="str">
        <f t="shared" ref="W8:W71" si="29">V8</f>
        <v>NA</v>
      </c>
      <c r="X8" s="170" t="str">
        <f t="shared" ref="X8:X71" si="30">W8</f>
        <v>NA</v>
      </c>
      <c r="Y8" s="170" t="str">
        <f t="shared" ref="Y8:Y71" si="31">X8</f>
        <v>NA</v>
      </c>
      <c r="Z8" s="170" t="str">
        <f t="shared" ref="Z8:Z71" si="32">Y8</f>
        <v>NA</v>
      </c>
      <c r="AA8" s="170" t="str">
        <f t="shared" ref="AA8:AA71" si="33">Z8</f>
        <v>NA</v>
      </c>
      <c r="AB8" s="170" t="str">
        <f t="shared" ref="AB8:AB71" si="34">AA8</f>
        <v>NA</v>
      </c>
      <c r="AC8" s="170" t="str">
        <f t="shared" ref="AC8:AC71" si="35">AB8</f>
        <v>NA</v>
      </c>
      <c r="AD8" s="170" t="str">
        <f t="shared" si="1"/>
        <v>NA</v>
      </c>
      <c r="AE8" s="170" t="str">
        <f t="shared" si="2"/>
        <v>NA</v>
      </c>
      <c r="AF8" s="170" t="str">
        <f t="shared" si="3"/>
        <v>NA</v>
      </c>
      <c r="AG8" s="170" t="str">
        <f t="shared" si="4"/>
        <v>NA</v>
      </c>
      <c r="AH8" s="170" t="str">
        <f t="shared" si="5"/>
        <v>NA</v>
      </c>
      <c r="AI8" s="170" t="str">
        <f t="shared" si="6"/>
        <v>NA</v>
      </c>
      <c r="AJ8" s="170" t="str">
        <f t="shared" si="7"/>
        <v>NA</v>
      </c>
      <c r="AK8" s="170" t="str">
        <f t="shared" si="8"/>
        <v>NA</v>
      </c>
      <c r="AL8" s="170" t="str">
        <f t="shared" si="9"/>
        <v>NA</v>
      </c>
      <c r="AM8" s="170" t="str">
        <f t="shared" si="10"/>
        <v>NA</v>
      </c>
      <c r="AN8" s="170"/>
    </row>
    <row r="9" spans="1:40" x14ac:dyDescent="0.35">
      <c r="A9" s="4" t="str">
        <f>'Techs-Fuels Updated'!D4</f>
        <v>ALRNGIM000</v>
      </c>
      <c r="B9" t="str">
        <f>'Techs-Fuels Updated'!G4</f>
        <v>NA</v>
      </c>
      <c r="C9" s="7" t="str">
        <f>'Techs-Fuels Updated'!I4</f>
        <v>NA</v>
      </c>
      <c r="D9" s="170" t="str">
        <f>'Techs-Fuels Updated'!H4</f>
        <v>NA</v>
      </c>
      <c r="E9" s="170" t="str">
        <f t="shared" si="11"/>
        <v>NA</v>
      </c>
      <c r="F9" s="170" t="str">
        <f t="shared" si="12"/>
        <v>NA</v>
      </c>
      <c r="G9" s="170" t="str">
        <f t="shared" si="13"/>
        <v>NA</v>
      </c>
      <c r="H9" s="170" t="str">
        <f t="shared" si="14"/>
        <v>NA</v>
      </c>
      <c r="I9" s="170" t="str">
        <f t="shared" si="15"/>
        <v>NA</v>
      </c>
      <c r="J9" s="170" t="str">
        <f t="shared" si="16"/>
        <v>NA</v>
      </c>
      <c r="K9" s="170" t="str">
        <f t="shared" si="17"/>
        <v>NA</v>
      </c>
      <c r="L9" s="170" t="str">
        <f t="shared" si="18"/>
        <v>NA</v>
      </c>
      <c r="M9" s="170" t="str">
        <f t="shared" si="19"/>
        <v>NA</v>
      </c>
      <c r="N9" s="170" t="str">
        <f t="shared" si="20"/>
        <v>NA</v>
      </c>
      <c r="O9" s="170" t="str">
        <f t="shared" si="21"/>
        <v>NA</v>
      </c>
      <c r="P9" s="170" t="str">
        <f t="shared" si="22"/>
        <v>NA</v>
      </c>
      <c r="Q9" s="170" t="str">
        <f t="shared" si="23"/>
        <v>NA</v>
      </c>
      <c r="R9" s="170" t="str">
        <f t="shared" si="24"/>
        <v>NA</v>
      </c>
      <c r="S9" s="170" t="str">
        <f t="shared" si="25"/>
        <v>NA</v>
      </c>
      <c r="T9" s="170" t="str">
        <f t="shared" si="26"/>
        <v>NA</v>
      </c>
      <c r="U9" s="170" t="str">
        <f t="shared" si="27"/>
        <v>NA</v>
      </c>
      <c r="V9" s="170" t="str">
        <f t="shared" si="28"/>
        <v>NA</v>
      </c>
      <c r="W9" s="170" t="str">
        <f t="shared" si="29"/>
        <v>NA</v>
      </c>
      <c r="X9" s="170" t="str">
        <f t="shared" si="30"/>
        <v>NA</v>
      </c>
      <c r="Y9" s="170" t="str">
        <f t="shared" si="31"/>
        <v>NA</v>
      </c>
      <c r="Z9" s="170" t="str">
        <f t="shared" si="32"/>
        <v>NA</v>
      </c>
      <c r="AA9" s="170" t="str">
        <f t="shared" si="33"/>
        <v>NA</v>
      </c>
      <c r="AB9" s="170" t="str">
        <f t="shared" si="34"/>
        <v>NA</v>
      </c>
      <c r="AC9" s="170" t="str">
        <f t="shared" si="35"/>
        <v>NA</v>
      </c>
      <c r="AD9" s="170" t="str">
        <f t="shared" si="1"/>
        <v>NA</v>
      </c>
      <c r="AE9" s="170" t="str">
        <f t="shared" si="2"/>
        <v>NA</v>
      </c>
      <c r="AF9" s="170" t="str">
        <f t="shared" si="3"/>
        <v>NA</v>
      </c>
      <c r="AG9" s="170" t="str">
        <f t="shared" si="4"/>
        <v>NA</v>
      </c>
      <c r="AH9" s="170" t="str">
        <f t="shared" si="5"/>
        <v>NA</v>
      </c>
      <c r="AI9" s="170" t="str">
        <f t="shared" si="6"/>
        <v>NA</v>
      </c>
      <c r="AJ9" s="170" t="str">
        <f t="shared" si="7"/>
        <v>NA</v>
      </c>
      <c r="AK9" s="170" t="str">
        <f t="shared" si="8"/>
        <v>NA</v>
      </c>
      <c r="AL9" s="170" t="str">
        <f t="shared" si="9"/>
        <v>NA</v>
      </c>
      <c r="AM9" s="170" t="str">
        <f t="shared" si="10"/>
        <v>NA</v>
      </c>
      <c r="AN9" s="170"/>
    </row>
    <row r="10" spans="1:40" x14ac:dyDescent="0.35">
      <c r="A10" s="4" t="str">
        <f>'Techs-Fuels Updated'!D5</f>
        <v>ALPHYDMHI0</v>
      </c>
      <c r="B10" t="str">
        <f>'Techs-Fuels Updated'!G5</f>
        <v>NA</v>
      </c>
      <c r="C10" s="7" t="str">
        <f>'Techs-Fuels Updated'!I5</f>
        <v>NA</v>
      </c>
      <c r="D10" s="170" t="str">
        <f>'Techs-Fuels Updated'!H5</f>
        <v>NA</v>
      </c>
      <c r="E10" s="170" t="str">
        <f t="shared" si="11"/>
        <v>NA</v>
      </c>
      <c r="F10" s="170" t="str">
        <f t="shared" si="12"/>
        <v>NA</v>
      </c>
      <c r="G10" s="170" t="str">
        <f t="shared" si="13"/>
        <v>NA</v>
      </c>
      <c r="H10" s="170" t="str">
        <f t="shared" si="14"/>
        <v>NA</v>
      </c>
      <c r="I10" s="170" t="str">
        <f t="shared" si="15"/>
        <v>NA</v>
      </c>
      <c r="J10" s="170" t="str">
        <f t="shared" si="16"/>
        <v>NA</v>
      </c>
      <c r="K10" s="170" t="str">
        <f t="shared" si="17"/>
        <v>NA</v>
      </c>
      <c r="L10" s="170" t="str">
        <f t="shared" si="18"/>
        <v>NA</v>
      </c>
      <c r="M10" s="170" t="str">
        <f t="shared" si="19"/>
        <v>NA</v>
      </c>
      <c r="N10" s="170" t="str">
        <f t="shared" si="20"/>
        <v>NA</v>
      </c>
      <c r="O10" s="170" t="str">
        <f t="shared" si="21"/>
        <v>NA</v>
      </c>
      <c r="P10" s="170" t="str">
        <f t="shared" si="22"/>
        <v>NA</v>
      </c>
      <c r="Q10" s="170" t="str">
        <f t="shared" si="23"/>
        <v>NA</v>
      </c>
      <c r="R10" s="170" t="str">
        <f t="shared" si="24"/>
        <v>NA</v>
      </c>
      <c r="S10" s="170" t="str">
        <f t="shared" si="25"/>
        <v>NA</v>
      </c>
      <c r="T10" s="170" t="str">
        <f t="shared" si="26"/>
        <v>NA</v>
      </c>
      <c r="U10" s="170" t="str">
        <f t="shared" si="27"/>
        <v>NA</v>
      </c>
      <c r="V10" s="170" t="str">
        <f t="shared" si="28"/>
        <v>NA</v>
      </c>
      <c r="W10" s="170" t="str">
        <f t="shared" si="29"/>
        <v>NA</v>
      </c>
      <c r="X10" s="170" t="str">
        <f t="shared" si="30"/>
        <v>NA</v>
      </c>
      <c r="Y10" s="170" t="str">
        <f t="shared" si="31"/>
        <v>NA</v>
      </c>
      <c r="Z10" s="170" t="str">
        <f t="shared" si="32"/>
        <v>NA</v>
      </c>
      <c r="AA10" s="170" t="str">
        <f t="shared" si="33"/>
        <v>NA</v>
      </c>
      <c r="AB10" s="170" t="str">
        <f t="shared" si="34"/>
        <v>NA</v>
      </c>
      <c r="AC10" s="170" t="str">
        <f t="shared" si="35"/>
        <v>NA</v>
      </c>
      <c r="AD10" s="170" t="str">
        <f t="shared" si="1"/>
        <v>NA</v>
      </c>
      <c r="AE10" s="170" t="str">
        <f t="shared" si="2"/>
        <v>NA</v>
      </c>
      <c r="AF10" s="170" t="str">
        <f t="shared" si="3"/>
        <v>NA</v>
      </c>
      <c r="AG10" s="170" t="str">
        <f t="shared" si="4"/>
        <v>NA</v>
      </c>
      <c r="AH10" s="170" t="str">
        <f t="shared" si="5"/>
        <v>NA</v>
      </c>
      <c r="AI10" s="170" t="str">
        <f t="shared" si="6"/>
        <v>NA</v>
      </c>
      <c r="AJ10" s="170" t="str">
        <f t="shared" si="7"/>
        <v>NA</v>
      </c>
      <c r="AK10" s="170" t="str">
        <f t="shared" si="8"/>
        <v>NA</v>
      </c>
      <c r="AL10" s="170" t="str">
        <f t="shared" si="9"/>
        <v>NA</v>
      </c>
      <c r="AM10" s="170" t="str">
        <f t="shared" si="10"/>
        <v>NA</v>
      </c>
      <c r="AN10" s="170"/>
    </row>
    <row r="11" spans="1:40" x14ac:dyDescent="0.35">
      <c r="A11" s="4" t="str">
        <f>'Techs-Fuels Updated'!D6</f>
        <v>ALPHYDMNI1</v>
      </c>
      <c r="B11" t="str">
        <f>'Techs-Fuels Updated'!G6</f>
        <v>NA</v>
      </c>
      <c r="C11" s="7" t="str">
        <f>'Techs-Fuels Updated'!I6</f>
        <v>NA</v>
      </c>
      <c r="D11" s="170" t="str">
        <f>'Techs-Fuels Updated'!H6</f>
        <v>NA</v>
      </c>
      <c r="E11" s="170" t="str">
        <f t="shared" si="11"/>
        <v>NA</v>
      </c>
      <c r="F11" s="170" t="str">
        <f t="shared" si="12"/>
        <v>NA</v>
      </c>
      <c r="G11" s="170" t="str">
        <f t="shared" si="13"/>
        <v>NA</v>
      </c>
      <c r="H11" s="170" t="str">
        <f t="shared" si="14"/>
        <v>NA</v>
      </c>
      <c r="I11" s="170" t="str">
        <f t="shared" si="15"/>
        <v>NA</v>
      </c>
      <c r="J11" s="170" t="str">
        <f t="shared" si="16"/>
        <v>NA</v>
      </c>
      <c r="K11" s="170" t="str">
        <f t="shared" si="17"/>
        <v>NA</v>
      </c>
      <c r="L11" s="170" t="str">
        <f t="shared" si="18"/>
        <v>NA</v>
      </c>
      <c r="M11" s="170" t="str">
        <f t="shared" si="19"/>
        <v>NA</v>
      </c>
      <c r="N11" s="170" t="str">
        <f t="shared" si="20"/>
        <v>NA</v>
      </c>
      <c r="O11" s="170" t="str">
        <f t="shared" si="21"/>
        <v>NA</v>
      </c>
      <c r="P11" s="170" t="str">
        <f t="shared" si="22"/>
        <v>NA</v>
      </c>
      <c r="Q11" s="170" t="str">
        <f t="shared" si="23"/>
        <v>NA</v>
      </c>
      <c r="R11" s="170" t="str">
        <f t="shared" si="24"/>
        <v>NA</v>
      </c>
      <c r="S11" s="170" t="str">
        <f t="shared" si="25"/>
        <v>NA</v>
      </c>
      <c r="T11" s="170" t="str">
        <f t="shared" si="26"/>
        <v>NA</v>
      </c>
      <c r="U11" s="170" t="str">
        <f t="shared" si="27"/>
        <v>NA</v>
      </c>
      <c r="V11" s="170" t="str">
        <f t="shared" si="28"/>
        <v>NA</v>
      </c>
      <c r="W11" s="170" t="str">
        <f t="shared" si="29"/>
        <v>NA</v>
      </c>
      <c r="X11" s="170" t="str">
        <f t="shared" si="30"/>
        <v>NA</v>
      </c>
      <c r="Y11" s="170" t="str">
        <f t="shared" si="31"/>
        <v>NA</v>
      </c>
      <c r="Z11" s="170" t="str">
        <f t="shared" si="32"/>
        <v>NA</v>
      </c>
      <c r="AA11" s="170" t="str">
        <f t="shared" si="33"/>
        <v>NA</v>
      </c>
      <c r="AB11" s="170" t="str">
        <f t="shared" si="34"/>
        <v>NA</v>
      </c>
      <c r="AC11" s="170" t="str">
        <f t="shared" si="35"/>
        <v>NA</v>
      </c>
      <c r="AD11" s="170" t="str">
        <f t="shared" si="1"/>
        <v>NA</v>
      </c>
      <c r="AE11" s="170" t="str">
        <f t="shared" si="2"/>
        <v>NA</v>
      </c>
      <c r="AF11" s="170" t="str">
        <f t="shared" si="3"/>
        <v>NA</v>
      </c>
      <c r="AG11" s="170" t="str">
        <f t="shared" si="4"/>
        <v>NA</v>
      </c>
      <c r="AH11" s="170" t="str">
        <f t="shared" si="5"/>
        <v>NA</v>
      </c>
      <c r="AI11" s="170" t="str">
        <f t="shared" si="6"/>
        <v>NA</v>
      </c>
      <c r="AJ11" s="170" t="str">
        <f t="shared" si="7"/>
        <v>NA</v>
      </c>
      <c r="AK11" s="170" t="str">
        <f t="shared" si="8"/>
        <v>NA</v>
      </c>
      <c r="AL11" s="170" t="str">
        <f t="shared" si="9"/>
        <v>NA</v>
      </c>
      <c r="AM11" s="170" t="str">
        <f t="shared" si="10"/>
        <v>NA</v>
      </c>
      <c r="AN11" s="170"/>
    </row>
    <row r="12" spans="1:40" x14ac:dyDescent="0.35">
      <c r="A12" s="4" t="str">
        <f>'Techs-Fuels Updated'!D7</f>
        <v>ALPHYDMHI2</v>
      </c>
      <c r="B12" t="str">
        <f>'Techs-Fuels Updated'!G7</f>
        <v>NA</v>
      </c>
      <c r="C12" s="7" t="str">
        <f>'Techs-Fuels Updated'!I7</f>
        <v>NA</v>
      </c>
      <c r="D12" s="170" t="str">
        <f>'Techs-Fuels Updated'!H7</f>
        <v>NA</v>
      </c>
      <c r="E12" s="170" t="str">
        <f t="shared" si="11"/>
        <v>NA</v>
      </c>
      <c r="F12" s="170" t="str">
        <f t="shared" si="12"/>
        <v>NA</v>
      </c>
      <c r="G12" s="170" t="str">
        <f t="shared" si="13"/>
        <v>NA</v>
      </c>
      <c r="H12" s="170" t="str">
        <f t="shared" si="14"/>
        <v>NA</v>
      </c>
      <c r="I12" s="170" t="str">
        <f t="shared" si="15"/>
        <v>NA</v>
      </c>
      <c r="J12" s="170" t="str">
        <f t="shared" si="16"/>
        <v>NA</v>
      </c>
      <c r="K12" s="170" t="str">
        <f t="shared" si="17"/>
        <v>NA</v>
      </c>
      <c r="L12" s="170" t="str">
        <f t="shared" si="18"/>
        <v>NA</v>
      </c>
      <c r="M12" s="170" t="str">
        <f t="shared" si="19"/>
        <v>NA</v>
      </c>
      <c r="N12" s="170" t="str">
        <f t="shared" si="20"/>
        <v>NA</v>
      </c>
      <c r="O12" s="170" t="str">
        <f t="shared" si="21"/>
        <v>NA</v>
      </c>
      <c r="P12" s="170" t="str">
        <f t="shared" si="22"/>
        <v>NA</v>
      </c>
      <c r="Q12" s="170" t="str">
        <f t="shared" si="23"/>
        <v>NA</v>
      </c>
      <c r="R12" s="170" t="str">
        <f t="shared" si="24"/>
        <v>NA</v>
      </c>
      <c r="S12" s="170" t="str">
        <f t="shared" si="25"/>
        <v>NA</v>
      </c>
      <c r="T12" s="170" t="str">
        <f t="shared" si="26"/>
        <v>NA</v>
      </c>
      <c r="U12" s="170" t="str">
        <f t="shared" si="27"/>
        <v>NA</v>
      </c>
      <c r="V12" s="170" t="str">
        <f t="shared" si="28"/>
        <v>NA</v>
      </c>
      <c r="W12" s="170" t="str">
        <f t="shared" si="29"/>
        <v>NA</v>
      </c>
      <c r="X12" s="170" t="str">
        <f t="shared" si="30"/>
        <v>NA</v>
      </c>
      <c r="Y12" s="170" t="str">
        <f t="shared" si="31"/>
        <v>NA</v>
      </c>
      <c r="Z12" s="170" t="str">
        <f t="shared" si="32"/>
        <v>NA</v>
      </c>
      <c r="AA12" s="170" t="str">
        <f t="shared" si="33"/>
        <v>NA</v>
      </c>
      <c r="AB12" s="170" t="str">
        <f t="shared" si="34"/>
        <v>NA</v>
      </c>
      <c r="AC12" s="170" t="str">
        <f t="shared" si="35"/>
        <v>NA</v>
      </c>
      <c r="AD12" s="170" t="str">
        <f t="shared" si="1"/>
        <v>NA</v>
      </c>
      <c r="AE12" s="170" t="str">
        <f t="shared" si="2"/>
        <v>NA</v>
      </c>
      <c r="AF12" s="170" t="str">
        <f t="shared" si="3"/>
        <v>NA</v>
      </c>
      <c r="AG12" s="170" t="str">
        <f t="shared" si="4"/>
        <v>NA</v>
      </c>
      <c r="AH12" s="170" t="str">
        <f t="shared" si="5"/>
        <v>NA</v>
      </c>
      <c r="AI12" s="170" t="str">
        <f t="shared" si="6"/>
        <v>NA</v>
      </c>
      <c r="AJ12" s="170" t="str">
        <f t="shared" si="7"/>
        <v>NA</v>
      </c>
      <c r="AK12" s="170" t="str">
        <f t="shared" si="8"/>
        <v>NA</v>
      </c>
      <c r="AL12" s="170" t="str">
        <f t="shared" si="9"/>
        <v>NA</v>
      </c>
      <c r="AM12" s="170" t="str">
        <f t="shared" si="10"/>
        <v>NA</v>
      </c>
      <c r="AN12" s="170"/>
    </row>
    <row r="13" spans="1:40" x14ac:dyDescent="0.35">
      <c r="A13" s="4" t="str">
        <f>'Techs-Fuels Updated'!D8</f>
        <v>ALPHYDMHI3</v>
      </c>
      <c r="B13" t="str">
        <f>'Techs-Fuels Updated'!G8</f>
        <v>NA</v>
      </c>
      <c r="C13" s="7" t="str">
        <f>'Techs-Fuels Updated'!I8</f>
        <v>NA</v>
      </c>
      <c r="D13" s="170" t="str">
        <f>'Techs-Fuels Updated'!H8</f>
        <v>NA</v>
      </c>
      <c r="E13" s="170" t="str">
        <f t="shared" si="11"/>
        <v>NA</v>
      </c>
      <c r="F13" s="170" t="str">
        <f t="shared" si="12"/>
        <v>NA</v>
      </c>
      <c r="G13" s="170" t="str">
        <f t="shared" si="13"/>
        <v>NA</v>
      </c>
      <c r="H13" s="170" t="str">
        <f t="shared" si="14"/>
        <v>NA</v>
      </c>
      <c r="I13" s="170" t="str">
        <f t="shared" si="15"/>
        <v>NA</v>
      </c>
      <c r="J13" s="170" t="str">
        <f t="shared" si="16"/>
        <v>NA</v>
      </c>
      <c r="K13" s="170" t="str">
        <f t="shared" si="17"/>
        <v>NA</v>
      </c>
      <c r="L13" s="170" t="str">
        <f t="shared" si="18"/>
        <v>NA</v>
      </c>
      <c r="M13" s="170" t="str">
        <f t="shared" si="19"/>
        <v>NA</v>
      </c>
      <c r="N13" s="170" t="str">
        <f t="shared" si="20"/>
        <v>NA</v>
      </c>
      <c r="O13" s="170" t="str">
        <f t="shared" si="21"/>
        <v>NA</v>
      </c>
      <c r="P13" s="170" t="str">
        <f t="shared" si="22"/>
        <v>NA</v>
      </c>
      <c r="Q13" s="170" t="str">
        <f t="shared" si="23"/>
        <v>NA</v>
      </c>
      <c r="R13" s="170" t="str">
        <f t="shared" si="24"/>
        <v>NA</v>
      </c>
      <c r="S13" s="170" t="str">
        <f t="shared" si="25"/>
        <v>NA</v>
      </c>
      <c r="T13" s="170" t="str">
        <f t="shared" si="26"/>
        <v>NA</v>
      </c>
      <c r="U13" s="170" t="str">
        <f t="shared" si="27"/>
        <v>NA</v>
      </c>
      <c r="V13" s="170" t="str">
        <f t="shared" si="28"/>
        <v>NA</v>
      </c>
      <c r="W13" s="170" t="str">
        <f t="shared" si="29"/>
        <v>NA</v>
      </c>
      <c r="X13" s="170" t="str">
        <f t="shared" si="30"/>
        <v>NA</v>
      </c>
      <c r="Y13" s="170" t="str">
        <f t="shared" si="31"/>
        <v>NA</v>
      </c>
      <c r="Z13" s="170" t="str">
        <f t="shared" si="32"/>
        <v>NA</v>
      </c>
      <c r="AA13" s="170" t="str">
        <f t="shared" si="33"/>
        <v>NA</v>
      </c>
      <c r="AB13" s="170" t="str">
        <f t="shared" si="34"/>
        <v>NA</v>
      </c>
      <c r="AC13" s="170" t="str">
        <f t="shared" si="35"/>
        <v>NA</v>
      </c>
      <c r="AD13" s="170" t="str">
        <f t="shared" si="1"/>
        <v>NA</v>
      </c>
      <c r="AE13" s="170" t="str">
        <f t="shared" si="2"/>
        <v>NA</v>
      </c>
      <c r="AF13" s="170" t="str">
        <f t="shared" si="3"/>
        <v>NA</v>
      </c>
      <c r="AG13" s="170" t="str">
        <f t="shared" si="4"/>
        <v>NA</v>
      </c>
      <c r="AH13" s="170" t="str">
        <f t="shared" si="5"/>
        <v>NA</v>
      </c>
      <c r="AI13" s="170" t="str">
        <f t="shared" si="6"/>
        <v>NA</v>
      </c>
      <c r="AJ13" s="170" t="str">
        <f t="shared" si="7"/>
        <v>NA</v>
      </c>
      <c r="AK13" s="170" t="str">
        <f t="shared" si="8"/>
        <v>NA</v>
      </c>
      <c r="AL13" s="170" t="str">
        <f t="shared" si="9"/>
        <v>NA</v>
      </c>
      <c r="AM13" s="170" t="str">
        <f t="shared" si="10"/>
        <v>NA</v>
      </c>
      <c r="AN13" s="170"/>
    </row>
    <row r="14" spans="1:40" x14ac:dyDescent="0.35">
      <c r="A14" s="4" t="str">
        <f>'Techs-Fuels Updated'!D9</f>
        <v>ALPHYDMHI4</v>
      </c>
      <c r="B14" t="str">
        <f>'Techs-Fuels Updated'!G9</f>
        <v>NA</v>
      </c>
      <c r="C14" s="7" t="str">
        <f>'Techs-Fuels Updated'!I9</f>
        <v>NA</v>
      </c>
      <c r="D14" s="170" t="str">
        <f>'Techs-Fuels Updated'!H9</f>
        <v>NA</v>
      </c>
      <c r="E14" s="170" t="str">
        <f t="shared" si="11"/>
        <v>NA</v>
      </c>
      <c r="F14" s="170" t="str">
        <f t="shared" si="12"/>
        <v>NA</v>
      </c>
      <c r="G14" s="170" t="str">
        <f t="shared" si="13"/>
        <v>NA</v>
      </c>
      <c r="H14" s="170" t="str">
        <f t="shared" si="14"/>
        <v>NA</v>
      </c>
      <c r="I14" s="170" t="str">
        <f t="shared" si="15"/>
        <v>NA</v>
      </c>
      <c r="J14" s="170" t="str">
        <f t="shared" si="16"/>
        <v>NA</v>
      </c>
      <c r="K14" s="170" t="str">
        <f t="shared" si="17"/>
        <v>NA</v>
      </c>
      <c r="L14" s="170" t="str">
        <f t="shared" si="18"/>
        <v>NA</v>
      </c>
      <c r="M14" s="170" t="str">
        <f t="shared" si="19"/>
        <v>NA</v>
      </c>
      <c r="N14" s="170" t="str">
        <f t="shared" si="20"/>
        <v>NA</v>
      </c>
      <c r="O14" s="170" t="str">
        <f t="shared" si="21"/>
        <v>NA</v>
      </c>
      <c r="P14" s="170" t="str">
        <f t="shared" si="22"/>
        <v>NA</v>
      </c>
      <c r="Q14" s="170" t="str">
        <f t="shared" si="23"/>
        <v>NA</v>
      </c>
      <c r="R14" s="170" t="str">
        <f t="shared" si="24"/>
        <v>NA</v>
      </c>
      <c r="S14" s="170" t="str">
        <f t="shared" si="25"/>
        <v>NA</v>
      </c>
      <c r="T14" s="170" t="str">
        <f t="shared" si="26"/>
        <v>NA</v>
      </c>
      <c r="U14" s="170" t="str">
        <f t="shared" si="27"/>
        <v>NA</v>
      </c>
      <c r="V14" s="170" t="str">
        <f t="shared" si="28"/>
        <v>NA</v>
      </c>
      <c r="W14" s="170" t="str">
        <f t="shared" si="29"/>
        <v>NA</v>
      </c>
      <c r="X14" s="170" t="str">
        <f t="shared" si="30"/>
        <v>NA</v>
      </c>
      <c r="Y14" s="170" t="str">
        <f t="shared" si="31"/>
        <v>NA</v>
      </c>
      <c r="Z14" s="170" t="str">
        <f t="shared" si="32"/>
        <v>NA</v>
      </c>
      <c r="AA14" s="170" t="str">
        <f t="shared" si="33"/>
        <v>NA</v>
      </c>
      <c r="AB14" s="170" t="str">
        <f t="shared" si="34"/>
        <v>NA</v>
      </c>
      <c r="AC14" s="170" t="str">
        <f t="shared" si="35"/>
        <v>NA</v>
      </c>
      <c r="AD14" s="170" t="str">
        <f t="shared" si="1"/>
        <v>NA</v>
      </c>
      <c r="AE14" s="170" t="str">
        <f t="shared" si="2"/>
        <v>NA</v>
      </c>
      <c r="AF14" s="170" t="str">
        <f t="shared" si="3"/>
        <v>NA</v>
      </c>
      <c r="AG14" s="170" t="str">
        <f t="shared" si="4"/>
        <v>NA</v>
      </c>
      <c r="AH14" s="170" t="str">
        <f t="shared" si="5"/>
        <v>NA</v>
      </c>
      <c r="AI14" s="170" t="str">
        <f t="shared" si="6"/>
        <v>NA</v>
      </c>
      <c r="AJ14" s="170" t="str">
        <f t="shared" si="7"/>
        <v>NA</v>
      </c>
      <c r="AK14" s="170" t="str">
        <f t="shared" si="8"/>
        <v>NA</v>
      </c>
      <c r="AL14" s="170" t="str">
        <f t="shared" si="9"/>
        <v>NA</v>
      </c>
      <c r="AM14" s="170" t="str">
        <f t="shared" si="10"/>
        <v>NA</v>
      </c>
      <c r="AN14" s="170"/>
    </row>
    <row r="15" spans="1:40" x14ac:dyDescent="0.35">
      <c r="A15" s="4" t="str">
        <f>'Techs-Fuels Updated'!D10</f>
        <v>ALPHYDMHO0</v>
      </c>
      <c r="B15" t="str">
        <f>'Techs-Fuels Updated'!G10</f>
        <v>NA</v>
      </c>
      <c r="C15" s="7" t="str">
        <f>'Techs-Fuels Updated'!I10</f>
        <v>NA</v>
      </c>
      <c r="D15" s="170" t="str">
        <f>'Techs-Fuels Updated'!H10</f>
        <v>NA</v>
      </c>
      <c r="E15" s="170" t="str">
        <f t="shared" si="11"/>
        <v>NA</v>
      </c>
      <c r="F15" s="170" t="str">
        <f t="shared" si="12"/>
        <v>NA</v>
      </c>
      <c r="G15" s="170" t="str">
        <f t="shared" si="13"/>
        <v>NA</v>
      </c>
      <c r="H15" s="170" t="str">
        <f t="shared" si="14"/>
        <v>NA</v>
      </c>
      <c r="I15" s="170" t="str">
        <f t="shared" si="15"/>
        <v>NA</v>
      </c>
      <c r="J15" s="170" t="str">
        <f t="shared" si="16"/>
        <v>NA</v>
      </c>
      <c r="K15" s="170" t="str">
        <f t="shared" si="17"/>
        <v>NA</v>
      </c>
      <c r="L15" s="170" t="str">
        <f t="shared" si="18"/>
        <v>NA</v>
      </c>
      <c r="M15" s="170" t="str">
        <f t="shared" si="19"/>
        <v>NA</v>
      </c>
      <c r="N15" s="170" t="str">
        <f t="shared" si="20"/>
        <v>NA</v>
      </c>
      <c r="O15" s="170" t="str">
        <f t="shared" si="21"/>
        <v>NA</v>
      </c>
      <c r="P15" s="170" t="str">
        <f t="shared" si="22"/>
        <v>NA</v>
      </c>
      <c r="Q15" s="170" t="str">
        <f t="shared" si="23"/>
        <v>NA</v>
      </c>
      <c r="R15" s="170" t="str">
        <f t="shared" si="24"/>
        <v>NA</v>
      </c>
      <c r="S15" s="170" t="str">
        <f t="shared" si="25"/>
        <v>NA</v>
      </c>
      <c r="T15" s="170" t="str">
        <f t="shared" si="26"/>
        <v>NA</v>
      </c>
      <c r="U15" s="170" t="str">
        <f t="shared" si="27"/>
        <v>NA</v>
      </c>
      <c r="V15" s="170" t="str">
        <f t="shared" si="28"/>
        <v>NA</v>
      </c>
      <c r="W15" s="170" t="str">
        <f t="shared" si="29"/>
        <v>NA</v>
      </c>
      <c r="X15" s="170" t="str">
        <f t="shared" si="30"/>
        <v>NA</v>
      </c>
      <c r="Y15" s="170" t="str">
        <f t="shared" si="31"/>
        <v>NA</v>
      </c>
      <c r="Z15" s="170" t="str">
        <f t="shared" si="32"/>
        <v>NA</v>
      </c>
      <c r="AA15" s="170" t="str">
        <f t="shared" si="33"/>
        <v>NA</v>
      </c>
      <c r="AB15" s="170" t="str">
        <f t="shared" si="34"/>
        <v>NA</v>
      </c>
      <c r="AC15" s="170" t="str">
        <f t="shared" si="35"/>
        <v>NA</v>
      </c>
      <c r="AD15" s="170" t="str">
        <f t="shared" si="1"/>
        <v>NA</v>
      </c>
      <c r="AE15" s="170" t="str">
        <f t="shared" si="2"/>
        <v>NA</v>
      </c>
      <c r="AF15" s="170" t="str">
        <f t="shared" si="3"/>
        <v>NA</v>
      </c>
      <c r="AG15" s="170" t="str">
        <f t="shared" si="4"/>
        <v>NA</v>
      </c>
      <c r="AH15" s="170" t="str">
        <f t="shared" si="5"/>
        <v>NA</v>
      </c>
      <c r="AI15" s="170" t="str">
        <f t="shared" si="6"/>
        <v>NA</v>
      </c>
      <c r="AJ15" s="170" t="str">
        <f t="shared" si="7"/>
        <v>NA</v>
      </c>
      <c r="AK15" s="170" t="str">
        <f t="shared" si="8"/>
        <v>NA</v>
      </c>
      <c r="AL15" s="170" t="str">
        <f t="shared" si="9"/>
        <v>NA</v>
      </c>
      <c r="AM15" s="170" t="str">
        <f t="shared" si="10"/>
        <v>NA</v>
      </c>
      <c r="AN15" s="170"/>
    </row>
    <row r="16" spans="1:40" x14ac:dyDescent="0.35">
      <c r="A16" s="4" t="str">
        <f>'Techs-Fuels Updated'!D11</f>
        <v>ALPHYDMNO0</v>
      </c>
      <c r="B16" t="str">
        <f>'Techs-Fuels Updated'!G11</f>
        <v>NA</v>
      </c>
      <c r="C16" s="7" t="str">
        <f>'Techs-Fuels Updated'!I11</f>
        <v>NA</v>
      </c>
      <c r="D16" s="170" t="str">
        <f>'Techs-Fuels Updated'!H11</f>
        <v>NA</v>
      </c>
      <c r="E16" s="170" t="str">
        <f t="shared" si="11"/>
        <v>NA</v>
      </c>
      <c r="F16" s="170" t="str">
        <f t="shared" si="12"/>
        <v>NA</v>
      </c>
      <c r="G16" s="170" t="str">
        <f t="shared" si="13"/>
        <v>NA</v>
      </c>
      <c r="H16" s="170" t="str">
        <f t="shared" si="14"/>
        <v>NA</v>
      </c>
      <c r="I16" s="170" t="str">
        <f t="shared" si="15"/>
        <v>NA</v>
      </c>
      <c r="J16" s="170" t="str">
        <f t="shared" si="16"/>
        <v>NA</v>
      </c>
      <c r="K16" s="170" t="str">
        <f t="shared" si="17"/>
        <v>NA</v>
      </c>
      <c r="L16" s="170" t="str">
        <f t="shared" si="18"/>
        <v>NA</v>
      </c>
      <c r="M16" s="170" t="str">
        <f t="shared" si="19"/>
        <v>NA</v>
      </c>
      <c r="N16" s="170" t="str">
        <f t="shared" si="20"/>
        <v>NA</v>
      </c>
      <c r="O16" s="170" t="str">
        <f t="shared" si="21"/>
        <v>NA</v>
      </c>
      <c r="P16" s="170" t="str">
        <f t="shared" si="22"/>
        <v>NA</v>
      </c>
      <c r="Q16" s="170" t="str">
        <f t="shared" si="23"/>
        <v>NA</v>
      </c>
      <c r="R16" s="170" t="str">
        <f t="shared" si="24"/>
        <v>NA</v>
      </c>
      <c r="S16" s="170" t="str">
        <f t="shared" si="25"/>
        <v>NA</v>
      </c>
      <c r="T16" s="170" t="str">
        <f t="shared" si="26"/>
        <v>NA</v>
      </c>
      <c r="U16" s="170" t="str">
        <f t="shared" si="27"/>
        <v>NA</v>
      </c>
      <c r="V16" s="170" t="str">
        <f t="shared" si="28"/>
        <v>NA</v>
      </c>
      <c r="W16" s="170" t="str">
        <f t="shared" si="29"/>
        <v>NA</v>
      </c>
      <c r="X16" s="170" t="str">
        <f t="shared" si="30"/>
        <v>NA</v>
      </c>
      <c r="Y16" s="170" t="str">
        <f t="shared" si="31"/>
        <v>NA</v>
      </c>
      <c r="Z16" s="170" t="str">
        <f t="shared" si="32"/>
        <v>NA</v>
      </c>
      <c r="AA16" s="170" t="str">
        <f t="shared" si="33"/>
        <v>NA</v>
      </c>
      <c r="AB16" s="170" t="str">
        <f t="shared" si="34"/>
        <v>NA</v>
      </c>
      <c r="AC16" s="170" t="str">
        <f t="shared" si="35"/>
        <v>NA</v>
      </c>
      <c r="AD16" s="170" t="str">
        <f t="shared" si="1"/>
        <v>NA</v>
      </c>
      <c r="AE16" s="170" t="str">
        <f t="shared" si="2"/>
        <v>NA</v>
      </c>
      <c r="AF16" s="170" t="str">
        <f t="shared" si="3"/>
        <v>NA</v>
      </c>
      <c r="AG16" s="170" t="str">
        <f t="shared" si="4"/>
        <v>NA</v>
      </c>
      <c r="AH16" s="170" t="str">
        <f t="shared" si="5"/>
        <v>NA</v>
      </c>
      <c r="AI16" s="170" t="str">
        <f t="shared" si="6"/>
        <v>NA</v>
      </c>
      <c r="AJ16" s="170" t="str">
        <f t="shared" si="7"/>
        <v>NA</v>
      </c>
      <c r="AK16" s="170" t="str">
        <f t="shared" si="8"/>
        <v>NA</v>
      </c>
      <c r="AL16" s="170" t="str">
        <f t="shared" si="9"/>
        <v>NA</v>
      </c>
      <c r="AM16" s="170" t="str">
        <f t="shared" si="10"/>
        <v>NA</v>
      </c>
      <c r="AN16" s="170"/>
    </row>
    <row r="17" spans="1:40" x14ac:dyDescent="0.35">
      <c r="A17" s="4" t="str">
        <f>'Techs-Fuels Updated'!D12</f>
        <v>ALPHYRRHI0</v>
      </c>
      <c r="B17" t="str">
        <f>'Techs-Fuels Updated'!G12</f>
        <v>NA</v>
      </c>
      <c r="C17" s="7" t="str">
        <f>'Techs-Fuels Updated'!I12</f>
        <v>NA</v>
      </c>
      <c r="D17" s="170" t="str">
        <f>'Techs-Fuels Updated'!H12</f>
        <v>NA</v>
      </c>
      <c r="E17" s="170" t="str">
        <f t="shared" si="11"/>
        <v>NA</v>
      </c>
      <c r="F17" s="170" t="str">
        <f t="shared" si="12"/>
        <v>NA</v>
      </c>
      <c r="G17" s="170" t="str">
        <f t="shared" si="13"/>
        <v>NA</v>
      </c>
      <c r="H17" s="170" t="str">
        <f t="shared" si="14"/>
        <v>NA</v>
      </c>
      <c r="I17" s="170" t="str">
        <f t="shared" si="15"/>
        <v>NA</v>
      </c>
      <c r="J17" s="170" t="str">
        <f t="shared" si="16"/>
        <v>NA</v>
      </c>
      <c r="K17" s="170" t="str">
        <f t="shared" si="17"/>
        <v>NA</v>
      </c>
      <c r="L17" s="170" t="str">
        <f t="shared" si="18"/>
        <v>NA</v>
      </c>
      <c r="M17" s="170" t="str">
        <f t="shared" si="19"/>
        <v>NA</v>
      </c>
      <c r="N17" s="170" t="str">
        <f t="shared" si="20"/>
        <v>NA</v>
      </c>
      <c r="O17" s="170" t="str">
        <f t="shared" si="21"/>
        <v>NA</v>
      </c>
      <c r="P17" s="170" t="str">
        <f t="shared" si="22"/>
        <v>NA</v>
      </c>
      <c r="Q17" s="170" t="str">
        <f t="shared" si="23"/>
        <v>NA</v>
      </c>
      <c r="R17" s="170" t="str">
        <f t="shared" si="24"/>
        <v>NA</v>
      </c>
      <c r="S17" s="170" t="str">
        <f t="shared" si="25"/>
        <v>NA</v>
      </c>
      <c r="T17" s="170" t="str">
        <f t="shared" si="26"/>
        <v>NA</v>
      </c>
      <c r="U17" s="170" t="str">
        <f t="shared" si="27"/>
        <v>NA</v>
      </c>
      <c r="V17" s="170" t="str">
        <f t="shared" si="28"/>
        <v>NA</v>
      </c>
      <c r="W17" s="170" t="str">
        <f t="shared" si="29"/>
        <v>NA</v>
      </c>
      <c r="X17" s="170" t="str">
        <f t="shared" si="30"/>
        <v>NA</v>
      </c>
      <c r="Y17" s="170" t="str">
        <f t="shared" si="31"/>
        <v>NA</v>
      </c>
      <c r="Z17" s="170" t="str">
        <f t="shared" si="32"/>
        <v>NA</v>
      </c>
      <c r="AA17" s="170" t="str">
        <f t="shared" si="33"/>
        <v>NA</v>
      </c>
      <c r="AB17" s="170" t="str">
        <f t="shared" si="34"/>
        <v>NA</v>
      </c>
      <c r="AC17" s="170" t="str">
        <f t="shared" si="35"/>
        <v>NA</v>
      </c>
      <c r="AD17" s="170" t="str">
        <f t="shared" si="1"/>
        <v>NA</v>
      </c>
      <c r="AE17" s="170" t="str">
        <f t="shared" si="2"/>
        <v>NA</v>
      </c>
      <c r="AF17" s="170" t="str">
        <f t="shared" si="3"/>
        <v>NA</v>
      </c>
      <c r="AG17" s="170" t="str">
        <f t="shared" si="4"/>
        <v>NA</v>
      </c>
      <c r="AH17" s="170" t="str">
        <f t="shared" si="5"/>
        <v>NA</v>
      </c>
      <c r="AI17" s="170" t="str">
        <f t="shared" si="6"/>
        <v>NA</v>
      </c>
      <c r="AJ17" s="170" t="str">
        <f t="shared" si="7"/>
        <v>NA</v>
      </c>
      <c r="AK17" s="170" t="str">
        <f t="shared" si="8"/>
        <v>NA</v>
      </c>
      <c r="AL17" s="170" t="str">
        <f t="shared" si="9"/>
        <v>NA</v>
      </c>
      <c r="AM17" s="170" t="str">
        <f t="shared" si="10"/>
        <v>NA</v>
      </c>
      <c r="AN17" s="170"/>
    </row>
    <row r="18" spans="1:40" x14ac:dyDescent="0.35">
      <c r="A18" s="4" t="str">
        <f>'Techs-Fuels Updated'!D13</f>
        <v>ALPHYRRHO0</v>
      </c>
      <c r="B18" t="str">
        <f>'Techs-Fuels Updated'!G13</f>
        <v>NA</v>
      </c>
      <c r="C18" s="7" t="str">
        <f>'Techs-Fuels Updated'!I13</f>
        <v>NA</v>
      </c>
      <c r="D18" s="170" t="str">
        <f>'Techs-Fuels Updated'!H13</f>
        <v>NA</v>
      </c>
      <c r="E18" s="170" t="str">
        <f t="shared" si="11"/>
        <v>NA</v>
      </c>
      <c r="F18" s="170" t="str">
        <f t="shared" si="12"/>
        <v>NA</v>
      </c>
      <c r="G18" s="170" t="str">
        <f t="shared" si="13"/>
        <v>NA</v>
      </c>
      <c r="H18" s="170" t="str">
        <f t="shared" si="14"/>
        <v>NA</v>
      </c>
      <c r="I18" s="170" t="str">
        <f t="shared" si="15"/>
        <v>NA</v>
      </c>
      <c r="J18" s="170" t="str">
        <f t="shared" si="16"/>
        <v>NA</v>
      </c>
      <c r="K18" s="170" t="str">
        <f t="shared" si="17"/>
        <v>NA</v>
      </c>
      <c r="L18" s="170" t="str">
        <f t="shared" si="18"/>
        <v>NA</v>
      </c>
      <c r="M18" s="170" t="str">
        <f t="shared" si="19"/>
        <v>NA</v>
      </c>
      <c r="N18" s="170" t="str">
        <f t="shared" si="20"/>
        <v>NA</v>
      </c>
      <c r="O18" s="170" t="str">
        <f t="shared" si="21"/>
        <v>NA</v>
      </c>
      <c r="P18" s="170" t="str">
        <f t="shared" si="22"/>
        <v>NA</v>
      </c>
      <c r="Q18" s="170" t="str">
        <f t="shared" si="23"/>
        <v>NA</v>
      </c>
      <c r="R18" s="170" t="str">
        <f t="shared" si="24"/>
        <v>NA</v>
      </c>
      <c r="S18" s="170" t="str">
        <f t="shared" si="25"/>
        <v>NA</v>
      </c>
      <c r="T18" s="170" t="str">
        <f t="shared" si="26"/>
        <v>NA</v>
      </c>
      <c r="U18" s="170" t="str">
        <f t="shared" si="27"/>
        <v>NA</v>
      </c>
      <c r="V18" s="170" t="str">
        <f t="shared" si="28"/>
        <v>NA</v>
      </c>
      <c r="W18" s="170" t="str">
        <f t="shared" si="29"/>
        <v>NA</v>
      </c>
      <c r="X18" s="170" t="str">
        <f t="shared" si="30"/>
        <v>NA</v>
      </c>
      <c r="Y18" s="170" t="str">
        <f t="shared" si="31"/>
        <v>NA</v>
      </c>
      <c r="Z18" s="170" t="str">
        <f t="shared" si="32"/>
        <v>NA</v>
      </c>
      <c r="AA18" s="170" t="str">
        <f t="shared" si="33"/>
        <v>NA</v>
      </c>
      <c r="AB18" s="170" t="str">
        <f t="shared" si="34"/>
        <v>NA</v>
      </c>
      <c r="AC18" s="170" t="str">
        <f t="shared" si="35"/>
        <v>NA</v>
      </c>
      <c r="AD18" s="170" t="str">
        <f t="shared" si="1"/>
        <v>NA</v>
      </c>
      <c r="AE18" s="170" t="str">
        <f t="shared" si="2"/>
        <v>NA</v>
      </c>
      <c r="AF18" s="170" t="str">
        <f t="shared" si="3"/>
        <v>NA</v>
      </c>
      <c r="AG18" s="170" t="str">
        <f t="shared" si="4"/>
        <v>NA</v>
      </c>
      <c r="AH18" s="170" t="str">
        <f t="shared" si="5"/>
        <v>NA</v>
      </c>
      <c r="AI18" s="170" t="str">
        <f t="shared" si="6"/>
        <v>NA</v>
      </c>
      <c r="AJ18" s="170" t="str">
        <f t="shared" si="7"/>
        <v>NA</v>
      </c>
      <c r="AK18" s="170" t="str">
        <f t="shared" si="8"/>
        <v>NA</v>
      </c>
      <c r="AL18" s="170" t="str">
        <f t="shared" si="9"/>
        <v>NA</v>
      </c>
      <c r="AM18" s="170" t="str">
        <f t="shared" si="10"/>
        <v>NA</v>
      </c>
      <c r="AN18" s="170"/>
    </row>
    <row r="19" spans="1:40" x14ac:dyDescent="0.35">
      <c r="A19" s="4" t="str">
        <f>'Techs-Fuels Updated'!D14</f>
        <v>ALPHYSHHI0</v>
      </c>
      <c r="B19" t="str">
        <f>'Techs-Fuels Updated'!G14</f>
        <v>NA</v>
      </c>
      <c r="C19" s="7" t="str">
        <f>'Techs-Fuels Updated'!I14</f>
        <v>NA</v>
      </c>
      <c r="D19" s="170" t="str">
        <f>'Techs-Fuels Updated'!H14</f>
        <v>NA</v>
      </c>
      <c r="E19" s="170" t="str">
        <f t="shared" si="11"/>
        <v>NA</v>
      </c>
      <c r="F19" s="170" t="str">
        <f t="shared" si="12"/>
        <v>NA</v>
      </c>
      <c r="G19" s="170" t="str">
        <f t="shared" si="13"/>
        <v>NA</v>
      </c>
      <c r="H19" s="170" t="str">
        <f t="shared" si="14"/>
        <v>NA</v>
      </c>
      <c r="I19" s="170" t="str">
        <f t="shared" si="15"/>
        <v>NA</v>
      </c>
      <c r="J19" s="170" t="str">
        <f t="shared" si="16"/>
        <v>NA</v>
      </c>
      <c r="K19" s="170" t="str">
        <f t="shared" si="17"/>
        <v>NA</v>
      </c>
      <c r="L19" s="170" t="str">
        <f t="shared" si="18"/>
        <v>NA</v>
      </c>
      <c r="M19" s="170" t="str">
        <f t="shared" si="19"/>
        <v>NA</v>
      </c>
      <c r="N19" s="170" t="str">
        <f t="shared" si="20"/>
        <v>NA</v>
      </c>
      <c r="O19" s="170" t="str">
        <f t="shared" si="21"/>
        <v>NA</v>
      </c>
      <c r="P19" s="170" t="str">
        <f t="shared" si="22"/>
        <v>NA</v>
      </c>
      <c r="Q19" s="170" t="str">
        <f t="shared" si="23"/>
        <v>NA</v>
      </c>
      <c r="R19" s="170" t="str">
        <f t="shared" si="24"/>
        <v>NA</v>
      </c>
      <c r="S19" s="170" t="str">
        <f t="shared" si="25"/>
        <v>NA</v>
      </c>
      <c r="T19" s="170" t="str">
        <f t="shared" si="26"/>
        <v>NA</v>
      </c>
      <c r="U19" s="170" t="str">
        <f t="shared" si="27"/>
        <v>NA</v>
      </c>
      <c r="V19" s="170" t="str">
        <f t="shared" si="28"/>
        <v>NA</v>
      </c>
      <c r="W19" s="170" t="str">
        <f t="shared" si="29"/>
        <v>NA</v>
      </c>
      <c r="X19" s="170" t="str">
        <f t="shared" si="30"/>
        <v>NA</v>
      </c>
      <c r="Y19" s="170" t="str">
        <f t="shared" si="31"/>
        <v>NA</v>
      </c>
      <c r="Z19" s="170" t="str">
        <f t="shared" si="32"/>
        <v>NA</v>
      </c>
      <c r="AA19" s="170" t="str">
        <f t="shared" si="33"/>
        <v>NA</v>
      </c>
      <c r="AB19" s="170" t="str">
        <f t="shared" si="34"/>
        <v>NA</v>
      </c>
      <c r="AC19" s="170" t="str">
        <f t="shared" si="35"/>
        <v>NA</v>
      </c>
      <c r="AD19" s="170" t="str">
        <f t="shared" si="1"/>
        <v>NA</v>
      </c>
      <c r="AE19" s="170" t="str">
        <f t="shared" si="2"/>
        <v>NA</v>
      </c>
      <c r="AF19" s="170" t="str">
        <f t="shared" si="3"/>
        <v>NA</v>
      </c>
      <c r="AG19" s="170" t="str">
        <f t="shared" si="4"/>
        <v>NA</v>
      </c>
      <c r="AH19" s="170" t="str">
        <f t="shared" si="5"/>
        <v>NA</v>
      </c>
      <c r="AI19" s="170" t="str">
        <f t="shared" si="6"/>
        <v>NA</v>
      </c>
      <c r="AJ19" s="170" t="str">
        <f t="shared" si="7"/>
        <v>NA</v>
      </c>
      <c r="AK19" s="170" t="str">
        <f t="shared" si="8"/>
        <v>NA</v>
      </c>
      <c r="AL19" s="170" t="str">
        <f t="shared" si="9"/>
        <v>NA</v>
      </c>
      <c r="AM19" s="170" t="str">
        <f t="shared" si="10"/>
        <v>NA</v>
      </c>
      <c r="AN19" s="170"/>
    </row>
    <row r="20" spans="1:40" x14ac:dyDescent="0.35">
      <c r="A20" s="4" t="str">
        <f>'Techs-Fuels Updated'!D15</f>
        <v>ALPHYSHHO0</v>
      </c>
      <c r="B20" t="str">
        <f>'Techs-Fuels Updated'!G15</f>
        <v>NA</v>
      </c>
      <c r="C20" s="7" t="str">
        <f>'Techs-Fuels Updated'!I15</f>
        <v>NA</v>
      </c>
      <c r="D20" s="170" t="str">
        <f>'Techs-Fuels Updated'!H15</f>
        <v>NA</v>
      </c>
      <c r="E20" s="170" t="str">
        <f t="shared" si="11"/>
        <v>NA</v>
      </c>
      <c r="F20" s="170" t="str">
        <f t="shared" si="12"/>
        <v>NA</v>
      </c>
      <c r="G20" s="170" t="str">
        <f t="shared" si="13"/>
        <v>NA</v>
      </c>
      <c r="H20" s="170" t="str">
        <f t="shared" si="14"/>
        <v>NA</v>
      </c>
      <c r="I20" s="170" t="str">
        <f t="shared" si="15"/>
        <v>NA</v>
      </c>
      <c r="J20" s="170" t="str">
        <f t="shared" si="16"/>
        <v>NA</v>
      </c>
      <c r="K20" s="170" t="str">
        <f t="shared" si="17"/>
        <v>NA</v>
      </c>
      <c r="L20" s="170" t="str">
        <f t="shared" si="18"/>
        <v>NA</v>
      </c>
      <c r="M20" s="170" t="str">
        <f t="shared" si="19"/>
        <v>NA</v>
      </c>
      <c r="N20" s="170" t="str">
        <f t="shared" si="20"/>
        <v>NA</v>
      </c>
      <c r="O20" s="170" t="str">
        <f t="shared" si="21"/>
        <v>NA</v>
      </c>
      <c r="P20" s="170" t="str">
        <f t="shared" si="22"/>
        <v>NA</v>
      </c>
      <c r="Q20" s="170" t="str">
        <f t="shared" si="23"/>
        <v>NA</v>
      </c>
      <c r="R20" s="170" t="str">
        <f t="shared" si="24"/>
        <v>NA</v>
      </c>
      <c r="S20" s="170" t="str">
        <f t="shared" si="25"/>
        <v>NA</v>
      </c>
      <c r="T20" s="170" t="str">
        <f t="shared" si="26"/>
        <v>NA</v>
      </c>
      <c r="U20" s="170" t="str">
        <f t="shared" si="27"/>
        <v>NA</v>
      </c>
      <c r="V20" s="170" t="str">
        <f t="shared" si="28"/>
        <v>NA</v>
      </c>
      <c r="W20" s="170" t="str">
        <f t="shared" si="29"/>
        <v>NA</v>
      </c>
      <c r="X20" s="170" t="str">
        <f t="shared" si="30"/>
        <v>NA</v>
      </c>
      <c r="Y20" s="170" t="str">
        <f t="shared" si="31"/>
        <v>NA</v>
      </c>
      <c r="Z20" s="170" t="str">
        <f t="shared" si="32"/>
        <v>NA</v>
      </c>
      <c r="AA20" s="170" t="str">
        <f t="shared" si="33"/>
        <v>NA</v>
      </c>
      <c r="AB20" s="170" t="str">
        <f t="shared" si="34"/>
        <v>NA</v>
      </c>
      <c r="AC20" s="170" t="str">
        <f t="shared" si="35"/>
        <v>NA</v>
      </c>
      <c r="AD20" s="170" t="str">
        <f t="shared" si="1"/>
        <v>NA</v>
      </c>
      <c r="AE20" s="170" t="str">
        <f t="shared" si="2"/>
        <v>NA</v>
      </c>
      <c r="AF20" s="170" t="str">
        <f t="shared" si="3"/>
        <v>NA</v>
      </c>
      <c r="AG20" s="170" t="str">
        <f t="shared" si="4"/>
        <v>NA</v>
      </c>
      <c r="AH20" s="170" t="str">
        <f t="shared" si="5"/>
        <v>NA</v>
      </c>
      <c r="AI20" s="170" t="str">
        <f t="shared" si="6"/>
        <v>NA</v>
      </c>
      <c r="AJ20" s="170" t="str">
        <f t="shared" si="7"/>
        <v>NA</v>
      </c>
      <c r="AK20" s="170" t="str">
        <f t="shared" si="8"/>
        <v>NA</v>
      </c>
      <c r="AL20" s="170" t="str">
        <f t="shared" si="9"/>
        <v>NA</v>
      </c>
      <c r="AM20" s="170" t="str">
        <f t="shared" si="10"/>
        <v>NA</v>
      </c>
      <c r="AN20" s="170"/>
    </row>
    <row r="21" spans="1:40" x14ac:dyDescent="0.35">
      <c r="A21" s="4" t="str">
        <f>'Techs-Fuels Updated'!D16</f>
        <v>ALPNGCCHO0</v>
      </c>
      <c r="B21" t="str">
        <f>'Techs-Fuels Updated'!G16</f>
        <v>ALNG</v>
      </c>
      <c r="C21" s="7">
        <f>'Techs-Fuels Updated'!I16</f>
        <v>1</v>
      </c>
      <c r="D21" s="170">
        <f>'Techs-Fuels Updated'!H16</f>
        <v>1.9230769230769229</v>
      </c>
      <c r="E21" s="170">
        <f t="shared" si="11"/>
        <v>1.9230769230769229</v>
      </c>
      <c r="F21" s="170">
        <f t="shared" si="12"/>
        <v>1.9230769230769229</v>
      </c>
      <c r="G21" s="170">
        <f t="shared" si="13"/>
        <v>1.9230769230769229</v>
      </c>
      <c r="H21" s="170">
        <f t="shared" si="14"/>
        <v>1.9230769230769229</v>
      </c>
      <c r="I21" s="170">
        <f t="shared" si="15"/>
        <v>1.9230769230769229</v>
      </c>
      <c r="J21" s="170">
        <f t="shared" si="16"/>
        <v>1.9230769230769229</v>
      </c>
      <c r="K21" s="170">
        <f t="shared" si="17"/>
        <v>1.9230769230769229</v>
      </c>
      <c r="L21" s="170">
        <f t="shared" si="18"/>
        <v>1.9230769230769229</v>
      </c>
      <c r="M21" s="170">
        <f t="shared" si="19"/>
        <v>1.9230769230769229</v>
      </c>
      <c r="N21" s="170">
        <f t="shared" si="20"/>
        <v>1.9230769230769229</v>
      </c>
      <c r="O21" s="170">
        <f t="shared" si="21"/>
        <v>1.9230769230769229</v>
      </c>
      <c r="P21" s="170">
        <f t="shared" si="22"/>
        <v>1.9230769230769229</v>
      </c>
      <c r="Q21" s="170">
        <f t="shared" si="23"/>
        <v>1.9230769230769229</v>
      </c>
      <c r="R21" s="170">
        <f t="shared" si="24"/>
        <v>1.9230769230769229</v>
      </c>
      <c r="S21" s="170">
        <f t="shared" si="25"/>
        <v>1.9230769230769229</v>
      </c>
      <c r="T21" s="170">
        <f t="shared" si="26"/>
        <v>1.9230769230769229</v>
      </c>
      <c r="U21" s="170">
        <f t="shared" si="27"/>
        <v>1.9230769230769229</v>
      </c>
      <c r="V21" s="170">
        <f t="shared" si="28"/>
        <v>1.9230769230769229</v>
      </c>
      <c r="W21" s="170">
        <f t="shared" si="29"/>
        <v>1.9230769230769229</v>
      </c>
      <c r="X21" s="170">
        <f t="shared" si="30"/>
        <v>1.9230769230769229</v>
      </c>
      <c r="Y21" s="170">
        <f t="shared" si="31"/>
        <v>1.9230769230769229</v>
      </c>
      <c r="Z21" s="170">
        <f t="shared" si="32"/>
        <v>1.9230769230769229</v>
      </c>
      <c r="AA21" s="170">
        <f t="shared" si="33"/>
        <v>1.9230769230769229</v>
      </c>
      <c r="AB21" s="170">
        <f t="shared" si="34"/>
        <v>1.9230769230769229</v>
      </c>
      <c r="AC21" s="170">
        <f t="shared" si="35"/>
        <v>1.9230769230769229</v>
      </c>
      <c r="AD21" s="170">
        <f t="shared" si="1"/>
        <v>1.9230769230769229</v>
      </c>
      <c r="AE21" s="170">
        <f t="shared" si="2"/>
        <v>1.9230769230769229</v>
      </c>
      <c r="AF21" s="170">
        <f t="shared" si="3"/>
        <v>1.9230769230769229</v>
      </c>
      <c r="AG21" s="170">
        <f t="shared" si="4"/>
        <v>1.9230769230769229</v>
      </c>
      <c r="AH21" s="170">
        <f t="shared" si="5"/>
        <v>1.9230769230769229</v>
      </c>
      <c r="AI21" s="170">
        <f t="shared" si="6"/>
        <v>1.9230769230769229</v>
      </c>
      <c r="AJ21" s="170">
        <f t="shared" si="7"/>
        <v>1.9230769230769229</v>
      </c>
      <c r="AK21" s="170">
        <f t="shared" si="8"/>
        <v>1.9230769230769229</v>
      </c>
      <c r="AL21" s="170">
        <f t="shared" si="9"/>
        <v>1.9230769230769229</v>
      </c>
      <c r="AM21" s="170">
        <f t="shared" si="10"/>
        <v>1.9230769230769229</v>
      </c>
      <c r="AN21" s="170"/>
    </row>
    <row r="22" spans="1:40" x14ac:dyDescent="0.35">
      <c r="A22" s="4" t="str">
        <f>'Techs-Fuels Updated'!D17</f>
        <v>ALPNGCCNO0</v>
      </c>
      <c r="B22" t="str">
        <f>'Techs-Fuels Updated'!G17</f>
        <v>ALNG</v>
      </c>
      <c r="C22" s="7">
        <f>'Techs-Fuels Updated'!I17</f>
        <v>1</v>
      </c>
      <c r="D22" s="170">
        <f>'Techs-Fuels Updated'!H17</f>
        <v>1.6666666666666667</v>
      </c>
      <c r="E22" s="170">
        <f t="shared" si="11"/>
        <v>1.6666666666666667</v>
      </c>
      <c r="F22" s="170">
        <f t="shared" si="12"/>
        <v>1.6666666666666667</v>
      </c>
      <c r="G22" s="170">
        <f t="shared" si="13"/>
        <v>1.6666666666666667</v>
      </c>
      <c r="H22" s="170">
        <f t="shared" si="14"/>
        <v>1.6666666666666667</v>
      </c>
      <c r="I22" s="170">
        <f t="shared" si="15"/>
        <v>1.6666666666666667</v>
      </c>
      <c r="J22" s="170">
        <f t="shared" si="16"/>
        <v>1.6666666666666667</v>
      </c>
      <c r="K22" s="170">
        <f t="shared" si="17"/>
        <v>1.6666666666666667</v>
      </c>
      <c r="L22" s="170">
        <f t="shared" si="18"/>
        <v>1.6666666666666667</v>
      </c>
      <c r="M22" s="170">
        <f t="shared" si="19"/>
        <v>1.6666666666666667</v>
      </c>
      <c r="N22" s="170">
        <f t="shared" si="20"/>
        <v>1.6666666666666667</v>
      </c>
      <c r="O22" s="170">
        <f t="shared" si="21"/>
        <v>1.6666666666666667</v>
      </c>
      <c r="P22" s="170">
        <f t="shared" si="22"/>
        <v>1.6666666666666667</v>
      </c>
      <c r="Q22" s="170">
        <f t="shared" si="23"/>
        <v>1.6666666666666667</v>
      </c>
      <c r="R22" s="170">
        <f t="shared" si="24"/>
        <v>1.6666666666666667</v>
      </c>
      <c r="S22" s="170">
        <f t="shared" si="25"/>
        <v>1.6666666666666667</v>
      </c>
      <c r="T22" s="170">
        <f t="shared" si="26"/>
        <v>1.6666666666666667</v>
      </c>
      <c r="U22" s="170">
        <f t="shared" si="27"/>
        <v>1.6666666666666667</v>
      </c>
      <c r="V22" s="170">
        <f t="shared" si="28"/>
        <v>1.6666666666666667</v>
      </c>
      <c r="W22" s="170">
        <f t="shared" si="29"/>
        <v>1.6666666666666667</v>
      </c>
      <c r="X22" s="170">
        <f t="shared" si="30"/>
        <v>1.6666666666666667</v>
      </c>
      <c r="Y22" s="170">
        <f t="shared" si="31"/>
        <v>1.6666666666666667</v>
      </c>
      <c r="Z22" s="170">
        <f t="shared" si="32"/>
        <v>1.6666666666666667</v>
      </c>
      <c r="AA22" s="170">
        <f t="shared" si="33"/>
        <v>1.6666666666666667</v>
      </c>
      <c r="AB22" s="170">
        <f t="shared" si="34"/>
        <v>1.6666666666666667</v>
      </c>
      <c r="AC22" s="170">
        <f t="shared" si="35"/>
        <v>1.6666666666666667</v>
      </c>
      <c r="AD22" s="170">
        <f t="shared" si="1"/>
        <v>1.6666666666666667</v>
      </c>
      <c r="AE22" s="170">
        <f t="shared" si="2"/>
        <v>1.6666666666666667</v>
      </c>
      <c r="AF22" s="170">
        <f t="shared" si="3"/>
        <v>1.6666666666666667</v>
      </c>
      <c r="AG22" s="170">
        <f t="shared" si="4"/>
        <v>1.6666666666666667</v>
      </c>
      <c r="AH22" s="170">
        <f t="shared" si="5"/>
        <v>1.6666666666666667</v>
      </c>
      <c r="AI22" s="170">
        <f t="shared" si="6"/>
        <v>1.6666666666666667</v>
      </c>
      <c r="AJ22" s="170">
        <f t="shared" si="7"/>
        <v>1.6666666666666667</v>
      </c>
      <c r="AK22" s="170">
        <f t="shared" si="8"/>
        <v>1.6666666666666667</v>
      </c>
      <c r="AL22" s="170">
        <f t="shared" si="9"/>
        <v>1.6666666666666667</v>
      </c>
      <c r="AM22" s="170">
        <f t="shared" si="10"/>
        <v>1.6666666666666667</v>
      </c>
      <c r="AN22" s="170"/>
    </row>
    <row r="23" spans="1:40" x14ac:dyDescent="0.35">
      <c r="A23" s="4" t="str">
        <f>'Techs-Fuels Updated'!D18</f>
        <v>ALPSOU1NO0</v>
      </c>
      <c r="B23" t="str">
        <f>'Techs-Fuels Updated'!G18</f>
        <v>NA</v>
      </c>
      <c r="C23" s="7" t="str">
        <f>'Techs-Fuels Updated'!I18</f>
        <v>NA</v>
      </c>
      <c r="D23" s="170" t="str">
        <f>'Techs-Fuels Updated'!H18</f>
        <v>NA</v>
      </c>
      <c r="E23" s="170" t="str">
        <f t="shared" si="11"/>
        <v>NA</v>
      </c>
      <c r="F23" s="170" t="str">
        <f t="shared" si="12"/>
        <v>NA</v>
      </c>
      <c r="G23" s="170" t="str">
        <f t="shared" si="13"/>
        <v>NA</v>
      </c>
      <c r="H23" s="170" t="str">
        <f t="shared" si="14"/>
        <v>NA</v>
      </c>
      <c r="I23" s="170" t="str">
        <f t="shared" si="15"/>
        <v>NA</v>
      </c>
      <c r="J23" s="170" t="str">
        <f t="shared" si="16"/>
        <v>NA</v>
      </c>
      <c r="K23" s="170" t="str">
        <f t="shared" si="17"/>
        <v>NA</v>
      </c>
      <c r="L23" s="170" t="str">
        <f t="shared" si="18"/>
        <v>NA</v>
      </c>
      <c r="M23" s="170" t="str">
        <f t="shared" si="19"/>
        <v>NA</v>
      </c>
      <c r="N23" s="170" t="str">
        <f t="shared" si="20"/>
        <v>NA</v>
      </c>
      <c r="O23" s="170" t="str">
        <f t="shared" si="21"/>
        <v>NA</v>
      </c>
      <c r="P23" s="170" t="str">
        <f t="shared" si="22"/>
        <v>NA</v>
      </c>
      <c r="Q23" s="170" t="str">
        <f t="shared" si="23"/>
        <v>NA</v>
      </c>
      <c r="R23" s="170" t="str">
        <f t="shared" si="24"/>
        <v>NA</v>
      </c>
      <c r="S23" s="170" t="str">
        <f t="shared" si="25"/>
        <v>NA</v>
      </c>
      <c r="T23" s="170" t="str">
        <f t="shared" si="26"/>
        <v>NA</v>
      </c>
      <c r="U23" s="170" t="str">
        <f t="shared" si="27"/>
        <v>NA</v>
      </c>
      <c r="V23" s="170" t="str">
        <f t="shared" si="28"/>
        <v>NA</v>
      </c>
      <c r="W23" s="170" t="str">
        <f t="shared" si="29"/>
        <v>NA</v>
      </c>
      <c r="X23" s="170" t="str">
        <f t="shared" si="30"/>
        <v>NA</v>
      </c>
      <c r="Y23" s="170" t="str">
        <f t="shared" si="31"/>
        <v>NA</v>
      </c>
      <c r="Z23" s="170" t="str">
        <f t="shared" si="32"/>
        <v>NA</v>
      </c>
      <c r="AA23" s="170" t="str">
        <f t="shared" si="33"/>
        <v>NA</v>
      </c>
      <c r="AB23" s="170" t="str">
        <f t="shared" si="34"/>
        <v>NA</v>
      </c>
      <c r="AC23" s="170" t="str">
        <f t="shared" si="35"/>
        <v>NA</v>
      </c>
      <c r="AD23" s="170" t="str">
        <f t="shared" si="1"/>
        <v>NA</v>
      </c>
      <c r="AE23" s="170" t="str">
        <f t="shared" si="2"/>
        <v>NA</v>
      </c>
      <c r="AF23" s="170" t="str">
        <f t="shared" si="3"/>
        <v>NA</v>
      </c>
      <c r="AG23" s="170" t="str">
        <f t="shared" si="4"/>
        <v>NA</v>
      </c>
      <c r="AH23" s="170" t="str">
        <f t="shared" si="5"/>
        <v>NA</v>
      </c>
      <c r="AI23" s="170" t="str">
        <f t="shared" si="6"/>
        <v>NA</v>
      </c>
      <c r="AJ23" s="170" t="str">
        <f t="shared" si="7"/>
        <v>NA</v>
      </c>
      <c r="AK23" s="170" t="str">
        <f t="shared" si="8"/>
        <v>NA</v>
      </c>
      <c r="AL23" s="170" t="str">
        <f t="shared" si="9"/>
        <v>NA</v>
      </c>
      <c r="AM23" s="170" t="str">
        <f t="shared" si="10"/>
        <v>NA</v>
      </c>
      <c r="AN23" s="170"/>
    </row>
    <row r="24" spans="1:40" x14ac:dyDescent="0.35">
      <c r="A24" s="4" t="str">
        <f>'Techs-Fuels Updated'!D19</f>
        <v>ALPSOU1NI0</v>
      </c>
      <c r="B24" t="str">
        <f>'Techs-Fuels Updated'!G19</f>
        <v>NA</v>
      </c>
      <c r="C24" s="7" t="str">
        <f>'Techs-Fuels Updated'!I19</f>
        <v>NA</v>
      </c>
      <c r="D24" s="170" t="str">
        <f>'Techs-Fuels Updated'!H19</f>
        <v>NA</v>
      </c>
      <c r="E24" s="170" t="str">
        <f t="shared" si="11"/>
        <v>NA</v>
      </c>
      <c r="F24" s="170" t="str">
        <f t="shared" si="12"/>
        <v>NA</v>
      </c>
      <c r="G24" s="170" t="str">
        <f t="shared" si="13"/>
        <v>NA</v>
      </c>
      <c r="H24" s="170" t="str">
        <f t="shared" si="14"/>
        <v>NA</v>
      </c>
      <c r="I24" s="170" t="str">
        <f t="shared" si="15"/>
        <v>NA</v>
      </c>
      <c r="J24" s="170" t="str">
        <f t="shared" si="16"/>
        <v>NA</v>
      </c>
      <c r="K24" s="170" t="str">
        <f t="shared" si="17"/>
        <v>NA</v>
      </c>
      <c r="L24" s="170" t="str">
        <f t="shared" si="18"/>
        <v>NA</v>
      </c>
      <c r="M24" s="170" t="str">
        <f t="shared" si="19"/>
        <v>NA</v>
      </c>
      <c r="N24" s="170" t="str">
        <f t="shared" si="20"/>
        <v>NA</v>
      </c>
      <c r="O24" s="170" t="str">
        <f t="shared" si="21"/>
        <v>NA</v>
      </c>
      <c r="P24" s="170" t="str">
        <f t="shared" si="22"/>
        <v>NA</v>
      </c>
      <c r="Q24" s="170" t="str">
        <f t="shared" si="23"/>
        <v>NA</v>
      </c>
      <c r="R24" s="170" t="str">
        <f t="shared" si="24"/>
        <v>NA</v>
      </c>
      <c r="S24" s="170" t="str">
        <f t="shared" si="25"/>
        <v>NA</v>
      </c>
      <c r="T24" s="170" t="str">
        <f t="shared" si="26"/>
        <v>NA</v>
      </c>
      <c r="U24" s="170" t="str">
        <f t="shared" si="27"/>
        <v>NA</v>
      </c>
      <c r="V24" s="170" t="str">
        <f t="shared" si="28"/>
        <v>NA</v>
      </c>
      <c r="W24" s="170" t="str">
        <f t="shared" si="29"/>
        <v>NA</v>
      </c>
      <c r="X24" s="170" t="str">
        <f t="shared" si="30"/>
        <v>NA</v>
      </c>
      <c r="Y24" s="170" t="str">
        <f t="shared" si="31"/>
        <v>NA</v>
      </c>
      <c r="Z24" s="170" t="str">
        <f t="shared" si="32"/>
        <v>NA</v>
      </c>
      <c r="AA24" s="170" t="str">
        <f t="shared" si="33"/>
        <v>NA</v>
      </c>
      <c r="AB24" s="170" t="str">
        <f t="shared" si="34"/>
        <v>NA</v>
      </c>
      <c r="AC24" s="170" t="str">
        <f t="shared" si="35"/>
        <v>NA</v>
      </c>
      <c r="AD24" s="170" t="str">
        <f t="shared" si="1"/>
        <v>NA</v>
      </c>
      <c r="AE24" s="170" t="str">
        <f t="shared" si="2"/>
        <v>NA</v>
      </c>
      <c r="AF24" s="170" t="str">
        <f t="shared" si="3"/>
        <v>NA</v>
      </c>
      <c r="AG24" s="170" t="str">
        <f t="shared" si="4"/>
        <v>NA</v>
      </c>
      <c r="AH24" s="170" t="str">
        <f t="shared" si="5"/>
        <v>NA</v>
      </c>
      <c r="AI24" s="170" t="str">
        <f t="shared" si="6"/>
        <v>NA</v>
      </c>
      <c r="AJ24" s="170" t="str">
        <f t="shared" si="7"/>
        <v>NA</v>
      </c>
      <c r="AK24" s="170" t="str">
        <f t="shared" si="8"/>
        <v>NA</v>
      </c>
      <c r="AL24" s="170" t="str">
        <f t="shared" si="9"/>
        <v>NA</v>
      </c>
      <c r="AM24" s="170" t="str">
        <f t="shared" si="10"/>
        <v>NA</v>
      </c>
      <c r="AN24" s="170"/>
    </row>
    <row r="25" spans="1:40" x14ac:dyDescent="0.35">
      <c r="A25" s="4" t="str">
        <f>'Techs-Fuels Updated'!D20</f>
        <v>ALPWI30NO0</v>
      </c>
      <c r="B25" t="str">
        <f>'Techs-Fuels Updated'!G20</f>
        <v>NA</v>
      </c>
      <c r="C25" s="7" t="str">
        <f>'Techs-Fuels Updated'!I20</f>
        <v>NA</v>
      </c>
      <c r="D25" s="170" t="str">
        <f>'Techs-Fuels Updated'!H20</f>
        <v>NA</v>
      </c>
      <c r="E25" s="170" t="str">
        <f t="shared" si="11"/>
        <v>NA</v>
      </c>
      <c r="F25" s="170" t="str">
        <f t="shared" si="12"/>
        <v>NA</v>
      </c>
      <c r="G25" s="170" t="str">
        <f t="shared" si="13"/>
        <v>NA</v>
      </c>
      <c r="H25" s="170" t="str">
        <f t="shared" si="14"/>
        <v>NA</v>
      </c>
      <c r="I25" s="170" t="str">
        <f t="shared" si="15"/>
        <v>NA</v>
      </c>
      <c r="J25" s="170" t="str">
        <f t="shared" si="16"/>
        <v>NA</v>
      </c>
      <c r="K25" s="170" t="str">
        <f t="shared" si="17"/>
        <v>NA</v>
      </c>
      <c r="L25" s="170" t="str">
        <f t="shared" si="18"/>
        <v>NA</v>
      </c>
      <c r="M25" s="170" t="str">
        <f t="shared" si="19"/>
        <v>NA</v>
      </c>
      <c r="N25" s="170" t="str">
        <f t="shared" si="20"/>
        <v>NA</v>
      </c>
      <c r="O25" s="170" t="str">
        <f t="shared" si="21"/>
        <v>NA</v>
      </c>
      <c r="P25" s="170" t="str">
        <f t="shared" si="22"/>
        <v>NA</v>
      </c>
      <c r="Q25" s="170" t="str">
        <f t="shared" si="23"/>
        <v>NA</v>
      </c>
      <c r="R25" s="170" t="str">
        <f t="shared" si="24"/>
        <v>NA</v>
      </c>
      <c r="S25" s="170" t="str">
        <f t="shared" si="25"/>
        <v>NA</v>
      </c>
      <c r="T25" s="170" t="str">
        <f t="shared" si="26"/>
        <v>NA</v>
      </c>
      <c r="U25" s="170" t="str">
        <f t="shared" si="27"/>
        <v>NA</v>
      </c>
      <c r="V25" s="170" t="str">
        <f t="shared" si="28"/>
        <v>NA</v>
      </c>
      <c r="W25" s="170" t="str">
        <f t="shared" si="29"/>
        <v>NA</v>
      </c>
      <c r="X25" s="170" t="str">
        <f t="shared" si="30"/>
        <v>NA</v>
      </c>
      <c r="Y25" s="170" t="str">
        <f t="shared" si="31"/>
        <v>NA</v>
      </c>
      <c r="Z25" s="170" t="str">
        <f t="shared" si="32"/>
        <v>NA</v>
      </c>
      <c r="AA25" s="170" t="str">
        <f t="shared" si="33"/>
        <v>NA</v>
      </c>
      <c r="AB25" s="170" t="str">
        <f t="shared" si="34"/>
        <v>NA</v>
      </c>
      <c r="AC25" s="170" t="str">
        <f t="shared" si="35"/>
        <v>NA</v>
      </c>
      <c r="AD25" s="170" t="str">
        <f t="shared" si="1"/>
        <v>NA</v>
      </c>
      <c r="AE25" s="170" t="str">
        <f t="shared" si="2"/>
        <v>NA</v>
      </c>
      <c r="AF25" s="170" t="str">
        <f t="shared" si="3"/>
        <v>NA</v>
      </c>
      <c r="AG25" s="170" t="str">
        <f t="shared" si="4"/>
        <v>NA</v>
      </c>
      <c r="AH25" s="170" t="str">
        <f t="shared" si="5"/>
        <v>NA</v>
      </c>
      <c r="AI25" s="170" t="str">
        <f t="shared" si="6"/>
        <v>NA</v>
      </c>
      <c r="AJ25" s="170" t="str">
        <f t="shared" si="7"/>
        <v>NA</v>
      </c>
      <c r="AK25" s="170" t="str">
        <f t="shared" si="8"/>
        <v>NA</v>
      </c>
      <c r="AL25" s="170" t="str">
        <f t="shared" si="9"/>
        <v>NA</v>
      </c>
      <c r="AM25" s="170" t="str">
        <f t="shared" si="10"/>
        <v>NA</v>
      </c>
      <c r="AN25" s="170"/>
    </row>
    <row r="26" spans="1:40" x14ac:dyDescent="0.35">
      <c r="A26" s="4" t="str">
        <f>'Techs-Fuels Updated'!D21</f>
        <v>ALPWI30NI0</v>
      </c>
      <c r="B26" t="str">
        <f>'Techs-Fuels Updated'!G21</f>
        <v>NA</v>
      </c>
      <c r="C26" s="7" t="str">
        <f>'Techs-Fuels Updated'!I21</f>
        <v>NA</v>
      </c>
      <c r="D26" s="170" t="str">
        <f>'Techs-Fuels Updated'!H21</f>
        <v>NA</v>
      </c>
      <c r="E26" s="170" t="str">
        <f t="shared" si="11"/>
        <v>NA</v>
      </c>
      <c r="F26" s="170" t="str">
        <f t="shared" si="12"/>
        <v>NA</v>
      </c>
      <c r="G26" s="170" t="str">
        <f t="shared" si="13"/>
        <v>NA</v>
      </c>
      <c r="H26" s="170" t="str">
        <f t="shared" si="14"/>
        <v>NA</v>
      </c>
      <c r="I26" s="170" t="str">
        <f t="shared" si="15"/>
        <v>NA</v>
      </c>
      <c r="J26" s="170" t="str">
        <f t="shared" si="16"/>
        <v>NA</v>
      </c>
      <c r="K26" s="170" t="str">
        <f t="shared" si="17"/>
        <v>NA</v>
      </c>
      <c r="L26" s="170" t="str">
        <f t="shared" si="18"/>
        <v>NA</v>
      </c>
      <c r="M26" s="170" t="str">
        <f t="shared" si="19"/>
        <v>NA</v>
      </c>
      <c r="N26" s="170" t="str">
        <f t="shared" si="20"/>
        <v>NA</v>
      </c>
      <c r="O26" s="170" t="str">
        <f t="shared" si="21"/>
        <v>NA</v>
      </c>
      <c r="P26" s="170" t="str">
        <f t="shared" si="22"/>
        <v>NA</v>
      </c>
      <c r="Q26" s="170" t="str">
        <f t="shared" si="23"/>
        <v>NA</v>
      </c>
      <c r="R26" s="170" t="str">
        <f t="shared" si="24"/>
        <v>NA</v>
      </c>
      <c r="S26" s="170" t="str">
        <f t="shared" si="25"/>
        <v>NA</v>
      </c>
      <c r="T26" s="170" t="str">
        <f t="shared" si="26"/>
        <v>NA</v>
      </c>
      <c r="U26" s="170" t="str">
        <f t="shared" si="27"/>
        <v>NA</v>
      </c>
      <c r="V26" s="170" t="str">
        <f t="shared" si="28"/>
        <v>NA</v>
      </c>
      <c r="W26" s="170" t="str">
        <f t="shared" si="29"/>
        <v>NA</v>
      </c>
      <c r="X26" s="170" t="str">
        <f t="shared" si="30"/>
        <v>NA</v>
      </c>
      <c r="Y26" s="170" t="str">
        <f t="shared" si="31"/>
        <v>NA</v>
      </c>
      <c r="Z26" s="170" t="str">
        <f t="shared" si="32"/>
        <v>NA</v>
      </c>
      <c r="AA26" s="170" t="str">
        <f t="shared" si="33"/>
        <v>NA</v>
      </c>
      <c r="AB26" s="170" t="str">
        <f t="shared" si="34"/>
        <v>NA</v>
      </c>
      <c r="AC26" s="170" t="str">
        <f t="shared" si="35"/>
        <v>NA</v>
      </c>
      <c r="AD26" s="170" t="str">
        <f t="shared" si="1"/>
        <v>NA</v>
      </c>
      <c r="AE26" s="170" t="str">
        <f t="shared" si="2"/>
        <v>NA</v>
      </c>
      <c r="AF26" s="170" t="str">
        <f t="shared" si="3"/>
        <v>NA</v>
      </c>
      <c r="AG26" s="170" t="str">
        <f t="shared" si="4"/>
        <v>NA</v>
      </c>
      <c r="AH26" s="170" t="str">
        <f t="shared" si="5"/>
        <v>NA</v>
      </c>
      <c r="AI26" s="170" t="str">
        <f t="shared" si="6"/>
        <v>NA</v>
      </c>
      <c r="AJ26" s="170" t="str">
        <f t="shared" si="7"/>
        <v>NA</v>
      </c>
      <c r="AK26" s="170" t="str">
        <f t="shared" si="8"/>
        <v>NA</v>
      </c>
      <c r="AL26" s="170" t="str">
        <f t="shared" si="9"/>
        <v>NA</v>
      </c>
      <c r="AM26" s="170" t="str">
        <f t="shared" si="10"/>
        <v>NA</v>
      </c>
      <c r="AN26" s="170"/>
    </row>
    <row r="27" spans="1:40" x14ac:dyDescent="0.35">
      <c r="A27" s="4" t="str">
        <f>'Techs-Fuels Updated'!D22</f>
        <v>ALTELTRH00</v>
      </c>
      <c r="B27" t="str">
        <f>'Techs-Fuels Updated'!G22</f>
        <v>ALEL1</v>
      </c>
      <c r="C27" s="7">
        <f>'Techs-Fuels Updated'!I22</f>
        <v>1</v>
      </c>
      <c r="D27" s="170">
        <f>'Techs-Fuels Updated'!H22</f>
        <v>1</v>
      </c>
      <c r="E27" s="170">
        <f t="shared" si="11"/>
        <v>1</v>
      </c>
      <c r="F27" s="170">
        <f t="shared" si="12"/>
        <v>1</v>
      </c>
      <c r="G27" s="170">
        <f t="shared" si="13"/>
        <v>1</v>
      </c>
      <c r="H27" s="170">
        <f t="shared" si="14"/>
        <v>1</v>
      </c>
      <c r="I27" s="170">
        <f t="shared" si="15"/>
        <v>1</v>
      </c>
      <c r="J27" s="170">
        <f t="shared" si="16"/>
        <v>1</v>
      </c>
      <c r="K27" s="170">
        <f t="shared" si="17"/>
        <v>1</v>
      </c>
      <c r="L27" s="170">
        <f t="shared" si="18"/>
        <v>1</v>
      </c>
      <c r="M27" s="170">
        <f t="shared" si="19"/>
        <v>1</v>
      </c>
      <c r="N27" s="170">
        <f t="shared" si="20"/>
        <v>1</v>
      </c>
      <c r="O27" s="170">
        <f t="shared" si="21"/>
        <v>1</v>
      </c>
      <c r="P27" s="170">
        <f t="shared" si="22"/>
        <v>1</v>
      </c>
      <c r="Q27" s="170">
        <f t="shared" si="23"/>
        <v>1</v>
      </c>
      <c r="R27" s="170">
        <f t="shared" si="24"/>
        <v>1</v>
      </c>
      <c r="S27" s="170">
        <f t="shared" si="25"/>
        <v>1</v>
      </c>
      <c r="T27" s="170">
        <f t="shared" si="26"/>
        <v>1</v>
      </c>
      <c r="U27" s="170">
        <f t="shared" si="27"/>
        <v>1</v>
      </c>
      <c r="V27" s="170">
        <f t="shared" si="28"/>
        <v>1</v>
      </c>
      <c r="W27" s="170">
        <f t="shared" si="29"/>
        <v>1</v>
      </c>
      <c r="X27" s="170">
        <f t="shared" si="30"/>
        <v>1</v>
      </c>
      <c r="Y27" s="170">
        <f t="shared" si="31"/>
        <v>1</v>
      </c>
      <c r="Z27" s="170">
        <f t="shared" si="32"/>
        <v>1</v>
      </c>
      <c r="AA27" s="170">
        <f t="shared" si="33"/>
        <v>1</v>
      </c>
      <c r="AB27" s="170">
        <f t="shared" si="34"/>
        <v>1</v>
      </c>
      <c r="AC27" s="170">
        <f t="shared" si="35"/>
        <v>1</v>
      </c>
      <c r="AD27" s="170">
        <f t="shared" si="1"/>
        <v>1</v>
      </c>
      <c r="AE27" s="170">
        <f t="shared" si="2"/>
        <v>1</v>
      </c>
      <c r="AF27" s="170">
        <f t="shared" si="3"/>
        <v>1</v>
      </c>
      <c r="AG27" s="170">
        <f t="shared" si="4"/>
        <v>1</v>
      </c>
      <c r="AH27" s="170">
        <f t="shared" si="5"/>
        <v>1</v>
      </c>
      <c r="AI27" s="170">
        <f t="shared" si="6"/>
        <v>1</v>
      </c>
      <c r="AJ27" s="170">
        <f t="shared" si="7"/>
        <v>1</v>
      </c>
      <c r="AK27" s="170">
        <f t="shared" si="8"/>
        <v>1</v>
      </c>
      <c r="AL27" s="170">
        <f t="shared" si="9"/>
        <v>1</v>
      </c>
      <c r="AM27" s="170">
        <f t="shared" si="10"/>
        <v>1</v>
      </c>
      <c r="AN27" s="170"/>
    </row>
    <row r="28" spans="1:40" x14ac:dyDescent="0.35">
      <c r="A28" s="4" t="str">
        <f>'Techs-Fuels Updated'!D23</f>
        <v>ALTELDSH00</v>
      </c>
      <c r="B28" t="str">
        <f>'Techs-Fuels Updated'!G23</f>
        <v>ALEL2</v>
      </c>
      <c r="C28" s="7">
        <f>'Techs-Fuels Updated'!I23</f>
        <v>1</v>
      </c>
      <c r="D28" s="170">
        <f>'Techs-Fuels Updated'!H23</f>
        <v>1</v>
      </c>
      <c r="E28" s="170">
        <f t="shared" si="11"/>
        <v>1</v>
      </c>
      <c r="F28" s="170">
        <f t="shared" si="12"/>
        <v>1</v>
      </c>
      <c r="G28" s="170">
        <f t="shared" si="13"/>
        <v>1</v>
      </c>
      <c r="H28" s="170">
        <f t="shared" si="14"/>
        <v>1</v>
      </c>
      <c r="I28" s="170">
        <f t="shared" si="15"/>
        <v>1</v>
      </c>
      <c r="J28" s="170">
        <f t="shared" si="16"/>
        <v>1</v>
      </c>
      <c r="K28" s="170">
        <f t="shared" si="17"/>
        <v>1</v>
      </c>
      <c r="L28" s="170">
        <f t="shared" si="18"/>
        <v>1</v>
      </c>
      <c r="M28" s="170">
        <f t="shared" si="19"/>
        <v>1</v>
      </c>
      <c r="N28" s="170">
        <f t="shared" si="20"/>
        <v>1</v>
      </c>
      <c r="O28" s="170">
        <f t="shared" si="21"/>
        <v>1</v>
      </c>
      <c r="P28" s="170">
        <f t="shared" si="22"/>
        <v>1</v>
      </c>
      <c r="Q28" s="170">
        <f t="shared" si="23"/>
        <v>1</v>
      </c>
      <c r="R28" s="170">
        <f t="shared" si="24"/>
        <v>1</v>
      </c>
      <c r="S28" s="170">
        <f t="shared" si="25"/>
        <v>1</v>
      </c>
      <c r="T28" s="170">
        <f t="shared" si="26"/>
        <v>1</v>
      </c>
      <c r="U28" s="170">
        <f t="shared" si="27"/>
        <v>1</v>
      </c>
      <c r="V28" s="170">
        <f t="shared" si="28"/>
        <v>1</v>
      </c>
      <c r="W28" s="170">
        <f t="shared" si="29"/>
        <v>1</v>
      </c>
      <c r="X28" s="170">
        <f t="shared" si="30"/>
        <v>1</v>
      </c>
      <c r="Y28" s="170">
        <f t="shared" si="31"/>
        <v>1</v>
      </c>
      <c r="Z28" s="170">
        <f t="shared" si="32"/>
        <v>1</v>
      </c>
      <c r="AA28" s="170">
        <f t="shared" si="33"/>
        <v>1</v>
      </c>
      <c r="AB28" s="170">
        <f t="shared" si="34"/>
        <v>1</v>
      </c>
      <c r="AC28" s="170">
        <f t="shared" si="35"/>
        <v>1</v>
      </c>
      <c r="AD28" s="170">
        <f t="shared" si="1"/>
        <v>1</v>
      </c>
      <c r="AE28" s="170">
        <f t="shared" si="2"/>
        <v>1</v>
      </c>
      <c r="AF28" s="170">
        <f t="shared" si="3"/>
        <v>1</v>
      </c>
      <c r="AG28" s="170">
        <f t="shared" si="4"/>
        <v>1</v>
      </c>
      <c r="AH28" s="170">
        <f t="shared" si="5"/>
        <v>1</v>
      </c>
      <c r="AI28" s="170">
        <f t="shared" si="6"/>
        <v>1</v>
      </c>
      <c r="AJ28" s="170">
        <f t="shared" si="7"/>
        <v>1</v>
      </c>
      <c r="AK28" s="170">
        <f t="shared" si="8"/>
        <v>1</v>
      </c>
      <c r="AL28" s="170">
        <f t="shared" si="9"/>
        <v>1</v>
      </c>
      <c r="AM28" s="170">
        <f t="shared" si="10"/>
        <v>1</v>
      </c>
      <c r="AN28" s="170"/>
    </row>
    <row r="29" spans="1:40" x14ac:dyDescent="0.35">
      <c r="A29" s="4" t="str">
        <f>'Techs-Fuels Updated'!D24</f>
        <v>ALTRDIMH00</v>
      </c>
      <c r="B29" t="str">
        <f>'Techs-Fuels Updated'!G24</f>
        <v>NA</v>
      </c>
      <c r="C29" s="7" t="str">
        <f>'Techs-Fuels Updated'!I24</f>
        <v>NA</v>
      </c>
      <c r="D29" s="170" t="str">
        <f>'Techs-Fuels Updated'!H24</f>
        <v>NA</v>
      </c>
      <c r="E29" s="170" t="str">
        <f t="shared" si="11"/>
        <v>NA</v>
      </c>
      <c r="F29" s="170" t="str">
        <f t="shared" si="12"/>
        <v>NA</v>
      </c>
      <c r="G29" s="170" t="str">
        <f t="shared" si="13"/>
        <v>NA</v>
      </c>
      <c r="H29" s="170" t="str">
        <f t="shared" si="14"/>
        <v>NA</v>
      </c>
      <c r="I29" s="170" t="str">
        <f t="shared" si="15"/>
        <v>NA</v>
      </c>
      <c r="J29" s="170" t="str">
        <f t="shared" si="16"/>
        <v>NA</v>
      </c>
      <c r="K29" s="170" t="str">
        <f t="shared" si="17"/>
        <v>NA</v>
      </c>
      <c r="L29" s="170" t="str">
        <f t="shared" si="18"/>
        <v>NA</v>
      </c>
      <c r="M29" s="170" t="str">
        <f t="shared" si="19"/>
        <v>NA</v>
      </c>
      <c r="N29" s="170" t="str">
        <f t="shared" si="20"/>
        <v>NA</v>
      </c>
      <c r="O29" s="170" t="str">
        <f t="shared" si="21"/>
        <v>NA</v>
      </c>
      <c r="P29" s="170" t="str">
        <f t="shared" si="22"/>
        <v>NA</v>
      </c>
      <c r="Q29" s="170" t="str">
        <f t="shared" si="23"/>
        <v>NA</v>
      </c>
      <c r="R29" s="170" t="str">
        <f t="shared" si="24"/>
        <v>NA</v>
      </c>
      <c r="S29" s="170" t="str">
        <f t="shared" si="25"/>
        <v>NA</v>
      </c>
      <c r="T29" s="170" t="str">
        <f t="shared" si="26"/>
        <v>NA</v>
      </c>
      <c r="U29" s="170" t="str">
        <f t="shared" si="27"/>
        <v>NA</v>
      </c>
      <c r="V29" s="170" t="str">
        <f t="shared" si="28"/>
        <v>NA</v>
      </c>
      <c r="W29" s="170" t="str">
        <f t="shared" si="29"/>
        <v>NA</v>
      </c>
      <c r="X29" s="170" t="str">
        <f t="shared" si="30"/>
        <v>NA</v>
      </c>
      <c r="Y29" s="170" t="str">
        <f t="shared" si="31"/>
        <v>NA</v>
      </c>
      <c r="Z29" s="170" t="str">
        <f t="shared" si="32"/>
        <v>NA</v>
      </c>
      <c r="AA29" s="170" t="str">
        <f t="shared" si="33"/>
        <v>NA</v>
      </c>
      <c r="AB29" s="170" t="str">
        <f t="shared" si="34"/>
        <v>NA</v>
      </c>
      <c r="AC29" s="170" t="str">
        <f t="shared" si="35"/>
        <v>NA</v>
      </c>
      <c r="AD29" s="170" t="str">
        <f t="shared" si="1"/>
        <v>NA</v>
      </c>
      <c r="AE29" s="170" t="str">
        <f t="shared" si="2"/>
        <v>NA</v>
      </c>
      <c r="AF29" s="170" t="str">
        <f t="shared" si="3"/>
        <v>NA</v>
      </c>
      <c r="AG29" s="170" t="str">
        <f t="shared" si="4"/>
        <v>NA</v>
      </c>
      <c r="AH29" s="170" t="str">
        <f t="shared" si="5"/>
        <v>NA</v>
      </c>
      <c r="AI29" s="170" t="str">
        <f t="shared" si="6"/>
        <v>NA</v>
      </c>
      <c r="AJ29" s="170" t="str">
        <f t="shared" si="7"/>
        <v>NA</v>
      </c>
      <c r="AK29" s="170" t="str">
        <f t="shared" si="8"/>
        <v>NA</v>
      </c>
      <c r="AL29" s="170" t="str">
        <f t="shared" si="9"/>
        <v>NA</v>
      </c>
      <c r="AM29" s="170" t="str">
        <f t="shared" si="10"/>
        <v>NA</v>
      </c>
      <c r="AN29" s="170"/>
    </row>
    <row r="30" spans="1:40" x14ac:dyDescent="0.35">
      <c r="A30" s="4" t="str">
        <f>'Techs-Fuels Updated'!D25</f>
        <v>ALTRDEXH00</v>
      </c>
      <c r="B30" t="str">
        <f>'Techs-Fuels Updated'!G25</f>
        <v>ALEL1</v>
      </c>
      <c r="C30" s="7">
        <f>'Techs-Fuels Updated'!I25</f>
        <v>1</v>
      </c>
      <c r="D30" s="170">
        <f>'Techs-Fuels Updated'!H25</f>
        <v>1</v>
      </c>
      <c r="E30" s="170">
        <f t="shared" si="11"/>
        <v>1</v>
      </c>
      <c r="F30" s="170">
        <f t="shared" si="12"/>
        <v>1</v>
      </c>
      <c r="G30" s="170">
        <f t="shared" si="13"/>
        <v>1</v>
      </c>
      <c r="H30" s="170">
        <f t="shared" si="14"/>
        <v>1</v>
      </c>
      <c r="I30" s="170">
        <f t="shared" si="15"/>
        <v>1</v>
      </c>
      <c r="J30" s="170">
        <f t="shared" si="16"/>
        <v>1</v>
      </c>
      <c r="K30" s="170">
        <f t="shared" si="17"/>
        <v>1</v>
      </c>
      <c r="L30" s="170">
        <f t="shared" si="18"/>
        <v>1</v>
      </c>
      <c r="M30" s="170">
        <f t="shared" si="19"/>
        <v>1</v>
      </c>
      <c r="N30" s="170">
        <f t="shared" si="20"/>
        <v>1</v>
      </c>
      <c r="O30" s="170">
        <f t="shared" si="21"/>
        <v>1</v>
      </c>
      <c r="P30" s="170">
        <f t="shared" si="22"/>
        <v>1</v>
      </c>
      <c r="Q30" s="170">
        <f t="shared" si="23"/>
        <v>1</v>
      </c>
      <c r="R30" s="170">
        <f t="shared" si="24"/>
        <v>1</v>
      </c>
      <c r="S30" s="170">
        <f t="shared" si="25"/>
        <v>1</v>
      </c>
      <c r="T30" s="170">
        <f t="shared" si="26"/>
        <v>1</v>
      </c>
      <c r="U30" s="170">
        <f t="shared" si="27"/>
        <v>1</v>
      </c>
      <c r="V30" s="170">
        <f t="shared" si="28"/>
        <v>1</v>
      </c>
      <c r="W30" s="170">
        <f t="shared" si="29"/>
        <v>1</v>
      </c>
      <c r="X30" s="170">
        <f t="shared" si="30"/>
        <v>1</v>
      </c>
      <c r="Y30" s="170">
        <f t="shared" si="31"/>
        <v>1</v>
      </c>
      <c r="Z30" s="170">
        <f t="shared" si="32"/>
        <v>1</v>
      </c>
      <c r="AA30" s="170">
        <f t="shared" si="33"/>
        <v>1</v>
      </c>
      <c r="AB30" s="170">
        <f t="shared" si="34"/>
        <v>1</v>
      </c>
      <c r="AC30" s="170">
        <f t="shared" si="35"/>
        <v>1</v>
      </c>
      <c r="AD30" s="170">
        <f t="shared" si="1"/>
        <v>1</v>
      </c>
      <c r="AE30" s="170">
        <f t="shared" si="2"/>
        <v>1</v>
      </c>
      <c r="AF30" s="170">
        <f t="shared" si="3"/>
        <v>1</v>
      </c>
      <c r="AG30" s="170">
        <f t="shared" si="4"/>
        <v>1</v>
      </c>
      <c r="AH30" s="170">
        <f t="shared" si="5"/>
        <v>1</v>
      </c>
      <c r="AI30" s="170">
        <f t="shared" si="6"/>
        <v>1</v>
      </c>
      <c r="AJ30" s="170">
        <f t="shared" si="7"/>
        <v>1</v>
      </c>
      <c r="AK30" s="170">
        <f t="shared" si="8"/>
        <v>1</v>
      </c>
      <c r="AL30" s="170">
        <f t="shared" si="9"/>
        <v>1</v>
      </c>
      <c r="AM30" s="170">
        <f t="shared" si="10"/>
        <v>1</v>
      </c>
      <c r="AN30" s="170"/>
    </row>
    <row r="31" spans="1:40" x14ac:dyDescent="0.35">
      <c r="A31" s="4" t="str">
        <f>'Techs-Fuels Updated'!D26</f>
        <v>ALTRDMKH00</v>
      </c>
      <c r="B31" t="str">
        <f>'Techs-Fuels Updated'!G26</f>
        <v>ALEL1</v>
      </c>
      <c r="C31" s="7">
        <f>'Techs-Fuels Updated'!I26</f>
        <v>1</v>
      </c>
      <c r="D31" s="170">
        <f>'Techs-Fuels Updated'!H26</f>
        <v>1</v>
      </c>
      <c r="E31" s="170">
        <f t="shared" si="11"/>
        <v>1</v>
      </c>
      <c r="F31" s="170">
        <f t="shared" si="12"/>
        <v>1</v>
      </c>
      <c r="G31" s="170">
        <f t="shared" si="13"/>
        <v>1</v>
      </c>
      <c r="H31" s="170">
        <f t="shared" si="14"/>
        <v>1</v>
      </c>
      <c r="I31" s="170">
        <f t="shared" si="15"/>
        <v>1</v>
      </c>
      <c r="J31" s="170">
        <f t="shared" si="16"/>
        <v>1</v>
      </c>
      <c r="K31" s="170">
        <f t="shared" si="17"/>
        <v>1</v>
      </c>
      <c r="L31" s="170">
        <f t="shared" si="18"/>
        <v>1</v>
      </c>
      <c r="M31" s="170">
        <f t="shared" si="19"/>
        <v>1</v>
      </c>
      <c r="N31" s="170">
        <f t="shared" si="20"/>
        <v>1</v>
      </c>
      <c r="O31" s="170">
        <f t="shared" si="21"/>
        <v>1</v>
      </c>
      <c r="P31" s="170">
        <f t="shared" si="22"/>
        <v>1</v>
      </c>
      <c r="Q31" s="170">
        <f t="shared" si="23"/>
        <v>1</v>
      </c>
      <c r="R31" s="170">
        <f t="shared" si="24"/>
        <v>1</v>
      </c>
      <c r="S31" s="170">
        <f t="shared" si="25"/>
        <v>1</v>
      </c>
      <c r="T31" s="170">
        <f t="shared" si="26"/>
        <v>1</v>
      </c>
      <c r="U31" s="170">
        <f t="shared" si="27"/>
        <v>1</v>
      </c>
      <c r="V31" s="170">
        <f t="shared" si="28"/>
        <v>1</v>
      </c>
      <c r="W31" s="170">
        <f t="shared" si="29"/>
        <v>1</v>
      </c>
      <c r="X31" s="170">
        <f t="shared" si="30"/>
        <v>1</v>
      </c>
      <c r="Y31" s="170">
        <f t="shared" si="31"/>
        <v>1</v>
      </c>
      <c r="Z31" s="170">
        <f t="shared" si="32"/>
        <v>1</v>
      </c>
      <c r="AA31" s="170">
        <f t="shared" si="33"/>
        <v>1</v>
      </c>
      <c r="AB31" s="170">
        <f t="shared" si="34"/>
        <v>1</v>
      </c>
      <c r="AC31" s="170">
        <f t="shared" si="35"/>
        <v>1</v>
      </c>
      <c r="AD31" s="170">
        <f t="shared" si="1"/>
        <v>1</v>
      </c>
      <c r="AE31" s="170">
        <f t="shared" si="2"/>
        <v>1</v>
      </c>
      <c r="AF31" s="170">
        <f t="shared" si="3"/>
        <v>1</v>
      </c>
      <c r="AG31" s="170">
        <f t="shared" si="4"/>
        <v>1</v>
      </c>
      <c r="AH31" s="170">
        <f t="shared" si="5"/>
        <v>1</v>
      </c>
      <c r="AI31" s="170">
        <f t="shared" si="6"/>
        <v>1</v>
      </c>
      <c r="AJ31" s="170">
        <f t="shared" si="7"/>
        <v>1</v>
      </c>
      <c r="AK31" s="170">
        <f t="shared" si="8"/>
        <v>1</v>
      </c>
      <c r="AL31" s="170">
        <f t="shared" si="9"/>
        <v>1</v>
      </c>
      <c r="AM31" s="170">
        <f t="shared" si="10"/>
        <v>1</v>
      </c>
      <c r="AN31" s="170"/>
    </row>
    <row r="32" spans="1:40" x14ac:dyDescent="0.35">
      <c r="A32" s="4" t="str">
        <f>'Techs-Fuels Updated'!D27</f>
        <v>ALTRDMEH00</v>
      </c>
      <c r="B32" t="str">
        <f>'Techs-Fuels Updated'!G27</f>
        <v>ALEL1</v>
      </c>
      <c r="C32" s="7">
        <f>'Techs-Fuels Updated'!I27</f>
        <v>1</v>
      </c>
      <c r="D32" s="170">
        <f>'Techs-Fuels Updated'!H27</f>
        <v>1</v>
      </c>
      <c r="E32" s="170">
        <f t="shared" si="11"/>
        <v>1</v>
      </c>
      <c r="F32" s="170">
        <f t="shared" si="12"/>
        <v>1</v>
      </c>
      <c r="G32" s="170">
        <f t="shared" si="13"/>
        <v>1</v>
      </c>
      <c r="H32" s="170">
        <f t="shared" si="14"/>
        <v>1</v>
      </c>
      <c r="I32" s="170">
        <f t="shared" si="15"/>
        <v>1</v>
      </c>
      <c r="J32" s="170">
        <f t="shared" si="16"/>
        <v>1</v>
      </c>
      <c r="K32" s="170">
        <f t="shared" si="17"/>
        <v>1</v>
      </c>
      <c r="L32" s="170">
        <f t="shared" si="18"/>
        <v>1</v>
      </c>
      <c r="M32" s="170">
        <f t="shared" si="19"/>
        <v>1</v>
      </c>
      <c r="N32" s="170">
        <f t="shared" si="20"/>
        <v>1</v>
      </c>
      <c r="O32" s="170">
        <f t="shared" si="21"/>
        <v>1</v>
      </c>
      <c r="P32" s="170">
        <f t="shared" si="22"/>
        <v>1</v>
      </c>
      <c r="Q32" s="170">
        <f t="shared" si="23"/>
        <v>1</v>
      </c>
      <c r="R32" s="170">
        <f t="shared" si="24"/>
        <v>1</v>
      </c>
      <c r="S32" s="170">
        <f t="shared" si="25"/>
        <v>1</v>
      </c>
      <c r="T32" s="170">
        <f t="shared" si="26"/>
        <v>1</v>
      </c>
      <c r="U32" s="170">
        <f t="shared" si="27"/>
        <v>1</v>
      </c>
      <c r="V32" s="170">
        <f t="shared" si="28"/>
        <v>1</v>
      </c>
      <c r="W32" s="170">
        <f t="shared" si="29"/>
        <v>1</v>
      </c>
      <c r="X32" s="170">
        <f t="shared" si="30"/>
        <v>1</v>
      </c>
      <c r="Y32" s="170">
        <f t="shared" si="31"/>
        <v>1</v>
      </c>
      <c r="Z32" s="170">
        <f t="shared" si="32"/>
        <v>1</v>
      </c>
      <c r="AA32" s="170">
        <f t="shared" si="33"/>
        <v>1</v>
      </c>
      <c r="AB32" s="170">
        <f t="shared" si="34"/>
        <v>1</v>
      </c>
      <c r="AC32" s="170">
        <f t="shared" si="35"/>
        <v>1</v>
      </c>
      <c r="AD32" s="170">
        <f t="shared" si="1"/>
        <v>1</v>
      </c>
      <c r="AE32" s="170">
        <f t="shared" si="2"/>
        <v>1</v>
      </c>
      <c r="AF32" s="170">
        <f t="shared" si="3"/>
        <v>1</v>
      </c>
      <c r="AG32" s="170">
        <f t="shared" si="4"/>
        <v>1</v>
      </c>
      <c r="AH32" s="170">
        <f t="shared" si="5"/>
        <v>1</v>
      </c>
      <c r="AI32" s="170">
        <f t="shared" si="6"/>
        <v>1</v>
      </c>
      <c r="AJ32" s="170">
        <f t="shared" si="7"/>
        <v>1</v>
      </c>
      <c r="AK32" s="170">
        <f t="shared" si="8"/>
        <v>1</v>
      </c>
      <c r="AL32" s="170">
        <f t="shared" si="9"/>
        <v>1</v>
      </c>
      <c r="AM32" s="170">
        <f t="shared" si="10"/>
        <v>1</v>
      </c>
      <c r="AN32" s="170"/>
    </row>
    <row r="33" spans="1:40" x14ac:dyDescent="0.35">
      <c r="A33" s="4" t="str">
        <f>'Techs-Fuels Updated'!D28</f>
        <v>ALTRDXKH00</v>
      </c>
      <c r="B33" t="str">
        <f>'Techs-Fuels Updated'!G28</f>
        <v>ALEL1</v>
      </c>
      <c r="C33" s="7">
        <f>'Techs-Fuels Updated'!I28</f>
        <v>1</v>
      </c>
      <c r="D33" s="170">
        <f>'Techs-Fuels Updated'!H28</f>
        <v>1</v>
      </c>
      <c r="E33" s="170">
        <f t="shared" si="11"/>
        <v>1</v>
      </c>
      <c r="F33" s="170">
        <f t="shared" si="12"/>
        <v>1</v>
      </c>
      <c r="G33" s="170">
        <f t="shared" si="13"/>
        <v>1</v>
      </c>
      <c r="H33" s="170">
        <f t="shared" si="14"/>
        <v>1</v>
      </c>
      <c r="I33" s="170">
        <f t="shared" si="15"/>
        <v>1</v>
      </c>
      <c r="J33" s="170">
        <f t="shared" si="16"/>
        <v>1</v>
      </c>
      <c r="K33" s="170">
        <f t="shared" si="17"/>
        <v>1</v>
      </c>
      <c r="L33" s="170">
        <f t="shared" si="18"/>
        <v>1</v>
      </c>
      <c r="M33" s="170">
        <f t="shared" si="19"/>
        <v>1</v>
      </c>
      <c r="N33" s="170">
        <f t="shared" si="20"/>
        <v>1</v>
      </c>
      <c r="O33" s="170">
        <f t="shared" si="21"/>
        <v>1</v>
      </c>
      <c r="P33" s="170">
        <f t="shared" si="22"/>
        <v>1</v>
      </c>
      <c r="Q33" s="170">
        <f t="shared" si="23"/>
        <v>1</v>
      </c>
      <c r="R33" s="170">
        <f t="shared" si="24"/>
        <v>1</v>
      </c>
      <c r="S33" s="170">
        <f t="shared" si="25"/>
        <v>1</v>
      </c>
      <c r="T33" s="170">
        <f t="shared" si="26"/>
        <v>1</v>
      </c>
      <c r="U33" s="170">
        <f t="shared" si="27"/>
        <v>1</v>
      </c>
      <c r="V33" s="170">
        <f t="shared" si="28"/>
        <v>1</v>
      </c>
      <c r="W33" s="170">
        <f t="shared" si="29"/>
        <v>1</v>
      </c>
      <c r="X33" s="170">
        <f t="shared" si="30"/>
        <v>1</v>
      </c>
      <c r="Y33" s="170">
        <f t="shared" si="31"/>
        <v>1</v>
      </c>
      <c r="Z33" s="170">
        <f t="shared" si="32"/>
        <v>1</v>
      </c>
      <c r="AA33" s="170">
        <f t="shared" si="33"/>
        <v>1</v>
      </c>
      <c r="AB33" s="170">
        <f t="shared" si="34"/>
        <v>1</v>
      </c>
      <c r="AC33" s="170">
        <f t="shared" si="35"/>
        <v>1</v>
      </c>
      <c r="AD33" s="170">
        <f t="shared" si="1"/>
        <v>1</v>
      </c>
      <c r="AE33" s="170">
        <f t="shared" si="2"/>
        <v>1</v>
      </c>
      <c r="AF33" s="170">
        <f t="shared" si="3"/>
        <v>1</v>
      </c>
      <c r="AG33" s="170">
        <f t="shared" si="4"/>
        <v>1</v>
      </c>
      <c r="AH33" s="170">
        <f t="shared" si="5"/>
        <v>1</v>
      </c>
      <c r="AI33" s="170">
        <f t="shared" si="6"/>
        <v>1</v>
      </c>
      <c r="AJ33" s="170">
        <f t="shared" si="7"/>
        <v>1</v>
      </c>
      <c r="AK33" s="170">
        <f t="shared" si="8"/>
        <v>1</v>
      </c>
      <c r="AL33" s="170">
        <f t="shared" si="9"/>
        <v>1</v>
      </c>
      <c r="AM33" s="170">
        <f t="shared" si="10"/>
        <v>1</v>
      </c>
      <c r="AN33" s="170"/>
    </row>
    <row r="34" spans="1:40" x14ac:dyDescent="0.35">
      <c r="A34" s="4" t="str">
        <f>'Techs-Fuels Updated'!D29</f>
        <v>ALTRDGRH00</v>
      </c>
      <c r="B34" t="str">
        <f>'Techs-Fuels Updated'!G29</f>
        <v>ALEL1</v>
      </c>
      <c r="C34" s="7">
        <f>'Techs-Fuels Updated'!I29</f>
        <v>1</v>
      </c>
      <c r="D34" s="170">
        <f>'Techs-Fuels Updated'!H29</f>
        <v>1</v>
      </c>
      <c r="E34" s="170">
        <f t="shared" si="11"/>
        <v>1</v>
      </c>
      <c r="F34" s="170">
        <f t="shared" si="12"/>
        <v>1</v>
      </c>
      <c r="G34" s="170">
        <f t="shared" si="13"/>
        <v>1</v>
      </c>
      <c r="H34" s="170">
        <f t="shared" si="14"/>
        <v>1</v>
      </c>
      <c r="I34" s="170">
        <f t="shared" si="15"/>
        <v>1</v>
      </c>
      <c r="J34" s="170">
        <f t="shared" si="16"/>
        <v>1</v>
      </c>
      <c r="K34" s="170">
        <f t="shared" si="17"/>
        <v>1</v>
      </c>
      <c r="L34" s="170">
        <f t="shared" si="18"/>
        <v>1</v>
      </c>
      <c r="M34" s="170">
        <f t="shared" si="19"/>
        <v>1</v>
      </c>
      <c r="N34" s="170">
        <f t="shared" si="20"/>
        <v>1</v>
      </c>
      <c r="O34" s="170">
        <f t="shared" si="21"/>
        <v>1</v>
      </c>
      <c r="P34" s="170">
        <f t="shared" si="22"/>
        <v>1</v>
      </c>
      <c r="Q34" s="170">
        <f t="shared" si="23"/>
        <v>1</v>
      </c>
      <c r="R34" s="170">
        <f t="shared" si="24"/>
        <v>1</v>
      </c>
      <c r="S34" s="170">
        <f t="shared" si="25"/>
        <v>1</v>
      </c>
      <c r="T34" s="170">
        <f t="shared" si="26"/>
        <v>1</v>
      </c>
      <c r="U34" s="170">
        <f t="shared" si="27"/>
        <v>1</v>
      </c>
      <c r="V34" s="170">
        <f t="shared" si="28"/>
        <v>1</v>
      </c>
      <c r="W34" s="170">
        <f t="shared" si="29"/>
        <v>1</v>
      </c>
      <c r="X34" s="170">
        <f t="shared" si="30"/>
        <v>1</v>
      </c>
      <c r="Y34" s="170">
        <f t="shared" si="31"/>
        <v>1</v>
      </c>
      <c r="Z34" s="170">
        <f t="shared" si="32"/>
        <v>1</v>
      </c>
      <c r="AA34" s="170">
        <f t="shared" si="33"/>
        <v>1</v>
      </c>
      <c r="AB34" s="170">
        <f t="shared" si="34"/>
        <v>1</v>
      </c>
      <c r="AC34" s="170">
        <f t="shared" si="35"/>
        <v>1</v>
      </c>
      <c r="AD34" s="170">
        <f t="shared" si="1"/>
        <v>1</v>
      </c>
      <c r="AE34" s="170">
        <f t="shared" si="2"/>
        <v>1</v>
      </c>
      <c r="AF34" s="170">
        <f t="shared" si="3"/>
        <v>1</v>
      </c>
      <c r="AG34" s="170">
        <f t="shared" si="4"/>
        <v>1</v>
      </c>
      <c r="AH34" s="170">
        <f t="shared" si="5"/>
        <v>1</v>
      </c>
      <c r="AI34" s="170">
        <f t="shared" si="6"/>
        <v>1</v>
      </c>
      <c r="AJ34" s="170">
        <f t="shared" si="7"/>
        <v>1</v>
      </c>
      <c r="AK34" s="170">
        <f t="shared" si="8"/>
        <v>1</v>
      </c>
      <c r="AL34" s="170">
        <f t="shared" si="9"/>
        <v>1</v>
      </c>
      <c r="AM34" s="170">
        <f t="shared" si="10"/>
        <v>1</v>
      </c>
      <c r="AN34" s="170"/>
    </row>
    <row r="35" spans="1:40" x14ac:dyDescent="0.35">
      <c r="A35" s="4" t="str">
        <f>'Techs-Fuels Updated'!D30</f>
        <v>GRTRDALH00</v>
      </c>
      <c r="B35" t="str">
        <f>'Techs-Fuels Updated'!G30</f>
        <v>GREL</v>
      </c>
      <c r="C35" s="7">
        <f>'Techs-Fuels Updated'!I30</f>
        <v>1</v>
      </c>
      <c r="D35" s="170">
        <f>'Techs-Fuels Updated'!H30</f>
        <v>1</v>
      </c>
      <c r="E35" s="170">
        <f t="shared" si="11"/>
        <v>1</v>
      </c>
      <c r="F35" s="170">
        <f t="shared" si="12"/>
        <v>1</v>
      </c>
      <c r="G35" s="170">
        <f t="shared" si="13"/>
        <v>1</v>
      </c>
      <c r="H35" s="170">
        <f t="shared" si="14"/>
        <v>1</v>
      </c>
      <c r="I35" s="170">
        <f t="shared" si="15"/>
        <v>1</v>
      </c>
      <c r="J35" s="170">
        <f t="shared" si="16"/>
        <v>1</v>
      </c>
      <c r="K35" s="170">
        <f t="shared" si="17"/>
        <v>1</v>
      </c>
      <c r="L35" s="170">
        <f t="shared" si="18"/>
        <v>1</v>
      </c>
      <c r="M35" s="170">
        <f t="shared" si="19"/>
        <v>1</v>
      </c>
      <c r="N35" s="170">
        <f t="shared" si="20"/>
        <v>1</v>
      </c>
      <c r="O35" s="170">
        <f t="shared" si="21"/>
        <v>1</v>
      </c>
      <c r="P35" s="170">
        <f t="shared" si="22"/>
        <v>1</v>
      </c>
      <c r="Q35" s="170">
        <f t="shared" si="23"/>
        <v>1</v>
      </c>
      <c r="R35" s="170">
        <f t="shared" si="24"/>
        <v>1</v>
      </c>
      <c r="S35" s="170">
        <f t="shared" si="25"/>
        <v>1</v>
      </c>
      <c r="T35" s="170">
        <f t="shared" si="26"/>
        <v>1</v>
      </c>
      <c r="U35" s="170">
        <f t="shared" si="27"/>
        <v>1</v>
      </c>
      <c r="V35" s="170">
        <f t="shared" si="28"/>
        <v>1</v>
      </c>
      <c r="W35" s="170">
        <f t="shared" si="29"/>
        <v>1</v>
      </c>
      <c r="X35" s="170">
        <f t="shared" si="30"/>
        <v>1</v>
      </c>
      <c r="Y35" s="170">
        <f t="shared" si="31"/>
        <v>1</v>
      </c>
      <c r="Z35" s="170">
        <f t="shared" si="32"/>
        <v>1</v>
      </c>
      <c r="AA35" s="170">
        <f t="shared" si="33"/>
        <v>1</v>
      </c>
      <c r="AB35" s="170">
        <f t="shared" si="34"/>
        <v>1</v>
      </c>
      <c r="AC35" s="170">
        <f t="shared" si="35"/>
        <v>1</v>
      </c>
      <c r="AD35" s="170">
        <f t="shared" si="1"/>
        <v>1</v>
      </c>
      <c r="AE35" s="170">
        <f t="shared" si="2"/>
        <v>1</v>
      </c>
      <c r="AF35" s="170">
        <f t="shared" si="3"/>
        <v>1</v>
      </c>
      <c r="AG35" s="170">
        <f t="shared" si="4"/>
        <v>1</v>
      </c>
      <c r="AH35" s="170">
        <f t="shared" si="5"/>
        <v>1</v>
      </c>
      <c r="AI35" s="170">
        <f t="shared" si="6"/>
        <v>1</v>
      </c>
      <c r="AJ35" s="170">
        <f t="shared" si="7"/>
        <v>1</v>
      </c>
      <c r="AK35" s="170">
        <f t="shared" si="8"/>
        <v>1</v>
      </c>
      <c r="AL35" s="170">
        <f t="shared" si="9"/>
        <v>1</v>
      </c>
      <c r="AM35" s="170">
        <f t="shared" si="10"/>
        <v>1</v>
      </c>
      <c r="AN35" s="170"/>
    </row>
    <row r="36" spans="1:40" x14ac:dyDescent="0.35">
      <c r="A36" s="4" t="str">
        <f>'Techs-Fuels Updated'!D31</f>
        <v>MKPELBS000</v>
      </c>
      <c r="B36" t="str">
        <f>'Techs-Fuels Updated'!G31</f>
        <v>NA</v>
      </c>
      <c r="C36" s="7" t="str">
        <f>'Techs-Fuels Updated'!I31</f>
        <v>NA</v>
      </c>
      <c r="D36" s="170" t="str">
        <f>'Techs-Fuels Updated'!H31</f>
        <v>NA</v>
      </c>
      <c r="E36" s="170" t="str">
        <f t="shared" si="11"/>
        <v>NA</v>
      </c>
      <c r="F36" s="170" t="str">
        <f t="shared" si="12"/>
        <v>NA</v>
      </c>
      <c r="G36" s="170" t="str">
        <f t="shared" si="13"/>
        <v>NA</v>
      </c>
      <c r="H36" s="170" t="str">
        <f t="shared" si="14"/>
        <v>NA</v>
      </c>
      <c r="I36" s="170" t="str">
        <f t="shared" si="15"/>
        <v>NA</v>
      </c>
      <c r="J36" s="170" t="str">
        <f t="shared" si="16"/>
        <v>NA</v>
      </c>
      <c r="K36" s="170" t="str">
        <f t="shared" si="17"/>
        <v>NA</v>
      </c>
      <c r="L36" s="170" t="str">
        <f t="shared" si="18"/>
        <v>NA</v>
      </c>
      <c r="M36" s="170" t="str">
        <f t="shared" si="19"/>
        <v>NA</v>
      </c>
      <c r="N36" s="170" t="str">
        <f t="shared" si="20"/>
        <v>NA</v>
      </c>
      <c r="O36" s="170" t="str">
        <f t="shared" si="21"/>
        <v>NA</v>
      </c>
      <c r="P36" s="170" t="str">
        <f t="shared" si="22"/>
        <v>NA</v>
      </c>
      <c r="Q36" s="170" t="str">
        <f t="shared" si="23"/>
        <v>NA</v>
      </c>
      <c r="R36" s="170" t="str">
        <f t="shared" si="24"/>
        <v>NA</v>
      </c>
      <c r="S36" s="170" t="str">
        <f t="shared" si="25"/>
        <v>NA</v>
      </c>
      <c r="T36" s="170" t="str">
        <f t="shared" si="26"/>
        <v>NA</v>
      </c>
      <c r="U36" s="170" t="str">
        <f t="shared" si="27"/>
        <v>NA</v>
      </c>
      <c r="V36" s="170" t="str">
        <f t="shared" si="28"/>
        <v>NA</v>
      </c>
      <c r="W36" s="170" t="str">
        <f t="shared" si="29"/>
        <v>NA</v>
      </c>
      <c r="X36" s="170" t="str">
        <f t="shared" si="30"/>
        <v>NA</v>
      </c>
      <c r="Y36" s="170" t="str">
        <f t="shared" si="31"/>
        <v>NA</v>
      </c>
      <c r="Z36" s="170" t="str">
        <f t="shared" si="32"/>
        <v>NA</v>
      </c>
      <c r="AA36" s="170" t="str">
        <f t="shared" si="33"/>
        <v>NA</v>
      </c>
      <c r="AB36" s="170" t="str">
        <f t="shared" si="34"/>
        <v>NA</v>
      </c>
      <c r="AC36" s="170" t="str">
        <f t="shared" si="35"/>
        <v>NA</v>
      </c>
      <c r="AD36" s="170" t="str">
        <f t="shared" si="1"/>
        <v>NA</v>
      </c>
      <c r="AE36" s="170" t="str">
        <f t="shared" si="2"/>
        <v>NA</v>
      </c>
      <c r="AF36" s="170" t="str">
        <f t="shared" si="3"/>
        <v>NA</v>
      </c>
      <c r="AG36" s="170" t="str">
        <f t="shared" si="4"/>
        <v>NA</v>
      </c>
      <c r="AH36" s="170" t="str">
        <f t="shared" si="5"/>
        <v>NA</v>
      </c>
      <c r="AI36" s="170" t="str">
        <f t="shared" si="6"/>
        <v>NA</v>
      </c>
      <c r="AJ36" s="170" t="str">
        <f t="shared" si="7"/>
        <v>NA</v>
      </c>
      <c r="AK36" s="170" t="str">
        <f t="shared" si="8"/>
        <v>NA</v>
      </c>
      <c r="AL36" s="170" t="str">
        <f t="shared" si="9"/>
        <v>NA</v>
      </c>
      <c r="AM36" s="170" t="str">
        <f t="shared" si="10"/>
        <v>NA</v>
      </c>
      <c r="AN36" s="170"/>
    </row>
    <row r="37" spans="1:40" x14ac:dyDescent="0.35">
      <c r="A37" s="4" t="str">
        <f>'Techs-Fuels Updated'!D32</f>
        <v>MKRCODM000</v>
      </c>
      <c r="B37" t="str">
        <f>'Techs-Fuels Updated'!G32</f>
        <v>NA</v>
      </c>
      <c r="C37" s="7" t="str">
        <f>'Techs-Fuels Updated'!I32</f>
        <v>NA</v>
      </c>
      <c r="D37" s="170" t="str">
        <f>'Techs-Fuels Updated'!H32</f>
        <v>NA</v>
      </c>
      <c r="E37" s="170" t="str">
        <f t="shared" si="11"/>
        <v>NA</v>
      </c>
      <c r="F37" s="170" t="str">
        <f t="shared" si="12"/>
        <v>NA</v>
      </c>
      <c r="G37" s="170" t="str">
        <f t="shared" si="13"/>
        <v>NA</v>
      </c>
      <c r="H37" s="170" t="str">
        <f t="shared" si="14"/>
        <v>NA</v>
      </c>
      <c r="I37" s="170" t="str">
        <f t="shared" si="15"/>
        <v>NA</v>
      </c>
      <c r="J37" s="170" t="str">
        <f t="shared" si="16"/>
        <v>NA</v>
      </c>
      <c r="K37" s="170" t="str">
        <f t="shared" si="17"/>
        <v>NA</v>
      </c>
      <c r="L37" s="170" t="str">
        <f t="shared" si="18"/>
        <v>NA</v>
      </c>
      <c r="M37" s="170" t="str">
        <f t="shared" si="19"/>
        <v>NA</v>
      </c>
      <c r="N37" s="170" t="str">
        <f t="shared" si="20"/>
        <v>NA</v>
      </c>
      <c r="O37" s="170" t="str">
        <f t="shared" si="21"/>
        <v>NA</v>
      </c>
      <c r="P37" s="170" t="str">
        <f t="shared" si="22"/>
        <v>NA</v>
      </c>
      <c r="Q37" s="170" t="str">
        <f t="shared" si="23"/>
        <v>NA</v>
      </c>
      <c r="R37" s="170" t="str">
        <f t="shared" si="24"/>
        <v>NA</v>
      </c>
      <c r="S37" s="170" t="str">
        <f t="shared" si="25"/>
        <v>NA</v>
      </c>
      <c r="T37" s="170" t="str">
        <f t="shared" si="26"/>
        <v>NA</v>
      </c>
      <c r="U37" s="170" t="str">
        <f t="shared" si="27"/>
        <v>NA</v>
      </c>
      <c r="V37" s="170" t="str">
        <f t="shared" si="28"/>
        <v>NA</v>
      </c>
      <c r="W37" s="170" t="str">
        <f t="shared" si="29"/>
        <v>NA</v>
      </c>
      <c r="X37" s="170" t="str">
        <f t="shared" si="30"/>
        <v>NA</v>
      </c>
      <c r="Y37" s="170" t="str">
        <f t="shared" si="31"/>
        <v>NA</v>
      </c>
      <c r="Z37" s="170" t="str">
        <f t="shared" si="32"/>
        <v>NA</v>
      </c>
      <c r="AA37" s="170" t="str">
        <f t="shared" si="33"/>
        <v>NA</v>
      </c>
      <c r="AB37" s="170" t="str">
        <f t="shared" si="34"/>
        <v>NA</v>
      </c>
      <c r="AC37" s="170" t="str">
        <f t="shared" si="35"/>
        <v>NA</v>
      </c>
      <c r="AD37" s="170" t="str">
        <f t="shared" si="1"/>
        <v>NA</v>
      </c>
      <c r="AE37" s="170" t="str">
        <f t="shared" si="2"/>
        <v>NA</v>
      </c>
      <c r="AF37" s="170" t="str">
        <f t="shared" si="3"/>
        <v>NA</v>
      </c>
      <c r="AG37" s="170" t="str">
        <f t="shared" si="4"/>
        <v>NA</v>
      </c>
      <c r="AH37" s="170" t="str">
        <f t="shared" si="5"/>
        <v>NA</v>
      </c>
      <c r="AI37" s="170" t="str">
        <f t="shared" si="6"/>
        <v>NA</v>
      </c>
      <c r="AJ37" s="170" t="str">
        <f t="shared" si="7"/>
        <v>NA</v>
      </c>
      <c r="AK37" s="170" t="str">
        <f t="shared" si="8"/>
        <v>NA</v>
      </c>
      <c r="AL37" s="170" t="str">
        <f t="shared" si="9"/>
        <v>NA</v>
      </c>
      <c r="AM37" s="170" t="str">
        <f t="shared" si="10"/>
        <v>NA</v>
      </c>
      <c r="AN37" s="170"/>
    </row>
    <row r="38" spans="1:40" x14ac:dyDescent="0.35">
      <c r="A38" s="4" t="str">
        <f>'Techs-Fuels Updated'!D33</f>
        <v>MKRCOIM000</v>
      </c>
      <c r="B38" t="str">
        <f>'Techs-Fuels Updated'!G33</f>
        <v>NA</v>
      </c>
      <c r="C38" s="7" t="str">
        <f>'Techs-Fuels Updated'!I33</f>
        <v>NA</v>
      </c>
      <c r="D38" s="170" t="str">
        <f>'Techs-Fuels Updated'!H33</f>
        <v>NA</v>
      </c>
      <c r="E38" s="170" t="str">
        <f t="shared" si="11"/>
        <v>NA</v>
      </c>
      <c r="F38" s="170" t="str">
        <f t="shared" si="12"/>
        <v>NA</v>
      </c>
      <c r="G38" s="170" t="str">
        <f t="shared" si="13"/>
        <v>NA</v>
      </c>
      <c r="H38" s="170" t="str">
        <f t="shared" si="14"/>
        <v>NA</v>
      </c>
      <c r="I38" s="170" t="str">
        <f t="shared" si="15"/>
        <v>NA</v>
      </c>
      <c r="J38" s="170" t="str">
        <f t="shared" si="16"/>
        <v>NA</v>
      </c>
      <c r="K38" s="170" t="str">
        <f t="shared" si="17"/>
        <v>NA</v>
      </c>
      <c r="L38" s="170" t="str">
        <f t="shared" si="18"/>
        <v>NA</v>
      </c>
      <c r="M38" s="170" t="str">
        <f t="shared" si="19"/>
        <v>NA</v>
      </c>
      <c r="N38" s="170" t="str">
        <f t="shared" si="20"/>
        <v>NA</v>
      </c>
      <c r="O38" s="170" t="str">
        <f t="shared" si="21"/>
        <v>NA</v>
      </c>
      <c r="P38" s="170" t="str">
        <f t="shared" si="22"/>
        <v>NA</v>
      </c>
      <c r="Q38" s="170" t="str">
        <f t="shared" si="23"/>
        <v>NA</v>
      </c>
      <c r="R38" s="170" t="str">
        <f t="shared" si="24"/>
        <v>NA</v>
      </c>
      <c r="S38" s="170" t="str">
        <f t="shared" si="25"/>
        <v>NA</v>
      </c>
      <c r="T38" s="170" t="str">
        <f t="shared" si="26"/>
        <v>NA</v>
      </c>
      <c r="U38" s="170" t="str">
        <f t="shared" si="27"/>
        <v>NA</v>
      </c>
      <c r="V38" s="170" t="str">
        <f t="shared" si="28"/>
        <v>NA</v>
      </c>
      <c r="W38" s="170" t="str">
        <f t="shared" si="29"/>
        <v>NA</v>
      </c>
      <c r="X38" s="170" t="str">
        <f t="shared" si="30"/>
        <v>NA</v>
      </c>
      <c r="Y38" s="170" t="str">
        <f t="shared" si="31"/>
        <v>NA</v>
      </c>
      <c r="Z38" s="170" t="str">
        <f t="shared" si="32"/>
        <v>NA</v>
      </c>
      <c r="AA38" s="170" t="str">
        <f t="shared" si="33"/>
        <v>NA</v>
      </c>
      <c r="AB38" s="170" t="str">
        <f t="shared" si="34"/>
        <v>NA</v>
      </c>
      <c r="AC38" s="170" t="str">
        <f t="shared" si="35"/>
        <v>NA</v>
      </c>
      <c r="AD38" s="170" t="str">
        <f t="shared" si="1"/>
        <v>NA</v>
      </c>
      <c r="AE38" s="170" t="str">
        <f t="shared" si="2"/>
        <v>NA</v>
      </c>
      <c r="AF38" s="170" t="str">
        <f t="shared" si="3"/>
        <v>NA</v>
      </c>
      <c r="AG38" s="170" t="str">
        <f t="shared" si="4"/>
        <v>NA</v>
      </c>
      <c r="AH38" s="170" t="str">
        <f t="shared" si="5"/>
        <v>NA</v>
      </c>
      <c r="AI38" s="170" t="str">
        <f t="shared" si="6"/>
        <v>NA</v>
      </c>
      <c r="AJ38" s="170" t="str">
        <f t="shared" si="7"/>
        <v>NA</v>
      </c>
      <c r="AK38" s="170" t="str">
        <f t="shared" si="8"/>
        <v>NA</v>
      </c>
      <c r="AL38" s="170" t="str">
        <f t="shared" si="9"/>
        <v>NA</v>
      </c>
      <c r="AM38" s="170" t="str">
        <f t="shared" si="10"/>
        <v>NA</v>
      </c>
      <c r="AN38" s="170"/>
    </row>
    <row r="39" spans="1:40" x14ac:dyDescent="0.35">
      <c r="A39" s="4" t="str">
        <f>'Techs-Fuels Updated'!D34</f>
        <v>MKRHFIM000</v>
      </c>
      <c r="B39" t="str">
        <f>'Techs-Fuels Updated'!G34</f>
        <v>NA</v>
      </c>
      <c r="C39" s="7" t="str">
        <f>'Techs-Fuels Updated'!I34</f>
        <v>NA</v>
      </c>
      <c r="D39" s="170" t="str">
        <f>'Techs-Fuels Updated'!H34</f>
        <v>NA</v>
      </c>
      <c r="E39" s="170" t="str">
        <f t="shared" si="11"/>
        <v>NA</v>
      </c>
      <c r="F39" s="170" t="str">
        <f t="shared" si="12"/>
        <v>NA</v>
      </c>
      <c r="G39" s="170" t="str">
        <f t="shared" si="13"/>
        <v>NA</v>
      </c>
      <c r="H39" s="170" t="str">
        <f t="shared" si="14"/>
        <v>NA</v>
      </c>
      <c r="I39" s="170" t="str">
        <f t="shared" si="15"/>
        <v>NA</v>
      </c>
      <c r="J39" s="170" t="str">
        <f t="shared" si="16"/>
        <v>NA</v>
      </c>
      <c r="K39" s="170" t="str">
        <f t="shared" si="17"/>
        <v>NA</v>
      </c>
      <c r="L39" s="170" t="str">
        <f t="shared" si="18"/>
        <v>NA</v>
      </c>
      <c r="M39" s="170" t="str">
        <f t="shared" si="19"/>
        <v>NA</v>
      </c>
      <c r="N39" s="170" t="str">
        <f t="shared" si="20"/>
        <v>NA</v>
      </c>
      <c r="O39" s="170" t="str">
        <f t="shared" si="21"/>
        <v>NA</v>
      </c>
      <c r="P39" s="170" t="str">
        <f t="shared" si="22"/>
        <v>NA</v>
      </c>
      <c r="Q39" s="170" t="str">
        <f t="shared" si="23"/>
        <v>NA</v>
      </c>
      <c r="R39" s="170" t="str">
        <f t="shared" si="24"/>
        <v>NA</v>
      </c>
      <c r="S39" s="170" t="str">
        <f t="shared" si="25"/>
        <v>NA</v>
      </c>
      <c r="T39" s="170" t="str">
        <f t="shared" si="26"/>
        <v>NA</v>
      </c>
      <c r="U39" s="170" t="str">
        <f t="shared" si="27"/>
        <v>NA</v>
      </c>
      <c r="V39" s="170" t="str">
        <f t="shared" si="28"/>
        <v>NA</v>
      </c>
      <c r="W39" s="170" t="str">
        <f t="shared" si="29"/>
        <v>NA</v>
      </c>
      <c r="X39" s="170" t="str">
        <f t="shared" si="30"/>
        <v>NA</v>
      </c>
      <c r="Y39" s="170" t="str">
        <f t="shared" si="31"/>
        <v>NA</v>
      </c>
      <c r="Z39" s="170" t="str">
        <f t="shared" si="32"/>
        <v>NA</v>
      </c>
      <c r="AA39" s="170" t="str">
        <f t="shared" si="33"/>
        <v>NA</v>
      </c>
      <c r="AB39" s="170" t="str">
        <f t="shared" si="34"/>
        <v>NA</v>
      </c>
      <c r="AC39" s="170" t="str">
        <f t="shared" si="35"/>
        <v>NA</v>
      </c>
      <c r="AD39" s="170" t="str">
        <f t="shared" si="1"/>
        <v>NA</v>
      </c>
      <c r="AE39" s="170" t="str">
        <f t="shared" si="2"/>
        <v>NA</v>
      </c>
      <c r="AF39" s="170" t="str">
        <f t="shared" si="3"/>
        <v>NA</v>
      </c>
      <c r="AG39" s="170" t="str">
        <f t="shared" si="4"/>
        <v>NA</v>
      </c>
      <c r="AH39" s="170" t="str">
        <f t="shared" si="5"/>
        <v>NA</v>
      </c>
      <c r="AI39" s="170" t="str">
        <f t="shared" si="6"/>
        <v>NA</v>
      </c>
      <c r="AJ39" s="170" t="str">
        <f t="shared" si="7"/>
        <v>NA</v>
      </c>
      <c r="AK39" s="170" t="str">
        <f t="shared" si="8"/>
        <v>NA</v>
      </c>
      <c r="AL39" s="170" t="str">
        <f t="shared" si="9"/>
        <v>NA</v>
      </c>
      <c r="AM39" s="170" t="str">
        <f t="shared" si="10"/>
        <v>NA</v>
      </c>
      <c r="AN39" s="170"/>
    </row>
    <row r="40" spans="1:40" x14ac:dyDescent="0.35">
      <c r="A40" s="4" t="str">
        <f>'Techs-Fuels Updated'!D35</f>
        <v>MKRNGIM000</v>
      </c>
      <c r="B40" t="str">
        <f>'Techs-Fuels Updated'!G35</f>
        <v>NA</v>
      </c>
      <c r="C40" s="7" t="str">
        <f>'Techs-Fuels Updated'!I35</f>
        <v>NA</v>
      </c>
      <c r="D40" s="170" t="str">
        <f>'Techs-Fuels Updated'!H35</f>
        <v>NA</v>
      </c>
      <c r="E40" s="170" t="str">
        <f t="shared" si="11"/>
        <v>NA</v>
      </c>
      <c r="F40" s="170" t="str">
        <f t="shared" si="12"/>
        <v>NA</v>
      </c>
      <c r="G40" s="170" t="str">
        <f t="shared" si="13"/>
        <v>NA</v>
      </c>
      <c r="H40" s="170" t="str">
        <f t="shared" si="14"/>
        <v>NA</v>
      </c>
      <c r="I40" s="170" t="str">
        <f t="shared" si="15"/>
        <v>NA</v>
      </c>
      <c r="J40" s="170" t="str">
        <f t="shared" si="16"/>
        <v>NA</v>
      </c>
      <c r="K40" s="170" t="str">
        <f t="shared" si="17"/>
        <v>NA</v>
      </c>
      <c r="L40" s="170" t="str">
        <f t="shared" si="18"/>
        <v>NA</v>
      </c>
      <c r="M40" s="170" t="str">
        <f t="shared" si="19"/>
        <v>NA</v>
      </c>
      <c r="N40" s="170" t="str">
        <f t="shared" si="20"/>
        <v>NA</v>
      </c>
      <c r="O40" s="170" t="str">
        <f t="shared" si="21"/>
        <v>NA</v>
      </c>
      <c r="P40" s="170" t="str">
        <f t="shared" si="22"/>
        <v>NA</v>
      </c>
      <c r="Q40" s="170" t="str">
        <f t="shared" si="23"/>
        <v>NA</v>
      </c>
      <c r="R40" s="170" t="str">
        <f t="shared" si="24"/>
        <v>NA</v>
      </c>
      <c r="S40" s="170" t="str">
        <f t="shared" si="25"/>
        <v>NA</v>
      </c>
      <c r="T40" s="170" t="str">
        <f t="shared" si="26"/>
        <v>NA</v>
      </c>
      <c r="U40" s="170" t="str">
        <f t="shared" si="27"/>
        <v>NA</v>
      </c>
      <c r="V40" s="170" t="str">
        <f t="shared" si="28"/>
        <v>NA</v>
      </c>
      <c r="W40" s="170" t="str">
        <f t="shared" si="29"/>
        <v>NA</v>
      </c>
      <c r="X40" s="170" t="str">
        <f t="shared" si="30"/>
        <v>NA</v>
      </c>
      <c r="Y40" s="170" t="str">
        <f t="shared" si="31"/>
        <v>NA</v>
      </c>
      <c r="Z40" s="170" t="str">
        <f t="shared" si="32"/>
        <v>NA</v>
      </c>
      <c r="AA40" s="170" t="str">
        <f t="shared" si="33"/>
        <v>NA</v>
      </c>
      <c r="AB40" s="170" t="str">
        <f t="shared" si="34"/>
        <v>NA</v>
      </c>
      <c r="AC40" s="170" t="str">
        <f t="shared" si="35"/>
        <v>NA</v>
      </c>
      <c r="AD40" s="170" t="str">
        <f t="shared" si="1"/>
        <v>NA</v>
      </c>
      <c r="AE40" s="170" t="str">
        <f t="shared" si="2"/>
        <v>NA</v>
      </c>
      <c r="AF40" s="170" t="str">
        <f t="shared" si="3"/>
        <v>NA</v>
      </c>
      <c r="AG40" s="170" t="str">
        <f t="shared" si="4"/>
        <v>NA</v>
      </c>
      <c r="AH40" s="170" t="str">
        <f t="shared" si="5"/>
        <v>NA</v>
      </c>
      <c r="AI40" s="170" t="str">
        <f t="shared" si="6"/>
        <v>NA</v>
      </c>
      <c r="AJ40" s="170" t="str">
        <f t="shared" si="7"/>
        <v>NA</v>
      </c>
      <c r="AK40" s="170" t="str">
        <f t="shared" si="8"/>
        <v>NA</v>
      </c>
      <c r="AL40" s="170" t="str">
        <f t="shared" si="9"/>
        <v>NA</v>
      </c>
      <c r="AM40" s="170" t="str">
        <f t="shared" si="10"/>
        <v>NA</v>
      </c>
      <c r="AN40" s="170"/>
    </row>
    <row r="41" spans="1:40" x14ac:dyDescent="0.35">
      <c r="A41" s="4" t="str">
        <f>'Techs-Fuels Updated'!D36</f>
        <v>MKPCOSCHO0</v>
      </c>
      <c r="B41" t="str">
        <f>'Techs-Fuels Updated'!G36</f>
        <v>MKCO</v>
      </c>
      <c r="C41" s="7">
        <f>'Techs-Fuels Updated'!I36</f>
        <v>1</v>
      </c>
      <c r="D41" s="170">
        <f>'Techs-Fuels Updated'!H36</f>
        <v>3.33</v>
      </c>
      <c r="E41" s="170">
        <f t="shared" si="11"/>
        <v>3.33</v>
      </c>
      <c r="F41" s="170">
        <f t="shared" si="12"/>
        <v>3.33</v>
      </c>
      <c r="G41" s="170">
        <f t="shared" si="13"/>
        <v>3.33</v>
      </c>
      <c r="H41" s="170">
        <f t="shared" si="14"/>
        <v>3.33</v>
      </c>
      <c r="I41" s="170">
        <f t="shared" si="15"/>
        <v>3.33</v>
      </c>
      <c r="J41" s="170">
        <f t="shared" si="16"/>
        <v>3.33</v>
      </c>
      <c r="K41" s="170">
        <f t="shared" si="17"/>
        <v>3.33</v>
      </c>
      <c r="L41" s="170">
        <f t="shared" si="18"/>
        <v>3.33</v>
      </c>
      <c r="M41" s="170">
        <f t="shared" si="19"/>
        <v>3.33</v>
      </c>
      <c r="N41" s="170">
        <f t="shared" si="20"/>
        <v>3.33</v>
      </c>
      <c r="O41" s="170">
        <f t="shared" si="21"/>
        <v>3.33</v>
      </c>
      <c r="P41" s="170">
        <f t="shared" si="22"/>
        <v>3.33</v>
      </c>
      <c r="Q41" s="170">
        <f t="shared" si="23"/>
        <v>3.33</v>
      </c>
      <c r="R41" s="170">
        <f t="shared" si="24"/>
        <v>3.33</v>
      </c>
      <c r="S41" s="170">
        <f t="shared" si="25"/>
        <v>3.33</v>
      </c>
      <c r="T41" s="170">
        <f t="shared" si="26"/>
        <v>3.33</v>
      </c>
      <c r="U41" s="170">
        <f t="shared" si="27"/>
        <v>3.33</v>
      </c>
      <c r="V41" s="170">
        <f t="shared" si="28"/>
        <v>3.33</v>
      </c>
      <c r="W41" s="170">
        <f t="shared" si="29"/>
        <v>3.33</v>
      </c>
      <c r="X41" s="170">
        <f t="shared" si="30"/>
        <v>3.33</v>
      </c>
      <c r="Y41" s="170">
        <f t="shared" si="31"/>
        <v>3.33</v>
      </c>
      <c r="Z41" s="170">
        <f t="shared" si="32"/>
        <v>3.33</v>
      </c>
      <c r="AA41" s="170">
        <f t="shared" si="33"/>
        <v>3.33</v>
      </c>
      <c r="AB41" s="170">
        <f t="shared" si="34"/>
        <v>3.33</v>
      </c>
      <c r="AC41" s="170">
        <f t="shared" si="35"/>
        <v>3.33</v>
      </c>
      <c r="AD41" s="170">
        <f t="shared" si="1"/>
        <v>3.33</v>
      </c>
      <c r="AE41" s="170">
        <f t="shared" si="2"/>
        <v>3.33</v>
      </c>
      <c r="AF41" s="170">
        <f t="shared" si="3"/>
        <v>3.33</v>
      </c>
      <c r="AG41" s="170">
        <f t="shared" si="4"/>
        <v>3.33</v>
      </c>
      <c r="AH41" s="170">
        <f t="shared" si="5"/>
        <v>3.33</v>
      </c>
      <c r="AI41" s="170">
        <f t="shared" si="6"/>
        <v>3.33</v>
      </c>
      <c r="AJ41" s="170">
        <f t="shared" si="7"/>
        <v>3.33</v>
      </c>
      <c r="AK41" s="170">
        <f t="shared" si="8"/>
        <v>3.33</v>
      </c>
      <c r="AL41" s="170">
        <f t="shared" si="9"/>
        <v>3.33</v>
      </c>
      <c r="AM41" s="170">
        <f t="shared" si="10"/>
        <v>3.33</v>
      </c>
      <c r="AN41" s="170"/>
    </row>
    <row r="42" spans="1:40" x14ac:dyDescent="0.35">
      <c r="A42" s="4" t="str">
        <f>'Techs-Fuels Updated'!D37</f>
        <v>MKPCOSCNO0</v>
      </c>
      <c r="B42" t="str">
        <f>'Techs-Fuels Updated'!G37</f>
        <v>MKCO</v>
      </c>
      <c r="C42" s="7">
        <f>'Techs-Fuels Updated'!I37</f>
        <v>1</v>
      </c>
      <c r="D42" s="170">
        <f>'Techs-Fuels Updated'!H37</f>
        <v>2.9411764705882351</v>
      </c>
      <c r="E42" s="170">
        <f t="shared" si="11"/>
        <v>2.9411764705882351</v>
      </c>
      <c r="F42" s="170">
        <f t="shared" si="12"/>
        <v>2.9411764705882351</v>
      </c>
      <c r="G42" s="170">
        <f t="shared" si="13"/>
        <v>2.9411764705882351</v>
      </c>
      <c r="H42" s="170">
        <f t="shared" si="14"/>
        <v>2.9411764705882351</v>
      </c>
      <c r="I42" s="170">
        <f t="shared" si="15"/>
        <v>2.9411764705882351</v>
      </c>
      <c r="J42" s="170">
        <f t="shared" si="16"/>
        <v>2.9411764705882351</v>
      </c>
      <c r="K42" s="170">
        <f t="shared" si="17"/>
        <v>2.9411764705882351</v>
      </c>
      <c r="L42" s="170">
        <f t="shared" si="18"/>
        <v>2.9411764705882351</v>
      </c>
      <c r="M42" s="170">
        <f t="shared" si="19"/>
        <v>2.9411764705882351</v>
      </c>
      <c r="N42" s="170">
        <f t="shared" si="20"/>
        <v>2.9411764705882351</v>
      </c>
      <c r="O42" s="170">
        <f t="shared" si="21"/>
        <v>2.9411764705882351</v>
      </c>
      <c r="P42" s="170">
        <f t="shared" si="22"/>
        <v>2.9411764705882351</v>
      </c>
      <c r="Q42" s="170">
        <f t="shared" si="23"/>
        <v>2.9411764705882351</v>
      </c>
      <c r="R42" s="170">
        <f t="shared" si="24"/>
        <v>2.9411764705882351</v>
      </c>
      <c r="S42" s="170">
        <f t="shared" si="25"/>
        <v>2.9411764705882351</v>
      </c>
      <c r="T42" s="170">
        <f t="shared" si="26"/>
        <v>2.9411764705882351</v>
      </c>
      <c r="U42" s="170">
        <f t="shared" si="27"/>
        <v>2.9411764705882351</v>
      </c>
      <c r="V42" s="170">
        <f t="shared" si="28"/>
        <v>2.9411764705882351</v>
      </c>
      <c r="W42" s="170">
        <f t="shared" si="29"/>
        <v>2.9411764705882351</v>
      </c>
      <c r="X42" s="170">
        <f t="shared" si="30"/>
        <v>2.9411764705882351</v>
      </c>
      <c r="Y42" s="170">
        <f t="shared" si="31"/>
        <v>2.9411764705882351</v>
      </c>
      <c r="Z42" s="170">
        <f t="shared" si="32"/>
        <v>2.9411764705882351</v>
      </c>
      <c r="AA42" s="170">
        <f t="shared" si="33"/>
        <v>2.9411764705882351</v>
      </c>
      <c r="AB42" s="170">
        <f t="shared" si="34"/>
        <v>2.9411764705882351</v>
      </c>
      <c r="AC42" s="170">
        <f t="shared" si="35"/>
        <v>2.9411764705882351</v>
      </c>
      <c r="AD42" s="170">
        <f t="shared" si="1"/>
        <v>2.9411764705882351</v>
      </c>
      <c r="AE42" s="170">
        <f t="shared" si="2"/>
        <v>2.9411764705882351</v>
      </c>
      <c r="AF42" s="170">
        <f t="shared" si="3"/>
        <v>2.9411764705882351</v>
      </c>
      <c r="AG42" s="170">
        <f t="shared" si="4"/>
        <v>2.9411764705882351</v>
      </c>
      <c r="AH42" s="170">
        <f t="shared" si="5"/>
        <v>2.9411764705882351</v>
      </c>
      <c r="AI42" s="170">
        <f t="shared" si="6"/>
        <v>2.9411764705882351</v>
      </c>
      <c r="AJ42" s="170">
        <f t="shared" si="7"/>
        <v>2.9411764705882351</v>
      </c>
      <c r="AK42" s="170">
        <f t="shared" si="8"/>
        <v>2.9411764705882351</v>
      </c>
      <c r="AL42" s="170">
        <f t="shared" si="9"/>
        <v>2.9411764705882351</v>
      </c>
      <c r="AM42" s="170">
        <f t="shared" si="10"/>
        <v>2.9411764705882351</v>
      </c>
      <c r="AN42" s="170"/>
    </row>
    <row r="43" spans="1:40" x14ac:dyDescent="0.35">
      <c r="A43" s="4" t="str">
        <f>'Techs-Fuels Updated'!D38</f>
        <v>MKPHFSCHO0</v>
      </c>
      <c r="B43" t="str">
        <f>'Techs-Fuels Updated'!G38</f>
        <v>MKHF</v>
      </c>
      <c r="C43" s="7">
        <f>'Techs-Fuels Updated'!I38</f>
        <v>1</v>
      </c>
      <c r="D43" s="170">
        <f>'Techs-Fuels Updated'!H38</f>
        <v>3.125</v>
      </c>
      <c r="E43" s="170">
        <f t="shared" si="11"/>
        <v>3.125</v>
      </c>
      <c r="F43" s="170">
        <f t="shared" si="12"/>
        <v>3.125</v>
      </c>
      <c r="G43" s="170">
        <f t="shared" si="13"/>
        <v>3.125</v>
      </c>
      <c r="H43" s="170">
        <f t="shared" si="14"/>
        <v>3.125</v>
      </c>
      <c r="I43" s="170">
        <f t="shared" si="15"/>
        <v>3.125</v>
      </c>
      <c r="J43" s="170">
        <f t="shared" si="16"/>
        <v>3.125</v>
      </c>
      <c r="K43" s="170">
        <f t="shared" si="17"/>
        <v>3.125</v>
      </c>
      <c r="L43" s="170">
        <f t="shared" si="18"/>
        <v>3.125</v>
      </c>
      <c r="M43" s="170">
        <f t="shared" si="19"/>
        <v>3.125</v>
      </c>
      <c r="N43" s="170">
        <f t="shared" si="20"/>
        <v>3.125</v>
      </c>
      <c r="O43" s="170">
        <f t="shared" si="21"/>
        <v>3.125</v>
      </c>
      <c r="P43" s="170">
        <f t="shared" si="22"/>
        <v>3.125</v>
      </c>
      <c r="Q43" s="170">
        <f t="shared" si="23"/>
        <v>3.125</v>
      </c>
      <c r="R43" s="170">
        <f t="shared" si="24"/>
        <v>3.125</v>
      </c>
      <c r="S43" s="170">
        <f t="shared" si="25"/>
        <v>3.125</v>
      </c>
      <c r="T43" s="170">
        <f t="shared" si="26"/>
        <v>3.125</v>
      </c>
      <c r="U43" s="170">
        <f t="shared" si="27"/>
        <v>3.125</v>
      </c>
      <c r="V43" s="170">
        <f t="shared" si="28"/>
        <v>3.125</v>
      </c>
      <c r="W43" s="170">
        <f t="shared" si="29"/>
        <v>3.125</v>
      </c>
      <c r="X43" s="170">
        <f t="shared" si="30"/>
        <v>3.125</v>
      </c>
      <c r="Y43" s="170">
        <f t="shared" si="31"/>
        <v>3.125</v>
      </c>
      <c r="Z43" s="170">
        <f t="shared" si="32"/>
        <v>3.125</v>
      </c>
      <c r="AA43" s="170">
        <f t="shared" si="33"/>
        <v>3.125</v>
      </c>
      <c r="AB43" s="170">
        <f t="shared" si="34"/>
        <v>3.125</v>
      </c>
      <c r="AC43" s="170">
        <f t="shared" si="35"/>
        <v>3.125</v>
      </c>
      <c r="AD43" s="170">
        <f t="shared" si="1"/>
        <v>3.125</v>
      </c>
      <c r="AE43" s="170">
        <f t="shared" si="2"/>
        <v>3.125</v>
      </c>
      <c r="AF43" s="170">
        <f t="shared" si="3"/>
        <v>3.125</v>
      </c>
      <c r="AG43" s="170">
        <f t="shared" si="4"/>
        <v>3.125</v>
      </c>
      <c r="AH43" s="170">
        <f t="shared" si="5"/>
        <v>3.125</v>
      </c>
      <c r="AI43" s="170">
        <f t="shared" si="6"/>
        <v>3.125</v>
      </c>
      <c r="AJ43" s="170">
        <f t="shared" si="7"/>
        <v>3.125</v>
      </c>
      <c r="AK43" s="170">
        <f t="shared" si="8"/>
        <v>3.125</v>
      </c>
      <c r="AL43" s="170">
        <f t="shared" si="9"/>
        <v>3.125</v>
      </c>
      <c r="AM43" s="170">
        <f t="shared" si="10"/>
        <v>3.125</v>
      </c>
      <c r="AN43" s="170"/>
    </row>
    <row r="44" spans="1:40" x14ac:dyDescent="0.35">
      <c r="A44" s="4" t="str">
        <f>'Techs-Fuels Updated'!D39</f>
        <v>MKPHYDMHI1</v>
      </c>
      <c r="B44" t="str">
        <f>'Techs-Fuels Updated'!G39</f>
        <v>NA</v>
      </c>
      <c r="C44" s="7" t="str">
        <f>'Techs-Fuels Updated'!I39</f>
        <v>NA</v>
      </c>
      <c r="D44" s="170" t="str">
        <f>'Techs-Fuels Updated'!H39</f>
        <v>NA</v>
      </c>
      <c r="E44" s="170" t="str">
        <f t="shared" si="11"/>
        <v>NA</v>
      </c>
      <c r="F44" s="170" t="str">
        <f t="shared" si="12"/>
        <v>NA</v>
      </c>
      <c r="G44" s="170" t="str">
        <f t="shared" si="13"/>
        <v>NA</v>
      </c>
      <c r="H44" s="170" t="str">
        <f t="shared" si="14"/>
        <v>NA</v>
      </c>
      <c r="I44" s="170" t="str">
        <f t="shared" si="15"/>
        <v>NA</v>
      </c>
      <c r="J44" s="170" t="str">
        <f t="shared" si="16"/>
        <v>NA</v>
      </c>
      <c r="K44" s="170" t="str">
        <f t="shared" si="17"/>
        <v>NA</v>
      </c>
      <c r="L44" s="170" t="str">
        <f t="shared" si="18"/>
        <v>NA</v>
      </c>
      <c r="M44" s="170" t="str">
        <f t="shared" si="19"/>
        <v>NA</v>
      </c>
      <c r="N44" s="170" t="str">
        <f t="shared" si="20"/>
        <v>NA</v>
      </c>
      <c r="O44" s="170" t="str">
        <f t="shared" si="21"/>
        <v>NA</v>
      </c>
      <c r="P44" s="170" t="str">
        <f t="shared" si="22"/>
        <v>NA</v>
      </c>
      <c r="Q44" s="170" t="str">
        <f t="shared" si="23"/>
        <v>NA</v>
      </c>
      <c r="R44" s="170" t="str">
        <f t="shared" si="24"/>
        <v>NA</v>
      </c>
      <c r="S44" s="170" t="str">
        <f t="shared" si="25"/>
        <v>NA</v>
      </c>
      <c r="T44" s="170" t="str">
        <f t="shared" si="26"/>
        <v>NA</v>
      </c>
      <c r="U44" s="170" t="str">
        <f t="shared" si="27"/>
        <v>NA</v>
      </c>
      <c r="V44" s="170" t="str">
        <f t="shared" si="28"/>
        <v>NA</v>
      </c>
      <c r="W44" s="170" t="str">
        <f t="shared" si="29"/>
        <v>NA</v>
      </c>
      <c r="X44" s="170" t="str">
        <f t="shared" si="30"/>
        <v>NA</v>
      </c>
      <c r="Y44" s="170" t="str">
        <f t="shared" si="31"/>
        <v>NA</v>
      </c>
      <c r="Z44" s="170" t="str">
        <f t="shared" si="32"/>
        <v>NA</v>
      </c>
      <c r="AA44" s="170" t="str">
        <f t="shared" si="33"/>
        <v>NA</v>
      </c>
      <c r="AB44" s="170" t="str">
        <f t="shared" si="34"/>
        <v>NA</v>
      </c>
      <c r="AC44" s="170" t="str">
        <f t="shared" si="35"/>
        <v>NA</v>
      </c>
      <c r="AD44" s="170" t="str">
        <f t="shared" si="1"/>
        <v>NA</v>
      </c>
      <c r="AE44" s="170" t="str">
        <f t="shared" si="2"/>
        <v>NA</v>
      </c>
      <c r="AF44" s="170" t="str">
        <f t="shared" si="3"/>
        <v>NA</v>
      </c>
      <c r="AG44" s="170" t="str">
        <f t="shared" si="4"/>
        <v>NA</v>
      </c>
      <c r="AH44" s="170" t="str">
        <f t="shared" si="5"/>
        <v>NA</v>
      </c>
      <c r="AI44" s="170" t="str">
        <f t="shared" si="6"/>
        <v>NA</v>
      </c>
      <c r="AJ44" s="170" t="str">
        <f t="shared" si="7"/>
        <v>NA</v>
      </c>
      <c r="AK44" s="170" t="str">
        <f t="shared" si="8"/>
        <v>NA</v>
      </c>
      <c r="AL44" s="170" t="str">
        <f t="shared" si="9"/>
        <v>NA</v>
      </c>
      <c r="AM44" s="170" t="str">
        <f t="shared" si="10"/>
        <v>NA</v>
      </c>
      <c r="AN44" s="170"/>
    </row>
    <row r="45" spans="1:40" x14ac:dyDescent="0.35">
      <c r="A45" s="4" t="str">
        <f>'Techs-Fuels Updated'!D40</f>
        <v>MKPHYDMHI2</v>
      </c>
      <c r="B45" t="str">
        <f>'Techs-Fuels Updated'!G40</f>
        <v>NA</v>
      </c>
      <c r="C45" s="7" t="str">
        <f>'Techs-Fuels Updated'!I40</f>
        <v>NA</v>
      </c>
      <c r="D45" s="170" t="str">
        <f>'Techs-Fuels Updated'!H40</f>
        <v>NA</v>
      </c>
      <c r="E45" s="170" t="str">
        <f t="shared" si="11"/>
        <v>NA</v>
      </c>
      <c r="F45" s="170" t="str">
        <f t="shared" si="12"/>
        <v>NA</v>
      </c>
      <c r="G45" s="170" t="str">
        <f t="shared" si="13"/>
        <v>NA</v>
      </c>
      <c r="H45" s="170" t="str">
        <f t="shared" si="14"/>
        <v>NA</v>
      </c>
      <c r="I45" s="170" t="str">
        <f t="shared" si="15"/>
        <v>NA</v>
      </c>
      <c r="J45" s="170" t="str">
        <f t="shared" si="16"/>
        <v>NA</v>
      </c>
      <c r="K45" s="170" t="str">
        <f t="shared" si="17"/>
        <v>NA</v>
      </c>
      <c r="L45" s="170" t="str">
        <f t="shared" si="18"/>
        <v>NA</v>
      </c>
      <c r="M45" s="170" t="str">
        <f t="shared" si="19"/>
        <v>NA</v>
      </c>
      <c r="N45" s="170" t="str">
        <f t="shared" si="20"/>
        <v>NA</v>
      </c>
      <c r="O45" s="170" t="str">
        <f t="shared" si="21"/>
        <v>NA</v>
      </c>
      <c r="P45" s="170" t="str">
        <f t="shared" si="22"/>
        <v>NA</v>
      </c>
      <c r="Q45" s="170" t="str">
        <f t="shared" si="23"/>
        <v>NA</v>
      </c>
      <c r="R45" s="170" t="str">
        <f t="shared" si="24"/>
        <v>NA</v>
      </c>
      <c r="S45" s="170" t="str">
        <f t="shared" si="25"/>
        <v>NA</v>
      </c>
      <c r="T45" s="170" t="str">
        <f t="shared" si="26"/>
        <v>NA</v>
      </c>
      <c r="U45" s="170" t="str">
        <f t="shared" si="27"/>
        <v>NA</v>
      </c>
      <c r="V45" s="170" t="str">
        <f t="shared" si="28"/>
        <v>NA</v>
      </c>
      <c r="W45" s="170" t="str">
        <f t="shared" si="29"/>
        <v>NA</v>
      </c>
      <c r="X45" s="170" t="str">
        <f t="shared" si="30"/>
        <v>NA</v>
      </c>
      <c r="Y45" s="170" t="str">
        <f t="shared" si="31"/>
        <v>NA</v>
      </c>
      <c r="Z45" s="170" t="str">
        <f t="shared" si="32"/>
        <v>NA</v>
      </c>
      <c r="AA45" s="170" t="str">
        <f t="shared" si="33"/>
        <v>NA</v>
      </c>
      <c r="AB45" s="170" t="str">
        <f t="shared" si="34"/>
        <v>NA</v>
      </c>
      <c r="AC45" s="170" t="str">
        <f t="shared" si="35"/>
        <v>NA</v>
      </c>
      <c r="AD45" s="170" t="str">
        <f t="shared" si="1"/>
        <v>NA</v>
      </c>
      <c r="AE45" s="170" t="str">
        <f t="shared" si="2"/>
        <v>NA</v>
      </c>
      <c r="AF45" s="170" t="str">
        <f t="shared" si="3"/>
        <v>NA</v>
      </c>
      <c r="AG45" s="170" t="str">
        <f t="shared" si="4"/>
        <v>NA</v>
      </c>
      <c r="AH45" s="170" t="str">
        <f t="shared" si="5"/>
        <v>NA</v>
      </c>
      <c r="AI45" s="170" t="str">
        <f t="shared" si="6"/>
        <v>NA</v>
      </c>
      <c r="AJ45" s="170" t="str">
        <f t="shared" si="7"/>
        <v>NA</v>
      </c>
      <c r="AK45" s="170" t="str">
        <f t="shared" si="8"/>
        <v>NA</v>
      </c>
      <c r="AL45" s="170" t="str">
        <f t="shared" si="9"/>
        <v>NA</v>
      </c>
      <c r="AM45" s="170" t="str">
        <f t="shared" si="10"/>
        <v>NA</v>
      </c>
      <c r="AN45" s="170"/>
    </row>
    <row r="46" spans="1:40" x14ac:dyDescent="0.35">
      <c r="A46" s="4" t="str">
        <f>'Techs-Fuels Updated'!D41</f>
        <v>MKPHYDMHO0</v>
      </c>
      <c r="B46" t="str">
        <f>'Techs-Fuels Updated'!G41</f>
        <v>NA</v>
      </c>
      <c r="C46" s="7" t="str">
        <f>'Techs-Fuels Updated'!I41</f>
        <v>NA</v>
      </c>
      <c r="D46" s="170" t="str">
        <f>'Techs-Fuels Updated'!H41</f>
        <v>NA</v>
      </c>
      <c r="E46" s="170" t="str">
        <f t="shared" si="11"/>
        <v>NA</v>
      </c>
      <c r="F46" s="170" t="str">
        <f t="shared" si="12"/>
        <v>NA</v>
      </c>
      <c r="G46" s="170" t="str">
        <f t="shared" si="13"/>
        <v>NA</v>
      </c>
      <c r="H46" s="170" t="str">
        <f t="shared" si="14"/>
        <v>NA</v>
      </c>
      <c r="I46" s="170" t="str">
        <f t="shared" si="15"/>
        <v>NA</v>
      </c>
      <c r="J46" s="170" t="str">
        <f t="shared" si="16"/>
        <v>NA</v>
      </c>
      <c r="K46" s="170" t="str">
        <f t="shared" si="17"/>
        <v>NA</v>
      </c>
      <c r="L46" s="170" t="str">
        <f t="shared" si="18"/>
        <v>NA</v>
      </c>
      <c r="M46" s="170" t="str">
        <f t="shared" si="19"/>
        <v>NA</v>
      </c>
      <c r="N46" s="170" t="str">
        <f t="shared" si="20"/>
        <v>NA</v>
      </c>
      <c r="O46" s="170" t="str">
        <f t="shared" si="21"/>
        <v>NA</v>
      </c>
      <c r="P46" s="170" t="str">
        <f t="shared" si="22"/>
        <v>NA</v>
      </c>
      <c r="Q46" s="170" t="str">
        <f t="shared" si="23"/>
        <v>NA</v>
      </c>
      <c r="R46" s="170" t="str">
        <f t="shared" si="24"/>
        <v>NA</v>
      </c>
      <c r="S46" s="170" t="str">
        <f t="shared" si="25"/>
        <v>NA</v>
      </c>
      <c r="T46" s="170" t="str">
        <f t="shared" si="26"/>
        <v>NA</v>
      </c>
      <c r="U46" s="170" t="str">
        <f t="shared" si="27"/>
        <v>NA</v>
      </c>
      <c r="V46" s="170" t="str">
        <f t="shared" si="28"/>
        <v>NA</v>
      </c>
      <c r="W46" s="170" t="str">
        <f t="shared" si="29"/>
        <v>NA</v>
      </c>
      <c r="X46" s="170" t="str">
        <f t="shared" si="30"/>
        <v>NA</v>
      </c>
      <c r="Y46" s="170" t="str">
        <f t="shared" si="31"/>
        <v>NA</v>
      </c>
      <c r="Z46" s="170" t="str">
        <f t="shared" si="32"/>
        <v>NA</v>
      </c>
      <c r="AA46" s="170" t="str">
        <f t="shared" si="33"/>
        <v>NA</v>
      </c>
      <c r="AB46" s="170" t="str">
        <f t="shared" si="34"/>
        <v>NA</v>
      </c>
      <c r="AC46" s="170" t="str">
        <f t="shared" si="35"/>
        <v>NA</v>
      </c>
      <c r="AD46" s="170" t="str">
        <f t="shared" si="1"/>
        <v>NA</v>
      </c>
      <c r="AE46" s="170" t="str">
        <f t="shared" si="2"/>
        <v>NA</v>
      </c>
      <c r="AF46" s="170" t="str">
        <f t="shared" si="3"/>
        <v>NA</v>
      </c>
      <c r="AG46" s="170" t="str">
        <f t="shared" si="4"/>
        <v>NA</v>
      </c>
      <c r="AH46" s="170" t="str">
        <f t="shared" si="5"/>
        <v>NA</v>
      </c>
      <c r="AI46" s="170" t="str">
        <f t="shared" si="6"/>
        <v>NA</v>
      </c>
      <c r="AJ46" s="170" t="str">
        <f t="shared" si="7"/>
        <v>NA</v>
      </c>
      <c r="AK46" s="170" t="str">
        <f t="shared" si="8"/>
        <v>NA</v>
      </c>
      <c r="AL46" s="170" t="str">
        <f t="shared" si="9"/>
        <v>NA</v>
      </c>
      <c r="AM46" s="170" t="str">
        <f t="shared" si="10"/>
        <v>NA</v>
      </c>
      <c r="AN46" s="170"/>
    </row>
    <row r="47" spans="1:40" x14ac:dyDescent="0.35">
      <c r="A47" s="4" t="str">
        <f>'Techs-Fuels Updated'!D42</f>
        <v>MKPHYDMNO0</v>
      </c>
      <c r="B47" t="str">
        <f>'Techs-Fuels Updated'!G42</f>
        <v>NA</v>
      </c>
      <c r="C47" s="7" t="str">
        <f>'Techs-Fuels Updated'!I42</f>
        <v>NA</v>
      </c>
      <c r="D47" s="170" t="str">
        <f>'Techs-Fuels Updated'!H42</f>
        <v>NA</v>
      </c>
      <c r="E47" s="170" t="str">
        <f t="shared" si="11"/>
        <v>NA</v>
      </c>
      <c r="F47" s="170" t="str">
        <f t="shared" si="12"/>
        <v>NA</v>
      </c>
      <c r="G47" s="170" t="str">
        <f t="shared" si="13"/>
        <v>NA</v>
      </c>
      <c r="H47" s="170" t="str">
        <f t="shared" si="14"/>
        <v>NA</v>
      </c>
      <c r="I47" s="170" t="str">
        <f t="shared" si="15"/>
        <v>NA</v>
      </c>
      <c r="J47" s="170" t="str">
        <f t="shared" si="16"/>
        <v>NA</v>
      </c>
      <c r="K47" s="170" t="str">
        <f t="shared" si="17"/>
        <v>NA</v>
      </c>
      <c r="L47" s="170" t="str">
        <f t="shared" si="18"/>
        <v>NA</v>
      </c>
      <c r="M47" s="170" t="str">
        <f t="shared" si="19"/>
        <v>NA</v>
      </c>
      <c r="N47" s="170" t="str">
        <f t="shared" si="20"/>
        <v>NA</v>
      </c>
      <c r="O47" s="170" t="str">
        <f t="shared" si="21"/>
        <v>NA</v>
      </c>
      <c r="P47" s="170" t="str">
        <f t="shared" si="22"/>
        <v>NA</v>
      </c>
      <c r="Q47" s="170" t="str">
        <f t="shared" si="23"/>
        <v>NA</v>
      </c>
      <c r="R47" s="170" t="str">
        <f t="shared" si="24"/>
        <v>NA</v>
      </c>
      <c r="S47" s="170" t="str">
        <f t="shared" si="25"/>
        <v>NA</v>
      </c>
      <c r="T47" s="170" t="str">
        <f t="shared" si="26"/>
        <v>NA</v>
      </c>
      <c r="U47" s="170" t="str">
        <f t="shared" si="27"/>
        <v>NA</v>
      </c>
      <c r="V47" s="170" t="str">
        <f t="shared" si="28"/>
        <v>NA</v>
      </c>
      <c r="W47" s="170" t="str">
        <f t="shared" si="29"/>
        <v>NA</v>
      </c>
      <c r="X47" s="170" t="str">
        <f t="shared" si="30"/>
        <v>NA</v>
      </c>
      <c r="Y47" s="170" t="str">
        <f t="shared" si="31"/>
        <v>NA</v>
      </c>
      <c r="Z47" s="170" t="str">
        <f t="shared" si="32"/>
        <v>NA</v>
      </c>
      <c r="AA47" s="170" t="str">
        <f t="shared" si="33"/>
        <v>NA</v>
      </c>
      <c r="AB47" s="170" t="str">
        <f t="shared" si="34"/>
        <v>NA</v>
      </c>
      <c r="AC47" s="170" t="str">
        <f t="shared" si="35"/>
        <v>NA</v>
      </c>
      <c r="AD47" s="170" t="str">
        <f t="shared" si="1"/>
        <v>NA</v>
      </c>
      <c r="AE47" s="170" t="str">
        <f t="shared" si="2"/>
        <v>NA</v>
      </c>
      <c r="AF47" s="170" t="str">
        <f t="shared" si="3"/>
        <v>NA</v>
      </c>
      <c r="AG47" s="170" t="str">
        <f t="shared" si="4"/>
        <v>NA</v>
      </c>
      <c r="AH47" s="170" t="str">
        <f t="shared" si="5"/>
        <v>NA</v>
      </c>
      <c r="AI47" s="170" t="str">
        <f t="shared" si="6"/>
        <v>NA</v>
      </c>
      <c r="AJ47" s="170" t="str">
        <f t="shared" si="7"/>
        <v>NA</v>
      </c>
      <c r="AK47" s="170" t="str">
        <f t="shared" si="8"/>
        <v>NA</v>
      </c>
      <c r="AL47" s="170" t="str">
        <f t="shared" si="9"/>
        <v>NA</v>
      </c>
      <c r="AM47" s="170" t="str">
        <f t="shared" si="10"/>
        <v>NA</v>
      </c>
      <c r="AN47" s="170"/>
    </row>
    <row r="48" spans="1:40" x14ac:dyDescent="0.35">
      <c r="A48" s="4" t="str">
        <f>'Techs-Fuels Updated'!D43</f>
        <v>MKPHYRRHO0</v>
      </c>
      <c r="B48" t="str">
        <f>'Techs-Fuels Updated'!G43</f>
        <v>NA</v>
      </c>
      <c r="C48" s="7" t="str">
        <f>'Techs-Fuels Updated'!I43</f>
        <v>NA</v>
      </c>
      <c r="D48" s="170" t="str">
        <f>'Techs-Fuels Updated'!H43</f>
        <v>NA</v>
      </c>
      <c r="E48" s="170" t="str">
        <f t="shared" si="11"/>
        <v>NA</v>
      </c>
      <c r="F48" s="170" t="str">
        <f t="shared" si="12"/>
        <v>NA</v>
      </c>
      <c r="G48" s="170" t="str">
        <f t="shared" si="13"/>
        <v>NA</v>
      </c>
      <c r="H48" s="170" t="str">
        <f t="shared" si="14"/>
        <v>NA</v>
      </c>
      <c r="I48" s="170" t="str">
        <f t="shared" si="15"/>
        <v>NA</v>
      </c>
      <c r="J48" s="170" t="str">
        <f t="shared" si="16"/>
        <v>NA</v>
      </c>
      <c r="K48" s="170" t="str">
        <f t="shared" si="17"/>
        <v>NA</v>
      </c>
      <c r="L48" s="170" t="str">
        <f t="shared" si="18"/>
        <v>NA</v>
      </c>
      <c r="M48" s="170" t="str">
        <f t="shared" si="19"/>
        <v>NA</v>
      </c>
      <c r="N48" s="170" t="str">
        <f t="shared" si="20"/>
        <v>NA</v>
      </c>
      <c r="O48" s="170" t="str">
        <f t="shared" si="21"/>
        <v>NA</v>
      </c>
      <c r="P48" s="170" t="str">
        <f t="shared" si="22"/>
        <v>NA</v>
      </c>
      <c r="Q48" s="170" t="str">
        <f t="shared" si="23"/>
        <v>NA</v>
      </c>
      <c r="R48" s="170" t="str">
        <f t="shared" si="24"/>
        <v>NA</v>
      </c>
      <c r="S48" s="170" t="str">
        <f t="shared" si="25"/>
        <v>NA</v>
      </c>
      <c r="T48" s="170" t="str">
        <f t="shared" si="26"/>
        <v>NA</v>
      </c>
      <c r="U48" s="170" t="str">
        <f t="shared" si="27"/>
        <v>NA</v>
      </c>
      <c r="V48" s="170" t="str">
        <f t="shared" si="28"/>
        <v>NA</v>
      </c>
      <c r="W48" s="170" t="str">
        <f t="shared" si="29"/>
        <v>NA</v>
      </c>
      <c r="X48" s="170" t="str">
        <f t="shared" si="30"/>
        <v>NA</v>
      </c>
      <c r="Y48" s="170" t="str">
        <f t="shared" si="31"/>
        <v>NA</v>
      </c>
      <c r="Z48" s="170" t="str">
        <f t="shared" si="32"/>
        <v>NA</v>
      </c>
      <c r="AA48" s="170" t="str">
        <f t="shared" si="33"/>
        <v>NA</v>
      </c>
      <c r="AB48" s="170" t="str">
        <f t="shared" si="34"/>
        <v>NA</v>
      </c>
      <c r="AC48" s="170" t="str">
        <f t="shared" si="35"/>
        <v>NA</v>
      </c>
      <c r="AD48" s="170" t="str">
        <f t="shared" si="1"/>
        <v>NA</v>
      </c>
      <c r="AE48" s="170" t="str">
        <f t="shared" si="2"/>
        <v>NA</v>
      </c>
      <c r="AF48" s="170" t="str">
        <f t="shared" si="3"/>
        <v>NA</v>
      </c>
      <c r="AG48" s="170" t="str">
        <f t="shared" si="4"/>
        <v>NA</v>
      </c>
      <c r="AH48" s="170" t="str">
        <f t="shared" si="5"/>
        <v>NA</v>
      </c>
      <c r="AI48" s="170" t="str">
        <f t="shared" si="6"/>
        <v>NA</v>
      </c>
      <c r="AJ48" s="170" t="str">
        <f t="shared" si="7"/>
        <v>NA</v>
      </c>
      <c r="AK48" s="170" t="str">
        <f t="shared" si="8"/>
        <v>NA</v>
      </c>
      <c r="AL48" s="170" t="str">
        <f t="shared" si="9"/>
        <v>NA</v>
      </c>
      <c r="AM48" s="170" t="str">
        <f t="shared" si="10"/>
        <v>NA</v>
      </c>
      <c r="AN48" s="170"/>
    </row>
    <row r="49" spans="1:40" x14ac:dyDescent="0.35">
      <c r="A49" s="4" t="str">
        <f>'Techs-Fuels Updated'!D44</f>
        <v>MKPHYRRNO0</v>
      </c>
      <c r="B49" t="str">
        <f>'Techs-Fuels Updated'!G44</f>
        <v>NA</v>
      </c>
      <c r="C49" s="7" t="str">
        <f>'Techs-Fuels Updated'!I44</f>
        <v>NA</v>
      </c>
      <c r="D49" s="170" t="str">
        <f>'Techs-Fuels Updated'!H44</f>
        <v>NA</v>
      </c>
      <c r="E49" s="170" t="str">
        <f t="shared" si="11"/>
        <v>NA</v>
      </c>
      <c r="F49" s="170" t="str">
        <f t="shared" si="12"/>
        <v>NA</v>
      </c>
      <c r="G49" s="170" t="str">
        <f t="shared" si="13"/>
        <v>NA</v>
      </c>
      <c r="H49" s="170" t="str">
        <f t="shared" si="14"/>
        <v>NA</v>
      </c>
      <c r="I49" s="170" t="str">
        <f t="shared" si="15"/>
        <v>NA</v>
      </c>
      <c r="J49" s="170" t="str">
        <f t="shared" si="16"/>
        <v>NA</v>
      </c>
      <c r="K49" s="170" t="str">
        <f t="shared" si="17"/>
        <v>NA</v>
      </c>
      <c r="L49" s="170" t="str">
        <f t="shared" si="18"/>
        <v>NA</v>
      </c>
      <c r="M49" s="170" t="str">
        <f t="shared" si="19"/>
        <v>NA</v>
      </c>
      <c r="N49" s="170" t="str">
        <f t="shared" si="20"/>
        <v>NA</v>
      </c>
      <c r="O49" s="170" t="str">
        <f t="shared" si="21"/>
        <v>NA</v>
      </c>
      <c r="P49" s="170" t="str">
        <f t="shared" si="22"/>
        <v>NA</v>
      </c>
      <c r="Q49" s="170" t="str">
        <f t="shared" si="23"/>
        <v>NA</v>
      </c>
      <c r="R49" s="170" t="str">
        <f t="shared" si="24"/>
        <v>NA</v>
      </c>
      <c r="S49" s="170" t="str">
        <f t="shared" si="25"/>
        <v>NA</v>
      </c>
      <c r="T49" s="170" t="str">
        <f t="shared" si="26"/>
        <v>NA</v>
      </c>
      <c r="U49" s="170" t="str">
        <f t="shared" si="27"/>
        <v>NA</v>
      </c>
      <c r="V49" s="170" t="str">
        <f t="shared" si="28"/>
        <v>NA</v>
      </c>
      <c r="W49" s="170" t="str">
        <f t="shared" si="29"/>
        <v>NA</v>
      </c>
      <c r="X49" s="170" t="str">
        <f t="shared" si="30"/>
        <v>NA</v>
      </c>
      <c r="Y49" s="170" t="str">
        <f t="shared" si="31"/>
        <v>NA</v>
      </c>
      <c r="Z49" s="170" t="str">
        <f t="shared" si="32"/>
        <v>NA</v>
      </c>
      <c r="AA49" s="170" t="str">
        <f t="shared" si="33"/>
        <v>NA</v>
      </c>
      <c r="AB49" s="170" t="str">
        <f t="shared" si="34"/>
        <v>NA</v>
      </c>
      <c r="AC49" s="170" t="str">
        <f t="shared" si="35"/>
        <v>NA</v>
      </c>
      <c r="AD49" s="170" t="str">
        <f t="shared" si="1"/>
        <v>NA</v>
      </c>
      <c r="AE49" s="170" t="str">
        <f t="shared" si="2"/>
        <v>NA</v>
      </c>
      <c r="AF49" s="170" t="str">
        <f t="shared" si="3"/>
        <v>NA</v>
      </c>
      <c r="AG49" s="170" t="str">
        <f t="shared" si="4"/>
        <v>NA</v>
      </c>
      <c r="AH49" s="170" t="str">
        <f t="shared" si="5"/>
        <v>NA</v>
      </c>
      <c r="AI49" s="170" t="str">
        <f t="shared" si="6"/>
        <v>NA</v>
      </c>
      <c r="AJ49" s="170" t="str">
        <f t="shared" si="7"/>
        <v>NA</v>
      </c>
      <c r="AK49" s="170" t="str">
        <f t="shared" si="8"/>
        <v>NA</v>
      </c>
      <c r="AL49" s="170" t="str">
        <f t="shared" si="9"/>
        <v>NA</v>
      </c>
      <c r="AM49" s="170" t="str">
        <f t="shared" si="10"/>
        <v>NA</v>
      </c>
      <c r="AN49" s="170"/>
    </row>
    <row r="50" spans="1:40" x14ac:dyDescent="0.35">
      <c r="A50" s="4" t="str">
        <f>'Techs-Fuels Updated'!D45</f>
        <v>MKPHYSHHO0</v>
      </c>
      <c r="B50" t="str">
        <f>'Techs-Fuels Updated'!G45</f>
        <v>NA</v>
      </c>
      <c r="C50" s="7" t="str">
        <f>'Techs-Fuels Updated'!I45</f>
        <v>NA</v>
      </c>
      <c r="D50" s="170" t="str">
        <f>'Techs-Fuels Updated'!H45</f>
        <v>NA</v>
      </c>
      <c r="E50" s="170" t="str">
        <f t="shared" si="11"/>
        <v>NA</v>
      </c>
      <c r="F50" s="170" t="str">
        <f t="shared" si="12"/>
        <v>NA</v>
      </c>
      <c r="G50" s="170" t="str">
        <f t="shared" si="13"/>
        <v>NA</v>
      </c>
      <c r="H50" s="170" t="str">
        <f t="shared" si="14"/>
        <v>NA</v>
      </c>
      <c r="I50" s="170" t="str">
        <f t="shared" si="15"/>
        <v>NA</v>
      </c>
      <c r="J50" s="170" t="str">
        <f t="shared" si="16"/>
        <v>NA</v>
      </c>
      <c r="K50" s="170" t="str">
        <f t="shared" si="17"/>
        <v>NA</v>
      </c>
      <c r="L50" s="170" t="str">
        <f t="shared" si="18"/>
        <v>NA</v>
      </c>
      <c r="M50" s="170" t="str">
        <f t="shared" si="19"/>
        <v>NA</v>
      </c>
      <c r="N50" s="170" t="str">
        <f t="shared" si="20"/>
        <v>NA</v>
      </c>
      <c r="O50" s="170" t="str">
        <f t="shared" si="21"/>
        <v>NA</v>
      </c>
      <c r="P50" s="170" t="str">
        <f t="shared" si="22"/>
        <v>NA</v>
      </c>
      <c r="Q50" s="170" t="str">
        <f t="shared" si="23"/>
        <v>NA</v>
      </c>
      <c r="R50" s="170" t="str">
        <f t="shared" si="24"/>
        <v>NA</v>
      </c>
      <c r="S50" s="170" t="str">
        <f t="shared" si="25"/>
        <v>NA</v>
      </c>
      <c r="T50" s="170" t="str">
        <f t="shared" si="26"/>
        <v>NA</v>
      </c>
      <c r="U50" s="170" t="str">
        <f t="shared" si="27"/>
        <v>NA</v>
      </c>
      <c r="V50" s="170" t="str">
        <f t="shared" si="28"/>
        <v>NA</v>
      </c>
      <c r="W50" s="170" t="str">
        <f t="shared" si="29"/>
        <v>NA</v>
      </c>
      <c r="X50" s="170" t="str">
        <f t="shared" si="30"/>
        <v>NA</v>
      </c>
      <c r="Y50" s="170" t="str">
        <f t="shared" si="31"/>
        <v>NA</v>
      </c>
      <c r="Z50" s="170" t="str">
        <f t="shared" si="32"/>
        <v>NA</v>
      </c>
      <c r="AA50" s="170" t="str">
        <f t="shared" si="33"/>
        <v>NA</v>
      </c>
      <c r="AB50" s="170" t="str">
        <f t="shared" si="34"/>
        <v>NA</v>
      </c>
      <c r="AC50" s="170" t="str">
        <f t="shared" si="35"/>
        <v>NA</v>
      </c>
      <c r="AD50" s="170" t="str">
        <f t="shared" si="1"/>
        <v>NA</v>
      </c>
      <c r="AE50" s="170" t="str">
        <f t="shared" si="2"/>
        <v>NA</v>
      </c>
      <c r="AF50" s="170" t="str">
        <f t="shared" si="3"/>
        <v>NA</v>
      </c>
      <c r="AG50" s="170" t="str">
        <f t="shared" si="4"/>
        <v>NA</v>
      </c>
      <c r="AH50" s="170" t="str">
        <f t="shared" si="5"/>
        <v>NA</v>
      </c>
      <c r="AI50" s="170" t="str">
        <f t="shared" si="6"/>
        <v>NA</v>
      </c>
      <c r="AJ50" s="170" t="str">
        <f t="shared" si="7"/>
        <v>NA</v>
      </c>
      <c r="AK50" s="170" t="str">
        <f t="shared" si="8"/>
        <v>NA</v>
      </c>
      <c r="AL50" s="170" t="str">
        <f t="shared" si="9"/>
        <v>NA</v>
      </c>
      <c r="AM50" s="170" t="str">
        <f t="shared" si="10"/>
        <v>NA</v>
      </c>
      <c r="AN50" s="170"/>
    </row>
    <row r="51" spans="1:40" x14ac:dyDescent="0.35">
      <c r="A51" s="4" t="str">
        <f>'Techs-Fuels Updated'!D46</f>
        <v>MKPNGCHHO0</v>
      </c>
      <c r="B51" t="str">
        <f>'Techs-Fuels Updated'!G46</f>
        <v>NA</v>
      </c>
      <c r="C51" s="7" t="str">
        <f>'Techs-Fuels Updated'!I46</f>
        <v>NA</v>
      </c>
      <c r="D51" s="170" t="str">
        <f>'Techs-Fuels Updated'!H46</f>
        <v>NA</v>
      </c>
      <c r="E51" s="170" t="str">
        <f t="shared" si="11"/>
        <v>NA</v>
      </c>
      <c r="F51" s="170" t="str">
        <f t="shared" si="12"/>
        <v>NA</v>
      </c>
      <c r="G51" s="170" t="str">
        <f t="shared" si="13"/>
        <v>NA</v>
      </c>
      <c r="H51" s="170" t="str">
        <f t="shared" si="14"/>
        <v>NA</v>
      </c>
      <c r="I51" s="170" t="str">
        <f t="shared" si="15"/>
        <v>NA</v>
      </c>
      <c r="J51" s="170" t="str">
        <f t="shared" si="16"/>
        <v>NA</v>
      </c>
      <c r="K51" s="170" t="str">
        <f t="shared" si="17"/>
        <v>NA</v>
      </c>
      <c r="L51" s="170" t="str">
        <f t="shared" si="18"/>
        <v>NA</v>
      </c>
      <c r="M51" s="170" t="str">
        <f t="shared" si="19"/>
        <v>NA</v>
      </c>
      <c r="N51" s="170" t="str">
        <f t="shared" si="20"/>
        <v>NA</v>
      </c>
      <c r="O51" s="170" t="str">
        <f t="shared" si="21"/>
        <v>NA</v>
      </c>
      <c r="P51" s="170" t="str">
        <f t="shared" si="22"/>
        <v>NA</v>
      </c>
      <c r="Q51" s="170" t="str">
        <f t="shared" si="23"/>
        <v>NA</v>
      </c>
      <c r="R51" s="170" t="str">
        <f t="shared" si="24"/>
        <v>NA</v>
      </c>
      <c r="S51" s="170" t="str">
        <f t="shared" si="25"/>
        <v>NA</v>
      </c>
      <c r="T51" s="170" t="str">
        <f t="shared" si="26"/>
        <v>NA</v>
      </c>
      <c r="U51" s="170" t="str">
        <f t="shared" si="27"/>
        <v>NA</v>
      </c>
      <c r="V51" s="170" t="str">
        <f t="shared" si="28"/>
        <v>NA</v>
      </c>
      <c r="W51" s="170" t="str">
        <f t="shared" si="29"/>
        <v>NA</v>
      </c>
      <c r="X51" s="170" t="str">
        <f t="shared" si="30"/>
        <v>NA</v>
      </c>
      <c r="Y51" s="170" t="str">
        <f t="shared" si="31"/>
        <v>NA</v>
      </c>
      <c r="Z51" s="170" t="str">
        <f t="shared" si="32"/>
        <v>NA</v>
      </c>
      <c r="AA51" s="170" t="str">
        <f t="shared" si="33"/>
        <v>NA</v>
      </c>
      <c r="AB51" s="170" t="str">
        <f t="shared" si="34"/>
        <v>NA</v>
      </c>
      <c r="AC51" s="170" t="str">
        <f t="shared" si="35"/>
        <v>NA</v>
      </c>
      <c r="AD51" s="170" t="str">
        <f t="shared" si="1"/>
        <v>NA</v>
      </c>
      <c r="AE51" s="170" t="str">
        <f t="shared" si="2"/>
        <v>NA</v>
      </c>
      <c r="AF51" s="170" t="str">
        <f t="shared" si="3"/>
        <v>NA</v>
      </c>
      <c r="AG51" s="170" t="str">
        <f t="shared" si="4"/>
        <v>NA</v>
      </c>
      <c r="AH51" s="170" t="str">
        <f t="shared" si="5"/>
        <v>NA</v>
      </c>
      <c r="AI51" s="170" t="str">
        <f t="shared" si="6"/>
        <v>NA</v>
      </c>
      <c r="AJ51" s="170" t="str">
        <f t="shared" si="7"/>
        <v>NA</v>
      </c>
      <c r="AK51" s="170" t="str">
        <f t="shared" si="8"/>
        <v>NA</v>
      </c>
      <c r="AL51" s="170" t="str">
        <f t="shared" si="9"/>
        <v>NA</v>
      </c>
      <c r="AM51" s="170" t="str">
        <f t="shared" si="10"/>
        <v>NA</v>
      </c>
      <c r="AN51" s="170"/>
    </row>
    <row r="52" spans="1:40" x14ac:dyDescent="0.35">
      <c r="A52" s="4" t="str">
        <f>'Techs-Fuels Updated'!D47</f>
        <v>MKPNGCHNO0</v>
      </c>
      <c r="B52" t="str">
        <f>'Techs-Fuels Updated'!G47</f>
        <v>NA</v>
      </c>
      <c r="C52" s="7" t="str">
        <f>'Techs-Fuels Updated'!I47</f>
        <v>NA</v>
      </c>
      <c r="D52" s="170" t="str">
        <f>'Techs-Fuels Updated'!H47</f>
        <v>NA</v>
      </c>
      <c r="E52" s="170" t="str">
        <f t="shared" si="11"/>
        <v>NA</v>
      </c>
      <c r="F52" s="170" t="str">
        <f t="shared" si="12"/>
        <v>NA</v>
      </c>
      <c r="G52" s="170" t="str">
        <f t="shared" si="13"/>
        <v>NA</v>
      </c>
      <c r="H52" s="170" t="str">
        <f t="shared" si="14"/>
        <v>NA</v>
      </c>
      <c r="I52" s="170" t="str">
        <f t="shared" si="15"/>
        <v>NA</v>
      </c>
      <c r="J52" s="170" t="str">
        <f t="shared" si="16"/>
        <v>NA</v>
      </c>
      <c r="K52" s="170" t="str">
        <f t="shared" si="17"/>
        <v>NA</v>
      </c>
      <c r="L52" s="170" t="str">
        <f t="shared" si="18"/>
        <v>NA</v>
      </c>
      <c r="M52" s="170" t="str">
        <f t="shared" si="19"/>
        <v>NA</v>
      </c>
      <c r="N52" s="170" t="str">
        <f t="shared" si="20"/>
        <v>NA</v>
      </c>
      <c r="O52" s="170" t="str">
        <f t="shared" si="21"/>
        <v>NA</v>
      </c>
      <c r="P52" s="170" t="str">
        <f t="shared" si="22"/>
        <v>NA</v>
      </c>
      <c r="Q52" s="170" t="str">
        <f t="shared" si="23"/>
        <v>NA</v>
      </c>
      <c r="R52" s="170" t="str">
        <f t="shared" si="24"/>
        <v>NA</v>
      </c>
      <c r="S52" s="170" t="str">
        <f t="shared" si="25"/>
        <v>NA</v>
      </c>
      <c r="T52" s="170" t="str">
        <f t="shared" si="26"/>
        <v>NA</v>
      </c>
      <c r="U52" s="170" t="str">
        <f t="shared" si="27"/>
        <v>NA</v>
      </c>
      <c r="V52" s="170" t="str">
        <f t="shared" si="28"/>
        <v>NA</v>
      </c>
      <c r="W52" s="170" t="str">
        <f t="shared" si="29"/>
        <v>NA</v>
      </c>
      <c r="X52" s="170" t="str">
        <f t="shared" si="30"/>
        <v>NA</v>
      </c>
      <c r="Y52" s="170" t="str">
        <f t="shared" si="31"/>
        <v>NA</v>
      </c>
      <c r="Z52" s="170" t="str">
        <f t="shared" si="32"/>
        <v>NA</v>
      </c>
      <c r="AA52" s="170" t="str">
        <f t="shared" si="33"/>
        <v>NA</v>
      </c>
      <c r="AB52" s="170" t="str">
        <f t="shared" si="34"/>
        <v>NA</v>
      </c>
      <c r="AC52" s="170" t="str">
        <f t="shared" si="35"/>
        <v>NA</v>
      </c>
      <c r="AD52" s="170" t="str">
        <f t="shared" si="1"/>
        <v>NA</v>
      </c>
      <c r="AE52" s="170" t="str">
        <f t="shared" si="2"/>
        <v>NA</v>
      </c>
      <c r="AF52" s="170" t="str">
        <f t="shared" si="3"/>
        <v>NA</v>
      </c>
      <c r="AG52" s="170" t="str">
        <f t="shared" si="4"/>
        <v>NA</v>
      </c>
      <c r="AH52" s="170" t="str">
        <f t="shared" si="5"/>
        <v>NA</v>
      </c>
      <c r="AI52" s="170" t="str">
        <f t="shared" si="6"/>
        <v>NA</v>
      </c>
      <c r="AJ52" s="170" t="str">
        <f t="shared" si="7"/>
        <v>NA</v>
      </c>
      <c r="AK52" s="170" t="str">
        <f t="shared" si="8"/>
        <v>NA</v>
      </c>
      <c r="AL52" s="170" t="str">
        <f t="shared" si="9"/>
        <v>NA</v>
      </c>
      <c r="AM52" s="170" t="str">
        <f t="shared" si="10"/>
        <v>NA</v>
      </c>
      <c r="AN52" s="170"/>
    </row>
    <row r="53" spans="1:40" x14ac:dyDescent="0.35">
      <c r="A53" s="4" t="str">
        <f>'Techs-Fuels Updated'!D48</f>
        <v>MKNGCCNO0</v>
      </c>
      <c r="B53" t="str">
        <f>'Techs-Fuels Updated'!G48</f>
        <v>NA</v>
      </c>
      <c r="C53" s="7" t="str">
        <f>'Techs-Fuels Updated'!I48</f>
        <v>NA</v>
      </c>
      <c r="D53" s="170" t="str">
        <f>'Techs-Fuels Updated'!H48</f>
        <v>NA</v>
      </c>
      <c r="E53" s="170" t="str">
        <f t="shared" si="11"/>
        <v>NA</v>
      </c>
      <c r="F53" s="170" t="str">
        <f t="shared" si="12"/>
        <v>NA</v>
      </c>
      <c r="G53" s="170" t="str">
        <f t="shared" si="13"/>
        <v>NA</v>
      </c>
      <c r="H53" s="170" t="str">
        <f t="shared" si="14"/>
        <v>NA</v>
      </c>
      <c r="I53" s="170" t="str">
        <f t="shared" si="15"/>
        <v>NA</v>
      </c>
      <c r="J53" s="170" t="str">
        <f t="shared" si="16"/>
        <v>NA</v>
      </c>
      <c r="K53" s="170" t="str">
        <f t="shared" si="17"/>
        <v>NA</v>
      </c>
      <c r="L53" s="170" t="str">
        <f t="shared" si="18"/>
        <v>NA</v>
      </c>
      <c r="M53" s="170" t="str">
        <f t="shared" si="19"/>
        <v>NA</v>
      </c>
      <c r="N53" s="170" t="str">
        <f t="shared" si="20"/>
        <v>NA</v>
      </c>
      <c r="O53" s="170" t="str">
        <f t="shared" si="21"/>
        <v>NA</v>
      </c>
      <c r="P53" s="170" t="str">
        <f t="shared" si="22"/>
        <v>NA</v>
      </c>
      <c r="Q53" s="170" t="str">
        <f t="shared" si="23"/>
        <v>NA</v>
      </c>
      <c r="R53" s="170" t="str">
        <f t="shared" si="24"/>
        <v>NA</v>
      </c>
      <c r="S53" s="170" t="str">
        <f t="shared" si="25"/>
        <v>NA</v>
      </c>
      <c r="T53" s="170" t="str">
        <f t="shared" si="26"/>
        <v>NA</v>
      </c>
      <c r="U53" s="170" t="str">
        <f t="shared" si="27"/>
        <v>NA</v>
      </c>
      <c r="V53" s="170" t="str">
        <f t="shared" si="28"/>
        <v>NA</v>
      </c>
      <c r="W53" s="170" t="str">
        <f t="shared" si="29"/>
        <v>NA</v>
      </c>
      <c r="X53" s="170" t="str">
        <f t="shared" si="30"/>
        <v>NA</v>
      </c>
      <c r="Y53" s="170" t="str">
        <f t="shared" si="31"/>
        <v>NA</v>
      </c>
      <c r="Z53" s="170" t="str">
        <f t="shared" si="32"/>
        <v>NA</v>
      </c>
      <c r="AA53" s="170" t="str">
        <f t="shared" si="33"/>
        <v>NA</v>
      </c>
      <c r="AB53" s="170" t="str">
        <f t="shared" si="34"/>
        <v>NA</v>
      </c>
      <c r="AC53" s="170" t="str">
        <f t="shared" si="35"/>
        <v>NA</v>
      </c>
      <c r="AD53" s="170" t="str">
        <f t="shared" si="1"/>
        <v>NA</v>
      </c>
      <c r="AE53" s="170" t="str">
        <f t="shared" si="2"/>
        <v>NA</v>
      </c>
      <c r="AF53" s="170" t="str">
        <f t="shared" si="3"/>
        <v>NA</v>
      </c>
      <c r="AG53" s="170" t="str">
        <f t="shared" si="4"/>
        <v>NA</v>
      </c>
      <c r="AH53" s="170" t="str">
        <f t="shared" si="5"/>
        <v>NA</v>
      </c>
      <c r="AI53" s="170" t="str">
        <f t="shared" si="6"/>
        <v>NA</v>
      </c>
      <c r="AJ53" s="170" t="str">
        <f t="shared" si="7"/>
        <v>NA</v>
      </c>
      <c r="AK53" s="170" t="str">
        <f t="shared" si="8"/>
        <v>NA</v>
      </c>
      <c r="AL53" s="170" t="str">
        <f t="shared" si="9"/>
        <v>NA</v>
      </c>
      <c r="AM53" s="170" t="str">
        <f t="shared" si="10"/>
        <v>NA</v>
      </c>
      <c r="AN53" s="170"/>
    </row>
    <row r="54" spans="1:40" x14ac:dyDescent="0.35">
      <c r="A54" s="4" t="str">
        <f>'Techs-Fuels Updated'!D49</f>
        <v>MKPSOU1NO0</v>
      </c>
      <c r="B54" t="str">
        <f>'Techs-Fuels Updated'!G49</f>
        <v>NA</v>
      </c>
      <c r="C54" s="7" t="str">
        <f>'Techs-Fuels Updated'!I49</f>
        <v>NA</v>
      </c>
      <c r="D54" s="170" t="str">
        <f>'Techs-Fuels Updated'!H49</f>
        <v>NA</v>
      </c>
      <c r="E54" s="170" t="str">
        <f t="shared" si="11"/>
        <v>NA</v>
      </c>
      <c r="F54" s="170" t="str">
        <f t="shared" si="12"/>
        <v>NA</v>
      </c>
      <c r="G54" s="170" t="str">
        <f t="shared" si="13"/>
        <v>NA</v>
      </c>
      <c r="H54" s="170" t="str">
        <f t="shared" si="14"/>
        <v>NA</v>
      </c>
      <c r="I54" s="170" t="str">
        <f t="shared" si="15"/>
        <v>NA</v>
      </c>
      <c r="J54" s="170" t="str">
        <f t="shared" si="16"/>
        <v>NA</v>
      </c>
      <c r="K54" s="170" t="str">
        <f t="shared" si="17"/>
        <v>NA</v>
      </c>
      <c r="L54" s="170" t="str">
        <f t="shared" si="18"/>
        <v>NA</v>
      </c>
      <c r="M54" s="170" t="str">
        <f t="shared" si="19"/>
        <v>NA</v>
      </c>
      <c r="N54" s="170" t="str">
        <f t="shared" si="20"/>
        <v>NA</v>
      </c>
      <c r="O54" s="170" t="str">
        <f t="shared" si="21"/>
        <v>NA</v>
      </c>
      <c r="P54" s="170" t="str">
        <f t="shared" si="22"/>
        <v>NA</v>
      </c>
      <c r="Q54" s="170" t="str">
        <f t="shared" si="23"/>
        <v>NA</v>
      </c>
      <c r="R54" s="170" t="str">
        <f t="shared" si="24"/>
        <v>NA</v>
      </c>
      <c r="S54" s="170" t="str">
        <f t="shared" si="25"/>
        <v>NA</v>
      </c>
      <c r="T54" s="170" t="str">
        <f t="shared" si="26"/>
        <v>NA</v>
      </c>
      <c r="U54" s="170" t="str">
        <f t="shared" si="27"/>
        <v>NA</v>
      </c>
      <c r="V54" s="170" t="str">
        <f t="shared" si="28"/>
        <v>NA</v>
      </c>
      <c r="W54" s="170" t="str">
        <f t="shared" si="29"/>
        <v>NA</v>
      </c>
      <c r="X54" s="170" t="str">
        <f t="shared" si="30"/>
        <v>NA</v>
      </c>
      <c r="Y54" s="170" t="str">
        <f t="shared" si="31"/>
        <v>NA</v>
      </c>
      <c r="Z54" s="170" t="str">
        <f t="shared" si="32"/>
        <v>NA</v>
      </c>
      <c r="AA54" s="170" t="str">
        <f t="shared" si="33"/>
        <v>NA</v>
      </c>
      <c r="AB54" s="170" t="str">
        <f t="shared" si="34"/>
        <v>NA</v>
      </c>
      <c r="AC54" s="170" t="str">
        <f t="shared" si="35"/>
        <v>NA</v>
      </c>
      <c r="AD54" s="170" t="str">
        <f t="shared" si="1"/>
        <v>NA</v>
      </c>
      <c r="AE54" s="170" t="str">
        <f t="shared" si="2"/>
        <v>NA</v>
      </c>
      <c r="AF54" s="170" t="str">
        <f t="shared" si="3"/>
        <v>NA</v>
      </c>
      <c r="AG54" s="170" t="str">
        <f t="shared" si="4"/>
        <v>NA</v>
      </c>
      <c r="AH54" s="170" t="str">
        <f t="shared" si="5"/>
        <v>NA</v>
      </c>
      <c r="AI54" s="170" t="str">
        <f t="shared" si="6"/>
        <v>NA</v>
      </c>
      <c r="AJ54" s="170" t="str">
        <f t="shared" si="7"/>
        <v>NA</v>
      </c>
      <c r="AK54" s="170" t="str">
        <f t="shared" si="8"/>
        <v>NA</v>
      </c>
      <c r="AL54" s="170" t="str">
        <f t="shared" si="9"/>
        <v>NA</v>
      </c>
      <c r="AM54" s="170" t="str">
        <f t="shared" si="10"/>
        <v>NA</v>
      </c>
      <c r="AN54" s="170"/>
    </row>
    <row r="55" spans="1:40" x14ac:dyDescent="0.35">
      <c r="A55" s="4" t="str">
        <f>'Techs-Fuels Updated'!D50</f>
        <v>MKPSOU1NI0</v>
      </c>
      <c r="B55" t="str">
        <f>'Techs-Fuels Updated'!G50</f>
        <v>NA</v>
      </c>
      <c r="C55" s="7" t="str">
        <f>'Techs-Fuels Updated'!I50</f>
        <v>NA</v>
      </c>
      <c r="D55" s="170" t="str">
        <f>'Techs-Fuels Updated'!H50</f>
        <v>NA</v>
      </c>
      <c r="E55" s="170" t="str">
        <f t="shared" si="11"/>
        <v>NA</v>
      </c>
      <c r="F55" s="170" t="str">
        <f t="shared" si="12"/>
        <v>NA</v>
      </c>
      <c r="G55" s="170" t="str">
        <f t="shared" si="13"/>
        <v>NA</v>
      </c>
      <c r="H55" s="170" t="str">
        <f t="shared" si="14"/>
        <v>NA</v>
      </c>
      <c r="I55" s="170" t="str">
        <f t="shared" si="15"/>
        <v>NA</v>
      </c>
      <c r="J55" s="170" t="str">
        <f t="shared" si="16"/>
        <v>NA</v>
      </c>
      <c r="K55" s="170" t="str">
        <f t="shared" si="17"/>
        <v>NA</v>
      </c>
      <c r="L55" s="170" t="str">
        <f t="shared" si="18"/>
        <v>NA</v>
      </c>
      <c r="M55" s="170" t="str">
        <f t="shared" si="19"/>
        <v>NA</v>
      </c>
      <c r="N55" s="170" t="str">
        <f t="shared" si="20"/>
        <v>NA</v>
      </c>
      <c r="O55" s="170" t="str">
        <f t="shared" si="21"/>
        <v>NA</v>
      </c>
      <c r="P55" s="170" t="str">
        <f t="shared" si="22"/>
        <v>NA</v>
      </c>
      <c r="Q55" s="170" t="str">
        <f t="shared" si="23"/>
        <v>NA</v>
      </c>
      <c r="R55" s="170" t="str">
        <f t="shared" si="24"/>
        <v>NA</v>
      </c>
      <c r="S55" s="170" t="str">
        <f t="shared" si="25"/>
        <v>NA</v>
      </c>
      <c r="T55" s="170" t="str">
        <f t="shared" si="26"/>
        <v>NA</v>
      </c>
      <c r="U55" s="170" t="str">
        <f t="shared" si="27"/>
        <v>NA</v>
      </c>
      <c r="V55" s="170" t="str">
        <f t="shared" si="28"/>
        <v>NA</v>
      </c>
      <c r="W55" s="170" t="str">
        <f t="shared" si="29"/>
        <v>NA</v>
      </c>
      <c r="X55" s="170" t="str">
        <f t="shared" si="30"/>
        <v>NA</v>
      </c>
      <c r="Y55" s="170" t="str">
        <f t="shared" si="31"/>
        <v>NA</v>
      </c>
      <c r="Z55" s="170" t="str">
        <f t="shared" si="32"/>
        <v>NA</v>
      </c>
      <c r="AA55" s="170" t="str">
        <f t="shared" si="33"/>
        <v>NA</v>
      </c>
      <c r="AB55" s="170" t="str">
        <f t="shared" si="34"/>
        <v>NA</v>
      </c>
      <c r="AC55" s="170" t="str">
        <f t="shared" si="35"/>
        <v>NA</v>
      </c>
      <c r="AD55" s="170" t="str">
        <f t="shared" si="1"/>
        <v>NA</v>
      </c>
      <c r="AE55" s="170" t="str">
        <f t="shared" si="2"/>
        <v>NA</v>
      </c>
      <c r="AF55" s="170" t="str">
        <f t="shared" si="3"/>
        <v>NA</v>
      </c>
      <c r="AG55" s="170" t="str">
        <f t="shared" si="4"/>
        <v>NA</v>
      </c>
      <c r="AH55" s="170" t="str">
        <f t="shared" si="5"/>
        <v>NA</v>
      </c>
      <c r="AI55" s="170" t="str">
        <f t="shared" si="6"/>
        <v>NA</v>
      </c>
      <c r="AJ55" s="170" t="str">
        <f t="shared" si="7"/>
        <v>NA</v>
      </c>
      <c r="AK55" s="170" t="str">
        <f t="shared" si="8"/>
        <v>NA</v>
      </c>
      <c r="AL55" s="170" t="str">
        <f t="shared" si="9"/>
        <v>NA</v>
      </c>
      <c r="AM55" s="170" t="str">
        <f t="shared" si="10"/>
        <v>NA</v>
      </c>
      <c r="AN55" s="170"/>
    </row>
    <row r="56" spans="1:40" x14ac:dyDescent="0.35">
      <c r="A56" s="4" t="str">
        <f>'Techs-Fuels Updated'!D51</f>
        <v>MKPWI30NO0</v>
      </c>
      <c r="B56" t="str">
        <f>'Techs-Fuels Updated'!G51</f>
        <v>NA</v>
      </c>
      <c r="C56" s="7" t="str">
        <f>'Techs-Fuels Updated'!I51</f>
        <v>NA</v>
      </c>
      <c r="D56" s="170" t="str">
        <f>'Techs-Fuels Updated'!H51</f>
        <v>NA</v>
      </c>
      <c r="E56" s="170" t="str">
        <f t="shared" si="11"/>
        <v>NA</v>
      </c>
      <c r="F56" s="170" t="str">
        <f t="shared" si="12"/>
        <v>NA</v>
      </c>
      <c r="G56" s="170" t="str">
        <f t="shared" si="13"/>
        <v>NA</v>
      </c>
      <c r="H56" s="170" t="str">
        <f t="shared" si="14"/>
        <v>NA</v>
      </c>
      <c r="I56" s="170" t="str">
        <f t="shared" si="15"/>
        <v>NA</v>
      </c>
      <c r="J56" s="170" t="str">
        <f t="shared" si="16"/>
        <v>NA</v>
      </c>
      <c r="K56" s="170" t="str">
        <f t="shared" si="17"/>
        <v>NA</v>
      </c>
      <c r="L56" s="170" t="str">
        <f t="shared" si="18"/>
        <v>NA</v>
      </c>
      <c r="M56" s="170" t="str">
        <f t="shared" si="19"/>
        <v>NA</v>
      </c>
      <c r="N56" s="170" t="str">
        <f t="shared" si="20"/>
        <v>NA</v>
      </c>
      <c r="O56" s="170" t="str">
        <f t="shared" si="21"/>
        <v>NA</v>
      </c>
      <c r="P56" s="170" t="str">
        <f t="shared" si="22"/>
        <v>NA</v>
      </c>
      <c r="Q56" s="170" t="str">
        <f t="shared" si="23"/>
        <v>NA</v>
      </c>
      <c r="R56" s="170" t="str">
        <f t="shared" si="24"/>
        <v>NA</v>
      </c>
      <c r="S56" s="170" t="str">
        <f t="shared" si="25"/>
        <v>NA</v>
      </c>
      <c r="T56" s="170" t="str">
        <f t="shared" si="26"/>
        <v>NA</v>
      </c>
      <c r="U56" s="170" t="str">
        <f t="shared" si="27"/>
        <v>NA</v>
      </c>
      <c r="V56" s="170" t="str">
        <f t="shared" si="28"/>
        <v>NA</v>
      </c>
      <c r="W56" s="170" t="str">
        <f t="shared" si="29"/>
        <v>NA</v>
      </c>
      <c r="X56" s="170" t="str">
        <f t="shared" si="30"/>
        <v>NA</v>
      </c>
      <c r="Y56" s="170" t="str">
        <f t="shared" si="31"/>
        <v>NA</v>
      </c>
      <c r="Z56" s="170" t="str">
        <f t="shared" si="32"/>
        <v>NA</v>
      </c>
      <c r="AA56" s="170" t="str">
        <f t="shared" si="33"/>
        <v>NA</v>
      </c>
      <c r="AB56" s="170" t="str">
        <f t="shared" si="34"/>
        <v>NA</v>
      </c>
      <c r="AC56" s="170" t="str">
        <f t="shared" si="35"/>
        <v>NA</v>
      </c>
      <c r="AD56" s="170" t="str">
        <f t="shared" si="1"/>
        <v>NA</v>
      </c>
      <c r="AE56" s="170" t="str">
        <f t="shared" si="2"/>
        <v>NA</v>
      </c>
      <c r="AF56" s="170" t="str">
        <f t="shared" si="3"/>
        <v>NA</v>
      </c>
      <c r="AG56" s="170" t="str">
        <f t="shared" si="4"/>
        <v>NA</v>
      </c>
      <c r="AH56" s="170" t="str">
        <f t="shared" si="5"/>
        <v>NA</v>
      </c>
      <c r="AI56" s="170" t="str">
        <f t="shared" si="6"/>
        <v>NA</v>
      </c>
      <c r="AJ56" s="170" t="str">
        <f t="shared" si="7"/>
        <v>NA</v>
      </c>
      <c r="AK56" s="170" t="str">
        <f t="shared" si="8"/>
        <v>NA</v>
      </c>
      <c r="AL56" s="170" t="str">
        <f t="shared" si="9"/>
        <v>NA</v>
      </c>
      <c r="AM56" s="170" t="str">
        <f t="shared" si="10"/>
        <v>NA</v>
      </c>
      <c r="AN56" s="170"/>
    </row>
    <row r="57" spans="1:40" x14ac:dyDescent="0.35">
      <c r="A57" s="4" t="str">
        <f>'Techs-Fuels Updated'!D52</f>
        <v>MKPWI30NI0</v>
      </c>
      <c r="B57" t="str">
        <f>'Techs-Fuels Updated'!G52</f>
        <v>NA</v>
      </c>
      <c r="C57" s="7" t="str">
        <f>'Techs-Fuels Updated'!I52</f>
        <v>NA</v>
      </c>
      <c r="D57" s="170" t="str">
        <f>'Techs-Fuels Updated'!H52</f>
        <v>NA</v>
      </c>
      <c r="E57" s="170" t="str">
        <f t="shared" si="11"/>
        <v>NA</v>
      </c>
      <c r="F57" s="170" t="str">
        <f t="shared" si="12"/>
        <v>NA</v>
      </c>
      <c r="G57" s="170" t="str">
        <f t="shared" si="13"/>
        <v>NA</v>
      </c>
      <c r="H57" s="170" t="str">
        <f t="shared" si="14"/>
        <v>NA</v>
      </c>
      <c r="I57" s="170" t="str">
        <f t="shared" si="15"/>
        <v>NA</v>
      </c>
      <c r="J57" s="170" t="str">
        <f t="shared" si="16"/>
        <v>NA</v>
      </c>
      <c r="K57" s="170" t="str">
        <f t="shared" si="17"/>
        <v>NA</v>
      </c>
      <c r="L57" s="170" t="str">
        <f t="shared" si="18"/>
        <v>NA</v>
      </c>
      <c r="M57" s="170" t="str">
        <f t="shared" si="19"/>
        <v>NA</v>
      </c>
      <c r="N57" s="170" t="str">
        <f t="shared" si="20"/>
        <v>NA</v>
      </c>
      <c r="O57" s="170" t="str">
        <f t="shared" si="21"/>
        <v>NA</v>
      </c>
      <c r="P57" s="170" t="str">
        <f t="shared" si="22"/>
        <v>NA</v>
      </c>
      <c r="Q57" s="170" t="str">
        <f t="shared" si="23"/>
        <v>NA</v>
      </c>
      <c r="R57" s="170" t="str">
        <f t="shared" si="24"/>
        <v>NA</v>
      </c>
      <c r="S57" s="170" t="str">
        <f t="shared" si="25"/>
        <v>NA</v>
      </c>
      <c r="T57" s="170" t="str">
        <f t="shared" si="26"/>
        <v>NA</v>
      </c>
      <c r="U57" s="170" t="str">
        <f t="shared" si="27"/>
        <v>NA</v>
      </c>
      <c r="V57" s="170" t="str">
        <f t="shared" si="28"/>
        <v>NA</v>
      </c>
      <c r="W57" s="170" t="str">
        <f t="shared" si="29"/>
        <v>NA</v>
      </c>
      <c r="X57" s="170" t="str">
        <f t="shared" si="30"/>
        <v>NA</v>
      </c>
      <c r="Y57" s="170" t="str">
        <f t="shared" si="31"/>
        <v>NA</v>
      </c>
      <c r="Z57" s="170" t="str">
        <f t="shared" si="32"/>
        <v>NA</v>
      </c>
      <c r="AA57" s="170" t="str">
        <f t="shared" si="33"/>
        <v>NA</v>
      </c>
      <c r="AB57" s="170" t="str">
        <f t="shared" si="34"/>
        <v>NA</v>
      </c>
      <c r="AC57" s="170" t="str">
        <f t="shared" si="35"/>
        <v>NA</v>
      </c>
      <c r="AD57" s="170" t="str">
        <f t="shared" si="1"/>
        <v>NA</v>
      </c>
      <c r="AE57" s="170" t="str">
        <f t="shared" si="2"/>
        <v>NA</v>
      </c>
      <c r="AF57" s="170" t="str">
        <f t="shared" si="3"/>
        <v>NA</v>
      </c>
      <c r="AG57" s="170" t="str">
        <f t="shared" si="4"/>
        <v>NA</v>
      </c>
      <c r="AH57" s="170" t="str">
        <f t="shared" si="5"/>
        <v>NA</v>
      </c>
      <c r="AI57" s="170" t="str">
        <f t="shared" si="6"/>
        <v>NA</v>
      </c>
      <c r="AJ57" s="170" t="str">
        <f t="shared" si="7"/>
        <v>NA</v>
      </c>
      <c r="AK57" s="170" t="str">
        <f t="shared" si="8"/>
        <v>NA</v>
      </c>
      <c r="AL57" s="170" t="str">
        <f t="shared" si="9"/>
        <v>NA</v>
      </c>
      <c r="AM57" s="170" t="str">
        <f t="shared" si="10"/>
        <v>NA</v>
      </c>
      <c r="AN57" s="170"/>
    </row>
    <row r="58" spans="1:40" x14ac:dyDescent="0.35">
      <c r="A58" s="4" t="str">
        <f>'Techs-Fuels Updated'!D53</f>
        <v>MKTELTRH00</v>
      </c>
      <c r="B58" t="str">
        <f>'Techs-Fuels Updated'!G53</f>
        <v>MKEL1</v>
      </c>
      <c r="C58" s="7">
        <f>'Techs-Fuels Updated'!I53</f>
        <v>1</v>
      </c>
      <c r="D58" s="170">
        <f>'Techs-Fuels Updated'!H53</f>
        <v>1</v>
      </c>
      <c r="E58" s="170">
        <f t="shared" si="11"/>
        <v>1</v>
      </c>
      <c r="F58" s="170">
        <f t="shared" si="12"/>
        <v>1</v>
      </c>
      <c r="G58" s="170">
        <f t="shared" si="13"/>
        <v>1</v>
      </c>
      <c r="H58" s="170">
        <f t="shared" si="14"/>
        <v>1</v>
      </c>
      <c r="I58" s="170">
        <f t="shared" si="15"/>
        <v>1</v>
      </c>
      <c r="J58" s="170">
        <f t="shared" si="16"/>
        <v>1</v>
      </c>
      <c r="K58" s="170">
        <f t="shared" si="17"/>
        <v>1</v>
      </c>
      <c r="L58" s="170">
        <f t="shared" si="18"/>
        <v>1</v>
      </c>
      <c r="M58" s="170">
        <f t="shared" si="19"/>
        <v>1</v>
      </c>
      <c r="N58" s="170">
        <f t="shared" si="20"/>
        <v>1</v>
      </c>
      <c r="O58" s="170">
        <f t="shared" si="21"/>
        <v>1</v>
      </c>
      <c r="P58" s="170">
        <f t="shared" si="22"/>
        <v>1</v>
      </c>
      <c r="Q58" s="170">
        <f t="shared" si="23"/>
        <v>1</v>
      </c>
      <c r="R58" s="170">
        <f t="shared" si="24"/>
        <v>1</v>
      </c>
      <c r="S58" s="170">
        <f t="shared" si="25"/>
        <v>1</v>
      </c>
      <c r="T58" s="170">
        <f t="shared" si="26"/>
        <v>1</v>
      </c>
      <c r="U58" s="170">
        <f t="shared" si="27"/>
        <v>1</v>
      </c>
      <c r="V58" s="170">
        <f t="shared" si="28"/>
        <v>1</v>
      </c>
      <c r="W58" s="170">
        <f t="shared" si="29"/>
        <v>1</v>
      </c>
      <c r="X58" s="170">
        <f t="shared" si="30"/>
        <v>1</v>
      </c>
      <c r="Y58" s="170">
        <f t="shared" si="31"/>
        <v>1</v>
      </c>
      <c r="Z58" s="170">
        <f t="shared" si="32"/>
        <v>1</v>
      </c>
      <c r="AA58" s="170">
        <f t="shared" si="33"/>
        <v>1</v>
      </c>
      <c r="AB58" s="170">
        <f t="shared" si="34"/>
        <v>1</v>
      </c>
      <c r="AC58" s="170">
        <f t="shared" si="35"/>
        <v>1</v>
      </c>
      <c r="AD58" s="170">
        <f t="shared" si="1"/>
        <v>1</v>
      </c>
      <c r="AE58" s="170">
        <f t="shared" si="2"/>
        <v>1</v>
      </c>
      <c r="AF58" s="170">
        <f t="shared" si="3"/>
        <v>1</v>
      </c>
      <c r="AG58" s="170">
        <f t="shared" si="4"/>
        <v>1</v>
      </c>
      <c r="AH58" s="170">
        <f t="shared" si="5"/>
        <v>1</v>
      </c>
      <c r="AI58" s="170">
        <f t="shared" si="6"/>
        <v>1</v>
      </c>
      <c r="AJ58" s="170">
        <f t="shared" si="7"/>
        <v>1</v>
      </c>
      <c r="AK58" s="170">
        <f t="shared" si="8"/>
        <v>1</v>
      </c>
      <c r="AL58" s="170">
        <f t="shared" si="9"/>
        <v>1</v>
      </c>
      <c r="AM58" s="170">
        <f t="shared" si="10"/>
        <v>1</v>
      </c>
      <c r="AN58" s="170"/>
    </row>
    <row r="59" spans="1:40" x14ac:dyDescent="0.35">
      <c r="A59" s="4" t="str">
        <f>'Techs-Fuels Updated'!D54</f>
        <v>MKTELDSH00</v>
      </c>
      <c r="B59" t="str">
        <f>'Techs-Fuels Updated'!G54</f>
        <v>MKEL2</v>
      </c>
      <c r="C59" s="7">
        <f>'Techs-Fuels Updated'!I54</f>
        <v>1</v>
      </c>
      <c r="D59" s="170">
        <f>'Techs-Fuels Updated'!H54</f>
        <v>1</v>
      </c>
      <c r="E59" s="170">
        <f t="shared" si="11"/>
        <v>1</v>
      </c>
      <c r="F59" s="170">
        <f t="shared" si="12"/>
        <v>1</v>
      </c>
      <c r="G59" s="170">
        <f t="shared" si="13"/>
        <v>1</v>
      </c>
      <c r="H59" s="170">
        <f t="shared" si="14"/>
        <v>1</v>
      </c>
      <c r="I59" s="170">
        <f t="shared" si="15"/>
        <v>1</v>
      </c>
      <c r="J59" s="170">
        <f t="shared" si="16"/>
        <v>1</v>
      </c>
      <c r="K59" s="170">
        <f t="shared" si="17"/>
        <v>1</v>
      </c>
      <c r="L59" s="170">
        <f t="shared" si="18"/>
        <v>1</v>
      </c>
      <c r="M59" s="170">
        <f t="shared" si="19"/>
        <v>1</v>
      </c>
      <c r="N59" s="170">
        <f t="shared" si="20"/>
        <v>1</v>
      </c>
      <c r="O59" s="170">
        <f t="shared" si="21"/>
        <v>1</v>
      </c>
      <c r="P59" s="170">
        <f t="shared" si="22"/>
        <v>1</v>
      </c>
      <c r="Q59" s="170">
        <f t="shared" si="23"/>
        <v>1</v>
      </c>
      <c r="R59" s="170">
        <f t="shared" si="24"/>
        <v>1</v>
      </c>
      <c r="S59" s="170">
        <f t="shared" si="25"/>
        <v>1</v>
      </c>
      <c r="T59" s="170">
        <f t="shared" si="26"/>
        <v>1</v>
      </c>
      <c r="U59" s="170">
        <f t="shared" si="27"/>
        <v>1</v>
      </c>
      <c r="V59" s="170">
        <f t="shared" si="28"/>
        <v>1</v>
      </c>
      <c r="W59" s="170">
        <f t="shared" si="29"/>
        <v>1</v>
      </c>
      <c r="X59" s="170">
        <f t="shared" si="30"/>
        <v>1</v>
      </c>
      <c r="Y59" s="170">
        <f t="shared" si="31"/>
        <v>1</v>
      </c>
      <c r="Z59" s="170">
        <f t="shared" si="32"/>
        <v>1</v>
      </c>
      <c r="AA59" s="170">
        <f t="shared" si="33"/>
        <v>1</v>
      </c>
      <c r="AB59" s="170">
        <f t="shared" si="34"/>
        <v>1</v>
      </c>
      <c r="AC59" s="170">
        <f t="shared" si="35"/>
        <v>1</v>
      </c>
      <c r="AD59" s="170">
        <f t="shared" si="1"/>
        <v>1</v>
      </c>
      <c r="AE59" s="170">
        <f t="shared" si="2"/>
        <v>1</v>
      </c>
      <c r="AF59" s="170">
        <f t="shared" si="3"/>
        <v>1</v>
      </c>
      <c r="AG59" s="170">
        <f t="shared" si="4"/>
        <v>1</v>
      </c>
      <c r="AH59" s="170">
        <f t="shared" si="5"/>
        <v>1</v>
      </c>
      <c r="AI59" s="170">
        <f t="shared" si="6"/>
        <v>1</v>
      </c>
      <c r="AJ59" s="170">
        <f t="shared" si="7"/>
        <v>1</v>
      </c>
      <c r="AK59" s="170">
        <f t="shared" si="8"/>
        <v>1</v>
      </c>
      <c r="AL59" s="170">
        <f t="shared" si="9"/>
        <v>1</v>
      </c>
      <c r="AM59" s="170">
        <f t="shared" si="10"/>
        <v>1</v>
      </c>
      <c r="AN59" s="170"/>
    </row>
    <row r="60" spans="1:40" x14ac:dyDescent="0.35">
      <c r="A60" s="4" t="str">
        <f>'Techs-Fuels Updated'!D55</f>
        <v>MKTRDIMH00</v>
      </c>
      <c r="B60" t="str">
        <f>'Techs-Fuels Updated'!G55</f>
        <v>NA</v>
      </c>
      <c r="C60" s="7" t="str">
        <f>'Techs-Fuels Updated'!I55</f>
        <v>NA</v>
      </c>
      <c r="D60" s="170" t="str">
        <f>'Techs-Fuels Updated'!H55</f>
        <v>NA</v>
      </c>
      <c r="E60" s="170" t="str">
        <f t="shared" si="11"/>
        <v>NA</v>
      </c>
      <c r="F60" s="170" t="str">
        <f t="shared" si="12"/>
        <v>NA</v>
      </c>
      <c r="G60" s="170" t="str">
        <f t="shared" si="13"/>
        <v>NA</v>
      </c>
      <c r="H60" s="170" t="str">
        <f t="shared" si="14"/>
        <v>NA</v>
      </c>
      <c r="I60" s="170" t="str">
        <f t="shared" si="15"/>
        <v>NA</v>
      </c>
      <c r="J60" s="170" t="str">
        <f t="shared" si="16"/>
        <v>NA</v>
      </c>
      <c r="K60" s="170" t="str">
        <f t="shared" si="17"/>
        <v>NA</v>
      </c>
      <c r="L60" s="170" t="str">
        <f t="shared" si="18"/>
        <v>NA</v>
      </c>
      <c r="M60" s="170" t="str">
        <f t="shared" si="19"/>
        <v>NA</v>
      </c>
      <c r="N60" s="170" t="str">
        <f t="shared" si="20"/>
        <v>NA</v>
      </c>
      <c r="O60" s="170" t="str">
        <f t="shared" si="21"/>
        <v>NA</v>
      </c>
      <c r="P60" s="170" t="str">
        <f t="shared" si="22"/>
        <v>NA</v>
      </c>
      <c r="Q60" s="170" t="str">
        <f t="shared" si="23"/>
        <v>NA</v>
      </c>
      <c r="R60" s="170" t="str">
        <f t="shared" si="24"/>
        <v>NA</v>
      </c>
      <c r="S60" s="170" t="str">
        <f t="shared" si="25"/>
        <v>NA</v>
      </c>
      <c r="T60" s="170" t="str">
        <f t="shared" si="26"/>
        <v>NA</v>
      </c>
      <c r="U60" s="170" t="str">
        <f t="shared" si="27"/>
        <v>NA</v>
      </c>
      <c r="V60" s="170" t="str">
        <f t="shared" si="28"/>
        <v>NA</v>
      </c>
      <c r="W60" s="170" t="str">
        <f t="shared" si="29"/>
        <v>NA</v>
      </c>
      <c r="X60" s="170" t="str">
        <f t="shared" si="30"/>
        <v>NA</v>
      </c>
      <c r="Y60" s="170" t="str">
        <f t="shared" si="31"/>
        <v>NA</v>
      </c>
      <c r="Z60" s="170" t="str">
        <f t="shared" si="32"/>
        <v>NA</v>
      </c>
      <c r="AA60" s="170" t="str">
        <f t="shared" si="33"/>
        <v>NA</v>
      </c>
      <c r="AB60" s="170" t="str">
        <f t="shared" si="34"/>
        <v>NA</v>
      </c>
      <c r="AC60" s="170" t="str">
        <f t="shared" si="35"/>
        <v>NA</v>
      </c>
      <c r="AD60" s="170" t="str">
        <f t="shared" si="1"/>
        <v>NA</v>
      </c>
      <c r="AE60" s="170" t="str">
        <f t="shared" si="2"/>
        <v>NA</v>
      </c>
      <c r="AF60" s="170" t="str">
        <f t="shared" si="3"/>
        <v>NA</v>
      </c>
      <c r="AG60" s="170" t="str">
        <f t="shared" si="4"/>
        <v>NA</v>
      </c>
      <c r="AH60" s="170" t="str">
        <f t="shared" si="5"/>
        <v>NA</v>
      </c>
      <c r="AI60" s="170" t="str">
        <f t="shared" si="6"/>
        <v>NA</v>
      </c>
      <c r="AJ60" s="170" t="str">
        <f t="shared" si="7"/>
        <v>NA</v>
      </c>
      <c r="AK60" s="170" t="str">
        <f t="shared" si="8"/>
        <v>NA</v>
      </c>
      <c r="AL60" s="170" t="str">
        <f t="shared" si="9"/>
        <v>NA</v>
      </c>
      <c r="AM60" s="170" t="str">
        <f t="shared" si="10"/>
        <v>NA</v>
      </c>
      <c r="AN60" s="170"/>
    </row>
    <row r="61" spans="1:40" x14ac:dyDescent="0.35">
      <c r="A61" s="4" t="str">
        <f>'Techs-Fuels Updated'!D56</f>
        <v>MKTRDEXH00</v>
      </c>
      <c r="B61" t="str">
        <f>'Techs-Fuels Updated'!G56</f>
        <v>MKEL1</v>
      </c>
      <c r="C61" s="7">
        <f>'Techs-Fuels Updated'!I56</f>
        <v>1</v>
      </c>
      <c r="D61" s="170">
        <f>'Techs-Fuels Updated'!H56</f>
        <v>1</v>
      </c>
      <c r="E61" s="170">
        <f t="shared" si="11"/>
        <v>1</v>
      </c>
      <c r="F61" s="170">
        <f t="shared" si="12"/>
        <v>1</v>
      </c>
      <c r="G61" s="170">
        <f t="shared" si="13"/>
        <v>1</v>
      </c>
      <c r="H61" s="170">
        <f t="shared" si="14"/>
        <v>1</v>
      </c>
      <c r="I61" s="170">
        <f t="shared" si="15"/>
        <v>1</v>
      </c>
      <c r="J61" s="170">
        <f t="shared" si="16"/>
        <v>1</v>
      </c>
      <c r="K61" s="170">
        <f t="shared" si="17"/>
        <v>1</v>
      </c>
      <c r="L61" s="170">
        <f t="shared" si="18"/>
        <v>1</v>
      </c>
      <c r="M61" s="170">
        <f t="shared" si="19"/>
        <v>1</v>
      </c>
      <c r="N61" s="170">
        <f t="shared" si="20"/>
        <v>1</v>
      </c>
      <c r="O61" s="170">
        <f t="shared" si="21"/>
        <v>1</v>
      </c>
      <c r="P61" s="170">
        <f t="shared" si="22"/>
        <v>1</v>
      </c>
      <c r="Q61" s="170">
        <f t="shared" si="23"/>
        <v>1</v>
      </c>
      <c r="R61" s="170">
        <f t="shared" si="24"/>
        <v>1</v>
      </c>
      <c r="S61" s="170">
        <f t="shared" si="25"/>
        <v>1</v>
      </c>
      <c r="T61" s="170">
        <f t="shared" si="26"/>
        <v>1</v>
      </c>
      <c r="U61" s="170">
        <f t="shared" si="27"/>
        <v>1</v>
      </c>
      <c r="V61" s="170">
        <f t="shared" si="28"/>
        <v>1</v>
      </c>
      <c r="W61" s="170">
        <f t="shared" si="29"/>
        <v>1</v>
      </c>
      <c r="X61" s="170">
        <f t="shared" si="30"/>
        <v>1</v>
      </c>
      <c r="Y61" s="170">
        <f t="shared" si="31"/>
        <v>1</v>
      </c>
      <c r="Z61" s="170">
        <f t="shared" si="32"/>
        <v>1</v>
      </c>
      <c r="AA61" s="170">
        <f t="shared" si="33"/>
        <v>1</v>
      </c>
      <c r="AB61" s="170">
        <f t="shared" si="34"/>
        <v>1</v>
      </c>
      <c r="AC61" s="170">
        <f t="shared" si="35"/>
        <v>1</v>
      </c>
      <c r="AD61" s="170">
        <f t="shared" si="1"/>
        <v>1</v>
      </c>
      <c r="AE61" s="170">
        <f t="shared" si="2"/>
        <v>1</v>
      </c>
      <c r="AF61" s="170">
        <f t="shared" si="3"/>
        <v>1</v>
      </c>
      <c r="AG61" s="170">
        <f t="shared" si="4"/>
        <v>1</v>
      </c>
      <c r="AH61" s="170">
        <f t="shared" si="5"/>
        <v>1</v>
      </c>
      <c r="AI61" s="170">
        <f t="shared" si="6"/>
        <v>1</v>
      </c>
      <c r="AJ61" s="170">
        <f t="shared" si="7"/>
        <v>1</v>
      </c>
      <c r="AK61" s="170">
        <f t="shared" si="8"/>
        <v>1</v>
      </c>
      <c r="AL61" s="170">
        <f t="shared" si="9"/>
        <v>1</v>
      </c>
      <c r="AM61" s="170">
        <f t="shared" si="10"/>
        <v>1</v>
      </c>
      <c r="AN61" s="170"/>
    </row>
    <row r="62" spans="1:40" x14ac:dyDescent="0.35">
      <c r="A62" s="4" t="str">
        <f>'Techs-Fuels Updated'!D57</f>
        <v>MKTRDALH00</v>
      </c>
      <c r="B62" t="str">
        <f>'Techs-Fuels Updated'!G57</f>
        <v>MKEL1</v>
      </c>
      <c r="C62" s="7">
        <f>'Techs-Fuels Updated'!I57</f>
        <v>1</v>
      </c>
      <c r="D62" s="170">
        <f>'Techs-Fuels Updated'!H57</f>
        <v>1</v>
      </c>
      <c r="E62" s="170">
        <f t="shared" si="11"/>
        <v>1</v>
      </c>
      <c r="F62" s="170">
        <f t="shared" si="12"/>
        <v>1</v>
      </c>
      <c r="G62" s="170">
        <f t="shared" si="13"/>
        <v>1</v>
      </c>
      <c r="H62" s="170">
        <f t="shared" si="14"/>
        <v>1</v>
      </c>
      <c r="I62" s="170">
        <f t="shared" si="15"/>
        <v>1</v>
      </c>
      <c r="J62" s="170">
        <f t="shared" si="16"/>
        <v>1</v>
      </c>
      <c r="K62" s="170">
        <f t="shared" si="17"/>
        <v>1</v>
      </c>
      <c r="L62" s="170">
        <f t="shared" si="18"/>
        <v>1</v>
      </c>
      <c r="M62" s="170">
        <f t="shared" si="19"/>
        <v>1</v>
      </c>
      <c r="N62" s="170">
        <f t="shared" si="20"/>
        <v>1</v>
      </c>
      <c r="O62" s="170">
        <f t="shared" si="21"/>
        <v>1</v>
      </c>
      <c r="P62" s="170">
        <f t="shared" si="22"/>
        <v>1</v>
      </c>
      <c r="Q62" s="170">
        <f t="shared" si="23"/>
        <v>1</v>
      </c>
      <c r="R62" s="170">
        <f t="shared" si="24"/>
        <v>1</v>
      </c>
      <c r="S62" s="170">
        <f t="shared" si="25"/>
        <v>1</v>
      </c>
      <c r="T62" s="170">
        <f t="shared" si="26"/>
        <v>1</v>
      </c>
      <c r="U62" s="170">
        <f t="shared" si="27"/>
        <v>1</v>
      </c>
      <c r="V62" s="170">
        <f t="shared" si="28"/>
        <v>1</v>
      </c>
      <c r="W62" s="170">
        <f t="shared" si="29"/>
        <v>1</v>
      </c>
      <c r="X62" s="170">
        <f t="shared" si="30"/>
        <v>1</v>
      </c>
      <c r="Y62" s="170">
        <f t="shared" si="31"/>
        <v>1</v>
      </c>
      <c r="Z62" s="170">
        <f t="shared" si="32"/>
        <v>1</v>
      </c>
      <c r="AA62" s="170">
        <f t="shared" si="33"/>
        <v>1</v>
      </c>
      <c r="AB62" s="170">
        <f t="shared" si="34"/>
        <v>1</v>
      </c>
      <c r="AC62" s="170">
        <f t="shared" si="35"/>
        <v>1</v>
      </c>
      <c r="AD62" s="170">
        <f t="shared" si="1"/>
        <v>1</v>
      </c>
      <c r="AE62" s="170">
        <f t="shared" si="2"/>
        <v>1</v>
      </c>
      <c r="AF62" s="170">
        <f t="shared" si="3"/>
        <v>1</v>
      </c>
      <c r="AG62" s="170">
        <f t="shared" si="4"/>
        <v>1</v>
      </c>
      <c r="AH62" s="170">
        <f t="shared" si="5"/>
        <v>1</v>
      </c>
      <c r="AI62" s="170">
        <f t="shared" si="6"/>
        <v>1</v>
      </c>
      <c r="AJ62" s="170">
        <f t="shared" si="7"/>
        <v>1</v>
      </c>
      <c r="AK62" s="170">
        <f t="shared" si="8"/>
        <v>1</v>
      </c>
      <c r="AL62" s="170">
        <f t="shared" si="9"/>
        <v>1</v>
      </c>
      <c r="AM62" s="170">
        <f t="shared" si="10"/>
        <v>1</v>
      </c>
      <c r="AN62" s="170"/>
    </row>
    <row r="63" spans="1:40" x14ac:dyDescent="0.35">
      <c r="A63" s="4" t="str">
        <f>'Techs-Fuels Updated'!D58</f>
        <v>MKTRDXKH00</v>
      </c>
      <c r="B63" t="str">
        <f>'Techs-Fuels Updated'!G58</f>
        <v>MKEL1</v>
      </c>
      <c r="C63" s="7">
        <f>'Techs-Fuels Updated'!I58</f>
        <v>1</v>
      </c>
      <c r="D63" s="170">
        <f>'Techs-Fuels Updated'!H58</f>
        <v>1</v>
      </c>
      <c r="E63" s="170">
        <f t="shared" si="11"/>
        <v>1</v>
      </c>
      <c r="F63" s="170">
        <f t="shared" si="12"/>
        <v>1</v>
      </c>
      <c r="G63" s="170">
        <f t="shared" si="13"/>
        <v>1</v>
      </c>
      <c r="H63" s="170">
        <f t="shared" si="14"/>
        <v>1</v>
      </c>
      <c r="I63" s="170">
        <f t="shared" si="15"/>
        <v>1</v>
      </c>
      <c r="J63" s="170">
        <f t="shared" si="16"/>
        <v>1</v>
      </c>
      <c r="K63" s="170">
        <f t="shared" si="17"/>
        <v>1</v>
      </c>
      <c r="L63" s="170">
        <f t="shared" si="18"/>
        <v>1</v>
      </c>
      <c r="M63" s="170">
        <f t="shared" si="19"/>
        <v>1</v>
      </c>
      <c r="N63" s="170">
        <f t="shared" si="20"/>
        <v>1</v>
      </c>
      <c r="O63" s="170">
        <f t="shared" si="21"/>
        <v>1</v>
      </c>
      <c r="P63" s="170">
        <f t="shared" si="22"/>
        <v>1</v>
      </c>
      <c r="Q63" s="170">
        <f t="shared" si="23"/>
        <v>1</v>
      </c>
      <c r="R63" s="170">
        <f t="shared" si="24"/>
        <v>1</v>
      </c>
      <c r="S63" s="170">
        <f t="shared" si="25"/>
        <v>1</v>
      </c>
      <c r="T63" s="170">
        <f t="shared" si="26"/>
        <v>1</v>
      </c>
      <c r="U63" s="170">
        <f t="shared" si="27"/>
        <v>1</v>
      </c>
      <c r="V63" s="170">
        <f t="shared" si="28"/>
        <v>1</v>
      </c>
      <c r="W63" s="170">
        <f t="shared" si="29"/>
        <v>1</v>
      </c>
      <c r="X63" s="170">
        <f t="shared" si="30"/>
        <v>1</v>
      </c>
      <c r="Y63" s="170">
        <f t="shared" si="31"/>
        <v>1</v>
      </c>
      <c r="Z63" s="170">
        <f t="shared" si="32"/>
        <v>1</v>
      </c>
      <c r="AA63" s="170">
        <f t="shared" si="33"/>
        <v>1</v>
      </c>
      <c r="AB63" s="170">
        <f t="shared" si="34"/>
        <v>1</v>
      </c>
      <c r="AC63" s="170">
        <f t="shared" si="35"/>
        <v>1</v>
      </c>
      <c r="AD63" s="170">
        <f t="shared" si="1"/>
        <v>1</v>
      </c>
      <c r="AE63" s="170">
        <f t="shared" si="2"/>
        <v>1</v>
      </c>
      <c r="AF63" s="170">
        <f t="shared" si="3"/>
        <v>1</v>
      </c>
      <c r="AG63" s="170">
        <f t="shared" si="4"/>
        <v>1</v>
      </c>
      <c r="AH63" s="170">
        <f t="shared" si="5"/>
        <v>1</v>
      </c>
      <c r="AI63" s="170">
        <f t="shared" si="6"/>
        <v>1</v>
      </c>
      <c r="AJ63" s="170">
        <f t="shared" si="7"/>
        <v>1</v>
      </c>
      <c r="AK63" s="170">
        <f t="shared" si="8"/>
        <v>1</v>
      </c>
      <c r="AL63" s="170">
        <f t="shared" si="9"/>
        <v>1</v>
      </c>
      <c r="AM63" s="170">
        <f t="shared" si="10"/>
        <v>1</v>
      </c>
      <c r="AN63" s="170"/>
    </row>
    <row r="64" spans="1:40" x14ac:dyDescent="0.35">
      <c r="A64" s="4" t="str">
        <f>'Techs-Fuels Updated'!D59</f>
        <v>XKTRDMKH00</v>
      </c>
      <c r="B64" t="str">
        <f>'Techs-Fuels Updated'!G59</f>
        <v>XKEL1</v>
      </c>
      <c r="C64" s="7">
        <f>'Techs-Fuels Updated'!I59</f>
        <v>1</v>
      </c>
      <c r="D64" s="170">
        <f>'Techs-Fuels Updated'!H59</f>
        <v>1</v>
      </c>
      <c r="E64" s="170">
        <f t="shared" si="11"/>
        <v>1</v>
      </c>
      <c r="F64" s="170">
        <f t="shared" si="12"/>
        <v>1</v>
      </c>
      <c r="G64" s="170">
        <f t="shared" si="13"/>
        <v>1</v>
      </c>
      <c r="H64" s="170">
        <f t="shared" si="14"/>
        <v>1</v>
      </c>
      <c r="I64" s="170">
        <f t="shared" si="15"/>
        <v>1</v>
      </c>
      <c r="J64" s="170">
        <f t="shared" si="16"/>
        <v>1</v>
      </c>
      <c r="K64" s="170">
        <f t="shared" si="17"/>
        <v>1</v>
      </c>
      <c r="L64" s="170">
        <f t="shared" si="18"/>
        <v>1</v>
      </c>
      <c r="M64" s="170">
        <f t="shared" si="19"/>
        <v>1</v>
      </c>
      <c r="N64" s="170">
        <f t="shared" si="20"/>
        <v>1</v>
      </c>
      <c r="O64" s="170">
        <f t="shared" si="21"/>
        <v>1</v>
      </c>
      <c r="P64" s="170">
        <f t="shared" si="22"/>
        <v>1</v>
      </c>
      <c r="Q64" s="170">
        <f t="shared" si="23"/>
        <v>1</v>
      </c>
      <c r="R64" s="170">
        <f t="shared" si="24"/>
        <v>1</v>
      </c>
      <c r="S64" s="170">
        <f t="shared" si="25"/>
        <v>1</v>
      </c>
      <c r="T64" s="170">
        <f t="shared" si="26"/>
        <v>1</v>
      </c>
      <c r="U64" s="170">
        <f t="shared" si="27"/>
        <v>1</v>
      </c>
      <c r="V64" s="170">
        <f t="shared" si="28"/>
        <v>1</v>
      </c>
      <c r="W64" s="170">
        <f t="shared" si="29"/>
        <v>1</v>
      </c>
      <c r="X64" s="170">
        <f t="shared" si="30"/>
        <v>1</v>
      </c>
      <c r="Y64" s="170">
        <f t="shared" si="31"/>
        <v>1</v>
      </c>
      <c r="Z64" s="170">
        <f t="shared" si="32"/>
        <v>1</v>
      </c>
      <c r="AA64" s="170">
        <f t="shared" si="33"/>
        <v>1</v>
      </c>
      <c r="AB64" s="170">
        <f t="shared" si="34"/>
        <v>1</v>
      </c>
      <c r="AC64" s="170">
        <f t="shared" si="35"/>
        <v>1</v>
      </c>
      <c r="AD64" s="170">
        <f t="shared" si="1"/>
        <v>1</v>
      </c>
      <c r="AE64" s="170">
        <f t="shared" si="2"/>
        <v>1</v>
      </c>
      <c r="AF64" s="170">
        <f t="shared" si="3"/>
        <v>1</v>
      </c>
      <c r="AG64" s="170">
        <f t="shared" si="4"/>
        <v>1</v>
      </c>
      <c r="AH64" s="170">
        <f t="shared" si="5"/>
        <v>1</v>
      </c>
      <c r="AI64" s="170">
        <f t="shared" si="6"/>
        <v>1</v>
      </c>
      <c r="AJ64" s="170">
        <f t="shared" si="7"/>
        <v>1</v>
      </c>
      <c r="AK64" s="170">
        <f t="shared" si="8"/>
        <v>1</v>
      </c>
      <c r="AL64" s="170">
        <f t="shared" si="9"/>
        <v>1</v>
      </c>
      <c r="AM64" s="170">
        <f t="shared" si="10"/>
        <v>1</v>
      </c>
      <c r="AN64" s="170"/>
    </row>
    <row r="65" spans="1:40" x14ac:dyDescent="0.35">
      <c r="A65" s="4" t="str">
        <f>'Techs-Fuels Updated'!D60</f>
        <v>MKTRDBGH00</v>
      </c>
      <c r="B65" t="str">
        <f>'Techs-Fuels Updated'!G60</f>
        <v>MKEL1</v>
      </c>
      <c r="C65" s="7">
        <f>'Techs-Fuels Updated'!I60</f>
        <v>1</v>
      </c>
      <c r="D65" s="170">
        <f>'Techs-Fuels Updated'!H60</f>
        <v>1</v>
      </c>
      <c r="E65" s="170">
        <f t="shared" si="11"/>
        <v>1</v>
      </c>
      <c r="F65" s="170">
        <f t="shared" si="12"/>
        <v>1</v>
      </c>
      <c r="G65" s="170">
        <f t="shared" si="13"/>
        <v>1</v>
      </c>
      <c r="H65" s="170">
        <f t="shared" si="14"/>
        <v>1</v>
      </c>
      <c r="I65" s="170">
        <f t="shared" si="15"/>
        <v>1</v>
      </c>
      <c r="J65" s="170">
        <f t="shared" si="16"/>
        <v>1</v>
      </c>
      <c r="K65" s="170">
        <f t="shared" si="17"/>
        <v>1</v>
      </c>
      <c r="L65" s="170">
        <f t="shared" si="18"/>
        <v>1</v>
      </c>
      <c r="M65" s="170">
        <f t="shared" si="19"/>
        <v>1</v>
      </c>
      <c r="N65" s="170">
        <f t="shared" si="20"/>
        <v>1</v>
      </c>
      <c r="O65" s="170">
        <f t="shared" si="21"/>
        <v>1</v>
      </c>
      <c r="P65" s="170">
        <f t="shared" si="22"/>
        <v>1</v>
      </c>
      <c r="Q65" s="170">
        <f t="shared" si="23"/>
        <v>1</v>
      </c>
      <c r="R65" s="170">
        <f t="shared" si="24"/>
        <v>1</v>
      </c>
      <c r="S65" s="170">
        <f t="shared" si="25"/>
        <v>1</v>
      </c>
      <c r="T65" s="170">
        <f t="shared" si="26"/>
        <v>1</v>
      </c>
      <c r="U65" s="170">
        <f t="shared" si="27"/>
        <v>1</v>
      </c>
      <c r="V65" s="170">
        <f t="shared" si="28"/>
        <v>1</v>
      </c>
      <c r="W65" s="170">
        <f t="shared" si="29"/>
        <v>1</v>
      </c>
      <c r="X65" s="170">
        <f t="shared" si="30"/>
        <v>1</v>
      </c>
      <c r="Y65" s="170">
        <f t="shared" si="31"/>
        <v>1</v>
      </c>
      <c r="Z65" s="170">
        <f t="shared" si="32"/>
        <v>1</v>
      </c>
      <c r="AA65" s="170">
        <f t="shared" si="33"/>
        <v>1</v>
      </c>
      <c r="AB65" s="170">
        <f t="shared" si="34"/>
        <v>1</v>
      </c>
      <c r="AC65" s="170">
        <f t="shared" si="35"/>
        <v>1</v>
      </c>
      <c r="AD65" s="170">
        <f t="shared" si="1"/>
        <v>1</v>
      </c>
      <c r="AE65" s="170">
        <f t="shared" si="2"/>
        <v>1</v>
      </c>
      <c r="AF65" s="170">
        <f t="shared" si="3"/>
        <v>1</v>
      </c>
      <c r="AG65" s="170">
        <f t="shared" si="4"/>
        <v>1</v>
      </c>
      <c r="AH65" s="170">
        <f t="shared" si="5"/>
        <v>1</v>
      </c>
      <c r="AI65" s="170">
        <f t="shared" si="6"/>
        <v>1</v>
      </c>
      <c r="AJ65" s="170">
        <f t="shared" si="7"/>
        <v>1</v>
      </c>
      <c r="AK65" s="170">
        <f t="shared" si="8"/>
        <v>1</v>
      </c>
      <c r="AL65" s="170">
        <f t="shared" si="9"/>
        <v>1</v>
      </c>
      <c r="AM65" s="170">
        <f t="shared" si="10"/>
        <v>1</v>
      </c>
      <c r="AN65" s="170"/>
    </row>
    <row r="66" spans="1:40" x14ac:dyDescent="0.35">
      <c r="A66" s="4" t="str">
        <f>'Techs-Fuels Updated'!D61</f>
        <v>BGTRDMKH00</v>
      </c>
      <c r="B66" t="str">
        <f>'Techs-Fuels Updated'!G61</f>
        <v>BGEL1</v>
      </c>
      <c r="C66" s="7">
        <f>'Techs-Fuels Updated'!I61</f>
        <v>1</v>
      </c>
      <c r="D66" s="170">
        <f>'Techs-Fuels Updated'!H61</f>
        <v>1</v>
      </c>
      <c r="E66" s="170">
        <f t="shared" si="11"/>
        <v>1</v>
      </c>
      <c r="F66" s="170">
        <f t="shared" si="12"/>
        <v>1</v>
      </c>
      <c r="G66" s="170">
        <f t="shared" si="13"/>
        <v>1</v>
      </c>
      <c r="H66" s="170">
        <f t="shared" si="14"/>
        <v>1</v>
      </c>
      <c r="I66" s="170">
        <f t="shared" si="15"/>
        <v>1</v>
      </c>
      <c r="J66" s="170">
        <f t="shared" si="16"/>
        <v>1</v>
      </c>
      <c r="K66" s="170">
        <f t="shared" si="17"/>
        <v>1</v>
      </c>
      <c r="L66" s="170">
        <f t="shared" si="18"/>
        <v>1</v>
      </c>
      <c r="M66" s="170">
        <f t="shared" si="19"/>
        <v>1</v>
      </c>
      <c r="N66" s="170">
        <f t="shared" si="20"/>
        <v>1</v>
      </c>
      <c r="O66" s="170">
        <f t="shared" si="21"/>
        <v>1</v>
      </c>
      <c r="P66" s="170">
        <f t="shared" si="22"/>
        <v>1</v>
      </c>
      <c r="Q66" s="170">
        <f t="shared" si="23"/>
        <v>1</v>
      </c>
      <c r="R66" s="170">
        <f t="shared" si="24"/>
        <v>1</v>
      </c>
      <c r="S66" s="170">
        <f t="shared" si="25"/>
        <v>1</v>
      </c>
      <c r="T66" s="170">
        <f t="shared" si="26"/>
        <v>1</v>
      </c>
      <c r="U66" s="170">
        <f t="shared" si="27"/>
        <v>1</v>
      </c>
      <c r="V66" s="170">
        <f t="shared" si="28"/>
        <v>1</v>
      </c>
      <c r="W66" s="170">
        <f t="shared" si="29"/>
        <v>1</v>
      </c>
      <c r="X66" s="170">
        <f t="shared" si="30"/>
        <v>1</v>
      </c>
      <c r="Y66" s="170">
        <f t="shared" si="31"/>
        <v>1</v>
      </c>
      <c r="Z66" s="170">
        <f t="shared" si="32"/>
        <v>1</v>
      </c>
      <c r="AA66" s="170">
        <f t="shared" si="33"/>
        <v>1</v>
      </c>
      <c r="AB66" s="170">
        <f t="shared" si="34"/>
        <v>1</v>
      </c>
      <c r="AC66" s="170">
        <f t="shared" si="35"/>
        <v>1</v>
      </c>
      <c r="AD66" s="170">
        <f t="shared" si="1"/>
        <v>1</v>
      </c>
      <c r="AE66" s="170">
        <f t="shared" si="2"/>
        <v>1</v>
      </c>
      <c r="AF66" s="170">
        <f t="shared" si="3"/>
        <v>1</v>
      </c>
      <c r="AG66" s="170">
        <f t="shared" si="4"/>
        <v>1</v>
      </c>
      <c r="AH66" s="170">
        <f t="shared" si="5"/>
        <v>1</v>
      </c>
      <c r="AI66" s="170">
        <f t="shared" si="6"/>
        <v>1</v>
      </c>
      <c r="AJ66" s="170">
        <f t="shared" si="7"/>
        <v>1</v>
      </c>
      <c r="AK66" s="170">
        <f t="shared" si="8"/>
        <v>1</v>
      </c>
      <c r="AL66" s="170">
        <f t="shared" si="9"/>
        <v>1</v>
      </c>
      <c r="AM66" s="170">
        <f t="shared" si="10"/>
        <v>1</v>
      </c>
      <c r="AN66" s="170"/>
    </row>
    <row r="67" spans="1:40" x14ac:dyDescent="0.35">
      <c r="A67" s="4" t="str">
        <f>'Techs-Fuels Updated'!D62</f>
        <v>MKTRDGRH00</v>
      </c>
      <c r="B67" t="str">
        <f>'Techs-Fuels Updated'!G62</f>
        <v>MKEL1</v>
      </c>
      <c r="C67" s="7">
        <f>'Techs-Fuels Updated'!I62</f>
        <v>1</v>
      </c>
      <c r="D67" s="170">
        <f>'Techs-Fuels Updated'!H62</f>
        <v>1</v>
      </c>
      <c r="E67" s="170">
        <f t="shared" si="11"/>
        <v>1</v>
      </c>
      <c r="F67" s="170">
        <f t="shared" si="12"/>
        <v>1</v>
      </c>
      <c r="G67" s="170">
        <f t="shared" si="13"/>
        <v>1</v>
      </c>
      <c r="H67" s="170">
        <f t="shared" si="14"/>
        <v>1</v>
      </c>
      <c r="I67" s="170">
        <f t="shared" si="15"/>
        <v>1</v>
      </c>
      <c r="J67" s="170">
        <f t="shared" si="16"/>
        <v>1</v>
      </c>
      <c r="K67" s="170">
        <f t="shared" si="17"/>
        <v>1</v>
      </c>
      <c r="L67" s="170">
        <f t="shared" si="18"/>
        <v>1</v>
      </c>
      <c r="M67" s="170">
        <f t="shared" si="19"/>
        <v>1</v>
      </c>
      <c r="N67" s="170">
        <f t="shared" si="20"/>
        <v>1</v>
      </c>
      <c r="O67" s="170">
        <f t="shared" si="21"/>
        <v>1</v>
      </c>
      <c r="P67" s="170">
        <f t="shared" si="22"/>
        <v>1</v>
      </c>
      <c r="Q67" s="170">
        <f t="shared" si="23"/>
        <v>1</v>
      </c>
      <c r="R67" s="170">
        <f t="shared" si="24"/>
        <v>1</v>
      </c>
      <c r="S67" s="170">
        <f t="shared" si="25"/>
        <v>1</v>
      </c>
      <c r="T67" s="170">
        <f t="shared" si="26"/>
        <v>1</v>
      </c>
      <c r="U67" s="170">
        <f t="shared" si="27"/>
        <v>1</v>
      </c>
      <c r="V67" s="170">
        <f t="shared" si="28"/>
        <v>1</v>
      </c>
      <c r="W67" s="170">
        <f t="shared" si="29"/>
        <v>1</v>
      </c>
      <c r="X67" s="170">
        <f t="shared" si="30"/>
        <v>1</v>
      </c>
      <c r="Y67" s="170">
        <f t="shared" si="31"/>
        <v>1</v>
      </c>
      <c r="Z67" s="170">
        <f t="shared" si="32"/>
        <v>1</v>
      </c>
      <c r="AA67" s="170">
        <f t="shared" si="33"/>
        <v>1</v>
      </c>
      <c r="AB67" s="170">
        <f t="shared" si="34"/>
        <v>1</v>
      </c>
      <c r="AC67" s="170">
        <f t="shared" si="35"/>
        <v>1</v>
      </c>
      <c r="AD67" s="170">
        <f t="shared" si="1"/>
        <v>1</v>
      </c>
      <c r="AE67" s="170">
        <f t="shared" si="2"/>
        <v>1</v>
      </c>
      <c r="AF67" s="170">
        <f t="shared" si="3"/>
        <v>1</v>
      </c>
      <c r="AG67" s="170">
        <f t="shared" si="4"/>
        <v>1</v>
      </c>
      <c r="AH67" s="170">
        <f t="shared" si="5"/>
        <v>1</v>
      </c>
      <c r="AI67" s="170">
        <f t="shared" si="6"/>
        <v>1</v>
      </c>
      <c r="AJ67" s="170">
        <f t="shared" si="7"/>
        <v>1</v>
      </c>
      <c r="AK67" s="170">
        <f t="shared" si="8"/>
        <v>1</v>
      </c>
      <c r="AL67" s="170">
        <f t="shared" si="9"/>
        <v>1</v>
      </c>
      <c r="AM67" s="170">
        <f t="shared" si="10"/>
        <v>1</v>
      </c>
      <c r="AN67" s="170"/>
    </row>
    <row r="68" spans="1:40" x14ac:dyDescent="0.35">
      <c r="A68" s="4" t="str">
        <f>'Techs-Fuels Updated'!D63</f>
        <v>GRTRDMKH00</v>
      </c>
      <c r="B68" t="str">
        <f>'Techs-Fuels Updated'!G63</f>
        <v>GREL1</v>
      </c>
      <c r="C68" s="7">
        <f>'Techs-Fuels Updated'!I63</f>
        <v>1</v>
      </c>
      <c r="D68" s="170">
        <f>'Techs-Fuels Updated'!H63</f>
        <v>1</v>
      </c>
      <c r="E68" s="170">
        <f t="shared" si="11"/>
        <v>1</v>
      </c>
      <c r="F68" s="170">
        <f t="shared" si="12"/>
        <v>1</v>
      </c>
      <c r="G68" s="170">
        <f t="shared" si="13"/>
        <v>1</v>
      </c>
      <c r="H68" s="170">
        <f t="shared" si="14"/>
        <v>1</v>
      </c>
      <c r="I68" s="170">
        <f t="shared" si="15"/>
        <v>1</v>
      </c>
      <c r="J68" s="170">
        <f t="shared" si="16"/>
        <v>1</v>
      </c>
      <c r="K68" s="170">
        <f t="shared" si="17"/>
        <v>1</v>
      </c>
      <c r="L68" s="170">
        <f t="shared" si="18"/>
        <v>1</v>
      </c>
      <c r="M68" s="170">
        <f t="shared" si="19"/>
        <v>1</v>
      </c>
      <c r="N68" s="170">
        <f t="shared" si="20"/>
        <v>1</v>
      </c>
      <c r="O68" s="170">
        <f t="shared" si="21"/>
        <v>1</v>
      </c>
      <c r="P68" s="170">
        <f t="shared" si="22"/>
        <v>1</v>
      </c>
      <c r="Q68" s="170">
        <f t="shared" si="23"/>
        <v>1</v>
      </c>
      <c r="R68" s="170">
        <f t="shared" si="24"/>
        <v>1</v>
      </c>
      <c r="S68" s="170">
        <f t="shared" si="25"/>
        <v>1</v>
      </c>
      <c r="T68" s="170">
        <f t="shared" si="26"/>
        <v>1</v>
      </c>
      <c r="U68" s="170">
        <f t="shared" si="27"/>
        <v>1</v>
      </c>
      <c r="V68" s="170">
        <f t="shared" si="28"/>
        <v>1</v>
      </c>
      <c r="W68" s="170">
        <f t="shared" si="29"/>
        <v>1</v>
      </c>
      <c r="X68" s="170">
        <f t="shared" si="30"/>
        <v>1</v>
      </c>
      <c r="Y68" s="170">
        <f t="shared" si="31"/>
        <v>1</v>
      </c>
      <c r="Z68" s="170">
        <f t="shared" si="32"/>
        <v>1</v>
      </c>
      <c r="AA68" s="170">
        <f t="shared" si="33"/>
        <v>1</v>
      </c>
      <c r="AB68" s="170">
        <f t="shared" si="34"/>
        <v>1</v>
      </c>
      <c r="AC68" s="170">
        <f t="shared" si="35"/>
        <v>1</v>
      </c>
      <c r="AD68" s="170">
        <f t="shared" si="1"/>
        <v>1</v>
      </c>
      <c r="AE68" s="170">
        <f t="shared" si="2"/>
        <v>1</v>
      </c>
      <c r="AF68" s="170">
        <f t="shared" si="3"/>
        <v>1</v>
      </c>
      <c r="AG68" s="170">
        <f t="shared" si="4"/>
        <v>1</v>
      </c>
      <c r="AH68" s="170">
        <f t="shared" si="5"/>
        <v>1</v>
      </c>
      <c r="AI68" s="170">
        <f t="shared" si="6"/>
        <v>1</v>
      </c>
      <c r="AJ68" s="170">
        <f t="shared" si="7"/>
        <v>1</v>
      </c>
      <c r="AK68" s="170">
        <f t="shared" si="8"/>
        <v>1</v>
      </c>
      <c r="AL68" s="170">
        <f t="shared" si="9"/>
        <v>1</v>
      </c>
      <c r="AM68" s="170">
        <f t="shared" si="10"/>
        <v>1</v>
      </c>
      <c r="AN68" s="170"/>
    </row>
    <row r="69" spans="1:40" x14ac:dyDescent="0.35">
      <c r="A69" s="4" t="str">
        <f>'Techs-Fuels Updated'!D64</f>
        <v>MKTRDRSH00</v>
      </c>
      <c r="B69" t="str">
        <f>'Techs-Fuels Updated'!G64</f>
        <v>MKEL1</v>
      </c>
      <c r="C69" s="7">
        <f>'Techs-Fuels Updated'!I64</f>
        <v>1</v>
      </c>
      <c r="D69" s="170">
        <f>'Techs-Fuels Updated'!H64</f>
        <v>1</v>
      </c>
      <c r="E69" s="170">
        <f t="shared" si="11"/>
        <v>1</v>
      </c>
      <c r="F69" s="170">
        <f t="shared" si="12"/>
        <v>1</v>
      </c>
      <c r="G69" s="170">
        <f t="shared" si="13"/>
        <v>1</v>
      </c>
      <c r="H69" s="170">
        <f t="shared" si="14"/>
        <v>1</v>
      </c>
      <c r="I69" s="170">
        <f t="shared" si="15"/>
        <v>1</v>
      </c>
      <c r="J69" s="170">
        <f t="shared" si="16"/>
        <v>1</v>
      </c>
      <c r="K69" s="170">
        <f t="shared" si="17"/>
        <v>1</v>
      </c>
      <c r="L69" s="170">
        <f t="shared" si="18"/>
        <v>1</v>
      </c>
      <c r="M69" s="170">
        <f t="shared" si="19"/>
        <v>1</v>
      </c>
      <c r="N69" s="170">
        <f t="shared" si="20"/>
        <v>1</v>
      </c>
      <c r="O69" s="170">
        <f t="shared" si="21"/>
        <v>1</v>
      </c>
      <c r="P69" s="170">
        <f t="shared" si="22"/>
        <v>1</v>
      </c>
      <c r="Q69" s="170">
        <f t="shared" si="23"/>
        <v>1</v>
      </c>
      <c r="R69" s="170">
        <f t="shared" si="24"/>
        <v>1</v>
      </c>
      <c r="S69" s="170">
        <f t="shared" si="25"/>
        <v>1</v>
      </c>
      <c r="T69" s="170">
        <f t="shared" si="26"/>
        <v>1</v>
      </c>
      <c r="U69" s="170">
        <f t="shared" si="27"/>
        <v>1</v>
      </c>
      <c r="V69" s="170">
        <f t="shared" si="28"/>
        <v>1</v>
      </c>
      <c r="W69" s="170">
        <f t="shared" si="29"/>
        <v>1</v>
      </c>
      <c r="X69" s="170">
        <f t="shared" si="30"/>
        <v>1</v>
      </c>
      <c r="Y69" s="170">
        <f t="shared" si="31"/>
        <v>1</v>
      </c>
      <c r="Z69" s="170">
        <f t="shared" si="32"/>
        <v>1</v>
      </c>
      <c r="AA69" s="170">
        <f t="shared" si="33"/>
        <v>1</v>
      </c>
      <c r="AB69" s="170">
        <f t="shared" si="34"/>
        <v>1</v>
      </c>
      <c r="AC69" s="170">
        <f t="shared" si="35"/>
        <v>1</v>
      </c>
      <c r="AD69" s="170">
        <f t="shared" si="1"/>
        <v>1</v>
      </c>
      <c r="AE69" s="170">
        <f t="shared" si="2"/>
        <v>1</v>
      </c>
      <c r="AF69" s="170">
        <f t="shared" si="3"/>
        <v>1</v>
      </c>
      <c r="AG69" s="170">
        <f t="shared" si="4"/>
        <v>1</v>
      </c>
      <c r="AH69" s="170">
        <f t="shared" si="5"/>
        <v>1</v>
      </c>
      <c r="AI69" s="170">
        <f t="shared" si="6"/>
        <v>1</v>
      </c>
      <c r="AJ69" s="170">
        <f t="shared" si="7"/>
        <v>1</v>
      </c>
      <c r="AK69" s="170">
        <f t="shared" si="8"/>
        <v>1</v>
      </c>
      <c r="AL69" s="170">
        <f t="shared" si="9"/>
        <v>1</v>
      </c>
      <c r="AM69" s="170">
        <f t="shared" si="10"/>
        <v>1</v>
      </c>
      <c r="AN69" s="170"/>
    </row>
    <row r="70" spans="1:40" x14ac:dyDescent="0.35">
      <c r="A70" s="4" t="str">
        <f>'Techs-Fuels Updated'!D65</f>
        <v>RSTRDMKH00</v>
      </c>
      <c r="B70" t="str">
        <f>'Techs-Fuels Updated'!G65</f>
        <v>RSEL1</v>
      </c>
      <c r="C70" s="7">
        <f>'Techs-Fuels Updated'!I65</f>
        <v>1</v>
      </c>
      <c r="D70" s="170">
        <f>'Techs-Fuels Updated'!H65</f>
        <v>1</v>
      </c>
      <c r="E70" s="170">
        <f t="shared" si="11"/>
        <v>1</v>
      </c>
      <c r="F70" s="170">
        <f t="shared" si="12"/>
        <v>1</v>
      </c>
      <c r="G70" s="170">
        <f t="shared" si="13"/>
        <v>1</v>
      </c>
      <c r="H70" s="170">
        <f t="shared" si="14"/>
        <v>1</v>
      </c>
      <c r="I70" s="170">
        <f t="shared" si="15"/>
        <v>1</v>
      </c>
      <c r="J70" s="170">
        <f t="shared" si="16"/>
        <v>1</v>
      </c>
      <c r="K70" s="170">
        <f t="shared" si="17"/>
        <v>1</v>
      </c>
      <c r="L70" s="170">
        <f t="shared" si="18"/>
        <v>1</v>
      </c>
      <c r="M70" s="170">
        <f t="shared" si="19"/>
        <v>1</v>
      </c>
      <c r="N70" s="170">
        <f t="shared" si="20"/>
        <v>1</v>
      </c>
      <c r="O70" s="170">
        <f t="shared" si="21"/>
        <v>1</v>
      </c>
      <c r="P70" s="170">
        <f t="shared" si="22"/>
        <v>1</v>
      </c>
      <c r="Q70" s="170">
        <f t="shared" si="23"/>
        <v>1</v>
      </c>
      <c r="R70" s="170">
        <f t="shared" si="24"/>
        <v>1</v>
      </c>
      <c r="S70" s="170">
        <f t="shared" si="25"/>
        <v>1</v>
      </c>
      <c r="T70" s="170">
        <f t="shared" si="26"/>
        <v>1</v>
      </c>
      <c r="U70" s="170">
        <f t="shared" si="27"/>
        <v>1</v>
      </c>
      <c r="V70" s="170">
        <f t="shared" si="28"/>
        <v>1</v>
      </c>
      <c r="W70" s="170">
        <f t="shared" si="29"/>
        <v>1</v>
      </c>
      <c r="X70" s="170">
        <f t="shared" si="30"/>
        <v>1</v>
      </c>
      <c r="Y70" s="170">
        <f t="shared" si="31"/>
        <v>1</v>
      </c>
      <c r="Z70" s="170">
        <f t="shared" si="32"/>
        <v>1</v>
      </c>
      <c r="AA70" s="170">
        <f t="shared" si="33"/>
        <v>1</v>
      </c>
      <c r="AB70" s="170">
        <f t="shared" si="34"/>
        <v>1</v>
      </c>
      <c r="AC70" s="170">
        <f t="shared" si="35"/>
        <v>1</v>
      </c>
      <c r="AD70" s="170">
        <f t="shared" si="1"/>
        <v>1</v>
      </c>
      <c r="AE70" s="170">
        <f t="shared" si="2"/>
        <v>1</v>
      </c>
      <c r="AF70" s="170">
        <f t="shared" si="3"/>
        <v>1</v>
      </c>
      <c r="AG70" s="170">
        <f t="shared" si="4"/>
        <v>1</v>
      </c>
      <c r="AH70" s="170">
        <f t="shared" si="5"/>
        <v>1</v>
      </c>
      <c r="AI70" s="170">
        <f t="shared" si="6"/>
        <v>1</v>
      </c>
      <c r="AJ70" s="170">
        <f t="shared" si="7"/>
        <v>1</v>
      </c>
      <c r="AK70" s="170">
        <f t="shared" si="8"/>
        <v>1</v>
      </c>
      <c r="AL70" s="170">
        <f t="shared" si="9"/>
        <v>1</v>
      </c>
      <c r="AM70" s="170">
        <f t="shared" si="10"/>
        <v>1</v>
      </c>
      <c r="AN70" s="170"/>
    </row>
    <row r="71" spans="1:40" x14ac:dyDescent="0.35">
      <c r="A71" s="4" t="str">
        <f>'Techs-Fuels Updated'!D66</f>
        <v>MEPELBS000</v>
      </c>
      <c r="B71" t="str">
        <f>'Techs-Fuels Updated'!G66</f>
        <v>NA</v>
      </c>
      <c r="C71" s="7" t="str">
        <f>'Techs-Fuels Updated'!I66</f>
        <v>NA</v>
      </c>
      <c r="D71" s="170" t="str">
        <f>'Techs-Fuels Updated'!H66</f>
        <v>NA</v>
      </c>
      <c r="E71" s="170" t="str">
        <f t="shared" si="11"/>
        <v>NA</v>
      </c>
      <c r="F71" s="170" t="str">
        <f t="shared" si="12"/>
        <v>NA</v>
      </c>
      <c r="G71" s="170" t="str">
        <f t="shared" si="13"/>
        <v>NA</v>
      </c>
      <c r="H71" s="170" t="str">
        <f t="shared" si="14"/>
        <v>NA</v>
      </c>
      <c r="I71" s="170" t="str">
        <f t="shared" si="15"/>
        <v>NA</v>
      </c>
      <c r="J71" s="170" t="str">
        <f t="shared" si="16"/>
        <v>NA</v>
      </c>
      <c r="K71" s="170" t="str">
        <f t="shared" si="17"/>
        <v>NA</v>
      </c>
      <c r="L71" s="170" t="str">
        <f t="shared" si="18"/>
        <v>NA</v>
      </c>
      <c r="M71" s="170" t="str">
        <f t="shared" si="19"/>
        <v>NA</v>
      </c>
      <c r="N71" s="170" t="str">
        <f t="shared" si="20"/>
        <v>NA</v>
      </c>
      <c r="O71" s="170" t="str">
        <f t="shared" si="21"/>
        <v>NA</v>
      </c>
      <c r="P71" s="170" t="str">
        <f t="shared" si="22"/>
        <v>NA</v>
      </c>
      <c r="Q71" s="170" t="str">
        <f t="shared" si="23"/>
        <v>NA</v>
      </c>
      <c r="R71" s="170" t="str">
        <f t="shared" si="24"/>
        <v>NA</v>
      </c>
      <c r="S71" s="170" t="str">
        <f t="shared" si="25"/>
        <v>NA</v>
      </c>
      <c r="T71" s="170" t="str">
        <f t="shared" si="26"/>
        <v>NA</v>
      </c>
      <c r="U71" s="170" t="str">
        <f t="shared" si="27"/>
        <v>NA</v>
      </c>
      <c r="V71" s="170" t="str">
        <f t="shared" si="28"/>
        <v>NA</v>
      </c>
      <c r="W71" s="170" t="str">
        <f t="shared" si="29"/>
        <v>NA</v>
      </c>
      <c r="X71" s="170" t="str">
        <f t="shared" si="30"/>
        <v>NA</v>
      </c>
      <c r="Y71" s="170" t="str">
        <f t="shared" si="31"/>
        <v>NA</v>
      </c>
      <c r="Z71" s="170" t="str">
        <f t="shared" si="32"/>
        <v>NA</v>
      </c>
      <c r="AA71" s="170" t="str">
        <f t="shared" si="33"/>
        <v>NA</v>
      </c>
      <c r="AB71" s="170" t="str">
        <f t="shared" si="34"/>
        <v>NA</v>
      </c>
      <c r="AC71" s="170" t="str">
        <f t="shared" si="35"/>
        <v>NA</v>
      </c>
      <c r="AD71" s="170" t="str">
        <f t="shared" ref="AD71:AD134" si="36">AC71</f>
        <v>NA</v>
      </c>
      <c r="AE71" s="170" t="str">
        <f t="shared" ref="AE71:AE134" si="37">AD71</f>
        <v>NA</v>
      </c>
      <c r="AF71" s="170" t="str">
        <f t="shared" ref="AF71:AF134" si="38">AE71</f>
        <v>NA</v>
      </c>
      <c r="AG71" s="170" t="str">
        <f t="shared" ref="AG71:AG134" si="39">AF71</f>
        <v>NA</v>
      </c>
      <c r="AH71" s="170" t="str">
        <f t="shared" ref="AH71:AH134" si="40">AG71</f>
        <v>NA</v>
      </c>
      <c r="AI71" s="170" t="str">
        <f t="shared" ref="AI71:AI134" si="41">AH71</f>
        <v>NA</v>
      </c>
      <c r="AJ71" s="170" t="str">
        <f t="shared" ref="AJ71:AJ134" si="42">AI71</f>
        <v>NA</v>
      </c>
      <c r="AK71" s="170" t="str">
        <f t="shared" ref="AK71:AK134" si="43">AJ71</f>
        <v>NA</v>
      </c>
      <c r="AL71" s="170" t="str">
        <f t="shared" ref="AL71:AL134" si="44">AK71</f>
        <v>NA</v>
      </c>
      <c r="AM71" s="170" t="str">
        <f t="shared" ref="AM71:AM134" si="45">AL71</f>
        <v>NA</v>
      </c>
      <c r="AN71" s="170"/>
    </row>
    <row r="72" spans="1:40" x14ac:dyDescent="0.35">
      <c r="A72" s="4" t="str">
        <f>'Techs-Fuels Updated'!D67</f>
        <v>MERCODM000</v>
      </c>
      <c r="B72" t="str">
        <f>'Techs-Fuels Updated'!G67</f>
        <v>NA</v>
      </c>
      <c r="C72" s="7" t="str">
        <f>'Techs-Fuels Updated'!I67</f>
        <v>NA</v>
      </c>
      <c r="D72" s="170" t="str">
        <f>'Techs-Fuels Updated'!H67</f>
        <v>NA</v>
      </c>
      <c r="E72" s="170" t="str">
        <f t="shared" ref="E72:E135" si="46">D72</f>
        <v>NA</v>
      </c>
      <c r="F72" s="170" t="str">
        <f t="shared" ref="F72:F135" si="47">E72</f>
        <v>NA</v>
      </c>
      <c r="G72" s="170" t="str">
        <f t="shared" ref="G72:G135" si="48">F72</f>
        <v>NA</v>
      </c>
      <c r="H72" s="170" t="str">
        <f t="shared" ref="H72:H135" si="49">G72</f>
        <v>NA</v>
      </c>
      <c r="I72" s="170" t="str">
        <f t="shared" ref="I72:I135" si="50">H72</f>
        <v>NA</v>
      </c>
      <c r="J72" s="170" t="str">
        <f t="shared" ref="J72:J135" si="51">I72</f>
        <v>NA</v>
      </c>
      <c r="K72" s="170" t="str">
        <f t="shared" ref="K72:K135" si="52">J72</f>
        <v>NA</v>
      </c>
      <c r="L72" s="170" t="str">
        <f t="shared" ref="L72:L135" si="53">K72</f>
        <v>NA</v>
      </c>
      <c r="M72" s="170" t="str">
        <f t="shared" ref="M72:M135" si="54">L72</f>
        <v>NA</v>
      </c>
      <c r="N72" s="170" t="str">
        <f t="shared" ref="N72:N135" si="55">M72</f>
        <v>NA</v>
      </c>
      <c r="O72" s="170" t="str">
        <f t="shared" ref="O72:O135" si="56">N72</f>
        <v>NA</v>
      </c>
      <c r="P72" s="170" t="str">
        <f t="shared" ref="P72:P135" si="57">O72</f>
        <v>NA</v>
      </c>
      <c r="Q72" s="170" t="str">
        <f t="shared" ref="Q72:Q135" si="58">P72</f>
        <v>NA</v>
      </c>
      <c r="R72" s="170" t="str">
        <f t="shared" ref="R72:R135" si="59">Q72</f>
        <v>NA</v>
      </c>
      <c r="S72" s="170" t="str">
        <f t="shared" ref="S72:S135" si="60">R72</f>
        <v>NA</v>
      </c>
      <c r="T72" s="170" t="str">
        <f t="shared" ref="T72:T135" si="61">S72</f>
        <v>NA</v>
      </c>
      <c r="U72" s="170" t="str">
        <f t="shared" ref="U72:U135" si="62">T72</f>
        <v>NA</v>
      </c>
      <c r="V72" s="170" t="str">
        <f t="shared" ref="V72:V135" si="63">U72</f>
        <v>NA</v>
      </c>
      <c r="W72" s="170" t="str">
        <f t="shared" ref="W72:W135" si="64">V72</f>
        <v>NA</v>
      </c>
      <c r="X72" s="170" t="str">
        <f t="shared" ref="X72:X135" si="65">W72</f>
        <v>NA</v>
      </c>
      <c r="Y72" s="170" t="str">
        <f t="shared" ref="Y72:Y135" si="66">X72</f>
        <v>NA</v>
      </c>
      <c r="Z72" s="170" t="str">
        <f t="shared" ref="Z72:Z135" si="67">Y72</f>
        <v>NA</v>
      </c>
      <c r="AA72" s="170" t="str">
        <f t="shared" ref="AA72:AA135" si="68">Z72</f>
        <v>NA</v>
      </c>
      <c r="AB72" s="170" t="str">
        <f t="shared" ref="AB72:AB135" si="69">AA72</f>
        <v>NA</v>
      </c>
      <c r="AC72" s="170" t="str">
        <f t="shared" ref="AC72:AC135" si="70">AB72</f>
        <v>NA</v>
      </c>
      <c r="AD72" s="170" t="str">
        <f t="shared" si="36"/>
        <v>NA</v>
      </c>
      <c r="AE72" s="170" t="str">
        <f t="shared" si="37"/>
        <v>NA</v>
      </c>
      <c r="AF72" s="170" t="str">
        <f t="shared" si="38"/>
        <v>NA</v>
      </c>
      <c r="AG72" s="170" t="str">
        <f t="shared" si="39"/>
        <v>NA</v>
      </c>
      <c r="AH72" s="170" t="str">
        <f t="shared" si="40"/>
        <v>NA</v>
      </c>
      <c r="AI72" s="170" t="str">
        <f t="shared" si="41"/>
        <v>NA</v>
      </c>
      <c r="AJ72" s="170" t="str">
        <f t="shared" si="42"/>
        <v>NA</v>
      </c>
      <c r="AK72" s="170" t="str">
        <f t="shared" si="43"/>
        <v>NA</v>
      </c>
      <c r="AL72" s="170" t="str">
        <f t="shared" si="44"/>
        <v>NA</v>
      </c>
      <c r="AM72" s="170" t="str">
        <f t="shared" si="45"/>
        <v>NA</v>
      </c>
      <c r="AN72" s="170"/>
    </row>
    <row r="73" spans="1:40" x14ac:dyDescent="0.35">
      <c r="A73" s="4" t="str">
        <f>'Techs-Fuels Updated'!D68</f>
        <v>MERCOIM000</v>
      </c>
      <c r="B73" t="str">
        <f>'Techs-Fuels Updated'!G68</f>
        <v>NA</v>
      </c>
      <c r="C73" s="7" t="str">
        <f>'Techs-Fuels Updated'!I68</f>
        <v>NA</v>
      </c>
      <c r="D73" s="170" t="str">
        <f>'Techs-Fuels Updated'!H68</f>
        <v>NA</v>
      </c>
      <c r="E73" s="170" t="str">
        <f t="shared" si="46"/>
        <v>NA</v>
      </c>
      <c r="F73" s="170" t="str">
        <f t="shared" si="47"/>
        <v>NA</v>
      </c>
      <c r="G73" s="170" t="str">
        <f t="shared" si="48"/>
        <v>NA</v>
      </c>
      <c r="H73" s="170" t="str">
        <f t="shared" si="49"/>
        <v>NA</v>
      </c>
      <c r="I73" s="170" t="str">
        <f t="shared" si="50"/>
        <v>NA</v>
      </c>
      <c r="J73" s="170" t="str">
        <f t="shared" si="51"/>
        <v>NA</v>
      </c>
      <c r="K73" s="170" t="str">
        <f t="shared" si="52"/>
        <v>NA</v>
      </c>
      <c r="L73" s="170" t="str">
        <f t="shared" si="53"/>
        <v>NA</v>
      </c>
      <c r="M73" s="170" t="str">
        <f t="shared" si="54"/>
        <v>NA</v>
      </c>
      <c r="N73" s="170" t="str">
        <f t="shared" si="55"/>
        <v>NA</v>
      </c>
      <c r="O73" s="170" t="str">
        <f t="shared" si="56"/>
        <v>NA</v>
      </c>
      <c r="P73" s="170" t="str">
        <f t="shared" si="57"/>
        <v>NA</v>
      </c>
      <c r="Q73" s="170" t="str">
        <f t="shared" si="58"/>
        <v>NA</v>
      </c>
      <c r="R73" s="170" t="str">
        <f t="shared" si="59"/>
        <v>NA</v>
      </c>
      <c r="S73" s="170" t="str">
        <f t="shared" si="60"/>
        <v>NA</v>
      </c>
      <c r="T73" s="170" t="str">
        <f t="shared" si="61"/>
        <v>NA</v>
      </c>
      <c r="U73" s="170" t="str">
        <f t="shared" si="62"/>
        <v>NA</v>
      </c>
      <c r="V73" s="170" t="str">
        <f t="shared" si="63"/>
        <v>NA</v>
      </c>
      <c r="W73" s="170" t="str">
        <f t="shared" si="64"/>
        <v>NA</v>
      </c>
      <c r="X73" s="170" t="str">
        <f t="shared" si="65"/>
        <v>NA</v>
      </c>
      <c r="Y73" s="170" t="str">
        <f t="shared" si="66"/>
        <v>NA</v>
      </c>
      <c r="Z73" s="170" t="str">
        <f t="shared" si="67"/>
        <v>NA</v>
      </c>
      <c r="AA73" s="170" t="str">
        <f t="shared" si="68"/>
        <v>NA</v>
      </c>
      <c r="AB73" s="170" t="str">
        <f t="shared" si="69"/>
        <v>NA</v>
      </c>
      <c r="AC73" s="170" t="str">
        <f t="shared" si="70"/>
        <v>NA</v>
      </c>
      <c r="AD73" s="170" t="str">
        <f t="shared" si="36"/>
        <v>NA</v>
      </c>
      <c r="AE73" s="170" t="str">
        <f t="shared" si="37"/>
        <v>NA</v>
      </c>
      <c r="AF73" s="170" t="str">
        <f t="shared" si="38"/>
        <v>NA</v>
      </c>
      <c r="AG73" s="170" t="str">
        <f t="shared" si="39"/>
        <v>NA</v>
      </c>
      <c r="AH73" s="170" t="str">
        <f t="shared" si="40"/>
        <v>NA</v>
      </c>
      <c r="AI73" s="170" t="str">
        <f t="shared" si="41"/>
        <v>NA</v>
      </c>
      <c r="AJ73" s="170" t="str">
        <f t="shared" si="42"/>
        <v>NA</v>
      </c>
      <c r="AK73" s="170" t="str">
        <f t="shared" si="43"/>
        <v>NA</v>
      </c>
      <c r="AL73" s="170" t="str">
        <f t="shared" si="44"/>
        <v>NA</v>
      </c>
      <c r="AM73" s="170" t="str">
        <f t="shared" si="45"/>
        <v>NA</v>
      </c>
      <c r="AN73" s="170"/>
    </row>
    <row r="74" spans="1:40" x14ac:dyDescent="0.35">
      <c r="A74" s="4" t="str">
        <f>'Techs-Fuels Updated'!D69</f>
        <v>MEPHYDMHI0</v>
      </c>
      <c r="B74" t="str">
        <f>'Techs-Fuels Updated'!G69</f>
        <v>NA</v>
      </c>
      <c r="C74" s="7" t="str">
        <f>'Techs-Fuels Updated'!I69</f>
        <v>NA</v>
      </c>
      <c r="D74" s="170" t="str">
        <f>'Techs-Fuels Updated'!H69</f>
        <v>NA</v>
      </c>
      <c r="E74" s="170" t="str">
        <f t="shared" si="46"/>
        <v>NA</v>
      </c>
      <c r="F74" s="170" t="str">
        <f t="shared" si="47"/>
        <v>NA</v>
      </c>
      <c r="G74" s="170" t="str">
        <f t="shared" si="48"/>
        <v>NA</v>
      </c>
      <c r="H74" s="170" t="str">
        <f t="shared" si="49"/>
        <v>NA</v>
      </c>
      <c r="I74" s="170" t="str">
        <f t="shared" si="50"/>
        <v>NA</v>
      </c>
      <c r="J74" s="170" t="str">
        <f t="shared" si="51"/>
        <v>NA</v>
      </c>
      <c r="K74" s="170" t="str">
        <f t="shared" si="52"/>
        <v>NA</v>
      </c>
      <c r="L74" s="170" t="str">
        <f t="shared" si="53"/>
        <v>NA</v>
      </c>
      <c r="M74" s="170" t="str">
        <f t="shared" si="54"/>
        <v>NA</v>
      </c>
      <c r="N74" s="170" t="str">
        <f t="shared" si="55"/>
        <v>NA</v>
      </c>
      <c r="O74" s="170" t="str">
        <f t="shared" si="56"/>
        <v>NA</v>
      </c>
      <c r="P74" s="170" t="str">
        <f t="shared" si="57"/>
        <v>NA</v>
      </c>
      <c r="Q74" s="170" t="str">
        <f t="shared" si="58"/>
        <v>NA</v>
      </c>
      <c r="R74" s="170" t="str">
        <f t="shared" si="59"/>
        <v>NA</v>
      </c>
      <c r="S74" s="170" t="str">
        <f t="shared" si="60"/>
        <v>NA</v>
      </c>
      <c r="T74" s="170" t="str">
        <f t="shared" si="61"/>
        <v>NA</v>
      </c>
      <c r="U74" s="170" t="str">
        <f t="shared" si="62"/>
        <v>NA</v>
      </c>
      <c r="V74" s="170" t="str">
        <f t="shared" si="63"/>
        <v>NA</v>
      </c>
      <c r="W74" s="170" t="str">
        <f t="shared" si="64"/>
        <v>NA</v>
      </c>
      <c r="X74" s="170" t="str">
        <f t="shared" si="65"/>
        <v>NA</v>
      </c>
      <c r="Y74" s="170" t="str">
        <f t="shared" si="66"/>
        <v>NA</v>
      </c>
      <c r="Z74" s="170" t="str">
        <f t="shared" si="67"/>
        <v>NA</v>
      </c>
      <c r="AA74" s="170" t="str">
        <f t="shared" si="68"/>
        <v>NA</v>
      </c>
      <c r="AB74" s="170" t="str">
        <f t="shared" si="69"/>
        <v>NA</v>
      </c>
      <c r="AC74" s="170" t="str">
        <f t="shared" si="70"/>
        <v>NA</v>
      </c>
      <c r="AD74" s="170" t="str">
        <f t="shared" si="36"/>
        <v>NA</v>
      </c>
      <c r="AE74" s="170" t="str">
        <f t="shared" si="37"/>
        <v>NA</v>
      </c>
      <c r="AF74" s="170" t="str">
        <f t="shared" si="38"/>
        <v>NA</v>
      </c>
      <c r="AG74" s="170" t="str">
        <f t="shared" si="39"/>
        <v>NA</v>
      </c>
      <c r="AH74" s="170" t="str">
        <f t="shared" si="40"/>
        <v>NA</v>
      </c>
      <c r="AI74" s="170" t="str">
        <f t="shared" si="41"/>
        <v>NA</v>
      </c>
      <c r="AJ74" s="170" t="str">
        <f t="shared" si="42"/>
        <v>NA</v>
      </c>
      <c r="AK74" s="170" t="str">
        <f t="shared" si="43"/>
        <v>NA</v>
      </c>
      <c r="AL74" s="170" t="str">
        <f t="shared" si="44"/>
        <v>NA</v>
      </c>
      <c r="AM74" s="170" t="str">
        <f t="shared" si="45"/>
        <v>NA</v>
      </c>
      <c r="AN74" s="170"/>
    </row>
    <row r="75" spans="1:40" x14ac:dyDescent="0.35">
      <c r="A75" s="4" t="str">
        <f>'Techs-Fuels Updated'!D70</f>
        <v>MEPHYDMHO0</v>
      </c>
      <c r="B75" t="str">
        <f>'Techs-Fuels Updated'!G70</f>
        <v>NA</v>
      </c>
      <c r="C75" s="7" t="str">
        <f>'Techs-Fuels Updated'!I70</f>
        <v>NA</v>
      </c>
      <c r="D75" s="170" t="str">
        <f>'Techs-Fuels Updated'!H70</f>
        <v>NA</v>
      </c>
      <c r="E75" s="170" t="str">
        <f t="shared" si="46"/>
        <v>NA</v>
      </c>
      <c r="F75" s="170" t="str">
        <f t="shared" si="47"/>
        <v>NA</v>
      </c>
      <c r="G75" s="170" t="str">
        <f t="shared" si="48"/>
        <v>NA</v>
      </c>
      <c r="H75" s="170" t="str">
        <f t="shared" si="49"/>
        <v>NA</v>
      </c>
      <c r="I75" s="170" t="str">
        <f t="shared" si="50"/>
        <v>NA</v>
      </c>
      <c r="J75" s="170" t="str">
        <f t="shared" si="51"/>
        <v>NA</v>
      </c>
      <c r="K75" s="170" t="str">
        <f t="shared" si="52"/>
        <v>NA</v>
      </c>
      <c r="L75" s="170" t="str">
        <f t="shared" si="53"/>
        <v>NA</v>
      </c>
      <c r="M75" s="170" t="str">
        <f t="shared" si="54"/>
        <v>NA</v>
      </c>
      <c r="N75" s="170" t="str">
        <f t="shared" si="55"/>
        <v>NA</v>
      </c>
      <c r="O75" s="170" t="str">
        <f t="shared" si="56"/>
        <v>NA</v>
      </c>
      <c r="P75" s="170" t="str">
        <f t="shared" si="57"/>
        <v>NA</v>
      </c>
      <c r="Q75" s="170" t="str">
        <f t="shared" si="58"/>
        <v>NA</v>
      </c>
      <c r="R75" s="170" t="str">
        <f t="shared" si="59"/>
        <v>NA</v>
      </c>
      <c r="S75" s="170" t="str">
        <f t="shared" si="60"/>
        <v>NA</v>
      </c>
      <c r="T75" s="170" t="str">
        <f t="shared" si="61"/>
        <v>NA</v>
      </c>
      <c r="U75" s="170" t="str">
        <f t="shared" si="62"/>
        <v>NA</v>
      </c>
      <c r="V75" s="170" t="str">
        <f t="shared" si="63"/>
        <v>NA</v>
      </c>
      <c r="W75" s="170" t="str">
        <f t="shared" si="64"/>
        <v>NA</v>
      </c>
      <c r="X75" s="170" t="str">
        <f t="shared" si="65"/>
        <v>NA</v>
      </c>
      <c r="Y75" s="170" t="str">
        <f t="shared" si="66"/>
        <v>NA</v>
      </c>
      <c r="Z75" s="170" t="str">
        <f t="shared" si="67"/>
        <v>NA</v>
      </c>
      <c r="AA75" s="170" t="str">
        <f t="shared" si="68"/>
        <v>NA</v>
      </c>
      <c r="AB75" s="170" t="str">
        <f t="shared" si="69"/>
        <v>NA</v>
      </c>
      <c r="AC75" s="170" t="str">
        <f t="shared" si="70"/>
        <v>NA</v>
      </c>
      <c r="AD75" s="170" t="str">
        <f t="shared" si="36"/>
        <v>NA</v>
      </c>
      <c r="AE75" s="170" t="str">
        <f t="shared" si="37"/>
        <v>NA</v>
      </c>
      <c r="AF75" s="170" t="str">
        <f t="shared" si="38"/>
        <v>NA</v>
      </c>
      <c r="AG75" s="170" t="str">
        <f t="shared" si="39"/>
        <v>NA</v>
      </c>
      <c r="AH75" s="170" t="str">
        <f t="shared" si="40"/>
        <v>NA</v>
      </c>
      <c r="AI75" s="170" t="str">
        <f t="shared" si="41"/>
        <v>NA</v>
      </c>
      <c r="AJ75" s="170" t="str">
        <f t="shared" si="42"/>
        <v>NA</v>
      </c>
      <c r="AK75" s="170" t="str">
        <f t="shared" si="43"/>
        <v>NA</v>
      </c>
      <c r="AL75" s="170" t="str">
        <f t="shared" si="44"/>
        <v>NA</v>
      </c>
      <c r="AM75" s="170" t="str">
        <f t="shared" si="45"/>
        <v>NA</v>
      </c>
      <c r="AN75" s="170"/>
    </row>
    <row r="76" spans="1:40" x14ac:dyDescent="0.35">
      <c r="A76" s="4" t="str">
        <f>'Techs-Fuels Updated'!D71</f>
        <v>MEPHYDMNO0</v>
      </c>
      <c r="B76" t="str">
        <f>'Techs-Fuels Updated'!G71</f>
        <v>NA</v>
      </c>
      <c r="C76" s="7" t="str">
        <f>'Techs-Fuels Updated'!I71</f>
        <v>NA</v>
      </c>
      <c r="D76" s="170" t="str">
        <f>'Techs-Fuels Updated'!H71</f>
        <v>NA</v>
      </c>
      <c r="E76" s="170" t="str">
        <f t="shared" si="46"/>
        <v>NA</v>
      </c>
      <c r="F76" s="170" t="str">
        <f t="shared" si="47"/>
        <v>NA</v>
      </c>
      <c r="G76" s="170" t="str">
        <f t="shared" si="48"/>
        <v>NA</v>
      </c>
      <c r="H76" s="170" t="str">
        <f t="shared" si="49"/>
        <v>NA</v>
      </c>
      <c r="I76" s="170" t="str">
        <f t="shared" si="50"/>
        <v>NA</v>
      </c>
      <c r="J76" s="170" t="str">
        <f t="shared" si="51"/>
        <v>NA</v>
      </c>
      <c r="K76" s="170" t="str">
        <f t="shared" si="52"/>
        <v>NA</v>
      </c>
      <c r="L76" s="170" t="str">
        <f t="shared" si="53"/>
        <v>NA</v>
      </c>
      <c r="M76" s="170" t="str">
        <f t="shared" si="54"/>
        <v>NA</v>
      </c>
      <c r="N76" s="170" t="str">
        <f t="shared" si="55"/>
        <v>NA</v>
      </c>
      <c r="O76" s="170" t="str">
        <f t="shared" si="56"/>
        <v>NA</v>
      </c>
      <c r="P76" s="170" t="str">
        <f t="shared" si="57"/>
        <v>NA</v>
      </c>
      <c r="Q76" s="170" t="str">
        <f t="shared" si="58"/>
        <v>NA</v>
      </c>
      <c r="R76" s="170" t="str">
        <f t="shared" si="59"/>
        <v>NA</v>
      </c>
      <c r="S76" s="170" t="str">
        <f t="shared" si="60"/>
        <v>NA</v>
      </c>
      <c r="T76" s="170" t="str">
        <f t="shared" si="61"/>
        <v>NA</v>
      </c>
      <c r="U76" s="170" t="str">
        <f t="shared" si="62"/>
        <v>NA</v>
      </c>
      <c r="V76" s="170" t="str">
        <f t="shared" si="63"/>
        <v>NA</v>
      </c>
      <c r="W76" s="170" t="str">
        <f t="shared" si="64"/>
        <v>NA</v>
      </c>
      <c r="X76" s="170" t="str">
        <f t="shared" si="65"/>
        <v>NA</v>
      </c>
      <c r="Y76" s="170" t="str">
        <f t="shared" si="66"/>
        <v>NA</v>
      </c>
      <c r="Z76" s="170" t="str">
        <f t="shared" si="67"/>
        <v>NA</v>
      </c>
      <c r="AA76" s="170" t="str">
        <f t="shared" si="68"/>
        <v>NA</v>
      </c>
      <c r="AB76" s="170" t="str">
        <f t="shared" si="69"/>
        <v>NA</v>
      </c>
      <c r="AC76" s="170" t="str">
        <f t="shared" si="70"/>
        <v>NA</v>
      </c>
      <c r="AD76" s="170" t="str">
        <f t="shared" si="36"/>
        <v>NA</v>
      </c>
      <c r="AE76" s="170" t="str">
        <f t="shared" si="37"/>
        <v>NA</v>
      </c>
      <c r="AF76" s="170" t="str">
        <f t="shared" si="38"/>
        <v>NA</v>
      </c>
      <c r="AG76" s="170" t="str">
        <f t="shared" si="39"/>
        <v>NA</v>
      </c>
      <c r="AH76" s="170" t="str">
        <f t="shared" si="40"/>
        <v>NA</v>
      </c>
      <c r="AI76" s="170" t="str">
        <f t="shared" si="41"/>
        <v>NA</v>
      </c>
      <c r="AJ76" s="170" t="str">
        <f t="shared" si="42"/>
        <v>NA</v>
      </c>
      <c r="AK76" s="170" t="str">
        <f t="shared" si="43"/>
        <v>NA</v>
      </c>
      <c r="AL76" s="170" t="str">
        <f t="shared" si="44"/>
        <v>NA</v>
      </c>
      <c r="AM76" s="170" t="str">
        <f t="shared" si="45"/>
        <v>NA</v>
      </c>
      <c r="AN76" s="170"/>
    </row>
    <row r="77" spans="1:40" x14ac:dyDescent="0.35">
      <c r="A77" s="4" t="str">
        <f>'Techs-Fuels Updated'!D72</f>
        <v>MEPHYRRNO0</v>
      </c>
      <c r="B77" t="str">
        <f>'Techs-Fuels Updated'!G72</f>
        <v>NA</v>
      </c>
      <c r="C77" s="7" t="str">
        <f>'Techs-Fuels Updated'!I72</f>
        <v>NA</v>
      </c>
      <c r="D77" s="170" t="str">
        <f>'Techs-Fuels Updated'!H72</f>
        <v>NA</v>
      </c>
      <c r="E77" s="170" t="str">
        <f t="shared" si="46"/>
        <v>NA</v>
      </c>
      <c r="F77" s="170" t="str">
        <f t="shared" si="47"/>
        <v>NA</v>
      </c>
      <c r="G77" s="170" t="str">
        <f t="shared" si="48"/>
        <v>NA</v>
      </c>
      <c r="H77" s="170" t="str">
        <f t="shared" si="49"/>
        <v>NA</v>
      </c>
      <c r="I77" s="170" t="str">
        <f t="shared" si="50"/>
        <v>NA</v>
      </c>
      <c r="J77" s="170" t="str">
        <f t="shared" si="51"/>
        <v>NA</v>
      </c>
      <c r="K77" s="170" t="str">
        <f t="shared" si="52"/>
        <v>NA</v>
      </c>
      <c r="L77" s="170" t="str">
        <f t="shared" si="53"/>
        <v>NA</v>
      </c>
      <c r="M77" s="170" t="str">
        <f t="shared" si="54"/>
        <v>NA</v>
      </c>
      <c r="N77" s="170" t="str">
        <f t="shared" si="55"/>
        <v>NA</v>
      </c>
      <c r="O77" s="170" t="str">
        <f t="shared" si="56"/>
        <v>NA</v>
      </c>
      <c r="P77" s="170" t="str">
        <f t="shared" si="57"/>
        <v>NA</v>
      </c>
      <c r="Q77" s="170" t="str">
        <f t="shared" si="58"/>
        <v>NA</v>
      </c>
      <c r="R77" s="170" t="str">
        <f t="shared" si="59"/>
        <v>NA</v>
      </c>
      <c r="S77" s="170" t="str">
        <f t="shared" si="60"/>
        <v>NA</v>
      </c>
      <c r="T77" s="170" t="str">
        <f t="shared" si="61"/>
        <v>NA</v>
      </c>
      <c r="U77" s="170" t="str">
        <f t="shared" si="62"/>
        <v>NA</v>
      </c>
      <c r="V77" s="170" t="str">
        <f t="shared" si="63"/>
        <v>NA</v>
      </c>
      <c r="W77" s="170" t="str">
        <f t="shared" si="64"/>
        <v>NA</v>
      </c>
      <c r="X77" s="170" t="str">
        <f t="shared" si="65"/>
        <v>NA</v>
      </c>
      <c r="Y77" s="170" t="str">
        <f t="shared" si="66"/>
        <v>NA</v>
      </c>
      <c r="Z77" s="170" t="str">
        <f t="shared" si="67"/>
        <v>NA</v>
      </c>
      <c r="AA77" s="170" t="str">
        <f t="shared" si="68"/>
        <v>NA</v>
      </c>
      <c r="AB77" s="170" t="str">
        <f t="shared" si="69"/>
        <v>NA</v>
      </c>
      <c r="AC77" s="170" t="str">
        <f t="shared" si="70"/>
        <v>NA</v>
      </c>
      <c r="AD77" s="170" t="str">
        <f t="shared" si="36"/>
        <v>NA</v>
      </c>
      <c r="AE77" s="170" t="str">
        <f t="shared" si="37"/>
        <v>NA</v>
      </c>
      <c r="AF77" s="170" t="str">
        <f t="shared" si="38"/>
        <v>NA</v>
      </c>
      <c r="AG77" s="170" t="str">
        <f t="shared" si="39"/>
        <v>NA</v>
      </c>
      <c r="AH77" s="170" t="str">
        <f t="shared" si="40"/>
        <v>NA</v>
      </c>
      <c r="AI77" s="170" t="str">
        <f t="shared" si="41"/>
        <v>NA</v>
      </c>
      <c r="AJ77" s="170" t="str">
        <f t="shared" si="42"/>
        <v>NA</v>
      </c>
      <c r="AK77" s="170" t="str">
        <f t="shared" si="43"/>
        <v>NA</v>
      </c>
      <c r="AL77" s="170" t="str">
        <f t="shared" si="44"/>
        <v>NA</v>
      </c>
      <c r="AM77" s="170" t="str">
        <f t="shared" si="45"/>
        <v>NA</v>
      </c>
      <c r="AN77" s="170"/>
    </row>
    <row r="78" spans="1:40" x14ac:dyDescent="0.35">
      <c r="A78" s="4" t="str">
        <f>'Techs-Fuels Updated'!D73</f>
        <v>MEPHYRRNI0</v>
      </c>
      <c r="B78" t="str">
        <f>'Techs-Fuels Updated'!G73</f>
        <v>NA</v>
      </c>
      <c r="C78" s="7" t="str">
        <f>'Techs-Fuels Updated'!I73</f>
        <v>NA</v>
      </c>
      <c r="D78" s="170" t="str">
        <f>'Techs-Fuels Updated'!H73</f>
        <v>NA</v>
      </c>
      <c r="E78" s="170" t="str">
        <f t="shared" si="46"/>
        <v>NA</v>
      </c>
      <c r="F78" s="170" t="str">
        <f t="shared" si="47"/>
        <v>NA</v>
      </c>
      <c r="G78" s="170" t="str">
        <f t="shared" si="48"/>
        <v>NA</v>
      </c>
      <c r="H78" s="170" t="str">
        <f t="shared" si="49"/>
        <v>NA</v>
      </c>
      <c r="I78" s="170" t="str">
        <f t="shared" si="50"/>
        <v>NA</v>
      </c>
      <c r="J78" s="170" t="str">
        <f t="shared" si="51"/>
        <v>NA</v>
      </c>
      <c r="K78" s="170" t="str">
        <f t="shared" si="52"/>
        <v>NA</v>
      </c>
      <c r="L78" s="170" t="str">
        <f t="shared" si="53"/>
        <v>NA</v>
      </c>
      <c r="M78" s="170" t="str">
        <f t="shared" si="54"/>
        <v>NA</v>
      </c>
      <c r="N78" s="170" t="str">
        <f t="shared" si="55"/>
        <v>NA</v>
      </c>
      <c r="O78" s="170" t="str">
        <f t="shared" si="56"/>
        <v>NA</v>
      </c>
      <c r="P78" s="170" t="str">
        <f t="shared" si="57"/>
        <v>NA</v>
      </c>
      <c r="Q78" s="170" t="str">
        <f t="shared" si="58"/>
        <v>NA</v>
      </c>
      <c r="R78" s="170" t="str">
        <f t="shared" si="59"/>
        <v>NA</v>
      </c>
      <c r="S78" s="170" t="str">
        <f t="shared" si="60"/>
        <v>NA</v>
      </c>
      <c r="T78" s="170" t="str">
        <f t="shared" si="61"/>
        <v>NA</v>
      </c>
      <c r="U78" s="170" t="str">
        <f t="shared" si="62"/>
        <v>NA</v>
      </c>
      <c r="V78" s="170" t="str">
        <f t="shared" si="63"/>
        <v>NA</v>
      </c>
      <c r="W78" s="170" t="str">
        <f t="shared" si="64"/>
        <v>NA</v>
      </c>
      <c r="X78" s="170" t="str">
        <f t="shared" si="65"/>
        <v>NA</v>
      </c>
      <c r="Y78" s="170" t="str">
        <f t="shared" si="66"/>
        <v>NA</v>
      </c>
      <c r="Z78" s="170" t="str">
        <f t="shared" si="67"/>
        <v>NA</v>
      </c>
      <c r="AA78" s="170" t="str">
        <f t="shared" si="68"/>
        <v>NA</v>
      </c>
      <c r="AB78" s="170" t="str">
        <f t="shared" si="69"/>
        <v>NA</v>
      </c>
      <c r="AC78" s="170" t="str">
        <f t="shared" si="70"/>
        <v>NA</v>
      </c>
      <c r="AD78" s="170" t="str">
        <f t="shared" si="36"/>
        <v>NA</v>
      </c>
      <c r="AE78" s="170" t="str">
        <f t="shared" si="37"/>
        <v>NA</v>
      </c>
      <c r="AF78" s="170" t="str">
        <f t="shared" si="38"/>
        <v>NA</v>
      </c>
      <c r="AG78" s="170" t="str">
        <f t="shared" si="39"/>
        <v>NA</v>
      </c>
      <c r="AH78" s="170" t="str">
        <f t="shared" si="40"/>
        <v>NA</v>
      </c>
      <c r="AI78" s="170" t="str">
        <f t="shared" si="41"/>
        <v>NA</v>
      </c>
      <c r="AJ78" s="170" t="str">
        <f t="shared" si="42"/>
        <v>NA</v>
      </c>
      <c r="AK78" s="170" t="str">
        <f t="shared" si="43"/>
        <v>NA</v>
      </c>
      <c r="AL78" s="170" t="str">
        <f t="shared" si="44"/>
        <v>NA</v>
      </c>
      <c r="AM78" s="170" t="str">
        <f t="shared" si="45"/>
        <v>NA</v>
      </c>
      <c r="AN78" s="170"/>
    </row>
    <row r="79" spans="1:40" x14ac:dyDescent="0.35">
      <c r="A79" s="4" t="str">
        <f>'Techs-Fuels Updated'!D74</f>
        <v>MEPSOU1NO0</v>
      </c>
      <c r="B79" t="str">
        <f>'Techs-Fuels Updated'!G74</f>
        <v>NA</v>
      </c>
      <c r="C79" s="7" t="str">
        <f>'Techs-Fuels Updated'!I74</f>
        <v>NA</v>
      </c>
      <c r="D79" s="170" t="str">
        <f>'Techs-Fuels Updated'!H74</f>
        <v>NA</v>
      </c>
      <c r="E79" s="170" t="str">
        <f t="shared" si="46"/>
        <v>NA</v>
      </c>
      <c r="F79" s="170" t="str">
        <f t="shared" si="47"/>
        <v>NA</v>
      </c>
      <c r="G79" s="170" t="str">
        <f t="shared" si="48"/>
        <v>NA</v>
      </c>
      <c r="H79" s="170" t="str">
        <f t="shared" si="49"/>
        <v>NA</v>
      </c>
      <c r="I79" s="170" t="str">
        <f t="shared" si="50"/>
        <v>NA</v>
      </c>
      <c r="J79" s="170" t="str">
        <f t="shared" si="51"/>
        <v>NA</v>
      </c>
      <c r="K79" s="170" t="str">
        <f t="shared" si="52"/>
        <v>NA</v>
      </c>
      <c r="L79" s="170" t="str">
        <f t="shared" si="53"/>
        <v>NA</v>
      </c>
      <c r="M79" s="170" t="str">
        <f t="shared" si="54"/>
        <v>NA</v>
      </c>
      <c r="N79" s="170" t="str">
        <f t="shared" si="55"/>
        <v>NA</v>
      </c>
      <c r="O79" s="170" t="str">
        <f t="shared" si="56"/>
        <v>NA</v>
      </c>
      <c r="P79" s="170" t="str">
        <f t="shared" si="57"/>
        <v>NA</v>
      </c>
      <c r="Q79" s="170" t="str">
        <f t="shared" si="58"/>
        <v>NA</v>
      </c>
      <c r="R79" s="170" t="str">
        <f t="shared" si="59"/>
        <v>NA</v>
      </c>
      <c r="S79" s="170" t="str">
        <f t="shared" si="60"/>
        <v>NA</v>
      </c>
      <c r="T79" s="170" t="str">
        <f t="shared" si="61"/>
        <v>NA</v>
      </c>
      <c r="U79" s="170" t="str">
        <f t="shared" si="62"/>
        <v>NA</v>
      </c>
      <c r="V79" s="170" t="str">
        <f t="shared" si="63"/>
        <v>NA</v>
      </c>
      <c r="W79" s="170" t="str">
        <f t="shared" si="64"/>
        <v>NA</v>
      </c>
      <c r="X79" s="170" t="str">
        <f t="shared" si="65"/>
        <v>NA</v>
      </c>
      <c r="Y79" s="170" t="str">
        <f t="shared" si="66"/>
        <v>NA</v>
      </c>
      <c r="Z79" s="170" t="str">
        <f t="shared" si="67"/>
        <v>NA</v>
      </c>
      <c r="AA79" s="170" t="str">
        <f t="shared" si="68"/>
        <v>NA</v>
      </c>
      <c r="AB79" s="170" t="str">
        <f t="shared" si="69"/>
        <v>NA</v>
      </c>
      <c r="AC79" s="170" t="str">
        <f t="shared" si="70"/>
        <v>NA</v>
      </c>
      <c r="AD79" s="170" t="str">
        <f t="shared" si="36"/>
        <v>NA</v>
      </c>
      <c r="AE79" s="170" t="str">
        <f t="shared" si="37"/>
        <v>NA</v>
      </c>
      <c r="AF79" s="170" t="str">
        <f t="shared" si="38"/>
        <v>NA</v>
      </c>
      <c r="AG79" s="170" t="str">
        <f t="shared" si="39"/>
        <v>NA</v>
      </c>
      <c r="AH79" s="170" t="str">
        <f t="shared" si="40"/>
        <v>NA</v>
      </c>
      <c r="AI79" s="170" t="str">
        <f t="shared" si="41"/>
        <v>NA</v>
      </c>
      <c r="AJ79" s="170" t="str">
        <f t="shared" si="42"/>
        <v>NA</v>
      </c>
      <c r="AK79" s="170" t="str">
        <f t="shared" si="43"/>
        <v>NA</v>
      </c>
      <c r="AL79" s="170" t="str">
        <f t="shared" si="44"/>
        <v>NA</v>
      </c>
      <c r="AM79" s="170" t="str">
        <f t="shared" si="45"/>
        <v>NA</v>
      </c>
      <c r="AN79" s="170"/>
    </row>
    <row r="80" spans="1:40" x14ac:dyDescent="0.35">
      <c r="A80" s="4" t="str">
        <f>'Techs-Fuels Updated'!D75</f>
        <v>MEPSOU1NI0</v>
      </c>
      <c r="B80" t="str">
        <f>'Techs-Fuels Updated'!G75</f>
        <v>NA</v>
      </c>
      <c r="C80" s="7" t="str">
        <f>'Techs-Fuels Updated'!I75</f>
        <v>NA</v>
      </c>
      <c r="D80" s="170" t="str">
        <f>'Techs-Fuels Updated'!H75</f>
        <v>NA</v>
      </c>
      <c r="E80" s="170" t="str">
        <f t="shared" si="46"/>
        <v>NA</v>
      </c>
      <c r="F80" s="170" t="str">
        <f t="shared" si="47"/>
        <v>NA</v>
      </c>
      <c r="G80" s="170" t="str">
        <f t="shared" si="48"/>
        <v>NA</v>
      </c>
      <c r="H80" s="170" t="str">
        <f t="shared" si="49"/>
        <v>NA</v>
      </c>
      <c r="I80" s="170" t="str">
        <f t="shared" si="50"/>
        <v>NA</v>
      </c>
      <c r="J80" s="170" t="str">
        <f t="shared" si="51"/>
        <v>NA</v>
      </c>
      <c r="K80" s="170" t="str">
        <f t="shared" si="52"/>
        <v>NA</v>
      </c>
      <c r="L80" s="170" t="str">
        <f t="shared" si="53"/>
        <v>NA</v>
      </c>
      <c r="M80" s="170" t="str">
        <f t="shared" si="54"/>
        <v>NA</v>
      </c>
      <c r="N80" s="170" t="str">
        <f t="shared" si="55"/>
        <v>NA</v>
      </c>
      <c r="O80" s="170" t="str">
        <f t="shared" si="56"/>
        <v>NA</v>
      </c>
      <c r="P80" s="170" t="str">
        <f t="shared" si="57"/>
        <v>NA</v>
      </c>
      <c r="Q80" s="170" t="str">
        <f t="shared" si="58"/>
        <v>NA</v>
      </c>
      <c r="R80" s="170" t="str">
        <f t="shared" si="59"/>
        <v>NA</v>
      </c>
      <c r="S80" s="170" t="str">
        <f t="shared" si="60"/>
        <v>NA</v>
      </c>
      <c r="T80" s="170" t="str">
        <f t="shared" si="61"/>
        <v>NA</v>
      </c>
      <c r="U80" s="170" t="str">
        <f t="shared" si="62"/>
        <v>NA</v>
      </c>
      <c r="V80" s="170" t="str">
        <f t="shared" si="63"/>
        <v>NA</v>
      </c>
      <c r="W80" s="170" t="str">
        <f t="shared" si="64"/>
        <v>NA</v>
      </c>
      <c r="X80" s="170" t="str">
        <f t="shared" si="65"/>
        <v>NA</v>
      </c>
      <c r="Y80" s="170" t="str">
        <f t="shared" si="66"/>
        <v>NA</v>
      </c>
      <c r="Z80" s="170" t="str">
        <f t="shared" si="67"/>
        <v>NA</v>
      </c>
      <c r="AA80" s="170" t="str">
        <f t="shared" si="68"/>
        <v>NA</v>
      </c>
      <c r="AB80" s="170" t="str">
        <f t="shared" si="69"/>
        <v>NA</v>
      </c>
      <c r="AC80" s="170" t="str">
        <f t="shared" si="70"/>
        <v>NA</v>
      </c>
      <c r="AD80" s="170" t="str">
        <f t="shared" si="36"/>
        <v>NA</v>
      </c>
      <c r="AE80" s="170" t="str">
        <f t="shared" si="37"/>
        <v>NA</v>
      </c>
      <c r="AF80" s="170" t="str">
        <f t="shared" si="38"/>
        <v>NA</v>
      </c>
      <c r="AG80" s="170" t="str">
        <f t="shared" si="39"/>
        <v>NA</v>
      </c>
      <c r="AH80" s="170" t="str">
        <f t="shared" si="40"/>
        <v>NA</v>
      </c>
      <c r="AI80" s="170" t="str">
        <f t="shared" si="41"/>
        <v>NA</v>
      </c>
      <c r="AJ80" s="170" t="str">
        <f t="shared" si="42"/>
        <v>NA</v>
      </c>
      <c r="AK80" s="170" t="str">
        <f t="shared" si="43"/>
        <v>NA</v>
      </c>
      <c r="AL80" s="170" t="str">
        <f t="shared" si="44"/>
        <v>NA</v>
      </c>
      <c r="AM80" s="170" t="str">
        <f t="shared" si="45"/>
        <v>NA</v>
      </c>
      <c r="AN80" s="170"/>
    </row>
    <row r="81" spans="1:40" x14ac:dyDescent="0.35">
      <c r="A81" s="4" t="str">
        <f>'Techs-Fuels Updated'!D76</f>
        <v>MEPCOSCHO0</v>
      </c>
      <c r="B81" t="str">
        <f>'Techs-Fuels Updated'!G76</f>
        <v>MECO</v>
      </c>
      <c r="C81" s="7">
        <f>'Techs-Fuels Updated'!I76</f>
        <v>1</v>
      </c>
      <c r="D81" s="170">
        <f>'Techs-Fuels Updated'!H76</f>
        <v>3.125</v>
      </c>
      <c r="E81" s="170">
        <f t="shared" si="46"/>
        <v>3.125</v>
      </c>
      <c r="F81" s="170">
        <f t="shared" si="47"/>
        <v>3.125</v>
      </c>
      <c r="G81" s="170">
        <f t="shared" si="48"/>
        <v>3.125</v>
      </c>
      <c r="H81" s="170">
        <f t="shared" si="49"/>
        <v>3.125</v>
      </c>
      <c r="I81" s="170">
        <f t="shared" si="50"/>
        <v>3.125</v>
      </c>
      <c r="J81" s="170">
        <f t="shared" si="51"/>
        <v>3.125</v>
      </c>
      <c r="K81" s="170">
        <f t="shared" si="52"/>
        <v>3.125</v>
      </c>
      <c r="L81" s="170">
        <f t="shared" si="53"/>
        <v>3.125</v>
      </c>
      <c r="M81" s="170">
        <f t="shared" si="54"/>
        <v>3.125</v>
      </c>
      <c r="N81" s="170">
        <f t="shared" si="55"/>
        <v>3.125</v>
      </c>
      <c r="O81" s="170">
        <f t="shared" si="56"/>
        <v>3.125</v>
      </c>
      <c r="P81" s="170">
        <f t="shared" si="57"/>
        <v>3.125</v>
      </c>
      <c r="Q81" s="170">
        <f t="shared" si="58"/>
        <v>3.125</v>
      </c>
      <c r="R81" s="170">
        <f t="shared" si="59"/>
        <v>3.125</v>
      </c>
      <c r="S81" s="170">
        <f t="shared" si="60"/>
        <v>3.125</v>
      </c>
      <c r="T81" s="170">
        <f t="shared" si="61"/>
        <v>3.125</v>
      </c>
      <c r="U81" s="170">
        <f t="shared" si="62"/>
        <v>3.125</v>
      </c>
      <c r="V81" s="170">
        <f t="shared" si="63"/>
        <v>3.125</v>
      </c>
      <c r="W81" s="170">
        <f t="shared" si="64"/>
        <v>3.125</v>
      </c>
      <c r="X81" s="170">
        <f t="shared" si="65"/>
        <v>3.125</v>
      </c>
      <c r="Y81" s="170">
        <f t="shared" si="66"/>
        <v>3.125</v>
      </c>
      <c r="Z81" s="170">
        <f t="shared" si="67"/>
        <v>3.125</v>
      </c>
      <c r="AA81" s="170">
        <f t="shared" si="68"/>
        <v>3.125</v>
      </c>
      <c r="AB81" s="170">
        <f t="shared" si="69"/>
        <v>3.125</v>
      </c>
      <c r="AC81" s="170">
        <f t="shared" si="70"/>
        <v>3.125</v>
      </c>
      <c r="AD81" s="170">
        <f t="shared" si="36"/>
        <v>3.125</v>
      </c>
      <c r="AE81" s="170">
        <f t="shared" si="37"/>
        <v>3.125</v>
      </c>
      <c r="AF81" s="170">
        <f t="shared" si="38"/>
        <v>3.125</v>
      </c>
      <c r="AG81" s="170">
        <f t="shared" si="39"/>
        <v>3.125</v>
      </c>
      <c r="AH81" s="170">
        <f t="shared" si="40"/>
        <v>3.125</v>
      </c>
      <c r="AI81" s="170">
        <f t="shared" si="41"/>
        <v>3.125</v>
      </c>
      <c r="AJ81" s="170">
        <f t="shared" si="42"/>
        <v>3.125</v>
      </c>
      <c r="AK81" s="170">
        <f t="shared" si="43"/>
        <v>3.125</v>
      </c>
      <c r="AL81" s="170">
        <f t="shared" si="44"/>
        <v>3.125</v>
      </c>
      <c r="AM81" s="170">
        <f t="shared" si="45"/>
        <v>3.125</v>
      </c>
      <c r="AN81" s="170"/>
    </row>
    <row r="82" spans="1:40" x14ac:dyDescent="0.35">
      <c r="A82" s="4" t="str">
        <f>'Techs-Fuels Updated'!D77</f>
        <v>MEPCOSCNO0</v>
      </c>
      <c r="B82" t="str">
        <f>'Techs-Fuels Updated'!G77</f>
        <v>MECO</v>
      </c>
      <c r="C82" s="7">
        <f>'Techs-Fuels Updated'!I77</f>
        <v>1</v>
      </c>
      <c r="D82" s="170">
        <f>'Techs-Fuels Updated'!H77</f>
        <v>2.94</v>
      </c>
      <c r="E82" s="170">
        <f t="shared" si="46"/>
        <v>2.94</v>
      </c>
      <c r="F82" s="170">
        <f t="shared" si="47"/>
        <v>2.94</v>
      </c>
      <c r="G82" s="170">
        <f t="shared" si="48"/>
        <v>2.94</v>
      </c>
      <c r="H82" s="170">
        <f t="shared" si="49"/>
        <v>2.94</v>
      </c>
      <c r="I82" s="170">
        <f t="shared" si="50"/>
        <v>2.94</v>
      </c>
      <c r="J82" s="170">
        <f t="shared" si="51"/>
        <v>2.94</v>
      </c>
      <c r="K82" s="170">
        <f t="shared" si="52"/>
        <v>2.94</v>
      </c>
      <c r="L82" s="170">
        <f t="shared" si="53"/>
        <v>2.94</v>
      </c>
      <c r="M82" s="170">
        <f t="shared" si="54"/>
        <v>2.94</v>
      </c>
      <c r="N82" s="170">
        <f t="shared" si="55"/>
        <v>2.94</v>
      </c>
      <c r="O82" s="170">
        <f t="shared" si="56"/>
        <v>2.94</v>
      </c>
      <c r="P82" s="170">
        <f t="shared" si="57"/>
        <v>2.94</v>
      </c>
      <c r="Q82" s="170">
        <f t="shared" si="58"/>
        <v>2.94</v>
      </c>
      <c r="R82" s="170">
        <f t="shared" si="59"/>
        <v>2.94</v>
      </c>
      <c r="S82" s="170">
        <f t="shared" si="60"/>
        <v>2.94</v>
      </c>
      <c r="T82" s="170">
        <f t="shared" si="61"/>
        <v>2.94</v>
      </c>
      <c r="U82" s="170">
        <f t="shared" si="62"/>
        <v>2.94</v>
      </c>
      <c r="V82" s="170">
        <f t="shared" si="63"/>
        <v>2.94</v>
      </c>
      <c r="W82" s="170">
        <f t="shared" si="64"/>
        <v>2.94</v>
      </c>
      <c r="X82" s="170">
        <f t="shared" si="65"/>
        <v>2.94</v>
      </c>
      <c r="Y82" s="170">
        <f t="shared" si="66"/>
        <v>2.94</v>
      </c>
      <c r="Z82" s="170">
        <f t="shared" si="67"/>
        <v>2.94</v>
      </c>
      <c r="AA82" s="170">
        <f t="shared" si="68"/>
        <v>2.94</v>
      </c>
      <c r="AB82" s="170">
        <f t="shared" si="69"/>
        <v>2.94</v>
      </c>
      <c r="AC82" s="170">
        <f t="shared" si="70"/>
        <v>2.94</v>
      </c>
      <c r="AD82" s="170">
        <f t="shared" si="36"/>
        <v>2.94</v>
      </c>
      <c r="AE82" s="170">
        <f t="shared" si="37"/>
        <v>2.94</v>
      </c>
      <c r="AF82" s="170">
        <f t="shared" si="38"/>
        <v>2.94</v>
      </c>
      <c r="AG82" s="170">
        <f t="shared" si="39"/>
        <v>2.94</v>
      </c>
      <c r="AH82" s="170">
        <f t="shared" si="40"/>
        <v>2.94</v>
      </c>
      <c r="AI82" s="170">
        <f t="shared" si="41"/>
        <v>2.94</v>
      </c>
      <c r="AJ82" s="170">
        <f t="shared" si="42"/>
        <v>2.94</v>
      </c>
      <c r="AK82" s="170">
        <f t="shared" si="43"/>
        <v>2.94</v>
      </c>
      <c r="AL82" s="170">
        <f t="shared" si="44"/>
        <v>2.94</v>
      </c>
      <c r="AM82" s="170">
        <f t="shared" si="45"/>
        <v>2.94</v>
      </c>
      <c r="AN82" s="170"/>
    </row>
    <row r="83" spans="1:40" x14ac:dyDescent="0.35">
      <c r="A83" s="4" t="str">
        <f>'Techs-Fuels Updated'!D78</f>
        <v>MEPCOSCNI0</v>
      </c>
      <c r="B83" t="str">
        <f>'Techs-Fuels Updated'!G78</f>
        <v>MECO</v>
      </c>
      <c r="C83" s="7">
        <f>'Techs-Fuels Updated'!I78</f>
        <v>1</v>
      </c>
      <c r="D83" s="170">
        <f>'Techs-Fuels Updated'!H78</f>
        <v>2.94</v>
      </c>
      <c r="E83" s="170">
        <f t="shared" si="46"/>
        <v>2.94</v>
      </c>
      <c r="F83" s="170">
        <f t="shared" si="47"/>
        <v>2.94</v>
      </c>
      <c r="G83" s="170">
        <f t="shared" si="48"/>
        <v>2.94</v>
      </c>
      <c r="H83" s="170">
        <f t="shared" si="49"/>
        <v>2.94</v>
      </c>
      <c r="I83" s="170">
        <f t="shared" si="50"/>
        <v>2.94</v>
      </c>
      <c r="J83" s="170">
        <f t="shared" si="51"/>
        <v>2.94</v>
      </c>
      <c r="K83" s="170">
        <f t="shared" si="52"/>
        <v>2.94</v>
      </c>
      <c r="L83" s="170">
        <f t="shared" si="53"/>
        <v>2.94</v>
      </c>
      <c r="M83" s="170">
        <f t="shared" si="54"/>
        <v>2.94</v>
      </c>
      <c r="N83" s="170">
        <f t="shared" si="55"/>
        <v>2.94</v>
      </c>
      <c r="O83" s="170">
        <f t="shared" si="56"/>
        <v>2.94</v>
      </c>
      <c r="P83" s="170">
        <f t="shared" si="57"/>
        <v>2.94</v>
      </c>
      <c r="Q83" s="170">
        <f t="shared" si="58"/>
        <v>2.94</v>
      </c>
      <c r="R83" s="170">
        <f t="shared" si="59"/>
        <v>2.94</v>
      </c>
      <c r="S83" s="170">
        <f t="shared" si="60"/>
        <v>2.94</v>
      </c>
      <c r="T83" s="170">
        <f t="shared" si="61"/>
        <v>2.94</v>
      </c>
      <c r="U83" s="170">
        <f t="shared" si="62"/>
        <v>2.94</v>
      </c>
      <c r="V83" s="170">
        <f t="shared" si="63"/>
        <v>2.94</v>
      </c>
      <c r="W83" s="170">
        <f t="shared" si="64"/>
        <v>2.94</v>
      </c>
      <c r="X83" s="170">
        <f t="shared" si="65"/>
        <v>2.94</v>
      </c>
      <c r="Y83" s="170">
        <f t="shared" si="66"/>
        <v>2.94</v>
      </c>
      <c r="Z83" s="170">
        <f t="shared" si="67"/>
        <v>2.94</v>
      </c>
      <c r="AA83" s="170">
        <f t="shared" si="68"/>
        <v>2.94</v>
      </c>
      <c r="AB83" s="170">
        <f t="shared" si="69"/>
        <v>2.94</v>
      </c>
      <c r="AC83" s="170">
        <f t="shared" si="70"/>
        <v>2.94</v>
      </c>
      <c r="AD83" s="170">
        <f t="shared" si="36"/>
        <v>2.94</v>
      </c>
      <c r="AE83" s="170">
        <f t="shared" si="37"/>
        <v>2.94</v>
      </c>
      <c r="AF83" s="170">
        <f t="shared" si="38"/>
        <v>2.94</v>
      </c>
      <c r="AG83" s="170">
        <f t="shared" si="39"/>
        <v>2.94</v>
      </c>
      <c r="AH83" s="170">
        <f t="shared" si="40"/>
        <v>2.94</v>
      </c>
      <c r="AI83" s="170">
        <f t="shared" si="41"/>
        <v>2.94</v>
      </c>
      <c r="AJ83" s="170">
        <f t="shared" si="42"/>
        <v>2.94</v>
      </c>
      <c r="AK83" s="170">
        <f t="shared" si="43"/>
        <v>2.94</v>
      </c>
      <c r="AL83" s="170">
        <f t="shared" si="44"/>
        <v>2.94</v>
      </c>
      <c r="AM83" s="170">
        <f t="shared" si="45"/>
        <v>2.94</v>
      </c>
      <c r="AN83" s="170"/>
    </row>
    <row r="84" spans="1:40" x14ac:dyDescent="0.35">
      <c r="A84" s="4" t="str">
        <f>'Techs-Fuels Updated'!D79</f>
        <v>MEPWI30NI0</v>
      </c>
      <c r="B84" t="str">
        <f>'Techs-Fuels Updated'!G79</f>
        <v>NA</v>
      </c>
      <c r="C84" s="7" t="str">
        <f>'Techs-Fuels Updated'!I79</f>
        <v>NA</v>
      </c>
      <c r="D84" s="170" t="str">
        <f>'Techs-Fuels Updated'!H79</f>
        <v>NA</v>
      </c>
      <c r="E84" s="170" t="str">
        <f t="shared" si="46"/>
        <v>NA</v>
      </c>
      <c r="F84" s="170" t="str">
        <f t="shared" si="47"/>
        <v>NA</v>
      </c>
      <c r="G84" s="170" t="str">
        <f t="shared" si="48"/>
        <v>NA</v>
      </c>
      <c r="H84" s="170" t="str">
        <f t="shared" si="49"/>
        <v>NA</v>
      </c>
      <c r="I84" s="170" t="str">
        <f t="shared" si="50"/>
        <v>NA</v>
      </c>
      <c r="J84" s="170" t="str">
        <f t="shared" si="51"/>
        <v>NA</v>
      </c>
      <c r="K84" s="170" t="str">
        <f t="shared" si="52"/>
        <v>NA</v>
      </c>
      <c r="L84" s="170" t="str">
        <f t="shared" si="53"/>
        <v>NA</v>
      </c>
      <c r="M84" s="170" t="str">
        <f t="shared" si="54"/>
        <v>NA</v>
      </c>
      <c r="N84" s="170" t="str">
        <f t="shared" si="55"/>
        <v>NA</v>
      </c>
      <c r="O84" s="170" t="str">
        <f t="shared" si="56"/>
        <v>NA</v>
      </c>
      <c r="P84" s="170" t="str">
        <f t="shared" si="57"/>
        <v>NA</v>
      </c>
      <c r="Q84" s="170" t="str">
        <f t="shared" si="58"/>
        <v>NA</v>
      </c>
      <c r="R84" s="170" t="str">
        <f t="shared" si="59"/>
        <v>NA</v>
      </c>
      <c r="S84" s="170" t="str">
        <f t="shared" si="60"/>
        <v>NA</v>
      </c>
      <c r="T84" s="170" t="str">
        <f t="shared" si="61"/>
        <v>NA</v>
      </c>
      <c r="U84" s="170" t="str">
        <f t="shared" si="62"/>
        <v>NA</v>
      </c>
      <c r="V84" s="170" t="str">
        <f t="shared" si="63"/>
        <v>NA</v>
      </c>
      <c r="W84" s="170" t="str">
        <f t="shared" si="64"/>
        <v>NA</v>
      </c>
      <c r="X84" s="170" t="str">
        <f t="shared" si="65"/>
        <v>NA</v>
      </c>
      <c r="Y84" s="170" t="str">
        <f t="shared" si="66"/>
        <v>NA</v>
      </c>
      <c r="Z84" s="170" t="str">
        <f t="shared" si="67"/>
        <v>NA</v>
      </c>
      <c r="AA84" s="170" t="str">
        <f t="shared" si="68"/>
        <v>NA</v>
      </c>
      <c r="AB84" s="170" t="str">
        <f t="shared" si="69"/>
        <v>NA</v>
      </c>
      <c r="AC84" s="170" t="str">
        <f t="shared" si="70"/>
        <v>NA</v>
      </c>
      <c r="AD84" s="170" t="str">
        <f t="shared" si="36"/>
        <v>NA</v>
      </c>
      <c r="AE84" s="170" t="str">
        <f t="shared" si="37"/>
        <v>NA</v>
      </c>
      <c r="AF84" s="170" t="str">
        <f t="shared" si="38"/>
        <v>NA</v>
      </c>
      <c r="AG84" s="170" t="str">
        <f t="shared" si="39"/>
        <v>NA</v>
      </c>
      <c r="AH84" s="170" t="str">
        <f t="shared" si="40"/>
        <v>NA</v>
      </c>
      <c r="AI84" s="170" t="str">
        <f t="shared" si="41"/>
        <v>NA</v>
      </c>
      <c r="AJ84" s="170" t="str">
        <f t="shared" si="42"/>
        <v>NA</v>
      </c>
      <c r="AK84" s="170" t="str">
        <f t="shared" si="43"/>
        <v>NA</v>
      </c>
      <c r="AL84" s="170" t="str">
        <f t="shared" si="44"/>
        <v>NA</v>
      </c>
      <c r="AM84" s="170" t="str">
        <f t="shared" si="45"/>
        <v>NA</v>
      </c>
      <c r="AN84" s="170"/>
    </row>
    <row r="85" spans="1:40" x14ac:dyDescent="0.35">
      <c r="A85" s="4" t="str">
        <f>'Techs-Fuels Updated'!D80</f>
        <v>MEPWI30NO0</v>
      </c>
      <c r="B85" t="str">
        <f>'Techs-Fuels Updated'!G80</f>
        <v>NA</v>
      </c>
      <c r="C85" s="7" t="str">
        <f>'Techs-Fuels Updated'!I80</f>
        <v>NA</v>
      </c>
      <c r="D85" s="170" t="str">
        <f>'Techs-Fuels Updated'!H80</f>
        <v>NA</v>
      </c>
      <c r="E85" s="170" t="str">
        <f t="shared" si="46"/>
        <v>NA</v>
      </c>
      <c r="F85" s="170" t="str">
        <f t="shared" si="47"/>
        <v>NA</v>
      </c>
      <c r="G85" s="170" t="str">
        <f t="shared" si="48"/>
        <v>NA</v>
      </c>
      <c r="H85" s="170" t="str">
        <f t="shared" si="49"/>
        <v>NA</v>
      </c>
      <c r="I85" s="170" t="str">
        <f t="shared" si="50"/>
        <v>NA</v>
      </c>
      <c r="J85" s="170" t="str">
        <f t="shared" si="51"/>
        <v>NA</v>
      </c>
      <c r="K85" s="170" t="str">
        <f t="shared" si="52"/>
        <v>NA</v>
      </c>
      <c r="L85" s="170" t="str">
        <f t="shared" si="53"/>
        <v>NA</v>
      </c>
      <c r="M85" s="170" t="str">
        <f t="shared" si="54"/>
        <v>NA</v>
      </c>
      <c r="N85" s="170" t="str">
        <f t="shared" si="55"/>
        <v>NA</v>
      </c>
      <c r="O85" s="170" t="str">
        <f t="shared" si="56"/>
        <v>NA</v>
      </c>
      <c r="P85" s="170" t="str">
        <f t="shared" si="57"/>
        <v>NA</v>
      </c>
      <c r="Q85" s="170" t="str">
        <f t="shared" si="58"/>
        <v>NA</v>
      </c>
      <c r="R85" s="170" t="str">
        <f t="shared" si="59"/>
        <v>NA</v>
      </c>
      <c r="S85" s="170" t="str">
        <f t="shared" si="60"/>
        <v>NA</v>
      </c>
      <c r="T85" s="170" t="str">
        <f t="shared" si="61"/>
        <v>NA</v>
      </c>
      <c r="U85" s="170" t="str">
        <f t="shared" si="62"/>
        <v>NA</v>
      </c>
      <c r="V85" s="170" t="str">
        <f t="shared" si="63"/>
        <v>NA</v>
      </c>
      <c r="W85" s="170" t="str">
        <f t="shared" si="64"/>
        <v>NA</v>
      </c>
      <c r="X85" s="170" t="str">
        <f t="shared" si="65"/>
        <v>NA</v>
      </c>
      <c r="Y85" s="170" t="str">
        <f t="shared" si="66"/>
        <v>NA</v>
      </c>
      <c r="Z85" s="170" t="str">
        <f t="shared" si="67"/>
        <v>NA</v>
      </c>
      <c r="AA85" s="170" t="str">
        <f t="shared" si="68"/>
        <v>NA</v>
      </c>
      <c r="AB85" s="170" t="str">
        <f t="shared" si="69"/>
        <v>NA</v>
      </c>
      <c r="AC85" s="170" t="str">
        <f t="shared" si="70"/>
        <v>NA</v>
      </c>
      <c r="AD85" s="170" t="str">
        <f t="shared" si="36"/>
        <v>NA</v>
      </c>
      <c r="AE85" s="170" t="str">
        <f t="shared" si="37"/>
        <v>NA</v>
      </c>
      <c r="AF85" s="170" t="str">
        <f t="shared" si="38"/>
        <v>NA</v>
      </c>
      <c r="AG85" s="170" t="str">
        <f t="shared" si="39"/>
        <v>NA</v>
      </c>
      <c r="AH85" s="170" t="str">
        <f t="shared" si="40"/>
        <v>NA</v>
      </c>
      <c r="AI85" s="170" t="str">
        <f t="shared" si="41"/>
        <v>NA</v>
      </c>
      <c r="AJ85" s="170" t="str">
        <f t="shared" si="42"/>
        <v>NA</v>
      </c>
      <c r="AK85" s="170" t="str">
        <f t="shared" si="43"/>
        <v>NA</v>
      </c>
      <c r="AL85" s="170" t="str">
        <f t="shared" si="44"/>
        <v>NA</v>
      </c>
      <c r="AM85" s="170" t="str">
        <f t="shared" si="45"/>
        <v>NA</v>
      </c>
      <c r="AN85" s="170"/>
    </row>
    <row r="86" spans="1:40" x14ac:dyDescent="0.35">
      <c r="A86" s="4" t="str">
        <f>'Techs-Fuels Updated'!D81</f>
        <v>METELTRH00</v>
      </c>
      <c r="B86" t="str">
        <f>'Techs-Fuels Updated'!G81</f>
        <v>MEEL1</v>
      </c>
      <c r="C86" s="7">
        <f>'Techs-Fuels Updated'!I81</f>
        <v>1</v>
      </c>
      <c r="D86" s="170">
        <f>'Techs-Fuels Updated'!H81</f>
        <v>1</v>
      </c>
      <c r="E86" s="170">
        <f t="shared" si="46"/>
        <v>1</v>
      </c>
      <c r="F86" s="170">
        <f t="shared" si="47"/>
        <v>1</v>
      </c>
      <c r="G86" s="170">
        <f t="shared" si="48"/>
        <v>1</v>
      </c>
      <c r="H86" s="170">
        <f t="shared" si="49"/>
        <v>1</v>
      </c>
      <c r="I86" s="170">
        <f t="shared" si="50"/>
        <v>1</v>
      </c>
      <c r="J86" s="170">
        <f t="shared" si="51"/>
        <v>1</v>
      </c>
      <c r="K86" s="170">
        <f t="shared" si="52"/>
        <v>1</v>
      </c>
      <c r="L86" s="170">
        <f t="shared" si="53"/>
        <v>1</v>
      </c>
      <c r="M86" s="170">
        <f t="shared" si="54"/>
        <v>1</v>
      </c>
      <c r="N86" s="170">
        <f t="shared" si="55"/>
        <v>1</v>
      </c>
      <c r="O86" s="170">
        <f t="shared" si="56"/>
        <v>1</v>
      </c>
      <c r="P86" s="170">
        <f t="shared" si="57"/>
        <v>1</v>
      </c>
      <c r="Q86" s="170">
        <f t="shared" si="58"/>
        <v>1</v>
      </c>
      <c r="R86" s="170">
        <f t="shared" si="59"/>
        <v>1</v>
      </c>
      <c r="S86" s="170">
        <f t="shared" si="60"/>
        <v>1</v>
      </c>
      <c r="T86" s="170">
        <f t="shared" si="61"/>
        <v>1</v>
      </c>
      <c r="U86" s="170">
        <f t="shared" si="62"/>
        <v>1</v>
      </c>
      <c r="V86" s="170">
        <f t="shared" si="63"/>
        <v>1</v>
      </c>
      <c r="W86" s="170">
        <f t="shared" si="64"/>
        <v>1</v>
      </c>
      <c r="X86" s="170">
        <f t="shared" si="65"/>
        <v>1</v>
      </c>
      <c r="Y86" s="170">
        <f t="shared" si="66"/>
        <v>1</v>
      </c>
      <c r="Z86" s="170">
        <f t="shared" si="67"/>
        <v>1</v>
      </c>
      <c r="AA86" s="170">
        <f t="shared" si="68"/>
        <v>1</v>
      </c>
      <c r="AB86" s="170">
        <f t="shared" si="69"/>
        <v>1</v>
      </c>
      <c r="AC86" s="170">
        <f t="shared" si="70"/>
        <v>1</v>
      </c>
      <c r="AD86" s="170">
        <f t="shared" si="36"/>
        <v>1</v>
      </c>
      <c r="AE86" s="170">
        <f t="shared" si="37"/>
        <v>1</v>
      </c>
      <c r="AF86" s="170">
        <f t="shared" si="38"/>
        <v>1</v>
      </c>
      <c r="AG86" s="170">
        <f t="shared" si="39"/>
        <v>1</v>
      </c>
      <c r="AH86" s="170">
        <f t="shared" si="40"/>
        <v>1</v>
      </c>
      <c r="AI86" s="170">
        <f t="shared" si="41"/>
        <v>1</v>
      </c>
      <c r="AJ86" s="170">
        <f t="shared" si="42"/>
        <v>1</v>
      </c>
      <c r="AK86" s="170">
        <f t="shared" si="43"/>
        <v>1</v>
      </c>
      <c r="AL86" s="170">
        <f t="shared" si="44"/>
        <v>1</v>
      </c>
      <c r="AM86" s="170">
        <f t="shared" si="45"/>
        <v>1</v>
      </c>
      <c r="AN86" s="170"/>
    </row>
    <row r="87" spans="1:40" x14ac:dyDescent="0.35">
      <c r="A87" s="4" t="str">
        <f>'Techs-Fuels Updated'!D82</f>
        <v>METELDSH00</v>
      </c>
      <c r="B87" t="str">
        <f>'Techs-Fuels Updated'!G82</f>
        <v>MEEL2</v>
      </c>
      <c r="C87" s="7">
        <f>'Techs-Fuels Updated'!I82</f>
        <v>1</v>
      </c>
      <c r="D87" s="170">
        <f>'Techs-Fuels Updated'!H82</f>
        <v>1</v>
      </c>
      <c r="E87" s="170">
        <f t="shared" si="46"/>
        <v>1</v>
      </c>
      <c r="F87" s="170">
        <f t="shared" si="47"/>
        <v>1</v>
      </c>
      <c r="G87" s="170">
        <f t="shared" si="48"/>
        <v>1</v>
      </c>
      <c r="H87" s="170">
        <f t="shared" si="49"/>
        <v>1</v>
      </c>
      <c r="I87" s="170">
        <f t="shared" si="50"/>
        <v>1</v>
      </c>
      <c r="J87" s="170">
        <f t="shared" si="51"/>
        <v>1</v>
      </c>
      <c r="K87" s="170">
        <f t="shared" si="52"/>
        <v>1</v>
      </c>
      <c r="L87" s="170">
        <f t="shared" si="53"/>
        <v>1</v>
      </c>
      <c r="M87" s="170">
        <f t="shared" si="54"/>
        <v>1</v>
      </c>
      <c r="N87" s="170">
        <f t="shared" si="55"/>
        <v>1</v>
      </c>
      <c r="O87" s="170">
        <f t="shared" si="56"/>
        <v>1</v>
      </c>
      <c r="P87" s="170">
        <f t="shared" si="57"/>
        <v>1</v>
      </c>
      <c r="Q87" s="170">
        <f t="shared" si="58"/>
        <v>1</v>
      </c>
      <c r="R87" s="170">
        <f t="shared" si="59"/>
        <v>1</v>
      </c>
      <c r="S87" s="170">
        <f t="shared" si="60"/>
        <v>1</v>
      </c>
      <c r="T87" s="170">
        <f t="shared" si="61"/>
        <v>1</v>
      </c>
      <c r="U87" s="170">
        <f t="shared" si="62"/>
        <v>1</v>
      </c>
      <c r="V87" s="170">
        <f t="shared" si="63"/>
        <v>1</v>
      </c>
      <c r="W87" s="170">
        <f t="shared" si="64"/>
        <v>1</v>
      </c>
      <c r="X87" s="170">
        <f t="shared" si="65"/>
        <v>1</v>
      </c>
      <c r="Y87" s="170">
        <f t="shared" si="66"/>
        <v>1</v>
      </c>
      <c r="Z87" s="170">
        <f t="shared" si="67"/>
        <v>1</v>
      </c>
      <c r="AA87" s="170">
        <f t="shared" si="68"/>
        <v>1</v>
      </c>
      <c r="AB87" s="170">
        <f t="shared" si="69"/>
        <v>1</v>
      </c>
      <c r="AC87" s="170">
        <f t="shared" si="70"/>
        <v>1</v>
      </c>
      <c r="AD87" s="170">
        <f t="shared" si="36"/>
        <v>1</v>
      </c>
      <c r="AE87" s="170">
        <f t="shared" si="37"/>
        <v>1</v>
      </c>
      <c r="AF87" s="170">
        <f t="shared" si="38"/>
        <v>1</v>
      </c>
      <c r="AG87" s="170">
        <f t="shared" si="39"/>
        <v>1</v>
      </c>
      <c r="AH87" s="170">
        <f t="shared" si="40"/>
        <v>1</v>
      </c>
      <c r="AI87" s="170">
        <f t="shared" si="41"/>
        <v>1</v>
      </c>
      <c r="AJ87" s="170">
        <f t="shared" si="42"/>
        <v>1</v>
      </c>
      <c r="AK87" s="170">
        <f t="shared" si="43"/>
        <v>1</v>
      </c>
      <c r="AL87" s="170">
        <f t="shared" si="44"/>
        <v>1</v>
      </c>
      <c r="AM87" s="170">
        <f t="shared" si="45"/>
        <v>1</v>
      </c>
      <c r="AN87" s="170"/>
    </row>
    <row r="88" spans="1:40" x14ac:dyDescent="0.35">
      <c r="A88" s="4" t="str">
        <f>'Techs-Fuels Updated'!D83</f>
        <v>METRDIMH00</v>
      </c>
      <c r="B88" t="str">
        <f>'Techs-Fuels Updated'!G83</f>
        <v>NA</v>
      </c>
      <c r="C88" s="7" t="str">
        <f>'Techs-Fuels Updated'!I83</f>
        <v>NA</v>
      </c>
      <c r="D88" s="170" t="str">
        <f>'Techs-Fuels Updated'!H83</f>
        <v>NA</v>
      </c>
      <c r="E88" s="170" t="str">
        <f t="shared" si="46"/>
        <v>NA</v>
      </c>
      <c r="F88" s="170" t="str">
        <f t="shared" si="47"/>
        <v>NA</v>
      </c>
      <c r="G88" s="170" t="str">
        <f t="shared" si="48"/>
        <v>NA</v>
      </c>
      <c r="H88" s="170" t="str">
        <f t="shared" si="49"/>
        <v>NA</v>
      </c>
      <c r="I88" s="170" t="str">
        <f t="shared" si="50"/>
        <v>NA</v>
      </c>
      <c r="J88" s="170" t="str">
        <f t="shared" si="51"/>
        <v>NA</v>
      </c>
      <c r="K88" s="170" t="str">
        <f t="shared" si="52"/>
        <v>NA</v>
      </c>
      <c r="L88" s="170" t="str">
        <f t="shared" si="53"/>
        <v>NA</v>
      </c>
      <c r="M88" s="170" t="str">
        <f t="shared" si="54"/>
        <v>NA</v>
      </c>
      <c r="N88" s="170" t="str">
        <f t="shared" si="55"/>
        <v>NA</v>
      </c>
      <c r="O88" s="170" t="str">
        <f t="shared" si="56"/>
        <v>NA</v>
      </c>
      <c r="P88" s="170" t="str">
        <f t="shared" si="57"/>
        <v>NA</v>
      </c>
      <c r="Q88" s="170" t="str">
        <f t="shared" si="58"/>
        <v>NA</v>
      </c>
      <c r="R88" s="170" t="str">
        <f t="shared" si="59"/>
        <v>NA</v>
      </c>
      <c r="S88" s="170" t="str">
        <f t="shared" si="60"/>
        <v>NA</v>
      </c>
      <c r="T88" s="170" t="str">
        <f t="shared" si="61"/>
        <v>NA</v>
      </c>
      <c r="U88" s="170" t="str">
        <f t="shared" si="62"/>
        <v>NA</v>
      </c>
      <c r="V88" s="170" t="str">
        <f t="shared" si="63"/>
        <v>NA</v>
      </c>
      <c r="W88" s="170" t="str">
        <f t="shared" si="64"/>
        <v>NA</v>
      </c>
      <c r="X88" s="170" t="str">
        <f t="shared" si="65"/>
        <v>NA</v>
      </c>
      <c r="Y88" s="170" t="str">
        <f t="shared" si="66"/>
        <v>NA</v>
      </c>
      <c r="Z88" s="170" t="str">
        <f t="shared" si="67"/>
        <v>NA</v>
      </c>
      <c r="AA88" s="170" t="str">
        <f t="shared" si="68"/>
        <v>NA</v>
      </c>
      <c r="AB88" s="170" t="str">
        <f t="shared" si="69"/>
        <v>NA</v>
      </c>
      <c r="AC88" s="170" t="str">
        <f t="shared" si="70"/>
        <v>NA</v>
      </c>
      <c r="AD88" s="170" t="str">
        <f t="shared" si="36"/>
        <v>NA</v>
      </c>
      <c r="AE88" s="170" t="str">
        <f t="shared" si="37"/>
        <v>NA</v>
      </c>
      <c r="AF88" s="170" t="str">
        <f t="shared" si="38"/>
        <v>NA</v>
      </c>
      <c r="AG88" s="170" t="str">
        <f t="shared" si="39"/>
        <v>NA</v>
      </c>
      <c r="AH88" s="170" t="str">
        <f t="shared" si="40"/>
        <v>NA</v>
      </c>
      <c r="AI88" s="170" t="str">
        <f t="shared" si="41"/>
        <v>NA</v>
      </c>
      <c r="AJ88" s="170" t="str">
        <f t="shared" si="42"/>
        <v>NA</v>
      </c>
      <c r="AK88" s="170" t="str">
        <f t="shared" si="43"/>
        <v>NA</v>
      </c>
      <c r="AL88" s="170" t="str">
        <f t="shared" si="44"/>
        <v>NA</v>
      </c>
      <c r="AM88" s="170" t="str">
        <f t="shared" si="45"/>
        <v>NA</v>
      </c>
      <c r="AN88" s="170"/>
    </row>
    <row r="89" spans="1:40" x14ac:dyDescent="0.35">
      <c r="A89" s="4" t="str">
        <f>'Techs-Fuels Updated'!D84</f>
        <v>METRDEXH00</v>
      </c>
      <c r="B89" t="str">
        <f>'Techs-Fuels Updated'!G84</f>
        <v>MEEL1</v>
      </c>
      <c r="C89" s="7">
        <f>'Techs-Fuels Updated'!I84</f>
        <v>1</v>
      </c>
      <c r="D89" s="170">
        <f>'Techs-Fuels Updated'!H84</f>
        <v>1</v>
      </c>
      <c r="E89" s="170">
        <f t="shared" si="46"/>
        <v>1</v>
      </c>
      <c r="F89" s="170">
        <f t="shared" si="47"/>
        <v>1</v>
      </c>
      <c r="G89" s="170">
        <f t="shared" si="48"/>
        <v>1</v>
      </c>
      <c r="H89" s="170">
        <f t="shared" si="49"/>
        <v>1</v>
      </c>
      <c r="I89" s="170">
        <f t="shared" si="50"/>
        <v>1</v>
      </c>
      <c r="J89" s="170">
        <f t="shared" si="51"/>
        <v>1</v>
      </c>
      <c r="K89" s="170">
        <f t="shared" si="52"/>
        <v>1</v>
      </c>
      <c r="L89" s="170">
        <f t="shared" si="53"/>
        <v>1</v>
      </c>
      <c r="M89" s="170">
        <f t="shared" si="54"/>
        <v>1</v>
      </c>
      <c r="N89" s="170">
        <f t="shared" si="55"/>
        <v>1</v>
      </c>
      <c r="O89" s="170">
        <f t="shared" si="56"/>
        <v>1</v>
      </c>
      <c r="P89" s="170">
        <f t="shared" si="57"/>
        <v>1</v>
      </c>
      <c r="Q89" s="170">
        <f t="shared" si="58"/>
        <v>1</v>
      </c>
      <c r="R89" s="170">
        <f t="shared" si="59"/>
        <v>1</v>
      </c>
      <c r="S89" s="170">
        <f t="shared" si="60"/>
        <v>1</v>
      </c>
      <c r="T89" s="170">
        <f t="shared" si="61"/>
        <v>1</v>
      </c>
      <c r="U89" s="170">
        <f t="shared" si="62"/>
        <v>1</v>
      </c>
      <c r="V89" s="170">
        <f t="shared" si="63"/>
        <v>1</v>
      </c>
      <c r="W89" s="170">
        <f t="shared" si="64"/>
        <v>1</v>
      </c>
      <c r="X89" s="170">
        <f t="shared" si="65"/>
        <v>1</v>
      </c>
      <c r="Y89" s="170">
        <f t="shared" si="66"/>
        <v>1</v>
      </c>
      <c r="Z89" s="170">
        <f t="shared" si="67"/>
        <v>1</v>
      </c>
      <c r="AA89" s="170">
        <f t="shared" si="68"/>
        <v>1</v>
      </c>
      <c r="AB89" s="170">
        <f t="shared" si="69"/>
        <v>1</v>
      </c>
      <c r="AC89" s="170">
        <f t="shared" si="70"/>
        <v>1</v>
      </c>
      <c r="AD89" s="170">
        <f t="shared" si="36"/>
        <v>1</v>
      </c>
      <c r="AE89" s="170">
        <f t="shared" si="37"/>
        <v>1</v>
      </c>
      <c r="AF89" s="170">
        <f t="shared" si="38"/>
        <v>1</v>
      </c>
      <c r="AG89" s="170">
        <f t="shared" si="39"/>
        <v>1</v>
      </c>
      <c r="AH89" s="170">
        <f t="shared" si="40"/>
        <v>1</v>
      </c>
      <c r="AI89" s="170">
        <f t="shared" si="41"/>
        <v>1</v>
      </c>
      <c r="AJ89" s="170">
        <f t="shared" si="42"/>
        <v>1</v>
      </c>
      <c r="AK89" s="170">
        <f t="shared" si="43"/>
        <v>1</v>
      </c>
      <c r="AL89" s="170">
        <f t="shared" si="44"/>
        <v>1</v>
      </c>
      <c r="AM89" s="170">
        <f t="shared" si="45"/>
        <v>1</v>
      </c>
      <c r="AN89" s="170"/>
    </row>
    <row r="90" spans="1:40" x14ac:dyDescent="0.35">
      <c r="A90" s="4" t="str">
        <f>'Techs-Fuels Updated'!D85</f>
        <v>METRDALH00</v>
      </c>
      <c r="B90" t="str">
        <f>'Techs-Fuels Updated'!G85</f>
        <v>MEEL1</v>
      </c>
      <c r="C90" s="7">
        <f>'Techs-Fuels Updated'!I85</f>
        <v>1</v>
      </c>
      <c r="D90" s="170">
        <f>'Techs-Fuels Updated'!H85</f>
        <v>1</v>
      </c>
      <c r="E90" s="170">
        <f t="shared" si="46"/>
        <v>1</v>
      </c>
      <c r="F90" s="170">
        <f t="shared" si="47"/>
        <v>1</v>
      </c>
      <c r="G90" s="170">
        <f t="shared" si="48"/>
        <v>1</v>
      </c>
      <c r="H90" s="170">
        <f t="shared" si="49"/>
        <v>1</v>
      </c>
      <c r="I90" s="170">
        <f t="shared" si="50"/>
        <v>1</v>
      </c>
      <c r="J90" s="170">
        <f t="shared" si="51"/>
        <v>1</v>
      </c>
      <c r="K90" s="170">
        <f t="shared" si="52"/>
        <v>1</v>
      </c>
      <c r="L90" s="170">
        <f t="shared" si="53"/>
        <v>1</v>
      </c>
      <c r="M90" s="170">
        <f t="shared" si="54"/>
        <v>1</v>
      </c>
      <c r="N90" s="170">
        <f t="shared" si="55"/>
        <v>1</v>
      </c>
      <c r="O90" s="170">
        <f t="shared" si="56"/>
        <v>1</v>
      </c>
      <c r="P90" s="170">
        <f t="shared" si="57"/>
        <v>1</v>
      </c>
      <c r="Q90" s="170">
        <f t="shared" si="58"/>
        <v>1</v>
      </c>
      <c r="R90" s="170">
        <f t="shared" si="59"/>
        <v>1</v>
      </c>
      <c r="S90" s="170">
        <f t="shared" si="60"/>
        <v>1</v>
      </c>
      <c r="T90" s="170">
        <f t="shared" si="61"/>
        <v>1</v>
      </c>
      <c r="U90" s="170">
        <f t="shared" si="62"/>
        <v>1</v>
      </c>
      <c r="V90" s="170">
        <f t="shared" si="63"/>
        <v>1</v>
      </c>
      <c r="W90" s="170">
        <f t="shared" si="64"/>
        <v>1</v>
      </c>
      <c r="X90" s="170">
        <f t="shared" si="65"/>
        <v>1</v>
      </c>
      <c r="Y90" s="170">
        <f t="shared" si="66"/>
        <v>1</v>
      </c>
      <c r="Z90" s="170">
        <f t="shared" si="67"/>
        <v>1</v>
      </c>
      <c r="AA90" s="170">
        <f t="shared" si="68"/>
        <v>1</v>
      </c>
      <c r="AB90" s="170">
        <f t="shared" si="69"/>
        <v>1</v>
      </c>
      <c r="AC90" s="170">
        <f t="shared" si="70"/>
        <v>1</v>
      </c>
      <c r="AD90" s="170">
        <f t="shared" si="36"/>
        <v>1</v>
      </c>
      <c r="AE90" s="170">
        <f t="shared" si="37"/>
        <v>1</v>
      </c>
      <c r="AF90" s="170">
        <f t="shared" si="38"/>
        <v>1</v>
      </c>
      <c r="AG90" s="170">
        <f t="shared" si="39"/>
        <v>1</v>
      </c>
      <c r="AH90" s="170">
        <f t="shared" si="40"/>
        <v>1</v>
      </c>
      <c r="AI90" s="170">
        <f t="shared" si="41"/>
        <v>1</v>
      </c>
      <c r="AJ90" s="170">
        <f t="shared" si="42"/>
        <v>1</v>
      </c>
      <c r="AK90" s="170">
        <f t="shared" si="43"/>
        <v>1</v>
      </c>
      <c r="AL90" s="170">
        <f t="shared" si="44"/>
        <v>1</v>
      </c>
      <c r="AM90" s="170">
        <f t="shared" si="45"/>
        <v>1</v>
      </c>
      <c r="AN90" s="170"/>
    </row>
    <row r="91" spans="1:40" x14ac:dyDescent="0.35">
      <c r="A91" s="4" t="str">
        <f>'Techs-Fuels Updated'!D86</f>
        <v>METRDXKH00</v>
      </c>
      <c r="B91" t="str">
        <f>'Techs-Fuels Updated'!G86</f>
        <v>MEEL1</v>
      </c>
      <c r="C91" s="7">
        <f>'Techs-Fuels Updated'!I86</f>
        <v>1</v>
      </c>
      <c r="D91" s="170">
        <f>'Techs-Fuels Updated'!H86</f>
        <v>1</v>
      </c>
      <c r="E91" s="170">
        <f t="shared" si="46"/>
        <v>1</v>
      </c>
      <c r="F91" s="170">
        <f t="shared" si="47"/>
        <v>1</v>
      </c>
      <c r="G91" s="170">
        <f t="shared" si="48"/>
        <v>1</v>
      </c>
      <c r="H91" s="170">
        <f t="shared" si="49"/>
        <v>1</v>
      </c>
      <c r="I91" s="170">
        <f t="shared" si="50"/>
        <v>1</v>
      </c>
      <c r="J91" s="170">
        <f t="shared" si="51"/>
        <v>1</v>
      </c>
      <c r="K91" s="170">
        <f t="shared" si="52"/>
        <v>1</v>
      </c>
      <c r="L91" s="170">
        <f t="shared" si="53"/>
        <v>1</v>
      </c>
      <c r="M91" s="170">
        <f t="shared" si="54"/>
        <v>1</v>
      </c>
      <c r="N91" s="170">
        <f t="shared" si="55"/>
        <v>1</v>
      </c>
      <c r="O91" s="170">
        <f t="shared" si="56"/>
        <v>1</v>
      </c>
      <c r="P91" s="170">
        <f t="shared" si="57"/>
        <v>1</v>
      </c>
      <c r="Q91" s="170">
        <f t="shared" si="58"/>
        <v>1</v>
      </c>
      <c r="R91" s="170">
        <f t="shared" si="59"/>
        <v>1</v>
      </c>
      <c r="S91" s="170">
        <f t="shared" si="60"/>
        <v>1</v>
      </c>
      <c r="T91" s="170">
        <f t="shared" si="61"/>
        <v>1</v>
      </c>
      <c r="U91" s="170">
        <f t="shared" si="62"/>
        <v>1</v>
      </c>
      <c r="V91" s="170">
        <f t="shared" si="63"/>
        <v>1</v>
      </c>
      <c r="W91" s="170">
        <f t="shared" si="64"/>
        <v>1</v>
      </c>
      <c r="X91" s="170">
        <f t="shared" si="65"/>
        <v>1</v>
      </c>
      <c r="Y91" s="170">
        <f t="shared" si="66"/>
        <v>1</v>
      </c>
      <c r="Z91" s="170">
        <f t="shared" si="67"/>
        <v>1</v>
      </c>
      <c r="AA91" s="170">
        <f t="shared" si="68"/>
        <v>1</v>
      </c>
      <c r="AB91" s="170">
        <f t="shared" si="69"/>
        <v>1</v>
      </c>
      <c r="AC91" s="170">
        <f t="shared" si="70"/>
        <v>1</v>
      </c>
      <c r="AD91" s="170">
        <f t="shared" si="36"/>
        <v>1</v>
      </c>
      <c r="AE91" s="170">
        <f t="shared" si="37"/>
        <v>1</v>
      </c>
      <c r="AF91" s="170">
        <f t="shared" si="38"/>
        <v>1</v>
      </c>
      <c r="AG91" s="170">
        <f t="shared" si="39"/>
        <v>1</v>
      </c>
      <c r="AH91" s="170">
        <f t="shared" si="40"/>
        <v>1</v>
      </c>
      <c r="AI91" s="170">
        <f t="shared" si="41"/>
        <v>1</v>
      </c>
      <c r="AJ91" s="170">
        <f t="shared" si="42"/>
        <v>1</v>
      </c>
      <c r="AK91" s="170">
        <f t="shared" si="43"/>
        <v>1</v>
      </c>
      <c r="AL91" s="170">
        <f t="shared" si="44"/>
        <v>1</v>
      </c>
      <c r="AM91" s="170">
        <f t="shared" si="45"/>
        <v>1</v>
      </c>
      <c r="AN91" s="170"/>
    </row>
    <row r="92" spans="1:40" x14ac:dyDescent="0.35">
      <c r="A92" s="4" t="str">
        <f>'Techs-Fuels Updated'!D87</f>
        <v>METRDITH00</v>
      </c>
      <c r="B92" t="str">
        <f>'Techs-Fuels Updated'!G87</f>
        <v>MEEL1</v>
      </c>
      <c r="C92" s="7">
        <f>'Techs-Fuels Updated'!I87</f>
        <v>1</v>
      </c>
      <c r="D92" s="170">
        <f>'Techs-Fuels Updated'!H87</f>
        <v>1</v>
      </c>
      <c r="E92" s="170">
        <f t="shared" si="46"/>
        <v>1</v>
      </c>
      <c r="F92" s="170">
        <f t="shared" si="47"/>
        <v>1</v>
      </c>
      <c r="G92" s="170">
        <f t="shared" si="48"/>
        <v>1</v>
      </c>
      <c r="H92" s="170">
        <f t="shared" si="49"/>
        <v>1</v>
      </c>
      <c r="I92" s="170">
        <f t="shared" si="50"/>
        <v>1</v>
      </c>
      <c r="J92" s="170">
        <f t="shared" si="51"/>
        <v>1</v>
      </c>
      <c r="K92" s="170">
        <f t="shared" si="52"/>
        <v>1</v>
      </c>
      <c r="L92" s="170">
        <f t="shared" si="53"/>
        <v>1</v>
      </c>
      <c r="M92" s="170">
        <f t="shared" si="54"/>
        <v>1</v>
      </c>
      <c r="N92" s="170">
        <f t="shared" si="55"/>
        <v>1</v>
      </c>
      <c r="O92" s="170">
        <f t="shared" si="56"/>
        <v>1</v>
      </c>
      <c r="P92" s="170">
        <f t="shared" si="57"/>
        <v>1</v>
      </c>
      <c r="Q92" s="170">
        <f t="shared" si="58"/>
        <v>1</v>
      </c>
      <c r="R92" s="170">
        <f t="shared" si="59"/>
        <v>1</v>
      </c>
      <c r="S92" s="170">
        <f t="shared" si="60"/>
        <v>1</v>
      </c>
      <c r="T92" s="170">
        <f t="shared" si="61"/>
        <v>1</v>
      </c>
      <c r="U92" s="170">
        <f t="shared" si="62"/>
        <v>1</v>
      </c>
      <c r="V92" s="170">
        <f t="shared" si="63"/>
        <v>1</v>
      </c>
      <c r="W92" s="170">
        <f t="shared" si="64"/>
        <v>1</v>
      </c>
      <c r="X92" s="170">
        <f t="shared" si="65"/>
        <v>1</v>
      </c>
      <c r="Y92" s="170">
        <f t="shared" si="66"/>
        <v>1</v>
      </c>
      <c r="Z92" s="170">
        <f t="shared" si="67"/>
        <v>1</v>
      </c>
      <c r="AA92" s="170">
        <f t="shared" si="68"/>
        <v>1</v>
      </c>
      <c r="AB92" s="170">
        <f t="shared" si="69"/>
        <v>1</v>
      </c>
      <c r="AC92" s="170">
        <f t="shared" si="70"/>
        <v>1</v>
      </c>
      <c r="AD92" s="170">
        <f t="shared" si="36"/>
        <v>1</v>
      </c>
      <c r="AE92" s="170">
        <f t="shared" si="37"/>
        <v>1</v>
      </c>
      <c r="AF92" s="170">
        <f t="shared" si="38"/>
        <v>1</v>
      </c>
      <c r="AG92" s="170">
        <f t="shared" si="39"/>
        <v>1</v>
      </c>
      <c r="AH92" s="170">
        <f t="shared" si="40"/>
        <v>1</v>
      </c>
      <c r="AI92" s="170">
        <f t="shared" si="41"/>
        <v>1</v>
      </c>
      <c r="AJ92" s="170">
        <f t="shared" si="42"/>
        <v>1</v>
      </c>
      <c r="AK92" s="170">
        <f t="shared" si="43"/>
        <v>1</v>
      </c>
      <c r="AL92" s="170">
        <f t="shared" si="44"/>
        <v>1</v>
      </c>
      <c r="AM92" s="170">
        <f t="shared" si="45"/>
        <v>1</v>
      </c>
      <c r="AN92" s="170"/>
    </row>
    <row r="93" spans="1:40" x14ac:dyDescent="0.35">
      <c r="A93" s="4" t="str">
        <f>'Techs-Fuels Updated'!D88</f>
        <v>ITTRDMEH00</v>
      </c>
      <c r="B93" t="str">
        <f>'Techs-Fuels Updated'!G88</f>
        <v>ITEL1</v>
      </c>
      <c r="C93" s="7">
        <f>'Techs-Fuels Updated'!I88</f>
        <v>1</v>
      </c>
      <c r="D93" s="170">
        <f>'Techs-Fuels Updated'!H88</f>
        <v>1</v>
      </c>
      <c r="E93" s="170">
        <f t="shared" si="46"/>
        <v>1</v>
      </c>
      <c r="F93" s="170">
        <f t="shared" si="47"/>
        <v>1</v>
      </c>
      <c r="G93" s="170">
        <f t="shared" si="48"/>
        <v>1</v>
      </c>
      <c r="H93" s="170">
        <f t="shared" si="49"/>
        <v>1</v>
      </c>
      <c r="I93" s="170">
        <f t="shared" si="50"/>
        <v>1</v>
      </c>
      <c r="J93" s="170">
        <f t="shared" si="51"/>
        <v>1</v>
      </c>
      <c r="K93" s="170">
        <f t="shared" si="52"/>
        <v>1</v>
      </c>
      <c r="L93" s="170">
        <f t="shared" si="53"/>
        <v>1</v>
      </c>
      <c r="M93" s="170">
        <f t="shared" si="54"/>
        <v>1</v>
      </c>
      <c r="N93" s="170">
        <f t="shared" si="55"/>
        <v>1</v>
      </c>
      <c r="O93" s="170">
        <f t="shared" si="56"/>
        <v>1</v>
      </c>
      <c r="P93" s="170">
        <f t="shared" si="57"/>
        <v>1</v>
      </c>
      <c r="Q93" s="170">
        <f t="shared" si="58"/>
        <v>1</v>
      </c>
      <c r="R93" s="170">
        <f t="shared" si="59"/>
        <v>1</v>
      </c>
      <c r="S93" s="170">
        <f t="shared" si="60"/>
        <v>1</v>
      </c>
      <c r="T93" s="170">
        <f t="shared" si="61"/>
        <v>1</v>
      </c>
      <c r="U93" s="170">
        <f t="shared" si="62"/>
        <v>1</v>
      </c>
      <c r="V93" s="170">
        <f t="shared" si="63"/>
        <v>1</v>
      </c>
      <c r="W93" s="170">
        <f t="shared" si="64"/>
        <v>1</v>
      </c>
      <c r="X93" s="170">
        <f t="shared" si="65"/>
        <v>1</v>
      </c>
      <c r="Y93" s="170">
        <f t="shared" si="66"/>
        <v>1</v>
      </c>
      <c r="Z93" s="170">
        <f t="shared" si="67"/>
        <v>1</v>
      </c>
      <c r="AA93" s="170">
        <f t="shared" si="68"/>
        <v>1</v>
      </c>
      <c r="AB93" s="170">
        <f t="shared" si="69"/>
        <v>1</v>
      </c>
      <c r="AC93" s="170">
        <f t="shared" si="70"/>
        <v>1</v>
      </c>
      <c r="AD93" s="170">
        <f t="shared" si="36"/>
        <v>1</v>
      </c>
      <c r="AE93" s="170">
        <f t="shared" si="37"/>
        <v>1</v>
      </c>
      <c r="AF93" s="170">
        <f t="shared" si="38"/>
        <v>1</v>
      </c>
      <c r="AG93" s="170">
        <f t="shared" si="39"/>
        <v>1</v>
      </c>
      <c r="AH93" s="170">
        <f t="shared" si="40"/>
        <v>1</v>
      </c>
      <c r="AI93" s="170">
        <f t="shared" si="41"/>
        <v>1</v>
      </c>
      <c r="AJ93" s="170">
        <f t="shared" si="42"/>
        <v>1</v>
      </c>
      <c r="AK93" s="170">
        <f t="shared" si="43"/>
        <v>1</v>
      </c>
      <c r="AL93" s="170">
        <f t="shared" si="44"/>
        <v>1</v>
      </c>
      <c r="AM93" s="170">
        <f t="shared" si="45"/>
        <v>1</v>
      </c>
      <c r="AN93" s="170"/>
    </row>
    <row r="94" spans="1:40" x14ac:dyDescent="0.35">
      <c r="A94" s="4" t="str">
        <f>'Techs-Fuels Updated'!D89</f>
        <v>METRDBAH00</v>
      </c>
      <c r="B94" t="str">
        <f>'Techs-Fuels Updated'!G89</f>
        <v>MEEL1</v>
      </c>
      <c r="C94" s="7">
        <f>'Techs-Fuels Updated'!I89</f>
        <v>1</v>
      </c>
      <c r="D94" s="170">
        <f>'Techs-Fuels Updated'!H89</f>
        <v>1</v>
      </c>
      <c r="E94" s="170">
        <f t="shared" si="46"/>
        <v>1</v>
      </c>
      <c r="F94" s="170">
        <f t="shared" si="47"/>
        <v>1</v>
      </c>
      <c r="G94" s="170">
        <f t="shared" si="48"/>
        <v>1</v>
      </c>
      <c r="H94" s="170">
        <f t="shared" si="49"/>
        <v>1</v>
      </c>
      <c r="I94" s="170">
        <f t="shared" si="50"/>
        <v>1</v>
      </c>
      <c r="J94" s="170">
        <f t="shared" si="51"/>
        <v>1</v>
      </c>
      <c r="K94" s="170">
        <f t="shared" si="52"/>
        <v>1</v>
      </c>
      <c r="L94" s="170">
        <f t="shared" si="53"/>
        <v>1</v>
      </c>
      <c r="M94" s="170">
        <f t="shared" si="54"/>
        <v>1</v>
      </c>
      <c r="N94" s="170">
        <f t="shared" si="55"/>
        <v>1</v>
      </c>
      <c r="O94" s="170">
        <f t="shared" si="56"/>
        <v>1</v>
      </c>
      <c r="P94" s="170">
        <f t="shared" si="57"/>
        <v>1</v>
      </c>
      <c r="Q94" s="170">
        <f t="shared" si="58"/>
        <v>1</v>
      </c>
      <c r="R94" s="170">
        <f t="shared" si="59"/>
        <v>1</v>
      </c>
      <c r="S94" s="170">
        <f t="shared" si="60"/>
        <v>1</v>
      </c>
      <c r="T94" s="170">
        <f t="shared" si="61"/>
        <v>1</v>
      </c>
      <c r="U94" s="170">
        <f t="shared" si="62"/>
        <v>1</v>
      </c>
      <c r="V94" s="170">
        <f t="shared" si="63"/>
        <v>1</v>
      </c>
      <c r="W94" s="170">
        <f t="shared" si="64"/>
        <v>1</v>
      </c>
      <c r="X94" s="170">
        <f t="shared" si="65"/>
        <v>1</v>
      </c>
      <c r="Y94" s="170">
        <f t="shared" si="66"/>
        <v>1</v>
      </c>
      <c r="Z94" s="170">
        <f t="shared" si="67"/>
        <v>1</v>
      </c>
      <c r="AA94" s="170">
        <f t="shared" si="68"/>
        <v>1</v>
      </c>
      <c r="AB94" s="170">
        <f t="shared" si="69"/>
        <v>1</v>
      </c>
      <c r="AC94" s="170">
        <f t="shared" si="70"/>
        <v>1</v>
      </c>
      <c r="AD94" s="170">
        <f t="shared" si="36"/>
        <v>1</v>
      </c>
      <c r="AE94" s="170">
        <f t="shared" si="37"/>
        <v>1</v>
      </c>
      <c r="AF94" s="170">
        <f t="shared" si="38"/>
        <v>1</v>
      </c>
      <c r="AG94" s="170">
        <f t="shared" si="39"/>
        <v>1</v>
      </c>
      <c r="AH94" s="170">
        <f t="shared" si="40"/>
        <v>1</v>
      </c>
      <c r="AI94" s="170">
        <f t="shared" si="41"/>
        <v>1</v>
      </c>
      <c r="AJ94" s="170">
        <f t="shared" si="42"/>
        <v>1</v>
      </c>
      <c r="AK94" s="170">
        <f t="shared" si="43"/>
        <v>1</v>
      </c>
      <c r="AL94" s="170">
        <f t="shared" si="44"/>
        <v>1</v>
      </c>
      <c r="AM94" s="170">
        <f t="shared" si="45"/>
        <v>1</v>
      </c>
      <c r="AN94" s="170"/>
    </row>
    <row r="95" spans="1:40" x14ac:dyDescent="0.35">
      <c r="A95" s="4" t="str">
        <f>'Techs-Fuels Updated'!D90</f>
        <v>BATRDMEH00</v>
      </c>
      <c r="B95" t="str">
        <f>'Techs-Fuels Updated'!G90</f>
        <v>BAEL1</v>
      </c>
      <c r="C95" s="7">
        <f>'Techs-Fuels Updated'!I90</f>
        <v>1</v>
      </c>
      <c r="D95" s="170">
        <f>'Techs-Fuels Updated'!H90</f>
        <v>1</v>
      </c>
      <c r="E95" s="170">
        <f t="shared" si="46"/>
        <v>1</v>
      </c>
      <c r="F95" s="170">
        <f t="shared" si="47"/>
        <v>1</v>
      </c>
      <c r="G95" s="170">
        <f t="shared" si="48"/>
        <v>1</v>
      </c>
      <c r="H95" s="170">
        <f t="shared" si="49"/>
        <v>1</v>
      </c>
      <c r="I95" s="170">
        <f t="shared" si="50"/>
        <v>1</v>
      </c>
      <c r="J95" s="170">
        <f t="shared" si="51"/>
        <v>1</v>
      </c>
      <c r="K95" s="170">
        <f t="shared" si="52"/>
        <v>1</v>
      </c>
      <c r="L95" s="170">
        <f t="shared" si="53"/>
        <v>1</v>
      </c>
      <c r="M95" s="170">
        <f t="shared" si="54"/>
        <v>1</v>
      </c>
      <c r="N95" s="170">
        <f t="shared" si="55"/>
        <v>1</v>
      </c>
      <c r="O95" s="170">
        <f t="shared" si="56"/>
        <v>1</v>
      </c>
      <c r="P95" s="170">
        <f t="shared" si="57"/>
        <v>1</v>
      </c>
      <c r="Q95" s="170">
        <f t="shared" si="58"/>
        <v>1</v>
      </c>
      <c r="R95" s="170">
        <f t="shared" si="59"/>
        <v>1</v>
      </c>
      <c r="S95" s="170">
        <f t="shared" si="60"/>
        <v>1</v>
      </c>
      <c r="T95" s="170">
        <f t="shared" si="61"/>
        <v>1</v>
      </c>
      <c r="U95" s="170">
        <f t="shared" si="62"/>
        <v>1</v>
      </c>
      <c r="V95" s="170">
        <f t="shared" si="63"/>
        <v>1</v>
      </c>
      <c r="W95" s="170">
        <f t="shared" si="64"/>
        <v>1</v>
      </c>
      <c r="X95" s="170">
        <f t="shared" si="65"/>
        <v>1</v>
      </c>
      <c r="Y95" s="170">
        <f t="shared" si="66"/>
        <v>1</v>
      </c>
      <c r="Z95" s="170">
        <f t="shared" si="67"/>
        <v>1</v>
      </c>
      <c r="AA95" s="170">
        <f t="shared" si="68"/>
        <v>1</v>
      </c>
      <c r="AB95" s="170">
        <f t="shared" si="69"/>
        <v>1</v>
      </c>
      <c r="AC95" s="170">
        <f t="shared" si="70"/>
        <v>1</v>
      </c>
      <c r="AD95" s="170">
        <f t="shared" si="36"/>
        <v>1</v>
      </c>
      <c r="AE95" s="170">
        <f t="shared" si="37"/>
        <v>1</v>
      </c>
      <c r="AF95" s="170">
        <f t="shared" si="38"/>
        <v>1</v>
      </c>
      <c r="AG95" s="170">
        <f t="shared" si="39"/>
        <v>1</v>
      </c>
      <c r="AH95" s="170">
        <f t="shared" si="40"/>
        <v>1</v>
      </c>
      <c r="AI95" s="170">
        <f t="shared" si="41"/>
        <v>1</v>
      </c>
      <c r="AJ95" s="170">
        <f t="shared" si="42"/>
        <v>1</v>
      </c>
      <c r="AK95" s="170">
        <f t="shared" si="43"/>
        <v>1</v>
      </c>
      <c r="AL95" s="170">
        <f t="shared" si="44"/>
        <v>1</v>
      </c>
      <c r="AM95" s="170">
        <f t="shared" si="45"/>
        <v>1</v>
      </c>
      <c r="AN95" s="170"/>
    </row>
    <row r="96" spans="1:40" x14ac:dyDescent="0.35">
      <c r="A96" s="4" t="str">
        <f>'Techs-Fuels Updated'!D91</f>
        <v>METRDRSH00</v>
      </c>
      <c r="B96" t="str">
        <f>'Techs-Fuels Updated'!G91</f>
        <v>MEEL1</v>
      </c>
      <c r="C96" s="7">
        <f>'Techs-Fuels Updated'!I91</f>
        <v>1</v>
      </c>
      <c r="D96" s="170">
        <f>'Techs-Fuels Updated'!H91</f>
        <v>1</v>
      </c>
      <c r="E96" s="170">
        <f t="shared" si="46"/>
        <v>1</v>
      </c>
      <c r="F96" s="170">
        <f t="shared" si="47"/>
        <v>1</v>
      </c>
      <c r="G96" s="170">
        <f t="shared" si="48"/>
        <v>1</v>
      </c>
      <c r="H96" s="170">
        <f t="shared" si="49"/>
        <v>1</v>
      </c>
      <c r="I96" s="170">
        <f t="shared" si="50"/>
        <v>1</v>
      </c>
      <c r="J96" s="170">
        <f t="shared" si="51"/>
        <v>1</v>
      </c>
      <c r="K96" s="170">
        <f t="shared" si="52"/>
        <v>1</v>
      </c>
      <c r="L96" s="170">
        <f t="shared" si="53"/>
        <v>1</v>
      </c>
      <c r="M96" s="170">
        <f t="shared" si="54"/>
        <v>1</v>
      </c>
      <c r="N96" s="170">
        <f t="shared" si="55"/>
        <v>1</v>
      </c>
      <c r="O96" s="170">
        <f t="shared" si="56"/>
        <v>1</v>
      </c>
      <c r="P96" s="170">
        <f t="shared" si="57"/>
        <v>1</v>
      </c>
      <c r="Q96" s="170">
        <f t="shared" si="58"/>
        <v>1</v>
      </c>
      <c r="R96" s="170">
        <f t="shared" si="59"/>
        <v>1</v>
      </c>
      <c r="S96" s="170">
        <f t="shared" si="60"/>
        <v>1</v>
      </c>
      <c r="T96" s="170">
        <f t="shared" si="61"/>
        <v>1</v>
      </c>
      <c r="U96" s="170">
        <f t="shared" si="62"/>
        <v>1</v>
      </c>
      <c r="V96" s="170">
        <f t="shared" si="63"/>
        <v>1</v>
      </c>
      <c r="W96" s="170">
        <f t="shared" si="64"/>
        <v>1</v>
      </c>
      <c r="X96" s="170">
        <f t="shared" si="65"/>
        <v>1</v>
      </c>
      <c r="Y96" s="170">
        <f t="shared" si="66"/>
        <v>1</v>
      </c>
      <c r="Z96" s="170">
        <f t="shared" si="67"/>
        <v>1</v>
      </c>
      <c r="AA96" s="170">
        <f t="shared" si="68"/>
        <v>1</v>
      </c>
      <c r="AB96" s="170">
        <f t="shared" si="69"/>
        <v>1</v>
      </c>
      <c r="AC96" s="170">
        <f t="shared" si="70"/>
        <v>1</v>
      </c>
      <c r="AD96" s="170">
        <f t="shared" si="36"/>
        <v>1</v>
      </c>
      <c r="AE96" s="170">
        <f t="shared" si="37"/>
        <v>1</v>
      </c>
      <c r="AF96" s="170">
        <f t="shared" si="38"/>
        <v>1</v>
      </c>
      <c r="AG96" s="170">
        <f t="shared" si="39"/>
        <v>1</v>
      </c>
      <c r="AH96" s="170">
        <f t="shared" si="40"/>
        <v>1</v>
      </c>
      <c r="AI96" s="170">
        <f t="shared" si="41"/>
        <v>1</v>
      </c>
      <c r="AJ96" s="170">
        <f t="shared" si="42"/>
        <v>1</v>
      </c>
      <c r="AK96" s="170">
        <f t="shared" si="43"/>
        <v>1</v>
      </c>
      <c r="AL96" s="170">
        <f t="shared" si="44"/>
        <v>1</v>
      </c>
      <c r="AM96" s="170">
        <f t="shared" si="45"/>
        <v>1</v>
      </c>
      <c r="AN96" s="170"/>
    </row>
    <row r="97" spans="1:40" x14ac:dyDescent="0.35">
      <c r="A97" s="4" t="str">
        <f>'Techs-Fuels Updated'!D92</f>
        <v>RSTRDMEH00</v>
      </c>
      <c r="B97" t="str">
        <f>'Techs-Fuels Updated'!G92</f>
        <v>RSEL1</v>
      </c>
      <c r="C97" s="7">
        <f>'Techs-Fuels Updated'!I92</f>
        <v>1</v>
      </c>
      <c r="D97" s="170">
        <f>'Techs-Fuels Updated'!H92</f>
        <v>1</v>
      </c>
      <c r="E97" s="170">
        <f t="shared" si="46"/>
        <v>1</v>
      </c>
      <c r="F97" s="170">
        <f t="shared" si="47"/>
        <v>1</v>
      </c>
      <c r="G97" s="170">
        <f t="shared" si="48"/>
        <v>1</v>
      </c>
      <c r="H97" s="170">
        <f t="shared" si="49"/>
        <v>1</v>
      </c>
      <c r="I97" s="170">
        <f t="shared" si="50"/>
        <v>1</v>
      </c>
      <c r="J97" s="170">
        <f t="shared" si="51"/>
        <v>1</v>
      </c>
      <c r="K97" s="170">
        <f t="shared" si="52"/>
        <v>1</v>
      </c>
      <c r="L97" s="170">
        <f t="shared" si="53"/>
        <v>1</v>
      </c>
      <c r="M97" s="170">
        <f t="shared" si="54"/>
        <v>1</v>
      </c>
      <c r="N97" s="170">
        <f t="shared" si="55"/>
        <v>1</v>
      </c>
      <c r="O97" s="170">
        <f t="shared" si="56"/>
        <v>1</v>
      </c>
      <c r="P97" s="170">
        <f t="shared" si="57"/>
        <v>1</v>
      </c>
      <c r="Q97" s="170">
        <f t="shared" si="58"/>
        <v>1</v>
      </c>
      <c r="R97" s="170">
        <f t="shared" si="59"/>
        <v>1</v>
      </c>
      <c r="S97" s="170">
        <f t="shared" si="60"/>
        <v>1</v>
      </c>
      <c r="T97" s="170">
        <f t="shared" si="61"/>
        <v>1</v>
      </c>
      <c r="U97" s="170">
        <f t="shared" si="62"/>
        <v>1</v>
      </c>
      <c r="V97" s="170">
        <f t="shared" si="63"/>
        <v>1</v>
      </c>
      <c r="W97" s="170">
        <f t="shared" si="64"/>
        <v>1</v>
      </c>
      <c r="X97" s="170">
        <f t="shared" si="65"/>
        <v>1</v>
      </c>
      <c r="Y97" s="170">
        <f t="shared" si="66"/>
        <v>1</v>
      </c>
      <c r="Z97" s="170">
        <f t="shared" si="67"/>
        <v>1</v>
      </c>
      <c r="AA97" s="170">
        <f t="shared" si="68"/>
        <v>1</v>
      </c>
      <c r="AB97" s="170">
        <f t="shared" si="69"/>
        <v>1</v>
      </c>
      <c r="AC97" s="170">
        <f t="shared" si="70"/>
        <v>1</v>
      </c>
      <c r="AD97" s="170">
        <f t="shared" si="36"/>
        <v>1</v>
      </c>
      <c r="AE97" s="170">
        <f t="shared" si="37"/>
        <v>1</v>
      </c>
      <c r="AF97" s="170">
        <f t="shared" si="38"/>
        <v>1</v>
      </c>
      <c r="AG97" s="170">
        <f t="shared" si="39"/>
        <v>1</v>
      </c>
      <c r="AH97" s="170">
        <f t="shared" si="40"/>
        <v>1</v>
      </c>
      <c r="AI97" s="170">
        <f t="shared" si="41"/>
        <v>1</v>
      </c>
      <c r="AJ97" s="170">
        <f t="shared" si="42"/>
        <v>1</v>
      </c>
      <c r="AK97" s="170">
        <f t="shared" si="43"/>
        <v>1</v>
      </c>
      <c r="AL97" s="170">
        <f t="shared" si="44"/>
        <v>1</v>
      </c>
      <c r="AM97" s="170">
        <f t="shared" si="45"/>
        <v>1</v>
      </c>
      <c r="AN97" s="170"/>
    </row>
    <row r="98" spans="1:40" x14ac:dyDescent="0.35">
      <c r="A98" s="4" t="str">
        <f>'Techs-Fuels Updated'!D93</f>
        <v>XKPELBS000</v>
      </c>
      <c r="B98" t="str">
        <f>'Techs-Fuels Updated'!G93</f>
        <v>NA</v>
      </c>
      <c r="C98" s="7" t="str">
        <f>'Techs-Fuels Updated'!I93</f>
        <v>NA</v>
      </c>
      <c r="D98" s="170" t="str">
        <f>'Techs-Fuels Updated'!H93</f>
        <v>NA</v>
      </c>
      <c r="E98" s="170" t="str">
        <f t="shared" si="46"/>
        <v>NA</v>
      </c>
      <c r="F98" s="170" t="str">
        <f t="shared" si="47"/>
        <v>NA</v>
      </c>
      <c r="G98" s="170" t="str">
        <f t="shared" si="48"/>
        <v>NA</v>
      </c>
      <c r="H98" s="170" t="str">
        <f t="shared" si="49"/>
        <v>NA</v>
      </c>
      <c r="I98" s="170" t="str">
        <f t="shared" si="50"/>
        <v>NA</v>
      </c>
      <c r="J98" s="170" t="str">
        <f t="shared" si="51"/>
        <v>NA</v>
      </c>
      <c r="K98" s="170" t="str">
        <f t="shared" si="52"/>
        <v>NA</v>
      </c>
      <c r="L98" s="170" t="str">
        <f t="shared" si="53"/>
        <v>NA</v>
      </c>
      <c r="M98" s="170" t="str">
        <f t="shared" si="54"/>
        <v>NA</v>
      </c>
      <c r="N98" s="170" t="str">
        <f t="shared" si="55"/>
        <v>NA</v>
      </c>
      <c r="O98" s="170" t="str">
        <f t="shared" si="56"/>
        <v>NA</v>
      </c>
      <c r="P98" s="170" t="str">
        <f t="shared" si="57"/>
        <v>NA</v>
      </c>
      <c r="Q98" s="170" t="str">
        <f t="shared" si="58"/>
        <v>NA</v>
      </c>
      <c r="R98" s="170" t="str">
        <f t="shared" si="59"/>
        <v>NA</v>
      </c>
      <c r="S98" s="170" t="str">
        <f t="shared" si="60"/>
        <v>NA</v>
      </c>
      <c r="T98" s="170" t="str">
        <f t="shared" si="61"/>
        <v>NA</v>
      </c>
      <c r="U98" s="170" t="str">
        <f t="shared" si="62"/>
        <v>NA</v>
      </c>
      <c r="V98" s="170" t="str">
        <f t="shared" si="63"/>
        <v>NA</v>
      </c>
      <c r="W98" s="170" t="str">
        <f t="shared" si="64"/>
        <v>NA</v>
      </c>
      <c r="X98" s="170" t="str">
        <f t="shared" si="65"/>
        <v>NA</v>
      </c>
      <c r="Y98" s="170" t="str">
        <f t="shared" si="66"/>
        <v>NA</v>
      </c>
      <c r="Z98" s="170" t="str">
        <f t="shared" si="67"/>
        <v>NA</v>
      </c>
      <c r="AA98" s="170" t="str">
        <f t="shared" si="68"/>
        <v>NA</v>
      </c>
      <c r="AB98" s="170" t="str">
        <f t="shared" si="69"/>
        <v>NA</v>
      </c>
      <c r="AC98" s="170" t="str">
        <f t="shared" si="70"/>
        <v>NA</v>
      </c>
      <c r="AD98" s="170" t="str">
        <f t="shared" si="36"/>
        <v>NA</v>
      </c>
      <c r="AE98" s="170" t="str">
        <f t="shared" si="37"/>
        <v>NA</v>
      </c>
      <c r="AF98" s="170" t="str">
        <f t="shared" si="38"/>
        <v>NA</v>
      </c>
      <c r="AG98" s="170" t="str">
        <f t="shared" si="39"/>
        <v>NA</v>
      </c>
      <c r="AH98" s="170" t="str">
        <f t="shared" si="40"/>
        <v>NA</v>
      </c>
      <c r="AI98" s="170" t="str">
        <f t="shared" si="41"/>
        <v>NA</v>
      </c>
      <c r="AJ98" s="170" t="str">
        <f t="shared" si="42"/>
        <v>NA</v>
      </c>
      <c r="AK98" s="170" t="str">
        <f t="shared" si="43"/>
        <v>NA</v>
      </c>
      <c r="AL98" s="170" t="str">
        <f t="shared" si="44"/>
        <v>NA</v>
      </c>
      <c r="AM98" s="170" t="str">
        <f t="shared" si="45"/>
        <v>NA</v>
      </c>
      <c r="AN98" s="170"/>
    </row>
    <row r="99" spans="1:40" x14ac:dyDescent="0.35">
      <c r="A99" s="4" t="str">
        <f>'Techs-Fuels Updated'!D94</f>
        <v>XKRCODM000</v>
      </c>
      <c r="B99" t="str">
        <f>'Techs-Fuels Updated'!G94</f>
        <v>NA</v>
      </c>
      <c r="C99" s="7" t="str">
        <f>'Techs-Fuels Updated'!I94</f>
        <v>NA</v>
      </c>
      <c r="D99" s="170" t="str">
        <f>'Techs-Fuels Updated'!H94</f>
        <v>NA</v>
      </c>
      <c r="E99" s="170" t="str">
        <f t="shared" si="46"/>
        <v>NA</v>
      </c>
      <c r="F99" s="170" t="str">
        <f t="shared" si="47"/>
        <v>NA</v>
      </c>
      <c r="G99" s="170" t="str">
        <f t="shared" si="48"/>
        <v>NA</v>
      </c>
      <c r="H99" s="170" t="str">
        <f t="shared" si="49"/>
        <v>NA</v>
      </c>
      <c r="I99" s="170" t="str">
        <f t="shared" si="50"/>
        <v>NA</v>
      </c>
      <c r="J99" s="170" t="str">
        <f t="shared" si="51"/>
        <v>NA</v>
      </c>
      <c r="K99" s="170" t="str">
        <f t="shared" si="52"/>
        <v>NA</v>
      </c>
      <c r="L99" s="170" t="str">
        <f t="shared" si="53"/>
        <v>NA</v>
      </c>
      <c r="M99" s="170" t="str">
        <f t="shared" si="54"/>
        <v>NA</v>
      </c>
      <c r="N99" s="170" t="str">
        <f t="shared" si="55"/>
        <v>NA</v>
      </c>
      <c r="O99" s="170" t="str">
        <f t="shared" si="56"/>
        <v>NA</v>
      </c>
      <c r="P99" s="170" t="str">
        <f t="shared" si="57"/>
        <v>NA</v>
      </c>
      <c r="Q99" s="170" t="str">
        <f t="shared" si="58"/>
        <v>NA</v>
      </c>
      <c r="R99" s="170" t="str">
        <f t="shared" si="59"/>
        <v>NA</v>
      </c>
      <c r="S99" s="170" t="str">
        <f t="shared" si="60"/>
        <v>NA</v>
      </c>
      <c r="T99" s="170" t="str">
        <f t="shared" si="61"/>
        <v>NA</v>
      </c>
      <c r="U99" s="170" t="str">
        <f t="shared" si="62"/>
        <v>NA</v>
      </c>
      <c r="V99" s="170" t="str">
        <f t="shared" si="63"/>
        <v>NA</v>
      </c>
      <c r="W99" s="170" t="str">
        <f t="shared" si="64"/>
        <v>NA</v>
      </c>
      <c r="X99" s="170" t="str">
        <f t="shared" si="65"/>
        <v>NA</v>
      </c>
      <c r="Y99" s="170" t="str">
        <f t="shared" si="66"/>
        <v>NA</v>
      </c>
      <c r="Z99" s="170" t="str">
        <f t="shared" si="67"/>
        <v>NA</v>
      </c>
      <c r="AA99" s="170" t="str">
        <f t="shared" si="68"/>
        <v>NA</v>
      </c>
      <c r="AB99" s="170" t="str">
        <f t="shared" si="69"/>
        <v>NA</v>
      </c>
      <c r="AC99" s="170" t="str">
        <f t="shared" si="70"/>
        <v>NA</v>
      </c>
      <c r="AD99" s="170" t="str">
        <f t="shared" si="36"/>
        <v>NA</v>
      </c>
      <c r="AE99" s="170" t="str">
        <f t="shared" si="37"/>
        <v>NA</v>
      </c>
      <c r="AF99" s="170" t="str">
        <f t="shared" si="38"/>
        <v>NA</v>
      </c>
      <c r="AG99" s="170" t="str">
        <f t="shared" si="39"/>
        <v>NA</v>
      </c>
      <c r="AH99" s="170" t="str">
        <f t="shared" si="40"/>
        <v>NA</v>
      </c>
      <c r="AI99" s="170" t="str">
        <f t="shared" si="41"/>
        <v>NA</v>
      </c>
      <c r="AJ99" s="170" t="str">
        <f t="shared" si="42"/>
        <v>NA</v>
      </c>
      <c r="AK99" s="170" t="str">
        <f t="shared" si="43"/>
        <v>NA</v>
      </c>
      <c r="AL99" s="170" t="str">
        <f t="shared" si="44"/>
        <v>NA</v>
      </c>
      <c r="AM99" s="170" t="str">
        <f t="shared" si="45"/>
        <v>NA</v>
      </c>
      <c r="AN99" s="170"/>
    </row>
    <row r="100" spans="1:40" x14ac:dyDescent="0.35">
      <c r="A100" s="4" t="str">
        <f>'Techs-Fuels Updated'!D95</f>
        <v>XKRCOIM000</v>
      </c>
      <c r="B100" t="str">
        <f>'Techs-Fuels Updated'!G95</f>
        <v>NA</v>
      </c>
      <c r="C100" s="7" t="str">
        <f>'Techs-Fuels Updated'!I95</f>
        <v>NA</v>
      </c>
      <c r="D100" s="170" t="str">
        <f>'Techs-Fuels Updated'!H95</f>
        <v>NA</v>
      </c>
      <c r="E100" s="170" t="str">
        <f t="shared" si="46"/>
        <v>NA</v>
      </c>
      <c r="F100" s="170" t="str">
        <f t="shared" si="47"/>
        <v>NA</v>
      </c>
      <c r="G100" s="170" t="str">
        <f t="shared" si="48"/>
        <v>NA</v>
      </c>
      <c r="H100" s="170" t="str">
        <f t="shared" si="49"/>
        <v>NA</v>
      </c>
      <c r="I100" s="170" t="str">
        <f t="shared" si="50"/>
        <v>NA</v>
      </c>
      <c r="J100" s="170" t="str">
        <f t="shared" si="51"/>
        <v>NA</v>
      </c>
      <c r="K100" s="170" t="str">
        <f t="shared" si="52"/>
        <v>NA</v>
      </c>
      <c r="L100" s="170" t="str">
        <f t="shared" si="53"/>
        <v>NA</v>
      </c>
      <c r="M100" s="170" t="str">
        <f t="shared" si="54"/>
        <v>NA</v>
      </c>
      <c r="N100" s="170" t="str">
        <f t="shared" si="55"/>
        <v>NA</v>
      </c>
      <c r="O100" s="170" t="str">
        <f t="shared" si="56"/>
        <v>NA</v>
      </c>
      <c r="P100" s="170" t="str">
        <f t="shared" si="57"/>
        <v>NA</v>
      </c>
      <c r="Q100" s="170" t="str">
        <f t="shared" si="58"/>
        <v>NA</v>
      </c>
      <c r="R100" s="170" t="str">
        <f t="shared" si="59"/>
        <v>NA</v>
      </c>
      <c r="S100" s="170" t="str">
        <f t="shared" si="60"/>
        <v>NA</v>
      </c>
      <c r="T100" s="170" t="str">
        <f t="shared" si="61"/>
        <v>NA</v>
      </c>
      <c r="U100" s="170" t="str">
        <f t="shared" si="62"/>
        <v>NA</v>
      </c>
      <c r="V100" s="170" t="str">
        <f t="shared" si="63"/>
        <v>NA</v>
      </c>
      <c r="W100" s="170" t="str">
        <f t="shared" si="64"/>
        <v>NA</v>
      </c>
      <c r="X100" s="170" t="str">
        <f t="shared" si="65"/>
        <v>NA</v>
      </c>
      <c r="Y100" s="170" t="str">
        <f t="shared" si="66"/>
        <v>NA</v>
      </c>
      <c r="Z100" s="170" t="str">
        <f t="shared" si="67"/>
        <v>NA</v>
      </c>
      <c r="AA100" s="170" t="str">
        <f t="shared" si="68"/>
        <v>NA</v>
      </c>
      <c r="AB100" s="170" t="str">
        <f t="shared" si="69"/>
        <v>NA</v>
      </c>
      <c r="AC100" s="170" t="str">
        <f t="shared" si="70"/>
        <v>NA</v>
      </c>
      <c r="AD100" s="170" t="str">
        <f t="shared" si="36"/>
        <v>NA</v>
      </c>
      <c r="AE100" s="170" t="str">
        <f t="shared" si="37"/>
        <v>NA</v>
      </c>
      <c r="AF100" s="170" t="str">
        <f t="shared" si="38"/>
        <v>NA</v>
      </c>
      <c r="AG100" s="170" t="str">
        <f t="shared" si="39"/>
        <v>NA</v>
      </c>
      <c r="AH100" s="170" t="str">
        <f t="shared" si="40"/>
        <v>NA</v>
      </c>
      <c r="AI100" s="170" t="str">
        <f t="shared" si="41"/>
        <v>NA</v>
      </c>
      <c r="AJ100" s="170" t="str">
        <f t="shared" si="42"/>
        <v>NA</v>
      </c>
      <c r="AK100" s="170" t="str">
        <f t="shared" si="43"/>
        <v>NA</v>
      </c>
      <c r="AL100" s="170" t="str">
        <f t="shared" si="44"/>
        <v>NA</v>
      </c>
      <c r="AM100" s="170" t="str">
        <f t="shared" si="45"/>
        <v>NA</v>
      </c>
      <c r="AN100" s="170"/>
    </row>
    <row r="101" spans="1:40" x14ac:dyDescent="0.35">
      <c r="A101" s="4" t="str">
        <f>'Techs-Fuels Updated'!D96</f>
        <v>XKPCOSCHO0</v>
      </c>
      <c r="B101" t="str">
        <f>'Techs-Fuels Updated'!G96</f>
        <v>XKCO</v>
      </c>
      <c r="C101" s="7">
        <f>'Techs-Fuels Updated'!I96</f>
        <v>1</v>
      </c>
      <c r="D101" s="170">
        <f>'Techs-Fuels Updated'!H96</f>
        <v>3.335</v>
      </c>
      <c r="E101" s="170">
        <f t="shared" si="46"/>
        <v>3.335</v>
      </c>
      <c r="F101" s="170">
        <f t="shared" si="47"/>
        <v>3.335</v>
      </c>
      <c r="G101" s="170">
        <f t="shared" si="48"/>
        <v>3.335</v>
      </c>
      <c r="H101" s="170">
        <f t="shared" si="49"/>
        <v>3.335</v>
      </c>
      <c r="I101" s="170">
        <f t="shared" si="50"/>
        <v>3.335</v>
      </c>
      <c r="J101" s="170">
        <f t="shared" si="51"/>
        <v>3.335</v>
      </c>
      <c r="K101" s="170">
        <f t="shared" si="52"/>
        <v>3.335</v>
      </c>
      <c r="L101" s="170">
        <f t="shared" si="53"/>
        <v>3.335</v>
      </c>
      <c r="M101" s="170">
        <f t="shared" si="54"/>
        <v>3.335</v>
      </c>
      <c r="N101" s="170">
        <f t="shared" si="55"/>
        <v>3.335</v>
      </c>
      <c r="O101" s="170">
        <f t="shared" si="56"/>
        <v>3.335</v>
      </c>
      <c r="P101" s="170">
        <f t="shared" si="57"/>
        <v>3.335</v>
      </c>
      <c r="Q101" s="170">
        <f t="shared" si="58"/>
        <v>3.335</v>
      </c>
      <c r="R101" s="170">
        <f t="shared" si="59"/>
        <v>3.335</v>
      </c>
      <c r="S101" s="170">
        <f t="shared" si="60"/>
        <v>3.335</v>
      </c>
      <c r="T101" s="170">
        <f t="shared" si="61"/>
        <v>3.335</v>
      </c>
      <c r="U101" s="170">
        <f t="shared" si="62"/>
        <v>3.335</v>
      </c>
      <c r="V101" s="170">
        <f t="shared" si="63"/>
        <v>3.335</v>
      </c>
      <c r="W101" s="170">
        <f t="shared" si="64"/>
        <v>3.335</v>
      </c>
      <c r="X101" s="170">
        <f t="shared" si="65"/>
        <v>3.335</v>
      </c>
      <c r="Y101" s="170">
        <f t="shared" si="66"/>
        <v>3.335</v>
      </c>
      <c r="Z101" s="170">
        <f t="shared" si="67"/>
        <v>3.335</v>
      </c>
      <c r="AA101" s="170">
        <f t="shared" si="68"/>
        <v>3.335</v>
      </c>
      <c r="AB101" s="170">
        <f t="shared" si="69"/>
        <v>3.335</v>
      </c>
      <c r="AC101" s="170">
        <f t="shared" si="70"/>
        <v>3.335</v>
      </c>
      <c r="AD101" s="170">
        <f t="shared" si="36"/>
        <v>3.335</v>
      </c>
      <c r="AE101" s="170">
        <f t="shared" si="37"/>
        <v>3.335</v>
      </c>
      <c r="AF101" s="170">
        <f t="shared" si="38"/>
        <v>3.335</v>
      </c>
      <c r="AG101" s="170">
        <f t="shared" si="39"/>
        <v>3.335</v>
      </c>
      <c r="AH101" s="170">
        <f t="shared" si="40"/>
        <v>3.335</v>
      </c>
      <c r="AI101" s="170">
        <f t="shared" si="41"/>
        <v>3.335</v>
      </c>
      <c r="AJ101" s="170">
        <f t="shared" si="42"/>
        <v>3.335</v>
      </c>
      <c r="AK101" s="170">
        <f t="shared" si="43"/>
        <v>3.335</v>
      </c>
      <c r="AL101" s="170">
        <f t="shared" si="44"/>
        <v>3.335</v>
      </c>
      <c r="AM101" s="170">
        <f t="shared" si="45"/>
        <v>3.335</v>
      </c>
      <c r="AN101" s="170"/>
    </row>
    <row r="102" spans="1:40" x14ac:dyDescent="0.35">
      <c r="A102" s="4" t="str">
        <f>'Techs-Fuels Updated'!D97</f>
        <v>XKPCOSCNO0</v>
      </c>
      <c r="B102" t="str">
        <f>'Techs-Fuels Updated'!G97</f>
        <v>XKCO</v>
      </c>
      <c r="C102" s="7">
        <f>'Techs-Fuels Updated'!I97</f>
        <v>1</v>
      </c>
      <c r="D102" s="170">
        <f>'Techs-Fuels Updated'!H97</f>
        <v>2.5</v>
      </c>
      <c r="E102" s="170">
        <f t="shared" si="46"/>
        <v>2.5</v>
      </c>
      <c r="F102" s="170">
        <f t="shared" si="47"/>
        <v>2.5</v>
      </c>
      <c r="G102" s="170">
        <f t="shared" si="48"/>
        <v>2.5</v>
      </c>
      <c r="H102" s="170">
        <f t="shared" si="49"/>
        <v>2.5</v>
      </c>
      <c r="I102" s="170">
        <f t="shared" si="50"/>
        <v>2.5</v>
      </c>
      <c r="J102" s="170">
        <f t="shared" si="51"/>
        <v>2.5</v>
      </c>
      <c r="K102" s="170">
        <f t="shared" si="52"/>
        <v>2.5</v>
      </c>
      <c r="L102" s="170">
        <f t="shared" si="53"/>
        <v>2.5</v>
      </c>
      <c r="M102" s="170">
        <f t="shared" si="54"/>
        <v>2.5</v>
      </c>
      <c r="N102" s="170">
        <f t="shared" si="55"/>
        <v>2.5</v>
      </c>
      <c r="O102" s="170">
        <f t="shared" si="56"/>
        <v>2.5</v>
      </c>
      <c r="P102" s="170">
        <f t="shared" si="57"/>
        <v>2.5</v>
      </c>
      <c r="Q102" s="170">
        <f t="shared" si="58"/>
        <v>2.5</v>
      </c>
      <c r="R102" s="170">
        <f t="shared" si="59"/>
        <v>2.5</v>
      </c>
      <c r="S102" s="170">
        <f t="shared" si="60"/>
        <v>2.5</v>
      </c>
      <c r="T102" s="170">
        <f t="shared" si="61"/>
        <v>2.5</v>
      </c>
      <c r="U102" s="170">
        <f t="shared" si="62"/>
        <v>2.5</v>
      </c>
      <c r="V102" s="170">
        <f t="shared" si="63"/>
        <v>2.5</v>
      </c>
      <c r="W102" s="170">
        <f t="shared" si="64"/>
        <v>2.5</v>
      </c>
      <c r="X102" s="170">
        <f t="shared" si="65"/>
        <v>2.5</v>
      </c>
      <c r="Y102" s="170">
        <f t="shared" si="66"/>
        <v>2.5</v>
      </c>
      <c r="Z102" s="170">
        <f t="shared" si="67"/>
        <v>2.5</v>
      </c>
      <c r="AA102" s="170">
        <f t="shared" si="68"/>
        <v>2.5</v>
      </c>
      <c r="AB102" s="170">
        <f t="shared" si="69"/>
        <v>2.5</v>
      </c>
      <c r="AC102" s="170">
        <f t="shared" si="70"/>
        <v>2.5</v>
      </c>
      <c r="AD102" s="170">
        <f t="shared" si="36"/>
        <v>2.5</v>
      </c>
      <c r="AE102" s="170">
        <f t="shared" si="37"/>
        <v>2.5</v>
      </c>
      <c r="AF102" s="170">
        <f t="shared" si="38"/>
        <v>2.5</v>
      </c>
      <c r="AG102" s="170">
        <f t="shared" si="39"/>
        <v>2.5</v>
      </c>
      <c r="AH102" s="170">
        <f t="shared" si="40"/>
        <v>2.5</v>
      </c>
      <c r="AI102" s="170">
        <f t="shared" si="41"/>
        <v>2.5</v>
      </c>
      <c r="AJ102" s="170">
        <f t="shared" si="42"/>
        <v>2.5</v>
      </c>
      <c r="AK102" s="170">
        <f t="shared" si="43"/>
        <v>2.5</v>
      </c>
      <c r="AL102" s="170">
        <f t="shared" si="44"/>
        <v>2.5</v>
      </c>
      <c r="AM102" s="170">
        <f t="shared" si="45"/>
        <v>2.5</v>
      </c>
      <c r="AN102" s="170"/>
    </row>
    <row r="103" spans="1:40" x14ac:dyDescent="0.35">
      <c r="A103" s="4" t="str">
        <f>'Techs-Fuels Updated'!D98</f>
        <v>XKPHYRRHO0</v>
      </c>
      <c r="B103" t="str">
        <f>'Techs-Fuels Updated'!G98</f>
        <v>NA</v>
      </c>
      <c r="C103" s="7" t="str">
        <f>'Techs-Fuels Updated'!I98</f>
        <v>NA</v>
      </c>
      <c r="D103" s="170" t="str">
        <f>'Techs-Fuels Updated'!H98</f>
        <v>NA</v>
      </c>
      <c r="E103" s="170" t="str">
        <f t="shared" si="46"/>
        <v>NA</v>
      </c>
      <c r="F103" s="170" t="str">
        <f t="shared" si="47"/>
        <v>NA</v>
      </c>
      <c r="G103" s="170" t="str">
        <f t="shared" si="48"/>
        <v>NA</v>
      </c>
      <c r="H103" s="170" t="str">
        <f t="shared" si="49"/>
        <v>NA</v>
      </c>
      <c r="I103" s="170" t="str">
        <f t="shared" si="50"/>
        <v>NA</v>
      </c>
      <c r="J103" s="170" t="str">
        <f t="shared" si="51"/>
        <v>NA</v>
      </c>
      <c r="K103" s="170" t="str">
        <f t="shared" si="52"/>
        <v>NA</v>
      </c>
      <c r="L103" s="170" t="str">
        <f t="shared" si="53"/>
        <v>NA</v>
      </c>
      <c r="M103" s="170" t="str">
        <f t="shared" si="54"/>
        <v>NA</v>
      </c>
      <c r="N103" s="170" t="str">
        <f t="shared" si="55"/>
        <v>NA</v>
      </c>
      <c r="O103" s="170" t="str">
        <f t="shared" si="56"/>
        <v>NA</v>
      </c>
      <c r="P103" s="170" t="str">
        <f t="shared" si="57"/>
        <v>NA</v>
      </c>
      <c r="Q103" s="170" t="str">
        <f t="shared" si="58"/>
        <v>NA</v>
      </c>
      <c r="R103" s="170" t="str">
        <f t="shared" si="59"/>
        <v>NA</v>
      </c>
      <c r="S103" s="170" t="str">
        <f t="shared" si="60"/>
        <v>NA</v>
      </c>
      <c r="T103" s="170" t="str">
        <f t="shared" si="61"/>
        <v>NA</v>
      </c>
      <c r="U103" s="170" t="str">
        <f t="shared" si="62"/>
        <v>NA</v>
      </c>
      <c r="V103" s="170" t="str">
        <f t="shared" si="63"/>
        <v>NA</v>
      </c>
      <c r="W103" s="170" t="str">
        <f t="shared" si="64"/>
        <v>NA</v>
      </c>
      <c r="X103" s="170" t="str">
        <f t="shared" si="65"/>
        <v>NA</v>
      </c>
      <c r="Y103" s="170" t="str">
        <f t="shared" si="66"/>
        <v>NA</v>
      </c>
      <c r="Z103" s="170" t="str">
        <f t="shared" si="67"/>
        <v>NA</v>
      </c>
      <c r="AA103" s="170" t="str">
        <f t="shared" si="68"/>
        <v>NA</v>
      </c>
      <c r="AB103" s="170" t="str">
        <f t="shared" si="69"/>
        <v>NA</v>
      </c>
      <c r="AC103" s="170" t="str">
        <f t="shared" si="70"/>
        <v>NA</v>
      </c>
      <c r="AD103" s="170" t="str">
        <f t="shared" si="36"/>
        <v>NA</v>
      </c>
      <c r="AE103" s="170" t="str">
        <f t="shared" si="37"/>
        <v>NA</v>
      </c>
      <c r="AF103" s="170" t="str">
        <f t="shared" si="38"/>
        <v>NA</v>
      </c>
      <c r="AG103" s="170" t="str">
        <f t="shared" si="39"/>
        <v>NA</v>
      </c>
      <c r="AH103" s="170" t="str">
        <f t="shared" si="40"/>
        <v>NA</v>
      </c>
      <c r="AI103" s="170" t="str">
        <f t="shared" si="41"/>
        <v>NA</v>
      </c>
      <c r="AJ103" s="170" t="str">
        <f t="shared" si="42"/>
        <v>NA</v>
      </c>
      <c r="AK103" s="170" t="str">
        <f t="shared" si="43"/>
        <v>NA</v>
      </c>
      <c r="AL103" s="170" t="str">
        <f t="shared" si="44"/>
        <v>NA</v>
      </c>
      <c r="AM103" s="170" t="str">
        <f t="shared" si="45"/>
        <v>NA</v>
      </c>
      <c r="AN103" s="170"/>
    </row>
    <row r="104" spans="1:40" x14ac:dyDescent="0.35">
      <c r="A104" s="4" t="str">
        <f>'Techs-Fuels Updated'!D99</f>
        <v>XKPHYRRNO0</v>
      </c>
      <c r="B104" t="str">
        <f>'Techs-Fuels Updated'!G99</f>
        <v>NA</v>
      </c>
      <c r="C104" s="7" t="str">
        <f>'Techs-Fuels Updated'!I99</f>
        <v>NA</v>
      </c>
      <c r="D104" s="170" t="str">
        <f>'Techs-Fuels Updated'!H99</f>
        <v>NA</v>
      </c>
      <c r="E104" s="170" t="str">
        <f t="shared" si="46"/>
        <v>NA</v>
      </c>
      <c r="F104" s="170" t="str">
        <f t="shared" si="47"/>
        <v>NA</v>
      </c>
      <c r="G104" s="170" t="str">
        <f t="shared" si="48"/>
        <v>NA</v>
      </c>
      <c r="H104" s="170" t="str">
        <f t="shared" si="49"/>
        <v>NA</v>
      </c>
      <c r="I104" s="170" t="str">
        <f t="shared" si="50"/>
        <v>NA</v>
      </c>
      <c r="J104" s="170" t="str">
        <f t="shared" si="51"/>
        <v>NA</v>
      </c>
      <c r="K104" s="170" t="str">
        <f t="shared" si="52"/>
        <v>NA</v>
      </c>
      <c r="L104" s="170" t="str">
        <f t="shared" si="53"/>
        <v>NA</v>
      </c>
      <c r="M104" s="170" t="str">
        <f t="shared" si="54"/>
        <v>NA</v>
      </c>
      <c r="N104" s="170" t="str">
        <f t="shared" si="55"/>
        <v>NA</v>
      </c>
      <c r="O104" s="170" t="str">
        <f t="shared" si="56"/>
        <v>NA</v>
      </c>
      <c r="P104" s="170" t="str">
        <f t="shared" si="57"/>
        <v>NA</v>
      </c>
      <c r="Q104" s="170" t="str">
        <f t="shared" si="58"/>
        <v>NA</v>
      </c>
      <c r="R104" s="170" t="str">
        <f t="shared" si="59"/>
        <v>NA</v>
      </c>
      <c r="S104" s="170" t="str">
        <f t="shared" si="60"/>
        <v>NA</v>
      </c>
      <c r="T104" s="170" t="str">
        <f t="shared" si="61"/>
        <v>NA</v>
      </c>
      <c r="U104" s="170" t="str">
        <f t="shared" si="62"/>
        <v>NA</v>
      </c>
      <c r="V104" s="170" t="str">
        <f t="shared" si="63"/>
        <v>NA</v>
      </c>
      <c r="W104" s="170" t="str">
        <f t="shared" si="64"/>
        <v>NA</v>
      </c>
      <c r="X104" s="170" t="str">
        <f t="shared" si="65"/>
        <v>NA</v>
      </c>
      <c r="Y104" s="170" t="str">
        <f t="shared" si="66"/>
        <v>NA</v>
      </c>
      <c r="Z104" s="170" t="str">
        <f t="shared" si="67"/>
        <v>NA</v>
      </c>
      <c r="AA104" s="170" t="str">
        <f t="shared" si="68"/>
        <v>NA</v>
      </c>
      <c r="AB104" s="170" t="str">
        <f t="shared" si="69"/>
        <v>NA</v>
      </c>
      <c r="AC104" s="170" t="str">
        <f t="shared" si="70"/>
        <v>NA</v>
      </c>
      <c r="AD104" s="170" t="str">
        <f t="shared" si="36"/>
        <v>NA</v>
      </c>
      <c r="AE104" s="170" t="str">
        <f t="shared" si="37"/>
        <v>NA</v>
      </c>
      <c r="AF104" s="170" t="str">
        <f t="shared" si="38"/>
        <v>NA</v>
      </c>
      <c r="AG104" s="170" t="str">
        <f t="shared" si="39"/>
        <v>NA</v>
      </c>
      <c r="AH104" s="170" t="str">
        <f t="shared" si="40"/>
        <v>NA</v>
      </c>
      <c r="AI104" s="170" t="str">
        <f t="shared" si="41"/>
        <v>NA</v>
      </c>
      <c r="AJ104" s="170" t="str">
        <f t="shared" si="42"/>
        <v>NA</v>
      </c>
      <c r="AK104" s="170" t="str">
        <f t="shared" si="43"/>
        <v>NA</v>
      </c>
      <c r="AL104" s="170" t="str">
        <f t="shared" si="44"/>
        <v>NA</v>
      </c>
      <c r="AM104" s="170" t="str">
        <f t="shared" si="45"/>
        <v>NA</v>
      </c>
      <c r="AN104" s="170"/>
    </row>
    <row r="105" spans="1:40" x14ac:dyDescent="0.35">
      <c r="A105" s="4" t="str">
        <f>'Techs-Fuels Updated'!D100</f>
        <v>XKPSOU1NO0</v>
      </c>
      <c r="B105" t="str">
        <f>'Techs-Fuels Updated'!G100</f>
        <v>NA</v>
      </c>
      <c r="C105" s="7" t="str">
        <f>'Techs-Fuels Updated'!I100</f>
        <v>NA</v>
      </c>
      <c r="D105" s="170" t="str">
        <f>'Techs-Fuels Updated'!H100</f>
        <v>NA</v>
      </c>
      <c r="E105" s="170" t="str">
        <f t="shared" si="46"/>
        <v>NA</v>
      </c>
      <c r="F105" s="170" t="str">
        <f t="shared" si="47"/>
        <v>NA</v>
      </c>
      <c r="G105" s="170" t="str">
        <f t="shared" si="48"/>
        <v>NA</v>
      </c>
      <c r="H105" s="170" t="str">
        <f t="shared" si="49"/>
        <v>NA</v>
      </c>
      <c r="I105" s="170" t="str">
        <f t="shared" si="50"/>
        <v>NA</v>
      </c>
      <c r="J105" s="170" t="str">
        <f t="shared" si="51"/>
        <v>NA</v>
      </c>
      <c r="K105" s="170" t="str">
        <f t="shared" si="52"/>
        <v>NA</v>
      </c>
      <c r="L105" s="170" t="str">
        <f t="shared" si="53"/>
        <v>NA</v>
      </c>
      <c r="M105" s="170" t="str">
        <f t="shared" si="54"/>
        <v>NA</v>
      </c>
      <c r="N105" s="170" t="str">
        <f t="shared" si="55"/>
        <v>NA</v>
      </c>
      <c r="O105" s="170" t="str">
        <f t="shared" si="56"/>
        <v>NA</v>
      </c>
      <c r="P105" s="170" t="str">
        <f t="shared" si="57"/>
        <v>NA</v>
      </c>
      <c r="Q105" s="170" t="str">
        <f t="shared" si="58"/>
        <v>NA</v>
      </c>
      <c r="R105" s="170" t="str">
        <f t="shared" si="59"/>
        <v>NA</v>
      </c>
      <c r="S105" s="170" t="str">
        <f t="shared" si="60"/>
        <v>NA</v>
      </c>
      <c r="T105" s="170" t="str">
        <f t="shared" si="61"/>
        <v>NA</v>
      </c>
      <c r="U105" s="170" t="str">
        <f t="shared" si="62"/>
        <v>NA</v>
      </c>
      <c r="V105" s="170" t="str">
        <f t="shared" si="63"/>
        <v>NA</v>
      </c>
      <c r="W105" s="170" t="str">
        <f t="shared" si="64"/>
        <v>NA</v>
      </c>
      <c r="X105" s="170" t="str">
        <f t="shared" si="65"/>
        <v>NA</v>
      </c>
      <c r="Y105" s="170" t="str">
        <f t="shared" si="66"/>
        <v>NA</v>
      </c>
      <c r="Z105" s="170" t="str">
        <f t="shared" si="67"/>
        <v>NA</v>
      </c>
      <c r="AA105" s="170" t="str">
        <f t="shared" si="68"/>
        <v>NA</v>
      </c>
      <c r="AB105" s="170" t="str">
        <f t="shared" si="69"/>
        <v>NA</v>
      </c>
      <c r="AC105" s="170" t="str">
        <f t="shared" si="70"/>
        <v>NA</v>
      </c>
      <c r="AD105" s="170" t="str">
        <f t="shared" si="36"/>
        <v>NA</v>
      </c>
      <c r="AE105" s="170" t="str">
        <f t="shared" si="37"/>
        <v>NA</v>
      </c>
      <c r="AF105" s="170" t="str">
        <f t="shared" si="38"/>
        <v>NA</v>
      </c>
      <c r="AG105" s="170" t="str">
        <f t="shared" si="39"/>
        <v>NA</v>
      </c>
      <c r="AH105" s="170" t="str">
        <f t="shared" si="40"/>
        <v>NA</v>
      </c>
      <c r="AI105" s="170" t="str">
        <f t="shared" si="41"/>
        <v>NA</v>
      </c>
      <c r="AJ105" s="170" t="str">
        <f t="shared" si="42"/>
        <v>NA</v>
      </c>
      <c r="AK105" s="170" t="str">
        <f t="shared" si="43"/>
        <v>NA</v>
      </c>
      <c r="AL105" s="170" t="str">
        <f t="shared" si="44"/>
        <v>NA</v>
      </c>
      <c r="AM105" s="170" t="str">
        <f t="shared" si="45"/>
        <v>NA</v>
      </c>
      <c r="AN105" s="170"/>
    </row>
    <row r="106" spans="1:40" x14ac:dyDescent="0.35">
      <c r="A106" s="4" t="str">
        <f>'Techs-Fuels Updated'!D101</f>
        <v>XKPSOU1NI0</v>
      </c>
      <c r="B106" t="str">
        <f>'Techs-Fuels Updated'!G101</f>
        <v>NA</v>
      </c>
      <c r="C106" s="7" t="str">
        <f>'Techs-Fuels Updated'!I101</f>
        <v>NA</v>
      </c>
      <c r="D106" s="170" t="str">
        <f>'Techs-Fuels Updated'!H101</f>
        <v>NA</v>
      </c>
      <c r="E106" s="170" t="str">
        <f t="shared" si="46"/>
        <v>NA</v>
      </c>
      <c r="F106" s="170" t="str">
        <f t="shared" si="47"/>
        <v>NA</v>
      </c>
      <c r="G106" s="170" t="str">
        <f t="shared" si="48"/>
        <v>NA</v>
      </c>
      <c r="H106" s="170" t="str">
        <f t="shared" si="49"/>
        <v>NA</v>
      </c>
      <c r="I106" s="170" t="str">
        <f t="shared" si="50"/>
        <v>NA</v>
      </c>
      <c r="J106" s="170" t="str">
        <f t="shared" si="51"/>
        <v>NA</v>
      </c>
      <c r="K106" s="170" t="str">
        <f t="shared" si="52"/>
        <v>NA</v>
      </c>
      <c r="L106" s="170" t="str">
        <f t="shared" si="53"/>
        <v>NA</v>
      </c>
      <c r="M106" s="170" t="str">
        <f t="shared" si="54"/>
        <v>NA</v>
      </c>
      <c r="N106" s="170" t="str">
        <f t="shared" si="55"/>
        <v>NA</v>
      </c>
      <c r="O106" s="170" t="str">
        <f t="shared" si="56"/>
        <v>NA</v>
      </c>
      <c r="P106" s="170" t="str">
        <f t="shared" si="57"/>
        <v>NA</v>
      </c>
      <c r="Q106" s="170" t="str">
        <f t="shared" si="58"/>
        <v>NA</v>
      </c>
      <c r="R106" s="170" t="str">
        <f t="shared" si="59"/>
        <v>NA</v>
      </c>
      <c r="S106" s="170" t="str">
        <f t="shared" si="60"/>
        <v>NA</v>
      </c>
      <c r="T106" s="170" t="str">
        <f t="shared" si="61"/>
        <v>NA</v>
      </c>
      <c r="U106" s="170" t="str">
        <f t="shared" si="62"/>
        <v>NA</v>
      </c>
      <c r="V106" s="170" t="str">
        <f t="shared" si="63"/>
        <v>NA</v>
      </c>
      <c r="W106" s="170" t="str">
        <f t="shared" si="64"/>
        <v>NA</v>
      </c>
      <c r="X106" s="170" t="str">
        <f t="shared" si="65"/>
        <v>NA</v>
      </c>
      <c r="Y106" s="170" t="str">
        <f t="shared" si="66"/>
        <v>NA</v>
      </c>
      <c r="Z106" s="170" t="str">
        <f t="shared" si="67"/>
        <v>NA</v>
      </c>
      <c r="AA106" s="170" t="str">
        <f t="shared" si="68"/>
        <v>NA</v>
      </c>
      <c r="AB106" s="170" t="str">
        <f t="shared" si="69"/>
        <v>NA</v>
      </c>
      <c r="AC106" s="170" t="str">
        <f t="shared" si="70"/>
        <v>NA</v>
      </c>
      <c r="AD106" s="170" t="str">
        <f t="shared" si="36"/>
        <v>NA</v>
      </c>
      <c r="AE106" s="170" t="str">
        <f t="shared" si="37"/>
        <v>NA</v>
      </c>
      <c r="AF106" s="170" t="str">
        <f t="shared" si="38"/>
        <v>NA</v>
      </c>
      <c r="AG106" s="170" t="str">
        <f t="shared" si="39"/>
        <v>NA</v>
      </c>
      <c r="AH106" s="170" t="str">
        <f t="shared" si="40"/>
        <v>NA</v>
      </c>
      <c r="AI106" s="170" t="str">
        <f t="shared" si="41"/>
        <v>NA</v>
      </c>
      <c r="AJ106" s="170" t="str">
        <f t="shared" si="42"/>
        <v>NA</v>
      </c>
      <c r="AK106" s="170" t="str">
        <f t="shared" si="43"/>
        <v>NA</v>
      </c>
      <c r="AL106" s="170" t="str">
        <f t="shared" si="44"/>
        <v>NA</v>
      </c>
      <c r="AM106" s="170" t="str">
        <f t="shared" si="45"/>
        <v>NA</v>
      </c>
      <c r="AN106" s="170"/>
    </row>
    <row r="107" spans="1:40" x14ac:dyDescent="0.35">
      <c r="A107" s="4" t="str">
        <f>'Techs-Fuels Updated'!D102</f>
        <v>XKPWI25NO0</v>
      </c>
      <c r="B107" t="str">
        <f>'Techs-Fuels Updated'!G102</f>
        <v>NA</v>
      </c>
      <c r="C107" s="7" t="str">
        <f>'Techs-Fuels Updated'!I102</f>
        <v>NA</v>
      </c>
      <c r="D107" s="170" t="str">
        <f>'Techs-Fuels Updated'!H102</f>
        <v>NA</v>
      </c>
      <c r="E107" s="170" t="str">
        <f t="shared" si="46"/>
        <v>NA</v>
      </c>
      <c r="F107" s="170" t="str">
        <f t="shared" si="47"/>
        <v>NA</v>
      </c>
      <c r="G107" s="170" t="str">
        <f t="shared" si="48"/>
        <v>NA</v>
      </c>
      <c r="H107" s="170" t="str">
        <f t="shared" si="49"/>
        <v>NA</v>
      </c>
      <c r="I107" s="170" t="str">
        <f t="shared" si="50"/>
        <v>NA</v>
      </c>
      <c r="J107" s="170" t="str">
        <f t="shared" si="51"/>
        <v>NA</v>
      </c>
      <c r="K107" s="170" t="str">
        <f t="shared" si="52"/>
        <v>NA</v>
      </c>
      <c r="L107" s="170" t="str">
        <f t="shared" si="53"/>
        <v>NA</v>
      </c>
      <c r="M107" s="170" t="str">
        <f t="shared" si="54"/>
        <v>NA</v>
      </c>
      <c r="N107" s="170" t="str">
        <f t="shared" si="55"/>
        <v>NA</v>
      </c>
      <c r="O107" s="170" t="str">
        <f t="shared" si="56"/>
        <v>NA</v>
      </c>
      <c r="P107" s="170" t="str">
        <f t="shared" si="57"/>
        <v>NA</v>
      </c>
      <c r="Q107" s="170" t="str">
        <f t="shared" si="58"/>
        <v>NA</v>
      </c>
      <c r="R107" s="170" t="str">
        <f t="shared" si="59"/>
        <v>NA</v>
      </c>
      <c r="S107" s="170" t="str">
        <f t="shared" si="60"/>
        <v>NA</v>
      </c>
      <c r="T107" s="170" t="str">
        <f t="shared" si="61"/>
        <v>NA</v>
      </c>
      <c r="U107" s="170" t="str">
        <f t="shared" si="62"/>
        <v>NA</v>
      </c>
      <c r="V107" s="170" t="str">
        <f t="shared" si="63"/>
        <v>NA</v>
      </c>
      <c r="W107" s="170" t="str">
        <f t="shared" si="64"/>
        <v>NA</v>
      </c>
      <c r="X107" s="170" t="str">
        <f t="shared" si="65"/>
        <v>NA</v>
      </c>
      <c r="Y107" s="170" t="str">
        <f t="shared" si="66"/>
        <v>NA</v>
      </c>
      <c r="Z107" s="170" t="str">
        <f t="shared" si="67"/>
        <v>NA</v>
      </c>
      <c r="AA107" s="170" t="str">
        <f t="shared" si="68"/>
        <v>NA</v>
      </c>
      <c r="AB107" s="170" t="str">
        <f t="shared" si="69"/>
        <v>NA</v>
      </c>
      <c r="AC107" s="170" t="str">
        <f t="shared" si="70"/>
        <v>NA</v>
      </c>
      <c r="AD107" s="170" t="str">
        <f t="shared" si="36"/>
        <v>NA</v>
      </c>
      <c r="AE107" s="170" t="str">
        <f t="shared" si="37"/>
        <v>NA</v>
      </c>
      <c r="AF107" s="170" t="str">
        <f t="shared" si="38"/>
        <v>NA</v>
      </c>
      <c r="AG107" s="170" t="str">
        <f t="shared" si="39"/>
        <v>NA</v>
      </c>
      <c r="AH107" s="170" t="str">
        <f t="shared" si="40"/>
        <v>NA</v>
      </c>
      <c r="AI107" s="170" t="str">
        <f t="shared" si="41"/>
        <v>NA</v>
      </c>
      <c r="AJ107" s="170" t="str">
        <f t="shared" si="42"/>
        <v>NA</v>
      </c>
      <c r="AK107" s="170" t="str">
        <f t="shared" si="43"/>
        <v>NA</v>
      </c>
      <c r="AL107" s="170" t="str">
        <f t="shared" si="44"/>
        <v>NA</v>
      </c>
      <c r="AM107" s="170" t="str">
        <f t="shared" si="45"/>
        <v>NA</v>
      </c>
      <c r="AN107" s="170"/>
    </row>
    <row r="108" spans="1:40" x14ac:dyDescent="0.35">
      <c r="A108" s="4" t="str">
        <f>'Techs-Fuels Updated'!D103</f>
        <v>XKPWI25NI0</v>
      </c>
      <c r="B108" t="str">
        <f>'Techs-Fuels Updated'!G103</f>
        <v>NA</v>
      </c>
      <c r="C108" s="7" t="str">
        <f>'Techs-Fuels Updated'!I103</f>
        <v>NA</v>
      </c>
      <c r="D108" s="170" t="str">
        <f>'Techs-Fuels Updated'!H103</f>
        <v>NA</v>
      </c>
      <c r="E108" s="170" t="str">
        <f t="shared" si="46"/>
        <v>NA</v>
      </c>
      <c r="F108" s="170" t="str">
        <f t="shared" si="47"/>
        <v>NA</v>
      </c>
      <c r="G108" s="170" t="str">
        <f t="shared" si="48"/>
        <v>NA</v>
      </c>
      <c r="H108" s="170" t="str">
        <f t="shared" si="49"/>
        <v>NA</v>
      </c>
      <c r="I108" s="170" t="str">
        <f t="shared" si="50"/>
        <v>NA</v>
      </c>
      <c r="J108" s="170" t="str">
        <f t="shared" si="51"/>
        <v>NA</v>
      </c>
      <c r="K108" s="170" t="str">
        <f t="shared" si="52"/>
        <v>NA</v>
      </c>
      <c r="L108" s="170" t="str">
        <f t="shared" si="53"/>
        <v>NA</v>
      </c>
      <c r="M108" s="170" t="str">
        <f t="shared" si="54"/>
        <v>NA</v>
      </c>
      <c r="N108" s="170" t="str">
        <f t="shared" si="55"/>
        <v>NA</v>
      </c>
      <c r="O108" s="170" t="str">
        <f t="shared" si="56"/>
        <v>NA</v>
      </c>
      <c r="P108" s="170" t="str">
        <f t="shared" si="57"/>
        <v>NA</v>
      </c>
      <c r="Q108" s="170" t="str">
        <f t="shared" si="58"/>
        <v>NA</v>
      </c>
      <c r="R108" s="170" t="str">
        <f t="shared" si="59"/>
        <v>NA</v>
      </c>
      <c r="S108" s="170" t="str">
        <f t="shared" si="60"/>
        <v>NA</v>
      </c>
      <c r="T108" s="170" t="str">
        <f t="shared" si="61"/>
        <v>NA</v>
      </c>
      <c r="U108" s="170" t="str">
        <f t="shared" si="62"/>
        <v>NA</v>
      </c>
      <c r="V108" s="170" t="str">
        <f t="shared" si="63"/>
        <v>NA</v>
      </c>
      <c r="W108" s="170" t="str">
        <f t="shared" si="64"/>
        <v>NA</v>
      </c>
      <c r="X108" s="170" t="str">
        <f t="shared" si="65"/>
        <v>NA</v>
      </c>
      <c r="Y108" s="170" t="str">
        <f t="shared" si="66"/>
        <v>NA</v>
      </c>
      <c r="Z108" s="170" t="str">
        <f t="shared" si="67"/>
        <v>NA</v>
      </c>
      <c r="AA108" s="170" t="str">
        <f t="shared" si="68"/>
        <v>NA</v>
      </c>
      <c r="AB108" s="170" t="str">
        <f t="shared" si="69"/>
        <v>NA</v>
      </c>
      <c r="AC108" s="170" t="str">
        <f t="shared" si="70"/>
        <v>NA</v>
      </c>
      <c r="AD108" s="170" t="str">
        <f t="shared" si="36"/>
        <v>NA</v>
      </c>
      <c r="AE108" s="170" t="str">
        <f t="shared" si="37"/>
        <v>NA</v>
      </c>
      <c r="AF108" s="170" t="str">
        <f t="shared" si="38"/>
        <v>NA</v>
      </c>
      <c r="AG108" s="170" t="str">
        <f t="shared" si="39"/>
        <v>NA</v>
      </c>
      <c r="AH108" s="170" t="str">
        <f t="shared" si="40"/>
        <v>NA</v>
      </c>
      <c r="AI108" s="170" t="str">
        <f t="shared" si="41"/>
        <v>NA</v>
      </c>
      <c r="AJ108" s="170" t="str">
        <f t="shared" si="42"/>
        <v>NA</v>
      </c>
      <c r="AK108" s="170" t="str">
        <f t="shared" si="43"/>
        <v>NA</v>
      </c>
      <c r="AL108" s="170" t="str">
        <f t="shared" si="44"/>
        <v>NA</v>
      </c>
      <c r="AM108" s="170" t="str">
        <f t="shared" si="45"/>
        <v>NA</v>
      </c>
      <c r="AN108" s="170"/>
    </row>
    <row r="109" spans="1:40" x14ac:dyDescent="0.35">
      <c r="A109" s="4" t="str">
        <f>'Techs-Fuels Updated'!D104</f>
        <v>XKTELTRH00</v>
      </c>
      <c r="B109" t="str">
        <f>'Techs-Fuels Updated'!G104</f>
        <v>XKEL1</v>
      </c>
      <c r="C109" s="7">
        <f>'Techs-Fuels Updated'!I104</f>
        <v>1</v>
      </c>
      <c r="D109" s="170">
        <f>'Techs-Fuels Updated'!H104</f>
        <v>1</v>
      </c>
      <c r="E109" s="170">
        <f t="shared" si="46"/>
        <v>1</v>
      </c>
      <c r="F109" s="170">
        <f t="shared" si="47"/>
        <v>1</v>
      </c>
      <c r="G109" s="170">
        <f t="shared" si="48"/>
        <v>1</v>
      </c>
      <c r="H109" s="170">
        <f t="shared" si="49"/>
        <v>1</v>
      </c>
      <c r="I109" s="170">
        <f t="shared" si="50"/>
        <v>1</v>
      </c>
      <c r="J109" s="170">
        <f t="shared" si="51"/>
        <v>1</v>
      </c>
      <c r="K109" s="170">
        <f t="shared" si="52"/>
        <v>1</v>
      </c>
      <c r="L109" s="170">
        <f t="shared" si="53"/>
        <v>1</v>
      </c>
      <c r="M109" s="170">
        <f t="shared" si="54"/>
        <v>1</v>
      </c>
      <c r="N109" s="170">
        <f t="shared" si="55"/>
        <v>1</v>
      </c>
      <c r="O109" s="170">
        <f t="shared" si="56"/>
        <v>1</v>
      </c>
      <c r="P109" s="170">
        <f t="shared" si="57"/>
        <v>1</v>
      </c>
      <c r="Q109" s="170">
        <f t="shared" si="58"/>
        <v>1</v>
      </c>
      <c r="R109" s="170">
        <f t="shared" si="59"/>
        <v>1</v>
      </c>
      <c r="S109" s="170">
        <f t="shared" si="60"/>
        <v>1</v>
      </c>
      <c r="T109" s="170">
        <f t="shared" si="61"/>
        <v>1</v>
      </c>
      <c r="U109" s="170">
        <f t="shared" si="62"/>
        <v>1</v>
      </c>
      <c r="V109" s="170">
        <f t="shared" si="63"/>
        <v>1</v>
      </c>
      <c r="W109" s="170">
        <f t="shared" si="64"/>
        <v>1</v>
      </c>
      <c r="X109" s="170">
        <f t="shared" si="65"/>
        <v>1</v>
      </c>
      <c r="Y109" s="170">
        <f t="shared" si="66"/>
        <v>1</v>
      </c>
      <c r="Z109" s="170">
        <f t="shared" si="67"/>
        <v>1</v>
      </c>
      <c r="AA109" s="170">
        <f t="shared" si="68"/>
        <v>1</v>
      </c>
      <c r="AB109" s="170">
        <f t="shared" si="69"/>
        <v>1</v>
      </c>
      <c r="AC109" s="170">
        <f t="shared" si="70"/>
        <v>1</v>
      </c>
      <c r="AD109" s="170">
        <f t="shared" si="36"/>
        <v>1</v>
      </c>
      <c r="AE109" s="170">
        <f t="shared" si="37"/>
        <v>1</v>
      </c>
      <c r="AF109" s="170">
        <f t="shared" si="38"/>
        <v>1</v>
      </c>
      <c r="AG109" s="170">
        <f t="shared" si="39"/>
        <v>1</v>
      </c>
      <c r="AH109" s="170">
        <f t="shared" si="40"/>
        <v>1</v>
      </c>
      <c r="AI109" s="170">
        <f t="shared" si="41"/>
        <v>1</v>
      </c>
      <c r="AJ109" s="170">
        <f t="shared" si="42"/>
        <v>1</v>
      </c>
      <c r="AK109" s="170">
        <f t="shared" si="43"/>
        <v>1</v>
      </c>
      <c r="AL109" s="170">
        <f t="shared" si="44"/>
        <v>1</v>
      </c>
      <c r="AM109" s="170">
        <f t="shared" si="45"/>
        <v>1</v>
      </c>
      <c r="AN109" s="170"/>
    </row>
    <row r="110" spans="1:40" x14ac:dyDescent="0.35">
      <c r="A110" s="4" t="str">
        <f>'Techs-Fuels Updated'!D105</f>
        <v>XKTELDSH00</v>
      </c>
      <c r="B110" t="str">
        <f>'Techs-Fuels Updated'!G105</f>
        <v>XKEL2</v>
      </c>
      <c r="C110" s="7">
        <f>'Techs-Fuels Updated'!I105</f>
        <v>1</v>
      </c>
      <c r="D110" s="170">
        <f>'Techs-Fuels Updated'!H105</f>
        <v>1</v>
      </c>
      <c r="E110" s="170">
        <f t="shared" si="46"/>
        <v>1</v>
      </c>
      <c r="F110" s="170">
        <f t="shared" si="47"/>
        <v>1</v>
      </c>
      <c r="G110" s="170">
        <f t="shared" si="48"/>
        <v>1</v>
      </c>
      <c r="H110" s="170">
        <f t="shared" si="49"/>
        <v>1</v>
      </c>
      <c r="I110" s="170">
        <f t="shared" si="50"/>
        <v>1</v>
      </c>
      <c r="J110" s="170">
        <f t="shared" si="51"/>
        <v>1</v>
      </c>
      <c r="K110" s="170">
        <f t="shared" si="52"/>
        <v>1</v>
      </c>
      <c r="L110" s="170">
        <f t="shared" si="53"/>
        <v>1</v>
      </c>
      <c r="M110" s="170">
        <f t="shared" si="54"/>
        <v>1</v>
      </c>
      <c r="N110" s="170">
        <f t="shared" si="55"/>
        <v>1</v>
      </c>
      <c r="O110" s="170">
        <f t="shared" si="56"/>
        <v>1</v>
      </c>
      <c r="P110" s="170">
        <f t="shared" si="57"/>
        <v>1</v>
      </c>
      <c r="Q110" s="170">
        <f t="shared" si="58"/>
        <v>1</v>
      </c>
      <c r="R110" s="170">
        <f t="shared" si="59"/>
        <v>1</v>
      </c>
      <c r="S110" s="170">
        <f t="shared" si="60"/>
        <v>1</v>
      </c>
      <c r="T110" s="170">
        <f t="shared" si="61"/>
        <v>1</v>
      </c>
      <c r="U110" s="170">
        <f t="shared" si="62"/>
        <v>1</v>
      </c>
      <c r="V110" s="170">
        <f t="shared" si="63"/>
        <v>1</v>
      </c>
      <c r="W110" s="170">
        <f t="shared" si="64"/>
        <v>1</v>
      </c>
      <c r="X110" s="170">
        <f t="shared" si="65"/>
        <v>1</v>
      </c>
      <c r="Y110" s="170">
        <f t="shared" si="66"/>
        <v>1</v>
      </c>
      <c r="Z110" s="170">
        <f t="shared" si="67"/>
        <v>1</v>
      </c>
      <c r="AA110" s="170">
        <f t="shared" si="68"/>
        <v>1</v>
      </c>
      <c r="AB110" s="170">
        <f t="shared" si="69"/>
        <v>1</v>
      </c>
      <c r="AC110" s="170">
        <f t="shared" si="70"/>
        <v>1</v>
      </c>
      <c r="AD110" s="170">
        <f t="shared" si="36"/>
        <v>1</v>
      </c>
      <c r="AE110" s="170">
        <f t="shared" si="37"/>
        <v>1</v>
      </c>
      <c r="AF110" s="170">
        <f t="shared" si="38"/>
        <v>1</v>
      </c>
      <c r="AG110" s="170">
        <f t="shared" si="39"/>
        <v>1</v>
      </c>
      <c r="AH110" s="170">
        <f t="shared" si="40"/>
        <v>1</v>
      </c>
      <c r="AI110" s="170">
        <f t="shared" si="41"/>
        <v>1</v>
      </c>
      <c r="AJ110" s="170">
        <f t="shared" si="42"/>
        <v>1</v>
      </c>
      <c r="AK110" s="170">
        <f t="shared" si="43"/>
        <v>1</v>
      </c>
      <c r="AL110" s="170">
        <f t="shared" si="44"/>
        <v>1</v>
      </c>
      <c r="AM110" s="170">
        <f t="shared" si="45"/>
        <v>1</v>
      </c>
      <c r="AN110" s="170"/>
    </row>
    <row r="111" spans="1:40" x14ac:dyDescent="0.35">
      <c r="A111" s="4" t="str">
        <f>'Techs-Fuels Updated'!D106</f>
        <v>XKTRDIMH00</v>
      </c>
      <c r="B111" t="str">
        <f>'Techs-Fuels Updated'!G106</f>
        <v>NA</v>
      </c>
      <c r="C111" s="7" t="str">
        <f>'Techs-Fuels Updated'!I106</f>
        <v>NA</v>
      </c>
      <c r="D111" s="170" t="str">
        <f>'Techs-Fuels Updated'!H106</f>
        <v>NA</v>
      </c>
      <c r="E111" s="170" t="str">
        <f t="shared" si="46"/>
        <v>NA</v>
      </c>
      <c r="F111" s="170" t="str">
        <f t="shared" si="47"/>
        <v>NA</v>
      </c>
      <c r="G111" s="170" t="str">
        <f t="shared" si="48"/>
        <v>NA</v>
      </c>
      <c r="H111" s="170" t="str">
        <f t="shared" si="49"/>
        <v>NA</v>
      </c>
      <c r="I111" s="170" t="str">
        <f t="shared" si="50"/>
        <v>NA</v>
      </c>
      <c r="J111" s="170" t="str">
        <f t="shared" si="51"/>
        <v>NA</v>
      </c>
      <c r="K111" s="170" t="str">
        <f t="shared" si="52"/>
        <v>NA</v>
      </c>
      <c r="L111" s="170" t="str">
        <f t="shared" si="53"/>
        <v>NA</v>
      </c>
      <c r="M111" s="170" t="str">
        <f t="shared" si="54"/>
        <v>NA</v>
      </c>
      <c r="N111" s="170" t="str">
        <f t="shared" si="55"/>
        <v>NA</v>
      </c>
      <c r="O111" s="170" t="str">
        <f t="shared" si="56"/>
        <v>NA</v>
      </c>
      <c r="P111" s="170" t="str">
        <f t="shared" si="57"/>
        <v>NA</v>
      </c>
      <c r="Q111" s="170" t="str">
        <f t="shared" si="58"/>
        <v>NA</v>
      </c>
      <c r="R111" s="170" t="str">
        <f t="shared" si="59"/>
        <v>NA</v>
      </c>
      <c r="S111" s="170" t="str">
        <f t="shared" si="60"/>
        <v>NA</v>
      </c>
      <c r="T111" s="170" t="str">
        <f t="shared" si="61"/>
        <v>NA</v>
      </c>
      <c r="U111" s="170" t="str">
        <f t="shared" si="62"/>
        <v>NA</v>
      </c>
      <c r="V111" s="170" t="str">
        <f t="shared" si="63"/>
        <v>NA</v>
      </c>
      <c r="W111" s="170" t="str">
        <f t="shared" si="64"/>
        <v>NA</v>
      </c>
      <c r="X111" s="170" t="str">
        <f t="shared" si="65"/>
        <v>NA</v>
      </c>
      <c r="Y111" s="170" t="str">
        <f t="shared" si="66"/>
        <v>NA</v>
      </c>
      <c r="Z111" s="170" t="str">
        <f t="shared" si="67"/>
        <v>NA</v>
      </c>
      <c r="AA111" s="170" t="str">
        <f t="shared" si="68"/>
        <v>NA</v>
      </c>
      <c r="AB111" s="170" t="str">
        <f t="shared" si="69"/>
        <v>NA</v>
      </c>
      <c r="AC111" s="170" t="str">
        <f t="shared" si="70"/>
        <v>NA</v>
      </c>
      <c r="AD111" s="170" t="str">
        <f t="shared" si="36"/>
        <v>NA</v>
      </c>
      <c r="AE111" s="170" t="str">
        <f t="shared" si="37"/>
        <v>NA</v>
      </c>
      <c r="AF111" s="170" t="str">
        <f t="shared" si="38"/>
        <v>NA</v>
      </c>
      <c r="AG111" s="170" t="str">
        <f t="shared" si="39"/>
        <v>NA</v>
      </c>
      <c r="AH111" s="170" t="str">
        <f t="shared" si="40"/>
        <v>NA</v>
      </c>
      <c r="AI111" s="170" t="str">
        <f t="shared" si="41"/>
        <v>NA</v>
      </c>
      <c r="AJ111" s="170" t="str">
        <f t="shared" si="42"/>
        <v>NA</v>
      </c>
      <c r="AK111" s="170" t="str">
        <f t="shared" si="43"/>
        <v>NA</v>
      </c>
      <c r="AL111" s="170" t="str">
        <f t="shared" si="44"/>
        <v>NA</v>
      </c>
      <c r="AM111" s="170" t="str">
        <f t="shared" si="45"/>
        <v>NA</v>
      </c>
      <c r="AN111" s="170"/>
    </row>
    <row r="112" spans="1:40" x14ac:dyDescent="0.35">
      <c r="A112" s="4" t="str">
        <f>'Techs-Fuels Updated'!D107</f>
        <v>XKTRDEXH00</v>
      </c>
      <c r="B112" t="str">
        <f>'Techs-Fuels Updated'!G107</f>
        <v>XKEL1</v>
      </c>
      <c r="C112" s="7">
        <f>'Techs-Fuels Updated'!I107</f>
        <v>1</v>
      </c>
      <c r="D112" s="170">
        <f>'Techs-Fuels Updated'!H107</f>
        <v>1</v>
      </c>
      <c r="E112" s="170">
        <f t="shared" si="46"/>
        <v>1</v>
      </c>
      <c r="F112" s="170">
        <f t="shared" si="47"/>
        <v>1</v>
      </c>
      <c r="G112" s="170">
        <f t="shared" si="48"/>
        <v>1</v>
      </c>
      <c r="H112" s="170">
        <f t="shared" si="49"/>
        <v>1</v>
      </c>
      <c r="I112" s="170">
        <f t="shared" si="50"/>
        <v>1</v>
      </c>
      <c r="J112" s="170">
        <f t="shared" si="51"/>
        <v>1</v>
      </c>
      <c r="K112" s="170">
        <f t="shared" si="52"/>
        <v>1</v>
      </c>
      <c r="L112" s="170">
        <f t="shared" si="53"/>
        <v>1</v>
      </c>
      <c r="M112" s="170">
        <f t="shared" si="54"/>
        <v>1</v>
      </c>
      <c r="N112" s="170">
        <f t="shared" si="55"/>
        <v>1</v>
      </c>
      <c r="O112" s="170">
        <f t="shared" si="56"/>
        <v>1</v>
      </c>
      <c r="P112" s="170">
        <f t="shared" si="57"/>
        <v>1</v>
      </c>
      <c r="Q112" s="170">
        <f t="shared" si="58"/>
        <v>1</v>
      </c>
      <c r="R112" s="170">
        <f t="shared" si="59"/>
        <v>1</v>
      </c>
      <c r="S112" s="170">
        <f t="shared" si="60"/>
        <v>1</v>
      </c>
      <c r="T112" s="170">
        <f t="shared" si="61"/>
        <v>1</v>
      </c>
      <c r="U112" s="170">
        <f t="shared" si="62"/>
        <v>1</v>
      </c>
      <c r="V112" s="170">
        <f t="shared" si="63"/>
        <v>1</v>
      </c>
      <c r="W112" s="170">
        <f t="shared" si="64"/>
        <v>1</v>
      </c>
      <c r="X112" s="170">
        <f t="shared" si="65"/>
        <v>1</v>
      </c>
      <c r="Y112" s="170">
        <f t="shared" si="66"/>
        <v>1</v>
      </c>
      <c r="Z112" s="170">
        <f t="shared" si="67"/>
        <v>1</v>
      </c>
      <c r="AA112" s="170">
        <f t="shared" si="68"/>
        <v>1</v>
      </c>
      <c r="AB112" s="170">
        <f t="shared" si="69"/>
        <v>1</v>
      </c>
      <c r="AC112" s="170">
        <f t="shared" si="70"/>
        <v>1</v>
      </c>
      <c r="AD112" s="170">
        <f t="shared" si="36"/>
        <v>1</v>
      </c>
      <c r="AE112" s="170">
        <f t="shared" si="37"/>
        <v>1</v>
      </c>
      <c r="AF112" s="170">
        <f t="shared" si="38"/>
        <v>1</v>
      </c>
      <c r="AG112" s="170">
        <f t="shared" si="39"/>
        <v>1</v>
      </c>
      <c r="AH112" s="170">
        <f t="shared" si="40"/>
        <v>1</v>
      </c>
      <c r="AI112" s="170">
        <f t="shared" si="41"/>
        <v>1</v>
      </c>
      <c r="AJ112" s="170">
        <f t="shared" si="42"/>
        <v>1</v>
      </c>
      <c r="AK112" s="170">
        <f t="shared" si="43"/>
        <v>1</v>
      </c>
      <c r="AL112" s="170">
        <f t="shared" si="44"/>
        <v>1</v>
      </c>
      <c r="AM112" s="170">
        <f t="shared" si="45"/>
        <v>1</v>
      </c>
      <c r="AN112" s="170"/>
    </row>
    <row r="113" spans="1:40" x14ac:dyDescent="0.35">
      <c r="A113" s="4" t="str">
        <f>'Techs-Fuels Updated'!D108</f>
        <v>XKTRDAKH00</v>
      </c>
      <c r="B113" t="str">
        <f>'Techs-Fuels Updated'!G108</f>
        <v>XKEL1</v>
      </c>
      <c r="C113" s="7">
        <f>'Techs-Fuels Updated'!I108</f>
        <v>1</v>
      </c>
      <c r="D113" s="170">
        <f>'Techs-Fuels Updated'!H108</f>
        <v>1</v>
      </c>
      <c r="E113" s="170">
        <f t="shared" si="46"/>
        <v>1</v>
      </c>
      <c r="F113" s="170">
        <f t="shared" si="47"/>
        <v>1</v>
      </c>
      <c r="G113" s="170">
        <f t="shared" si="48"/>
        <v>1</v>
      </c>
      <c r="H113" s="170">
        <f t="shared" si="49"/>
        <v>1</v>
      </c>
      <c r="I113" s="170">
        <f t="shared" si="50"/>
        <v>1</v>
      </c>
      <c r="J113" s="170">
        <f t="shared" si="51"/>
        <v>1</v>
      </c>
      <c r="K113" s="170">
        <f t="shared" si="52"/>
        <v>1</v>
      </c>
      <c r="L113" s="170">
        <f t="shared" si="53"/>
        <v>1</v>
      </c>
      <c r="M113" s="170">
        <f t="shared" si="54"/>
        <v>1</v>
      </c>
      <c r="N113" s="170">
        <f t="shared" si="55"/>
        <v>1</v>
      </c>
      <c r="O113" s="170">
        <f t="shared" si="56"/>
        <v>1</v>
      </c>
      <c r="P113" s="170">
        <f t="shared" si="57"/>
        <v>1</v>
      </c>
      <c r="Q113" s="170">
        <f t="shared" si="58"/>
        <v>1</v>
      </c>
      <c r="R113" s="170">
        <f t="shared" si="59"/>
        <v>1</v>
      </c>
      <c r="S113" s="170">
        <f t="shared" si="60"/>
        <v>1</v>
      </c>
      <c r="T113" s="170">
        <f t="shared" si="61"/>
        <v>1</v>
      </c>
      <c r="U113" s="170">
        <f t="shared" si="62"/>
        <v>1</v>
      </c>
      <c r="V113" s="170">
        <f t="shared" si="63"/>
        <v>1</v>
      </c>
      <c r="W113" s="170">
        <f t="shared" si="64"/>
        <v>1</v>
      </c>
      <c r="X113" s="170">
        <f t="shared" si="65"/>
        <v>1</v>
      </c>
      <c r="Y113" s="170">
        <f t="shared" si="66"/>
        <v>1</v>
      </c>
      <c r="Z113" s="170">
        <f t="shared" si="67"/>
        <v>1</v>
      </c>
      <c r="AA113" s="170">
        <f t="shared" si="68"/>
        <v>1</v>
      </c>
      <c r="AB113" s="170">
        <f t="shared" si="69"/>
        <v>1</v>
      </c>
      <c r="AC113" s="170">
        <f t="shared" si="70"/>
        <v>1</v>
      </c>
      <c r="AD113" s="170">
        <f t="shared" si="36"/>
        <v>1</v>
      </c>
      <c r="AE113" s="170">
        <f t="shared" si="37"/>
        <v>1</v>
      </c>
      <c r="AF113" s="170">
        <f t="shared" si="38"/>
        <v>1</v>
      </c>
      <c r="AG113" s="170">
        <f t="shared" si="39"/>
        <v>1</v>
      </c>
      <c r="AH113" s="170">
        <f t="shared" si="40"/>
        <v>1</v>
      </c>
      <c r="AI113" s="170">
        <f t="shared" si="41"/>
        <v>1</v>
      </c>
      <c r="AJ113" s="170">
        <f t="shared" si="42"/>
        <v>1</v>
      </c>
      <c r="AK113" s="170">
        <f t="shared" si="43"/>
        <v>1</v>
      </c>
      <c r="AL113" s="170">
        <f t="shared" si="44"/>
        <v>1</v>
      </c>
      <c r="AM113" s="170">
        <f t="shared" si="45"/>
        <v>1</v>
      </c>
      <c r="AN113" s="170"/>
    </row>
    <row r="114" spans="1:40" x14ac:dyDescent="0.35">
      <c r="A114" s="4" t="str">
        <f>'Techs-Fuels Updated'!D109</f>
        <v>XKTRDMEH00</v>
      </c>
      <c r="B114" t="str">
        <f>'Techs-Fuels Updated'!G109</f>
        <v>XKEL1</v>
      </c>
      <c r="C114" s="7">
        <f>'Techs-Fuels Updated'!I109</f>
        <v>1</v>
      </c>
      <c r="D114" s="170">
        <f>'Techs-Fuels Updated'!H109</f>
        <v>1</v>
      </c>
      <c r="E114" s="170">
        <f t="shared" si="46"/>
        <v>1</v>
      </c>
      <c r="F114" s="170">
        <f t="shared" si="47"/>
        <v>1</v>
      </c>
      <c r="G114" s="170">
        <f t="shared" si="48"/>
        <v>1</v>
      </c>
      <c r="H114" s="170">
        <f t="shared" si="49"/>
        <v>1</v>
      </c>
      <c r="I114" s="170">
        <f t="shared" si="50"/>
        <v>1</v>
      </c>
      <c r="J114" s="170">
        <f t="shared" si="51"/>
        <v>1</v>
      </c>
      <c r="K114" s="170">
        <f t="shared" si="52"/>
        <v>1</v>
      </c>
      <c r="L114" s="170">
        <f t="shared" si="53"/>
        <v>1</v>
      </c>
      <c r="M114" s="170">
        <f t="shared" si="54"/>
        <v>1</v>
      </c>
      <c r="N114" s="170">
        <f t="shared" si="55"/>
        <v>1</v>
      </c>
      <c r="O114" s="170">
        <f t="shared" si="56"/>
        <v>1</v>
      </c>
      <c r="P114" s="170">
        <f t="shared" si="57"/>
        <v>1</v>
      </c>
      <c r="Q114" s="170">
        <f t="shared" si="58"/>
        <v>1</v>
      </c>
      <c r="R114" s="170">
        <f t="shared" si="59"/>
        <v>1</v>
      </c>
      <c r="S114" s="170">
        <f t="shared" si="60"/>
        <v>1</v>
      </c>
      <c r="T114" s="170">
        <f t="shared" si="61"/>
        <v>1</v>
      </c>
      <c r="U114" s="170">
        <f t="shared" si="62"/>
        <v>1</v>
      </c>
      <c r="V114" s="170">
        <f t="shared" si="63"/>
        <v>1</v>
      </c>
      <c r="W114" s="170">
        <f t="shared" si="64"/>
        <v>1</v>
      </c>
      <c r="X114" s="170">
        <f t="shared" si="65"/>
        <v>1</v>
      </c>
      <c r="Y114" s="170">
        <f t="shared" si="66"/>
        <v>1</v>
      </c>
      <c r="Z114" s="170">
        <f t="shared" si="67"/>
        <v>1</v>
      </c>
      <c r="AA114" s="170">
        <f t="shared" si="68"/>
        <v>1</v>
      </c>
      <c r="AB114" s="170">
        <f t="shared" si="69"/>
        <v>1</v>
      </c>
      <c r="AC114" s="170">
        <f t="shared" si="70"/>
        <v>1</v>
      </c>
      <c r="AD114" s="170">
        <f t="shared" si="36"/>
        <v>1</v>
      </c>
      <c r="AE114" s="170">
        <f t="shared" si="37"/>
        <v>1</v>
      </c>
      <c r="AF114" s="170">
        <f t="shared" si="38"/>
        <v>1</v>
      </c>
      <c r="AG114" s="170">
        <f t="shared" si="39"/>
        <v>1</v>
      </c>
      <c r="AH114" s="170">
        <f t="shared" si="40"/>
        <v>1</v>
      </c>
      <c r="AI114" s="170">
        <f t="shared" si="41"/>
        <v>1</v>
      </c>
      <c r="AJ114" s="170">
        <f t="shared" si="42"/>
        <v>1</v>
      </c>
      <c r="AK114" s="170">
        <f t="shared" si="43"/>
        <v>1</v>
      </c>
      <c r="AL114" s="170">
        <f t="shared" si="44"/>
        <v>1</v>
      </c>
      <c r="AM114" s="170">
        <f t="shared" si="45"/>
        <v>1</v>
      </c>
      <c r="AN114" s="170"/>
    </row>
    <row r="115" spans="1:40" x14ac:dyDescent="0.35">
      <c r="A115" s="4" t="str">
        <f>'Techs-Fuels Updated'!D110</f>
        <v>MKCWTLK0BD</v>
      </c>
      <c r="B115" t="str">
        <f>'Techs-Fuels Updated'!G110</f>
        <v>NA</v>
      </c>
      <c r="C115" s="7" t="str">
        <f>'Techs-Fuels Updated'!I110</f>
        <v>NA</v>
      </c>
      <c r="D115" s="170" t="str">
        <f>'Techs-Fuels Updated'!H110</f>
        <v>NA</v>
      </c>
      <c r="E115" s="170" t="str">
        <f t="shared" si="46"/>
        <v>NA</v>
      </c>
      <c r="F115" s="170" t="str">
        <f t="shared" si="47"/>
        <v>NA</v>
      </c>
      <c r="G115" s="170" t="str">
        <f t="shared" si="48"/>
        <v>NA</v>
      </c>
      <c r="H115" s="170" t="str">
        <f t="shared" si="49"/>
        <v>NA</v>
      </c>
      <c r="I115" s="170" t="str">
        <f t="shared" si="50"/>
        <v>NA</v>
      </c>
      <c r="J115" s="170" t="str">
        <f t="shared" si="51"/>
        <v>NA</v>
      </c>
      <c r="K115" s="170" t="str">
        <f t="shared" si="52"/>
        <v>NA</v>
      </c>
      <c r="L115" s="170" t="str">
        <f t="shared" si="53"/>
        <v>NA</v>
      </c>
      <c r="M115" s="170" t="str">
        <f t="shared" si="54"/>
        <v>NA</v>
      </c>
      <c r="N115" s="170" t="str">
        <f t="shared" si="55"/>
        <v>NA</v>
      </c>
      <c r="O115" s="170" t="str">
        <f t="shared" si="56"/>
        <v>NA</v>
      </c>
      <c r="P115" s="170" t="str">
        <f t="shared" si="57"/>
        <v>NA</v>
      </c>
      <c r="Q115" s="170" t="str">
        <f t="shared" si="58"/>
        <v>NA</v>
      </c>
      <c r="R115" s="170" t="str">
        <f t="shared" si="59"/>
        <v>NA</v>
      </c>
      <c r="S115" s="170" t="str">
        <f t="shared" si="60"/>
        <v>NA</v>
      </c>
      <c r="T115" s="170" t="str">
        <f t="shared" si="61"/>
        <v>NA</v>
      </c>
      <c r="U115" s="170" t="str">
        <f t="shared" si="62"/>
        <v>NA</v>
      </c>
      <c r="V115" s="170" t="str">
        <f t="shared" si="63"/>
        <v>NA</v>
      </c>
      <c r="W115" s="170" t="str">
        <f t="shared" si="64"/>
        <v>NA</v>
      </c>
      <c r="X115" s="170" t="str">
        <f t="shared" si="65"/>
        <v>NA</v>
      </c>
      <c r="Y115" s="170" t="str">
        <f t="shared" si="66"/>
        <v>NA</v>
      </c>
      <c r="Z115" s="170" t="str">
        <f t="shared" si="67"/>
        <v>NA</v>
      </c>
      <c r="AA115" s="170" t="str">
        <f t="shared" si="68"/>
        <v>NA</v>
      </c>
      <c r="AB115" s="170" t="str">
        <f t="shared" si="69"/>
        <v>NA</v>
      </c>
      <c r="AC115" s="170" t="str">
        <f t="shared" si="70"/>
        <v>NA</v>
      </c>
      <c r="AD115" s="170" t="str">
        <f t="shared" si="36"/>
        <v>NA</v>
      </c>
      <c r="AE115" s="170" t="str">
        <f t="shared" si="37"/>
        <v>NA</v>
      </c>
      <c r="AF115" s="170" t="str">
        <f t="shared" si="38"/>
        <v>NA</v>
      </c>
      <c r="AG115" s="170" t="str">
        <f t="shared" si="39"/>
        <v>NA</v>
      </c>
      <c r="AH115" s="170" t="str">
        <f t="shared" si="40"/>
        <v>NA</v>
      </c>
      <c r="AI115" s="170" t="str">
        <f t="shared" si="41"/>
        <v>NA</v>
      </c>
      <c r="AJ115" s="170" t="str">
        <f t="shared" si="42"/>
        <v>NA</v>
      </c>
      <c r="AK115" s="170" t="str">
        <f t="shared" si="43"/>
        <v>NA</v>
      </c>
      <c r="AL115" s="170" t="str">
        <f t="shared" si="44"/>
        <v>NA</v>
      </c>
      <c r="AM115" s="170" t="str">
        <f t="shared" si="45"/>
        <v>NA</v>
      </c>
      <c r="AN115" s="170"/>
    </row>
    <row r="116" spans="1:40" x14ac:dyDescent="0.35">
      <c r="A116" s="4" t="str">
        <f>'Techs-Fuels Updated'!D111</f>
        <v>MKCWTCT1BD</v>
      </c>
      <c r="B116" t="str">
        <f>'Techs-Fuels Updated'!G111</f>
        <v>NA</v>
      </c>
      <c r="C116" s="7" t="str">
        <f>'Techs-Fuels Updated'!I111</f>
        <v>NA</v>
      </c>
      <c r="D116" s="170" t="str">
        <f>'Techs-Fuels Updated'!H111</f>
        <v>NA</v>
      </c>
      <c r="E116" s="170" t="str">
        <f t="shared" si="46"/>
        <v>NA</v>
      </c>
      <c r="F116" s="170" t="str">
        <f t="shared" si="47"/>
        <v>NA</v>
      </c>
      <c r="G116" s="170" t="str">
        <f t="shared" si="48"/>
        <v>NA</v>
      </c>
      <c r="H116" s="170" t="str">
        <f t="shared" si="49"/>
        <v>NA</v>
      </c>
      <c r="I116" s="170" t="str">
        <f t="shared" si="50"/>
        <v>NA</v>
      </c>
      <c r="J116" s="170" t="str">
        <f t="shared" si="51"/>
        <v>NA</v>
      </c>
      <c r="K116" s="170" t="str">
        <f t="shared" si="52"/>
        <v>NA</v>
      </c>
      <c r="L116" s="170" t="str">
        <f t="shared" si="53"/>
        <v>NA</v>
      </c>
      <c r="M116" s="170" t="str">
        <f t="shared" si="54"/>
        <v>NA</v>
      </c>
      <c r="N116" s="170" t="str">
        <f t="shared" si="55"/>
        <v>NA</v>
      </c>
      <c r="O116" s="170" t="str">
        <f t="shared" si="56"/>
        <v>NA</v>
      </c>
      <c r="P116" s="170" t="str">
        <f t="shared" si="57"/>
        <v>NA</v>
      </c>
      <c r="Q116" s="170" t="str">
        <f t="shared" si="58"/>
        <v>NA</v>
      </c>
      <c r="R116" s="170" t="str">
        <f t="shared" si="59"/>
        <v>NA</v>
      </c>
      <c r="S116" s="170" t="str">
        <f t="shared" si="60"/>
        <v>NA</v>
      </c>
      <c r="T116" s="170" t="str">
        <f t="shared" si="61"/>
        <v>NA</v>
      </c>
      <c r="U116" s="170" t="str">
        <f t="shared" si="62"/>
        <v>NA</v>
      </c>
      <c r="V116" s="170" t="str">
        <f t="shared" si="63"/>
        <v>NA</v>
      </c>
      <c r="W116" s="170" t="str">
        <f t="shared" si="64"/>
        <v>NA</v>
      </c>
      <c r="X116" s="170" t="str">
        <f t="shared" si="65"/>
        <v>NA</v>
      </c>
      <c r="Y116" s="170" t="str">
        <f t="shared" si="66"/>
        <v>NA</v>
      </c>
      <c r="Z116" s="170" t="str">
        <f t="shared" si="67"/>
        <v>NA</v>
      </c>
      <c r="AA116" s="170" t="str">
        <f t="shared" si="68"/>
        <v>NA</v>
      </c>
      <c r="AB116" s="170" t="str">
        <f t="shared" si="69"/>
        <v>NA</v>
      </c>
      <c r="AC116" s="170" t="str">
        <f t="shared" si="70"/>
        <v>NA</v>
      </c>
      <c r="AD116" s="170" t="str">
        <f t="shared" si="36"/>
        <v>NA</v>
      </c>
      <c r="AE116" s="170" t="str">
        <f t="shared" si="37"/>
        <v>NA</v>
      </c>
      <c r="AF116" s="170" t="str">
        <f t="shared" si="38"/>
        <v>NA</v>
      </c>
      <c r="AG116" s="170" t="str">
        <f t="shared" si="39"/>
        <v>NA</v>
      </c>
      <c r="AH116" s="170" t="str">
        <f t="shared" si="40"/>
        <v>NA</v>
      </c>
      <c r="AI116" s="170" t="str">
        <f t="shared" si="41"/>
        <v>NA</v>
      </c>
      <c r="AJ116" s="170" t="str">
        <f t="shared" si="42"/>
        <v>NA</v>
      </c>
      <c r="AK116" s="170" t="str">
        <f t="shared" si="43"/>
        <v>NA</v>
      </c>
      <c r="AL116" s="170" t="str">
        <f t="shared" si="44"/>
        <v>NA</v>
      </c>
      <c r="AM116" s="170" t="str">
        <f t="shared" si="45"/>
        <v>NA</v>
      </c>
      <c r="AN116" s="170"/>
    </row>
    <row r="117" spans="1:40" x14ac:dyDescent="0.35">
      <c r="A117" s="4" t="str">
        <f>'Techs-Fuels Updated'!D112</f>
        <v>MKCWTRS1BD</v>
      </c>
      <c r="B117" t="str">
        <f>'Techs-Fuels Updated'!G112</f>
        <v>W_BDRS1</v>
      </c>
      <c r="C117" s="7">
        <f>'Techs-Fuels Updated'!I112</f>
        <v>1</v>
      </c>
      <c r="D117" s="170">
        <f>'Techs-Fuels Updated'!H112</f>
        <v>1</v>
      </c>
      <c r="E117" s="170">
        <f t="shared" si="46"/>
        <v>1</v>
      </c>
      <c r="F117" s="170">
        <f t="shared" si="47"/>
        <v>1</v>
      </c>
      <c r="G117" s="170">
        <f t="shared" si="48"/>
        <v>1</v>
      </c>
      <c r="H117" s="170">
        <f t="shared" si="49"/>
        <v>1</v>
      </c>
      <c r="I117" s="170">
        <f t="shared" si="50"/>
        <v>1</v>
      </c>
      <c r="J117" s="170">
        <f t="shared" si="51"/>
        <v>1</v>
      </c>
      <c r="K117" s="170">
        <f t="shared" si="52"/>
        <v>1</v>
      </c>
      <c r="L117" s="170">
        <f t="shared" si="53"/>
        <v>1</v>
      </c>
      <c r="M117" s="170">
        <f t="shared" si="54"/>
        <v>1</v>
      </c>
      <c r="N117" s="170">
        <f t="shared" si="55"/>
        <v>1</v>
      </c>
      <c r="O117" s="170">
        <f t="shared" si="56"/>
        <v>1</v>
      </c>
      <c r="P117" s="170">
        <f t="shared" si="57"/>
        <v>1</v>
      </c>
      <c r="Q117" s="170">
        <f t="shared" si="58"/>
        <v>1</v>
      </c>
      <c r="R117" s="170">
        <f t="shared" si="59"/>
        <v>1</v>
      </c>
      <c r="S117" s="170">
        <f t="shared" si="60"/>
        <v>1</v>
      </c>
      <c r="T117" s="170">
        <f t="shared" si="61"/>
        <v>1</v>
      </c>
      <c r="U117" s="170">
        <f t="shared" si="62"/>
        <v>1</v>
      </c>
      <c r="V117" s="170">
        <f t="shared" si="63"/>
        <v>1</v>
      </c>
      <c r="W117" s="170">
        <f t="shared" si="64"/>
        <v>1</v>
      </c>
      <c r="X117" s="170">
        <f t="shared" si="65"/>
        <v>1</v>
      </c>
      <c r="Y117" s="170">
        <f t="shared" si="66"/>
        <v>1</v>
      </c>
      <c r="Z117" s="170">
        <f t="shared" si="67"/>
        <v>1</v>
      </c>
      <c r="AA117" s="170">
        <f t="shared" si="68"/>
        <v>1</v>
      </c>
      <c r="AB117" s="170">
        <f t="shared" si="69"/>
        <v>1</v>
      </c>
      <c r="AC117" s="170">
        <f t="shared" si="70"/>
        <v>1</v>
      </c>
      <c r="AD117" s="170">
        <f t="shared" si="36"/>
        <v>1</v>
      </c>
      <c r="AE117" s="170">
        <f t="shared" si="37"/>
        <v>1</v>
      </c>
      <c r="AF117" s="170">
        <f t="shared" si="38"/>
        <v>1</v>
      </c>
      <c r="AG117" s="170">
        <f t="shared" si="39"/>
        <v>1</v>
      </c>
      <c r="AH117" s="170">
        <f t="shared" si="40"/>
        <v>1</v>
      </c>
      <c r="AI117" s="170">
        <f t="shared" si="41"/>
        <v>1</v>
      </c>
      <c r="AJ117" s="170">
        <f t="shared" si="42"/>
        <v>1</v>
      </c>
      <c r="AK117" s="170">
        <f t="shared" si="43"/>
        <v>1</v>
      </c>
      <c r="AL117" s="170">
        <f t="shared" si="44"/>
        <v>1</v>
      </c>
      <c r="AM117" s="170">
        <f t="shared" si="45"/>
        <v>1</v>
      </c>
      <c r="AN117" s="170"/>
    </row>
    <row r="118" spans="1:40" x14ac:dyDescent="0.35">
      <c r="A118" s="4" t="str">
        <f>'Techs-Fuels Updated'!D113</f>
        <v>MKCWTSP1BD</v>
      </c>
      <c r="B118" t="str">
        <f>'Techs-Fuels Updated'!G113</f>
        <v>NA</v>
      </c>
      <c r="C118" s="7" t="str">
        <f>'Techs-Fuels Updated'!I113</f>
        <v>NA</v>
      </c>
      <c r="D118" s="170" t="str">
        <f>'Techs-Fuels Updated'!H113</f>
        <v>NA</v>
      </c>
      <c r="E118" s="170" t="str">
        <f t="shared" si="46"/>
        <v>NA</v>
      </c>
      <c r="F118" s="170" t="str">
        <f t="shared" si="47"/>
        <v>NA</v>
      </c>
      <c r="G118" s="170" t="str">
        <f t="shared" si="48"/>
        <v>NA</v>
      </c>
      <c r="H118" s="170" t="str">
        <f t="shared" si="49"/>
        <v>NA</v>
      </c>
      <c r="I118" s="170" t="str">
        <f t="shared" si="50"/>
        <v>NA</v>
      </c>
      <c r="J118" s="170" t="str">
        <f t="shared" si="51"/>
        <v>NA</v>
      </c>
      <c r="K118" s="170" t="str">
        <f t="shared" si="52"/>
        <v>NA</v>
      </c>
      <c r="L118" s="170" t="str">
        <f t="shared" si="53"/>
        <v>NA</v>
      </c>
      <c r="M118" s="170" t="str">
        <f t="shared" si="54"/>
        <v>NA</v>
      </c>
      <c r="N118" s="170" t="str">
        <f t="shared" si="55"/>
        <v>NA</v>
      </c>
      <c r="O118" s="170" t="str">
        <f t="shared" si="56"/>
        <v>NA</v>
      </c>
      <c r="P118" s="170" t="str">
        <f t="shared" si="57"/>
        <v>NA</v>
      </c>
      <c r="Q118" s="170" t="str">
        <f t="shared" si="58"/>
        <v>NA</v>
      </c>
      <c r="R118" s="170" t="str">
        <f t="shared" si="59"/>
        <v>NA</v>
      </c>
      <c r="S118" s="170" t="str">
        <f t="shared" si="60"/>
        <v>NA</v>
      </c>
      <c r="T118" s="170" t="str">
        <f t="shared" si="61"/>
        <v>NA</v>
      </c>
      <c r="U118" s="170" t="str">
        <f t="shared" si="62"/>
        <v>NA</v>
      </c>
      <c r="V118" s="170" t="str">
        <f t="shared" si="63"/>
        <v>NA</v>
      </c>
      <c r="W118" s="170" t="str">
        <f t="shared" si="64"/>
        <v>NA</v>
      </c>
      <c r="X118" s="170" t="str">
        <f t="shared" si="65"/>
        <v>NA</v>
      </c>
      <c r="Y118" s="170" t="str">
        <f t="shared" si="66"/>
        <v>NA</v>
      </c>
      <c r="Z118" s="170" t="str">
        <f t="shared" si="67"/>
        <v>NA</v>
      </c>
      <c r="AA118" s="170" t="str">
        <f t="shared" si="68"/>
        <v>NA</v>
      </c>
      <c r="AB118" s="170" t="str">
        <f t="shared" si="69"/>
        <v>NA</v>
      </c>
      <c r="AC118" s="170" t="str">
        <f t="shared" si="70"/>
        <v>NA</v>
      </c>
      <c r="AD118" s="170" t="str">
        <f t="shared" si="36"/>
        <v>NA</v>
      </c>
      <c r="AE118" s="170" t="str">
        <f t="shared" si="37"/>
        <v>NA</v>
      </c>
      <c r="AF118" s="170" t="str">
        <f t="shared" si="38"/>
        <v>NA</v>
      </c>
      <c r="AG118" s="170" t="str">
        <f t="shared" si="39"/>
        <v>NA</v>
      </c>
      <c r="AH118" s="170" t="str">
        <f t="shared" si="40"/>
        <v>NA</v>
      </c>
      <c r="AI118" s="170" t="str">
        <f t="shared" si="41"/>
        <v>NA</v>
      </c>
      <c r="AJ118" s="170" t="str">
        <f t="shared" si="42"/>
        <v>NA</v>
      </c>
      <c r="AK118" s="170" t="str">
        <f t="shared" si="43"/>
        <v>NA</v>
      </c>
      <c r="AL118" s="170" t="str">
        <f t="shared" si="44"/>
        <v>NA</v>
      </c>
      <c r="AM118" s="170" t="str">
        <f t="shared" si="45"/>
        <v>NA</v>
      </c>
      <c r="AN118" s="170"/>
    </row>
    <row r="119" spans="1:40" x14ac:dyDescent="0.35">
      <c r="A119" s="4" t="str">
        <f>'Techs-Fuels Updated'!D114</f>
        <v>MKCWTCT2BD</v>
      </c>
      <c r="B119" t="str">
        <f>'Techs-Fuels Updated'!G114</f>
        <v>NA</v>
      </c>
      <c r="C119" s="7" t="str">
        <f>'Techs-Fuels Updated'!I114</f>
        <v>NA</v>
      </c>
      <c r="D119" s="170" t="str">
        <f>'Techs-Fuels Updated'!H114</f>
        <v>NA</v>
      </c>
      <c r="E119" s="170" t="str">
        <f t="shared" si="46"/>
        <v>NA</v>
      </c>
      <c r="F119" s="170" t="str">
        <f t="shared" si="47"/>
        <v>NA</v>
      </c>
      <c r="G119" s="170" t="str">
        <f t="shared" si="48"/>
        <v>NA</v>
      </c>
      <c r="H119" s="170" t="str">
        <f t="shared" si="49"/>
        <v>NA</v>
      </c>
      <c r="I119" s="170" t="str">
        <f t="shared" si="50"/>
        <v>NA</v>
      </c>
      <c r="J119" s="170" t="str">
        <f t="shared" si="51"/>
        <v>NA</v>
      </c>
      <c r="K119" s="170" t="str">
        <f t="shared" si="52"/>
        <v>NA</v>
      </c>
      <c r="L119" s="170" t="str">
        <f t="shared" si="53"/>
        <v>NA</v>
      </c>
      <c r="M119" s="170" t="str">
        <f t="shared" si="54"/>
        <v>NA</v>
      </c>
      <c r="N119" s="170" t="str">
        <f t="shared" si="55"/>
        <v>NA</v>
      </c>
      <c r="O119" s="170" t="str">
        <f t="shared" si="56"/>
        <v>NA</v>
      </c>
      <c r="P119" s="170" t="str">
        <f t="shared" si="57"/>
        <v>NA</v>
      </c>
      <c r="Q119" s="170" t="str">
        <f t="shared" si="58"/>
        <v>NA</v>
      </c>
      <c r="R119" s="170" t="str">
        <f t="shared" si="59"/>
        <v>NA</v>
      </c>
      <c r="S119" s="170" t="str">
        <f t="shared" si="60"/>
        <v>NA</v>
      </c>
      <c r="T119" s="170" t="str">
        <f t="shared" si="61"/>
        <v>NA</v>
      </c>
      <c r="U119" s="170" t="str">
        <f t="shared" si="62"/>
        <v>NA</v>
      </c>
      <c r="V119" s="170" t="str">
        <f t="shared" si="63"/>
        <v>NA</v>
      </c>
      <c r="W119" s="170" t="str">
        <f t="shared" si="64"/>
        <v>NA</v>
      </c>
      <c r="X119" s="170" t="str">
        <f t="shared" si="65"/>
        <v>NA</v>
      </c>
      <c r="Y119" s="170" t="str">
        <f t="shared" si="66"/>
        <v>NA</v>
      </c>
      <c r="Z119" s="170" t="str">
        <f t="shared" si="67"/>
        <v>NA</v>
      </c>
      <c r="AA119" s="170" t="str">
        <f t="shared" si="68"/>
        <v>NA</v>
      </c>
      <c r="AB119" s="170" t="str">
        <f t="shared" si="69"/>
        <v>NA</v>
      </c>
      <c r="AC119" s="170" t="str">
        <f t="shared" si="70"/>
        <v>NA</v>
      </c>
      <c r="AD119" s="170" t="str">
        <f t="shared" si="36"/>
        <v>NA</v>
      </c>
      <c r="AE119" s="170" t="str">
        <f t="shared" si="37"/>
        <v>NA</v>
      </c>
      <c r="AF119" s="170" t="str">
        <f t="shared" si="38"/>
        <v>NA</v>
      </c>
      <c r="AG119" s="170" t="str">
        <f t="shared" si="39"/>
        <v>NA</v>
      </c>
      <c r="AH119" s="170" t="str">
        <f t="shared" si="40"/>
        <v>NA</v>
      </c>
      <c r="AI119" s="170" t="str">
        <f t="shared" si="41"/>
        <v>NA</v>
      </c>
      <c r="AJ119" s="170" t="str">
        <f t="shared" si="42"/>
        <v>NA</v>
      </c>
      <c r="AK119" s="170" t="str">
        <f t="shared" si="43"/>
        <v>NA</v>
      </c>
      <c r="AL119" s="170" t="str">
        <f t="shared" si="44"/>
        <v>NA</v>
      </c>
      <c r="AM119" s="170" t="str">
        <f t="shared" si="45"/>
        <v>NA</v>
      </c>
      <c r="AN119" s="170"/>
    </row>
    <row r="120" spans="1:40" x14ac:dyDescent="0.35">
      <c r="A120" s="4" t="str">
        <f>'Techs-Fuels Updated'!D115</f>
        <v>MKCWTRS2BD</v>
      </c>
      <c r="B120" t="str">
        <f>'Techs-Fuels Updated'!G115</f>
        <v>W_BDRS2</v>
      </c>
      <c r="C120" s="7">
        <f>'Techs-Fuels Updated'!I115</f>
        <v>1</v>
      </c>
      <c r="D120" s="170">
        <f>'Techs-Fuels Updated'!H115</f>
        <v>1</v>
      </c>
      <c r="E120" s="170">
        <f t="shared" si="46"/>
        <v>1</v>
      </c>
      <c r="F120" s="170">
        <f t="shared" si="47"/>
        <v>1</v>
      </c>
      <c r="G120" s="170">
        <f t="shared" si="48"/>
        <v>1</v>
      </c>
      <c r="H120" s="170">
        <f t="shared" si="49"/>
        <v>1</v>
      </c>
      <c r="I120" s="170">
        <f t="shared" si="50"/>
        <v>1</v>
      </c>
      <c r="J120" s="170">
        <f t="shared" si="51"/>
        <v>1</v>
      </c>
      <c r="K120" s="170">
        <f t="shared" si="52"/>
        <v>1</v>
      </c>
      <c r="L120" s="170">
        <f t="shared" si="53"/>
        <v>1</v>
      </c>
      <c r="M120" s="170">
        <f t="shared" si="54"/>
        <v>1</v>
      </c>
      <c r="N120" s="170">
        <f t="shared" si="55"/>
        <v>1</v>
      </c>
      <c r="O120" s="170">
        <f t="shared" si="56"/>
        <v>1</v>
      </c>
      <c r="P120" s="170">
        <f t="shared" si="57"/>
        <v>1</v>
      </c>
      <c r="Q120" s="170">
        <f t="shared" si="58"/>
        <v>1</v>
      </c>
      <c r="R120" s="170">
        <f t="shared" si="59"/>
        <v>1</v>
      </c>
      <c r="S120" s="170">
        <f t="shared" si="60"/>
        <v>1</v>
      </c>
      <c r="T120" s="170">
        <f t="shared" si="61"/>
        <v>1</v>
      </c>
      <c r="U120" s="170">
        <f t="shared" si="62"/>
        <v>1</v>
      </c>
      <c r="V120" s="170">
        <f t="shared" si="63"/>
        <v>1</v>
      </c>
      <c r="W120" s="170">
        <f t="shared" si="64"/>
        <v>1</v>
      </c>
      <c r="X120" s="170">
        <f t="shared" si="65"/>
        <v>1</v>
      </c>
      <c r="Y120" s="170">
        <f t="shared" si="66"/>
        <v>1</v>
      </c>
      <c r="Z120" s="170">
        <f t="shared" si="67"/>
        <v>1</v>
      </c>
      <c r="AA120" s="170">
        <f t="shared" si="68"/>
        <v>1</v>
      </c>
      <c r="AB120" s="170">
        <f t="shared" si="69"/>
        <v>1</v>
      </c>
      <c r="AC120" s="170">
        <f t="shared" si="70"/>
        <v>1</v>
      </c>
      <c r="AD120" s="170">
        <f t="shared" si="36"/>
        <v>1</v>
      </c>
      <c r="AE120" s="170">
        <f t="shared" si="37"/>
        <v>1</v>
      </c>
      <c r="AF120" s="170">
        <f t="shared" si="38"/>
        <v>1</v>
      </c>
      <c r="AG120" s="170">
        <f t="shared" si="39"/>
        <v>1</v>
      </c>
      <c r="AH120" s="170">
        <f t="shared" si="40"/>
        <v>1</v>
      </c>
      <c r="AI120" s="170">
        <f t="shared" si="41"/>
        <v>1</v>
      </c>
      <c r="AJ120" s="170">
        <f t="shared" si="42"/>
        <v>1</v>
      </c>
      <c r="AK120" s="170">
        <f t="shared" si="43"/>
        <v>1</v>
      </c>
      <c r="AL120" s="170">
        <f t="shared" si="44"/>
        <v>1</v>
      </c>
      <c r="AM120" s="170">
        <f t="shared" si="45"/>
        <v>1</v>
      </c>
      <c r="AN120" s="170"/>
    </row>
    <row r="121" spans="1:40" x14ac:dyDescent="0.35">
      <c r="A121" s="4" t="str">
        <f>'Techs-Fuels Updated'!D116</f>
        <v>MKCWTSP2BD</v>
      </c>
      <c r="B121" t="str">
        <f>'Techs-Fuels Updated'!G116</f>
        <v>NA</v>
      </c>
      <c r="C121" s="7" t="str">
        <f>'Techs-Fuels Updated'!I116</f>
        <v>NA</v>
      </c>
      <c r="D121" s="170" t="str">
        <f>'Techs-Fuels Updated'!H116</f>
        <v>NA</v>
      </c>
      <c r="E121" s="170" t="str">
        <f t="shared" si="46"/>
        <v>NA</v>
      </c>
      <c r="F121" s="170" t="str">
        <f t="shared" si="47"/>
        <v>NA</v>
      </c>
      <c r="G121" s="170" t="str">
        <f t="shared" si="48"/>
        <v>NA</v>
      </c>
      <c r="H121" s="170" t="str">
        <f t="shared" si="49"/>
        <v>NA</v>
      </c>
      <c r="I121" s="170" t="str">
        <f t="shared" si="50"/>
        <v>NA</v>
      </c>
      <c r="J121" s="170" t="str">
        <f t="shared" si="51"/>
        <v>NA</v>
      </c>
      <c r="K121" s="170" t="str">
        <f t="shared" si="52"/>
        <v>NA</v>
      </c>
      <c r="L121" s="170" t="str">
        <f t="shared" si="53"/>
        <v>NA</v>
      </c>
      <c r="M121" s="170" t="str">
        <f t="shared" si="54"/>
        <v>NA</v>
      </c>
      <c r="N121" s="170" t="str">
        <f t="shared" si="55"/>
        <v>NA</v>
      </c>
      <c r="O121" s="170" t="str">
        <f t="shared" si="56"/>
        <v>NA</v>
      </c>
      <c r="P121" s="170" t="str">
        <f t="shared" si="57"/>
        <v>NA</v>
      </c>
      <c r="Q121" s="170" t="str">
        <f t="shared" si="58"/>
        <v>NA</v>
      </c>
      <c r="R121" s="170" t="str">
        <f t="shared" si="59"/>
        <v>NA</v>
      </c>
      <c r="S121" s="170" t="str">
        <f t="shared" si="60"/>
        <v>NA</v>
      </c>
      <c r="T121" s="170" t="str">
        <f t="shared" si="61"/>
        <v>NA</v>
      </c>
      <c r="U121" s="170" t="str">
        <f t="shared" si="62"/>
        <v>NA</v>
      </c>
      <c r="V121" s="170" t="str">
        <f t="shared" si="63"/>
        <v>NA</v>
      </c>
      <c r="W121" s="170" t="str">
        <f t="shared" si="64"/>
        <v>NA</v>
      </c>
      <c r="X121" s="170" t="str">
        <f t="shared" si="65"/>
        <v>NA</v>
      </c>
      <c r="Y121" s="170" t="str">
        <f t="shared" si="66"/>
        <v>NA</v>
      </c>
      <c r="Z121" s="170" t="str">
        <f t="shared" si="67"/>
        <v>NA</v>
      </c>
      <c r="AA121" s="170" t="str">
        <f t="shared" si="68"/>
        <v>NA</v>
      </c>
      <c r="AB121" s="170" t="str">
        <f t="shared" si="69"/>
        <v>NA</v>
      </c>
      <c r="AC121" s="170" t="str">
        <f t="shared" si="70"/>
        <v>NA</v>
      </c>
      <c r="AD121" s="170" t="str">
        <f t="shared" si="36"/>
        <v>NA</v>
      </c>
      <c r="AE121" s="170" t="str">
        <f t="shared" si="37"/>
        <v>NA</v>
      </c>
      <c r="AF121" s="170" t="str">
        <f t="shared" si="38"/>
        <v>NA</v>
      </c>
      <c r="AG121" s="170" t="str">
        <f t="shared" si="39"/>
        <v>NA</v>
      </c>
      <c r="AH121" s="170" t="str">
        <f t="shared" si="40"/>
        <v>NA</v>
      </c>
      <c r="AI121" s="170" t="str">
        <f t="shared" si="41"/>
        <v>NA</v>
      </c>
      <c r="AJ121" s="170" t="str">
        <f t="shared" si="42"/>
        <v>NA</v>
      </c>
      <c r="AK121" s="170" t="str">
        <f t="shared" si="43"/>
        <v>NA</v>
      </c>
      <c r="AL121" s="170" t="str">
        <f t="shared" si="44"/>
        <v>NA</v>
      </c>
      <c r="AM121" s="170" t="str">
        <f t="shared" si="45"/>
        <v>NA</v>
      </c>
      <c r="AN121" s="170"/>
    </row>
    <row r="122" spans="1:40" x14ac:dyDescent="0.35">
      <c r="A122" s="4" t="str">
        <f>'Techs-Fuels Updated'!D117</f>
        <v>MKCWTCT3DD</v>
      </c>
      <c r="B122" t="str">
        <f>'Techs-Fuels Updated'!G117</f>
        <v>NA</v>
      </c>
      <c r="C122" s="7" t="str">
        <f>'Techs-Fuels Updated'!I117</f>
        <v>NA</v>
      </c>
      <c r="D122" s="170" t="str">
        <f>'Techs-Fuels Updated'!H117</f>
        <v>NA</v>
      </c>
      <c r="E122" s="170" t="str">
        <f t="shared" si="46"/>
        <v>NA</v>
      </c>
      <c r="F122" s="170" t="str">
        <f t="shared" si="47"/>
        <v>NA</v>
      </c>
      <c r="G122" s="170" t="str">
        <f t="shared" si="48"/>
        <v>NA</v>
      </c>
      <c r="H122" s="170" t="str">
        <f t="shared" si="49"/>
        <v>NA</v>
      </c>
      <c r="I122" s="170" t="str">
        <f t="shared" si="50"/>
        <v>NA</v>
      </c>
      <c r="J122" s="170" t="str">
        <f t="shared" si="51"/>
        <v>NA</v>
      </c>
      <c r="K122" s="170" t="str">
        <f t="shared" si="52"/>
        <v>NA</v>
      </c>
      <c r="L122" s="170" t="str">
        <f t="shared" si="53"/>
        <v>NA</v>
      </c>
      <c r="M122" s="170" t="str">
        <f t="shared" si="54"/>
        <v>NA</v>
      </c>
      <c r="N122" s="170" t="str">
        <f t="shared" si="55"/>
        <v>NA</v>
      </c>
      <c r="O122" s="170" t="str">
        <f t="shared" si="56"/>
        <v>NA</v>
      </c>
      <c r="P122" s="170" t="str">
        <f t="shared" si="57"/>
        <v>NA</v>
      </c>
      <c r="Q122" s="170" t="str">
        <f t="shared" si="58"/>
        <v>NA</v>
      </c>
      <c r="R122" s="170" t="str">
        <f t="shared" si="59"/>
        <v>NA</v>
      </c>
      <c r="S122" s="170" t="str">
        <f t="shared" si="60"/>
        <v>NA</v>
      </c>
      <c r="T122" s="170" t="str">
        <f t="shared" si="61"/>
        <v>NA</v>
      </c>
      <c r="U122" s="170" t="str">
        <f t="shared" si="62"/>
        <v>NA</v>
      </c>
      <c r="V122" s="170" t="str">
        <f t="shared" si="63"/>
        <v>NA</v>
      </c>
      <c r="W122" s="170" t="str">
        <f t="shared" si="64"/>
        <v>NA</v>
      </c>
      <c r="X122" s="170" t="str">
        <f t="shared" si="65"/>
        <v>NA</v>
      </c>
      <c r="Y122" s="170" t="str">
        <f t="shared" si="66"/>
        <v>NA</v>
      </c>
      <c r="Z122" s="170" t="str">
        <f t="shared" si="67"/>
        <v>NA</v>
      </c>
      <c r="AA122" s="170" t="str">
        <f t="shared" si="68"/>
        <v>NA</v>
      </c>
      <c r="AB122" s="170" t="str">
        <f t="shared" si="69"/>
        <v>NA</v>
      </c>
      <c r="AC122" s="170" t="str">
        <f t="shared" si="70"/>
        <v>NA</v>
      </c>
      <c r="AD122" s="170" t="str">
        <f t="shared" si="36"/>
        <v>NA</v>
      </c>
      <c r="AE122" s="170" t="str">
        <f t="shared" si="37"/>
        <v>NA</v>
      </c>
      <c r="AF122" s="170" t="str">
        <f t="shared" si="38"/>
        <v>NA</v>
      </c>
      <c r="AG122" s="170" t="str">
        <f t="shared" si="39"/>
        <v>NA</v>
      </c>
      <c r="AH122" s="170" t="str">
        <f t="shared" si="40"/>
        <v>NA</v>
      </c>
      <c r="AI122" s="170" t="str">
        <f t="shared" si="41"/>
        <v>NA</v>
      </c>
      <c r="AJ122" s="170" t="str">
        <f t="shared" si="42"/>
        <v>NA</v>
      </c>
      <c r="AK122" s="170" t="str">
        <f t="shared" si="43"/>
        <v>NA</v>
      </c>
      <c r="AL122" s="170" t="str">
        <f t="shared" si="44"/>
        <v>NA</v>
      </c>
      <c r="AM122" s="170" t="str">
        <f t="shared" si="45"/>
        <v>NA</v>
      </c>
      <c r="AN122" s="170"/>
    </row>
    <row r="123" spans="1:40" x14ac:dyDescent="0.35">
      <c r="A123" s="4" t="str">
        <f>'Techs-Fuels Updated'!D118</f>
        <v>MKCWTRS3DD</v>
      </c>
      <c r="B123" t="str">
        <f>'Techs-Fuels Updated'!G118</f>
        <v>W_BDRS3</v>
      </c>
      <c r="C123" s="7">
        <f>'Techs-Fuels Updated'!I118</f>
        <v>1</v>
      </c>
      <c r="D123" s="170">
        <f>'Techs-Fuels Updated'!H118</f>
        <v>1</v>
      </c>
      <c r="E123" s="170">
        <f t="shared" si="46"/>
        <v>1</v>
      </c>
      <c r="F123" s="170">
        <f t="shared" si="47"/>
        <v>1</v>
      </c>
      <c r="G123" s="170">
        <f t="shared" si="48"/>
        <v>1</v>
      </c>
      <c r="H123" s="170">
        <f t="shared" si="49"/>
        <v>1</v>
      </c>
      <c r="I123" s="170">
        <f t="shared" si="50"/>
        <v>1</v>
      </c>
      <c r="J123" s="170">
        <f t="shared" si="51"/>
        <v>1</v>
      </c>
      <c r="K123" s="170">
        <f t="shared" si="52"/>
        <v>1</v>
      </c>
      <c r="L123" s="170">
        <f t="shared" si="53"/>
        <v>1</v>
      </c>
      <c r="M123" s="170">
        <f t="shared" si="54"/>
        <v>1</v>
      </c>
      <c r="N123" s="170">
        <f t="shared" si="55"/>
        <v>1</v>
      </c>
      <c r="O123" s="170">
        <f t="shared" si="56"/>
        <v>1</v>
      </c>
      <c r="P123" s="170">
        <f t="shared" si="57"/>
        <v>1</v>
      </c>
      <c r="Q123" s="170">
        <f t="shared" si="58"/>
        <v>1</v>
      </c>
      <c r="R123" s="170">
        <f t="shared" si="59"/>
        <v>1</v>
      </c>
      <c r="S123" s="170">
        <f t="shared" si="60"/>
        <v>1</v>
      </c>
      <c r="T123" s="170">
        <f t="shared" si="61"/>
        <v>1</v>
      </c>
      <c r="U123" s="170">
        <f t="shared" si="62"/>
        <v>1</v>
      </c>
      <c r="V123" s="170">
        <f t="shared" si="63"/>
        <v>1</v>
      </c>
      <c r="W123" s="170">
        <f t="shared" si="64"/>
        <v>1</v>
      </c>
      <c r="X123" s="170">
        <f t="shared" si="65"/>
        <v>1</v>
      </c>
      <c r="Y123" s="170">
        <f t="shared" si="66"/>
        <v>1</v>
      </c>
      <c r="Z123" s="170">
        <f t="shared" si="67"/>
        <v>1</v>
      </c>
      <c r="AA123" s="170">
        <f t="shared" si="68"/>
        <v>1</v>
      </c>
      <c r="AB123" s="170">
        <f t="shared" si="69"/>
        <v>1</v>
      </c>
      <c r="AC123" s="170">
        <f t="shared" si="70"/>
        <v>1</v>
      </c>
      <c r="AD123" s="170">
        <f t="shared" si="36"/>
        <v>1</v>
      </c>
      <c r="AE123" s="170">
        <f t="shared" si="37"/>
        <v>1</v>
      </c>
      <c r="AF123" s="170">
        <f t="shared" si="38"/>
        <v>1</v>
      </c>
      <c r="AG123" s="170">
        <f t="shared" si="39"/>
        <v>1</v>
      </c>
      <c r="AH123" s="170">
        <f t="shared" si="40"/>
        <v>1</v>
      </c>
      <c r="AI123" s="170">
        <f t="shared" si="41"/>
        <v>1</v>
      </c>
      <c r="AJ123" s="170">
        <f t="shared" si="42"/>
        <v>1</v>
      </c>
      <c r="AK123" s="170">
        <f t="shared" si="43"/>
        <v>1</v>
      </c>
      <c r="AL123" s="170">
        <f t="shared" si="44"/>
        <v>1</v>
      </c>
      <c r="AM123" s="170">
        <f t="shared" si="45"/>
        <v>1</v>
      </c>
      <c r="AN123" s="170"/>
    </row>
    <row r="124" spans="1:40" x14ac:dyDescent="0.35">
      <c r="A124" s="4" t="str">
        <f>'Techs-Fuels Updated'!D119</f>
        <v>ALCWTSP3DD</v>
      </c>
      <c r="B124" t="str">
        <f>'Techs-Fuels Updated'!G119</f>
        <v>NA</v>
      </c>
      <c r="C124" s="7" t="str">
        <f>'Techs-Fuels Updated'!I119</f>
        <v>NA</v>
      </c>
      <c r="D124" s="170" t="str">
        <f>'Techs-Fuels Updated'!H119</f>
        <v>NA</v>
      </c>
      <c r="E124" s="170" t="str">
        <f t="shared" si="46"/>
        <v>NA</v>
      </c>
      <c r="F124" s="170" t="str">
        <f t="shared" si="47"/>
        <v>NA</v>
      </c>
      <c r="G124" s="170" t="str">
        <f t="shared" si="48"/>
        <v>NA</v>
      </c>
      <c r="H124" s="170" t="str">
        <f t="shared" si="49"/>
        <v>NA</v>
      </c>
      <c r="I124" s="170" t="str">
        <f t="shared" si="50"/>
        <v>NA</v>
      </c>
      <c r="J124" s="170" t="str">
        <f t="shared" si="51"/>
        <v>NA</v>
      </c>
      <c r="K124" s="170" t="str">
        <f t="shared" si="52"/>
        <v>NA</v>
      </c>
      <c r="L124" s="170" t="str">
        <f t="shared" si="53"/>
        <v>NA</v>
      </c>
      <c r="M124" s="170" t="str">
        <f t="shared" si="54"/>
        <v>NA</v>
      </c>
      <c r="N124" s="170" t="str">
        <f t="shared" si="55"/>
        <v>NA</v>
      </c>
      <c r="O124" s="170" t="str">
        <f t="shared" si="56"/>
        <v>NA</v>
      </c>
      <c r="P124" s="170" t="str">
        <f t="shared" si="57"/>
        <v>NA</v>
      </c>
      <c r="Q124" s="170" t="str">
        <f t="shared" si="58"/>
        <v>NA</v>
      </c>
      <c r="R124" s="170" t="str">
        <f t="shared" si="59"/>
        <v>NA</v>
      </c>
      <c r="S124" s="170" t="str">
        <f t="shared" si="60"/>
        <v>NA</v>
      </c>
      <c r="T124" s="170" t="str">
        <f t="shared" si="61"/>
        <v>NA</v>
      </c>
      <c r="U124" s="170" t="str">
        <f t="shared" si="62"/>
        <v>NA</v>
      </c>
      <c r="V124" s="170" t="str">
        <f t="shared" si="63"/>
        <v>NA</v>
      </c>
      <c r="W124" s="170" t="str">
        <f t="shared" si="64"/>
        <v>NA</v>
      </c>
      <c r="X124" s="170" t="str">
        <f t="shared" si="65"/>
        <v>NA</v>
      </c>
      <c r="Y124" s="170" t="str">
        <f t="shared" si="66"/>
        <v>NA</v>
      </c>
      <c r="Z124" s="170" t="str">
        <f t="shared" si="67"/>
        <v>NA</v>
      </c>
      <c r="AA124" s="170" t="str">
        <f t="shared" si="68"/>
        <v>NA</v>
      </c>
      <c r="AB124" s="170" t="str">
        <f t="shared" si="69"/>
        <v>NA</v>
      </c>
      <c r="AC124" s="170" t="str">
        <f t="shared" si="70"/>
        <v>NA</v>
      </c>
      <c r="AD124" s="170" t="str">
        <f t="shared" si="36"/>
        <v>NA</v>
      </c>
      <c r="AE124" s="170" t="str">
        <f t="shared" si="37"/>
        <v>NA</v>
      </c>
      <c r="AF124" s="170" t="str">
        <f t="shared" si="38"/>
        <v>NA</v>
      </c>
      <c r="AG124" s="170" t="str">
        <f t="shared" si="39"/>
        <v>NA</v>
      </c>
      <c r="AH124" s="170" t="str">
        <f t="shared" si="40"/>
        <v>NA</v>
      </c>
      <c r="AI124" s="170" t="str">
        <f t="shared" si="41"/>
        <v>NA</v>
      </c>
      <c r="AJ124" s="170" t="str">
        <f t="shared" si="42"/>
        <v>NA</v>
      </c>
      <c r="AK124" s="170" t="str">
        <f t="shared" si="43"/>
        <v>NA</v>
      </c>
      <c r="AL124" s="170" t="str">
        <f t="shared" si="44"/>
        <v>NA</v>
      </c>
      <c r="AM124" s="170" t="str">
        <f t="shared" si="45"/>
        <v>NA</v>
      </c>
      <c r="AN124" s="170"/>
    </row>
    <row r="125" spans="1:40" x14ac:dyDescent="0.35">
      <c r="A125" s="4" t="str">
        <f>'Techs-Fuels Updated'!D120</f>
        <v>XKCWTRS1WD</v>
      </c>
      <c r="B125" t="str">
        <f>'Techs-Fuels Updated'!G120</f>
        <v>NA</v>
      </c>
      <c r="C125" s="7" t="str">
        <f>'Techs-Fuels Updated'!I120</f>
        <v>NA</v>
      </c>
      <c r="D125" s="170" t="str">
        <f>'Techs-Fuels Updated'!H120</f>
        <v>NA</v>
      </c>
      <c r="E125" s="170" t="str">
        <f t="shared" si="46"/>
        <v>NA</v>
      </c>
      <c r="F125" s="170" t="str">
        <f t="shared" si="47"/>
        <v>NA</v>
      </c>
      <c r="G125" s="170" t="str">
        <f t="shared" si="48"/>
        <v>NA</v>
      </c>
      <c r="H125" s="170" t="str">
        <f t="shared" si="49"/>
        <v>NA</v>
      </c>
      <c r="I125" s="170" t="str">
        <f t="shared" si="50"/>
        <v>NA</v>
      </c>
      <c r="J125" s="170" t="str">
        <f t="shared" si="51"/>
        <v>NA</v>
      </c>
      <c r="K125" s="170" t="str">
        <f t="shared" si="52"/>
        <v>NA</v>
      </c>
      <c r="L125" s="170" t="str">
        <f t="shared" si="53"/>
        <v>NA</v>
      </c>
      <c r="M125" s="170" t="str">
        <f t="shared" si="54"/>
        <v>NA</v>
      </c>
      <c r="N125" s="170" t="str">
        <f t="shared" si="55"/>
        <v>NA</v>
      </c>
      <c r="O125" s="170" t="str">
        <f t="shared" si="56"/>
        <v>NA</v>
      </c>
      <c r="P125" s="170" t="str">
        <f t="shared" si="57"/>
        <v>NA</v>
      </c>
      <c r="Q125" s="170" t="str">
        <f t="shared" si="58"/>
        <v>NA</v>
      </c>
      <c r="R125" s="170" t="str">
        <f t="shared" si="59"/>
        <v>NA</v>
      </c>
      <c r="S125" s="170" t="str">
        <f t="shared" si="60"/>
        <v>NA</v>
      </c>
      <c r="T125" s="170" t="str">
        <f t="shared" si="61"/>
        <v>NA</v>
      </c>
      <c r="U125" s="170" t="str">
        <f t="shared" si="62"/>
        <v>NA</v>
      </c>
      <c r="V125" s="170" t="str">
        <f t="shared" si="63"/>
        <v>NA</v>
      </c>
      <c r="W125" s="170" t="str">
        <f t="shared" si="64"/>
        <v>NA</v>
      </c>
      <c r="X125" s="170" t="str">
        <f t="shared" si="65"/>
        <v>NA</v>
      </c>
      <c r="Y125" s="170" t="str">
        <f t="shared" si="66"/>
        <v>NA</v>
      </c>
      <c r="Z125" s="170" t="str">
        <f t="shared" si="67"/>
        <v>NA</v>
      </c>
      <c r="AA125" s="170" t="str">
        <f t="shared" si="68"/>
        <v>NA</v>
      </c>
      <c r="AB125" s="170" t="str">
        <f t="shared" si="69"/>
        <v>NA</v>
      </c>
      <c r="AC125" s="170" t="str">
        <f t="shared" si="70"/>
        <v>NA</v>
      </c>
      <c r="AD125" s="170" t="str">
        <f t="shared" si="36"/>
        <v>NA</v>
      </c>
      <c r="AE125" s="170" t="str">
        <f t="shared" si="37"/>
        <v>NA</v>
      </c>
      <c r="AF125" s="170" t="str">
        <f t="shared" si="38"/>
        <v>NA</v>
      </c>
      <c r="AG125" s="170" t="str">
        <f t="shared" si="39"/>
        <v>NA</v>
      </c>
      <c r="AH125" s="170" t="str">
        <f t="shared" si="40"/>
        <v>NA</v>
      </c>
      <c r="AI125" s="170" t="str">
        <f t="shared" si="41"/>
        <v>NA</v>
      </c>
      <c r="AJ125" s="170" t="str">
        <f t="shared" si="42"/>
        <v>NA</v>
      </c>
      <c r="AK125" s="170" t="str">
        <f t="shared" si="43"/>
        <v>NA</v>
      </c>
      <c r="AL125" s="170" t="str">
        <f t="shared" si="44"/>
        <v>NA</v>
      </c>
      <c r="AM125" s="170" t="str">
        <f t="shared" si="45"/>
        <v>NA</v>
      </c>
      <c r="AN125" s="170"/>
    </row>
    <row r="126" spans="1:40" x14ac:dyDescent="0.35">
      <c r="A126" s="4" t="str">
        <f>'Techs-Fuels Updated'!D121</f>
        <v>ALCWTCT1DD</v>
      </c>
      <c r="B126" t="str">
        <f>'Techs-Fuels Updated'!G121</f>
        <v>NA</v>
      </c>
      <c r="C126" s="7" t="str">
        <f>'Techs-Fuels Updated'!I121</f>
        <v>NA</v>
      </c>
      <c r="D126" s="170" t="str">
        <f>'Techs-Fuels Updated'!H121</f>
        <v>NA</v>
      </c>
      <c r="E126" s="170" t="str">
        <f t="shared" si="46"/>
        <v>NA</v>
      </c>
      <c r="F126" s="170" t="str">
        <f t="shared" si="47"/>
        <v>NA</v>
      </c>
      <c r="G126" s="170" t="str">
        <f t="shared" si="48"/>
        <v>NA</v>
      </c>
      <c r="H126" s="170" t="str">
        <f t="shared" si="49"/>
        <v>NA</v>
      </c>
      <c r="I126" s="170" t="str">
        <f t="shared" si="50"/>
        <v>NA</v>
      </c>
      <c r="J126" s="170" t="str">
        <f t="shared" si="51"/>
        <v>NA</v>
      </c>
      <c r="K126" s="170" t="str">
        <f t="shared" si="52"/>
        <v>NA</v>
      </c>
      <c r="L126" s="170" t="str">
        <f t="shared" si="53"/>
        <v>NA</v>
      </c>
      <c r="M126" s="170" t="str">
        <f t="shared" si="54"/>
        <v>NA</v>
      </c>
      <c r="N126" s="170" t="str">
        <f t="shared" si="55"/>
        <v>NA</v>
      </c>
      <c r="O126" s="170" t="str">
        <f t="shared" si="56"/>
        <v>NA</v>
      </c>
      <c r="P126" s="170" t="str">
        <f t="shared" si="57"/>
        <v>NA</v>
      </c>
      <c r="Q126" s="170" t="str">
        <f t="shared" si="58"/>
        <v>NA</v>
      </c>
      <c r="R126" s="170" t="str">
        <f t="shared" si="59"/>
        <v>NA</v>
      </c>
      <c r="S126" s="170" t="str">
        <f t="shared" si="60"/>
        <v>NA</v>
      </c>
      <c r="T126" s="170" t="str">
        <f t="shared" si="61"/>
        <v>NA</v>
      </c>
      <c r="U126" s="170" t="str">
        <f t="shared" si="62"/>
        <v>NA</v>
      </c>
      <c r="V126" s="170" t="str">
        <f t="shared" si="63"/>
        <v>NA</v>
      </c>
      <c r="W126" s="170" t="str">
        <f t="shared" si="64"/>
        <v>NA</v>
      </c>
      <c r="X126" s="170" t="str">
        <f t="shared" si="65"/>
        <v>NA</v>
      </c>
      <c r="Y126" s="170" t="str">
        <f t="shared" si="66"/>
        <v>NA</v>
      </c>
      <c r="Z126" s="170" t="str">
        <f t="shared" si="67"/>
        <v>NA</v>
      </c>
      <c r="AA126" s="170" t="str">
        <f t="shared" si="68"/>
        <v>NA</v>
      </c>
      <c r="AB126" s="170" t="str">
        <f t="shared" si="69"/>
        <v>NA</v>
      </c>
      <c r="AC126" s="170" t="str">
        <f t="shared" si="70"/>
        <v>NA</v>
      </c>
      <c r="AD126" s="170" t="str">
        <f t="shared" si="36"/>
        <v>NA</v>
      </c>
      <c r="AE126" s="170" t="str">
        <f t="shared" si="37"/>
        <v>NA</v>
      </c>
      <c r="AF126" s="170" t="str">
        <f t="shared" si="38"/>
        <v>NA</v>
      </c>
      <c r="AG126" s="170" t="str">
        <f t="shared" si="39"/>
        <v>NA</v>
      </c>
      <c r="AH126" s="170" t="str">
        <f t="shared" si="40"/>
        <v>NA</v>
      </c>
      <c r="AI126" s="170" t="str">
        <f t="shared" si="41"/>
        <v>NA</v>
      </c>
      <c r="AJ126" s="170" t="str">
        <f t="shared" si="42"/>
        <v>NA</v>
      </c>
      <c r="AK126" s="170" t="str">
        <f t="shared" si="43"/>
        <v>NA</v>
      </c>
      <c r="AL126" s="170" t="str">
        <f t="shared" si="44"/>
        <v>NA</v>
      </c>
      <c r="AM126" s="170" t="str">
        <f t="shared" si="45"/>
        <v>NA</v>
      </c>
      <c r="AN126" s="170"/>
    </row>
    <row r="127" spans="1:40" x14ac:dyDescent="0.35">
      <c r="A127" s="4" t="str">
        <f>'Techs-Fuels Updated'!D122</f>
        <v>ALCWTRS1DD</v>
      </c>
      <c r="B127" t="str">
        <f>'Techs-Fuels Updated'!G122</f>
        <v>W_DRS1</v>
      </c>
      <c r="C127" s="7">
        <f>'Techs-Fuels Updated'!I122</f>
        <v>1</v>
      </c>
      <c r="D127" s="170">
        <f>'Techs-Fuels Updated'!H122</f>
        <v>1</v>
      </c>
      <c r="E127" s="170">
        <f t="shared" si="46"/>
        <v>1</v>
      </c>
      <c r="F127" s="170">
        <f t="shared" si="47"/>
        <v>1</v>
      </c>
      <c r="G127" s="170">
        <f t="shared" si="48"/>
        <v>1</v>
      </c>
      <c r="H127" s="170">
        <f t="shared" si="49"/>
        <v>1</v>
      </c>
      <c r="I127" s="170">
        <f t="shared" si="50"/>
        <v>1</v>
      </c>
      <c r="J127" s="170">
        <f t="shared" si="51"/>
        <v>1</v>
      </c>
      <c r="K127" s="170">
        <f t="shared" si="52"/>
        <v>1</v>
      </c>
      <c r="L127" s="170">
        <f t="shared" si="53"/>
        <v>1</v>
      </c>
      <c r="M127" s="170">
        <f t="shared" si="54"/>
        <v>1</v>
      </c>
      <c r="N127" s="170">
        <f t="shared" si="55"/>
        <v>1</v>
      </c>
      <c r="O127" s="170">
        <f t="shared" si="56"/>
        <v>1</v>
      </c>
      <c r="P127" s="170">
        <f t="shared" si="57"/>
        <v>1</v>
      </c>
      <c r="Q127" s="170">
        <f t="shared" si="58"/>
        <v>1</v>
      </c>
      <c r="R127" s="170">
        <f t="shared" si="59"/>
        <v>1</v>
      </c>
      <c r="S127" s="170">
        <f t="shared" si="60"/>
        <v>1</v>
      </c>
      <c r="T127" s="170">
        <f t="shared" si="61"/>
        <v>1</v>
      </c>
      <c r="U127" s="170">
        <f t="shared" si="62"/>
        <v>1</v>
      </c>
      <c r="V127" s="170">
        <f t="shared" si="63"/>
        <v>1</v>
      </c>
      <c r="W127" s="170">
        <f t="shared" si="64"/>
        <v>1</v>
      </c>
      <c r="X127" s="170">
        <f t="shared" si="65"/>
        <v>1</v>
      </c>
      <c r="Y127" s="170">
        <f t="shared" si="66"/>
        <v>1</v>
      </c>
      <c r="Z127" s="170">
        <f t="shared" si="67"/>
        <v>1</v>
      </c>
      <c r="AA127" s="170">
        <f t="shared" si="68"/>
        <v>1</v>
      </c>
      <c r="AB127" s="170">
        <f t="shared" si="69"/>
        <v>1</v>
      </c>
      <c r="AC127" s="170">
        <f t="shared" si="70"/>
        <v>1</v>
      </c>
      <c r="AD127" s="170">
        <f t="shared" si="36"/>
        <v>1</v>
      </c>
      <c r="AE127" s="170">
        <f t="shared" si="37"/>
        <v>1</v>
      </c>
      <c r="AF127" s="170">
        <f t="shared" si="38"/>
        <v>1</v>
      </c>
      <c r="AG127" s="170">
        <f t="shared" si="39"/>
        <v>1</v>
      </c>
      <c r="AH127" s="170">
        <f t="shared" si="40"/>
        <v>1</v>
      </c>
      <c r="AI127" s="170">
        <f t="shared" si="41"/>
        <v>1</v>
      </c>
      <c r="AJ127" s="170">
        <f t="shared" si="42"/>
        <v>1</v>
      </c>
      <c r="AK127" s="170">
        <f t="shared" si="43"/>
        <v>1</v>
      </c>
      <c r="AL127" s="170">
        <f t="shared" si="44"/>
        <v>1</v>
      </c>
      <c r="AM127" s="170">
        <f t="shared" si="45"/>
        <v>1</v>
      </c>
      <c r="AN127" s="170"/>
    </row>
    <row r="128" spans="1:40" x14ac:dyDescent="0.35">
      <c r="A128" s="4" t="str">
        <f>'Techs-Fuels Updated'!D123</f>
        <v>ALCWTSP4DD</v>
      </c>
      <c r="B128" t="str">
        <f>'Techs-Fuels Updated'!G123</f>
        <v>NA</v>
      </c>
      <c r="C128" s="7" t="str">
        <f>'Techs-Fuels Updated'!I123</f>
        <v>NA</v>
      </c>
      <c r="D128" s="170" t="str">
        <f>'Techs-Fuels Updated'!H123</f>
        <v>NA</v>
      </c>
      <c r="E128" s="170" t="str">
        <f t="shared" si="46"/>
        <v>NA</v>
      </c>
      <c r="F128" s="170" t="str">
        <f t="shared" si="47"/>
        <v>NA</v>
      </c>
      <c r="G128" s="170" t="str">
        <f t="shared" si="48"/>
        <v>NA</v>
      </c>
      <c r="H128" s="170" t="str">
        <f t="shared" si="49"/>
        <v>NA</v>
      </c>
      <c r="I128" s="170" t="str">
        <f t="shared" si="50"/>
        <v>NA</v>
      </c>
      <c r="J128" s="170" t="str">
        <f t="shared" si="51"/>
        <v>NA</v>
      </c>
      <c r="K128" s="170" t="str">
        <f t="shared" si="52"/>
        <v>NA</v>
      </c>
      <c r="L128" s="170" t="str">
        <f t="shared" si="53"/>
        <v>NA</v>
      </c>
      <c r="M128" s="170" t="str">
        <f t="shared" si="54"/>
        <v>NA</v>
      </c>
      <c r="N128" s="170" t="str">
        <f t="shared" si="55"/>
        <v>NA</v>
      </c>
      <c r="O128" s="170" t="str">
        <f t="shared" si="56"/>
        <v>NA</v>
      </c>
      <c r="P128" s="170" t="str">
        <f t="shared" si="57"/>
        <v>NA</v>
      </c>
      <c r="Q128" s="170" t="str">
        <f t="shared" si="58"/>
        <v>NA</v>
      </c>
      <c r="R128" s="170" t="str">
        <f t="shared" si="59"/>
        <v>NA</v>
      </c>
      <c r="S128" s="170" t="str">
        <f t="shared" si="60"/>
        <v>NA</v>
      </c>
      <c r="T128" s="170" t="str">
        <f t="shared" si="61"/>
        <v>NA</v>
      </c>
      <c r="U128" s="170" t="str">
        <f t="shared" si="62"/>
        <v>NA</v>
      </c>
      <c r="V128" s="170" t="str">
        <f t="shared" si="63"/>
        <v>NA</v>
      </c>
      <c r="W128" s="170" t="str">
        <f t="shared" si="64"/>
        <v>NA</v>
      </c>
      <c r="X128" s="170" t="str">
        <f t="shared" si="65"/>
        <v>NA</v>
      </c>
      <c r="Y128" s="170" t="str">
        <f t="shared" si="66"/>
        <v>NA</v>
      </c>
      <c r="Z128" s="170" t="str">
        <f t="shared" si="67"/>
        <v>NA</v>
      </c>
      <c r="AA128" s="170" t="str">
        <f t="shared" si="68"/>
        <v>NA</v>
      </c>
      <c r="AB128" s="170" t="str">
        <f t="shared" si="69"/>
        <v>NA</v>
      </c>
      <c r="AC128" s="170" t="str">
        <f t="shared" si="70"/>
        <v>NA</v>
      </c>
      <c r="AD128" s="170" t="str">
        <f t="shared" si="36"/>
        <v>NA</v>
      </c>
      <c r="AE128" s="170" t="str">
        <f t="shared" si="37"/>
        <v>NA</v>
      </c>
      <c r="AF128" s="170" t="str">
        <f t="shared" si="38"/>
        <v>NA</v>
      </c>
      <c r="AG128" s="170" t="str">
        <f t="shared" si="39"/>
        <v>NA</v>
      </c>
      <c r="AH128" s="170" t="str">
        <f t="shared" si="40"/>
        <v>NA</v>
      </c>
      <c r="AI128" s="170" t="str">
        <f t="shared" si="41"/>
        <v>NA</v>
      </c>
      <c r="AJ128" s="170" t="str">
        <f t="shared" si="42"/>
        <v>NA</v>
      </c>
      <c r="AK128" s="170" t="str">
        <f t="shared" si="43"/>
        <v>NA</v>
      </c>
      <c r="AL128" s="170" t="str">
        <f t="shared" si="44"/>
        <v>NA</v>
      </c>
      <c r="AM128" s="170" t="str">
        <f t="shared" si="45"/>
        <v>NA</v>
      </c>
      <c r="AN128" s="170"/>
    </row>
    <row r="129" spans="1:40" x14ac:dyDescent="0.35">
      <c r="A129" s="4" t="str">
        <f>'Techs-Fuels Updated'!D124</f>
        <v>ALCWTCT2DD</v>
      </c>
      <c r="B129" t="str">
        <f>'Techs-Fuels Updated'!G124</f>
        <v>NA</v>
      </c>
      <c r="C129" s="7" t="str">
        <f>'Techs-Fuels Updated'!I124</f>
        <v>NA</v>
      </c>
      <c r="D129" s="170" t="str">
        <f>'Techs-Fuels Updated'!H124</f>
        <v>NA</v>
      </c>
      <c r="E129" s="170" t="str">
        <f t="shared" si="46"/>
        <v>NA</v>
      </c>
      <c r="F129" s="170" t="str">
        <f t="shared" si="47"/>
        <v>NA</v>
      </c>
      <c r="G129" s="170" t="str">
        <f t="shared" si="48"/>
        <v>NA</v>
      </c>
      <c r="H129" s="170" t="str">
        <f t="shared" si="49"/>
        <v>NA</v>
      </c>
      <c r="I129" s="170" t="str">
        <f t="shared" si="50"/>
        <v>NA</v>
      </c>
      <c r="J129" s="170" t="str">
        <f t="shared" si="51"/>
        <v>NA</v>
      </c>
      <c r="K129" s="170" t="str">
        <f t="shared" si="52"/>
        <v>NA</v>
      </c>
      <c r="L129" s="170" t="str">
        <f t="shared" si="53"/>
        <v>NA</v>
      </c>
      <c r="M129" s="170" t="str">
        <f t="shared" si="54"/>
        <v>NA</v>
      </c>
      <c r="N129" s="170" t="str">
        <f t="shared" si="55"/>
        <v>NA</v>
      </c>
      <c r="O129" s="170" t="str">
        <f t="shared" si="56"/>
        <v>NA</v>
      </c>
      <c r="P129" s="170" t="str">
        <f t="shared" si="57"/>
        <v>NA</v>
      </c>
      <c r="Q129" s="170" t="str">
        <f t="shared" si="58"/>
        <v>NA</v>
      </c>
      <c r="R129" s="170" t="str">
        <f t="shared" si="59"/>
        <v>NA</v>
      </c>
      <c r="S129" s="170" t="str">
        <f t="shared" si="60"/>
        <v>NA</v>
      </c>
      <c r="T129" s="170" t="str">
        <f t="shared" si="61"/>
        <v>NA</v>
      </c>
      <c r="U129" s="170" t="str">
        <f t="shared" si="62"/>
        <v>NA</v>
      </c>
      <c r="V129" s="170" t="str">
        <f t="shared" si="63"/>
        <v>NA</v>
      </c>
      <c r="W129" s="170" t="str">
        <f t="shared" si="64"/>
        <v>NA</v>
      </c>
      <c r="X129" s="170" t="str">
        <f t="shared" si="65"/>
        <v>NA</v>
      </c>
      <c r="Y129" s="170" t="str">
        <f t="shared" si="66"/>
        <v>NA</v>
      </c>
      <c r="Z129" s="170" t="str">
        <f t="shared" si="67"/>
        <v>NA</v>
      </c>
      <c r="AA129" s="170" t="str">
        <f t="shared" si="68"/>
        <v>NA</v>
      </c>
      <c r="AB129" s="170" t="str">
        <f t="shared" si="69"/>
        <v>NA</v>
      </c>
      <c r="AC129" s="170" t="str">
        <f t="shared" si="70"/>
        <v>NA</v>
      </c>
      <c r="AD129" s="170" t="str">
        <f t="shared" si="36"/>
        <v>NA</v>
      </c>
      <c r="AE129" s="170" t="str">
        <f t="shared" si="37"/>
        <v>NA</v>
      </c>
      <c r="AF129" s="170" t="str">
        <f t="shared" si="38"/>
        <v>NA</v>
      </c>
      <c r="AG129" s="170" t="str">
        <f t="shared" si="39"/>
        <v>NA</v>
      </c>
      <c r="AH129" s="170" t="str">
        <f t="shared" si="40"/>
        <v>NA</v>
      </c>
      <c r="AI129" s="170" t="str">
        <f t="shared" si="41"/>
        <v>NA</v>
      </c>
      <c r="AJ129" s="170" t="str">
        <f t="shared" si="42"/>
        <v>NA</v>
      </c>
      <c r="AK129" s="170" t="str">
        <f t="shared" si="43"/>
        <v>NA</v>
      </c>
      <c r="AL129" s="170" t="str">
        <f t="shared" si="44"/>
        <v>NA</v>
      </c>
      <c r="AM129" s="170" t="str">
        <f t="shared" si="45"/>
        <v>NA</v>
      </c>
      <c r="AN129" s="170"/>
    </row>
    <row r="130" spans="1:40" x14ac:dyDescent="0.35">
      <c r="A130" s="4" t="str">
        <f>'Techs-Fuels Updated'!D125</f>
        <v>ALCWTRS2DD</v>
      </c>
      <c r="B130" t="str">
        <f>'Techs-Fuels Updated'!G125</f>
        <v>W_DRS2</v>
      </c>
      <c r="C130" s="7">
        <f>'Techs-Fuels Updated'!I125</f>
        <v>1</v>
      </c>
      <c r="D130" s="170">
        <f>'Techs-Fuels Updated'!H125</f>
        <v>1</v>
      </c>
      <c r="E130" s="170">
        <f t="shared" si="46"/>
        <v>1</v>
      </c>
      <c r="F130" s="170">
        <f t="shared" si="47"/>
        <v>1</v>
      </c>
      <c r="G130" s="170">
        <f t="shared" si="48"/>
        <v>1</v>
      </c>
      <c r="H130" s="170">
        <f t="shared" si="49"/>
        <v>1</v>
      </c>
      <c r="I130" s="170">
        <f t="shared" si="50"/>
        <v>1</v>
      </c>
      <c r="J130" s="170">
        <f t="shared" si="51"/>
        <v>1</v>
      </c>
      <c r="K130" s="170">
        <f t="shared" si="52"/>
        <v>1</v>
      </c>
      <c r="L130" s="170">
        <f t="shared" si="53"/>
        <v>1</v>
      </c>
      <c r="M130" s="170">
        <f t="shared" si="54"/>
        <v>1</v>
      </c>
      <c r="N130" s="170">
        <f t="shared" si="55"/>
        <v>1</v>
      </c>
      <c r="O130" s="170">
        <f t="shared" si="56"/>
        <v>1</v>
      </c>
      <c r="P130" s="170">
        <f t="shared" si="57"/>
        <v>1</v>
      </c>
      <c r="Q130" s="170">
        <f t="shared" si="58"/>
        <v>1</v>
      </c>
      <c r="R130" s="170">
        <f t="shared" si="59"/>
        <v>1</v>
      </c>
      <c r="S130" s="170">
        <f t="shared" si="60"/>
        <v>1</v>
      </c>
      <c r="T130" s="170">
        <f t="shared" si="61"/>
        <v>1</v>
      </c>
      <c r="U130" s="170">
        <f t="shared" si="62"/>
        <v>1</v>
      </c>
      <c r="V130" s="170">
        <f t="shared" si="63"/>
        <v>1</v>
      </c>
      <c r="W130" s="170">
        <f t="shared" si="64"/>
        <v>1</v>
      </c>
      <c r="X130" s="170">
        <f t="shared" si="65"/>
        <v>1</v>
      </c>
      <c r="Y130" s="170">
        <f t="shared" si="66"/>
        <v>1</v>
      </c>
      <c r="Z130" s="170">
        <f t="shared" si="67"/>
        <v>1</v>
      </c>
      <c r="AA130" s="170">
        <f t="shared" si="68"/>
        <v>1</v>
      </c>
      <c r="AB130" s="170">
        <f t="shared" si="69"/>
        <v>1</v>
      </c>
      <c r="AC130" s="170">
        <f t="shared" si="70"/>
        <v>1</v>
      </c>
      <c r="AD130" s="170">
        <f t="shared" si="36"/>
        <v>1</v>
      </c>
      <c r="AE130" s="170">
        <f t="shared" si="37"/>
        <v>1</v>
      </c>
      <c r="AF130" s="170">
        <f t="shared" si="38"/>
        <v>1</v>
      </c>
      <c r="AG130" s="170">
        <f t="shared" si="39"/>
        <v>1</v>
      </c>
      <c r="AH130" s="170">
        <f t="shared" si="40"/>
        <v>1</v>
      </c>
      <c r="AI130" s="170">
        <f t="shared" si="41"/>
        <v>1</v>
      </c>
      <c r="AJ130" s="170">
        <f t="shared" si="42"/>
        <v>1</v>
      </c>
      <c r="AK130" s="170">
        <f t="shared" si="43"/>
        <v>1</v>
      </c>
      <c r="AL130" s="170">
        <f t="shared" si="44"/>
        <v>1</v>
      </c>
      <c r="AM130" s="170">
        <f t="shared" si="45"/>
        <v>1</v>
      </c>
      <c r="AN130" s="170"/>
    </row>
    <row r="131" spans="1:40" x14ac:dyDescent="0.35">
      <c r="A131" s="4" t="str">
        <f>'Techs-Fuels Updated'!D126</f>
        <v>ALCWTSP5DD</v>
      </c>
      <c r="B131" t="str">
        <f>'Techs-Fuels Updated'!G126</f>
        <v>NA</v>
      </c>
      <c r="C131" s="7" t="str">
        <f>'Techs-Fuels Updated'!I126</f>
        <v>NA</v>
      </c>
      <c r="D131" s="170" t="str">
        <f>'Techs-Fuels Updated'!H126</f>
        <v>NA</v>
      </c>
      <c r="E131" s="170" t="str">
        <f t="shared" si="46"/>
        <v>NA</v>
      </c>
      <c r="F131" s="170" t="str">
        <f t="shared" si="47"/>
        <v>NA</v>
      </c>
      <c r="G131" s="170" t="str">
        <f t="shared" si="48"/>
        <v>NA</v>
      </c>
      <c r="H131" s="170" t="str">
        <f t="shared" si="49"/>
        <v>NA</v>
      </c>
      <c r="I131" s="170" t="str">
        <f t="shared" si="50"/>
        <v>NA</v>
      </c>
      <c r="J131" s="170" t="str">
        <f t="shared" si="51"/>
        <v>NA</v>
      </c>
      <c r="K131" s="170" t="str">
        <f t="shared" si="52"/>
        <v>NA</v>
      </c>
      <c r="L131" s="170" t="str">
        <f t="shared" si="53"/>
        <v>NA</v>
      </c>
      <c r="M131" s="170" t="str">
        <f t="shared" si="54"/>
        <v>NA</v>
      </c>
      <c r="N131" s="170" t="str">
        <f t="shared" si="55"/>
        <v>NA</v>
      </c>
      <c r="O131" s="170" t="str">
        <f t="shared" si="56"/>
        <v>NA</v>
      </c>
      <c r="P131" s="170" t="str">
        <f t="shared" si="57"/>
        <v>NA</v>
      </c>
      <c r="Q131" s="170" t="str">
        <f t="shared" si="58"/>
        <v>NA</v>
      </c>
      <c r="R131" s="170" t="str">
        <f t="shared" si="59"/>
        <v>NA</v>
      </c>
      <c r="S131" s="170" t="str">
        <f t="shared" si="60"/>
        <v>NA</v>
      </c>
      <c r="T131" s="170" t="str">
        <f t="shared" si="61"/>
        <v>NA</v>
      </c>
      <c r="U131" s="170" t="str">
        <f t="shared" si="62"/>
        <v>NA</v>
      </c>
      <c r="V131" s="170" t="str">
        <f t="shared" si="63"/>
        <v>NA</v>
      </c>
      <c r="W131" s="170" t="str">
        <f t="shared" si="64"/>
        <v>NA</v>
      </c>
      <c r="X131" s="170" t="str">
        <f t="shared" si="65"/>
        <v>NA</v>
      </c>
      <c r="Y131" s="170" t="str">
        <f t="shared" si="66"/>
        <v>NA</v>
      </c>
      <c r="Z131" s="170" t="str">
        <f t="shared" si="67"/>
        <v>NA</v>
      </c>
      <c r="AA131" s="170" t="str">
        <f t="shared" si="68"/>
        <v>NA</v>
      </c>
      <c r="AB131" s="170" t="str">
        <f t="shared" si="69"/>
        <v>NA</v>
      </c>
      <c r="AC131" s="170" t="str">
        <f t="shared" si="70"/>
        <v>NA</v>
      </c>
      <c r="AD131" s="170" t="str">
        <f t="shared" si="36"/>
        <v>NA</v>
      </c>
      <c r="AE131" s="170" t="str">
        <f t="shared" si="37"/>
        <v>NA</v>
      </c>
      <c r="AF131" s="170" t="str">
        <f t="shared" si="38"/>
        <v>NA</v>
      </c>
      <c r="AG131" s="170" t="str">
        <f t="shared" si="39"/>
        <v>NA</v>
      </c>
      <c r="AH131" s="170" t="str">
        <f t="shared" si="40"/>
        <v>NA</v>
      </c>
      <c r="AI131" s="170" t="str">
        <f t="shared" si="41"/>
        <v>NA</v>
      </c>
      <c r="AJ131" s="170" t="str">
        <f t="shared" si="42"/>
        <v>NA</v>
      </c>
      <c r="AK131" s="170" t="str">
        <f t="shared" si="43"/>
        <v>NA</v>
      </c>
      <c r="AL131" s="170" t="str">
        <f t="shared" si="44"/>
        <v>NA</v>
      </c>
      <c r="AM131" s="170" t="str">
        <f t="shared" si="45"/>
        <v>NA</v>
      </c>
      <c r="AN131" s="170"/>
    </row>
    <row r="132" spans="1:40" x14ac:dyDescent="0.35">
      <c r="A132" s="4" t="str">
        <f>'Techs-Fuels Updated'!D127</f>
        <v>ALCWTCT3DD</v>
      </c>
      <c r="B132" t="str">
        <f>'Techs-Fuels Updated'!G127</f>
        <v>NA</v>
      </c>
      <c r="C132" s="7" t="str">
        <f>'Techs-Fuels Updated'!I127</f>
        <v>NA</v>
      </c>
      <c r="D132" s="170" t="str">
        <f>'Techs-Fuels Updated'!H127</f>
        <v>NA</v>
      </c>
      <c r="E132" s="170" t="str">
        <f t="shared" si="46"/>
        <v>NA</v>
      </c>
      <c r="F132" s="170" t="str">
        <f t="shared" si="47"/>
        <v>NA</v>
      </c>
      <c r="G132" s="170" t="str">
        <f t="shared" si="48"/>
        <v>NA</v>
      </c>
      <c r="H132" s="170" t="str">
        <f t="shared" si="49"/>
        <v>NA</v>
      </c>
      <c r="I132" s="170" t="str">
        <f t="shared" si="50"/>
        <v>NA</v>
      </c>
      <c r="J132" s="170" t="str">
        <f t="shared" si="51"/>
        <v>NA</v>
      </c>
      <c r="K132" s="170" t="str">
        <f t="shared" si="52"/>
        <v>NA</v>
      </c>
      <c r="L132" s="170" t="str">
        <f t="shared" si="53"/>
        <v>NA</v>
      </c>
      <c r="M132" s="170" t="str">
        <f t="shared" si="54"/>
        <v>NA</v>
      </c>
      <c r="N132" s="170" t="str">
        <f t="shared" si="55"/>
        <v>NA</v>
      </c>
      <c r="O132" s="170" t="str">
        <f t="shared" si="56"/>
        <v>NA</v>
      </c>
      <c r="P132" s="170" t="str">
        <f t="shared" si="57"/>
        <v>NA</v>
      </c>
      <c r="Q132" s="170" t="str">
        <f t="shared" si="58"/>
        <v>NA</v>
      </c>
      <c r="R132" s="170" t="str">
        <f t="shared" si="59"/>
        <v>NA</v>
      </c>
      <c r="S132" s="170" t="str">
        <f t="shared" si="60"/>
        <v>NA</v>
      </c>
      <c r="T132" s="170" t="str">
        <f t="shared" si="61"/>
        <v>NA</v>
      </c>
      <c r="U132" s="170" t="str">
        <f t="shared" si="62"/>
        <v>NA</v>
      </c>
      <c r="V132" s="170" t="str">
        <f t="shared" si="63"/>
        <v>NA</v>
      </c>
      <c r="W132" s="170" t="str">
        <f t="shared" si="64"/>
        <v>NA</v>
      </c>
      <c r="X132" s="170" t="str">
        <f t="shared" si="65"/>
        <v>NA</v>
      </c>
      <c r="Y132" s="170" t="str">
        <f t="shared" si="66"/>
        <v>NA</v>
      </c>
      <c r="Z132" s="170" t="str">
        <f t="shared" si="67"/>
        <v>NA</v>
      </c>
      <c r="AA132" s="170" t="str">
        <f t="shared" si="68"/>
        <v>NA</v>
      </c>
      <c r="AB132" s="170" t="str">
        <f t="shared" si="69"/>
        <v>NA</v>
      </c>
      <c r="AC132" s="170" t="str">
        <f t="shared" si="70"/>
        <v>NA</v>
      </c>
      <c r="AD132" s="170" t="str">
        <f t="shared" si="36"/>
        <v>NA</v>
      </c>
      <c r="AE132" s="170" t="str">
        <f t="shared" si="37"/>
        <v>NA</v>
      </c>
      <c r="AF132" s="170" t="str">
        <f t="shared" si="38"/>
        <v>NA</v>
      </c>
      <c r="AG132" s="170" t="str">
        <f t="shared" si="39"/>
        <v>NA</v>
      </c>
      <c r="AH132" s="170" t="str">
        <f t="shared" si="40"/>
        <v>NA</v>
      </c>
      <c r="AI132" s="170" t="str">
        <f t="shared" si="41"/>
        <v>NA</v>
      </c>
      <c r="AJ132" s="170" t="str">
        <f t="shared" si="42"/>
        <v>NA</v>
      </c>
      <c r="AK132" s="170" t="str">
        <f t="shared" si="43"/>
        <v>NA</v>
      </c>
      <c r="AL132" s="170" t="str">
        <f t="shared" si="44"/>
        <v>NA</v>
      </c>
      <c r="AM132" s="170" t="str">
        <f t="shared" si="45"/>
        <v>NA</v>
      </c>
      <c r="AN132" s="170"/>
    </row>
    <row r="133" spans="1:40" x14ac:dyDescent="0.35">
      <c r="A133" s="4" t="str">
        <f>'Techs-Fuels Updated'!D128</f>
        <v>ALCWTRS3DD</v>
      </c>
      <c r="B133" t="str">
        <f>'Techs-Fuels Updated'!G128</f>
        <v>W_DRS3</v>
      </c>
      <c r="C133" s="7">
        <f>'Techs-Fuels Updated'!I128</f>
        <v>1</v>
      </c>
      <c r="D133" s="170">
        <f>'Techs-Fuels Updated'!H128</f>
        <v>1</v>
      </c>
      <c r="E133" s="170">
        <f t="shared" si="46"/>
        <v>1</v>
      </c>
      <c r="F133" s="170">
        <f t="shared" si="47"/>
        <v>1</v>
      </c>
      <c r="G133" s="170">
        <f t="shared" si="48"/>
        <v>1</v>
      </c>
      <c r="H133" s="170">
        <f t="shared" si="49"/>
        <v>1</v>
      </c>
      <c r="I133" s="170">
        <f t="shared" si="50"/>
        <v>1</v>
      </c>
      <c r="J133" s="170">
        <f t="shared" si="51"/>
        <v>1</v>
      </c>
      <c r="K133" s="170">
        <f t="shared" si="52"/>
        <v>1</v>
      </c>
      <c r="L133" s="170">
        <f t="shared" si="53"/>
        <v>1</v>
      </c>
      <c r="M133" s="170">
        <f t="shared" si="54"/>
        <v>1</v>
      </c>
      <c r="N133" s="170">
        <f t="shared" si="55"/>
        <v>1</v>
      </c>
      <c r="O133" s="170">
        <f t="shared" si="56"/>
        <v>1</v>
      </c>
      <c r="P133" s="170">
        <f t="shared" si="57"/>
        <v>1</v>
      </c>
      <c r="Q133" s="170">
        <f t="shared" si="58"/>
        <v>1</v>
      </c>
      <c r="R133" s="170">
        <f t="shared" si="59"/>
        <v>1</v>
      </c>
      <c r="S133" s="170">
        <f t="shared" si="60"/>
        <v>1</v>
      </c>
      <c r="T133" s="170">
        <f t="shared" si="61"/>
        <v>1</v>
      </c>
      <c r="U133" s="170">
        <f t="shared" si="62"/>
        <v>1</v>
      </c>
      <c r="V133" s="170">
        <f t="shared" si="63"/>
        <v>1</v>
      </c>
      <c r="W133" s="170">
        <f t="shared" si="64"/>
        <v>1</v>
      </c>
      <c r="X133" s="170">
        <f t="shared" si="65"/>
        <v>1</v>
      </c>
      <c r="Y133" s="170">
        <f t="shared" si="66"/>
        <v>1</v>
      </c>
      <c r="Z133" s="170">
        <f t="shared" si="67"/>
        <v>1</v>
      </c>
      <c r="AA133" s="170">
        <f t="shared" si="68"/>
        <v>1</v>
      </c>
      <c r="AB133" s="170">
        <f t="shared" si="69"/>
        <v>1</v>
      </c>
      <c r="AC133" s="170">
        <f t="shared" si="70"/>
        <v>1</v>
      </c>
      <c r="AD133" s="170">
        <f t="shared" si="36"/>
        <v>1</v>
      </c>
      <c r="AE133" s="170">
        <f t="shared" si="37"/>
        <v>1</v>
      </c>
      <c r="AF133" s="170">
        <f t="shared" si="38"/>
        <v>1</v>
      </c>
      <c r="AG133" s="170">
        <f t="shared" si="39"/>
        <v>1</v>
      </c>
      <c r="AH133" s="170">
        <f t="shared" si="40"/>
        <v>1</v>
      </c>
      <c r="AI133" s="170">
        <f t="shared" si="41"/>
        <v>1</v>
      </c>
      <c r="AJ133" s="170">
        <f t="shared" si="42"/>
        <v>1</v>
      </c>
      <c r="AK133" s="170">
        <f t="shared" si="43"/>
        <v>1</v>
      </c>
      <c r="AL133" s="170">
        <f t="shared" si="44"/>
        <v>1</v>
      </c>
      <c r="AM133" s="170">
        <f t="shared" si="45"/>
        <v>1</v>
      </c>
      <c r="AN133" s="170"/>
    </row>
    <row r="134" spans="1:40" x14ac:dyDescent="0.35">
      <c r="A134" s="4" t="str">
        <f>'Techs-Fuels Updated'!D129</f>
        <v>ALCWTSP6DD</v>
      </c>
      <c r="B134" t="str">
        <f>'Techs-Fuels Updated'!G129</f>
        <v>NA</v>
      </c>
      <c r="C134" s="7" t="str">
        <f>'Techs-Fuels Updated'!I129</f>
        <v>NA</v>
      </c>
      <c r="D134" s="170" t="str">
        <f>'Techs-Fuels Updated'!H129</f>
        <v>NA</v>
      </c>
      <c r="E134" s="170" t="str">
        <f t="shared" si="46"/>
        <v>NA</v>
      </c>
      <c r="F134" s="170" t="str">
        <f t="shared" si="47"/>
        <v>NA</v>
      </c>
      <c r="G134" s="170" t="str">
        <f t="shared" si="48"/>
        <v>NA</v>
      </c>
      <c r="H134" s="170" t="str">
        <f t="shared" si="49"/>
        <v>NA</v>
      </c>
      <c r="I134" s="170" t="str">
        <f t="shared" si="50"/>
        <v>NA</v>
      </c>
      <c r="J134" s="170" t="str">
        <f t="shared" si="51"/>
        <v>NA</v>
      </c>
      <c r="K134" s="170" t="str">
        <f t="shared" si="52"/>
        <v>NA</v>
      </c>
      <c r="L134" s="170" t="str">
        <f t="shared" si="53"/>
        <v>NA</v>
      </c>
      <c r="M134" s="170" t="str">
        <f t="shared" si="54"/>
        <v>NA</v>
      </c>
      <c r="N134" s="170" t="str">
        <f t="shared" si="55"/>
        <v>NA</v>
      </c>
      <c r="O134" s="170" t="str">
        <f t="shared" si="56"/>
        <v>NA</v>
      </c>
      <c r="P134" s="170" t="str">
        <f t="shared" si="57"/>
        <v>NA</v>
      </c>
      <c r="Q134" s="170" t="str">
        <f t="shared" si="58"/>
        <v>NA</v>
      </c>
      <c r="R134" s="170" t="str">
        <f t="shared" si="59"/>
        <v>NA</v>
      </c>
      <c r="S134" s="170" t="str">
        <f t="shared" si="60"/>
        <v>NA</v>
      </c>
      <c r="T134" s="170" t="str">
        <f t="shared" si="61"/>
        <v>NA</v>
      </c>
      <c r="U134" s="170" t="str">
        <f t="shared" si="62"/>
        <v>NA</v>
      </c>
      <c r="V134" s="170" t="str">
        <f t="shared" si="63"/>
        <v>NA</v>
      </c>
      <c r="W134" s="170" t="str">
        <f t="shared" si="64"/>
        <v>NA</v>
      </c>
      <c r="X134" s="170" t="str">
        <f t="shared" si="65"/>
        <v>NA</v>
      </c>
      <c r="Y134" s="170" t="str">
        <f t="shared" si="66"/>
        <v>NA</v>
      </c>
      <c r="Z134" s="170" t="str">
        <f t="shared" si="67"/>
        <v>NA</v>
      </c>
      <c r="AA134" s="170" t="str">
        <f t="shared" si="68"/>
        <v>NA</v>
      </c>
      <c r="AB134" s="170" t="str">
        <f t="shared" si="69"/>
        <v>NA</v>
      </c>
      <c r="AC134" s="170" t="str">
        <f t="shared" si="70"/>
        <v>NA</v>
      </c>
      <c r="AD134" s="170" t="str">
        <f t="shared" si="36"/>
        <v>NA</v>
      </c>
      <c r="AE134" s="170" t="str">
        <f t="shared" si="37"/>
        <v>NA</v>
      </c>
      <c r="AF134" s="170" t="str">
        <f t="shared" si="38"/>
        <v>NA</v>
      </c>
      <c r="AG134" s="170" t="str">
        <f t="shared" si="39"/>
        <v>NA</v>
      </c>
      <c r="AH134" s="170" t="str">
        <f t="shared" si="40"/>
        <v>NA</v>
      </c>
      <c r="AI134" s="170" t="str">
        <f t="shared" si="41"/>
        <v>NA</v>
      </c>
      <c r="AJ134" s="170" t="str">
        <f t="shared" si="42"/>
        <v>NA</v>
      </c>
      <c r="AK134" s="170" t="str">
        <f t="shared" si="43"/>
        <v>NA</v>
      </c>
      <c r="AL134" s="170" t="str">
        <f t="shared" si="44"/>
        <v>NA</v>
      </c>
      <c r="AM134" s="170" t="str">
        <f t="shared" si="45"/>
        <v>NA</v>
      </c>
      <c r="AN134" s="170"/>
    </row>
    <row r="135" spans="1:40" x14ac:dyDescent="0.35">
      <c r="A135" s="4" t="str">
        <f>'Techs-Fuels Updated'!D130</f>
        <v>ALCWTCT4DD</v>
      </c>
      <c r="B135" t="str">
        <f>'Techs-Fuels Updated'!G130</f>
        <v>NA</v>
      </c>
      <c r="C135" s="7" t="str">
        <f>'Techs-Fuels Updated'!I130</f>
        <v>NA</v>
      </c>
      <c r="D135" s="170" t="str">
        <f>'Techs-Fuels Updated'!H130</f>
        <v>NA</v>
      </c>
      <c r="E135" s="170" t="str">
        <f t="shared" si="46"/>
        <v>NA</v>
      </c>
      <c r="F135" s="170" t="str">
        <f t="shared" si="47"/>
        <v>NA</v>
      </c>
      <c r="G135" s="170" t="str">
        <f t="shared" si="48"/>
        <v>NA</v>
      </c>
      <c r="H135" s="170" t="str">
        <f t="shared" si="49"/>
        <v>NA</v>
      </c>
      <c r="I135" s="170" t="str">
        <f t="shared" si="50"/>
        <v>NA</v>
      </c>
      <c r="J135" s="170" t="str">
        <f t="shared" si="51"/>
        <v>NA</v>
      </c>
      <c r="K135" s="170" t="str">
        <f t="shared" si="52"/>
        <v>NA</v>
      </c>
      <c r="L135" s="170" t="str">
        <f t="shared" si="53"/>
        <v>NA</v>
      </c>
      <c r="M135" s="170" t="str">
        <f t="shared" si="54"/>
        <v>NA</v>
      </c>
      <c r="N135" s="170" t="str">
        <f t="shared" si="55"/>
        <v>NA</v>
      </c>
      <c r="O135" s="170" t="str">
        <f t="shared" si="56"/>
        <v>NA</v>
      </c>
      <c r="P135" s="170" t="str">
        <f t="shared" si="57"/>
        <v>NA</v>
      </c>
      <c r="Q135" s="170" t="str">
        <f t="shared" si="58"/>
        <v>NA</v>
      </c>
      <c r="R135" s="170" t="str">
        <f t="shared" si="59"/>
        <v>NA</v>
      </c>
      <c r="S135" s="170" t="str">
        <f t="shared" si="60"/>
        <v>NA</v>
      </c>
      <c r="T135" s="170" t="str">
        <f t="shared" si="61"/>
        <v>NA</v>
      </c>
      <c r="U135" s="170" t="str">
        <f t="shared" si="62"/>
        <v>NA</v>
      </c>
      <c r="V135" s="170" t="str">
        <f t="shared" si="63"/>
        <v>NA</v>
      </c>
      <c r="W135" s="170" t="str">
        <f t="shared" si="64"/>
        <v>NA</v>
      </c>
      <c r="X135" s="170" t="str">
        <f t="shared" si="65"/>
        <v>NA</v>
      </c>
      <c r="Y135" s="170" t="str">
        <f t="shared" si="66"/>
        <v>NA</v>
      </c>
      <c r="Z135" s="170" t="str">
        <f t="shared" si="67"/>
        <v>NA</v>
      </c>
      <c r="AA135" s="170" t="str">
        <f t="shared" si="68"/>
        <v>NA</v>
      </c>
      <c r="AB135" s="170" t="str">
        <f t="shared" si="69"/>
        <v>NA</v>
      </c>
      <c r="AC135" s="170" t="str">
        <f t="shared" si="70"/>
        <v>NA</v>
      </c>
      <c r="AD135" s="170" t="str">
        <f t="shared" ref="AD135:AD136" si="71">AC135</f>
        <v>NA</v>
      </c>
      <c r="AE135" s="170" t="str">
        <f t="shared" ref="AE135:AE136" si="72">AD135</f>
        <v>NA</v>
      </c>
      <c r="AF135" s="170" t="str">
        <f t="shared" ref="AF135:AF136" si="73">AE135</f>
        <v>NA</v>
      </c>
      <c r="AG135" s="170" t="str">
        <f t="shared" ref="AG135:AG136" si="74">AF135</f>
        <v>NA</v>
      </c>
      <c r="AH135" s="170" t="str">
        <f t="shared" ref="AH135:AH136" si="75">AG135</f>
        <v>NA</v>
      </c>
      <c r="AI135" s="170" t="str">
        <f t="shared" ref="AI135:AI136" si="76">AH135</f>
        <v>NA</v>
      </c>
      <c r="AJ135" s="170" t="str">
        <f t="shared" ref="AJ135:AJ136" si="77">AI135</f>
        <v>NA</v>
      </c>
      <c r="AK135" s="170" t="str">
        <f t="shared" ref="AK135:AK136" si="78">AJ135</f>
        <v>NA</v>
      </c>
      <c r="AL135" s="170" t="str">
        <f t="shared" ref="AL135:AL136" si="79">AK135</f>
        <v>NA</v>
      </c>
      <c r="AM135" s="170" t="str">
        <f t="shared" ref="AM135:AM136" si="80">AL135</f>
        <v>NA</v>
      </c>
      <c r="AN135" s="170"/>
    </row>
    <row r="136" spans="1:40" x14ac:dyDescent="0.35">
      <c r="A136" s="4" t="str">
        <f>'Techs-Fuels Updated'!D131</f>
        <v>ALCWTRS4DD</v>
      </c>
      <c r="B136" t="str">
        <f>'Techs-Fuels Updated'!G131</f>
        <v>W_DRS4</v>
      </c>
      <c r="C136" s="7">
        <f>'Techs-Fuels Updated'!I131</f>
        <v>1</v>
      </c>
      <c r="D136" s="170">
        <f>'Techs-Fuels Updated'!H131</f>
        <v>1</v>
      </c>
      <c r="E136" s="170">
        <f t="shared" ref="E136" si="81">D136</f>
        <v>1</v>
      </c>
      <c r="F136" s="170">
        <f t="shared" ref="F136" si="82">E136</f>
        <v>1</v>
      </c>
      <c r="G136" s="170">
        <f t="shared" ref="G136" si="83">F136</f>
        <v>1</v>
      </c>
      <c r="H136" s="170">
        <f t="shared" ref="H136" si="84">G136</f>
        <v>1</v>
      </c>
      <c r="I136" s="170">
        <f t="shared" ref="I136" si="85">H136</f>
        <v>1</v>
      </c>
      <c r="J136" s="170">
        <f t="shared" ref="J136" si="86">I136</f>
        <v>1</v>
      </c>
      <c r="K136" s="170">
        <f t="shared" ref="K136" si="87">J136</f>
        <v>1</v>
      </c>
      <c r="L136" s="170">
        <f t="shared" ref="L136" si="88">K136</f>
        <v>1</v>
      </c>
      <c r="M136" s="170">
        <f t="shared" ref="M136" si="89">L136</f>
        <v>1</v>
      </c>
      <c r="N136" s="170">
        <f t="shared" ref="N136" si="90">M136</f>
        <v>1</v>
      </c>
      <c r="O136" s="170">
        <f t="shared" ref="O136" si="91">N136</f>
        <v>1</v>
      </c>
      <c r="P136" s="170">
        <f t="shared" ref="P136" si="92">O136</f>
        <v>1</v>
      </c>
      <c r="Q136" s="170">
        <f t="shared" ref="Q136" si="93">P136</f>
        <v>1</v>
      </c>
      <c r="R136" s="170">
        <f t="shared" ref="R136" si="94">Q136</f>
        <v>1</v>
      </c>
      <c r="S136" s="170">
        <f t="shared" ref="S136" si="95">R136</f>
        <v>1</v>
      </c>
      <c r="T136" s="170">
        <f t="shared" ref="T136" si="96">S136</f>
        <v>1</v>
      </c>
      <c r="U136" s="170">
        <f t="shared" ref="U136" si="97">T136</f>
        <v>1</v>
      </c>
      <c r="V136" s="170">
        <f t="shared" ref="V136" si="98">U136</f>
        <v>1</v>
      </c>
      <c r="W136" s="170">
        <f t="shared" ref="W136" si="99">V136</f>
        <v>1</v>
      </c>
      <c r="X136" s="170">
        <f t="shared" ref="X136" si="100">W136</f>
        <v>1</v>
      </c>
      <c r="Y136" s="170">
        <f t="shared" ref="Y136" si="101">X136</f>
        <v>1</v>
      </c>
      <c r="Z136" s="170">
        <f t="shared" ref="Z136" si="102">Y136</f>
        <v>1</v>
      </c>
      <c r="AA136" s="170">
        <f t="shared" ref="AA136" si="103">Z136</f>
        <v>1</v>
      </c>
      <c r="AB136" s="170">
        <f t="shared" ref="AB136" si="104">AA136</f>
        <v>1</v>
      </c>
      <c r="AC136" s="170">
        <f t="shared" ref="AC136" si="105">AB136</f>
        <v>1</v>
      </c>
      <c r="AD136" s="170">
        <f t="shared" si="71"/>
        <v>1</v>
      </c>
      <c r="AE136" s="170">
        <f t="shared" si="72"/>
        <v>1</v>
      </c>
      <c r="AF136" s="170">
        <f t="shared" si="73"/>
        <v>1</v>
      </c>
      <c r="AG136" s="170">
        <f t="shared" si="74"/>
        <v>1</v>
      </c>
      <c r="AH136" s="170">
        <f t="shared" si="75"/>
        <v>1</v>
      </c>
      <c r="AI136" s="170">
        <f t="shared" si="76"/>
        <v>1</v>
      </c>
      <c r="AJ136" s="170">
        <f t="shared" si="77"/>
        <v>1</v>
      </c>
      <c r="AK136" s="170">
        <f t="shared" si="78"/>
        <v>1</v>
      </c>
      <c r="AL136" s="170">
        <f t="shared" si="79"/>
        <v>1</v>
      </c>
      <c r="AM136" s="170">
        <f t="shared" si="80"/>
        <v>1</v>
      </c>
      <c r="AN136" s="170"/>
    </row>
    <row r="137" spans="1:40" x14ac:dyDescent="0.35">
      <c r="A137" s="4"/>
    </row>
    <row r="138" spans="1:40" x14ac:dyDescent="0.35">
      <c r="A138" s="4"/>
    </row>
    <row r="139" spans="1:40" x14ac:dyDescent="0.35">
      <c r="A139" s="4"/>
    </row>
    <row r="140" spans="1:40" x14ac:dyDescent="0.35">
      <c r="A140" s="4"/>
    </row>
    <row r="141" spans="1:40" x14ac:dyDescent="0.35">
      <c r="A141" s="4"/>
    </row>
    <row r="142" spans="1:40" x14ac:dyDescent="0.35">
      <c r="A142" s="4" t="s">
        <v>1419</v>
      </c>
    </row>
    <row r="143" spans="1:40" x14ac:dyDescent="0.35">
      <c r="B143" s="4">
        <v>2020</v>
      </c>
      <c r="C143">
        <v>2021</v>
      </c>
      <c r="D143">
        <v>2022</v>
      </c>
      <c r="E143">
        <v>2023</v>
      </c>
      <c r="F143">
        <v>2024</v>
      </c>
      <c r="G143">
        <v>2025</v>
      </c>
      <c r="H143">
        <v>2026</v>
      </c>
      <c r="I143">
        <v>2027</v>
      </c>
      <c r="J143">
        <v>2028</v>
      </c>
      <c r="K143">
        <v>2029</v>
      </c>
      <c r="L143">
        <v>2030</v>
      </c>
      <c r="M143">
        <v>2031</v>
      </c>
      <c r="N143">
        <v>2032</v>
      </c>
      <c r="O143">
        <v>2033</v>
      </c>
      <c r="P143">
        <v>2034</v>
      </c>
      <c r="Q143">
        <v>2035</v>
      </c>
      <c r="R143">
        <v>2036</v>
      </c>
      <c r="S143">
        <v>2037</v>
      </c>
      <c r="T143">
        <v>2038</v>
      </c>
      <c r="U143">
        <v>2039</v>
      </c>
      <c r="V143">
        <v>2040</v>
      </c>
      <c r="W143">
        <v>2041</v>
      </c>
      <c r="X143">
        <v>2042</v>
      </c>
      <c r="Y143">
        <v>2043</v>
      </c>
      <c r="Z143">
        <v>2044</v>
      </c>
      <c r="AA143">
        <v>2045</v>
      </c>
      <c r="AB143">
        <v>2046</v>
      </c>
      <c r="AC143">
        <v>2047</v>
      </c>
      <c r="AD143">
        <v>2048</v>
      </c>
      <c r="AE143">
        <v>2049</v>
      </c>
      <c r="AF143">
        <v>2050</v>
      </c>
      <c r="AG143">
        <v>2051</v>
      </c>
      <c r="AH143">
        <v>2052</v>
      </c>
      <c r="AI143">
        <v>2053</v>
      </c>
      <c r="AJ143">
        <v>2054</v>
      </c>
      <c r="AK143" t="s">
        <v>1418</v>
      </c>
    </row>
    <row r="144" spans="1:40" x14ac:dyDescent="0.35">
      <c r="A144" s="4">
        <v>1</v>
      </c>
      <c r="B144">
        <v>1.92</v>
      </c>
      <c r="C144">
        <v>1.92</v>
      </c>
      <c r="D144">
        <v>1.92</v>
      </c>
      <c r="E144">
        <v>1.92</v>
      </c>
      <c r="F144">
        <v>1.92</v>
      </c>
      <c r="G144">
        <v>1.92</v>
      </c>
      <c r="H144">
        <v>1.92</v>
      </c>
      <c r="I144">
        <v>1.92</v>
      </c>
      <c r="J144">
        <v>1.92</v>
      </c>
      <c r="K144">
        <v>1.92</v>
      </c>
      <c r="L144">
        <v>1.92</v>
      </c>
      <c r="M144">
        <v>1.92</v>
      </c>
      <c r="N144">
        <v>1.92</v>
      </c>
      <c r="O144">
        <v>1.92</v>
      </c>
      <c r="P144">
        <v>1.92</v>
      </c>
      <c r="Q144">
        <v>1.92</v>
      </c>
      <c r="R144">
        <v>1.92</v>
      </c>
      <c r="S144">
        <v>1.92</v>
      </c>
      <c r="T144">
        <v>1.92</v>
      </c>
      <c r="U144">
        <v>1.92</v>
      </c>
      <c r="V144">
        <v>1.92</v>
      </c>
      <c r="W144">
        <v>1.92</v>
      </c>
      <c r="X144">
        <v>1.92</v>
      </c>
      <c r="Y144">
        <v>1.92</v>
      </c>
      <c r="Z144">
        <v>1.92</v>
      </c>
      <c r="AA144">
        <v>1.92</v>
      </c>
      <c r="AB144">
        <v>1.92</v>
      </c>
      <c r="AC144">
        <v>1.92</v>
      </c>
      <c r="AD144">
        <v>1.92</v>
      </c>
      <c r="AE144">
        <v>1.92</v>
      </c>
      <c r="AF144">
        <v>1.92</v>
      </c>
      <c r="AG144">
        <v>1.92</v>
      </c>
      <c r="AH144">
        <v>1.92</v>
      </c>
      <c r="AI144">
        <v>1.92</v>
      </c>
      <c r="AJ144">
        <v>1.92</v>
      </c>
      <c r="AK144">
        <v>1.92</v>
      </c>
    </row>
    <row r="145" spans="1:37" x14ac:dyDescent="0.35">
      <c r="A145" s="4"/>
    </row>
    <row r="147" spans="1:37" x14ac:dyDescent="0.35">
      <c r="A147" t="s">
        <v>1420</v>
      </c>
    </row>
    <row r="148" spans="1:37" x14ac:dyDescent="0.35">
      <c r="B148" s="4">
        <v>2020</v>
      </c>
      <c r="C148">
        <v>2021</v>
      </c>
      <c r="D148">
        <v>2022</v>
      </c>
      <c r="E148">
        <v>2023</v>
      </c>
      <c r="F148">
        <v>2024</v>
      </c>
      <c r="G148">
        <v>2025</v>
      </c>
      <c r="H148">
        <v>2026</v>
      </c>
      <c r="I148">
        <v>2027</v>
      </c>
      <c r="J148">
        <v>2028</v>
      </c>
      <c r="K148">
        <v>2029</v>
      </c>
      <c r="L148">
        <v>2030</v>
      </c>
      <c r="M148">
        <v>2031</v>
      </c>
      <c r="N148">
        <v>2032</v>
      </c>
      <c r="O148">
        <v>2033</v>
      </c>
      <c r="P148">
        <v>2034</v>
      </c>
      <c r="Q148">
        <v>2035</v>
      </c>
      <c r="R148">
        <v>2036</v>
      </c>
      <c r="S148">
        <v>2037</v>
      </c>
      <c r="T148">
        <v>2038</v>
      </c>
      <c r="U148">
        <v>2039</v>
      </c>
      <c r="V148">
        <v>2040</v>
      </c>
      <c r="W148">
        <v>2041</v>
      </c>
      <c r="X148">
        <v>2042</v>
      </c>
      <c r="Y148">
        <v>2043</v>
      </c>
      <c r="Z148">
        <v>2044</v>
      </c>
      <c r="AA148">
        <v>2045</v>
      </c>
      <c r="AB148">
        <v>2046</v>
      </c>
      <c r="AC148">
        <v>2047</v>
      </c>
      <c r="AD148">
        <v>2048</v>
      </c>
      <c r="AE148">
        <v>2049</v>
      </c>
      <c r="AF148">
        <v>2050</v>
      </c>
      <c r="AG148">
        <v>2051</v>
      </c>
      <c r="AH148">
        <v>2052</v>
      </c>
      <c r="AI148">
        <v>2053</v>
      </c>
      <c r="AJ148">
        <v>2054</v>
      </c>
      <c r="AK148" t="s">
        <v>1418</v>
      </c>
    </row>
    <row r="149" spans="1:37" x14ac:dyDescent="0.35">
      <c r="A149">
        <v>1</v>
      </c>
      <c r="B149">
        <v>1.67</v>
      </c>
      <c r="C149">
        <v>1.67</v>
      </c>
      <c r="D149">
        <v>1.67</v>
      </c>
      <c r="E149">
        <v>1.67</v>
      </c>
      <c r="F149">
        <v>1.67</v>
      </c>
      <c r="G149">
        <v>1.67</v>
      </c>
      <c r="H149">
        <v>1.67</v>
      </c>
      <c r="I149">
        <v>1.67</v>
      </c>
      <c r="J149">
        <v>1.67</v>
      </c>
      <c r="K149">
        <v>1.67</v>
      </c>
      <c r="L149">
        <v>1.67</v>
      </c>
      <c r="M149">
        <v>1.67</v>
      </c>
      <c r="N149">
        <v>1.67</v>
      </c>
      <c r="O149">
        <v>1.67</v>
      </c>
      <c r="P149">
        <v>1.67</v>
      </c>
      <c r="Q149">
        <v>1.67</v>
      </c>
      <c r="R149">
        <v>1.67</v>
      </c>
      <c r="S149">
        <v>1.67</v>
      </c>
      <c r="T149">
        <v>1.67</v>
      </c>
      <c r="U149">
        <v>1.67</v>
      </c>
      <c r="V149">
        <v>1.67</v>
      </c>
      <c r="W149">
        <v>1.67</v>
      </c>
      <c r="X149">
        <v>1.67</v>
      </c>
      <c r="Y149">
        <v>1.67</v>
      </c>
      <c r="Z149">
        <v>1.67</v>
      </c>
      <c r="AA149">
        <v>1.67</v>
      </c>
      <c r="AB149">
        <v>1.67</v>
      </c>
      <c r="AC149">
        <v>1.67</v>
      </c>
      <c r="AD149">
        <v>1.67</v>
      </c>
      <c r="AE149">
        <v>1.67</v>
      </c>
      <c r="AF149">
        <v>1.67</v>
      </c>
      <c r="AG149">
        <v>1.67</v>
      </c>
      <c r="AH149">
        <v>1.67</v>
      </c>
      <c r="AI149">
        <v>1.67</v>
      </c>
      <c r="AJ149">
        <v>1.67</v>
      </c>
      <c r="AK149">
        <v>1.67</v>
      </c>
    </row>
    <row r="151" spans="1:37" x14ac:dyDescent="0.35">
      <c r="A151" t="s">
        <v>1421</v>
      </c>
    </row>
    <row r="152" spans="1:37" x14ac:dyDescent="0.35">
      <c r="B152" s="4">
        <v>2020</v>
      </c>
      <c r="C152">
        <v>2021</v>
      </c>
      <c r="D152">
        <v>2022</v>
      </c>
      <c r="E152">
        <v>2023</v>
      </c>
      <c r="F152">
        <v>2024</v>
      </c>
      <c r="G152">
        <v>2025</v>
      </c>
      <c r="H152">
        <v>2026</v>
      </c>
      <c r="I152">
        <v>2027</v>
      </c>
      <c r="J152">
        <v>2028</v>
      </c>
      <c r="K152">
        <v>2029</v>
      </c>
      <c r="L152">
        <v>2030</v>
      </c>
      <c r="M152">
        <v>2031</v>
      </c>
      <c r="N152">
        <v>2032</v>
      </c>
      <c r="O152">
        <v>2033</v>
      </c>
      <c r="P152">
        <v>2034</v>
      </c>
      <c r="Q152">
        <v>2035</v>
      </c>
      <c r="R152">
        <v>2036</v>
      </c>
      <c r="S152">
        <v>2037</v>
      </c>
      <c r="T152">
        <v>2038</v>
      </c>
      <c r="U152">
        <v>2039</v>
      </c>
      <c r="V152">
        <v>2040</v>
      </c>
      <c r="W152">
        <v>2041</v>
      </c>
      <c r="X152">
        <v>2042</v>
      </c>
      <c r="Y152">
        <v>2043</v>
      </c>
      <c r="Z152">
        <v>2044</v>
      </c>
      <c r="AA152">
        <v>2045</v>
      </c>
      <c r="AB152">
        <v>2046</v>
      </c>
      <c r="AC152">
        <v>2047</v>
      </c>
      <c r="AD152">
        <v>2048</v>
      </c>
      <c r="AE152">
        <v>2049</v>
      </c>
      <c r="AF152">
        <v>2050</v>
      </c>
      <c r="AG152">
        <v>2051</v>
      </c>
      <c r="AH152">
        <v>2052</v>
      </c>
      <c r="AI152">
        <v>2053</v>
      </c>
      <c r="AJ152">
        <v>2054</v>
      </c>
      <c r="AK152" t="s">
        <v>1418</v>
      </c>
    </row>
    <row r="153" spans="1:37" x14ac:dyDescent="0.35">
      <c r="A153">
        <v>1</v>
      </c>
      <c r="B153">
        <v>1</v>
      </c>
      <c r="C153">
        <v>1</v>
      </c>
      <c r="D153">
        <v>1</v>
      </c>
      <c r="E153">
        <v>1</v>
      </c>
      <c r="F153">
        <v>1</v>
      </c>
      <c r="G153">
        <v>1</v>
      </c>
      <c r="H153">
        <v>1</v>
      </c>
      <c r="I153">
        <v>1</v>
      </c>
      <c r="J153">
        <v>1</v>
      </c>
      <c r="K153">
        <v>1</v>
      </c>
      <c r="L153">
        <v>1</v>
      </c>
      <c r="M153">
        <v>1</v>
      </c>
      <c r="N153">
        <v>1</v>
      </c>
      <c r="O153">
        <v>1</v>
      </c>
      <c r="P153">
        <v>1</v>
      </c>
      <c r="Q153">
        <v>1</v>
      </c>
      <c r="R153">
        <v>1</v>
      </c>
      <c r="S153">
        <v>1</v>
      </c>
      <c r="T153">
        <v>1</v>
      </c>
      <c r="U153">
        <v>1</v>
      </c>
      <c r="V153">
        <v>1</v>
      </c>
      <c r="W153">
        <v>1</v>
      </c>
      <c r="X153">
        <v>1</v>
      </c>
      <c r="Y153">
        <v>1</v>
      </c>
      <c r="Z153">
        <v>1</v>
      </c>
      <c r="AA153">
        <v>1</v>
      </c>
      <c r="AB153">
        <v>1</v>
      </c>
      <c r="AC153">
        <v>1</v>
      </c>
      <c r="AD153">
        <v>1</v>
      </c>
      <c r="AE153">
        <v>1</v>
      </c>
      <c r="AF153">
        <v>1</v>
      </c>
      <c r="AG153">
        <v>1</v>
      </c>
      <c r="AH153">
        <v>1</v>
      </c>
      <c r="AI153">
        <v>1</v>
      </c>
      <c r="AJ153">
        <v>1</v>
      </c>
      <c r="AK153">
        <v>1</v>
      </c>
    </row>
    <row r="155" spans="1:37" x14ac:dyDescent="0.35">
      <c r="A155" t="s">
        <v>1422</v>
      </c>
    </row>
    <row r="156" spans="1:37" x14ac:dyDescent="0.35">
      <c r="B156" s="4">
        <v>2020</v>
      </c>
      <c r="C156">
        <v>2021</v>
      </c>
      <c r="D156">
        <v>2022</v>
      </c>
      <c r="E156">
        <v>2023</v>
      </c>
      <c r="F156">
        <v>2024</v>
      </c>
      <c r="G156">
        <v>2025</v>
      </c>
      <c r="H156">
        <v>2026</v>
      </c>
      <c r="I156">
        <v>2027</v>
      </c>
      <c r="J156">
        <v>2028</v>
      </c>
      <c r="K156">
        <v>2029</v>
      </c>
      <c r="L156">
        <v>2030</v>
      </c>
      <c r="M156">
        <v>2031</v>
      </c>
      <c r="N156">
        <v>2032</v>
      </c>
      <c r="O156">
        <v>2033</v>
      </c>
      <c r="P156">
        <v>2034</v>
      </c>
      <c r="Q156">
        <v>2035</v>
      </c>
      <c r="R156">
        <v>2036</v>
      </c>
      <c r="S156">
        <v>2037</v>
      </c>
      <c r="T156">
        <v>2038</v>
      </c>
      <c r="U156">
        <v>2039</v>
      </c>
      <c r="V156">
        <v>2040</v>
      </c>
      <c r="W156">
        <v>2041</v>
      </c>
      <c r="X156">
        <v>2042</v>
      </c>
      <c r="Y156">
        <v>2043</v>
      </c>
      <c r="Z156">
        <v>2044</v>
      </c>
      <c r="AA156">
        <v>2045</v>
      </c>
      <c r="AB156">
        <v>2046</v>
      </c>
      <c r="AC156">
        <v>2047</v>
      </c>
      <c r="AD156">
        <v>2048</v>
      </c>
      <c r="AE156">
        <v>2049</v>
      </c>
      <c r="AF156">
        <v>2050</v>
      </c>
      <c r="AG156">
        <v>2051</v>
      </c>
      <c r="AH156">
        <v>2052</v>
      </c>
      <c r="AI156">
        <v>2053</v>
      </c>
      <c r="AJ156">
        <v>2054</v>
      </c>
      <c r="AK156" t="s">
        <v>1418</v>
      </c>
    </row>
    <row r="157" spans="1:37" x14ac:dyDescent="0.35">
      <c r="A157">
        <v>1</v>
      </c>
      <c r="B157">
        <v>1</v>
      </c>
      <c r="C157">
        <v>1</v>
      </c>
      <c r="D157">
        <v>1</v>
      </c>
      <c r="E157">
        <v>1</v>
      </c>
      <c r="F157">
        <v>1</v>
      </c>
      <c r="G157">
        <v>1</v>
      </c>
      <c r="H157">
        <v>1</v>
      </c>
      <c r="I157">
        <v>1</v>
      </c>
      <c r="J157">
        <v>1</v>
      </c>
      <c r="K157">
        <v>1</v>
      </c>
      <c r="L157">
        <v>1</v>
      </c>
      <c r="M157">
        <v>1</v>
      </c>
      <c r="N157">
        <v>1</v>
      </c>
      <c r="O157">
        <v>1</v>
      </c>
      <c r="P157">
        <v>1</v>
      </c>
      <c r="Q157">
        <v>1</v>
      </c>
      <c r="R157">
        <v>1</v>
      </c>
      <c r="S157">
        <v>1</v>
      </c>
      <c r="T157">
        <v>1</v>
      </c>
      <c r="U157">
        <v>1</v>
      </c>
      <c r="V157">
        <v>1</v>
      </c>
      <c r="W157">
        <v>1</v>
      </c>
      <c r="X157">
        <v>1</v>
      </c>
      <c r="Y157">
        <v>1</v>
      </c>
      <c r="Z157">
        <v>1</v>
      </c>
      <c r="AA157">
        <v>1</v>
      </c>
      <c r="AB157">
        <v>1</v>
      </c>
      <c r="AC157">
        <v>1</v>
      </c>
      <c r="AD157">
        <v>1</v>
      </c>
      <c r="AE157">
        <v>1</v>
      </c>
      <c r="AF157">
        <v>1</v>
      </c>
      <c r="AG157">
        <v>1</v>
      </c>
      <c r="AH157">
        <v>1</v>
      </c>
      <c r="AI157">
        <v>1</v>
      </c>
      <c r="AJ157">
        <v>1</v>
      </c>
      <c r="AK157">
        <v>1</v>
      </c>
    </row>
    <row r="159" spans="1:37" x14ac:dyDescent="0.35">
      <c r="A159" t="s">
        <v>1423</v>
      </c>
    </row>
    <row r="160" spans="1:37" x14ac:dyDescent="0.35">
      <c r="B160" s="4">
        <v>2020</v>
      </c>
      <c r="C160">
        <v>2021</v>
      </c>
      <c r="D160">
        <v>2022</v>
      </c>
      <c r="E160">
        <v>2023</v>
      </c>
      <c r="F160">
        <v>2024</v>
      </c>
      <c r="G160">
        <v>2025</v>
      </c>
      <c r="H160">
        <v>2026</v>
      </c>
      <c r="I160">
        <v>2027</v>
      </c>
      <c r="J160">
        <v>2028</v>
      </c>
      <c r="K160">
        <v>2029</v>
      </c>
      <c r="L160">
        <v>2030</v>
      </c>
      <c r="M160">
        <v>2031</v>
      </c>
      <c r="N160">
        <v>2032</v>
      </c>
      <c r="O160">
        <v>2033</v>
      </c>
      <c r="P160">
        <v>2034</v>
      </c>
      <c r="Q160">
        <v>2035</v>
      </c>
      <c r="R160">
        <v>2036</v>
      </c>
      <c r="S160">
        <v>2037</v>
      </c>
      <c r="T160">
        <v>2038</v>
      </c>
      <c r="U160">
        <v>2039</v>
      </c>
      <c r="V160">
        <v>2040</v>
      </c>
      <c r="W160">
        <v>2041</v>
      </c>
      <c r="X160">
        <v>2042</v>
      </c>
      <c r="Y160">
        <v>2043</v>
      </c>
      <c r="Z160">
        <v>2044</v>
      </c>
      <c r="AA160">
        <v>2045</v>
      </c>
      <c r="AB160">
        <v>2046</v>
      </c>
      <c r="AC160">
        <v>2047</v>
      </c>
      <c r="AD160">
        <v>2048</v>
      </c>
      <c r="AE160">
        <v>2049</v>
      </c>
      <c r="AF160">
        <v>2050</v>
      </c>
      <c r="AG160">
        <v>2051</v>
      </c>
      <c r="AH160">
        <v>2052</v>
      </c>
      <c r="AI160">
        <v>2053</v>
      </c>
      <c r="AJ160">
        <v>2054</v>
      </c>
      <c r="AK160" t="s">
        <v>1418</v>
      </c>
    </row>
    <row r="161" spans="1:37" x14ac:dyDescent="0.35">
      <c r="A161">
        <v>1</v>
      </c>
      <c r="B161">
        <v>1</v>
      </c>
      <c r="C161">
        <v>1</v>
      </c>
      <c r="D161">
        <v>1</v>
      </c>
      <c r="E161">
        <v>1</v>
      </c>
      <c r="F161">
        <v>1</v>
      </c>
      <c r="G161">
        <v>1</v>
      </c>
      <c r="H161">
        <v>1</v>
      </c>
      <c r="I161">
        <v>1</v>
      </c>
      <c r="J161">
        <v>1</v>
      </c>
      <c r="K161">
        <v>1</v>
      </c>
      <c r="L161">
        <v>1</v>
      </c>
      <c r="M161">
        <v>1</v>
      </c>
      <c r="N161">
        <v>1</v>
      </c>
      <c r="O161">
        <v>1</v>
      </c>
      <c r="P161">
        <v>1</v>
      </c>
      <c r="Q161">
        <v>1</v>
      </c>
      <c r="R161">
        <v>1</v>
      </c>
      <c r="S161">
        <v>1</v>
      </c>
      <c r="T161">
        <v>1</v>
      </c>
      <c r="U161">
        <v>1</v>
      </c>
      <c r="V161">
        <v>1</v>
      </c>
      <c r="W161">
        <v>1</v>
      </c>
      <c r="X161">
        <v>1</v>
      </c>
      <c r="Y161">
        <v>1</v>
      </c>
      <c r="Z161">
        <v>1</v>
      </c>
      <c r="AA161">
        <v>1</v>
      </c>
      <c r="AB161">
        <v>1</v>
      </c>
      <c r="AC161">
        <v>1</v>
      </c>
      <c r="AD161">
        <v>1</v>
      </c>
      <c r="AE161">
        <v>1</v>
      </c>
      <c r="AF161">
        <v>1</v>
      </c>
      <c r="AG161">
        <v>1</v>
      </c>
      <c r="AH161">
        <v>1</v>
      </c>
      <c r="AI161">
        <v>1</v>
      </c>
      <c r="AJ161">
        <v>1</v>
      </c>
      <c r="AK161">
        <v>1</v>
      </c>
    </row>
    <row r="164" spans="1:37" x14ac:dyDescent="0.35">
      <c r="A164" t="s">
        <v>1057</v>
      </c>
      <c r="B164" t="s">
        <v>1424</v>
      </c>
    </row>
    <row r="165" spans="1:37" x14ac:dyDescent="0.35">
      <c r="A165" t="s">
        <v>1057</v>
      </c>
      <c r="B165" s="4">
        <v>2020</v>
      </c>
      <c r="C165">
        <v>2021</v>
      </c>
      <c r="D165">
        <v>2022</v>
      </c>
      <c r="E165">
        <v>2023</v>
      </c>
      <c r="F165">
        <v>2024</v>
      </c>
      <c r="G165">
        <v>2025</v>
      </c>
      <c r="H165">
        <v>2026</v>
      </c>
      <c r="I165">
        <v>2027</v>
      </c>
      <c r="J165">
        <v>2028</v>
      </c>
      <c r="K165">
        <v>2029</v>
      </c>
      <c r="L165">
        <v>2030</v>
      </c>
      <c r="M165">
        <v>2031</v>
      </c>
      <c r="N165">
        <v>2032</v>
      </c>
      <c r="O165">
        <v>2033</v>
      </c>
      <c r="P165">
        <v>2034</v>
      </c>
      <c r="Q165">
        <v>2035</v>
      </c>
      <c r="R165">
        <v>2036</v>
      </c>
      <c r="S165">
        <v>2037</v>
      </c>
      <c r="T165">
        <v>2038</v>
      </c>
      <c r="U165">
        <v>2039</v>
      </c>
      <c r="V165">
        <v>2040</v>
      </c>
      <c r="W165">
        <v>2041</v>
      </c>
      <c r="X165">
        <v>2042</v>
      </c>
      <c r="Y165">
        <v>2043</v>
      </c>
      <c r="Z165">
        <v>2044</v>
      </c>
      <c r="AA165">
        <v>2045</v>
      </c>
      <c r="AB165">
        <v>2046</v>
      </c>
      <c r="AC165">
        <v>2047</v>
      </c>
      <c r="AD165">
        <v>2048</v>
      </c>
      <c r="AE165">
        <v>2049</v>
      </c>
      <c r="AF165">
        <v>2050</v>
      </c>
      <c r="AG165">
        <v>2051</v>
      </c>
      <c r="AH165">
        <v>2052</v>
      </c>
      <c r="AI165">
        <v>2053</v>
      </c>
      <c r="AJ165">
        <v>2054</v>
      </c>
      <c r="AK165" t="s">
        <v>1418</v>
      </c>
    </row>
    <row r="166" spans="1:37" x14ac:dyDescent="0.35">
      <c r="A166" t="s">
        <v>1057</v>
      </c>
      <c r="B166">
        <v>1</v>
      </c>
      <c r="C166">
        <v>1</v>
      </c>
      <c r="D166">
        <v>1</v>
      </c>
      <c r="E166">
        <v>1</v>
      </c>
      <c r="F166">
        <v>1</v>
      </c>
      <c r="G166">
        <v>1</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J166">
        <v>1</v>
      </c>
      <c r="AK166">
        <v>1</v>
      </c>
    </row>
    <row r="168" spans="1:37" x14ac:dyDescent="0.35">
      <c r="A168" t="s">
        <v>1057</v>
      </c>
      <c r="B168" t="s">
        <v>1425</v>
      </c>
    </row>
    <row r="169" spans="1:37" x14ac:dyDescent="0.35">
      <c r="A169" t="s">
        <v>1057</v>
      </c>
      <c r="B169" s="4">
        <v>2020</v>
      </c>
      <c r="C169">
        <v>2021</v>
      </c>
      <c r="D169">
        <v>2022</v>
      </c>
      <c r="E169">
        <v>2023</v>
      </c>
      <c r="F169">
        <v>2024</v>
      </c>
      <c r="G169">
        <v>2025</v>
      </c>
      <c r="H169">
        <v>2026</v>
      </c>
      <c r="I169">
        <v>2027</v>
      </c>
      <c r="J169">
        <v>2028</v>
      </c>
      <c r="K169">
        <v>2029</v>
      </c>
      <c r="L169">
        <v>2030</v>
      </c>
      <c r="M169">
        <v>2031</v>
      </c>
      <c r="N169">
        <v>2032</v>
      </c>
      <c r="O169">
        <v>2033</v>
      </c>
      <c r="P169">
        <v>2034</v>
      </c>
      <c r="Q169">
        <v>2035</v>
      </c>
      <c r="R169">
        <v>2036</v>
      </c>
      <c r="S169">
        <v>2037</v>
      </c>
      <c r="T169">
        <v>2038</v>
      </c>
      <c r="U169">
        <v>2039</v>
      </c>
      <c r="V169">
        <v>2040</v>
      </c>
      <c r="W169">
        <v>2041</v>
      </c>
      <c r="X169">
        <v>2042</v>
      </c>
      <c r="Y169">
        <v>2043</v>
      </c>
      <c r="Z169">
        <v>2044</v>
      </c>
      <c r="AA169">
        <v>2045</v>
      </c>
      <c r="AB169">
        <v>2046</v>
      </c>
      <c r="AC169">
        <v>2047</v>
      </c>
      <c r="AD169">
        <v>2048</v>
      </c>
      <c r="AE169">
        <v>2049</v>
      </c>
      <c r="AF169">
        <v>2050</v>
      </c>
      <c r="AG169">
        <v>2051</v>
      </c>
      <c r="AH169">
        <v>2052</v>
      </c>
      <c r="AI169">
        <v>2053</v>
      </c>
      <c r="AJ169">
        <v>2054</v>
      </c>
      <c r="AK169" t="s">
        <v>1418</v>
      </c>
    </row>
    <row r="170" spans="1:37" x14ac:dyDescent="0.35">
      <c r="A170" t="s">
        <v>1057</v>
      </c>
      <c r="B170">
        <v>1</v>
      </c>
      <c r="C170">
        <v>1</v>
      </c>
      <c r="D170">
        <v>1</v>
      </c>
      <c r="E170">
        <v>1</v>
      </c>
      <c r="F170">
        <v>1</v>
      </c>
      <c r="G170">
        <v>1</v>
      </c>
      <c r="H170">
        <v>1</v>
      </c>
      <c r="I170">
        <v>1</v>
      </c>
      <c r="J170">
        <v>1</v>
      </c>
      <c r="K170">
        <v>1</v>
      </c>
      <c r="L170">
        <v>1</v>
      </c>
      <c r="M170">
        <v>1</v>
      </c>
      <c r="N170">
        <v>1</v>
      </c>
      <c r="O170">
        <v>1</v>
      </c>
      <c r="P170">
        <v>1</v>
      </c>
      <c r="Q170">
        <v>1</v>
      </c>
      <c r="R170">
        <v>1</v>
      </c>
      <c r="S170">
        <v>1</v>
      </c>
      <c r="T170">
        <v>1</v>
      </c>
      <c r="U170">
        <v>1</v>
      </c>
      <c r="V170">
        <v>1</v>
      </c>
      <c r="W170">
        <v>1</v>
      </c>
      <c r="X170">
        <v>1</v>
      </c>
      <c r="Y170">
        <v>1</v>
      </c>
      <c r="Z170">
        <v>1</v>
      </c>
      <c r="AA170">
        <v>1</v>
      </c>
      <c r="AB170">
        <v>1</v>
      </c>
      <c r="AC170">
        <v>1</v>
      </c>
      <c r="AD170">
        <v>1</v>
      </c>
      <c r="AE170">
        <v>1</v>
      </c>
      <c r="AF170">
        <v>1</v>
      </c>
      <c r="AG170">
        <v>1</v>
      </c>
      <c r="AH170">
        <v>1</v>
      </c>
      <c r="AI170">
        <v>1</v>
      </c>
      <c r="AJ170">
        <v>1</v>
      </c>
      <c r="AK170">
        <v>1</v>
      </c>
    </row>
    <row r="172" spans="1:37" x14ac:dyDescent="0.35">
      <c r="A172" t="s">
        <v>1057</v>
      </c>
      <c r="B172" t="s">
        <v>1426</v>
      </c>
    </row>
    <row r="173" spans="1:37" x14ac:dyDescent="0.35">
      <c r="A173" t="s">
        <v>1057</v>
      </c>
      <c r="B173" s="4">
        <v>2020</v>
      </c>
      <c r="C173">
        <v>2021</v>
      </c>
      <c r="D173">
        <v>2022</v>
      </c>
      <c r="E173">
        <v>2023</v>
      </c>
      <c r="F173">
        <v>2024</v>
      </c>
      <c r="G173">
        <v>2025</v>
      </c>
      <c r="H173">
        <v>2026</v>
      </c>
      <c r="I173">
        <v>2027</v>
      </c>
      <c r="J173">
        <v>2028</v>
      </c>
      <c r="K173">
        <v>2029</v>
      </c>
      <c r="L173">
        <v>2030</v>
      </c>
      <c r="M173">
        <v>2031</v>
      </c>
      <c r="N173">
        <v>2032</v>
      </c>
      <c r="O173">
        <v>2033</v>
      </c>
      <c r="P173">
        <v>2034</v>
      </c>
      <c r="Q173">
        <v>2035</v>
      </c>
      <c r="R173">
        <v>2036</v>
      </c>
      <c r="S173">
        <v>2037</v>
      </c>
      <c r="T173">
        <v>2038</v>
      </c>
      <c r="U173">
        <v>2039</v>
      </c>
      <c r="V173">
        <v>2040</v>
      </c>
      <c r="W173">
        <v>2041</v>
      </c>
      <c r="X173">
        <v>2042</v>
      </c>
      <c r="Y173">
        <v>2043</v>
      </c>
      <c r="Z173">
        <v>2044</v>
      </c>
      <c r="AA173">
        <v>2045</v>
      </c>
      <c r="AB173">
        <v>2046</v>
      </c>
      <c r="AC173">
        <v>2047</v>
      </c>
      <c r="AD173">
        <v>2048</v>
      </c>
      <c r="AE173">
        <v>2049</v>
      </c>
      <c r="AF173">
        <v>2050</v>
      </c>
      <c r="AG173">
        <v>2051</v>
      </c>
      <c r="AH173">
        <v>2052</v>
      </c>
      <c r="AI173">
        <v>2053</v>
      </c>
      <c r="AJ173">
        <v>2054</v>
      </c>
      <c r="AK173" t="s">
        <v>1418</v>
      </c>
    </row>
    <row r="174" spans="1:37" x14ac:dyDescent="0.35">
      <c r="A174" t="s">
        <v>1057</v>
      </c>
      <c r="B174">
        <v>1</v>
      </c>
      <c r="C174">
        <v>1</v>
      </c>
      <c r="D174">
        <v>1</v>
      </c>
      <c r="E174">
        <v>1</v>
      </c>
      <c r="F174">
        <v>1</v>
      </c>
      <c r="G174">
        <v>1</v>
      </c>
      <c r="H174">
        <v>1</v>
      </c>
      <c r="I174">
        <v>1</v>
      </c>
      <c r="J174">
        <v>1</v>
      </c>
      <c r="K174">
        <v>1</v>
      </c>
      <c r="L174">
        <v>1</v>
      </c>
      <c r="M174">
        <v>1</v>
      </c>
      <c r="N174">
        <v>1</v>
      </c>
      <c r="O174">
        <v>1</v>
      </c>
      <c r="P174">
        <v>1</v>
      </c>
      <c r="Q174">
        <v>1</v>
      </c>
      <c r="R174">
        <v>1</v>
      </c>
      <c r="S174">
        <v>1</v>
      </c>
      <c r="T174">
        <v>1</v>
      </c>
      <c r="U174">
        <v>1</v>
      </c>
      <c r="V174">
        <v>1</v>
      </c>
      <c r="W174">
        <v>1</v>
      </c>
      <c r="X174">
        <v>1</v>
      </c>
      <c r="Y174">
        <v>1</v>
      </c>
      <c r="Z174">
        <v>1</v>
      </c>
      <c r="AA174">
        <v>1</v>
      </c>
      <c r="AB174">
        <v>1</v>
      </c>
      <c r="AC174">
        <v>1</v>
      </c>
      <c r="AD174">
        <v>1</v>
      </c>
      <c r="AE174">
        <v>1</v>
      </c>
      <c r="AF174">
        <v>1</v>
      </c>
      <c r="AG174">
        <v>1</v>
      </c>
      <c r="AH174">
        <v>1</v>
      </c>
      <c r="AI174">
        <v>1</v>
      </c>
      <c r="AJ174">
        <v>1</v>
      </c>
      <c r="AK174">
        <v>1</v>
      </c>
    </row>
    <row r="176" spans="1:37" x14ac:dyDescent="0.35">
      <c r="A176" t="s">
        <v>1057</v>
      </c>
      <c r="B176" t="s">
        <v>1427</v>
      </c>
    </row>
    <row r="177" spans="1:37" x14ac:dyDescent="0.35">
      <c r="A177" t="s">
        <v>1057</v>
      </c>
      <c r="B177" s="4">
        <v>2020</v>
      </c>
      <c r="C177">
        <v>2021</v>
      </c>
      <c r="D177">
        <v>2022</v>
      </c>
      <c r="E177">
        <v>2023</v>
      </c>
      <c r="F177">
        <v>2024</v>
      </c>
      <c r="G177">
        <v>2025</v>
      </c>
      <c r="H177">
        <v>2026</v>
      </c>
      <c r="I177">
        <v>2027</v>
      </c>
      <c r="J177">
        <v>2028</v>
      </c>
      <c r="K177">
        <v>2029</v>
      </c>
      <c r="L177">
        <v>2030</v>
      </c>
      <c r="M177">
        <v>2031</v>
      </c>
      <c r="N177">
        <v>2032</v>
      </c>
      <c r="O177">
        <v>2033</v>
      </c>
      <c r="P177">
        <v>2034</v>
      </c>
      <c r="Q177">
        <v>2035</v>
      </c>
      <c r="R177">
        <v>2036</v>
      </c>
      <c r="S177">
        <v>2037</v>
      </c>
      <c r="T177">
        <v>2038</v>
      </c>
      <c r="U177">
        <v>2039</v>
      </c>
      <c r="V177">
        <v>2040</v>
      </c>
      <c r="W177">
        <v>2041</v>
      </c>
      <c r="X177">
        <v>2042</v>
      </c>
      <c r="Y177">
        <v>2043</v>
      </c>
      <c r="Z177">
        <v>2044</v>
      </c>
      <c r="AA177">
        <v>2045</v>
      </c>
      <c r="AB177">
        <v>2046</v>
      </c>
      <c r="AC177">
        <v>2047</v>
      </c>
      <c r="AD177">
        <v>2048</v>
      </c>
      <c r="AE177">
        <v>2049</v>
      </c>
      <c r="AF177">
        <v>2050</v>
      </c>
      <c r="AG177">
        <v>2051</v>
      </c>
      <c r="AH177">
        <v>2052</v>
      </c>
      <c r="AI177">
        <v>2053</v>
      </c>
      <c r="AJ177">
        <v>2054</v>
      </c>
      <c r="AK177" t="s">
        <v>1418</v>
      </c>
    </row>
    <row r="178" spans="1:37" x14ac:dyDescent="0.35">
      <c r="A178" t="s">
        <v>1057</v>
      </c>
      <c r="B178">
        <v>1</v>
      </c>
      <c r="C178">
        <v>1</v>
      </c>
      <c r="D178">
        <v>1</v>
      </c>
      <c r="E178">
        <v>1</v>
      </c>
      <c r="F178">
        <v>1</v>
      </c>
      <c r="G178">
        <v>1</v>
      </c>
      <c r="H178">
        <v>1</v>
      </c>
      <c r="I178">
        <v>1</v>
      </c>
      <c r="J178">
        <v>1</v>
      </c>
      <c r="K178">
        <v>1</v>
      </c>
      <c r="L178">
        <v>1</v>
      </c>
      <c r="M178">
        <v>1</v>
      </c>
      <c r="N178">
        <v>1</v>
      </c>
      <c r="O178">
        <v>1</v>
      </c>
      <c r="P178">
        <v>1</v>
      </c>
      <c r="Q178">
        <v>1</v>
      </c>
      <c r="R178">
        <v>1</v>
      </c>
      <c r="S178">
        <v>1</v>
      </c>
      <c r="T178">
        <v>1</v>
      </c>
      <c r="U178">
        <v>1</v>
      </c>
      <c r="V178">
        <v>1</v>
      </c>
      <c r="W178">
        <v>1</v>
      </c>
      <c r="X178">
        <v>1</v>
      </c>
      <c r="Y178">
        <v>1</v>
      </c>
      <c r="Z178">
        <v>1</v>
      </c>
      <c r="AA178">
        <v>1</v>
      </c>
      <c r="AB178">
        <v>1</v>
      </c>
      <c r="AC178">
        <v>1</v>
      </c>
      <c r="AD178">
        <v>1</v>
      </c>
      <c r="AE178">
        <v>1</v>
      </c>
      <c r="AF178">
        <v>1</v>
      </c>
      <c r="AG178">
        <v>1</v>
      </c>
      <c r="AH178">
        <v>1</v>
      </c>
      <c r="AI178">
        <v>1</v>
      </c>
      <c r="AJ178">
        <v>1</v>
      </c>
      <c r="AK178">
        <v>1</v>
      </c>
    </row>
    <row r="180" spans="1:37" x14ac:dyDescent="0.35">
      <c r="A180" t="s">
        <v>1057</v>
      </c>
      <c r="B180" t="s">
        <v>1428</v>
      </c>
    </row>
    <row r="181" spans="1:37" x14ac:dyDescent="0.35">
      <c r="A181" t="s">
        <v>1057</v>
      </c>
      <c r="B181" s="4">
        <v>2020</v>
      </c>
      <c r="C181">
        <v>2021</v>
      </c>
      <c r="D181">
        <v>2022</v>
      </c>
      <c r="E181">
        <v>2023</v>
      </c>
      <c r="F181">
        <v>2024</v>
      </c>
      <c r="G181">
        <v>2025</v>
      </c>
      <c r="H181">
        <v>2026</v>
      </c>
      <c r="I181">
        <v>2027</v>
      </c>
      <c r="J181">
        <v>2028</v>
      </c>
      <c r="K181">
        <v>2029</v>
      </c>
      <c r="L181">
        <v>2030</v>
      </c>
      <c r="M181">
        <v>2031</v>
      </c>
      <c r="N181">
        <v>2032</v>
      </c>
      <c r="O181">
        <v>2033</v>
      </c>
      <c r="P181">
        <v>2034</v>
      </c>
      <c r="Q181">
        <v>2035</v>
      </c>
      <c r="R181">
        <v>2036</v>
      </c>
      <c r="S181">
        <v>2037</v>
      </c>
      <c r="T181">
        <v>2038</v>
      </c>
      <c r="U181">
        <v>2039</v>
      </c>
      <c r="V181">
        <v>2040</v>
      </c>
      <c r="W181">
        <v>2041</v>
      </c>
      <c r="X181">
        <v>2042</v>
      </c>
      <c r="Y181">
        <v>2043</v>
      </c>
      <c r="Z181">
        <v>2044</v>
      </c>
      <c r="AA181">
        <v>2045</v>
      </c>
      <c r="AB181">
        <v>2046</v>
      </c>
      <c r="AC181">
        <v>2047</v>
      </c>
      <c r="AD181">
        <v>2048</v>
      </c>
      <c r="AE181">
        <v>2049</v>
      </c>
      <c r="AF181">
        <v>2050</v>
      </c>
      <c r="AG181">
        <v>2051</v>
      </c>
      <c r="AH181">
        <v>2052</v>
      </c>
      <c r="AI181">
        <v>2053</v>
      </c>
      <c r="AJ181">
        <v>2054</v>
      </c>
      <c r="AK181" t="s">
        <v>1418</v>
      </c>
    </row>
    <row r="182" spans="1:37" x14ac:dyDescent="0.35">
      <c r="A182" t="s">
        <v>1057</v>
      </c>
      <c r="B182">
        <v>1</v>
      </c>
      <c r="C182">
        <v>1</v>
      </c>
      <c r="D182">
        <v>1</v>
      </c>
      <c r="E182">
        <v>1</v>
      </c>
      <c r="F182">
        <v>1</v>
      </c>
      <c r="G182">
        <v>1</v>
      </c>
      <c r="H182">
        <v>1</v>
      </c>
      <c r="I182">
        <v>1</v>
      </c>
      <c r="J182">
        <v>1</v>
      </c>
      <c r="K182">
        <v>1</v>
      </c>
      <c r="L182">
        <v>1</v>
      </c>
      <c r="M182">
        <v>1</v>
      </c>
      <c r="N182">
        <v>1</v>
      </c>
      <c r="O182">
        <v>1</v>
      </c>
      <c r="P182">
        <v>1</v>
      </c>
      <c r="Q182">
        <v>1</v>
      </c>
      <c r="R182">
        <v>1</v>
      </c>
      <c r="S182">
        <v>1</v>
      </c>
      <c r="T182">
        <v>1</v>
      </c>
      <c r="U182">
        <v>1</v>
      </c>
      <c r="V182">
        <v>1</v>
      </c>
      <c r="W182">
        <v>1</v>
      </c>
      <c r="X182">
        <v>1</v>
      </c>
      <c r="Y182">
        <v>1</v>
      </c>
      <c r="Z182">
        <v>1</v>
      </c>
      <c r="AA182">
        <v>1</v>
      </c>
      <c r="AB182">
        <v>1</v>
      </c>
      <c r="AC182">
        <v>1</v>
      </c>
      <c r="AD182">
        <v>1</v>
      </c>
      <c r="AE182">
        <v>1</v>
      </c>
      <c r="AF182">
        <v>1</v>
      </c>
      <c r="AG182">
        <v>1</v>
      </c>
      <c r="AH182">
        <v>1</v>
      </c>
      <c r="AI182">
        <v>1</v>
      </c>
      <c r="AJ182">
        <v>1</v>
      </c>
      <c r="AK182">
        <v>1</v>
      </c>
    </row>
    <row r="184" spans="1:37" x14ac:dyDescent="0.35">
      <c r="A184" t="s">
        <v>1057</v>
      </c>
      <c r="B184" t="s">
        <v>1429</v>
      </c>
    </row>
    <row r="185" spans="1:37" x14ac:dyDescent="0.35">
      <c r="A185" t="s">
        <v>1057</v>
      </c>
      <c r="B185" s="4">
        <v>2020</v>
      </c>
      <c r="C185">
        <v>2021</v>
      </c>
      <c r="D185">
        <v>2022</v>
      </c>
      <c r="E185">
        <v>2023</v>
      </c>
      <c r="F185">
        <v>2024</v>
      </c>
      <c r="G185">
        <v>2025</v>
      </c>
      <c r="H185">
        <v>2026</v>
      </c>
      <c r="I185">
        <v>2027</v>
      </c>
      <c r="J185">
        <v>2028</v>
      </c>
      <c r="K185">
        <v>2029</v>
      </c>
      <c r="L185">
        <v>2030</v>
      </c>
      <c r="M185">
        <v>2031</v>
      </c>
      <c r="N185">
        <v>2032</v>
      </c>
      <c r="O185">
        <v>2033</v>
      </c>
      <c r="P185">
        <v>2034</v>
      </c>
      <c r="Q185">
        <v>2035</v>
      </c>
      <c r="R185">
        <v>2036</v>
      </c>
      <c r="S185">
        <v>2037</v>
      </c>
      <c r="T185">
        <v>2038</v>
      </c>
      <c r="U185">
        <v>2039</v>
      </c>
      <c r="V185">
        <v>2040</v>
      </c>
      <c r="W185">
        <v>2041</v>
      </c>
      <c r="X185">
        <v>2042</v>
      </c>
      <c r="Y185">
        <v>2043</v>
      </c>
      <c r="Z185">
        <v>2044</v>
      </c>
      <c r="AA185">
        <v>2045</v>
      </c>
      <c r="AB185">
        <v>2046</v>
      </c>
      <c r="AC185">
        <v>2047</v>
      </c>
      <c r="AD185">
        <v>2048</v>
      </c>
      <c r="AE185">
        <v>2049</v>
      </c>
      <c r="AF185">
        <v>2050</v>
      </c>
      <c r="AG185">
        <v>2051</v>
      </c>
      <c r="AH185">
        <v>2052</v>
      </c>
      <c r="AI185">
        <v>2053</v>
      </c>
      <c r="AJ185">
        <v>2054</v>
      </c>
      <c r="AK185" t="s">
        <v>1418</v>
      </c>
    </row>
    <row r="186" spans="1:37" x14ac:dyDescent="0.35">
      <c r="A186" t="s">
        <v>1057</v>
      </c>
      <c r="B186">
        <v>1</v>
      </c>
      <c r="C186">
        <v>1</v>
      </c>
      <c r="D186">
        <v>1</v>
      </c>
      <c r="E186">
        <v>1</v>
      </c>
      <c r="F186">
        <v>1</v>
      </c>
      <c r="G186">
        <v>1</v>
      </c>
      <c r="H186">
        <v>1</v>
      </c>
      <c r="I186">
        <v>1</v>
      </c>
      <c r="J186">
        <v>1</v>
      </c>
      <c r="K186">
        <v>1</v>
      </c>
      <c r="L186">
        <v>1</v>
      </c>
      <c r="M186">
        <v>1</v>
      </c>
      <c r="N186">
        <v>1</v>
      </c>
      <c r="O186">
        <v>1</v>
      </c>
      <c r="P186">
        <v>1</v>
      </c>
      <c r="Q186">
        <v>1</v>
      </c>
      <c r="R186">
        <v>1</v>
      </c>
      <c r="S186">
        <v>1</v>
      </c>
      <c r="T186">
        <v>1</v>
      </c>
      <c r="U186">
        <v>1</v>
      </c>
      <c r="V186">
        <v>1</v>
      </c>
      <c r="W186">
        <v>1</v>
      </c>
      <c r="X186">
        <v>1</v>
      </c>
      <c r="Y186">
        <v>1</v>
      </c>
      <c r="Z186">
        <v>1</v>
      </c>
      <c r="AA186">
        <v>1</v>
      </c>
      <c r="AB186">
        <v>1</v>
      </c>
      <c r="AC186">
        <v>1</v>
      </c>
      <c r="AD186">
        <v>1</v>
      </c>
      <c r="AE186">
        <v>1</v>
      </c>
      <c r="AF186">
        <v>1</v>
      </c>
      <c r="AG186">
        <v>1</v>
      </c>
      <c r="AH186">
        <v>1</v>
      </c>
      <c r="AI186">
        <v>1</v>
      </c>
      <c r="AJ186">
        <v>1</v>
      </c>
      <c r="AK186">
        <v>1</v>
      </c>
    </row>
    <row r="188" spans="1:37" x14ac:dyDescent="0.35">
      <c r="A188" t="s">
        <v>1057</v>
      </c>
      <c r="B188" t="s">
        <v>1430</v>
      </c>
    </row>
    <row r="189" spans="1:37" x14ac:dyDescent="0.35">
      <c r="A189" t="s">
        <v>1057</v>
      </c>
      <c r="B189" s="4">
        <v>2020</v>
      </c>
      <c r="C189">
        <v>2021</v>
      </c>
      <c r="D189">
        <v>2022</v>
      </c>
      <c r="E189">
        <v>2023</v>
      </c>
      <c r="F189">
        <v>2024</v>
      </c>
      <c r="G189">
        <v>2025</v>
      </c>
      <c r="H189">
        <v>2026</v>
      </c>
      <c r="I189">
        <v>2027</v>
      </c>
      <c r="J189">
        <v>2028</v>
      </c>
      <c r="K189">
        <v>2029</v>
      </c>
      <c r="L189">
        <v>2030</v>
      </c>
      <c r="M189">
        <v>2031</v>
      </c>
      <c r="N189">
        <v>2032</v>
      </c>
      <c r="O189">
        <v>2033</v>
      </c>
      <c r="P189">
        <v>2034</v>
      </c>
      <c r="Q189">
        <v>2035</v>
      </c>
      <c r="R189">
        <v>2036</v>
      </c>
      <c r="S189">
        <v>2037</v>
      </c>
      <c r="T189">
        <v>2038</v>
      </c>
      <c r="U189">
        <v>2039</v>
      </c>
      <c r="V189">
        <v>2040</v>
      </c>
      <c r="W189">
        <v>2041</v>
      </c>
      <c r="X189">
        <v>2042</v>
      </c>
      <c r="Y189">
        <v>2043</v>
      </c>
      <c r="Z189">
        <v>2044</v>
      </c>
      <c r="AA189">
        <v>2045</v>
      </c>
      <c r="AB189">
        <v>2046</v>
      </c>
      <c r="AC189">
        <v>2047</v>
      </c>
      <c r="AD189">
        <v>2048</v>
      </c>
      <c r="AE189">
        <v>2049</v>
      </c>
      <c r="AF189">
        <v>2050</v>
      </c>
      <c r="AG189">
        <v>2051</v>
      </c>
      <c r="AH189">
        <v>2052</v>
      </c>
      <c r="AI189">
        <v>2053</v>
      </c>
      <c r="AJ189">
        <v>2054</v>
      </c>
      <c r="AK189" t="s">
        <v>1418</v>
      </c>
    </row>
    <row r="190" spans="1:37" x14ac:dyDescent="0.35">
      <c r="A190" t="s">
        <v>1057</v>
      </c>
      <c r="B190">
        <v>1</v>
      </c>
      <c r="C190">
        <v>1</v>
      </c>
      <c r="D190">
        <v>1</v>
      </c>
      <c r="E190">
        <v>1</v>
      </c>
      <c r="F190">
        <v>1</v>
      </c>
      <c r="G190">
        <v>1</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J190">
        <v>1</v>
      </c>
      <c r="AK190">
        <v>1</v>
      </c>
    </row>
    <row r="191" spans="1:37" x14ac:dyDescent="0.35">
      <c r="A191" t="s">
        <v>1057</v>
      </c>
      <c r="B191" t="s">
        <v>1431</v>
      </c>
    </row>
    <row r="192" spans="1:37" x14ac:dyDescent="0.35">
      <c r="A192" t="s">
        <v>1057</v>
      </c>
      <c r="B192" t="s">
        <v>1432</v>
      </c>
    </row>
    <row r="193" spans="1:37" x14ac:dyDescent="0.35">
      <c r="A193" t="s">
        <v>1057</v>
      </c>
      <c r="B193" s="4">
        <v>2020</v>
      </c>
      <c r="C193">
        <v>2021</v>
      </c>
      <c r="D193">
        <v>2022</v>
      </c>
      <c r="E193">
        <v>2023</v>
      </c>
      <c r="F193">
        <v>2024</v>
      </c>
      <c r="G193">
        <v>2025</v>
      </c>
      <c r="H193">
        <v>2026</v>
      </c>
      <c r="I193">
        <v>2027</v>
      </c>
      <c r="J193">
        <v>2028</v>
      </c>
      <c r="K193">
        <v>2029</v>
      </c>
      <c r="L193">
        <v>2030</v>
      </c>
      <c r="M193">
        <v>2031</v>
      </c>
      <c r="N193">
        <v>2032</v>
      </c>
      <c r="O193">
        <v>2033</v>
      </c>
      <c r="P193">
        <v>2034</v>
      </c>
      <c r="Q193">
        <v>2035</v>
      </c>
      <c r="R193">
        <v>2036</v>
      </c>
      <c r="S193">
        <v>2037</v>
      </c>
      <c r="T193">
        <v>2038</v>
      </c>
      <c r="U193">
        <v>2039</v>
      </c>
      <c r="V193">
        <v>2040</v>
      </c>
      <c r="W193">
        <v>2041</v>
      </c>
      <c r="X193">
        <v>2042</v>
      </c>
      <c r="Y193">
        <v>2043</v>
      </c>
      <c r="Z193">
        <v>2044</v>
      </c>
      <c r="AA193">
        <v>2045</v>
      </c>
      <c r="AB193">
        <v>2046</v>
      </c>
      <c r="AC193">
        <v>2047</v>
      </c>
      <c r="AD193">
        <v>2048</v>
      </c>
      <c r="AE193">
        <v>2049</v>
      </c>
      <c r="AF193">
        <v>2050</v>
      </c>
      <c r="AG193">
        <v>2051</v>
      </c>
      <c r="AH193">
        <v>2052</v>
      </c>
      <c r="AI193">
        <v>2053</v>
      </c>
      <c r="AJ193">
        <v>2054</v>
      </c>
      <c r="AK193" t="s">
        <v>1418</v>
      </c>
    </row>
    <row r="194" spans="1:37" x14ac:dyDescent="0.35">
      <c r="A194" t="s">
        <v>1057</v>
      </c>
      <c r="B194">
        <v>1</v>
      </c>
      <c r="C194">
        <v>1</v>
      </c>
      <c r="D194">
        <v>1</v>
      </c>
      <c r="E194">
        <v>1</v>
      </c>
      <c r="F194">
        <v>1</v>
      </c>
      <c r="G194">
        <v>1</v>
      </c>
      <c r="H194">
        <v>1</v>
      </c>
      <c r="I194">
        <v>1</v>
      </c>
      <c r="J194">
        <v>1</v>
      </c>
      <c r="K194">
        <v>1</v>
      </c>
      <c r="L194">
        <v>1</v>
      </c>
      <c r="M194">
        <v>1</v>
      </c>
      <c r="N194">
        <v>1</v>
      </c>
      <c r="O194">
        <v>1</v>
      </c>
      <c r="P194">
        <v>1</v>
      </c>
      <c r="Q194">
        <v>1</v>
      </c>
      <c r="R194">
        <v>1</v>
      </c>
      <c r="S194">
        <v>1</v>
      </c>
      <c r="T194">
        <v>1</v>
      </c>
      <c r="U194">
        <v>1</v>
      </c>
      <c r="V194">
        <v>1</v>
      </c>
      <c r="W194">
        <v>1</v>
      </c>
      <c r="X194">
        <v>1</v>
      </c>
      <c r="Y194">
        <v>1</v>
      </c>
      <c r="Z194">
        <v>1</v>
      </c>
      <c r="AA194">
        <v>1</v>
      </c>
      <c r="AB194">
        <v>1</v>
      </c>
      <c r="AC194">
        <v>1</v>
      </c>
      <c r="AD194">
        <v>1</v>
      </c>
      <c r="AE194">
        <v>1</v>
      </c>
      <c r="AF194">
        <v>1</v>
      </c>
      <c r="AG194">
        <v>1</v>
      </c>
      <c r="AH194">
        <v>1</v>
      </c>
      <c r="AI194">
        <v>1</v>
      </c>
      <c r="AJ194">
        <v>1</v>
      </c>
      <c r="AK194">
        <v>1</v>
      </c>
    </row>
    <row r="198" spans="1:37" x14ac:dyDescent="0.35">
      <c r="A198" t="s">
        <v>1057</v>
      </c>
      <c r="B198" t="s">
        <v>40</v>
      </c>
      <c r="C198" t="s">
        <v>1433</v>
      </c>
      <c r="D198" t="s">
        <v>1434</v>
      </c>
    </row>
    <row r="200" spans="1:37" x14ac:dyDescent="0.35">
      <c r="A200" t="s">
        <v>1435</v>
      </c>
    </row>
    <row r="201" spans="1:37" x14ac:dyDescent="0.35">
      <c r="B201" s="4">
        <v>2020</v>
      </c>
      <c r="C201">
        <v>2021</v>
      </c>
      <c r="D201">
        <v>2022</v>
      </c>
      <c r="E201">
        <v>2023</v>
      </c>
      <c r="F201">
        <v>2024</v>
      </c>
      <c r="G201">
        <v>2025</v>
      </c>
      <c r="H201">
        <v>2026</v>
      </c>
      <c r="I201">
        <v>2027</v>
      </c>
      <c r="J201">
        <v>2028</v>
      </c>
      <c r="K201">
        <v>2029</v>
      </c>
      <c r="L201">
        <v>2030</v>
      </c>
      <c r="M201">
        <v>2031</v>
      </c>
      <c r="N201">
        <v>2032</v>
      </c>
      <c r="O201">
        <v>2033</v>
      </c>
      <c r="P201">
        <v>2034</v>
      </c>
      <c r="Q201">
        <v>2035</v>
      </c>
      <c r="R201">
        <v>2036</v>
      </c>
      <c r="S201">
        <v>2037</v>
      </c>
      <c r="T201">
        <v>2038</v>
      </c>
      <c r="U201">
        <v>2039</v>
      </c>
      <c r="V201">
        <v>2040</v>
      </c>
      <c r="W201">
        <v>2041</v>
      </c>
      <c r="X201">
        <v>2042</v>
      </c>
      <c r="Y201">
        <v>2043</v>
      </c>
      <c r="Z201">
        <v>2044</v>
      </c>
      <c r="AA201">
        <v>2045</v>
      </c>
      <c r="AB201">
        <v>2046</v>
      </c>
      <c r="AC201">
        <v>2047</v>
      </c>
      <c r="AD201">
        <v>2048</v>
      </c>
      <c r="AE201">
        <v>2049</v>
      </c>
      <c r="AF201">
        <v>2050</v>
      </c>
      <c r="AG201">
        <v>2051</v>
      </c>
      <c r="AH201">
        <v>2052</v>
      </c>
      <c r="AI201">
        <v>2053</v>
      </c>
      <c r="AJ201">
        <v>2054</v>
      </c>
      <c r="AK201" t="s">
        <v>1418</v>
      </c>
    </row>
    <row r="202" spans="1:37" x14ac:dyDescent="0.35">
      <c r="A202">
        <v>1</v>
      </c>
      <c r="B202">
        <v>3.33</v>
      </c>
      <c r="C202">
        <v>3.33</v>
      </c>
      <c r="D202">
        <v>3.33</v>
      </c>
      <c r="E202">
        <v>3.33</v>
      </c>
      <c r="F202">
        <v>3.33</v>
      </c>
      <c r="G202">
        <v>3.33</v>
      </c>
      <c r="H202">
        <v>3.33</v>
      </c>
      <c r="I202">
        <v>3.33</v>
      </c>
      <c r="J202">
        <v>3.33</v>
      </c>
      <c r="K202">
        <v>3.33</v>
      </c>
      <c r="L202">
        <v>3.33</v>
      </c>
      <c r="M202">
        <v>3.33</v>
      </c>
      <c r="N202">
        <v>3.33</v>
      </c>
      <c r="O202">
        <v>3.33</v>
      </c>
      <c r="P202">
        <v>3.33</v>
      </c>
      <c r="Q202">
        <v>3.33</v>
      </c>
      <c r="R202">
        <v>3.33</v>
      </c>
      <c r="S202">
        <v>3.33</v>
      </c>
      <c r="T202">
        <v>3.33</v>
      </c>
      <c r="U202">
        <v>3.33</v>
      </c>
      <c r="V202">
        <v>3.33</v>
      </c>
      <c r="W202">
        <v>3.33</v>
      </c>
      <c r="X202">
        <v>3.33</v>
      </c>
      <c r="Y202">
        <v>3.33</v>
      </c>
      <c r="Z202">
        <v>3.33</v>
      </c>
      <c r="AA202">
        <v>3.33</v>
      </c>
      <c r="AB202">
        <v>3.33</v>
      </c>
      <c r="AC202">
        <v>3.33</v>
      </c>
      <c r="AD202">
        <v>3.33</v>
      </c>
      <c r="AE202">
        <v>3.33</v>
      </c>
      <c r="AF202">
        <v>3.33</v>
      </c>
      <c r="AG202">
        <v>3.33</v>
      </c>
      <c r="AH202">
        <v>3.33</v>
      </c>
      <c r="AI202">
        <v>3.33</v>
      </c>
      <c r="AJ202">
        <v>3.33</v>
      </c>
      <c r="AK202">
        <v>3.33</v>
      </c>
    </row>
    <row r="204" spans="1:37" x14ac:dyDescent="0.35">
      <c r="A204" t="s">
        <v>1436</v>
      </c>
    </row>
    <row r="205" spans="1:37" x14ac:dyDescent="0.35">
      <c r="B205" s="4">
        <v>2020</v>
      </c>
      <c r="C205">
        <v>2021</v>
      </c>
      <c r="D205">
        <v>2022</v>
      </c>
      <c r="E205">
        <v>2023</v>
      </c>
      <c r="F205">
        <v>2024</v>
      </c>
      <c r="G205">
        <v>2025</v>
      </c>
      <c r="H205">
        <v>2026</v>
      </c>
      <c r="I205">
        <v>2027</v>
      </c>
      <c r="J205">
        <v>2028</v>
      </c>
      <c r="K205">
        <v>2029</v>
      </c>
      <c r="L205">
        <v>2030</v>
      </c>
      <c r="M205">
        <v>2031</v>
      </c>
      <c r="N205">
        <v>2032</v>
      </c>
      <c r="O205">
        <v>2033</v>
      </c>
      <c r="P205">
        <v>2034</v>
      </c>
      <c r="Q205">
        <v>2035</v>
      </c>
      <c r="R205">
        <v>2036</v>
      </c>
      <c r="S205">
        <v>2037</v>
      </c>
      <c r="T205">
        <v>2038</v>
      </c>
      <c r="U205">
        <v>2039</v>
      </c>
      <c r="V205">
        <v>2040</v>
      </c>
      <c r="W205">
        <v>2041</v>
      </c>
      <c r="X205">
        <v>2042</v>
      </c>
      <c r="Y205">
        <v>2043</v>
      </c>
      <c r="Z205">
        <v>2044</v>
      </c>
      <c r="AA205">
        <v>2045</v>
      </c>
      <c r="AB205">
        <v>2046</v>
      </c>
      <c r="AC205">
        <v>2047</v>
      </c>
      <c r="AD205">
        <v>2048</v>
      </c>
      <c r="AE205">
        <v>2049</v>
      </c>
      <c r="AF205">
        <v>2050</v>
      </c>
      <c r="AG205">
        <v>2051</v>
      </c>
      <c r="AH205">
        <v>2052</v>
      </c>
      <c r="AI205">
        <v>2053</v>
      </c>
      <c r="AJ205">
        <v>2054</v>
      </c>
      <c r="AK205" t="s">
        <v>1418</v>
      </c>
    </row>
    <row r="206" spans="1:37" x14ac:dyDescent="0.35">
      <c r="A206">
        <v>1</v>
      </c>
      <c r="B206">
        <v>3.13</v>
      </c>
      <c r="C206">
        <v>3.13</v>
      </c>
      <c r="D206">
        <v>3.13</v>
      </c>
      <c r="E206">
        <v>3.13</v>
      </c>
      <c r="F206">
        <v>3.13</v>
      </c>
      <c r="G206">
        <v>3.13</v>
      </c>
      <c r="H206">
        <v>3.13</v>
      </c>
      <c r="I206">
        <v>3.13</v>
      </c>
      <c r="J206">
        <v>3.13</v>
      </c>
      <c r="K206">
        <v>3.13</v>
      </c>
      <c r="L206">
        <v>3.13</v>
      </c>
      <c r="M206">
        <v>3.13</v>
      </c>
      <c r="N206">
        <v>3.13</v>
      </c>
      <c r="O206">
        <v>3.13</v>
      </c>
      <c r="P206">
        <v>3.13</v>
      </c>
      <c r="Q206">
        <v>3.13</v>
      </c>
      <c r="R206">
        <v>3.13</v>
      </c>
      <c r="S206">
        <v>3.13</v>
      </c>
      <c r="T206">
        <v>3.13</v>
      </c>
      <c r="U206">
        <v>3.13</v>
      </c>
      <c r="V206">
        <v>3.13</v>
      </c>
      <c r="W206">
        <v>3.13</v>
      </c>
      <c r="X206">
        <v>3.13</v>
      </c>
      <c r="Y206">
        <v>3.13</v>
      </c>
      <c r="Z206">
        <v>3.13</v>
      </c>
      <c r="AA206">
        <v>3.13</v>
      </c>
      <c r="AB206">
        <v>3.13</v>
      </c>
      <c r="AC206">
        <v>3.13</v>
      </c>
      <c r="AD206">
        <v>3.13</v>
      </c>
      <c r="AE206">
        <v>3.13</v>
      </c>
      <c r="AF206">
        <v>3.13</v>
      </c>
      <c r="AG206">
        <v>3.13</v>
      </c>
      <c r="AH206">
        <v>3.13</v>
      </c>
      <c r="AI206">
        <v>3.13</v>
      </c>
      <c r="AJ206">
        <v>3.13</v>
      </c>
      <c r="AK206">
        <v>3.13</v>
      </c>
    </row>
    <row r="208" spans="1:37" x14ac:dyDescent="0.35">
      <c r="A208" t="s">
        <v>1437</v>
      </c>
    </row>
    <row r="209" spans="1:38" x14ac:dyDescent="0.35">
      <c r="B209" s="4">
        <v>2020</v>
      </c>
      <c r="C209">
        <v>2021</v>
      </c>
      <c r="D209">
        <v>2022</v>
      </c>
      <c r="E209">
        <v>2023</v>
      </c>
      <c r="F209">
        <v>2024</v>
      </c>
      <c r="G209">
        <v>2025</v>
      </c>
      <c r="H209">
        <v>2026</v>
      </c>
      <c r="I209">
        <v>2027</v>
      </c>
      <c r="J209">
        <v>2028</v>
      </c>
      <c r="K209">
        <v>2029</v>
      </c>
      <c r="L209">
        <v>2030</v>
      </c>
      <c r="M209">
        <v>2031</v>
      </c>
      <c r="N209">
        <v>2032</v>
      </c>
      <c r="O209">
        <v>2033</v>
      </c>
      <c r="P209">
        <v>2034</v>
      </c>
      <c r="Q209">
        <v>2035</v>
      </c>
      <c r="R209">
        <v>2036</v>
      </c>
      <c r="S209">
        <v>2037</v>
      </c>
      <c r="T209">
        <v>2038</v>
      </c>
      <c r="U209">
        <v>2039</v>
      </c>
      <c r="V209">
        <v>2040</v>
      </c>
      <c r="W209">
        <v>2041</v>
      </c>
      <c r="X209">
        <v>2042</v>
      </c>
      <c r="Y209">
        <v>2043</v>
      </c>
      <c r="Z209">
        <v>2044</v>
      </c>
      <c r="AA209">
        <v>2045</v>
      </c>
      <c r="AB209">
        <v>2046</v>
      </c>
      <c r="AC209">
        <v>2047</v>
      </c>
      <c r="AD209">
        <v>2048</v>
      </c>
      <c r="AE209">
        <v>2049</v>
      </c>
      <c r="AF209">
        <v>2050</v>
      </c>
      <c r="AG209">
        <v>2051</v>
      </c>
      <c r="AH209">
        <v>2052</v>
      </c>
      <c r="AI209">
        <v>2053</v>
      </c>
      <c r="AJ209">
        <v>2054</v>
      </c>
      <c r="AK209" t="s">
        <v>1418</v>
      </c>
    </row>
    <row r="210" spans="1:38" x14ac:dyDescent="0.35">
      <c r="A210">
        <v>1</v>
      </c>
      <c r="B210">
        <v>1</v>
      </c>
      <c r="C210">
        <v>1</v>
      </c>
      <c r="D210">
        <v>1</v>
      </c>
      <c r="E210">
        <v>1</v>
      </c>
      <c r="F210">
        <v>1</v>
      </c>
      <c r="G210">
        <v>1</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J210">
        <v>1</v>
      </c>
      <c r="AK210">
        <v>1</v>
      </c>
    </row>
    <row r="212" spans="1:38" x14ac:dyDescent="0.35">
      <c r="A212" t="s">
        <v>1438</v>
      </c>
    </row>
    <row r="213" spans="1:38" x14ac:dyDescent="0.35">
      <c r="B213" s="4">
        <v>2020</v>
      </c>
      <c r="C213">
        <v>2021</v>
      </c>
      <c r="D213">
        <v>2022</v>
      </c>
      <c r="E213">
        <v>2023</v>
      </c>
      <c r="F213">
        <v>2024</v>
      </c>
      <c r="G213">
        <v>2025</v>
      </c>
      <c r="H213">
        <v>2026</v>
      </c>
      <c r="I213">
        <v>2027</v>
      </c>
      <c r="J213">
        <v>2028</v>
      </c>
      <c r="K213">
        <v>2029</v>
      </c>
      <c r="L213">
        <v>2030</v>
      </c>
      <c r="M213">
        <v>2031</v>
      </c>
      <c r="N213">
        <v>2032</v>
      </c>
      <c r="O213">
        <v>2033</v>
      </c>
      <c r="P213">
        <v>2034</v>
      </c>
      <c r="Q213">
        <v>2035</v>
      </c>
      <c r="R213">
        <v>2036</v>
      </c>
      <c r="S213">
        <v>2037</v>
      </c>
      <c r="T213">
        <v>2038</v>
      </c>
      <c r="U213">
        <v>2039</v>
      </c>
      <c r="V213">
        <v>2040</v>
      </c>
      <c r="W213">
        <v>2041</v>
      </c>
      <c r="X213">
        <v>2042</v>
      </c>
      <c r="Y213">
        <v>2043</v>
      </c>
      <c r="Z213">
        <v>2044</v>
      </c>
      <c r="AA213">
        <v>2045</v>
      </c>
      <c r="AB213">
        <v>2046</v>
      </c>
      <c r="AC213">
        <v>2047</v>
      </c>
      <c r="AD213">
        <v>2048</v>
      </c>
      <c r="AE213">
        <v>2049</v>
      </c>
      <c r="AF213">
        <v>2050</v>
      </c>
      <c r="AG213">
        <v>2051</v>
      </c>
      <c r="AH213">
        <v>2052</v>
      </c>
      <c r="AI213">
        <v>2053</v>
      </c>
      <c r="AJ213">
        <v>2054</v>
      </c>
      <c r="AK213" t="s">
        <v>1418</v>
      </c>
    </row>
    <row r="214" spans="1:38" x14ac:dyDescent="0.35">
      <c r="A214">
        <v>1</v>
      </c>
      <c r="B214">
        <v>1</v>
      </c>
      <c r="C214">
        <v>1</v>
      </c>
      <c r="D214">
        <v>1</v>
      </c>
      <c r="E214">
        <v>1</v>
      </c>
      <c r="F214">
        <v>1</v>
      </c>
      <c r="G214">
        <v>1</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J214">
        <v>1</v>
      </c>
      <c r="AK214">
        <v>1</v>
      </c>
    </row>
    <row r="216" spans="1:38" x14ac:dyDescent="0.35">
      <c r="A216" t="s">
        <v>1439</v>
      </c>
    </row>
    <row r="217" spans="1:38" x14ac:dyDescent="0.35">
      <c r="B217" s="4">
        <v>2020</v>
      </c>
      <c r="C217">
        <v>2021</v>
      </c>
      <c r="D217">
        <v>2022</v>
      </c>
      <c r="E217">
        <v>2023</v>
      </c>
      <c r="F217">
        <v>2024</v>
      </c>
      <c r="G217">
        <v>2025</v>
      </c>
      <c r="H217">
        <v>2026</v>
      </c>
      <c r="I217">
        <v>2027</v>
      </c>
      <c r="J217">
        <v>2028</v>
      </c>
      <c r="K217">
        <v>2029</v>
      </c>
      <c r="L217">
        <v>2030</v>
      </c>
      <c r="M217">
        <v>2031</v>
      </c>
      <c r="N217">
        <v>2032</v>
      </c>
      <c r="O217">
        <v>2033</v>
      </c>
      <c r="P217">
        <v>2034</v>
      </c>
      <c r="Q217">
        <v>2035</v>
      </c>
      <c r="R217">
        <v>2036</v>
      </c>
      <c r="S217">
        <v>2037</v>
      </c>
      <c r="T217">
        <v>2038</v>
      </c>
      <c r="U217">
        <v>2039</v>
      </c>
      <c r="V217">
        <v>2040</v>
      </c>
      <c r="W217">
        <v>2041</v>
      </c>
      <c r="X217">
        <v>2042</v>
      </c>
      <c r="Y217">
        <v>2043</v>
      </c>
      <c r="Z217">
        <v>2044</v>
      </c>
      <c r="AA217">
        <v>2045</v>
      </c>
      <c r="AB217">
        <v>2046</v>
      </c>
      <c r="AC217">
        <v>2047</v>
      </c>
      <c r="AD217">
        <v>2048</v>
      </c>
      <c r="AE217">
        <v>2049</v>
      </c>
      <c r="AF217">
        <v>2050</v>
      </c>
      <c r="AG217">
        <v>2051</v>
      </c>
      <c r="AH217">
        <v>2052</v>
      </c>
      <c r="AI217">
        <v>2053</v>
      </c>
      <c r="AJ217">
        <v>2054</v>
      </c>
      <c r="AK217" t="s">
        <v>1418</v>
      </c>
    </row>
    <row r="218" spans="1:38" x14ac:dyDescent="0.35">
      <c r="A218">
        <v>1</v>
      </c>
      <c r="B218">
        <v>1</v>
      </c>
      <c r="C218">
        <v>1</v>
      </c>
      <c r="D218">
        <v>1</v>
      </c>
      <c r="E218">
        <v>1</v>
      </c>
      <c r="F218">
        <v>1</v>
      </c>
      <c r="G218">
        <v>1</v>
      </c>
      <c r="H218">
        <v>1</v>
      </c>
      <c r="I218">
        <v>1</v>
      </c>
      <c r="J218">
        <v>1</v>
      </c>
      <c r="K218">
        <v>1</v>
      </c>
      <c r="L218">
        <v>1</v>
      </c>
      <c r="M218">
        <v>1</v>
      </c>
      <c r="N218">
        <v>1</v>
      </c>
      <c r="O218">
        <v>1</v>
      </c>
      <c r="P218">
        <v>1</v>
      </c>
      <c r="Q218">
        <v>1</v>
      </c>
      <c r="R218">
        <v>1</v>
      </c>
      <c r="S218">
        <v>1</v>
      </c>
      <c r="T218">
        <v>1</v>
      </c>
      <c r="U218">
        <v>1</v>
      </c>
      <c r="V218">
        <v>1</v>
      </c>
      <c r="W218">
        <v>1</v>
      </c>
      <c r="X218">
        <v>1</v>
      </c>
      <c r="Y218">
        <v>1</v>
      </c>
      <c r="Z218">
        <v>1</v>
      </c>
      <c r="AA218">
        <v>1</v>
      </c>
      <c r="AB218">
        <v>1</v>
      </c>
      <c r="AC218">
        <v>1</v>
      </c>
      <c r="AD218">
        <v>1</v>
      </c>
      <c r="AE218">
        <v>1</v>
      </c>
      <c r="AF218">
        <v>1</v>
      </c>
      <c r="AG218">
        <v>1</v>
      </c>
      <c r="AH218">
        <v>1</v>
      </c>
      <c r="AI218">
        <v>1</v>
      </c>
      <c r="AJ218">
        <v>1</v>
      </c>
      <c r="AK218">
        <v>1</v>
      </c>
    </row>
    <row r="221" spans="1:38" x14ac:dyDescent="0.35">
      <c r="A221" t="s">
        <v>1057</v>
      </c>
      <c r="B221" t="s">
        <v>1440</v>
      </c>
    </row>
    <row r="222" spans="1:38" x14ac:dyDescent="0.35">
      <c r="A222" t="s">
        <v>1057</v>
      </c>
      <c r="C222" s="4">
        <v>2020</v>
      </c>
      <c r="D222">
        <v>2021</v>
      </c>
      <c r="E222">
        <v>2022</v>
      </c>
      <c r="F222">
        <v>2023</v>
      </c>
      <c r="G222">
        <v>2024</v>
      </c>
      <c r="H222">
        <v>2025</v>
      </c>
      <c r="I222">
        <v>2026</v>
      </c>
      <c r="J222">
        <v>2027</v>
      </c>
      <c r="K222">
        <v>2028</v>
      </c>
      <c r="L222">
        <v>2029</v>
      </c>
      <c r="M222">
        <v>2030</v>
      </c>
      <c r="N222">
        <v>2031</v>
      </c>
      <c r="O222">
        <v>2032</v>
      </c>
      <c r="P222">
        <v>2033</v>
      </c>
      <c r="Q222">
        <v>2034</v>
      </c>
      <c r="R222">
        <v>2035</v>
      </c>
      <c r="S222">
        <v>2036</v>
      </c>
      <c r="T222">
        <v>2037</v>
      </c>
      <c r="U222">
        <v>2038</v>
      </c>
      <c r="V222">
        <v>2039</v>
      </c>
      <c r="W222">
        <v>2040</v>
      </c>
      <c r="X222">
        <v>2041</v>
      </c>
      <c r="Y222">
        <v>2042</v>
      </c>
      <c r="Z222">
        <v>2043</v>
      </c>
      <c r="AA222">
        <v>2044</v>
      </c>
      <c r="AB222">
        <v>2045</v>
      </c>
      <c r="AC222">
        <v>2046</v>
      </c>
      <c r="AD222">
        <v>2047</v>
      </c>
      <c r="AE222">
        <v>2048</v>
      </c>
      <c r="AF222">
        <v>2049</v>
      </c>
      <c r="AG222">
        <v>2050</v>
      </c>
      <c r="AH222">
        <v>2051</v>
      </c>
      <c r="AI222">
        <v>2052</v>
      </c>
      <c r="AJ222">
        <v>2053</v>
      </c>
      <c r="AK222">
        <v>2054</v>
      </c>
      <c r="AL222" t="s">
        <v>1418</v>
      </c>
    </row>
    <row r="223" spans="1:38" x14ac:dyDescent="0.35">
      <c r="A223" t="s">
        <v>1057</v>
      </c>
      <c r="B223">
        <v>1</v>
      </c>
      <c r="C223">
        <v>1</v>
      </c>
      <c r="D223">
        <v>1</v>
      </c>
      <c r="E223">
        <v>1</v>
      </c>
      <c r="F223">
        <v>1</v>
      </c>
      <c r="G223">
        <v>1</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J223">
        <v>1</v>
      </c>
      <c r="AK223">
        <v>1</v>
      </c>
      <c r="AL223">
        <v>1</v>
      </c>
    </row>
    <row r="225" spans="1:38" x14ac:dyDescent="0.35">
      <c r="A225" t="s">
        <v>1057</v>
      </c>
      <c r="B225" t="s">
        <v>1441</v>
      </c>
    </row>
    <row r="226" spans="1:38" x14ac:dyDescent="0.35">
      <c r="A226" t="s">
        <v>1057</v>
      </c>
      <c r="C226" s="4">
        <v>2020</v>
      </c>
      <c r="D226">
        <v>2021</v>
      </c>
      <c r="E226">
        <v>2022</v>
      </c>
      <c r="F226">
        <v>2023</v>
      </c>
      <c r="G226">
        <v>2024</v>
      </c>
      <c r="H226">
        <v>2025</v>
      </c>
      <c r="I226">
        <v>2026</v>
      </c>
      <c r="J226">
        <v>2027</v>
      </c>
      <c r="K226">
        <v>2028</v>
      </c>
      <c r="L226">
        <v>2029</v>
      </c>
      <c r="M226">
        <v>2030</v>
      </c>
      <c r="N226">
        <v>2031</v>
      </c>
      <c r="O226">
        <v>2032</v>
      </c>
      <c r="P226">
        <v>2033</v>
      </c>
      <c r="Q226">
        <v>2034</v>
      </c>
      <c r="R226">
        <v>2035</v>
      </c>
      <c r="S226">
        <v>2036</v>
      </c>
      <c r="T226">
        <v>2037</v>
      </c>
      <c r="U226">
        <v>2038</v>
      </c>
      <c r="V226">
        <v>2039</v>
      </c>
      <c r="W226">
        <v>2040</v>
      </c>
      <c r="X226">
        <v>2041</v>
      </c>
      <c r="Y226">
        <v>2042</v>
      </c>
      <c r="Z226">
        <v>2043</v>
      </c>
      <c r="AA226">
        <v>2044</v>
      </c>
      <c r="AB226">
        <v>2045</v>
      </c>
      <c r="AC226">
        <v>2046</v>
      </c>
      <c r="AD226">
        <v>2047</v>
      </c>
      <c r="AE226">
        <v>2048</v>
      </c>
      <c r="AF226">
        <v>2049</v>
      </c>
      <c r="AG226">
        <v>2050</v>
      </c>
      <c r="AH226">
        <v>2051</v>
      </c>
      <c r="AI226">
        <v>2052</v>
      </c>
      <c r="AJ226">
        <v>2053</v>
      </c>
      <c r="AK226">
        <v>2054</v>
      </c>
      <c r="AL226" t="s">
        <v>1418</v>
      </c>
    </row>
    <row r="227" spans="1:38" x14ac:dyDescent="0.35">
      <c r="A227" t="s">
        <v>1057</v>
      </c>
      <c r="B227">
        <v>1</v>
      </c>
      <c r="C227">
        <v>1</v>
      </c>
      <c r="D227">
        <v>1</v>
      </c>
      <c r="E227">
        <v>1</v>
      </c>
      <c r="F227">
        <v>1</v>
      </c>
      <c r="G227">
        <v>1</v>
      </c>
      <c r="H227">
        <v>1</v>
      </c>
      <c r="I227">
        <v>1</v>
      </c>
      <c r="J227">
        <v>1</v>
      </c>
      <c r="K227">
        <v>1</v>
      </c>
      <c r="L227">
        <v>1</v>
      </c>
      <c r="M227">
        <v>1</v>
      </c>
      <c r="N227">
        <v>1</v>
      </c>
      <c r="O227">
        <v>1</v>
      </c>
      <c r="P227">
        <v>1</v>
      </c>
      <c r="Q227">
        <v>1</v>
      </c>
      <c r="R227">
        <v>1</v>
      </c>
      <c r="S227">
        <v>1</v>
      </c>
      <c r="T227">
        <v>1</v>
      </c>
      <c r="U227">
        <v>1</v>
      </c>
      <c r="V227">
        <v>1</v>
      </c>
      <c r="W227">
        <v>1</v>
      </c>
      <c r="X227">
        <v>1</v>
      </c>
      <c r="Y227">
        <v>1</v>
      </c>
      <c r="Z227">
        <v>1</v>
      </c>
      <c r="AA227">
        <v>1</v>
      </c>
      <c r="AB227">
        <v>1</v>
      </c>
      <c r="AC227">
        <v>1</v>
      </c>
      <c r="AD227">
        <v>1</v>
      </c>
      <c r="AE227">
        <v>1</v>
      </c>
      <c r="AF227">
        <v>1</v>
      </c>
      <c r="AG227">
        <v>1</v>
      </c>
      <c r="AH227">
        <v>1</v>
      </c>
      <c r="AI227">
        <v>1</v>
      </c>
      <c r="AJ227">
        <v>1</v>
      </c>
      <c r="AK227">
        <v>1</v>
      </c>
      <c r="AL227">
        <v>1</v>
      </c>
    </row>
    <row r="229" spans="1:38" x14ac:dyDescent="0.35">
      <c r="A229" t="s">
        <v>1057</v>
      </c>
      <c r="B229" t="s">
        <v>1442</v>
      </c>
    </row>
    <row r="230" spans="1:38" x14ac:dyDescent="0.35">
      <c r="A230" t="s">
        <v>1057</v>
      </c>
      <c r="C230" s="4">
        <v>2020</v>
      </c>
      <c r="D230">
        <v>2021</v>
      </c>
      <c r="E230">
        <v>2022</v>
      </c>
      <c r="F230">
        <v>2023</v>
      </c>
      <c r="G230">
        <v>2024</v>
      </c>
      <c r="H230">
        <v>2025</v>
      </c>
      <c r="I230">
        <v>2026</v>
      </c>
      <c r="J230">
        <v>2027</v>
      </c>
      <c r="K230">
        <v>2028</v>
      </c>
      <c r="L230">
        <v>2029</v>
      </c>
      <c r="M230">
        <v>2030</v>
      </c>
      <c r="N230">
        <v>2031</v>
      </c>
      <c r="O230">
        <v>2032</v>
      </c>
      <c r="P230">
        <v>2033</v>
      </c>
      <c r="Q230">
        <v>2034</v>
      </c>
      <c r="R230">
        <v>2035</v>
      </c>
      <c r="S230">
        <v>2036</v>
      </c>
      <c r="T230">
        <v>2037</v>
      </c>
      <c r="U230">
        <v>2038</v>
      </c>
      <c r="V230">
        <v>2039</v>
      </c>
      <c r="W230">
        <v>2040</v>
      </c>
      <c r="X230">
        <v>2041</v>
      </c>
      <c r="Y230">
        <v>2042</v>
      </c>
      <c r="Z230">
        <v>2043</v>
      </c>
      <c r="AA230">
        <v>2044</v>
      </c>
      <c r="AB230">
        <v>2045</v>
      </c>
      <c r="AC230">
        <v>2046</v>
      </c>
      <c r="AD230">
        <v>2047</v>
      </c>
      <c r="AE230">
        <v>2048</v>
      </c>
      <c r="AF230">
        <v>2049</v>
      </c>
      <c r="AG230">
        <v>2050</v>
      </c>
      <c r="AH230">
        <v>2051</v>
      </c>
      <c r="AI230">
        <v>2052</v>
      </c>
      <c r="AJ230">
        <v>2053</v>
      </c>
      <c r="AK230">
        <v>2054</v>
      </c>
      <c r="AL230" t="s">
        <v>1418</v>
      </c>
    </row>
    <row r="231" spans="1:38" x14ac:dyDescent="0.35">
      <c r="A231" t="s">
        <v>1057</v>
      </c>
      <c r="B231">
        <v>1</v>
      </c>
      <c r="C231">
        <v>1</v>
      </c>
      <c r="D231">
        <v>1</v>
      </c>
      <c r="E231">
        <v>1</v>
      </c>
      <c r="F231">
        <v>1</v>
      </c>
      <c r="G231">
        <v>1</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J231">
        <v>1</v>
      </c>
      <c r="AK231">
        <v>1</v>
      </c>
      <c r="AL231">
        <v>1</v>
      </c>
    </row>
    <row r="233" spans="1:38" x14ac:dyDescent="0.35">
      <c r="A233" t="s">
        <v>1057</v>
      </c>
      <c r="B233" t="s">
        <v>1443</v>
      </c>
    </row>
    <row r="234" spans="1:38" x14ac:dyDescent="0.35">
      <c r="A234" t="s">
        <v>1057</v>
      </c>
      <c r="C234" s="4">
        <v>2020</v>
      </c>
      <c r="D234">
        <v>2021</v>
      </c>
      <c r="E234">
        <v>2022</v>
      </c>
      <c r="F234">
        <v>2023</v>
      </c>
      <c r="G234">
        <v>2024</v>
      </c>
      <c r="H234">
        <v>2025</v>
      </c>
      <c r="I234">
        <v>2026</v>
      </c>
      <c r="J234">
        <v>2027</v>
      </c>
      <c r="K234">
        <v>2028</v>
      </c>
      <c r="L234">
        <v>2029</v>
      </c>
      <c r="M234">
        <v>2030</v>
      </c>
      <c r="N234">
        <v>2031</v>
      </c>
      <c r="O234">
        <v>2032</v>
      </c>
      <c r="P234">
        <v>2033</v>
      </c>
      <c r="Q234">
        <v>2034</v>
      </c>
      <c r="R234">
        <v>2035</v>
      </c>
      <c r="S234">
        <v>2036</v>
      </c>
      <c r="T234">
        <v>2037</v>
      </c>
      <c r="U234">
        <v>2038</v>
      </c>
      <c r="V234">
        <v>2039</v>
      </c>
      <c r="W234">
        <v>2040</v>
      </c>
      <c r="X234">
        <v>2041</v>
      </c>
      <c r="Y234">
        <v>2042</v>
      </c>
      <c r="Z234">
        <v>2043</v>
      </c>
      <c r="AA234">
        <v>2044</v>
      </c>
      <c r="AB234">
        <v>2045</v>
      </c>
      <c r="AC234">
        <v>2046</v>
      </c>
      <c r="AD234">
        <v>2047</v>
      </c>
      <c r="AE234">
        <v>2048</v>
      </c>
      <c r="AF234">
        <v>2049</v>
      </c>
      <c r="AG234">
        <v>2050</v>
      </c>
      <c r="AH234">
        <v>2051</v>
      </c>
      <c r="AI234">
        <v>2052</v>
      </c>
      <c r="AJ234">
        <v>2053</v>
      </c>
      <c r="AK234">
        <v>2054</v>
      </c>
      <c r="AL234" t="s">
        <v>1418</v>
      </c>
    </row>
    <row r="235" spans="1:38" x14ac:dyDescent="0.35">
      <c r="A235" t="s">
        <v>1057</v>
      </c>
      <c r="B235">
        <v>1</v>
      </c>
      <c r="C235">
        <v>1</v>
      </c>
      <c r="D235">
        <v>1</v>
      </c>
      <c r="E235">
        <v>1</v>
      </c>
      <c r="F235">
        <v>1</v>
      </c>
      <c r="G235">
        <v>1</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J235">
        <v>1</v>
      </c>
      <c r="AK235">
        <v>1</v>
      </c>
      <c r="AL235">
        <v>1</v>
      </c>
    </row>
    <row r="237" spans="1:38" x14ac:dyDescent="0.35">
      <c r="A237" t="s">
        <v>1057</v>
      </c>
      <c r="B237" t="s">
        <v>1444</v>
      </c>
    </row>
    <row r="238" spans="1:38" x14ac:dyDescent="0.35">
      <c r="A238" t="s">
        <v>1057</v>
      </c>
      <c r="C238" s="4">
        <v>2020</v>
      </c>
      <c r="D238">
        <v>2021</v>
      </c>
      <c r="E238">
        <v>2022</v>
      </c>
      <c r="F238">
        <v>2023</v>
      </c>
      <c r="G238">
        <v>2024</v>
      </c>
      <c r="H238">
        <v>2025</v>
      </c>
      <c r="I238">
        <v>2026</v>
      </c>
      <c r="J238">
        <v>2027</v>
      </c>
      <c r="K238">
        <v>2028</v>
      </c>
      <c r="L238">
        <v>2029</v>
      </c>
      <c r="M238">
        <v>2030</v>
      </c>
      <c r="N238">
        <v>2031</v>
      </c>
      <c r="O238">
        <v>2032</v>
      </c>
      <c r="P238">
        <v>2033</v>
      </c>
      <c r="Q238">
        <v>2034</v>
      </c>
      <c r="R238">
        <v>2035</v>
      </c>
      <c r="S238">
        <v>2036</v>
      </c>
      <c r="T238">
        <v>2037</v>
      </c>
      <c r="U238">
        <v>2038</v>
      </c>
      <c r="V238">
        <v>2039</v>
      </c>
      <c r="W238">
        <v>2040</v>
      </c>
      <c r="X238">
        <v>2041</v>
      </c>
      <c r="Y238">
        <v>2042</v>
      </c>
      <c r="Z238">
        <v>2043</v>
      </c>
      <c r="AA238">
        <v>2044</v>
      </c>
      <c r="AB238">
        <v>2045</v>
      </c>
      <c r="AC238">
        <v>2046</v>
      </c>
      <c r="AD238">
        <v>2047</v>
      </c>
      <c r="AE238">
        <v>2048</v>
      </c>
      <c r="AF238">
        <v>2049</v>
      </c>
      <c r="AG238">
        <v>2050</v>
      </c>
      <c r="AH238">
        <v>2051</v>
      </c>
      <c r="AI238">
        <v>2052</v>
      </c>
      <c r="AJ238">
        <v>2053</v>
      </c>
      <c r="AK238">
        <v>2054</v>
      </c>
      <c r="AL238" t="s">
        <v>1418</v>
      </c>
    </row>
    <row r="239" spans="1:38" x14ac:dyDescent="0.35">
      <c r="A239" t="s">
        <v>1057</v>
      </c>
      <c r="B239">
        <v>1</v>
      </c>
      <c r="C239">
        <v>1</v>
      </c>
      <c r="D239">
        <v>1</v>
      </c>
      <c r="E239">
        <v>1</v>
      </c>
      <c r="F239">
        <v>1</v>
      </c>
      <c r="G239">
        <v>1</v>
      </c>
      <c r="H239">
        <v>1</v>
      </c>
      <c r="I239">
        <v>1</v>
      </c>
      <c r="J239">
        <v>1</v>
      </c>
      <c r="K239">
        <v>1</v>
      </c>
      <c r="L239">
        <v>1</v>
      </c>
      <c r="M239">
        <v>1</v>
      </c>
      <c r="N239">
        <v>1</v>
      </c>
      <c r="O239">
        <v>1</v>
      </c>
      <c r="P239">
        <v>1</v>
      </c>
      <c r="Q239">
        <v>1</v>
      </c>
      <c r="R239">
        <v>1</v>
      </c>
      <c r="S239">
        <v>1</v>
      </c>
      <c r="T239">
        <v>1</v>
      </c>
      <c r="U239">
        <v>1</v>
      </c>
      <c r="V239">
        <v>1</v>
      </c>
      <c r="W239">
        <v>1</v>
      </c>
      <c r="X239">
        <v>1</v>
      </c>
      <c r="Y239">
        <v>1</v>
      </c>
      <c r="Z239">
        <v>1</v>
      </c>
      <c r="AA239">
        <v>1</v>
      </c>
      <c r="AB239">
        <v>1</v>
      </c>
      <c r="AC239">
        <v>1</v>
      </c>
      <c r="AD239">
        <v>1</v>
      </c>
      <c r="AE239">
        <v>1</v>
      </c>
      <c r="AF239">
        <v>1</v>
      </c>
      <c r="AG239">
        <v>1</v>
      </c>
      <c r="AH239">
        <v>1</v>
      </c>
      <c r="AI239">
        <v>1</v>
      </c>
      <c r="AJ239">
        <v>1</v>
      </c>
      <c r="AK239">
        <v>1</v>
      </c>
      <c r="AL239">
        <v>1</v>
      </c>
    </row>
    <row r="241" spans="1:38" x14ac:dyDescent="0.35">
      <c r="A241" t="s">
        <v>1057</v>
      </c>
      <c r="B241" t="s">
        <v>1445</v>
      </c>
    </row>
    <row r="242" spans="1:38" x14ac:dyDescent="0.35">
      <c r="A242" t="s">
        <v>1057</v>
      </c>
      <c r="C242" s="4">
        <v>2020</v>
      </c>
      <c r="D242">
        <v>2021</v>
      </c>
      <c r="E242">
        <v>2022</v>
      </c>
      <c r="F242">
        <v>2023</v>
      </c>
      <c r="G242">
        <v>2024</v>
      </c>
      <c r="H242">
        <v>2025</v>
      </c>
      <c r="I242">
        <v>2026</v>
      </c>
      <c r="J242">
        <v>2027</v>
      </c>
      <c r="K242">
        <v>2028</v>
      </c>
      <c r="L242">
        <v>2029</v>
      </c>
      <c r="M242">
        <v>2030</v>
      </c>
      <c r="N242">
        <v>2031</v>
      </c>
      <c r="O242">
        <v>2032</v>
      </c>
      <c r="P242">
        <v>2033</v>
      </c>
      <c r="Q242">
        <v>2034</v>
      </c>
      <c r="R242">
        <v>2035</v>
      </c>
      <c r="S242">
        <v>2036</v>
      </c>
      <c r="T242">
        <v>2037</v>
      </c>
      <c r="U242">
        <v>2038</v>
      </c>
      <c r="V242">
        <v>2039</v>
      </c>
      <c r="W242">
        <v>2040</v>
      </c>
      <c r="X242">
        <v>2041</v>
      </c>
      <c r="Y242">
        <v>2042</v>
      </c>
      <c r="Z242">
        <v>2043</v>
      </c>
      <c r="AA242">
        <v>2044</v>
      </c>
      <c r="AB242">
        <v>2045</v>
      </c>
      <c r="AC242">
        <v>2046</v>
      </c>
      <c r="AD242">
        <v>2047</v>
      </c>
      <c r="AE242">
        <v>2048</v>
      </c>
      <c r="AF242">
        <v>2049</v>
      </c>
      <c r="AG242">
        <v>2050</v>
      </c>
      <c r="AH242">
        <v>2051</v>
      </c>
      <c r="AI242">
        <v>2052</v>
      </c>
      <c r="AJ242">
        <v>2053</v>
      </c>
      <c r="AK242">
        <v>2054</v>
      </c>
      <c r="AL242" t="s">
        <v>1418</v>
      </c>
    </row>
    <row r="243" spans="1:38" x14ac:dyDescent="0.35">
      <c r="A243" t="s">
        <v>1057</v>
      </c>
      <c r="B243">
        <v>1</v>
      </c>
      <c r="C243">
        <v>1</v>
      </c>
      <c r="D243">
        <v>1</v>
      </c>
      <c r="E243">
        <v>1</v>
      </c>
      <c r="F243">
        <v>1</v>
      </c>
      <c r="G243">
        <v>1</v>
      </c>
      <c r="H243">
        <v>1</v>
      </c>
      <c r="I243">
        <v>1</v>
      </c>
      <c r="J243">
        <v>1</v>
      </c>
      <c r="K243">
        <v>1</v>
      </c>
      <c r="L243">
        <v>1</v>
      </c>
      <c r="M243">
        <v>1</v>
      </c>
      <c r="N243">
        <v>1</v>
      </c>
      <c r="O243">
        <v>1</v>
      </c>
      <c r="P243">
        <v>1</v>
      </c>
      <c r="Q243">
        <v>1</v>
      </c>
      <c r="R243">
        <v>1</v>
      </c>
      <c r="S243">
        <v>1</v>
      </c>
      <c r="T243">
        <v>1</v>
      </c>
      <c r="U243">
        <v>1</v>
      </c>
      <c r="V243">
        <v>1</v>
      </c>
      <c r="W243">
        <v>1</v>
      </c>
      <c r="X243">
        <v>1</v>
      </c>
      <c r="Y243">
        <v>1</v>
      </c>
      <c r="Z243">
        <v>1</v>
      </c>
      <c r="AA243">
        <v>1</v>
      </c>
      <c r="AB243">
        <v>1</v>
      </c>
      <c r="AC243">
        <v>1</v>
      </c>
      <c r="AD243">
        <v>1</v>
      </c>
      <c r="AE243">
        <v>1</v>
      </c>
      <c r="AF243">
        <v>1</v>
      </c>
      <c r="AG243">
        <v>1</v>
      </c>
      <c r="AH243">
        <v>1</v>
      </c>
      <c r="AI243">
        <v>1</v>
      </c>
      <c r="AJ243">
        <v>1</v>
      </c>
      <c r="AK243">
        <v>1</v>
      </c>
      <c r="AL243">
        <v>1</v>
      </c>
    </row>
    <row r="245" spans="1:38" x14ac:dyDescent="0.35">
      <c r="A245" t="s">
        <v>1057</v>
      </c>
      <c r="B245" t="s">
        <v>1446</v>
      </c>
    </row>
    <row r="246" spans="1:38" x14ac:dyDescent="0.35">
      <c r="A246" t="s">
        <v>1057</v>
      </c>
      <c r="C246" s="4">
        <v>2020</v>
      </c>
      <c r="D246">
        <v>2021</v>
      </c>
      <c r="E246">
        <v>2022</v>
      </c>
      <c r="F246">
        <v>2023</v>
      </c>
      <c r="G246">
        <v>2024</v>
      </c>
      <c r="H246">
        <v>2025</v>
      </c>
      <c r="I246">
        <v>2026</v>
      </c>
      <c r="J246">
        <v>2027</v>
      </c>
      <c r="K246">
        <v>2028</v>
      </c>
      <c r="L246">
        <v>2029</v>
      </c>
      <c r="M246">
        <v>2030</v>
      </c>
      <c r="N246">
        <v>2031</v>
      </c>
      <c r="O246">
        <v>2032</v>
      </c>
      <c r="P246">
        <v>2033</v>
      </c>
      <c r="Q246">
        <v>2034</v>
      </c>
      <c r="R246">
        <v>2035</v>
      </c>
      <c r="S246">
        <v>2036</v>
      </c>
      <c r="T246">
        <v>2037</v>
      </c>
      <c r="U246">
        <v>2038</v>
      </c>
      <c r="V246">
        <v>2039</v>
      </c>
      <c r="W246">
        <v>2040</v>
      </c>
      <c r="X246">
        <v>2041</v>
      </c>
      <c r="Y246">
        <v>2042</v>
      </c>
      <c r="Z246">
        <v>2043</v>
      </c>
      <c r="AA246">
        <v>2044</v>
      </c>
      <c r="AB246">
        <v>2045</v>
      </c>
      <c r="AC246">
        <v>2046</v>
      </c>
      <c r="AD246">
        <v>2047</v>
      </c>
      <c r="AE246">
        <v>2048</v>
      </c>
      <c r="AF246">
        <v>2049</v>
      </c>
      <c r="AG246">
        <v>2050</v>
      </c>
      <c r="AH246">
        <v>2051</v>
      </c>
      <c r="AI246">
        <v>2052</v>
      </c>
      <c r="AJ246">
        <v>2053</v>
      </c>
      <c r="AK246">
        <v>2054</v>
      </c>
      <c r="AL246" t="s">
        <v>1418</v>
      </c>
    </row>
    <row r="247" spans="1:38" x14ac:dyDescent="0.35">
      <c r="A247" t="s">
        <v>1057</v>
      </c>
      <c r="B247">
        <v>1</v>
      </c>
      <c r="C247">
        <v>1</v>
      </c>
      <c r="D247">
        <v>1</v>
      </c>
      <c r="E247">
        <v>1</v>
      </c>
      <c r="F247">
        <v>1</v>
      </c>
      <c r="G247">
        <v>1</v>
      </c>
      <c r="H247">
        <v>1</v>
      </c>
      <c r="I247">
        <v>1</v>
      </c>
      <c r="J247">
        <v>1</v>
      </c>
      <c r="K247">
        <v>1</v>
      </c>
      <c r="L247">
        <v>1</v>
      </c>
      <c r="M247">
        <v>1</v>
      </c>
      <c r="N247">
        <v>1</v>
      </c>
      <c r="O247">
        <v>1</v>
      </c>
      <c r="P247">
        <v>1</v>
      </c>
      <c r="Q247">
        <v>1</v>
      </c>
      <c r="R247">
        <v>1</v>
      </c>
      <c r="S247">
        <v>1</v>
      </c>
      <c r="T247">
        <v>1</v>
      </c>
      <c r="U247">
        <v>1</v>
      </c>
      <c r="V247">
        <v>1</v>
      </c>
      <c r="W247">
        <v>1</v>
      </c>
      <c r="X247">
        <v>1</v>
      </c>
      <c r="Y247">
        <v>1</v>
      </c>
      <c r="Z247">
        <v>1</v>
      </c>
      <c r="AA247">
        <v>1</v>
      </c>
      <c r="AB247">
        <v>1</v>
      </c>
      <c r="AC247">
        <v>1</v>
      </c>
      <c r="AD247">
        <v>1</v>
      </c>
      <c r="AE247">
        <v>1</v>
      </c>
      <c r="AF247">
        <v>1</v>
      </c>
      <c r="AG247">
        <v>1</v>
      </c>
      <c r="AH247">
        <v>1</v>
      </c>
      <c r="AI247">
        <v>1</v>
      </c>
      <c r="AJ247">
        <v>1</v>
      </c>
      <c r="AK247">
        <v>1</v>
      </c>
      <c r="AL247">
        <v>1</v>
      </c>
    </row>
    <row r="249" spans="1:38" x14ac:dyDescent="0.35">
      <c r="A249" t="s">
        <v>1057</v>
      </c>
      <c r="B249" t="s">
        <v>1447</v>
      </c>
    </row>
    <row r="250" spans="1:38" x14ac:dyDescent="0.35">
      <c r="A250" t="s">
        <v>1057</v>
      </c>
      <c r="C250" s="4">
        <v>2020</v>
      </c>
      <c r="D250">
        <v>2021</v>
      </c>
      <c r="E250">
        <v>2022</v>
      </c>
      <c r="F250">
        <v>2023</v>
      </c>
      <c r="G250">
        <v>2024</v>
      </c>
      <c r="H250">
        <v>2025</v>
      </c>
      <c r="I250">
        <v>2026</v>
      </c>
      <c r="J250">
        <v>2027</v>
      </c>
      <c r="K250">
        <v>2028</v>
      </c>
      <c r="L250">
        <v>2029</v>
      </c>
      <c r="M250">
        <v>2030</v>
      </c>
      <c r="N250">
        <v>2031</v>
      </c>
      <c r="O250">
        <v>2032</v>
      </c>
      <c r="P250">
        <v>2033</v>
      </c>
      <c r="Q250">
        <v>2034</v>
      </c>
      <c r="R250">
        <v>2035</v>
      </c>
      <c r="S250">
        <v>2036</v>
      </c>
      <c r="T250">
        <v>2037</v>
      </c>
      <c r="U250">
        <v>2038</v>
      </c>
      <c r="V250">
        <v>2039</v>
      </c>
      <c r="W250">
        <v>2040</v>
      </c>
      <c r="X250">
        <v>2041</v>
      </c>
      <c r="Y250">
        <v>2042</v>
      </c>
      <c r="Z250">
        <v>2043</v>
      </c>
      <c r="AA250">
        <v>2044</v>
      </c>
      <c r="AB250">
        <v>2045</v>
      </c>
      <c r="AC250">
        <v>2046</v>
      </c>
      <c r="AD250">
        <v>2047</v>
      </c>
      <c r="AE250">
        <v>2048</v>
      </c>
      <c r="AF250">
        <v>2049</v>
      </c>
      <c r="AG250">
        <v>2050</v>
      </c>
      <c r="AH250">
        <v>2051</v>
      </c>
      <c r="AI250">
        <v>2052</v>
      </c>
      <c r="AJ250">
        <v>2053</v>
      </c>
      <c r="AK250">
        <v>2054</v>
      </c>
      <c r="AL250" t="s">
        <v>1418</v>
      </c>
    </row>
    <row r="251" spans="1:38" x14ac:dyDescent="0.35">
      <c r="A251" t="s">
        <v>1057</v>
      </c>
      <c r="B251">
        <v>1</v>
      </c>
      <c r="C251">
        <v>1</v>
      </c>
      <c r="D251">
        <v>1</v>
      </c>
      <c r="E251">
        <v>1</v>
      </c>
      <c r="F251">
        <v>1</v>
      </c>
      <c r="G251">
        <v>1</v>
      </c>
      <c r="H251">
        <v>1</v>
      </c>
      <c r="I251">
        <v>1</v>
      </c>
      <c r="J251">
        <v>1</v>
      </c>
      <c r="K251">
        <v>1</v>
      </c>
      <c r="L251">
        <v>1</v>
      </c>
      <c r="M251">
        <v>1</v>
      </c>
      <c r="N251">
        <v>1</v>
      </c>
      <c r="O251">
        <v>1</v>
      </c>
      <c r="P251">
        <v>1</v>
      </c>
      <c r="Q251">
        <v>1</v>
      </c>
      <c r="R251">
        <v>1</v>
      </c>
      <c r="S251">
        <v>1</v>
      </c>
      <c r="T251">
        <v>1</v>
      </c>
      <c r="U251">
        <v>1</v>
      </c>
      <c r="V251">
        <v>1</v>
      </c>
      <c r="W251">
        <v>1</v>
      </c>
      <c r="X251">
        <v>1</v>
      </c>
      <c r="Y251">
        <v>1</v>
      </c>
      <c r="Z251">
        <v>1</v>
      </c>
      <c r="AA251">
        <v>1</v>
      </c>
      <c r="AB251">
        <v>1</v>
      </c>
      <c r="AC251">
        <v>1</v>
      </c>
      <c r="AD251">
        <v>1</v>
      </c>
      <c r="AE251">
        <v>1</v>
      </c>
      <c r="AF251">
        <v>1</v>
      </c>
      <c r="AG251">
        <v>1</v>
      </c>
      <c r="AH251">
        <v>1</v>
      </c>
      <c r="AI251">
        <v>1</v>
      </c>
      <c r="AJ251">
        <v>1</v>
      </c>
      <c r="AK251">
        <v>1</v>
      </c>
      <c r="AL251">
        <v>1</v>
      </c>
    </row>
    <row r="254" spans="1:38" x14ac:dyDescent="0.35">
      <c r="A254" t="s">
        <v>1057</v>
      </c>
      <c r="B254" t="s">
        <v>40</v>
      </c>
      <c r="C254" t="s">
        <v>1433</v>
      </c>
      <c r="D254" t="s">
        <v>294</v>
      </c>
    </row>
    <row r="257" spans="1:37" x14ac:dyDescent="0.35">
      <c r="A257" t="s">
        <v>1448</v>
      </c>
    </row>
    <row r="258" spans="1:37" x14ac:dyDescent="0.35">
      <c r="B258" s="4">
        <v>2020</v>
      </c>
      <c r="C258">
        <v>2021</v>
      </c>
      <c r="D258">
        <v>2022</v>
      </c>
      <c r="E258">
        <v>2023</v>
      </c>
      <c r="F258">
        <v>2024</v>
      </c>
      <c r="G258">
        <v>2025</v>
      </c>
      <c r="H258">
        <v>2026</v>
      </c>
      <c r="I258">
        <v>2027</v>
      </c>
      <c r="J258">
        <v>2028</v>
      </c>
      <c r="K258">
        <v>2029</v>
      </c>
      <c r="L258">
        <v>2030</v>
      </c>
      <c r="M258">
        <v>2031</v>
      </c>
      <c r="N258">
        <v>2032</v>
      </c>
      <c r="O258">
        <v>2033</v>
      </c>
      <c r="P258">
        <v>2034</v>
      </c>
      <c r="Q258">
        <v>2035</v>
      </c>
      <c r="R258">
        <v>2036</v>
      </c>
      <c r="S258">
        <v>2037</v>
      </c>
      <c r="T258">
        <v>2038</v>
      </c>
      <c r="U258">
        <v>2039</v>
      </c>
      <c r="V258">
        <v>2040</v>
      </c>
      <c r="W258">
        <v>2041</v>
      </c>
      <c r="X258">
        <v>2042</v>
      </c>
      <c r="Y258">
        <v>2043</v>
      </c>
      <c r="Z258">
        <v>2044</v>
      </c>
      <c r="AA258">
        <v>2045</v>
      </c>
      <c r="AB258">
        <v>2046</v>
      </c>
      <c r="AC258">
        <v>2047</v>
      </c>
      <c r="AD258">
        <v>2048</v>
      </c>
      <c r="AE258">
        <v>2049</v>
      </c>
      <c r="AF258">
        <v>2050</v>
      </c>
      <c r="AG258">
        <v>2051</v>
      </c>
      <c r="AH258">
        <v>2052</v>
      </c>
      <c r="AI258">
        <v>2053</v>
      </c>
      <c r="AJ258">
        <v>2054</v>
      </c>
      <c r="AK258" t="s">
        <v>1418</v>
      </c>
    </row>
    <row r="259" spans="1:37" x14ac:dyDescent="0.35">
      <c r="A259">
        <v>1</v>
      </c>
      <c r="B259">
        <v>3.13</v>
      </c>
      <c r="C259">
        <v>3.13</v>
      </c>
      <c r="D259">
        <v>3.13</v>
      </c>
      <c r="E259">
        <v>3.13</v>
      </c>
      <c r="F259">
        <v>3.13</v>
      </c>
      <c r="G259">
        <v>3.13</v>
      </c>
      <c r="H259">
        <v>3.13</v>
      </c>
      <c r="I259">
        <v>3.13</v>
      </c>
      <c r="J259">
        <v>3.13</v>
      </c>
      <c r="K259">
        <v>3.13</v>
      </c>
      <c r="L259">
        <v>3.13</v>
      </c>
      <c r="M259">
        <v>3.13</v>
      </c>
      <c r="N259">
        <v>3.13</v>
      </c>
      <c r="O259">
        <v>3.13</v>
      </c>
      <c r="P259">
        <v>3.13</v>
      </c>
      <c r="Q259">
        <v>3.13</v>
      </c>
      <c r="R259">
        <v>3.13</v>
      </c>
      <c r="S259">
        <v>3.13</v>
      </c>
      <c r="T259">
        <v>3.13</v>
      </c>
      <c r="U259">
        <v>3.13</v>
      </c>
      <c r="V259">
        <v>3.13</v>
      </c>
      <c r="W259">
        <v>3.13</v>
      </c>
      <c r="X259">
        <v>3.13</v>
      </c>
      <c r="Y259">
        <v>3.13</v>
      </c>
      <c r="Z259">
        <v>3.13</v>
      </c>
      <c r="AA259">
        <v>3.13</v>
      </c>
      <c r="AB259">
        <v>3.13</v>
      </c>
      <c r="AC259">
        <v>3.13</v>
      </c>
      <c r="AD259">
        <v>3.13</v>
      </c>
      <c r="AE259">
        <v>3.13</v>
      </c>
      <c r="AF259">
        <v>3.13</v>
      </c>
      <c r="AG259">
        <v>3.13</v>
      </c>
      <c r="AH259">
        <v>3.13</v>
      </c>
      <c r="AI259">
        <v>3.13</v>
      </c>
      <c r="AJ259">
        <v>3.13</v>
      </c>
      <c r="AK259">
        <v>3.13</v>
      </c>
    </row>
    <row r="261" spans="1:37" x14ac:dyDescent="0.35">
      <c r="A261" t="s">
        <v>1449</v>
      </c>
    </row>
    <row r="262" spans="1:37" x14ac:dyDescent="0.35">
      <c r="B262" s="4">
        <v>2020</v>
      </c>
      <c r="C262">
        <v>2021</v>
      </c>
      <c r="D262">
        <v>2022</v>
      </c>
      <c r="E262">
        <v>2023</v>
      </c>
      <c r="F262">
        <v>2024</v>
      </c>
      <c r="G262">
        <v>2025</v>
      </c>
      <c r="H262">
        <v>2026</v>
      </c>
      <c r="I262">
        <v>2027</v>
      </c>
      <c r="J262">
        <v>2028</v>
      </c>
      <c r="K262">
        <v>2029</v>
      </c>
      <c r="L262">
        <v>2030</v>
      </c>
      <c r="M262">
        <v>2031</v>
      </c>
      <c r="N262">
        <v>2032</v>
      </c>
      <c r="O262">
        <v>2033</v>
      </c>
      <c r="P262">
        <v>2034</v>
      </c>
      <c r="Q262">
        <v>2035</v>
      </c>
      <c r="R262">
        <v>2036</v>
      </c>
      <c r="S262">
        <v>2037</v>
      </c>
      <c r="T262">
        <v>2038</v>
      </c>
      <c r="U262">
        <v>2039</v>
      </c>
      <c r="V262">
        <v>2040</v>
      </c>
      <c r="W262">
        <v>2041</v>
      </c>
      <c r="X262">
        <v>2042</v>
      </c>
      <c r="Y262">
        <v>2043</v>
      </c>
      <c r="Z262">
        <v>2044</v>
      </c>
      <c r="AA262">
        <v>2045</v>
      </c>
      <c r="AB262">
        <v>2046</v>
      </c>
      <c r="AC262">
        <v>2047</v>
      </c>
      <c r="AD262">
        <v>2048</v>
      </c>
      <c r="AE262">
        <v>2049</v>
      </c>
      <c r="AF262">
        <v>2050</v>
      </c>
      <c r="AG262">
        <v>2051</v>
      </c>
      <c r="AH262">
        <v>2052</v>
      </c>
      <c r="AI262">
        <v>2053</v>
      </c>
      <c r="AJ262">
        <v>2054</v>
      </c>
      <c r="AK262" t="s">
        <v>1418</v>
      </c>
    </row>
    <row r="263" spans="1:37" x14ac:dyDescent="0.35">
      <c r="A263">
        <v>1</v>
      </c>
      <c r="B263">
        <v>2.94</v>
      </c>
      <c r="C263">
        <v>2.94</v>
      </c>
      <c r="D263">
        <v>2.94</v>
      </c>
      <c r="E263">
        <v>2.94</v>
      </c>
      <c r="F263">
        <v>2.94</v>
      </c>
      <c r="G263">
        <v>2.94</v>
      </c>
      <c r="H263">
        <v>2.94</v>
      </c>
      <c r="I263">
        <v>2.94</v>
      </c>
      <c r="J263">
        <v>2.94</v>
      </c>
      <c r="K263">
        <v>2.94</v>
      </c>
      <c r="L263">
        <v>2.94</v>
      </c>
      <c r="M263">
        <v>2.94</v>
      </c>
      <c r="N263">
        <v>2.94</v>
      </c>
      <c r="O263">
        <v>2.94</v>
      </c>
      <c r="P263">
        <v>2.94</v>
      </c>
      <c r="Q263">
        <v>2.94</v>
      </c>
      <c r="R263">
        <v>2.94</v>
      </c>
      <c r="S263">
        <v>2.94</v>
      </c>
      <c r="T263">
        <v>2.94</v>
      </c>
      <c r="U263">
        <v>2.94</v>
      </c>
      <c r="V263">
        <v>2.94</v>
      </c>
      <c r="W263">
        <v>2.94</v>
      </c>
      <c r="X263">
        <v>2.94</v>
      </c>
      <c r="Y263">
        <v>2.94</v>
      </c>
      <c r="Z263">
        <v>2.94</v>
      </c>
      <c r="AA263">
        <v>2.94</v>
      </c>
      <c r="AB263">
        <v>2.94</v>
      </c>
      <c r="AC263">
        <v>2.94</v>
      </c>
      <c r="AD263">
        <v>2.94</v>
      </c>
      <c r="AE263">
        <v>2.94</v>
      </c>
      <c r="AF263">
        <v>2.94</v>
      </c>
      <c r="AG263">
        <v>2.94</v>
      </c>
      <c r="AH263">
        <v>2.94</v>
      </c>
      <c r="AI263">
        <v>2.94</v>
      </c>
      <c r="AJ263">
        <v>2.94</v>
      </c>
      <c r="AK263">
        <v>2.94</v>
      </c>
    </row>
    <row r="265" spans="1:37" x14ac:dyDescent="0.35">
      <c r="A265" t="s">
        <v>1450</v>
      </c>
    </row>
    <row r="266" spans="1:37" x14ac:dyDescent="0.35">
      <c r="B266" s="4">
        <v>2020</v>
      </c>
      <c r="C266">
        <v>2021</v>
      </c>
      <c r="D266">
        <v>2022</v>
      </c>
      <c r="E266">
        <v>2023</v>
      </c>
      <c r="F266">
        <v>2024</v>
      </c>
      <c r="G266">
        <v>2025</v>
      </c>
      <c r="H266">
        <v>2026</v>
      </c>
      <c r="I266">
        <v>2027</v>
      </c>
      <c r="J266">
        <v>2028</v>
      </c>
      <c r="K266">
        <v>2029</v>
      </c>
      <c r="L266">
        <v>2030</v>
      </c>
      <c r="M266">
        <v>2031</v>
      </c>
      <c r="N266">
        <v>2032</v>
      </c>
      <c r="O266">
        <v>2033</v>
      </c>
      <c r="P266">
        <v>2034</v>
      </c>
      <c r="Q266">
        <v>2035</v>
      </c>
      <c r="R266">
        <v>2036</v>
      </c>
      <c r="S266">
        <v>2037</v>
      </c>
      <c r="T266">
        <v>2038</v>
      </c>
      <c r="U266">
        <v>2039</v>
      </c>
      <c r="V266">
        <v>2040</v>
      </c>
      <c r="W266">
        <v>2041</v>
      </c>
      <c r="X266">
        <v>2042</v>
      </c>
      <c r="Y266">
        <v>2043</v>
      </c>
      <c r="Z266">
        <v>2044</v>
      </c>
      <c r="AA266">
        <v>2045</v>
      </c>
      <c r="AB266">
        <v>2046</v>
      </c>
      <c r="AC266">
        <v>2047</v>
      </c>
      <c r="AD266">
        <v>2048</v>
      </c>
      <c r="AE266">
        <v>2049</v>
      </c>
      <c r="AF266">
        <v>2050</v>
      </c>
      <c r="AG266">
        <v>2051</v>
      </c>
      <c r="AH266">
        <v>2052</v>
      </c>
      <c r="AI266">
        <v>2053</v>
      </c>
      <c r="AJ266">
        <v>2054</v>
      </c>
      <c r="AK266" t="s">
        <v>1418</v>
      </c>
    </row>
    <row r="267" spans="1:37" x14ac:dyDescent="0.35">
      <c r="A267">
        <v>1</v>
      </c>
      <c r="B267">
        <v>2.94</v>
      </c>
      <c r="C267">
        <v>2.94</v>
      </c>
      <c r="D267">
        <v>2.94</v>
      </c>
      <c r="E267">
        <v>2.94</v>
      </c>
      <c r="F267">
        <v>2.94</v>
      </c>
      <c r="G267">
        <v>2.94</v>
      </c>
      <c r="H267">
        <v>2.94</v>
      </c>
      <c r="I267">
        <v>2.94</v>
      </c>
      <c r="J267">
        <v>2.94</v>
      </c>
      <c r="K267">
        <v>2.94</v>
      </c>
      <c r="L267">
        <v>2.94</v>
      </c>
      <c r="M267">
        <v>2.94</v>
      </c>
      <c r="N267">
        <v>2.94</v>
      </c>
      <c r="O267">
        <v>2.94</v>
      </c>
      <c r="P267">
        <v>2.94</v>
      </c>
      <c r="Q267">
        <v>2.94</v>
      </c>
      <c r="R267">
        <v>2.94</v>
      </c>
      <c r="S267">
        <v>2.94</v>
      </c>
      <c r="T267">
        <v>2.94</v>
      </c>
      <c r="U267">
        <v>2.94</v>
      </c>
      <c r="V267">
        <v>2.94</v>
      </c>
      <c r="W267">
        <v>2.94</v>
      </c>
      <c r="X267">
        <v>2.94</v>
      </c>
      <c r="Y267">
        <v>2.94</v>
      </c>
      <c r="Z267">
        <v>2.94</v>
      </c>
      <c r="AA267">
        <v>2.94</v>
      </c>
      <c r="AB267">
        <v>2.94</v>
      </c>
      <c r="AC267">
        <v>2.94</v>
      </c>
      <c r="AD267">
        <v>2.94</v>
      </c>
      <c r="AE267">
        <v>2.94</v>
      </c>
      <c r="AF267">
        <v>2.94</v>
      </c>
      <c r="AG267">
        <v>2.94</v>
      </c>
      <c r="AH267">
        <v>2.94</v>
      </c>
      <c r="AI267">
        <v>2.94</v>
      </c>
      <c r="AJ267">
        <v>2.94</v>
      </c>
      <c r="AK267">
        <v>2.94</v>
      </c>
    </row>
    <row r="270" spans="1:37" x14ac:dyDescent="0.35">
      <c r="A270" t="s">
        <v>1451</v>
      </c>
    </row>
    <row r="271" spans="1:37" x14ac:dyDescent="0.35">
      <c r="B271" s="4">
        <v>2020</v>
      </c>
      <c r="C271">
        <v>2021</v>
      </c>
      <c r="D271">
        <v>2022</v>
      </c>
      <c r="E271">
        <v>2023</v>
      </c>
      <c r="F271">
        <v>2024</v>
      </c>
      <c r="G271">
        <v>2025</v>
      </c>
      <c r="H271">
        <v>2026</v>
      </c>
      <c r="I271">
        <v>2027</v>
      </c>
      <c r="J271">
        <v>2028</v>
      </c>
      <c r="K271">
        <v>2029</v>
      </c>
      <c r="L271">
        <v>2030</v>
      </c>
      <c r="M271">
        <v>2031</v>
      </c>
      <c r="N271">
        <v>2032</v>
      </c>
      <c r="O271">
        <v>2033</v>
      </c>
      <c r="P271">
        <v>2034</v>
      </c>
      <c r="Q271">
        <v>2035</v>
      </c>
      <c r="R271">
        <v>2036</v>
      </c>
      <c r="S271">
        <v>2037</v>
      </c>
      <c r="T271">
        <v>2038</v>
      </c>
      <c r="U271">
        <v>2039</v>
      </c>
      <c r="V271">
        <v>2040</v>
      </c>
      <c r="W271">
        <v>2041</v>
      </c>
      <c r="X271">
        <v>2042</v>
      </c>
      <c r="Y271">
        <v>2043</v>
      </c>
      <c r="Z271">
        <v>2044</v>
      </c>
      <c r="AA271">
        <v>2045</v>
      </c>
      <c r="AB271">
        <v>2046</v>
      </c>
      <c r="AC271">
        <v>2047</v>
      </c>
      <c r="AD271">
        <v>2048</v>
      </c>
      <c r="AE271">
        <v>2049</v>
      </c>
      <c r="AF271">
        <v>2050</v>
      </c>
      <c r="AG271">
        <v>2051</v>
      </c>
      <c r="AH271">
        <v>2052</v>
      </c>
      <c r="AI271">
        <v>2053</v>
      </c>
      <c r="AJ271">
        <v>2054</v>
      </c>
      <c r="AK271" t="s">
        <v>1418</v>
      </c>
    </row>
    <row r="272" spans="1:37" x14ac:dyDescent="0.35">
      <c r="A272">
        <v>1</v>
      </c>
      <c r="B272">
        <v>1</v>
      </c>
      <c r="C272">
        <v>1</v>
      </c>
      <c r="D272">
        <v>1</v>
      </c>
      <c r="E272">
        <v>1</v>
      </c>
      <c r="F272">
        <v>1</v>
      </c>
      <c r="G272">
        <v>1</v>
      </c>
      <c r="H272">
        <v>1</v>
      </c>
      <c r="I272">
        <v>1</v>
      </c>
      <c r="J272">
        <v>1</v>
      </c>
      <c r="K272">
        <v>1</v>
      </c>
      <c r="L272">
        <v>1</v>
      </c>
      <c r="M272">
        <v>1</v>
      </c>
      <c r="N272">
        <v>1</v>
      </c>
      <c r="O272">
        <v>1</v>
      </c>
      <c r="P272">
        <v>1</v>
      </c>
      <c r="Q272">
        <v>1</v>
      </c>
      <c r="R272">
        <v>1</v>
      </c>
      <c r="S272">
        <v>1</v>
      </c>
      <c r="T272">
        <v>1</v>
      </c>
      <c r="U272">
        <v>1</v>
      </c>
      <c r="V272">
        <v>1</v>
      </c>
      <c r="W272">
        <v>1</v>
      </c>
      <c r="X272">
        <v>1</v>
      </c>
      <c r="Y272">
        <v>1</v>
      </c>
      <c r="Z272">
        <v>1</v>
      </c>
      <c r="AA272">
        <v>1</v>
      </c>
      <c r="AB272">
        <v>1</v>
      </c>
      <c r="AC272">
        <v>1</v>
      </c>
      <c r="AD272">
        <v>1</v>
      </c>
      <c r="AE272">
        <v>1</v>
      </c>
      <c r="AF272">
        <v>1</v>
      </c>
      <c r="AG272">
        <v>1</v>
      </c>
      <c r="AH272">
        <v>1</v>
      </c>
      <c r="AI272">
        <v>1</v>
      </c>
      <c r="AJ272">
        <v>1</v>
      </c>
      <c r="AK272">
        <v>1</v>
      </c>
    </row>
    <row r="274" spans="1:38" x14ac:dyDescent="0.35">
      <c r="A274" t="s">
        <v>1452</v>
      </c>
    </row>
    <row r="275" spans="1:38" x14ac:dyDescent="0.35">
      <c r="A275">
        <v>2020</v>
      </c>
      <c r="B275" s="4">
        <v>2020</v>
      </c>
      <c r="C275">
        <v>2021</v>
      </c>
      <c r="D275">
        <v>2022</v>
      </c>
      <c r="E275">
        <v>2023</v>
      </c>
      <c r="F275">
        <v>2024</v>
      </c>
      <c r="G275">
        <v>2025</v>
      </c>
      <c r="H275">
        <v>2026</v>
      </c>
      <c r="I275">
        <v>2027</v>
      </c>
      <c r="J275">
        <v>2028</v>
      </c>
      <c r="K275">
        <v>2029</v>
      </c>
      <c r="L275">
        <v>2030</v>
      </c>
      <c r="M275">
        <v>2031</v>
      </c>
      <c r="N275">
        <v>2032</v>
      </c>
      <c r="O275">
        <v>2033</v>
      </c>
      <c r="P275">
        <v>2034</v>
      </c>
      <c r="Q275">
        <v>2035</v>
      </c>
      <c r="R275">
        <v>2036</v>
      </c>
      <c r="S275">
        <v>2037</v>
      </c>
      <c r="T275">
        <v>2038</v>
      </c>
      <c r="U275">
        <v>2039</v>
      </c>
      <c r="V275">
        <v>2040</v>
      </c>
      <c r="W275">
        <v>2041</v>
      </c>
      <c r="X275">
        <v>2042</v>
      </c>
      <c r="Y275">
        <v>2043</v>
      </c>
      <c r="Z275">
        <v>2044</v>
      </c>
      <c r="AA275">
        <v>2045</v>
      </c>
      <c r="AB275">
        <v>2046</v>
      </c>
      <c r="AC275">
        <v>2047</v>
      </c>
      <c r="AD275">
        <v>2048</v>
      </c>
      <c r="AE275">
        <v>2049</v>
      </c>
      <c r="AF275">
        <v>2050</v>
      </c>
      <c r="AG275">
        <v>2051</v>
      </c>
      <c r="AH275">
        <v>2052</v>
      </c>
      <c r="AI275">
        <v>2053</v>
      </c>
      <c r="AJ275">
        <v>2054</v>
      </c>
      <c r="AK275" t="s">
        <v>1418</v>
      </c>
    </row>
    <row r="276" spans="1:38" x14ac:dyDescent="0.35">
      <c r="A276">
        <v>1</v>
      </c>
      <c r="B276">
        <v>1</v>
      </c>
      <c r="C276">
        <v>1</v>
      </c>
      <c r="D276">
        <v>1</v>
      </c>
      <c r="E276">
        <v>1</v>
      </c>
      <c r="F276">
        <v>1</v>
      </c>
      <c r="G276">
        <v>1</v>
      </c>
      <c r="H276">
        <v>1</v>
      </c>
      <c r="I276">
        <v>1</v>
      </c>
      <c r="J276">
        <v>1</v>
      </c>
      <c r="K276">
        <v>1</v>
      </c>
      <c r="L276">
        <v>1</v>
      </c>
      <c r="M276">
        <v>1</v>
      </c>
      <c r="N276">
        <v>1</v>
      </c>
      <c r="O276">
        <v>1</v>
      </c>
      <c r="P276">
        <v>1</v>
      </c>
      <c r="Q276">
        <v>1</v>
      </c>
      <c r="R276">
        <v>1</v>
      </c>
      <c r="S276">
        <v>1</v>
      </c>
      <c r="T276">
        <v>1</v>
      </c>
      <c r="U276">
        <v>1</v>
      </c>
      <c r="V276">
        <v>1</v>
      </c>
      <c r="W276">
        <v>1</v>
      </c>
      <c r="X276">
        <v>1</v>
      </c>
      <c r="Y276">
        <v>1</v>
      </c>
      <c r="Z276">
        <v>1</v>
      </c>
      <c r="AA276">
        <v>1</v>
      </c>
      <c r="AB276">
        <v>1</v>
      </c>
      <c r="AC276">
        <v>1</v>
      </c>
      <c r="AD276">
        <v>1</v>
      </c>
      <c r="AE276">
        <v>1</v>
      </c>
      <c r="AF276">
        <v>1</v>
      </c>
      <c r="AG276">
        <v>1</v>
      </c>
      <c r="AH276">
        <v>1</v>
      </c>
      <c r="AI276">
        <v>1</v>
      </c>
      <c r="AJ276">
        <v>1</v>
      </c>
      <c r="AK276">
        <v>1</v>
      </c>
    </row>
    <row r="278" spans="1:38" x14ac:dyDescent="0.35">
      <c r="A278" t="s">
        <v>1453</v>
      </c>
    </row>
    <row r="279" spans="1:38" x14ac:dyDescent="0.35">
      <c r="B279" s="4">
        <v>2020</v>
      </c>
      <c r="C279">
        <v>2021</v>
      </c>
      <c r="D279">
        <v>2022</v>
      </c>
      <c r="E279">
        <v>2023</v>
      </c>
      <c r="F279">
        <v>2024</v>
      </c>
      <c r="G279">
        <v>2025</v>
      </c>
      <c r="H279">
        <v>2026</v>
      </c>
      <c r="I279">
        <v>2027</v>
      </c>
      <c r="J279">
        <v>2028</v>
      </c>
      <c r="K279">
        <v>2029</v>
      </c>
      <c r="L279">
        <v>2030</v>
      </c>
      <c r="M279">
        <v>2031</v>
      </c>
      <c r="N279">
        <v>2032</v>
      </c>
      <c r="O279">
        <v>2033</v>
      </c>
      <c r="P279">
        <v>2034</v>
      </c>
      <c r="Q279">
        <v>2035</v>
      </c>
      <c r="R279">
        <v>2036</v>
      </c>
      <c r="S279">
        <v>2037</v>
      </c>
      <c r="T279">
        <v>2038</v>
      </c>
      <c r="U279">
        <v>2039</v>
      </c>
      <c r="V279">
        <v>2040</v>
      </c>
      <c r="W279">
        <v>2041</v>
      </c>
      <c r="X279">
        <v>2042</v>
      </c>
      <c r="Y279">
        <v>2043</v>
      </c>
      <c r="Z279">
        <v>2044</v>
      </c>
      <c r="AA279">
        <v>2045</v>
      </c>
      <c r="AB279">
        <v>2046</v>
      </c>
      <c r="AC279">
        <v>2047</v>
      </c>
      <c r="AD279">
        <v>2048</v>
      </c>
      <c r="AE279">
        <v>2049</v>
      </c>
      <c r="AF279">
        <v>2050</v>
      </c>
      <c r="AG279">
        <v>2051</v>
      </c>
      <c r="AH279">
        <v>2052</v>
      </c>
      <c r="AI279">
        <v>2053</v>
      </c>
      <c r="AJ279">
        <v>2054</v>
      </c>
      <c r="AK279" t="s">
        <v>1418</v>
      </c>
    </row>
    <row r="280" spans="1:38" x14ac:dyDescent="0.35">
      <c r="A280">
        <v>1</v>
      </c>
      <c r="B280">
        <v>1</v>
      </c>
      <c r="C280">
        <v>1</v>
      </c>
      <c r="D280">
        <v>1</v>
      </c>
      <c r="E280">
        <v>1</v>
      </c>
      <c r="F280">
        <v>1</v>
      </c>
      <c r="G280">
        <v>1</v>
      </c>
      <c r="H280">
        <v>1</v>
      </c>
      <c r="I280">
        <v>1</v>
      </c>
      <c r="J280">
        <v>1</v>
      </c>
      <c r="K280">
        <v>1</v>
      </c>
      <c r="L280">
        <v>1</v>
      </c>
      <c r="M280">
        <v>1</v>
      </c>
      <c r="N280">
        <v>1</v>
      </c>
      <c r="O280">
        <v>1</v>
      </c>
      <c r="P280">
        <v>1</v>
      </c>
      <c r="Q280">
        <v>1</v>
      </c>
      <c r="R280">
        <v>1</v>
      </c>
      <c r="S280">
        <v>1</v>
      </c>
      <c r="T280">
        <v>1</v>
      </c>
      <c r="U280">
        <v>1</v>
      </c>
      <c r="V280">
        <v>1</v>
      </c>
      <c r="W280">
        <v>1</v>
      </c>
      <c r="X280">
        <v>1</v>
      </c>
      <c r="Y280">
        <v>1</v>
      </c>
      <c r="Z280">
        <v>1</v>
      </c>
      <c r="AA280">
        <v>1</v>
      </c>
      <c r="AB280">
        <v>1</v>
      </c>
      <c r="AC280">
        <v>1</v>
      </c>
      <c r="AD280">
        <v>1</v>
      </c>
      <c r="AE280">
        <v>1</v>
      </c>
      <c r="AF280">
        <v>1</v>
      </c>
      <c r="AG280">
        <v>1</v>
      </c>
      <c r="AH280">
        <v>1</v>
      </c>
      <c r="AI280">
        <v>1</v>
      </c>
      <c r="AJ280">
        <v>1</v>
      </c>
      <c r="AK280">
        <v>1</v>
      </c>
    </row>
    <row r="283" spans="1:38" x14ac:dyDescent="0.35">
      <c r="A283" t="s">
        <v>1057</v>
      </c>
      <c r="B283" t="s">
        <v>1454</v>
      </c>
    </row>
    <row r="284" spans="1:38" x14ac:dyDescent="0.35">
      <c r="A284" t="s">
        <v>1057</v>
      </c>
      <c r="C284" s="4">
        <v>2020</v>
      </c>
      <c r="D284">
        <v>2021</v>
      </c>
      <c r="E284">
        <v>2022</v>
      </c>
      <c r="F284">
        <v>2023</v>
      </c>
      <c r="G284">
        <v>2024</v>
      </c>
      <c r="H284">
        <v>2025</v>
      </c>
      <c r="I284">
        <v>2026</v>
      </c>
      <c r="J284">
        <v>2027</v>
      </c>
      <c r="K284">
        <v>2028</v>
      </c>
      <c r="L284">
        <v>2029</v>
      </c>
      <c r="M284">
        <v>2030</v>
      </c>
      <c r="N284">
        <v>2031</v>
      </c>
      <c r="O284">
        <v>2032</v>
      </c>
      <c r="P284">
        <v>2033</v>
      </c>
      <c r="Q284">
        <v>2034</v>
      </c>
      <c r="R284">
        <v>2035</v>
      </c>
      <c r="S284">
        <v>2036</v>
      </c>
      <c r="T284">
        <v>2037</v>
      </c>
      <c r="U284">
        <v>2038</v>
      </c>
      <c r="V284">
        <v>2039</v>
      </c>
      <c r="W284">
        <v>2040</v>
      </c>
      <c r="X284">
        <v>2041</v>
      </c>
      <c r="Y284">
        <v>2042</v>
      </c>
      <c r="Z284">
        <v>2043</v>
      </c>
      <c r="AA284">
        <v>2044</v>
      </c>
      <c r="AB284">
        <v>2045</v>
      </c>
      <c r="AC284">
        <v>2046</v>
      </c>
      <c r="AD284">
        <v>2047</v>
      </c>
      <c r="AE284">
        <v>2048</v>
      </c>
      <c r="AF284">
        <v>2049</v>
      </c>
      <c r="AG284">
        <v>2050</v>
      </c>
      <c r="AH284">
        <v>2051</v>
      </c>
      <c r="AI284">
        <v>2052</v>
      </c>
      <c r="AJ284">
        <v>2053</v>
      </c>
      <c r="AK284">
        <v>2054</v>
      </c>
      <c r="AL284" t="s">
        <v>1418</v>
      </c>
    </row>
    <row r="285" spans="1:38" x14ac:dyDescent="0.35">
      <c r="A285" t="s">
        <v>1057</v>
      </c>
      <c r="B285">
        <v>1</v>
      </c>
      <c r="C285">
        <v>1</v>
      </c>
      <c r="D285">
        <v>1</v>
      </c>
      <c r="E285">
        <v>1</v>
      </c>
      <c r="F285">
        <v>1</v>
      </c>
      <c r="G285">
        <v>1</v>
      </c>
      <c r="H285">
        <v>1</v>
      </c>
      <c r="I285">
        <v>1</v>
      </c>
      <c r="J285">
        <v>1</v>
      </c>
      <c r="K285">
        <v>1</v>
      </c>
      <c r="L285">
        <v>1</v>
      </c>
      <c r="M285">
        <v>1</v>
      </c>
      <c r="N285">
        <v>1</v>
      </c>
      <c r="O285">
        <v>1</v>
      </c>
      <c r="P285">
        <v>1</v>
      </c>
      <c r="Q285">
        <v>1</v>
      </c>
      <c r="R285">
        <v>1</v>
      </c>
      <c r="S285">
        <v>1</v>
      </c>
      <c r="T285">
        <v>1</v>
      </c>
      <c r="U285">
        <v>1</v>
      </c>
      <c r="V285">
        <v>1</v>
      </c>
      <c r="W285">
        <v>1</v>
      </c>
      <c r="X285">
        <v>1</v>
      </c>
      <c r="Y285">
        <v>1</v>
      </c>
      <c r="Z285">
        <v>1</v>
      </c>
      <c r="AA285">
        <v>1</v>
      </c>
      <c r="AB285">
        <v>1</v>
      </c>
      <c r="AC285">
        <v>1</v>
      </c>
      <c r="AD285">
        <v>1</v>
      </c>
      <c r="AE285">
        <v>1</v>
      </c>
      <c r="AF285">
        <v>1</v>
      </c>
      <c r="AG285">
        <v>1</v>
      </c>
      <c r="AH285">
        <v>1</v>
      </c>
      <c r="AI285">
        <v>1</v>
      </c>
      <c r="AJ285">
        <v>1</v>
      </c>
      <c r="AK285">
        <v>1</v>
      </c>
      <c r="AL285">
        <v>1</v>
      </c>
    </row>
    <row r="287" spans="1:38" x14ac:dyDescent="0.35">
      <c r="A287" t="s">
        <v>1057</v>
      </c>
      <c r="B287" t="s">
        <v>1455</v>
      </c>
    </row>
    <row r="288" spans="1:38" x14ac:dyDescent="0.35">
      <c r="A288" t="s">
        <v>1057</v>
      </c>
      <c r="C288" s="4">
        <v>2020</v>
      </c>
      <c r="D288">
        <v>2021</v>
      </c>
      <c r="E288">
        <v>2022</v>
      </c>
      <c r="F288">
        <v>2023</v>
      </c>
      <c r="G288">
        <v>2024</v>
      </c>
      <c r="H288">
        <v>2025</v>
      </c>
      <c r="I288">
        <v>2026</v>
      </c>
      <c r="J288">
        <v>2027</v>
      </c>
      <c r="K288">
        <v>2028</v>
      </c>
      <c r="L288">
        <v>2029</v>
      </c>
      <c r="M288">
        <v>2030</v>
      </c>
      <c r="N288">
        <v>2031</v>
      </c>
      <c r="O288">
        <v>2032</v>
      </c>
      <c r="P288">
        <v>2033</v>
      </c>
      <c r="Q288">
        <v>2034</v>
      </c>
      <c r="R288">
        <v>2035</v>
      </c>
      <c r="S288">
        <v>2036</v>
      </c>
      <c r="T288">
        <v>2037</v>
      </c>
      <c r="U288">
        <v>2038</v>
      </c>
      <c r="V288">
        <v>2039</v>
      </c>
      <c r="W288">
        <v>2040</v>
      </c>
      <c r="X288">
        <v>2041</v>
      </c>
      <c r="Y288">
        <v>2042</v>
      </c>
      <c r="Z288">
        <v>2043</v>
      </c>
      <c r="AA288">
        <v>2044</v>
      </c>
      <c r="AB288">
        <v>2045</v>
      </c>
      <c r="AC288">
        <v>2046</v>
      </c>
      <c r="AD288">
        <v>2047</v>
      </c>
      <c r="AE288">
        <v>2048</v>
      </c>
      <c r="AF288">
        <v>2049</v>
      </c>
      <c r="AG288">
        <v>2050</v>
      </c>
      <c r="AH288">
        <v>2051</v>
      </c>
      <c r="AI288">
        <v>2052</v>
      </c>
      <c r="AJ288">
        <v>2053</v>
      </c>
      <c r="AK288">
        <v>2054</v>
      </c>
      <c r="AL288" t="s">
        <v>1418</v>
      </c>
    </row>
    <row r="289" spans="1:38" x14ac:dyDescent="0.35">
      <c r="A289" t="s">
        <v>1057</v>
      </c>
      <c r="B289">
        <v>1</v>
      </c>
      <c r="C289">
        <v>1</v>
      </c>
      <c r="D289">
        <v>1</v>
      </c>
      <c r="E289">
        <v>1</v>
      </c>
      <c r="F289">
        <v>1</v>
      </c>
      <c r="G289">
        <v>1</v>
      </c>
      <c r="H289">
        <v>1</v>
      </c>
      <c r="I289">
        <v>1</v>
      </c>
      <c r="J289">
        <v>1</v>
      </c>
      <c r="K289">
        <v>1</v>
      </c>
      <c r="L289">
        <v>1</v>
      </c>
      <c r="M289">
        <v>1</v>
      </c>
      <c r="N289">
        <v>1</v>
      </c>
      <c r="O289">
        <v>1</v>
      </c>
      <c r="P289">
        <v>1</v>
      </c>
      <c r="Q289">
        <v>1</v>
      </c>
      <c r="R289">
        <v>1</v>
      </c>
      <c r="S289">
        <v>1</v>
      </c>
      <c r="T289">
        <v>1</v>
      </c>
      <c r="U289">
        <v>1</v>
      </c>
      <c r="V289">
        <v>1</v>
      </c>
      <c r="W289">
        <v>1</v>
      </c>
      <c r="X289">
        <v>1</v>
      </c>
      <c r="Y289">
        <v>1</v>
      </c>
      <c r="Z289">
        <v>1</v>
      </c>
      <c r="AA289">
        <v>1</v>
      </c>
      <c r="AB289">
        <v>1</v>
      </c>
      <c r="AC289">
        <v>1</v>
      </c>
      <c r="AD289">
        <v>1</v>
      </c>
      <c r="AE289">
        <v>1</v>
      </c>
      <c r="AF289">
        <v>1</v>
      </c>
      <c r="AG289">
        <v>1</v>
      </c>
      <c r="AH289">
        <v>1</v>
      </c>
      <c r="AI289">
        <v>1</v>
      </c>
      <c r="AJ289">
        <v>1</v>
      </c>
      <c r="AK289">
        <v>1</v>
      </c>
      <c r="AL289">
        <v>1</v>
      </c>
    </row>
    <row r="291" spans="1:38" x14ac:dyDescent="0.35">
      <c r="A291" t="s">
        <v>1057</v>
      </c>
      <c r="B291" t="s">
        <v>1456</v>
      </c>
    </row>
    <row r="292" spans="1:38" x14ac:dyDescent="0.35">
      <c r="A292" t="s">
        <v>1057</v>
      </c>
      <c r="C292" s="4">
        <v>2020</v>
      </c>
      <c r="D292">
        <v>2021</v>
      </c>
      <c r="E292">
        <v>2022</v>
      </c>
      <c r="F292">
        <v>2023</v>
      </c>
      <c r="G292">
        <v>2024</v>
      </c>
      <c r="H292">
        <v>2025</v>
      </c>
      <c r="I292">
        <v>2026</v>
      </c>
      <c r="J292">
        <v>2027</v>
      </c>
      <c r="K292">
        <v>2028</v>
      </c>
      <c r="L292">
        <v>2029</v>
      </c>
      <c r="M292">
        <v>2030</v>
      </c>
      <c r="N292">
        <v>2031</v>
      </c>
      <c r="O292">
        <v>2032</v>
      </c>
      <c r="P292">
        <v>2033</v>
      </c>
      <c r="Q292">
        <v>2034</v>
      </c>
      <c r="R292">
        <v>2035</v>
      </c>
      <c r="S292">
        <v>2036</v>
      </c>
      <c r="T292">
        <v>2037</v>
      </c>
      <c r="U292">
        <v>2038</v>
      </c>
      <c r="V292">
        <v>2039</v>
      </c>
      <c r="W292">
        <v>2040</v>
      </c>
      <c r="X292">
        <v>2041</v>
      </c>
      <c r="Y292">
        <v>2042</v>
      </c>
      <c r="Z292">
        <v>2043</v>
      </c>
      <c r="AA292">
        <v>2044</v>
      </c>
      <c r="AB292">
        <v>2045</v>
      </c>
      <c r="AC292">
        <v>2046</v>
      </c>
      <c r="AD292">
        <v>2047</v>
      </c>
      <c r="AE292">
        <v>2048</v>
      </c>
      <c r="AF292">
        <v>2049</v>
      </c>
      <c r="AG292">
        <v>2050</v>
      </c>
      <c r="AH292">
        <v>2051</v>
      </c>
      <c r="AI292">
        <v>2052</v>
      </c>
      <c r="AJ292">
        <v>2053</v>
      </c>
      <c r="AK292">
        <v>2054</v>
      </c>
      <c r="AL292" t="s">
        <v>1418</v>
      </c>
    </row>
    <row r="293" spans="1:38" x14ac:dyDescent="0.35">
      <c r="A293" t="s">
        <v>1057</v>
      </c>
      <c r="B293">
        <v>1</v>
      </c>
      <c r="C293">
        <v>1</v>
      </c>
      <c r="D293">
        <v>1</v>
      </c>
      <c r="E293">
        <v>1</v>
      </c>
      <c r="F293">
        <v>1</v>
      </c>
      <c r="G293">
        <v>1</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row>
    <row r="295" spans="1:38" x14ac:dyDescent="0.35">
      <c r="A295" t="s">
        <v>1057</v>
      </c>
      <c r="B295" t="s">
        <v>1457</v>
      </c>
    </row>
    <row r="296" spans="1:38" x14ac:dyDescent="0.35">
      <c r="A296" t="s">
        <v>1057</v>
      </c>
      <c r="C296" s="4">
        <v>2020</v>
      </c>
      <c r="D296">
        <v>2021</v>
      </c>
      <c r="E296">
        <v>2022</v>
      </c>
      <c r="F296">
        <v>2023</v>
      </c>
      <c r="G296">
        <v>2024</v>
      </c>
      <c r="H296">
        <v>2025</v>
      </c>
      <c r="I296">
        <v>2026</v>
      </c>
      <c r="J296">
        <v>2027</v>
      </c>
      <c r="K296">
        <v>2028</v>
      </c>
      <c r="L296">
        <v>2029</v>
      </c>
      <c r="M296">
        <v>2030</v>
      </c>
      <c r="N296">
        <v>2031</v>
      </c>
      <c r="O296">
        <v>2032</v>
      </c>
      <c r="P296">
        <v>2033</v>
      </c>
      <c r="Q296">
        <v>2034</v>
      </c>
      <c r="R296">
        <v>2035</v>
      </c>
      <c r="S296">
        <v>2036</v>
      </c>
      <c r="T296">
        <v>2037</v>
      </c>
      <c r="U296">
        <v>2038</v>
      </c>
      <c r="V296">
        <v>2039</v>
      </c>
      <c r="W296">
        <v>2040</v>
      </c>
      <c r="X296">
        <v>2041</v>
      </c>
      <c r="Y296">
        <v>2042</v>
      </c>
      <c r="Z296">
        <v>2043</v>
      </c>
      <c r="AA296">
        <v>2044</v>
      </c>
      <c r="AB296">
        <v>2045</v>
      </c>
      <c r="AC296">
        <v>2046</v>
      </c>
      <c r="AD296">
        <v>2047</v>
      </c>
      <c r="AE296">
        <v>2048</v>
      </c>
      <c r="AF296">
        <v>2049</v>
      </c>
      <c r="AG296">
        <v>2050</v>
      </c>
      <c r="AH296">
        <v>2051</v>
      </c>
      <c r="AI296">
        <v>2052</v>
      </c>
      <c r="AJ296">
        <v>2053</v>
      </c>
      <c r="AK296">
        <v>2054</v>
      </c>
      <c r="AL296" t="s">
        <v>1418</v>
      </c>
    </row>
    <row r="297" spans="1:38" x14ac:dyDescent="0.35">
      <c r="A297" t="s">
        <v>1057</v>
      </c>
      <c r="B297">
        <v>1</v>
      </c>
      <c r="C297">
        <v>1</v>
      </c>
      <c r="D297">
        <v>1</v>
      </c>
      <c r="E297">
        <v>1</v>
      </c>
      <c r="F297">
        <v>1</v>
      </c>
      <c r="G297">
        <v>1</v>
      </c>
      <c r="H297">
        <v>1</v>
      </c>
      <c r="I297">
        <v>1</v>
      </c>
      <c r="J297">
        <v>1</v>
      </c>
      <c r="K297">
        <v>1</v>
      </c>
      <c r="L297">
        <v>1</v>
      </c>
      <c r="M297">
        <v>1</v>
      </c>
      <c r="N297">
        <v>1</v>
      </c>
      <c r="O297">
        <v>1</v>
      </c>
      <c r="P297">
        <v>1</v>
      </c>
      <c r="Q297">
        <v>1</v>
      </c>
      <c r="R297">
        <v>1</v>
      </c>
      <c r="S297">
        <v>1</v>
      </c>
      <c r="T297">
        <v>1</v>
      </c>
      <c r="U297">
        <v>1</v>
      </c>
      <c r="V297">
        <v>1</v>
      </c>
      <c r="W297">
        <v>1</v>
      </c>
      <c r="X297">
        <v>1</v>
      </c>
      <c r="Y297">
        <v>1</v>
      </c>
      <c r="Z297">
        <v>1</v>
      </c>
      <c r="AA297">
        <v>1</v>
      </c>
      <c r="AB297">
        <v>1</v>
      </c>
      <c r="AC297">
        <v>1</v>
      </c>
      <c r="AD297">
        <v>1</v>
      </c>
      <c r="AE297">
        <v>1</v>
      </c>
      <c r="AF297">
        <v>1</v>
      </c>
      <c r="AG297">
        <v>1</v>
      </c>
      <c r="AH297">
        <v>1</v>
      </c>
      <c r="AI297">
        <v>1</v>
      </c>
      <c r="AJ297">
        <v>1</v>
      </c>
      <c r="AK297">
        <v>1</v>
      </c>
      <c r="AL297">
        <v>1</v>
      </c>
    </row>
    <row r="299" spans="1:38" x14ac:dyDescent="0.35">
      <c r="A299" t="s">
        <v>1057</v>
      </c>
      <c r="B299" t="s">
        <v>1458</v>
      </c>
    </row>
    <row r="300" spans="1:38" x14ac:dyDescent="0.35">
      <c r="A300" t="s">
        <v>1057</v>
      </c>
      <c r="C300" s="4">
        <v>2020</v>
      </c>
      <c r="D300">
        <v>2021</v>
      </c>
      <c r="E300">
        <v>2022</v>
      </c>
      <c r="F300">
        <v>2023</v>
      </c>
      <c r="G300">
        <v>2024</v>
      </c>
      <c r="H300">
        <v>2025</v>
      </c>
      <c r="I300">
        <v>2026</v>
      </c>
      <c r="J300">
        <v>2027</v>
      </c>
      <c r="K300">
        <v>2028</v>
      </c>
      <c r="L300">
        <v>2029</v>
      </c>
      <c r="M300">
        <v>2030</v>
      </c>
      <c r="N300">
        <v>2031</v>
      </c>
      <c r="O300">
        <v>2032</v>
      </c>
      <c r="P300">
        <v>2033</v>
      </c>
      <c r="Q300">
        <v>2034</v>
      </c>
      <c r="R300">
        <v>2035</v>
      </c>
      <c r="S300">
        <v>2036</v>
      </c>
      <c r="T300">
        <v>2037</v>
      </c>
      <c r="U300">
        <v>2038</v>
      </c>
      <c r="V300">
        <v>2039</v>
      </c>
      <c r="W300">
        <v>2040</v>
      </c>
      <c r="X300">
        <v>2041</v>
      </c>
      <c r="Y300">
        <v>2042</v>
      </c>
      <c r="Z300">
        <v>2043</v>
      </c>
      <c r="AA300">
        <v>2044</v>
      </c>
      <c r="AB300">
        <v>2045</v>
      </c>
      <c r="AC300">
        <v>2046</v>
      </c>
      <c r="AD300">
        <v>2047</v>
      </c>
      <c r="AE300">
        <v>2048</v>
      </c>
      <c r="AF300">
        <v>2049</v>
      </c>
      <c r="AG300">
        <v>2050</v>
      </c>
      <c r="AH300">
        <v>2051</v>
      </c>
      <c r="AI300">
        <v>2052</v>
      </c>
      <c r="AJ300">
        <v>2053</v>
      </c>
      <c r="AK300">
        <v>2054</v>
      </c>
      <c r="AL300" t="s">
        <v>1418</v>
      </c>
    </row>
    <row r="301" spans="1:38" x14ac:dyDescent="0.35">
      <c r="A301" t="s">
        <v>1057</v>
      </c>
      <c r="B301">
        <v>1</v>
      </c>
      <c r="C301">
        <v>1</v>
      </c>
      <c r="D301">
        <v>1</v>
      </c>
      <c r="E301">
        <v>1</v>
      </c>
      <c r="F301">
        <v>1</v>
      </c>
      <c r="G301">
        <v>1</v>
      </c>
      <c r="H301">
        <v>1</v>
      </c>
      <c r="I301">
        <v>1</v>
      </c>
      <c r="J301">
        <v>1</v>
      </c>
      <c r="K301">
        <v>1</v>
      </c>
      <c r="L301">
        <v>1</v>
      </c>
      <c r="M301">
        <v>1</v>
      </c>
      <c r="N301">
        <v>1</v>
      </c>
      <c r="O301">
        <v>1</v>
      </c>
      <c r="P301">
        <v>1</v>
      </c>
      <c r="Q301">
        <v>1</v>
      </c>
      <c r="R301">
        <v>1</v>
      </c>
      <c r="S301">
        <v>1</v>
      </c>
      <c r="T301">
        <v>1</v>
      </c>
      <c r="U301">
        <v>1</v>
      </c>
      <c r="V301">
        <v>1</v>
      </c>
      <c r="W301">
        <v>1</v>
      </c>
      <c r="X301">
        <v>1</v>
      </c>
      <c r="Y301">
        <v>1</v>
      </c>
      <c r="Z301">
        <v>1</v>
      </c>
      <c r="AA301">
        <v>1</v>
      </c>
      <c r="AB301">
        <v>1</v>
      </c>
      <c r="AC301">
        <v>1</v>
      </c>
      <c r="AD301">
        <v>1</v>
      </c>
      <c r="AE301">
        <v>1</v>
      </c>
      <c r="AF301">
        <v>1</v>
      </c>
      <c r="AG301">
        <v>1</v>
      </c>
      <c r="AH301">
        <v>1</v>
      </c>
      <c r="AI301">
        <v>1</v>
      </c>
      <c r="AJ301">
        <v>1</v>
      </c>
      <c r="AK301">
        <v>1</v>
      </c>
      <c r="AL301">
        <v>1</v>
      </c>
    </row>
    <row r="303" spans="1:38" x14ac:dyDescent="0.35">
      <c r="A303" t="s">
        <v>1057</v>
      </c>
      <c r="B303" t="s">
        <v>1459</v>
      </c>
    </row>
    <row r="304" spans="1:38" x14ac:dyDescent="0.35">
      <c r="A304" t="s">
        <v>1057</v>
      </c>
      <c r="C304" s="4">
        <v>2020</v>
      </c>
      <c r="D304">
        <v>2021</v>
      </c>
      <c r="E304">
        <v>2022</v>
      </c>
      <c r="F304">
        <v>2023</v>
      </c>
      <c r="G304">
        <v>2024</v>
      </c>
      <c r="H304">
        <v>2025</v>
      </c>
      <c r="I304">
        <v>2026</v>
      </c>
      <c r="J304">
        <v>2027</v>
      </c>
      <c r="K304">
        <v>2028</v>
      </c>
      <c r="L304">
        <v>2029</v>
      </c>
      <c r="M304">
        <v>2030</v>
      </c>
      <c r="N304">
        <v>2031</v>
      </c>
      <c r="O304">
        <v>2032</v>
      </c>
      <c r="P304">
        <v>2033</v>
      </c>
      <c r="Q304">
        <v>2034</v>
      </c>
      <c r="R304">
        <v>2035</v>
      </c>
      <c r="S304">
        <v>2036</v>
      </c>
      <c r="T304">
        <v>2037</v>
      </c>
      <c r="U304">
        <v>2038</v>
      </c>
      <c r="V304">
        <v>2039</v>
      </c>
      <c r="W304">
        <v>2040</v>
      </c>
      <c r="X304">
        <v>2041</v>
      </c>
      <c r="Y304">
        <v>2042</v>
      </c>
      <c r="Z304">
        <v>2043</v>
      </c>
      <c r="AA304">
        <v>2044</v>
      </c>
      <c r="AB304">
        <v>2045</v>
      </c>
      <c r="AC304">
        <v>2046</v>
      </c>
      <c r="AD304">
        <v>2047</v>
      </c>
      <c r="AE304">
        <v>2048</v>
      </c>
      <c r="AF304">
        <v>2049</v>
      </c>
      <c r="AG304">
        <v>2050</v>
      </c>
      <c r="AH304">
        <v>2051</v>
      </c>
      <c r="AI304">
        <v>2052</v>
      </c>
      <c r="AJ304">
        <v>2053</v>
      </c>
      <c r="AK304">
        <v>2054</v>
      </c>
      <c r="AL304" t="s">
        <v>1418</v>
      </c>
    </row>
    <row r="305" spans="1:38" x14ac:dyDescent="0.35">
      <c r="A305" t="s">
        <v>1057</v>
      </c>
      <c r="B305">
        <v>1</v>
      </c>
      <c r="C305">
        <v>1</v>
      </c>
      <c r="D305">
        <v>1</v>
      </c>
      <c r="E305">
        <v>1</v>
      </c>
      <c r="F305">
        <v>1</v>
      </c>
      <c r="G305">
        <v>1</v>
      </c>
      <c r="H305">
        <v>1</v>
      </c>
      <c r="I305">
        <v>1</v>
      </c>
      <c r="J305">
        <v>1</v>
      </c>
      <c r="K305">
        <v>1</v>
      </c>
      <c r="L305">
        <v>1</v>
      </c>
      <c r="M305">
        <v>1</v>
      </c>
      <c r="N305">
        <v>1</v>
      </c>
      <c r="O305">
        <v>1</v>
      </c>
      <c r="P305">
        <v>1</v>
      </c>
      <c r="Q305">
        <v>1</v>
      </c>
      <c r="R305">
        <v>1</v>
      </c>
      <c r="S305">
        <v>1</v>
      </c>
      <c r="T305">
        <v>1</v>
      </c>
      <c r="U305">
        <v>1</v>
      </c>
      <c r="V305">
        <v>1</v>
      </c>
      <c r="W305">
        <v>1</v>
      </c>
      <c r="X305">
        <v>1</v>
      </c>
      <c r="Y305">
        <v>1</v>
      </c>
      <c r="Z305">
        <v>1</v>
      </c>
      <c r="AA305">
        <v>1</v>
      </c>
      <c r="AB305">
        <v>1</v>
      </c>
      <c r="AC305">
        <v>1</v>
      </c>
      <c r="AD305">
        <v>1</v>
      </c>
      <c r="AE305">
        <v>1</v>
      </c>
      <c r="AF305">
        <v>1</v>
      </c>
      <c r="AG305">
        <v>1</v>
      </c>
      <c r="AH305">
        <v>1</v>
      </c>
      <c r="AI305">
        <v>1</v>
      </c>
      <c r="AJ305">
        <v>1</v>
      </c>
      <c r="AK305">
        <v>1</v>
      </c>
      <c r="AL305">
        <v>1</v>
      </c>
    </row>
    <row r="307" spans="1:38" x14ac:dyDescent="0.35">
      <c r="A307" t="s">
        <v>1057</v>
      </c>
      <c r="B307" t="s">
        <v>40</v>
      </c>
      <c r="C307" t="s">
        <v>1433</v>
      </c>
      <c r="D307" t="s">
        <v>396</v>
      </c>
    </row>
    <row r="309" spans="1:38" x14ac:dyDescent="0.35">
      <c r="A309" t="s">
        <v>1460</v>
      </c>
    </row>
    <row r="310" spans="1:38" x14ac:dyDescent="0.35">
      <c r="B310" s="4">
        <v>2020</v>
      </c>
      <c r="C310">
        <v>2021</v>
      </c>
      <c r="D310">
        <v>2022</v>
      </c>
      <c r="E310">
        <v>2023</v>
      </c>
      <c r="F310">
        <v>2024</v>
      </c>
      <c r="G310">
        <v>2025</v>
      </c>
      <c r="H310">
        <v>2026</v>
      </c>
      <c r="I310">
        <v>2027</v>
      </c>
      <c r="J310">
        <v>2028</v>
      </c>
      <c r="K310">
        <v>2029</v>
      </c>
      <c r="L310">
        <v>2030</v>
      </c>
      <c r="M310">
        <v>2031</v>
      </c>
      <c r="N310">
        <v>2032</v>
      </c>
      <c r="O310">
        <v>2033</v>
      </c>
      <c r="P310">
        <v>2034</v>
      </c>
      <c r="Q310">
        <v>2035</v>
      </c>
      <c r="R310">
        <v>2036</v>
      </c>
      <c r="S310">
        <v>2037</v>
      </c>
      <c r="T310">
        <v>2038</v>
      </c>
      <c r="U310">
        <v>2039</v>
      </c>
      <c r="V310">
        <v>2040</v>
      </c>
      <c r="W310">
        <v>2041</v>
      </c>
      <c r="X310">
        <v>2042</v>
      </c>
      <c r="Y310">
        <v>2043</v>
      </c>
      <c r="Z310">
        <v>2044</v>
      </c>
      <c r="AA310">
        <v>2045</v>
      </c>
      <c r="AB310">
        <v>2046</v>
      </c>
      <c r="AC310">
        <v>2047</v>
      </c>
      <c r="AD310">
        <v>2048</v>
      </c>
      <c r="AE310">
        <v>2049</v>
      </c>
      <c r="AF310">
        <v>2050</v>
      </c>
      <c r="AG310">
        <v>2051</v>
      </c>
      <c r="AH310">
        <v>2052</v>
      </c>
      <c r="AI310">
        <v>2053</v>
      </c>
      <c r="AJ310">
        <v>2054</v>
      </c>
      <c r="AK310" t="s">
        <v>1418</v>
      </c>
    </row>
    <row r="311" spans="1:38" x14ac:dyDescent="0.35">
      <c r="A311">
        <v>1</v>
      </c>
      <c r="B311">
        <v>3.34</v>
      </c>
      <c r="C311">
        <v>3.34</v>
      </c>
      <c r="D311">
        <v>3.34</v>
      </c>
      <c r="E311">
        <v>3.34</v>
      </c>
      <c r="F311">
        <v>3.34</v>
      </c>
      <c r="G311">
        <v>3.34</v>
      </c>
      <c r="H311">
        <v>3.34</v>
      </c>
      <c r="I311">
        <v>3.34</v>
      </c>
      <c r="J311">
        <v>3.34</v>
      </c>
      <c r="K311">
        <v>3.34</v>
      </c>
      <c r="L311">
        <v>3.34</v>
      </c>
      <c r="M311">
        <v>3.34</v>
      </c>
      <c r="N311">
        <v>3.34</v>
      </c>
      <c r="O311">
        <v>3.34</v>
      </c>
      <c r="P311">
        <v>3.34</v>
      </c>
      <c r="Q311">
        <v>3.34</v>
      </c>
      <c r="R311">
        <v>3.34</v>
      </c>
      <c r="S311">
        <v>3.34</v>
      </c>
      <c r="T311">
        <v>3.34</v>
      </c>
      <c r="U311">
        <v>3.34</v>
      </c>
      <c r="V311">
        <v>3.34</v>
      </c>
      <c r="W311">
        <v>3.34</v>
      </c>
      <c r="X311">
        <v>3.34</v>
      </c>
      <c r="Y311">
        <v>3.34</v>
      </c>
      <c r="Z311">
        <v>3.34</v>
      </c>
      <c r="AA311">
        <v>3.34</v>
      </c>
      <c r="AB311">
        <v>3.34</v>
      </c>
      <c r="AC311">
        <v>3.34</v>
      </c>
      <c r="AD311">
        <v>3.34</v>
      </c>
      <c r="AE311">
        <v>3.34</v>
      </c>
      <c r="AF311">
        <v>3.34</v>
      </c>
      <c r="AG311">
        <v>3.34</v>
      </c>
      <c r="AH311">
        <v>3.34</v>
      </c>
      <c r="AI311">
        <v>3.34</v>
      </c>
      <c r="AJ311">
        <v>3.34</v>
      </c>
      <c r="AK311">
        <v>3.34</v>
      </c>
    </row>
    <row r="313" spans="1:38" x14ac:dyDescent="0.35">
      <c r="A313" t="s">
        <v>1461</v>
      </c>
    </row>
    <row r="314" spans="1:38" x14ac:dyDescent="0.35">
      <c r="B314" s="4">
        <v>2020</v>
      </c>
      <c r="C314">
        <v>2021</v>
      </c>
      <c r="D314">
        <v>2022</v>
      </c>
      <c r="E314">
        <v>2023</v>
      </c>
      <c r="F314">
        <v>2024</v>
      </c>
      <c r="G314">
        <v>2025</v>
      </c>
      <c r="H314">
        <v>2026</v>
      </c>
      <c r="I314">
        <v>2027</v>
      </c>
      <c r="J314">
        <v>2028</v>
      </c>
      <c r="K314">
        <v>2029</v>
      </c>
      <c r="L314">
        <v>2030</v>
      </c>
      <c r="M314">
        <v>2031</v>
      </c>
      <c r="N314">
        <v>2032</v>
      </c>
      <c r="O314">
        <v>2033</v>
      </c>
      <c r="P314">
        <v>2034</v>
      </c>
      <c r="Q314">
        <v>2035</v>
      </c>
      <c r="R314">
        <v>2036</v>
      </c>
      <c r="S314">
        <v>2037</v>
      </c>
      <c r="T314">
        <v>2038</v>
      </c>
      <c r="U314">
        <v>2039</v>
      </c>
      <c r="V314">
        <v>2040</v>
      </c>
      <c r="W314">
        <v>2041</v>
      </c>
      <c r="X314">
        <v>2042</v>
      </c>
      <c r="Y314">
        <v>2043</v>
      </c>
      <c r="Z314">
        <v>2044</v>
      </c>
      <c r="AA314">
        <v>2045</v>
      </c>
      <c r="AB314">
        <v>2046</v>
      </c>
      <c r="AC314">
        <v>2047</v>
      </c>
      <c r="AD314">
        <v>2048</v>
      </c>
      <c r="AE314">
        <v>2049</v>
      </c>
      <c r="AF314">
        <v>2050</v>
      </c>
      <c r="AG314">
        <v>2051</v>
      </c>
      <c r="AH314">
        <v>2052</v>
      </c>
      <c r="AI314">
        <v>2053</v>
      </c>
      <c r="AJ314">
        <v>2054</v>
      </c>
      <c r="AK314" t="s">
        <v>1418</v>
      </c>
    </row>
    <row r="315" spans="1:38" x14ac:dyDescent="0.35">
      <c r="A315">
        <v>1</v>
      </c>
      <c r="B315">
        <v>2.5</v>
      </c>
      <c r="C315">
        <v>2.5</v>
      </c>
      <c r="D315">
        <v>2.5</v>
      </c>
      <c r="E315">
        <v>2.5</v>
      </c>
      <c r="F315">
        <v>2.5</v>
      </c>
      <c r="G315">
        <v>2.5</v>
      </c>
      <c r="H315">
        <v>2.5</v>
      </c>
      <c r="I315">
        <v>2.5</v>
      </c>
      <c r="J315">
        <v>2.5</v>
      </c>
      <c r="K315">
        <v>2.5</v>
      </c>
      <c r="L315">
        <v>2.5</v>
      </c>
      <c r="M315">
        <v>2.5</v>
      </c>
      <c r="N315">
        <v>2.5</v>
      </c>
      <c r="O315">
        <v>2.5</v>
      </c>
      <c r="P315">
        <v>2.5</v>
      </c>
      <c r="Q315">
        <v>2.5</v>
      </c>
      <c r="R315">
        <v>2.5</v>
      </c>
      <c r="S315">
        <v>2.5</v>
      </c>
      <c r="T315">
        <v>2.5</v>
      </c>
      <c r="U315">
        <v>2.5</v>
      </c>
      <c r="V315">
        <v>2.5</v>
      </c>
      <c r="W315">
        <v>2.5</v>
      </c>
      <c r="X315">
        <v>2.5</v>
      </c>
      <c r="Y315">
        <v>2.5</v>
      </c>
      <c r="Z315">
        <v>2.5</v>
      </c>
      <c r="AA315">
        <v>2.5</v>
      </c>
      <c r="AB315">
        <v>2.5</v>
      </c>
      <c r="AC315">
        <v>2.5</v>
      </c>
      <c r="AD315">
        <v>2.5</v>
      </c>
      <c r="AE315">
        <v>2.5</v>
      </c>
      <c r="AF315">
        <v>2.5</v>
      </c>
      <c r="AG315">
        <v>2.5</v>
      </c>
      <c r="AH315">
        <v>2.5</v>
      </c>
      <c r="AI315">
        <v>2.5</v>
      </c>
      <c r="AJ315">
        <v>2.5</v>
      </c>
      <c r="AK315">
        <v>2.5</v>
      </c>
    </row>
    <row r="318" spans="1:38" x14ac:dyDescent="0.35">
      <c r="A318" t="s">
        <v>1462</v>
      </c>
    </row>
    <row r="319" spans="1:38" x14ac:dyDescent="0.35">
      <c r="B319" s="4">
        <v>2020</v>
      </c>
      <c r="C319">
        <v>2021</v>
      </c>
      <c r="D319">
        <v>2022</v>
      </c>
      <c r="E319">
        <v>2023</v>
      </c>
      <c r="F319">
        <v>2024</v>
      </c>
      <c r="G319">
        <v>2025</v>
      </c>
      <c r="H319">
        <v>2026</v>
      </c>
      <c r="I319">
        <v>2027</v>
      </c>
      <c r="J319">
        <v>2028</v>
      </c>
      <c r="K319">
        <v>2029</v>
      </c>
      <c r="L319">
        <v>2030</v>
      </c>
      <c r="M319">
        <v>2031</v>
      </c>
      <c r="N319">
        <v>2032</v>
      </c>
      <c r="O319">
        <v>2033</v>
      </c>
      <c r="P319">
        <v>2034</v>
      </c>
      <c r="Q319">
        <v>2035</v>
      </c>
      <c r="R319">
        <v>2036</v>
      </c>
      <c r="S319">
        <v>2037</v>
      </c>
      <c r="T319">
        <v>2038</v>
      </c>
      <c r="U319">
        <v>2039</v>
      </c>
      <c r="V319">
        <v>2040</v>
      </c>
      <c r="W319">
        <v>2041</v>
      </c>
      <c r="X319">
        <v>2042</v>
      </c>
      <c r="Y319">
        <v>2043</v>
      </c>
      <c r="Z319">
        <v>2044</v>
      </c>
      <c r="AA319">
        <v>2045</v>
      </c>
      <c r="AB319">
        <v>2046</v>
      </c>
      <c r="AC319">
        <v>2047</v>
      </c>
      <c r="AD319">
        <v>2048</v>
      </c>
      <c r="AE319">
        <v>2049</v>
      </c>
      <c r="AF319">
        <v>2050</v>
      </c>
      <c r="AG319">
        <v>2051</v>
      </c>
      <c r="AH319">
        <v>2052</v>
      </c>
      <c r="AI319">
        <v>2053</v>
      </c>
      <c r="AJ319">
        <v>2054</v>
      </c>
      <c r="AK319" t="s">
        <v>1418</v>
      </c>
    </row>
    <row r="320" spans="1:38" x14ac:dyDescent="0.35">
      <c r="A320">
        <v>1</v>
      </c>
      <c r="B320">
        <v>1</v>
      </c>
      <c r="C320">
        <v>1</v>
      </c>
      <c r="D320">
        <v>1</v>
      </c>
      <c r="E320">
        <v>1</v>
      </c>
      <c r="F320">
        <v>1</v>
      </c>
      <c r="G320">
        <v>1</v>
      </c>
      <c r="H320">
        <v>1</v>
      </c>
      <c r="I320">
        <v>1</v>
      </c>
      <c r="J320">
        <v>1</v>
      </c>
      <c r="K320">
        <v>1</v>
      </c>
      <c r="L320">
        <v>1</v>
      </c>
      <c r="M320">
        <v>1</v>
      </c>
      <c r="N320">
        <v>1</v>
      </c>
      <c r="O320">
        <v>1</v>
      </c>
      <c r="P320">
        <v>1</v>
      </c>
      <c r="Q320">
        <v>1</v>
      </c>
      <c r="R320">
        <v>1</v>
      </c>
      <c r="S320">
        <v>1</v>
      </c>
      <c r="T320">
        <v>1</v>
      </c>
      <c r="U320">
        <v>1</v>
      </c>
      <c r="V320">
        <v>1</v>
      </c>
      <c r="W320">
        <v>1</v>
      </c>
      <c r="X320">
        <v>1</v>
      </c>
      <c r="Y320">
        <v>1</v>
      </c>
      <c r="Z320">
        <v>1</v>
      </c>
      <c r="AA320">
        <v>1</v>
      </c>
      <c r="AB320">
        <v>1</v>
      </c>
      <c r="AC320">
        <v>1</v>
      </c>
      <c r="AD320">
        <v>1</v>
      </c>
      <c r="AE320">
        <v>1</v>
      </c>
      <c r="AF320">
        <v>1</v>
      </c>
      <c r="AG320">
        <v>1</v>
      </c>
      <c r="AH320">
        <v>1</v>
      </c>
      <c r="AI320">
        <v>1</v>
      </c>
      <c r="AJ320">
        <v>1</v>
      </c>
      <c r="AK320">
        <v>1</v>
      </c>
    </row>
    <row r="322" spans="1:37" x14ac:dyDescent="0.35">
      <c r="A322" t="s">
        <v>1463</v>
      </c>
    </row>
    <row r="323" spans="1:37" x14ac:dyDescent="0.35">
      <c r="B323" s="4">
        <v>2020</v>
      </c>
      <c r="C323">
        <v>2021</v>
      </c>
      <c r="D323">
        <v>2022</v>
      </c>
      <c r="E323">
        <v>2023</v>
      </c>
      <c r="F323">
        <v>2024</v>
      </c>
      <c r="G323">
        <v>2025</v>
      </c>
      <c r="H323">
        <v>2026</v>
      </c>
      <c r="I323">
        <v>2027</v>
      </c>
      <c r="J323">
        <v>2028</v>
      </c>
      <c r="K323">
        <v>2029</v>
      </c>
      <c r="L323">
        <v>2030</v>
      </c>
      <c r="M323">
        <v>2031</v>
      </c>
      <c r="N323">
        <v>2032</v>
      </c>
      <c r="O323">
        <v>2033</v>
      </c>
      <c r="P323">
        <v>2034</v>
      </c>
      <c r="Q323">
        <v>2035</v>
      </c>
      <c r="R323">
        <v>2036</v>
      </c>
      <c r="S323">
        <v>2037</v>
      </c>
      <c r="T323">
        <v>2038</v>
      </c>
      <c r="U323">
        <v>2039</v>
      </c>
      <c r="V323">
        <v>2040</v>
      </c>
      <c r="W323">
        <v>2041</v>
      </c>
      <c r="X323">
        <v>2042</v>
      </c>
      <c r="Y323">
        <v>2043</v>
      </c>
      <c r="Z323">
        <v>2044</v>
      </c>
      <c r="AA323">
        <v>2045</v>
      </c>
      <c r="AB323">
        <v>2046</v>
      </c>
      <c r="AC323">
        <v>2047</v>
      </c>
      <c r="AD323">
        <v>2048</v>
      </c>
      <c r="AE323">
        <v>2049</v>
      </c>
      <c r="AF323">
        <v>2050</v>
      </c>
      <c r="AG323">
        <v>2051</v>
      </c>
      <c r="AH323">
        <v>2052</v>
      </c>
      <c r="AI323">
        <v>2053</v>
      </c>
      <c r="AJ323">
        <v>2054</v>
      </c>
      <c r="AK323" t="s">
        <v>1418</v>
      </c>
    </row>
    <row r="324" spans="1:37" x14ac:dyDescent="0.35">
      <c r="A324">
        <v>1</v>
      </c>
      <c r="B324">
        <v>1</v>
      </c>
      <c r="C324">
        <v>1</v>
      </c>
      <c r="D324">
        <v>1</v>
      </c>
      <c r="E324">
        <v>1</v>
      </c>
      <c r="F324">
        <v>1</v>
      </c>
      <c r="G324">
        <v>1</v>
      </c>
      <c r="H324">
        <v>1</v>
      </c>
      <c r="I324">
        <v>1</v>
      </c>
      <c r="J324">
        <v>1</v>
      </c>
      <c r="K324">
        <v>1</v>
      </c>
      <c r="L324">
        <v>1</v>
      </c>
      <c r="M324">
        <v>1</v>
      </c>
      <c r="N324">
        <v>1</v>
      </c>
      <c r="O324">
        <v>1</v>
      </c>
      <c r="P324">
        <v>1</v>
      </c>
      <c r="Q324">
        <v>1</v>
      </c>
      <c r="R324">
        <v>1</v>
      </c>
      <c r="S324">
        <v>1</v>
      </c>
      <c r="T324">
        <v>1</v>
      </c>
      <c r="U324">
        <v>1</v>
      </c>
      <c r="V324">
        <v>1</v>
      </c>
      <c r="W324">
        <v>1</v>
      </c>
      <c r="X324">
        <v>1</v>
      </c>
      <c r="Y324">
        <v>1</v>
      </c>
      <c r="Z324">
        <v>1</v>
      </c>
      <c r="AA324">
        <v>1</v>
      </c>
      <c r="AB324">
        <v>1</v>
      </c>
      <c r="AC324">
        <v>1</v>
      </c>
      <c r="AD324">
        <v>1</v>
      </c>
      <c r="AE324">
        <v>1</v>
      </c>
      <c r="AF324">
        <v>1</v>
      </c>
      <c r="AG324">
        <v>1</v>
      </c>
      <c r="AH324">
        <v>1</v>
      </c>
      <c r="AI324">
        <v>1</v>
      </c>
      <c r="AJ324">
        <v>1</v>
      </c>
      <c r="AK324">
        <v>1</v>
      </c>
    </row>
    <row r="326" spans="1:37" x14ac:dyDescent="0.35">
      <c r="A326" t="s">
        <v>1464</v>
      </c>
    </row>
    <row r="327" spans="1:37" x14ac:dyDescent="0.35">
      <c r="B327" s="4">
        <v>2020</v>
      </c>
      <c r="C327">
        <v>2021</v>
      </c>
      <c r="D327">
        <v>2022</v>
      </c>
      <c r="E327">
        <v>2023</v>
      </c>
      <c r="F327">
        <v>2024</v>
      </c>
      <c r="G327">
        <v>2025</v>
      </c>
      <c r="H327">
        <v>2026</v>
      </c>
      <c r="I327">
        <v>2027</v>
      </c>
      <c r="J327">
        <v>2028</v>
      </c>
      <c r="K327">
        <v>2029</v>
      </c>
      <c r="L327">
        <v>2030</v>
      </c>
      <c r="M327">
        <v>2031</v>
      </c>
      <c r="N327">
        <v>2032</v>
      </c>
      <c r="O327">
        <v>2033</v>
      </c>
      <c r="P327">
        <v>2034</v>
      </c>
      <c r="Q327">
        <v>2035</v>
      </c>
      <c r="R327">
        <v>2036</v>
      </c>
      <c r="S327">
        <v>2037</v>
      </c>
      <c r="T327">
        <v>2038</v>
      </c>
      <c r="U327">
        <v>2039</v>
      </c>
      <c r="V327">
        <v>2040</v>
      </c>
      <c r="W327">
        <v>2041</v>
      </c>
      <c r="X327">
        <v>2042</v>
      </c>
      <c r="Y327">
        <v>2043</v>
      </c>
      <c r="Z327">
        <v>2044</v>
      </c>
      <c r="AA327">
        <v>2045</v>
      </c>
      <c r="AB327">
        <v>2046</v>
      </c>
      <c r="AC327">
        <v>2047</v>
      </c>
      <c r="AD327">
        <v>2048</v>
      </c>
      <c r="AE327">
        <v>2049</v>
      </c>
      <c r="AF327">
        <v>2050</v>
      </c>
      <c r="AG327">
        <v>2051</v>
      </c>
      <c r="AH327">
        <v>2052</v>
      </c>
      <c r="AI327">
        <v>2053</v>
      </c>
      <c r="AJ327">
        <v>2054</v>
      </c>
      <c r="AK327" t="s">
        <v>1418</v>
      </c>
    </row>
    <row r="328" spans="1:37" x14ac:dyDescent="0.35">
      <c r="A328">
        <v>1</v>
      </c>
      <c r="B328">
        <v>1</v>
      </c>
      <c r="C328">
        <v>1</v>
      </c>
      <c r="D328">
        <v>1</v>
      </c>
      <c r="E328">
        <v>1</v>
      </c>
      <c r="F328">
        <v>1</v>
      </c>
      <c r="G328">
        <v>1</v>
      </c>
      <c r="H328">
        <v>1</v>
      </c>
      <c r="I328">
        <v>1</v>
      </c>
      <c r="J328">
        <v>1</v>
      </c>
      <c r="K328">
        <v>1</v>
      </c>
      <c r="L328">
        <v>1</v>
      </c>
      <c r="M328">
        <v>1</v>
      </c>
      <c r="N328">
        <v>1</v>
      </c>
      <c r="O328">
        <v>1</v>
      </c>
      <c r="P328">
        <v>1</v>
      </c>
      <c r="Q328">
        <v>1</v>
      </c>
      <c r="R328">
        <v>1</v>
      </c>
      <c r="S328">
        <v>1</v>
      </c>
      <c r="T328">
        <v>1</v>
      </c>
      <c r="U328">
        <v>1</v>
      </c>
      <c r="V328">
        <v>1</v>
      </c>
      <c r="W328">
        <v>1</v>
      </c>
      <c r="X328">
        <v>1</v>
      </c>
      <c r="Y328">
        <v>1</v>
      </c>
      <c r="Z328">
        <v>1</v>
      </c>
      <c r="AA328">
        <v>1</v>
      </c>
      <c r="AB328">
        <v>1</v>
      </c>
      <c r="AC328">
        <v>1</v>
      </c>
      <c r="AD328">
        <v>1</v>
      </c>
      <c r="AE328">
        <v>1</v>
      </c>
      <c r="AF328">
        <v>1</v>
      </c>
      <c r="AG328">
        <v>1</v>
      </c>
      <c r="AH328">
        <v>1</v>
      </c>
      <c r="AI328">
        <v>1</v>
      </c>
      <c r="AJ328">
        <v>1</v>
      </c>
      <c r="AK328">
        <v>1</v>
      </c>
    </row>
    <row r="331" spans="1:37" x14ac:dyDescent="0.35">
      <c r="A331" t="s">
        <v>1057</v>
      </c>
      <c r="B331" t="s">
        <v>40</v>
      </c>
      <c r="C331" t="s">
        <v>1433</v>
      </c>
      <c r="D331" t="s">
        <v>353</v>
      </c>
    </row>
    <row r="333" spans="1:37" x14ac:dyDescent="0.35">
      <c r="A333" t="s">
        <v>1465</v>
      </c>
    </row>
    <row r="334" spans="1:37" x14ac:dyDescent="0.35">
      <c r="B334" s="4">
        <v>2020</v>
      </c>
      <c r="C334">
        <v>2021</v>
      </c>
      <c r="D334">
        <v>2022</v>
      </c>
      <c r="E334">
        <v>2023</v>
      </c>
      <c r="F334">
        <v>2024</v>
      </c>
      <c r="G334">
        <v>2025</v>
      </c>
      <c r="H334">
        <v>2026</v>
      </c>
      <c r="I334">
        <v>2027</v>
      </c>
      <c r="J334">
        <v>2028</v>
      </c>
      <c r="K334">
        <v>2029</v>
      </c>
      <c r="L334">
        <v>2030</v>
      </c>
      <c r="M334">
        <v>2031</v>
      </c>
      <c r="N334">
        <v>2032</v>
      </c>
      <c r="O334">
        <v>2033</v>
      </c>
      <c r="P334">
        <v>2034</v>
      </c>
      <c r="Q334">
        <v>2035</v>
      </c>
      <c r="R334">
        <v>2036</v>
      </c>
      <c r="S334">
        <v>2037</v>
      </c>
      <c r="T334">
        <v>2038</v>
      </c>
      <c r="U334">
        <v>2039</v>
      </c>
      <c r="V334">
        <v>2040</v>
      </c>
      <c r="W334">
        <v>2041</v>
      </c>
      <c r="X334">
        <v>2042</v>
      </c>
      <c r="Y334">
        <v>2043</v>
      </c>
      <c r="Z334">
        <v>2044</v>
      </c>
      <c r="AA334">
        <v>2045</v>
      </c>
      <c r="AB334">
        <v>2046</v>
      </c>
      <c r="AC334">
        <v>2047</v>
      </c>
      <c r="AD334">
        <v>2048</v>
      </c>
      <c r="AE334">
        <v>2049</v>
      </c>
      <c r="AF334">
        <v>2050</v>
      </c>
      <c r="AG334">
        <v>2051</v>
      </c>
      <c r="AH334">
        <v>2052</v>
      </c>
      <c r="AI334">
        <v>2053</v>
      </c>
      <c r="AJ334">
        <v>2054</v>
      </c>
      <c r="AK334" t="s">
        <v>1418</v>
      </c>
    </row>
    <row r="335" spans="1:37" x14ac:dyDescent="0.35">
      <c r="A335">
        <v>1</v>
      </c>
      <c r="B335">
        <v>1</v>
      </c>
      <c r="C335">
        <v>1</v>
      </c>
      <c r="D335">
        <v>1</v>
      </c>
      <c r="E335">
        <v>1</v>
      </c>
      <c r="F335">
        <v>1</v>
      </c>
      <c r="G335">
        <v>1</v>
      </c>
      <c r="H335">
        <v>1</v>
      </c>
      <c r="I335">
        <v>1</v>
      </c>
      <c r="J335">
        <v>1</v>
      </c>
      <c r="K335">
        <v>1</v>
      </c>
      <c r="L335">
        <v>1</v>
      </c>
      <c r="M335">
        <v>1</v>
      </c>
      <c r="N335">
        <v>1</v>
      </c>
      <c r="O335">
        <v>1</v>
      </c>
      <c r="P335">
        <v>1</v>
      </c>
      <c r="Q335">
        <v>1</v>
      </c>
      <c r="R335">
        <v>1</v>
      </c>
      <c r="S335">
        <v>1</v>
      </c>
      <c r="T335">
        <v>1</v>
      </c>
      <c r="U335">
        <v>1</v>
      </c>
      <c r="V335">
        <v>1</v>
      </c>
      <c r="W335">
        <v>1</v>
      </c>
      <c r="X335">
        <v>1</v>
      </c>
      <c r="Y335">
        <v>1</v>
      </c>
      <c r="Z335">
        <v>1</v>
      </c>
      <c r="AA335">
        <v>1</v>
      </c>
      <c r="AB335">
        <v>1</v>
      </c>
      <c r="AC335">
        <v>1</v>
      </c>
      <c r="AD335">
        <v>1</v>
      </c>
      <c r="AE335">
        <v>1</v>
      </c>
      <c r="AF335">
        <v>1</v>
      </c>
      <c r="AG335">
        <v>1</v>
      </c>
      <c r="AH335">
        <v>1</v>
      </c>
      <c r="AI335">
        <v>1</v>
      </c>
      <c r="AJ335">
        <v>1</v>
      </c>
      <c r="AK335">
        <v>1</v>
      </c>
    </row>
    <row r="338" spans="1:37" x14ac:dyDescent="0.35">
      <c r="A338" t="s">
        <v>1466</v>
      </c>
      <c r="B338" t="s">
        <v>1467</v>
      </c>
    </row>
    <row r="339" spans="1:37" x14ac:dyDescent="0.35">
      <c r="B339" s="4">
        <v>2020</v>
      </c>
      <c r="C339">
        <v>2021</v>
      </c>
      <c r="D339">
        <v>2022</v>
      </c>
      <c r="E339">
        <v>2023</v>
      </c>
      <c r="F339">
        <v>2024</v>
      </c>
      <c r="G339">
        <v>2025</v>
      </c>
      <c r="H339">
        <v>2026</v>
      </c>
      <c r="I339">
        <v>2027</v>
      </c>
      <c r="J339">
        <v>2028</v>
      </c>
      <c r="K339">
        <v>2029</v>
      </c>
      <c r="L339">
        <v>2030</v>
      </c>
      <c r="M339">
        <v>2031</v>
      </c>
      <c r="N339">
        <v>2032</v>
      </c>
      <c r="O339">
        <v>2033</v>
      </c>
      <c r="P339">
        <v>2034</v>
      </c>
      <c r="Q339">
        <v>2035</v>
      </c>
      <c r="R339">
        <v>2036</v>
      </c>
      <c r="S339">
        <v>2037</v>
      </c>
      <c r="T339">
        <v>2038</v>
      </c>
      <c r="U339">
        <v>2039</v>
      </c>
      <c r="V339">
        <v>2040</v>
      </c>
      <c r="W339">
        <v>2041</v>
      </c>
      <c r="X339">
        <v>2042</v>
      </c>
      <c r="Y339">
        <v>2043</v>
      </c>
      <c r="Z339">
        <v>2044</v>
      </c>
      <c r="AA339">
        <v>2045</v>
      </c>
      <c r="AB339">
        <v>2046</v>
      </c>
      <c r="AC339">
        <v>2047</v>
      </c>
      <c r="AD339">
        <v>2048</v>
      </c>
      <c r="AE339">
        <v>2049</v>
      </c>
      <c r="AF339">
        <v>2050</v>
      </c>
      <c r="AG339">
        <v>2051</v>
      </c>
      <c r="AH339">
        <v>2052</v>
      </c>
      <c r="AI339">
        <v>2053</v>
      </c>
      <c r="AJ339">
        <v>2054</v>
      </c>
      <c r="AK339" t="s">
        <v>1418</v>
      </c>
    </row>
    <row r="340" spans="1:37" x14ac:dyDescent="0.35">
      <c r="A340">
        <v>1</v>
      </c>
      <c r="B340">
        <v>1</v>
      </c>
      <c r="C340">
        <v>1</v>
      </c>
      <c r="D340">
        <v>1</v>
      </c>
      <c r="E340">
        <v>1</v>
      </c>
      <c r="F340">
        <v>1</v>
      </c>
      <c r="G340">
        <v>1</v>
      </c>
      <c r="H340">
        <v>1</v>
      </c>
      <c r="I340">
        <v>1</v>
      </c>
      <c r="J340">
        <v>1</v>
      </c>
      <c r="K340">
        <v>1</v>
      </c>
      <c r="L340">
        <v>1</v>
      </c>
      <c r="M340">
        <v>1</v>
      </c>
      <c r="N340">
        <v>1</v>
      </c>
      <c r="O340">
        <v>1</v>
      </c>
      <c r="P340">
        <v>1</v>
      </c>
      <c r="Q340">
        <v>1</v>
      </c>
      <c r="R340">
        <v>1</v>
      </c>
      <c r="S340">
        <v>1</v>
      </c>
      <c r="T340">
        <v>1</v>
      </c>
      <c r="U340">
        <v>1</v>
      </c>
      <c r="V340">
        <v>1</v>
      </c>
      <c r="W340">
        <v>1</v>
      </c>
      <c r="X340">
        <v>1</v>
      </c>
      <c r="Y340">
        <v>1</v>
      </c>
      <c r="Z340">
        <v>1</v>
      </c>
      <c r="AA340">
        <v>1</v>
      </c>
      <c r="AB340">
        <v>1</v>
      </c>
      <c r="AC340">
        <v>1</v>
      </c>
      <c r="AD340">
        <v>1</v>
      </c>
      <c r="AE340">
        <v>1</v>
      </c>
      <c r="AF340">
        <v>1</v>
      </c>
      <c r="AG340">
        <v>1</v>
      </c>
      <c r="AH340">
        <v>1</v>
      </c>
      <c r="AI340">
        <v>1</v>
      </c>
      <c r="AJ340">
        <v>1</v>
      </c>
      <c r="AK340">
        <v>1</v>
      </c>
    </row>
    <row r="343" spans="1:37" x14ac:dyDescent="0.35">
      <c r="A343" t="s">
        <v>1468</v>
      </c>
    </row>
    <row r="344" spans="1:37" x14ac:dyDescent="0.35">
      <c r="B344" s="4">
        <v>2020</v>
      </c>
      <c r="C344">
        <v>2021</v>
      </c>
      <c r="D344">
        <v>2022</v>
      </c>
      <c r="E344">
        <v>2023</v>
      </c>
      <c r="F344">
        <v>2024</v>
      </c>
      <c r="G344">
        <v>2025</v>
      </c>
      <c r="H344">
        <v>2026</v>
      </c>
      <c r="I344">
        <v>2027</v>
      </c>
      <c r="J344">
        <v>2028</v>
      </c>
      <c r="K344">
        <v>2029</v>
      </c>
      <c r="L344">
        <v>2030</v>
      </c>
      <c r="M344">
        <v>2031</v>
      </c>
      <c r="N344">
        <v>2032</v>
      </c>
      <c r="O344">
        <v>2033</v>
      </c>
      <c r="P344">
        <v>2034</v>
      </c>
      <c r="Q344">
        <v>2035</v>
      </c>
      <c r="R344">
        <v>2036</v>
      </c>
      <c r="S344">
        <v>2037</v>
      </c>
      <c r="T344">
        <v>2038</v>
      </c>
      <c r="U344">
        <v>2039</v>
      </c>
      <c r="V344">
        <v>2040</v>
      </c>
      <c r="W344">
        <v>2041</v>
      </c>
      <c r="X344">
        <v>2042</v>
      </c>
      <c r="Y344">
        <v>2043</v>
      </c>
      <c r="Z344">
        <v>2044</v>
      </c>
      <c r="AA344">
        <v>2045</v>
      </c>
      <c r="AB344">
        <v>2046</v>
      </c>
      <c r="AC344">
        <v>2047</v>
      </c>
      <c r="AD344">
        <v>2048</v>
      </c>
      <c r="AE344">
        <v>2049</v>
      </c>
      <c r="AF344">
        <v>2050</v>
      </c>
      <c r="AG344">
        <v>2051</v>
      </c>
      <c r="AH344">
        <v>2052</v>
      </c>
      <c r="AI344">
        <v>2053</v>
      </c>
      <c r="AJ344">
        <v>2054</v>
      </c>
      <c r="AK344" t="s">
        <v>1418</v>
      </c>
    </row>
    <row r="345" spans="1:37" x14ac:dyDescent="0.35">
      <c r="A345">
        <v>1</v>
      </c>
      <c r="B345">
        <v>1</v>
      </c>
      <c r="C345">
        <v>1</v>
      </c>
      <c r="D345">
        <v>1</v>
      </c>
      <c r="E345">
        <v>1</v>
      </c>
      <c r="F345">
        <v>1</v>
      </c>
      <c r="G345">
        <v>1</v>
      </c>
      <c r="H345">
        <v>1</v>
      </c>
      <c r="I345">
        <v>1</v>
      </c>
      <c r="J345">
        <v>1</v>
      </c>
      <c r="K345">
        <v>1</v>
      </c>
      <c r="L345">
        <v>1</v>
      </c>
      <c r="M345">
        <v>1</v>
      </c>
      <c r="N345">
        <v>1</v>
      </c>
      <c r="O345">
        <v>1</v>
      </c>
      <c r="P345">
        <v>1</v>
      </c>
      <c r="Q345">
        <v>1</v>
      </c>
      <c r="R345">
        <v>1</v>
      </c>
      <c r="S345">
        <v>1</v>
      </c>
      <c r="T345">
        <v>1</v>
      </c>
      <c r="U345">
        <v>1</v>
      </c>
      <c r="V345">
        <v>1</v>
      </c>
      <c r="W345">
        <v>1</v>
      </c>
      <c r="X345">
        <v>1</v>
      </c>
      <c r="Y345">
        <v>1</v>
      </c>
      <c r="Z345">
        <v>1</v>
      </c>
      <c r="AA345">
        <v>1</v>
      </c>
      <c r="AB345">
        <v>1</v>
      </c>
      <c r="AC345">
        <v>1</v>
      </c>
      <c r="AD345">
        <v>1</v>
      </c>
      <c r="AE345">
        <v>1</v>
      </c>
      <c r="AF345">
        <v>1</v>
      </c>
      <c r="AG345">
        <v>1</v>
      </c>
      <c r="AH345">
        <v>1</v>
      </c>
      <c r="AI345">
        <v>1</v>
      </c>
      <c r="AJ345">
        <v>1</v>
      </c>
      <c r="AK345">
        <v>1</v>
      </c>
    </row>
    <row r="348" spans="1:37" x14ac:dyDescent="0.35">
      <c r="A348" t="s">
        <v>1469</v>
      </c>
    </row>
    <row r="349" spans="1:37" x14ac:dyDescent="0.35">
      <c r="B349" s="4">
        <v>2020</v>
      </c>
      <c r="C349">
        <v>2021</v>
      </c>
      <c r="D349">
        <v>2022</v>
      </c>
      <c r="E349">
        <v>2023</v>
      </c>
      <c r="F349">
        <v>2024</v>
      </c>
      <c r="G349">
        <v>2025</v>
      </c>
      <c r="H349">
        <v>2026</v>
      </c>
      <c r="I349">
        <v>2027</v>
      </c>
      <c r="J349">
        <v>2028</v>
      </c>
      <c r="K349">
        <v>2029</v>
      </c>
      <c r="L349">
        <v>2030</v>
      </c>
      <c r="M349">
        <v>2031</v>
      </c>
      <c r="N349">
        <v>2032</v>
      </c>
      <c r="O349">
        <v>2033</v>
      </c>
      <c r="P349">
        <v>2034</v>
      </c>
      <c r="Q349">
        <v>2035</v>
      </c>
      <c r="R349">
        <v>2036</v>
      </c>
      <c r="S349">
        <v>2037</v>
      </c>
      <c r="T349">
        <v>2038</v>
      </c>
      <c r="U349">
        <v>2039</v>
      </c>
      <c r="V349">
        <v>2040</v>
      </c>
      <c r="W349">
        <v>2041</v>
      </c>
      <c r="X349">
        <v>2042</v>
      </c>
      <c r="Y349">
        <v>2043</v>
      </c>
      <c r="Z349">
        <v>2044</v>
      </c>
      <c r="AA349">
        <v>2045</v>
      </c>
      <c r="AB349">
        <v>2046</v>
      </c>
      <c r="AC349">
        <v>2047</v>
      </c>
      <c r="AD349">
        <v>2048</v>
      </c>
      <c r="AE349">
        <v>2049</v>
      </c>
      <c r="AF349">
        <v>2050</v>
      </c>
      <c r="AG349">
        <v>2051</v>
      </c>
      <c r="AH349">
        <v>2052</v>
      </c>
      <c r="AI349">
        <v>2053</v>
      </c>
      <c r="AJ349">
        <v>2054</v>
      </c>
      <c r="AK349" t="s">
        <v>1418</v>
      </c>
    </row>
    <row r="350" spans="1:37" x14ac:dyDescent="0.35">
      <c r="A350">
        <v>1</v>
      </c>
      <c r="B350">
        <v>1</v>
      </c>
      <c r="C350">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c r="AI350">
        <v>1</v>
      </c>
      <c r="AJ350">
        <v>1</v>
      </c>
      <c r="AK350">
        <v>1</v>
      </c>
    </row>
    <row r="353" spans="1:37" x14ac:dyDescent="0.35">
      <c r="A353" t="s">
        <v>1470</v>
      </c>
    </row>
    <row r="354" spans="1:37" x14ac:dyDescent="0.35">
      <c r="B354" s="4">
        <v>2020</v>
      </c>
      <c r="C354">
        <v>2021</v>
      </c>
      <c r="D354">
        <v>2022</v>
      </c>
      <c r="E354">
        <v>2023</v>
      </c>
      <c r="F354">
        <v>2024</v>
      </c>
      <c r="G354">
        <v>2025</v>
      </c>
      <c r="H354">
        <v>2026</v>
      </c>
      <c r="I354">
        <v>2027</v>
      </c>
      <c r="J354">
        <v>2028</v>
      </c>
      <c r="K354">
        <v>2029</v>
      </c>
      <c r="L354">
        <v>2030</v>
      </c>
      <c r="M354">
        <v>2031</v>
      </c>
      <c r="N354">
        <v>2032</v>
      </c>
      <c r="O354">
        <v>2033</v>
      </c>
      <c r="P354">
        <v>2034</v>
      </c>
      <c r="Q354">
        <v>2035</v>
      </c>
      <c r="R354">
        <v>2036</v>
      </c>
      <c r="S354">
        <v>2037</v>
      </c>
      <c r="T354">
        <v>2038</v>
      </c>
      <c r="U354">
        <v>2039</v>
      </c>
      <c r="V354">
        <v>2040</v>
      </c>
      <c r="W354">
        <v>2041</v>
      </c>
      <c r="X354">
        <v>2042</v>
      </c>
      <c r="Y354">
        <v>2043</v>
      </c>
      <c r="Z354">
        <v>2044</v>
      </c>
      <c r="AA354">
        <v>2045</v>
      </c>
      <c r="AB354">
        <v>2046</v>
      </c>
      <c r="AC354">
        <v>2047</v>
      </c>
      <c r="AD354">
        <v>2048</v>
      </c>
      <c r="AE354">
        <v>2049</v>
      </c>
      <c r="AF354">
        <v>2050</v>
      </c>
      <c r="AG354">
        <v>2051</v>
      </c>
      <c r="AH354">
        <v>2052</v>
      </c>
      <c r="AI354">
        <v>2053</v>
      </c>
      <c r="AJ354">
        <v>2054</v>
      </c>
      <c r="AK354" t="s">
        <v>1418</v>
      </c>
    </row>
    <row r="355" spans="1:37" x14ac:dyDescent="0.35">
      <c r="A355">
        <v>1</v>
      </c>
      <c r="B355">
        <v>1</v>
      </c>
      <c r="C355">
        <v>1</v>
      </c>
      <c r="D355">
        <v>1</v>
      </c>
      <c r="E355">
        <v>1</v>
      </c>
      <c r="F355">
        <v>1</v>
      </c>
      <c r="G355">
        <v>1</v>
      </c>
      <c r="H355">
        <v>1</v>
      </c>
      <c r="I355">
        <v>1</v>
      </c>
      <c r="J355">
        <v>1</v>
      </c>
      <c r="K355">
        <v>1</v>
      </c>
      <c r="L355">
        <v>1</v>
      </c>
      <c r="M355">
        <v>1</v>
      </c>
      <c r="N355">
        <v>1</v>
      </c>
      <c r="O355">
        <v>1</v>
      </c>
      <c r="P355">
        <v>1</v>
      </c>
      <c r="Q355">
        <v>1</v>
      </c>
      <c r="R355">
        <v>1</v>
      </c>
      <c r="S355">
        <v>1</v>
      </c>
      <c r="T355">
        <v>1</v>
      </c>
      <c r="U355">
        <v>1</v>
      </c>
      <c r="V355">
        <v>1</v>
      </c>
      <c r="W355">
        <v>1</v>
      </c>
      <c r="X355">
        <v>1</v>
      </c>
      <c r="Y355">
        <v>1</v>
      </c>
      <c r="Z355">
        <v>1</v>
      </c>
      <c r="AA355">
        <v>1</v>
      </c>
      <c r="AB355">
        <v>1</v>
      </c>
      <c r="AC355">
        <v>1</v>
      </c>
      <c r="AD355">
        <v>1</v>
      </c>
      <c r="AE355">
        <v>1</v>
      </c>
      <c r="AF355">
        <v>1</v>
      </c>
      <c r="AG355">
        <v>1</v>
      </c>
      <c r="AH355">
        <v>1</v>
      </c>
      <c r="AI355">
        <v>1</v>
      </c>
      <c r="AJ355">
        <v>1</v>
      </c>
      <c r="AK355">
        <v>1</v>
      </c>
    </row>
    <row r="359" spans="1:37" x14ac:dyDescent="0.35">
      <c r="A359" t="s">
        <v>1471</v>
      </c>
    </row>
    <row r="360" spans="1:37" x14ac:dyDescent="0.35">
      <c r="B360" s="4">
        <v>2020</v>
      </c>
      <c r="C360">
        <v>2021</v>
      </c>
      <c r="D360">
        <v>2022</v>
      </c>
      <c r="E360">
        <v>2023</v>
      </c>
      <c r="F360">
        <v>2024</v>
      </c>
      <c r="G360">
        <v>2025</v>
      </c>
      <c r="H360">
        <v>2026</v>
      </c>
      <c r="I360">
        <v>2027</v>
      </c>
      <c r="J360">
        <v>2028</v>
      </c>
      <c r="K360">
        <v>2029</v>
      </c>
      <c r="L360">
        <v>2030</v>
      </c>
      <c r="M360">
        <v>2031</v>
      </c>
      <c r="N360">
        <v>2032</v>
      </c>
      <c r="O360">
        <v>2033</v>
      </c>
      <c r="P360">
        <v>2034</v>
      </c>
      <c r="Q360">
        <v>2035</v>
      </c>
      <c r="R360">
        <v>2036</v>
      </c>
      <c r="S360">
        <v>2037</v>
      </c>
      <c r="T360">
        <v>2038</v>
      </c>
      <c r="U360">
        <v>2039</v>
      </c>
      <c r="V360">
        <v>2040</v>
      </c>
      <c r="W360">
        <v>2041</v>
      </c>
      <c r="X360">
        <v>2042</v>
      </c>
      <c r="Y360">
        <v>2043</v>
      </c>
      <c r="Z360">
        <v>2044</v>
      </c>
      <c r="AA360">
        <v>2045</v>
      </c>
      <c r="AB360">
        <v>2046</v>
      </c>
      <c r="AC360">
        <v>2047</v>
      </c>
      <c r="AD360">
        <v>2048</v>
      </c>
      <c r="AE360">
        <v>2049</v>
      </c>
      <c r="AF360">
        <v>2050</v>
      </c>
      <c r="AG360">
        <v>2051</v>
      </c>
      <c r="AH360">
        <v>2052</v>
      </c>
      <c r="AI360">
        <v>2053</v>
      </c>
      <c r="AJ360">
        <v>2054</v>
      </c>
      <c r="AK360" t="s">
        <v>1418</v>
      </c>
    </row>
    <row r="361" spans="1:37" x14ac:dyDescent="0.35">
      <c r="A361">
        <v>1</v>
      </c>
      <c r="B361">
        <v>1</v>
      </c>
      <c r="C361">
        <v>1</v>
      </c>
      <c r="D361">
        <v>1</v>
      </c>
      <c r="E361">
        <v>1</v>
      </c>
      <c r="F361">
        <v>1</v>
      </c>
      <c r="G361">
        <v>1</v>
      </c>
      <c r="H361">
        <v>1</v>
      </c>
      <c r="I361">
        <v>1</v>
      </c>
      <c r="J361">
        <v>1</v>
      </c>
      <c r="K361">
        <v>1</v>
      </c>
      <c r="L361">
        <v>1</v>
      </c>
      <c r="M361">
        <v>1</v>
      </c>
      <c r="N361">
        <v>1</v>
      </c>
      <c r="O361">
        <v>1</v>
      </c>
      <c r="P361">
        <v>1</v>
      </c>
      <c r="Q361">
        <v>1</v>
      </c>
      <c r="R361">
        <v>1</v>
      </c>
      <c r="S361">
        <v>1</v>
      </c>
      <c r="T361">
        <v>1</v>
      </c>
      <c r="U361">
        <v>1</v>
      </c>
      <c r="V361">
        <v>1</v>
      </c>
      <c r="W361">
        <v>1</v>
      </c>
      <c r="X361">
        <v>1</v>
      </c>
      <c r="Y361">
        <v>1</v>
      </c>
      <c r="Z361">
        <v>1</v>
      </c>
      <c r="AA361">
        <v>1</v>
      </c>
      <c r="AB361">
        <v>1</v>
      </c>
      <c r="AC361">
        <v>1</v>
      </c>
      <c r="AD361">
        <v>1</v>
      </c>
      <c r="AE361">
        <v>1</v>
      </c>
      <c r="AF361">
        <v>1</v>
      </c>
      <c r="AG361">
        <v>1</v>
      </c>
      <c r="AH361">
        <v>1</v>
      </c>
      <c r="AI361">
        <v>1</v>
      </c>
      <c r="AJ361">
        <v>1</v>
      </c>
      <c r="AK361">
        <v>1</v>
      </c>
    </row>
    <row r="364" spans="1:37" x14ac:dyDescent="0.35">
      <c r="A364" t="s">
        <v>1472</v>
      </c>
    </row>
    <row r="365" spans="1:37" x14ac:dyDescent="0.35">
      <c r="B365" s="4">
        <v>2020</v>
      </c>
      <c r="C365">
        <v>2021</v>
      </c>
      <c r="D365">
        <v>2022</v>
      </c>
      <c r="E365">
        <v>2023</v>
      </c>
      <c r="F365">
        <v>2024</v>
      </c>
      <c r="G365">
        <v>2025</v>
      </c>
      <c r="H365">
        <v>2026</v>
      </c>
      <c r="I365">
        <v>2027</v>
      </c>
      <c r="J365">
        <v>2028</v>
      </c>
      <c r="K365">
        <v>2029</v>
      </c>
      <c r="L365">
        <v>2030</v>
      </c>
      <c r="M365">
        <v>2031</v>
      </c>
      <c r="N365">
        <v>2032</v>
      </c>
      <c r="O365">
        <v>2033</v>
      </c>
      <c r="P365">
        <v>2034</v>
      </c>
      <c r="Q365">
        <v>2035</v>
      </c>
      <c r="R365">
        <v>2036</v>
      </c>
      <c r="S365">
        <v>2037</v>
      </c>
      <c r="T365">
        <v>2038</v>
      </c>
      <c r="U365">
        <v>2039</v>
      </c>
      <c r="V365">
        <v>2040</v>
      </c>
      <c r="W365">
        <v>2041</v>
      </c>
      <c r="X365">
        <v>2042</v>
      </c>
      <c r="Y365">
        <v>2043</v>
      </c>
      <c r="Z365">
        <v>2044</v>
      </c>
      <c r="AA365">
        <v>2045</v>
      </c>
      <c r="AB365">
        <v>2046</v>
      </c>
      <c r="AC365">
        <v>2047</v>
      </c>
      <c r="AD365">
        <v>2048</v>
      </c>
      <c r="AE365">
        <v>2049</v>
      </c>
      <c r="AF365">
        <v>2050</v>
      </c>
      <c r="AG365">
        <v>2051</v>
      </c>
      <c r="AH365">
        <v>2052</v>
      </c>
      <c r="AI365">
        <v>2053</v>
      </c>
      <c r="AJ365">
        <v>2054</v>
      </c>
      <c r="AK365" t="s">
        <v>1418</v>
      </c>
    </row>
    <row r="366" spans="1:37" x14ac:dyDescent="0.35">
      <c r="A366">
        <v>1</v>
      </c>
      <c r="B366">
        <v>1</v>
      </c>
      <c r="C366">
        <v>1</v>
      </c>
      <c r="D366">
        <v>1</v>
      </c>
      <c r="E366">
        <v>1</v>
      </c>
      <c r="F366">
        <v>1</v>
      </c>
      <c r="G366">
        <v>1</v>
      </c>
      <c r="H366">
        <v>1</v>
      </c>
      <c r="I366">
        <v>1</v>
      </c>
      <c r="J366">
        <v>1</v>
      </c>
      <c r="K366">
        <v>1</v>
      </c>
      <c r="L366">
        <v>1</v>
      </c>
      <c r="M366">
        <v>1</v>
      </c>
      <c r="N366">
        <v>1</v>
      </c>
      <c r="O366">
        <v>1</v>
      </c>
      <c r="P366">
        <v>1</v>
      </c>
      <c r="Q366">
        <v>1</v>
      </c>
      <c r="R366">
        <v>1</v>
      </c>
      <c r="S366">
        <v>1</v>
      </c>
      <c r="T366">
        <v>1</v>
      </c>
      <c r="U366">
        <v>1</v>
      </c>
      <c r="V366">
        <v>1</v>
      </c>
      <c r="W366">
        <v>1</v>
      </c>
      <c r="X366">
        <v>1</v>
      </c>
      <c r="Y366">
        <v>1</v>
      </c>
      <c r="Z366">
        <v>1</v>
      </c>
      <c r="AA366">
        <v>1</v>
      </c>
      <c r="AB366">
        <v>1</v>
      </c>
      <c r="AC366">
        <v>1</v>
      </c>
      <c r="AD366">
        <v>1</v>
      </c>
      <c r="AE366">
        <v>1</v>
      </c>
      <c r="AF366">
        <v>1</v>
      </c>
      <c r="AG366">
        <v>1</v>
      </c>
      <c r="AH366">
        <v>1</v>
      </c>
      <c r="AI366">
        <v>1</v>
      </c>
      <c r="AJ366">
        <v>1</v>
      </c>
      <c r="AK366">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P175"/>
  <sheetViews>
    <sheetView topLeftCell="E1" zoomScale="55" zoomScaleNormal="55" workbookViewId="0">
      <selection activeCell="W26" sqref="W26"/>
    </sheetView>
  </sheetViews>
  <sheetFormatPr defaultRowHeight="14.5" x14ac:dyDescent="0.35"/>
  <cols>
    <col min="1" max="1" width="17.6328125" bestFit="1" customWidth="1"/>
    <col min="2" max="2" width="14.1796875" bestFit="1" customWidth="1"/>
  </cols>
  <sheetData>
    <row r="3" spans="1:42" x14ac:dyDescent="0.35">
      <c r="A3" t="s">
        <v>0</v>
      </c>
      <c r="B3" s="165" t="s">
        <v>120</v>
      </c>
      <c r="C3" s="164" t="s">
        <v>70</v>
      </c>
      <c r="D3" t="s">
        <v>1</v>
      </c>
      <c r="E3" t="s">
        <v>2</v>
      </c>
    </row>
    <row r="6" spans="1:42" x14ac:dyDescent="0.35">
      <c r="A6" t="s">
        <v>47</v>
      </c>
    </row>
    <row r="7" spans="1:42" x14ac:dyDescent="0.35">
      <c r="D7" t="s">
        <v>116</v>
      </c>
    </row>
    <row r="8" spans="1:42" x14ac:dyDescent="0.35">
      <c r="A8" s="165" t="s">
        <v>117</v>
      </c>
      <c r="B8" s="164" t="s">
        <v>118</v>
      </c>
      <c r="C8" t="s">
        <v>119</v>
      </c>
      <c r="D8" s="4">
        <v>2020</v>
      </c>
      <c r="E8">
        <v>2021</v>
      </c>
      <c r="F8">
        <v>2022</v>
      </c>
      <c r="G8">
        <v>2023</v>
      </c>
      <c r="H8">
        <v>2024</v>
      </c>
      <c r="I8">
        <v>2025</v>
      </c>
      <c r="J8">
        <v>2026</v>
      </c>
      <c r="K8">
        <v>2027</v>
      </c>
      <c r="L8">
        <v>2028</v>
      </c>
      <c r="M8">
        <v>2029</v>
      </c>
      <c r="N8">
        <v>2030</v>
      </c>
      <c r="O8">
        <v>2031</v>
      </c>
      <c r="P8">
        <v>2032</v>
      </c>
      <c r="Q8">
        <v>2033</v>
      </c>
      <c r="R8">
        <v>2034</v>
      </c>
      <c r="S8">
        <v>2035</v>
      </c>
      <c r="T8">
        <v>2036</v>
      </c>
      <c r="U8">
        <v>2037</v>
      </c>
      <c r="V8">
        <v>2038</v>
      </c>
      <c r="W8">
        <v>2039</v>
      </c>
      <c r="X8">
        <v>2040</v>
      </c>
      <c r="Y8">
        <v>2041</v>
      </c>
      <c r="Z8">
        <v>2042</v>
      </c>
      <c r="AA8">
        <v>2043</v>
      </c>
      <c r="AB8">
        <v>2044</v>
      </c>
      <c r="AC8">
        <v>2045</v>
      </c>
      <c r="AD8">
        <v>2046</v>
      </c>
      <c r="AE8">
        <v>2047</v>
      </c>
      <c r="AF8">
        <v>2048</v>
      </c>
      <c r="AG8">
        <v>2049</v>
      </c>
      <c r="AH8">
        <v>2050</v>
      </c>
      <c r="AI8">
        <v>2051</v>
      </c>
      <c r="AJ8">
        <v>2052</v>
      </c>
      <c r="AK8">
        <v>2053</v>
      </c>
      <c r="AL8">
        <v>2054</v>
      </c>
      <c r="AM8" t="s">
        <v>1418</v>
      </c>
    </row>
    <row r="9" spans="1:42" x14ac:dyDescent="0.35">
      <c r="A9" t="str">
        <f>'Techs-Fuels Updated'!C2</f>
        <v>BACKSTOP1</v>
      </c>
      <c r="B9" t="str">
        <f>'Techs-Fuels Updated'!J2</f>
        <v>ALEL1</v>
      </c>
      <c r="C9">
        <f>'Techs-Fuels Updated'!L2</f>
        <v>1</v>
      </c>
      <c r="D9">
        <f>'Techs-Fuels Updated'!K2</f>
        <v>1</v>
      </c>
      <c r="E9">
        <f>D9</f>
        <v>1</v>
      </c>
      <c r="F9">
        <f t="shared" ref="F9:AC19" si="0">E9</f>
        <v>1</v>
      </c>
      <c r="G9">
        <f t="shared" si="0"/>
        <v>1</v>
      </c>
      <c r="H9">
        <f t="shared" si="0"/>
        <v>1</v>
      </c>
      <c r="I9">
        <f t="shared" si="0"/>
        <v>1</v>
      </c>
      <c r="J9">
        <f t="shared" si="0"/>
        <v>1</v>
      </c>
      <c r="K9">
        <f t="shared" si="0"/>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ref="AD9:AD72" si="1">AC9</f>
        <v>1</v>
      </c>
      <c r="AE9">
        <f t="shared" ref="AE9:AE72" si="2">AD9</f>
        <v>1</v>
      </c>
      <c r="AF9">
        <f t="shared" ref="AF9:AF72" si="3">AE9</f>
        <v>1</v>
      </c>
      <c r="AG9">
        <f t="shared" ref="AG9:AG72" si="4">AF9</f>
        <v>1</v>
      </c>
      <c r="AH9">
        <f t="shared" ref="AH9:AH72" si="5">AG9</f>
        <v>1</v>
      </c>
      <c r="AI9">
        <f t="shared" ref="AI9:AI72" si="6">AH9</f>
        <v>1</v>
      </c>
      <c r="AJ9">
        <f t="shared" ref="AJ9:AJ72" si="7">AI9</f>
        <v>1</v>
      </c>
      <c r="AK9">
        <f t="shared" ref="AK9:AK72" si="8">AJ9</f>
        <v>1</v>
      </c>
      <c r="AL9">
        <f t="shared" ref="AL9:AL72" si="9">AK9</f>
        <v>1</v>
      </c>
      <c r="AM9">
        <f t="shared" ref="AM9:AM72" si="10">AL9</f>
        <v>1</v>
      </c>
    </row>
    <row r="10" spans="1:42" x14ac:dyDescent="0.35">
      <c r="A10" t="str">
        <f>'Techs-Fuels Updated'!C3</f>
        <v>ALNGEXT</v>
      </c>
      <c r="B10" t="str">
        <f>'Techs-Fuels Updated'!J3</f>
        <v>ALNG</v>
      </c>
      <c r="C10">
        <f>'Techs-Fuels Updated'!L3</f>
        <v>1</v>
      </c>
      <c r="D10">
        <f>'Techs-Fuels Updated'!K3</f>
        <v>1</v>
      </c>
      <c r="E10">
        <f t="shared" ref="E10:T80" si="11">D10</f>
        <v>1</v>
      </c>
      <c r="F10">
        <f t="shared" si="11"/>
        <v>1</v>
      </c>
      <c r="G10">
        <f t="shared" si="11"/>
        <v>1</v>
      </c>
      <c r="H10">
        <f t="shared" si="11"/>
        <v>1</v>
      </c>
      <c r="I10">
        <f t="shared" si="11"/>
        <v>1</v>
      </c>
      <c r="J10">
        <f t="shared" si="11"/>
        <v>1</v>
      </c>
      <c r="K10">
        <f t="shared" si="11"/>
        <v>1</v>
      </c>
      <c r="L10">
        <f t="shared" si="11"/>
        <v>1</v>
      </c>
      <c r="M10">
        <f t="shared" si="11"/>
        <v>1</v>
      </c>
      <c r="N10">
        <f t="shared" si="11"/>
        <v>1</v>
      </c>
      <c r="O10">
        <f t="shared" si="11"/>
        <v>1</v>
      </c>
      <c r="P10">
        <f t="shared" si="11"/>
        <v>1</v>
      </c>
      <c r="Q10">
        <f t="shared" si="11"/>
        <v>1</v>
      </c>
      <c r="R10">
        <f t="shared" si="11"/>
        <v>1</v>
      </c>
      <c r="S10">
        <f t="shared" si="11"/>
        <v>1</v>
      </c>
      <c r="T10">
        <f t="shared" si="11"/>
        <v>1</v>
      </c>
      <c r="U10">
        <f t="shared" si="0"/>
        <v>1</v>
      </c>
      <c r="V10">
        <f t="shared" si="0"/>
        <v>1</v>
      </c>
      <c r="W10">
        <f t="shared" si="0"/>
        <v>1</v>
      </c>
      <c r="X10">
        <f t="shared" si="0"/>
        <v>1</v>
      </c>
      <c r="Y10">
        <f t="shared" si="0"/>
        <v>1</v>
      </c>
      <c r="Z10">
        <f t="shared" si="0"/>
        <v>1</v>
      </c>
      <c r="AA10">
        <f t="shared" si="0"/>
        <v>1</v>
      </c>
      <c r="AB10">
        <f t="shared" si="0"/>
        <v>1</v>
      </c>
      <c r="AC10">
        <f t="shared" si="0"/>
        <v>1</v>
      </c>
      <c r="AD10">
        <f t="shared" si="1"/>
        <v>1</v>
      </c>
      <c r="AE10">
        <f t="shared" si="2"/>
        <v>1</v>
      </c>
      <c r="AF10">
        <f t="shared" si="3"/>
        <v>1</v>
      </c>
      <c r="AG10">
        <f t="shared" si="4"/>
        <v>1</v>
      </c>
      <c r="AH10">
        <f t="shared" si="5"/>
        <v>1</v>
      </c>
      <c r="AI10">
        <f t="shared" si="6"/>
        <v>1</v>
      </c>
      <c r="AJ10">
        <f t="shared" si="7"/>
        <v>1</v>
      </c>
      <c r="AK10">
        <f t="shared" si="8"/>
        <v>1</v>
      </c>
      <c r="AL10">
        <f t="shared" si="9"/>
        <v>1</v>
      </c>
      <c r="AM10">
        <f t="shared" si="10"/>
        <v>1</v>
      </c>
    </row>
    <row r="11" spans="1:42" x14ac:dyDescent="0.35">
      <c r="A11" t="str">
        <f>'Techs-Fuels Updated'!C4</f>
        <v>ALNGIMP</v>
      </c>
      <c r="B11" t="str">
        <f>'Techs-Fuels Updated'!J4</f>
        <v>ALNG</v>
      </c>
      <c r="C11">
        <f>'Techs-Fuels Updated'!L4</f>
        <v>1</v>
      </c>
      <c r="D11">
        <f>'Techs-Fuels Updated'!K4</f>
        <v>1</v>
      </c>
      <c r="E11">
        <f t="shared" si="11"/>
        <v>1</v>
      </c>
      <c r="F11">
        <f t="shared" si="0"/>
        <v>1</v>
      </c>
      <c r="G11">
        <f t="shared" si="0"/>
        <v>1</v>
      </c>
      <c r="H11">
        <f t="shared" si="0"/>
        <v>1</v>
      </c>
      <c r="I11">
        <f t="shared" si="0"/>
        <v>1</v>
      </c>
      <c r="J11">
        <f t="shared" si="0"/>
        <v>1</v>
      </c>
      <c r="K11">
        <f t="shared" si="0"/>
        <v>1</v>
      </c>
      <c r="L11">
        <f t="shared" si="0"/>
        <v>1</v>
      </c>
      <c r="M11">
        <f t="shared" si="0"/>
        <v>1</v>
      </c>
      <c r="N11">
        <f t="shared" si="0"/>
        <v>1</v>
      </c>
      <c r="O11">
        <f t="shared" si="0"/>
        <v>1</v>
      </c>
      <c r="P11">
        <f t="shared" si="0"/>
        <v>1</v>
      </c>
      <c r="Q11">
        <f t="shared" si="0"/>
        <v>1</v>
      </c>
      <c r="R11">
        <f t="shared" si="0"/>
        <v>1</v>
      </c>
      <c r="S11">
        <f t="shared" si="0"/>
        <v>1</v>
      </c>
      <c r="T11">
        <f t="shared" si="0"/>
        <v>1</v>
      </c>
      <c r="U11">
        <f t="shared" si="0"/>
        <v>1</v>
      </c>
      <c r="V11">
        <f t="shared" si="0"/>
        <v>1</v>
      </c>
      <c r="W11">
        <f t="shared" si="0"/>
        <v>1</v>
      </c>
      <c r="X11">
        <f t="shared" si="0"/>
        <v>1</v>
      </c>
      <c r="Y11">
        <f t="shared" si="0"/>
        <v>1</v>
      </c>
      <c r="Z11">
        <f t="shared" si="0"/>
        <v>1</v>
      </c>
      <c r="AA11">
        <f t="shared" si="0"/>
        <v>1</v>
      </c>
      <c r="AB11">
        <f t="shared" si="0"/>
        <v>1</v>
      </c>
      <c r="AC11">
        <f t="shared" si="0"/>
        <v>1</v>
      </c>
      <c r="AD11">
        <f t="shared" si="1"/>
        <v>1</v>
      </c>
      <c r="AE11">
        <f t="shared" si="2"/>
        <v>1</v>
      </c>
      <c r="AF11">
        <f t="shared" si="3"/>
        <v>1</v>
      </c>
      <c r="AG11">
        <f t="shared" si="4"/>
        <v>1</v>
      </c>
      <c r="AH11">
        <f t="shared" si="5"/>
        <v>1</v>
      </c>
      <c r="AI11">
        <f t="shared" si="6"/>
        <v>1</v>
      </c>
      <c r="AJ11">
        <f t="shared" si="7"/>
        <v>1</v>
      </c>
      <c r="AK11">
        <f t="shared" si="8"/>
        <v>1</v>
      </c>
      <c r="AL11">
        <f t="shared" si="9"/>
        <v>1</v>
      </c>
      <c r="AM11">
        <f t="shared" si="10"/>
        <v>1</v>
      </c>
    </row>
    <row r="12" spans="1:42" x14ac:dyDescent="0.35">
      <c r="A12" t="str">
        <f>'Techs-Fuels Updated'!C5</f>
        <v>ALHYDMhI</v>
      </c>
      <c r="B12" t="str">
        <f>'Techs-Fuels Updated'!J5</f>
        <v>ALEL1</v>
      </c>
      <c r="C12">
        <f>'Techs-Fuels Updated'!L5</f>
        <v>1</v>
      </c>
      <c r="D12">
        <f>'Techs-Fuels Updated'!K5</f>
        <v>1</v>
      </c>
      <c r="E12">
        <f t="shared" si="11"/>
        <v>1</v>
      </c>
      <c r="F12">
        <f t="shared" si="0"/>
        <v>1</v>
      </c>
      <c r="G12">
        <f t="shared" si="0"/>
        <v>1</v>
      </c>
      <c r="H12">
        <f t="shared" si="0"/>
        <v>1</v>
      </c>
      <c r="I12">
        <f t="shared" si="0"/>
        <v>1</v>
      </c>
      <c r="J12">
        <f t="shared" si="0"/>
        <v>1</v>
      </c>
      <c r="K12">
        <f t="shared" si="0"/>
        <v>1</v>
      </c>
      <c r="L12">
        <f t="shared" si="0"/>
        <v>1</v>
      </c>
      <c r="M12">
        <f t="shared" si="0"/>
        <v>1</v>
      </c>
      <c r="N12">
        <f t="shared" si="0"/>
        <v>1</v>
      </c>
      <c r="O12">
        <f t="shared" si="0"/>
        <v>1</v>
      </c>
      <c r="P12">
        <f t="shared" si="0"/>
        <v>1</v>
      </c>
      <c r="Q12">
        <f t="shared" si="0"/>
        <v>1</v>
      </c>
      <c r="R12">
        <f t="shared" si="0"/>
        <v>1</v>
      </c>
      <c r="S12">
        <f t="shared" si="0"/>
        <v>1</v>
      </c>
      <c r="T12">
        <f t="shared" si="0"/>
        <v>1</v>
      </c>
      <c r="U12">
        <f t="shared" si="0"/>
        <v>1</v>
      </c>
      <c r="V12">
        <f t="shared" si="0"/>
        <v>1</v>
      </c>
      <c r="W12">
        <f t="shared" si="0"/>
        <v>1</v>
      </c>
      <c r="X12">
        <f t="shared" si="0"/>
        <v>1</v>
      </c>
      <c r="Y12">
        <f t="shared" si="0"/>
        <v>1</v>
      </c>
      <c r="Z12">
        <f t="shared" si="0"/>
        <v>1</v>
      </c>
      <c r="AA12">
        <f t="shared" si="0"/>
        <v>1</v>
      </c>
      <c r="AB12">
        <f t="shared" si="0"/>
        <v>1</v>
      </c>
      <c r="AC12">
        <f t="shared" si="0"/>
        <v>1</v>
      </c>
      <c r="AD12">
        <f t="shared" si="1"/>
        <v>1</v>
      </c>
      <c r="AE12">
        <f t="shared" si="2"/>
        <v>1</v>
      </c>
      <c r="AF12">
        <f t="shared" si="3"/>
        <v>1</v>
      </c>
      <c r="AG12">
        <f t="shared" si="4"/>
        <v>1</v>
      </c>
      <c r="AH12">
        <f t="shared" si="5"/>
        <v>1</v>
      </c>
      <c r="AI12">
        <f t="shared" si="6"/>
        <v>1</v>
      </c>
      <c r="AJ12">
        <f t="shared" si="7"/>
        <v>1</v>
      </c>
      <c r="AK12">
        <f t="shared" si="8"/>
        <v>1</v>
      </c>
      <c r="AL12">
        <f t="shared" si="9"/>
        <v>1</v>
      </c>
      <c r="AM12">
        <f t="shared" si="10"/>
        <v>1</v>
      </c>
    </row>
    <row r="13" spans="1:42" x14ac:dyDescent="0.35">
      <c r="A13" s="19" t="str">
        <f>'Techs-Fuels Updated'!C7</f>
        <v>ALHYDMhI1</v>
      </c>
      <c r="B13" s="19" t="str">
        <f>'Techs-Fuels Updated'!J7</f>
        <v>ALEL1</v>
      </c>
      <c r="C13" s="19">
        <f>'Techs-Fuels Updated'!L7</f>
        <v>2</v>
      </c>
      <c r="D13" s="19">
        <f>'Techs-Fuels Updated'!K7</f>
        <v>1</v>
      </c>
      <c r="E13" s="19">
        <f t="shared" si="11"/>
        <v>1</v>
      </c>
      <c r="F13" s="19">
        <f t="shared" si="0"/>
        <v>1</v>
      </c>
      <c r="G13" s="19">
        <f t="shared" si="0"/>
        <v>1</v>
      </c>
      <c r="H13" s="19">
        <f t="shared" si="0"/>
        <v>1</v>
      </c>
      <c r="I13" s="19">
        <f t="shared" si="0"/>
        <v>1</v>
      </c>
      <c r="J13" s="19">
        <f t="shared" si="0"/>
        <v>1</v>
      </c>
      <c r="K13" s="19">
        <f t="shared" si="0"/>
        <v>1</v>
      </c>
      <c r="L13" s="19">
        <f t="shared" si="0"/>
        <v>1</v>
      </c>
      <c r="M13" s="19">
        <f t="shared" si="0"/>
        <v>1</v>
      </c>
      <c r="N13" s="19">
        <f t="shared" si="0"/>
        <v>1</v>
      </c>
      <c r="O13" s="19">
        <f t="shared" si="0"/>
        <v>1</v>
      </c>
      <c r="P13" s="19">
        <f t="shared" si="0"/>
        <v>1</v>
      </c>
      <c r="Q13" s="19">
        <f t="shared" si="0"/>
        <v>1</v>
      </c>
      <c r="R13" s="19">
        <f t="shared" si="0"/>
        <v>1</v>
      </c>
      <c r="S13" s="19">
        <f t="shared" si="0"/>
        <v>1</v>
      </c>
      <c r="T13" s="19">
        <f t="shared" si="0"/>
        <v>1</v>
      </c>
      <c r="U13" s="19">
        <f t="shared" si="0"/>
        <v>1</v>
      </c>
      <c r="V13" s="19">
        <f t="shared" si="0"/>
        <v>1</v>
      </c>
      <c r="W13" s="19">
        <f t="shared" si="0"/>
        <v>1</v>
      </c>
      <c r="X13" s="19">
        <f t="shared" si="0"/>
        <v>1</v>
      </c>
      <c r="Y13" s="19">
        <f t="shared" si="0"/>
        <v>1</v>
      </c>
      <c r="Z13" s="19">
        <f t="shared" si="0"/>
        <v>1</v>
      </c>
      <c r="AA13" s="19">
        <f t="shared" si="0"/>
        <v>1</v>
      </c>
      <c r="AB13" s="19">
        <f t="shared" si="0"/>
        <v>1</v>
      </c>
      <c r="AC13" s="19">
        <f t="shared" si="0"/>
        <v>1</v>
      </c>
      <c r="AD13" s="19">
        <f t="shared" si="1"/>
        <v>1</v>
      </c>
      <c r="AE13" s="19">
        <f t="shared" si="2"/>
        <v>1</v>
      </c>
      <c r="AF13" s="19">
        <f t="shared" si="3"/>
        <v>1</v>
      </c>
      <c r="AG13" s="19">
        <f t="shared" si="4"/>
        <v>1</v>
      </c>
      <c r="AH13" s="19">
        <f t="shared" si="5"/>
        <v>1</v>
      </c>
      <c r="AI13" s="19">
        <f t="shared" si="6"/>
        <v>1</v>
      </c>
      <c r="AJ13" s="19">
        <f t="shared" si="7"/>
        <v>1</v>
      </c>
      <c r="AK13" s="19">
        <f t="shared" si="8"/>
        <v>1</v>
      </c>
      <c r="AL13" s="19">
        <f t="shared" si="9"/>
        <v>1</v>
      </c>
      <c r="AM13" s="19">
        <f t="shared" si="10"/>
        <v>1</v>
      </c>
      <c r="AN13" s="19"/>
      <c r="AO13" s="19"/>
      <c r="AP13" s="19"/>
    </row>
    <row r="14" spans="1:42" x14ac:dyDescent="0.35">
      <c r="A14" s="19" t="str">
        <f>A13</f>
        <v>ALHYDMhI1</v>
      </c>
      <c r="B14" s="19" t="s">
        <v>73</v>
      </c>
      <c r="C14" s="19">
        <f>C13</f>
        <v>2</v>
      </c>
      <c r="D14" s="19">
        <v>988</v>
      </c>
      <c r="E14" s="19">
        <f t="shared" si="11"/>
        <v>988</v>
      </c>
      <c r="F14" s="19">
        <f t="shared" si="11"/>
        <v>988</v>
      </c>
      <c r="G14" s="19">
        <f t="shared" si="11"/>
        <v>988</v>
      </c>
      <c r="H14" s="19">
        <f t="shared" si="11"/>
        <v>988</v>
      </c>
      <c r="I14" s="19">
        <f t="shared" si="11"/>
        <v>988</v>
      </c>
      <c r="J14" s="19">
        <f t="shared" si="11"/>
        <v>988</v>
      </c>
      <c r="K14" s="19">
        <f t="shared" si="11"/>
        <v>988</v>
      </c>
      <c r="L14" s="19">
        <f t="shared" si="11"/>
        <v>988</v>
      </c>
      <c r="M14" s="19">
        <f t="shared" si="11"/>
        <v>988</v>
      </c>
      <c r="N14" s="19">
        <f t="shared" si="11"/>
        <v>988</v>
      </c>
      <c r="O14" s="19">
        <f t="shared" si="11"/>
        <v>988</v>
      </c>
      <c r="P14" s="19">
        <f t="shared" si="11"/>
        <v>988</v>
      </c>
      <c r="Q14" s="19">
        <f t="shared" si="11"/>
        <v>988</v>
      </c>
      <c r="R14" s="19">
        <f t="shared" si="11"/>
        <v>988</v>
      </c>
      <c r="S14" s="19">
        <f t="shared" si="11"/>
        <v>988</v>
      </c>
      <c r="T14" s="19">
        <f t="shared" si="11"/>
        <v>988</v>
      </c>
      <c r="U14" s="19">
        <f t="shared" ref="U14:AC14" si="12">T14</f>
        <v>988</v>
      </c>
      <c r="V14" s="19">
        <f t="shared" si="12"/>
        <v>988</v>
      </c>
      <c r="W14" s="19">
        <f t="shared" si="12"/>
        <v>988</v>
      </c>
      <c r="X14" s="19">
        <f t="shared" si="12"/>
        <v>988</v>
      </c>
      <c r="Y14" s="19">
        <f t="shared" si="12"/>
        <v>988</v>
      </c>
      <c r="Z14" s="19">
        <f t="shared" si="12"/>
        <v>988</v>
      </c>
      <c r="AA14" s="19">
        <f t="shared" si="12"/>
        <v>988</v>
      </c>
      <c r="AB14" s="19">
        <f t="shared" si="12"/>
        <v>988</v>
      </c>
      <c r="AC14" s="19">
        <f t="shared" si="12"/>
        <v>988</v>
      </c>
      <c r="AD14" s="19">
        <f t="shared" si="1"/>
        <v>988</v>
      </c>
      <c r="AE14" s="19">
        <f t="shared" si="2"/>
        <v>988</v>
      </c>
      <c r="AF14" s="19">
        <f t="shared" si="3"/>
        <v>988</v>
      </c>
      <c r="AG14" s="19">
        <f t="shared" si="4"/>
        <v>988</v>
      </c>
      <c r="AH14" s="19">
        <f t="shared" si="5"/>
        <v>988</v>
      </c>
      <c r="AI14" s="19">
        <f t="shared" si="6"/>
        <v>988</v>
      </c>
      <c r="AJ14" s="19">
        <f t="shared" si="7"/>
        <v>988</v>
      </c>
      <c r="AK14" s="19">
        <f t="shared" si="8"/>
        <v>988</v>
      </c>
      <c r="AL14" s="19">
        <f t="shared" si="9"/>
        <v>988</v>
      </c>
      <c r="AM14" s="19">
        <f t="shared" si="10"/>
        <v>988</v>
      </c>
      <c r="AN14" s="19"/>
      <c r="AO14" s="19"/>
      <c r="AP14" s="19"/>
    </row>
    <row r="15" spans="1:42" x14ac:dyDescent="0.35">
      <c r="A15" s="19" t="str">
        <f>'Techs-Fuels Updated'!C8</f>
        <v>ALHYDMhI2</v>
      </c>
      <c r="B15" s="19" t="str">
        <f>'Techs-Fuels Updated'!J8</f>
        <v>ALEL1</v>
      </c>
      <c r="C15" s="19">
        <f>'Techs-Fuels Updated'!L8</f>
        <v>2</v>
      </c>
      <c r="D15" s="19">
        <f>'Techs-Fuels Updated'!K8</f>
        <v>1</v>
      </c>
      <c r="E15" s="19">
        <f t="shared" si="11"/>
        <v>1</v>
      </c>
      <c r="F15" s="19">
        <f t="shared" si="0"/>
        <v>1</v>
      </c>
      <c r="G15" s="19">
        <f t="shared" si="0"/>
        <v>1</v>
      </c>
      <c r="H15" s="19">
        <f t="shared" si="0"/>
        <v>1</v>
      </c>
      <c r="I15" s="19">
        <f t="shared" si="0"/>
        <v>1</v>
      </c>
      <c r="J15" s="19">
        <f t="shared" si="0"/>
        <v>1</v>
      </c>
      <c r="K15" s="19">
        <f t="shared" si="0"/>
        <v>1</v>
      </c>
      <c r="L15" s="19">
        <f t="shared" si="0"/>
        <v>1</v>
      </c>
      <c r="M15" s="19">
        <f t="shared" si="0"/>
        <v>1</v>
      </c>
      <c r="N15" s="19">
        <f t="shared" si="0"/>
        <v>1</v>
      </c>
      <c r="O15" s="19">
        <f t="shared" si="0"/>
        <v>1</v>
      </c>
      <c r="P15" s="19">
        <f t="shared" si="0"/>
        <v>1</v>
      </c>
      <c r="Q15" s="19">
        <f t="shared" si="0"/>
        <v>1</v>
      </c>
      <c r="R15" s="19">
        <f t="shared" si="0"/>
        <v>1</v>
      </c>
      <c r="S15" s="19">
        <f t="shared" si="0"/>
        <v>1</v>
      </c>
      <c r="T15" s="19">
        <f t="shared" si="0"/>
        <v>1</v>
      </c>
      <c r="U15" s="19">
        <f t="shared" si="0"/>
        <v>1</v>
      </c>
      <c r="V15" s="19">
        <f t="shared" si="0"/>
        <v>1</v>
      </c>
      <c r="W15" s="19">
        <f t="shared" si="0"/>
        <v>1</v>
      </c>
      <c r="X15" s="19">
        <f t="shared" si="0"/>
        <v>1</v>
      </c>
      <c r="Y15" s="19">
        <f t="shared" si="0"/>
        <v>1</v>
      </c>
      <c r="Z15" s="19">
        <f t="shared" si="0"/>
        <v>1</v>
      </c>
      <c r="AA15" s="19">
        <f t="shared" si="0"/>
        <v>1</v>
      </c>
      <c r="AB15" s="19">
        <f t="shared" si="0"/>
        <v>1</v>
      </c>
      <c r="AC15" s="19">
        <f t="shared" si="0"/>
        <v>1</v>
      </c>
      <c r="AD15" s="19">
        <f t="shared" si="1"/>
        <v>1</v>
      </c>
      <c r="AE15" s="19">
        <f t="shared" si="2"/>
        <v>1</v>
      </c>
      <c r="AF15" s="19">
        <f t="shared" si="3"/>
        <v>1</v>
      </c>
      <c r="AG15" s="19">
        <f t="shared" si="4"/>
        <v>1</v>
      </c>
      <c r="AH15" s="19">
        <f t="shared" si="5"/>
        <v>1</v>
      </c>
      <c r="AI15" s="19">
        <f t="shared" si="6"/>
        <v>1</v>
      </c>
      <c r="AJ15" s="19">
        <f t="shared" si="7"/>
        <v>1</v>
      </c>
      <c r="AK15" s="19">
        <f t="shared" si="8"/>
        <v>1</v>
      </c>
      <c r="AL15" s="19">
        <f t="shared" si="9"/>
        <v>1</v>
      </c>
      <c r="AM15" s="19">
        <f t="shared" si="10"/>
        <v>1</v>
      </c>
      <c r="AN15" s="19"/>
      <c r="AO15" s="19"/>
      <c r="AP15" s="19"/>
    </row>
    <row r="16" spans="1:42" x14ac:dyDescent="0.35">
      <c r="A16" s="19" t="str">
        <f>A15</f>
        <v>ALHYDMhI2</v>
      </c>
      <c r="B16" s="19" t="s">
        <v>74</v>
      </c>
      <c r="C16" s="19">
        <f>C15</f>
        <v>2</v>
      </c>
      <c r="D16" s="19">
        <v>1200</v>
      </c>
      <c r="E16" s="19">
        <f t="shared" si="11"/>
        <v>1200</v>
      </c>
      <c r="F16" s="19">
        <f t="shared" si="11"/>
        <v>1200</v>
      </c>
      <c r="G16" s="19">
        <f t="shared" si="11"/>
        <v>1200</v>
      </c>
      <c r="H16" s="19">
        <f t="shared" si="11"/>
        <v>1200</v>
      </c>
      <c r="I16" s="19">
        <f t="shared" si="11"/>
        <v>1200</v>
      </c>
      <c r="J16" s="19">
        <f t="shared" si="11"/>
        <v>1200</v>
      </c>
      <c r="K16" s="19">
        <f t="shared" si="11"/>
        <v>1200</v>
      </c>
      <c r="L16" s="19">
        <f t="shared" si="11"/>
        <v>1200</v>
      </c>
      <c r="M16" s="19">
        <f t="shared" si="11"/>
        <v>1200</v>
      </c>
      <c r="N16" s="19">
        <f t="shared" si="11"/>
        <v>1200</v>
      </c>
      <c r="O16" s="19">
        <f t="shared" si="11"/>
        <v>1200</v>
      </c>
      <c r="P16" s="19">
        <f t="shared" si="11"/>
        <v>1200</v>
      </c>
      <c r="Q16" s="19">
        <f t="shared" si="11"/>
        <v>1200</v>
      </c>
      <c r="R16" s="19">
        <f t="shared" si="11"/>
        <v>1200</v>
      </c>
      <c r="S16" s="19">
        <f t="shared" si="11"/>
        <v>1200</v>
      </c>
      <c r="T16" s="19">
        <f t="shared" si="11"/>
        <v>1200</v>
      </c>
      <c r="U16" s="19">
        <f t="shared" ref="U16:AC16" si="13">T16</f>
        <v>1200</v>
      </c>
      <c r="V16" s="19">
        <f t="shared" si="13"/>
        <v>1200</v>
      </c>
      <c r="W16" s="19">
        <f t="shared" si="13"/>
        <v>1200</v>
      </c>
      <c r="X16" s="19">
        <f t="shared" si="13"/>
        <v>1200</v>
      </c>
      <c r="Y16" s="19">
        <f t="shared" si="13"/>
        <v>1200</v>
      </c>
      <c r="Z16" s="19">
        <f t="shared" si="13"/>
        <v>1200</v>
      </c>
      <c r="AA16" s="19">
        <f t="shared" si="13"/>
        <v>1200</v>
      </c>
      <c r="AB16" s="19">
        <f t="shared" si="13"/>
        <v>1200</v>
      </c>
      <c r="AC16" s="19">
        <f t="shared" si="13"/>
        <v>1200</v>
      </c>
      <c r="AD16" s="19">
        <f t="shared" si="1"/>
        <v>1200</v>
      </c>
      <c r="AE16" s="19">
        <f t="shared" si="2"/>
        <v>1200</v>
      </c>
      <c r="AF16" s="19">
        <f t="shared" si="3"/>
        <v>1200</v>
      </c>
      <c r="AG16" s="19">
        <f t="shared" si="4"/>
        <v>1200</v>
      </c>
      <c r="AH16" s="19">
        <f t="shared" si="5"/>
        <v>1200</v>
      </c>
      <c r="AI16" s="19">
        <f t="shared" si="6"/>
        <v>1200</v>
      </c>
      <c r="AJ16" s="19">
        <f t="shared" si="7"/>
        <v>1200</v>
      </c>
      <c r="AK16" s="19">
        <f t="shared" si="8"/>
        <v>1200</v>
      </c>
      <c r="AL16" s="19">
        <f t="shared" si="9"/>
        <v>1200</v>
      </c>
      <c r="AM16" s="19">
        <f t="shared" si="10"/>
        <v>1200</v>
      </c>
      <c r="AN16" s="19"/>
      <c r="AO16" s="19"/>
      <c r="AP16" s="19"/>
    </row>
    <row r="17" spans="1:42" x14ac:dyDescent="0.35">
      <c r="A17" s="19" t="str">
        <f>'Techs-Fuels Updated'!C9</f>
        <v>ALHYDMhI3</v>
      </c>
      <c r="B17" s="19" t="str">
        <f>'Techs-Fuels Updated'!J9</f>
        <v>ALEL1</v>
      </c>
      <c r="C17" s="19">
        <f>'Techs-Fuels Updated'!L9</f>
        <v>2</v>
      </c>
      <c r="D17" s="19">
        <f>'Techs-Fuels Updated'!K9</f>
        <v>1</v>
      </c>
      <c r="E17" s="19">
        <f t="shared" si="11"/>
        <v>1</v>
      </c>
      <c r="F17" s="19">
        <f t="shared" si="0"/>
        <v>1</v>
      </c>
      <c r="G17" s="19">
        <f t="shared" si="0"/>
        <v>1</v>
      </c>
      <c r="H17" s="19">
        <f t="shared" si="0"/>
        <v>1</v>
      </c>
      <c r="I17" s="19">
        <f t="shared" si="0"/>
        <v>1</v>
      </c>
      <c r="J17" s="19">
        <f t="shared" si="0"/>
        <v>1</v>
      </c>
      <c r="K17" s="19">
        <f t="shared" si="0"/>
        <v>1</v>
      </c>
      <c r="L17" s="19">
        <f t="shared" si="0"/>
        <v>1</v>
      </c>
      <c r="M17" s="19">
        <f t="shared" si="0"/>
        <v>1</v>
      </c>
      <c r="N17" s="19">
        <f t="shared" si="0"/>
        <v>1</v>
      </c>
      <c r="O17" s="19">
        <f t="shared" si="0"/>
        <v>1</v>
      </c>
      <c r="P17" s="19">
        <f t="shared" si="0"/>
        <v>1</v>
      </c>
      <c r="Q17" s="19">
        <f t="shared" si="0"/>
        <v>1</v>
      </c>
      <c r="R17" s="19">
        <f t="shared" si="0"/>
        <v>1</v>
      </c>
      <c r="S17" s="19">
        <f t="shared" si="0"/>
        <v>1</v>
      </c>
      <c r="T17" s="19">
        <f t="shared" si="0"/>
        <v>1</v>
      </c>
      <c r="U17" s="19">
        <f t="shared" si="0"/>
        <v>1</v>
      </c>
      <c r="V17" s="19">
        <f t="shared" si="0"/>
        <v>1</v>
      </c>
      <c r="W17" s="19">
        <f t="shared" si="0"/>
        <v>1</v>
      </c>
      <c r="X17" s="19">
        <f t="shared" si="0"/>
        <v>1</v>
      </c>
      <c r="Y17" s="19">
        <f t="shared" si="0"/>
        <v>1</v>
      </c>
      <c r="Z17" s="19">
        <f t="shared" si="0"/>
        <v>1</v>
      </c>
      <c r="AA17" s="19">
        <f t="shared" si="0"/>
        <v>1</v>
      </c>
      <c r="AB17" s="19">
        <f t="shared" si="0"/>
        <v>1</v>
      </c>
      <c r="AC17" s="19">
        <f t="shared" si="0"/>
        <v>1</v>
      </c>
      <c r="AD17" s="19">
        <f t="shared" si="1"/>
        <v>1</v>
      </c>
      <c r="AE17" s="19">
        <f t="shared" si="2"/>
        <v>1</v>
      </c>
      <c r="AF17" s="19">
        <f t="shared" si="3"/>
        <v>1</v>
      </c>
      <c r="AG17" s="19">
        <f t="shared" si="4"/>
        <v>1</v>
      </c>
      <c r="AH17" s="19">
        <f t="shared" si="5"/>
        <v>1</v>
      </c>
      <c r="AI17" s="19">
        <f t="shared" si="6"/>
        <v>1</v>
      </c>
      <c r="AJ17" s="19">
        <f t="shared" si="7"/>
        <v>1</v>
      </c>
      <c r="AK17" s="19">
        <f t="shared" si="8"/>
        <v>1</v>
      </c>
      <c r="AL17" s="19">
        <f t="shared" si="9"/>
        <v>1</v>
      </c>
      <c r="AM17" s="19">
        <f t="shared" si="10"/>
        <v>1</v>
      </c>
      <c r="AN17" s="19"/>
      <c r="AO17" s="19"/>
      <c r="AP17" s="19"/>
    </row>
    <row r="18" spans="1:42" x14ac:dyDescent="0.35">
      <c r="A18" s="19" t="str">
        <f>A17</f>
        <v>ALHYDMhI3</v>
      </c>
      <c r="B18" s="19" t="s">
        <v>75</v>
      </c>
      <c r="C18" s="19">
        <f>C17</f>
        <v>2</v>
      </c>
      <c r="D18" s="19">
        <v>2260</v>
      </c>
      <c r="E18" s="19">
        <f>D18</f>
        <v>2260</v>
      </c>
      <c r="F18" s="19">
        <f t="shared" ref="F18:AC18" si="14">E18</f>
        <v>2260</v>
      </c>
      <c r="G18" s="19">
        <f t="shared" si="14"/>
        <v>2260</v>
      </c>
      <c r="H18" s="19">
        <f t="shared" si="14"/>
        <v>2260</v>
      </c>
      <c r="I18" s="19">
        <f t="shared" si="14"/>
        <v>2260</v>
      </c>
      <c r="J18" s="19">
        <f t="shared" si="14"/>
        <v>2260</v>
      </c>
      <c r="K18" s="19">
        <f t="shared" si="14"/>
        <v>2260</v>
      </c>
      <c r="L18" s="19">
        <f t="shared" si="14"/>
        <v>2260</v>
      </c>
      <c r="M18" s="19">
        <f t="shared" si="14"/>
        <v>2260</v>
      </c>
      <c r="N18" s="19">
        <f t="shared" si="14"/>
        <v>2260</v>
      </c>
      <c r="O18" s="19">
        <f t="shared" si="14"/>
        <v>2260</v>
      </c>
      <c r="P18" s="19">
        <f t="shared" si="14"/>
        <v>2260</v>
      </c>
      <c r="Q18" s="19">
        <f t="shared" si="14"/>
        <v>2260</v>
      </c>
      <c r="R18" s="19">
        <f t="shared" si="14"/>
        <v>2260</v>
      </c>
      <c r="S18" s="19">
        <f t="shared" si="14"/>
        <v>2260</v>
      </c>
      <c r="T18" s="19">
        <f t="shared" si="14"/>
        <v>2260</v>
      </c>
      <c r="U18" s="19">
        <f t="shared" si="14"/>
        <v>2260</v>
      </c>
      <c r="V18" s="19">
        <f t="shared" si="14"/>
        <v>2260</v>
      </c>
      <c r="W18" s="19">
        <f t="shared" si="14"/>
        <v>2260</v>
      </c>
      <c r="X18" s="19">
        <f t="shared" si="14"/>
        <v>2260</v>
      </c>
      <c r="Y18" s="19">
        <f t="shared" si="14"/>
        <v>2260</v>
      </c>
      <c r="Z18" s="19">
        <f t="shared" si="14"/>
        <v>2260</v>
      </c>
      <c r="AA18" s="19">
        <f t="shared" si="14"/>
        <v>2260</v>
      </c>
      <c r="AB18" s="19">
        <f t="shared" si="14"/>
        <v>2260</v>
      </c>
      <c r="AC18" s="19">
        <f t="shared" si="14"/>
        <v>2260</v>
      </c>
      <c r="AD18" s="19">
        <f t="shared" si="1"/>
        <v>2260</v>
      </c>
      <c r="AE18" s="19">
        <f t="shared" si="2"/>
        <v>2260</v>
      </c>
      <c r="AF18" s="19">
        <f t="shared" si="3"/>
        <v>2260</v>
      </c>
      <c r="AG18" s="19">
        <f t="shared" si="4"/>
        <v>2260</v>
      </c>
      <c r="AH18" s="19">
        <f t="shared" si="5"/>
        <v>2260</v>
      </c>
      <c r="AI18" s="19">
        <f t="shared" si="6"/>
        <v>2260</v>
      </c>
      <c r="AJ18" s="19">
        <f t="shared" si="7"/>
        <v>2260</v>
      </c>
      <c r="AK18" s="19">
        <f t="shared" si="8"/>
        <v>2260</v>
      </c>
      <c r="AL18" s="19">
        <f t="shared" si="9"/>
        <v>2260</v>
      </c>
      <c r="AM18" s="19">
        <f t="shared" si="10"/>
        <v>2260</v>
      </c>
      <c r="AN18" s="19"/>
      <c r="AO18" s="19"/>
      <c r="AP18" s="19"/>
    </row>
    <row r="19" spans="1:42" x14ac:dyDescent="0.35">
      <c r="A19" t="str">
        <f>'Techs-Fuels Updated'!C10</f>
        <v>ALHYDMhO</v>
      </c>
      <c r="B19" t="str">
        <f>'Techs-Fuels Updated'!J10</f>
        <v>ALEL1</v>
      </c>
      <c r="C19">
        <f>'Techs-Fuels Updated'!L10</f>
        <v>1</v>
      </c>
      <c r="D19">
        <f>'Techs-Fuels Updated'!K10</f>
        <v>1</v>
      </c>
      <c r="E19">
        <f t="shared" si="11"/>
        <v>1</v>
      </c>
      <c r="F19">
        <f t="shared" si="0"/>
        <v>1</v>
      </c>
      <c r="G19">
        <f t="shared" si="0"/>
        <v>1</v>
      </c>
      <c r="H19">
        <f t="shared" si="0"/>
        <v>1</v>
      </c>
      <c r="I19">
        <f t="shared" si="0"/>
        <v>1</v>
      </c>
      <c r="J19">
        <f t="shared" ref="F19:AC25" si="15">I19</f>
        <v>1</v>
      </c>
      <c r="K19">
        <f t="shared" si="15"/>
        <v>1</v>
      </c>
      <c r="L19">
        <f t="shared" si="15"/>
        <v>1</v>
      </c>
      <c r="M19">
        <f t="shared" si="15"/>
        <v>1</v>
      </c>
      <c r="N19">
        <f t="shared" si="15"/>
        <v>1</v>
      </c>
      <c r="O19">
        <f t="shared" si="15"/>
        <v>1</v>
      </c>
      <c r="P19">
        <f t="shared" si="15"/>
        <v>1</v>
      </c>
      <c r="Q19">
        <f t="shared" si="15"/>
        <v>1</v>
      </c>
      <c r="R19">
        <f t="shared" si="15"/>
        <v>1</v>
      </c>
      <c r="S19">
        <f t="shared" si="15"/>
        <v>1</v>
      </c>
      <c r="T19">
        <f t="shared" si="15"/>
        <v>1</v>
      </c>
      <c r="U19">
        <f t="shared" si="15"/>
        <v>1</v>
      </c>
      <c r="V19">
        <f t="shared" si="15"/>
        <v>1</v>
      </c>
      <c r="W19">
        <f t="shared" si="15"/>
        <v>1</v>
      </c>
      <c r="X19">
        <f t="shared" si="15"/>
        <v>1</v>
      </c>
      <c r="Y19">
        <f t="shared" si="15"/>
        <v>1</v>
      </c>
      <c r="Z19">
        <f t="shared" si="15"/>
        <v>1</v>
      </c>
      <c r="AA19">
        <f t="shared" si="15"/>
        <v>1</v>
      </c>
      <c r="AB19">
        <f t="shared" si="15"/>
        <v>1</v>
      </c>
      <c r="AC19">
        <f t="shared" si="15"/>
        <v>1</v>
      </c>
      <c r="AD19">
        <f t="shared" si="1"/>
        <v>1</v>
      </c>
      <c r="AE19">
        <f t="shared" si="2"/>
        <v>1</v>
      </c>
      <c r="AF19">
        <f t="shared" si="3"/>
        <v>1</v>
      </c>
      <c r="AG19">
        <f t="shared" si="4"/>
        <v>1</v>
      </c>
      <c r="AH19">
        <f t="shared" si="5"/>
        <v>1</v>
      </c>
      <c r="AI19">
        <f t="shared" si="6"/>
        <v>1</v>
      </c>
      <c r="AJ19">
        <f t="shared" si="7"/>
        <v>1</v>
      </c>
      <c r="AK19">
        <f t="shared" si="8"/>
        <v>1</v>
      </c>
      <c r="AL19">
        <f t="shared" si="9"/>
        <v>1</v>
      </c>
      <c r="AM19">
        <f t="shared" si="10"/>
        <v>1</v>
      </c>
    </row>
    <row r="20" spans="1:42" x14ac:dyDescent="0.35">
      <c r="A20" t="str">
        <f>'Techs-Fuels Updated'!C12</f>
        <v>ALHYRRhI</v>
      </c>
      <c r="B20" t="str">
        <f>'Techs-Fuels Updated'!J12</f>
        <v>ALEL1</v>
      </c>
      <c r="C20">
        <f>'Techs-Fuels Updated'!L12</f>
        <v>1</v>
      </c>
      <c r="D20">
        <f>'Techs-Fuels Updated'!K12</f>
        <v>1</v>
      </c>
      <c r="E20">
        <f t="shared" si="11"/>
        <v>1</v>
      </c>
      <c r="F20">
        <f t="shared" si="15"/>
        <v>1</v>
      </c>
      <c r="G20">
        <f t="shared" si="15"/>
        <v>1</v>
      </c>
      <c r="H20">
        <f t="shared" si="15"/>
        <v>1</v>
      </c>
      <c r="I20">
        <f t="shared" si="15"/>
        <v>1</v>
      </c>
      <c r="J20">
        <f t="shared" si="15"/>
        <v>1</v>
      </c>
      <c r="K20">
        <f t="shared" si="15"/>
        <v>1</v>
      </c>
      <c r="L20">
        <f t="shared" si="15"/>
        <v>1</v>
      </c>
      <c r="M20">
        <f t="shared" si="15"/>
        <v>1</v>
      </c>
      <c r="N20">
        <f t="shared" si="15"/>
        <v>1</v>
      </c>
      <c r="O20">
        <f t="shared" si="15"/>
        <v>1</v>
      </c>
      <c r="P20">
        <f t="shared" si="15"/>
        <v>1</v>
      </c>
      <c r="Q20">
        <f t="shared" si="15"/>
        <v>1</v>
      </c>
      <c r="R20">
        <f t="shared" si="15"/>
        <v>1</v>
      </c>
      <c r="S20">
        <f t="shared" si="15"/>
        <v>1</v>
      </c>
      <c r="T20">
        <f t="shared" si="15"/>
        <v>1</v>
      </c>
      <c r="U20">
        <f t="shared" si="15"/>
        <v>1</v>
      </c>
      <c r="V20">
        <f t="shared" si="15"/>
        <v>1</v>
      </c>
      <c r="W20">
        <f t="shared" si="15"/>
        <v>1</v>
      </c>
      <c r="X20">
        <f t="shared" si="15"/>
        <v>1</v>
      </c>
      <c r="Y20">
        <f t="shared" si="15"/>
        <v>1</v>
      </c>
      <c r="Z20">
        <f t="shared" si="15"/>
        <v>1</v>
      </c>
      <c r="AA20">
        <f t="shared" si="15"/>
        <v>1</v>
      </c>
      <c r="AB20">
        <f t="shared" si="15"/>
        <v>1</v>
      </c>
      <c r="AC20">
        <f t="shared" si="15"/>
        <v>1</v>
      </c>
      <c r="AD20">
        <f t="shared" si="1"/>
        <v>1</v>
      </c>
      <c r="AE20">
        <f t="shared" si="2"/>
        <v>1</v>
      </c>
      <c r="AF20">
        <f t="shared" si="3"/>
        <v>1</v>
      </c>
      <c r="AG20">
        <f t="shared" si="4"/>
        <v>1</v>
      </c>
      <c r="AH20">
        <f t="shared" si="5"/>
        <v>1</v>
      </c>
      <c r="AI20">
        <f t="shared" si="6"/>
        <v>1</v>
      </c>
      <c r="AJ20">
        <f t="shared" si="7"/>
        <v>1</v>
      </c>
      <c r="AK20">
        <f t="shared" si="8"/>
        <v>1</v>
      </c>
      <c r="AL20">
        <f t="shared" si="9"/>
        <v>1</v>
      </c>
      <c r="AM20">
        <f t="shared" si="10"/>
        <v>1</v>
      </c>
    </row>
    <row r="21" spans="1:42" x14ac:dyDescent="0.35">
      <c r="A21" t="str">
        <f>'Techs-Fuels Updated'!C13</f>
        <v>ALHYRRhO</v>
      </c>
      <c r="B21" t="str">
        <f>'Techs-Fuels Updated'!J13</f>
        <v>ALEL1</v>
      </c>
      <c r="C21">
        <f>'Techs-Fuels Updated'!L13</f>
        <v>1</v>
      </c>
      <c r="D21">
        <f>'Techs-Fuels Updated'!K13</f>
        <v>1</v>
      </c>
      <c r="E21">
        <f t="shared" si="11"/>
        <v>1</v>
      </c>
      <c r="F21">
        <f t="shared" si="15"/>
        <v>1</v>
      </c>
      <c r="G21">
        <f t="shared" si="15"/>
        <v>1</v>
      </c>
      <c r="H21">
        <f t="shared" si="15"/>
        <v>1</v>
      </c>
      <c r="I21">
        <f t="shared" si="15"/>
        <v>1</v>
      </c>
      <c r="J21">
        <f t="shared" si="15"/>
        <v>1</v>
      </c>
      <c r="K21">
        <f t="shared" si="15"/>
        <v>1</v>
      </c>
      <c r="L21">
        <f t="shared" si="15"/>
        <v>1</v>
      </c>
      <c r="M21">
        <f t="shared" si="15"/>
        <v>1</v>
      </c>
      <c r="N21">
        <f t="shared" si="15"/>
        <v>1</v>
      </c>
      <c r="O21">
        <f t="shared" si="15"/>
        <v>1</v>
      </c>
      <c r="P21">
        <f t="shared" si="15"/>
        <v>1</v>
      </c>
      <c r="Q21">
        <f t="shared" si="15"/>
        <v>1</v>
      </c>
      <c r="R21">
        <f t="shared" si="15"/>
        <v>1</v>
      </c>
      <c r="S21">
        <f t="shared" si="15"/>
        <v>1</v>
      </c>
      <c r="T21">
        <f t="shared" si="15"/>
        <v>1</v>
      </c>
      <c r="U21">
        <f t="shared" si="15"/>
        <v>1</v>
      </c>
      <c r="V21">
        <f t="shared" si="15"/>
        <v>1</v>
      </c>
      <c r="W21">
        <f t="shared" si="15"/>
        <v>1</v>
      </c>
      <c r="X21">
        <f t="shared" si="15"/>
        <v>1</v>
      </c>
      <c r="Y21">
        <f t="shared" si="15"/>
        <v>1</v>
      </c>
      <c r="Z21">
        <f t="shared" si="15"/>
        <v>1</v>
      </c>
      <c r="AA21">
        <f t="shared" si="15"/>
        <v>1</v>
      </c>
      <c r="AB21">
        <f t="shared" si="15"/>
        <v>1</v>
      </c>
      <c r="AC21">
        <f t="shared" si="15"/>
        <v>1</v>
      </c>
      <c r="AD21">
        <f t="shared" si="1"/>
        <v>1</v>
      </c>
      <c r="AE21">
        <f t="shared" si="2"/>
        <v>1</v>
      </c>
      <c r="AF21">
        <f t="shared" si="3"/>
        <v>1</v>
      </c>
      <c r="AG21">
        <f t="shared" si="4"/>
        <v>1</v>
      </c>
      <c r="AH21">
        <f t="shared" si="5"/>
        <v>1</v>
      </c>
      <c r="AI21">
        <f t="shared" si="6"/>
        <v>1</v>
      </c>
      <c r="AJ21">
        <f t="shared" si="7"/>
        <v>1</v>
      </c>
      <c r="AK21">
        <f t="shared" si="8"/>
        <v>1</v>
      </c>
      <c r="AL21">
        <f t="shared" si="9"/>
        <v>1</v>
      </c>
      <c r="AM21">
        <f t="shared" si="10"/>
        <v>1</v>
      </c>
    </row>
    <row r="22" spans="1:42" x14ac:dyDescent="0.35">
      <c r="A22" t="str">
        <f>'Techs-Fuels Updated'!C14</f>
        <v>ALHYSHhI</v>
      </c>
      <c r="B22" t="str">
        <f>'Techs-Fuels Updated'!J14</f>
        <v>ALEL1</v>
      </c>
      <c r="C22">
        <f>'Techs-Fuels Updated'!L14</f>
        <v>1</v>
      </c>
      <c r="D22">
        <f>'Techs-Fuels Updated'!K14</f>
        <v>1</v>
      </c>
      <c r="E22">
        <f t="shared" si="11"/>
        <v>1</v>
      </c>
      <c r="F22">
        <f t="shared" si="15"/>
        <v>1</v>
      </c>
      <c r="G22">
        <f t="shared" si="15"/>
        <v>1</v>
      </c>
      <c r="H22">
        <f t="shared" si="15"/>
        <v>1</v>
      </c>
      <c r="I22">
        <f t="shared" si="15"/>
        <v>1</v>
      </c>
      <c r="J22">
        <f t="shared" si="15"/>
        <v>1</v>
      </c>
      <c r="K22">
        <f t="shared" si="15"/>
        <v>1</v>
      </c>
      <c r="L22">
        <f t="shared" si="15"/>
        <v>1</v>
      </c>
      <c r="M22">
        <f t="shared" si="15"/>
        <v>1</v>
      </c>
      <c r="N22">
        <f t="shared" si="15"/>
        <v>1</v>
      </c>
      <c r="O22">
        <f t="shared" si="15"/>
        <v>1</v>
      </c>
      <c r="P22">
        <f t="shared" si="15"/>
        <v>1</v>
      </c>
      <c r="Q22">
        <f t="shared" si="15"/>
        <v>1</v>
      </c>
      <c r="R22">
        <f t="shared" si="15"/>
        <v>1</v>
      </c>
      <c r="S22">
        <f t="shared" si="15"/>
        <v>1</v>
      </c>
      <c r="T22">
        <f t="shared" si="15"/>
        <v>1</v>
      </c>
      <c r="U22">
        <f t="shared" si="15"/>
        <v>1</v>
      </c>
      <c r="V22">
        <f t="shared" si="15"/>
        <v>1</v>
      </c>
      <c r="W22">
        <f t="shared" si="15"/>
        <v>1</v>
      </c>
      <c r="X22">
        <f t="shared" si="15"/>
        <v>1</v>
      </c>
      <c r="Y22">
        <f t="shared" si="15"/>
        <v>1</v>
      </c>
      <c r="Z22">
        <f t="shared" si="15"/>
        <v>1</v>
      </c>
      <c r="AA22">
        <f t="shared" si="15"/>
        <v>1</v>
      </c>
      <c r="AB22">
        <f t="shared" si="15"/>
        <v>1</v>
      </c>
      <c r="AC22">
        <f t="shared" si="15"/>
        <v>1</v>
      </c>
      <c r="AD22">
        <f t="shared" si="1"/>
        <v>1</v>
      </c>
      <c r="AE22">
        <f t="shared" si="2"/>
        <v>1</v>
      </c>
      <c r="AF22">
        <f t="shared" si="3"/>
        <v>1</v>
      </c>
      <c r="AG22">
        <f t="shared" si="4"/>
        <v>1</v>
      </c>
      <c r="AH22">
        <f t="shared" si="5"/>
        <v>1</v>
      </c>
      <c r="AI22">
        <f t="shared" si="6"/>
        <v>1</v>
      </c>
      <c r="AJ22">
        <f t="shared" si="7"/>
        <v>1</v>
      </c>
      <c r="AK22">
        <f t="shared" si="8"/>
        <v>1</v>
      </c>
      <c r="AL22">
        <f t="shared" si="9"/>
        <v>1</v>
      </c>
      <c r="AM22">
        <f t="shared" si="10"/>
        <v>1</v>
      </c>
    </row>
    <row r="23" spans="1:42" x14ac:dyDescent="0.35">
      <c r="A23" t="str">
        <f>'Techs-Fuels Updated'!C15</f>
        <v>ALHYSHhO</v>
      </c>
      <c r="B23" t="str">
        <f>'Techs-Fuels Updated'!J15</f>
        <v>ALEL1</v>
      </c>
      <c r="C23">
        <f>'Techs-Fuels Updated'!L15</f>
        <v>1</v>
      </c>
      <c r="D23">
        <f>'Techs-Fuels Updated'!K15</f>
        <v>1</v>
      </c>
      <c r="E23">
        <f t="shared" si="11"/>
        <v>1</v>
      </c>
      <c r="F23">
        <f t="shared" si="15"/>
        <v>1</v>
      </c>
      <c r="G23">
        <f t="shared" si="15"/>
        <v>1</v>
      </c>
      <c r="H23">
        <f t="shared" si="15"/>
        <v>1</v>
      </c>
      <c r="I23">
        <f t="shared" si="15"/>
        <v>1</v>
      </c>
      <c r="J23">
        <f t="shared" si="15"/>
        <v>1</v>
      </c>
      <c r="K23">
        <f t="shared" si="15"/>
        <v>1</v>
      </c>
      <c r="L23">
        <f t="shared" si="15"/>
        <v>1</v>
      </c>
      <c r="M23">
        <f t="shared" si="15"/>
        <v>1</v>
      </c>
      <c r="N23">
        <f t="shared" si="15"/>
        <v>1</v>
      </c>
      <c r="O23">
        <f t="shared" si="15"/>
        <v>1</v>
      </c>
      <c r="P23">
        <f t="shared" si="15"/>
        <v>1</v>
      </c>
      <c r="Q23">
        <f t="shared" si="15"/>
        <v>1</v>
      </c>
      <c r="R23">
        <f t="shared" si="15"/>
        <v>1</v>
      </c>
      <c r="S23">
        <f t="shared" si="15"/>
        <v>1</v>
      </c>
      <c r="T23">
        <f t="shared" si="15"/>
        <v>1</v>
      </c>
      <c r="U23">
        <f t="shared" si="15"/>
        <v>1</v>
      </c>
      <c r="V23">
        <f t="shared" si="15"/>
        <v>1</v>
      </c>
      <c r="W23">
        <f t="shared" si="15"/>
        <v>1</v>
      </c>
      <c r="X23">
        <f t="shared" si="15"/>
        <v>1</v>
      </c>
      <c r="Y23">
        <f t="shared" si="15"/>
        <v>1</v>
      </c>
      <c r="Z23">
        <f t="shared" si="15"/>
        <v>1</v>
      </c>
      <c r="AA23">
        <f t="shared" si="15"/>
        <v>1</v>
      </c>
      <c r="AB23">
        <f t="shared" si="15"/>
        <v>1</v>
      </c>
      <c r="AC23">
        <f t="shared" si="15"/>
        <v>1</v>
      </c>
      <c r="AD23">
        <f t="shared" si="1"/>
        <v>1</v>
      </c>
      <c r="AE23">
        <f t="shared" si="2"/>
        <v>1</v>
      </c>
      <c r="AF23">
        <f t="shared" si="3"/>
        <v>1</v>
      </c>
      <c r="AG23">
        <f t="shared" si="4"/>
        <v>1</v>
      </c>
      <c r="AH23">
        <f t="shared" si="5"/>
        <v>1</v>
      </c>
      <c r="AI23">
        <f t="shared" si="6"/>
        <v>1</v>
      </c>
      <c r="AJ23">
        <f t="shared" si="7"/>
        <v>1</v>
      </c>
      <c r="AK23">
        <f t="shared" si="8"/>
        <v>1</v>
      </c>
      <c r="AL23">
        <f t="shared" si="9"/>
        <v>1</v>
      </c>
      <c r="AM23">
        <f t="shared" si="10"/>
        <v>1</v>
      </c>
    </row>
    <row r="24" spans="1:42" x14ac:dyDescent="0.35">
      <c r="A24" t="str">
        <f>'Techs-Fuels Updated'!C17</f>
        <v>ALNGCCnO</v>
      </c>
      <c r="B24" t="str">
        <f>'Techs-Fuels Updated'!J17</f>
        <v>ALEL1</v>
      </c>
      <c r="C24">
        <f>'Techs-Fuels Updated'!L17</f>
        <v>1</v>
      </c>
      <c r="D24">
        <f>'Techs-Fuels Updated'!K17</f>
        <v>1</v>
      </c>
      <c r="E24">
        <f t="shared" si="11"/>
        <v>1</v>
      </c>
      <c r="F24">
        <f t="shared" si="15"/>
        <v>1</v>
      </c>
      <c r="G24">
        <f t="shared" si="15"/>
        <v>1</v>
      </c>
      <c r="H24">
        <f t="shared" si="15"/>
        <v>1</v>
      </c>
      <c r="I24">
        <f t="shared" si="15"/>
        <v>1</v>
      </c>
      <c r="J24">
        <f t="shared" si="15"/>
        <v>1</v>
      </c>
      <c r="K24">
        <f t="shared" si="15"/>
        <v>1</v>
      </c>
      <c r="L24">
        <f t="shared" si="15"/>
        <v>1</v>
      </c>
      <c r="M24">
        <f t="shared" si="15"/>
        <v>1</v>
      </c>
      <c r="N24">
        <f t="shared" si="15"/>
        <v>1</v>
      </c>
      <c r="O24">
        <f t="shared" si="15"/>
        <v>1</v>
      </c>
      <c r="P24">
        <f t="shared" si="15"/>
        <v>1</v>
      </c>
      <c r="Q24">
        <f t="shared" si="15"/>
        <v>1</v>
      </c>
      <c r="R24">
        <f t="shared" si="15"/>
        <v>1</v>
      </c>
      <c r="S24">
        <f t="shared" si="15"/>
        <v>1</v>
      </c>
      <c r="T24">
        <f t="shared" si="15"/>
        <v>1</v>
      </c>
      <c r="U24">
        <f t="shared" si="15"/>
        <v>1</v>
      </c>
      <c r="V24">
        <f t="shared" si="15"/>
        <v>1</v>
      </c>
      <c r="W24">
        <f t="shared" si="15"/>
        <v>1</v>
      </c>
      <c r="X24">
        <f t="shared" si="15"/>
        <v>1</v>
      </c>
      <c r="Y24">
        <f t="shared" si="15"/>
        <v>1</v>
      </c>
      <c r="Z24">
        <f t="shared" si="15"/>
        <v>1</v>
      </c>
      <c r="AA24">
        <f t="shared" si="15"/>
        <v>1</v>
      </c>
      <c r="AB24">
        <f t="shared" si="15"/>
        <v>1</v>
      </c>
      <c r="AC24">
        <f t="shared" si="15"/>
        <v>1</v>
      </c>
      <c r="AD24">
        <f t="shared" si="1"/>
        <v>1</v>
      </c>
      <c r="AE24">
        <f t="shared" si="2"/>
        <v>1</v>
      </c>
      <c r="AF24">
        <f t="shared" si="3"/>
        <v>1</v>
      </c>
      <c r="AG24">
        <f t="shared" si="4"/>
        <v>1</v>
      </c>
      <c r="AH24">
        <f t="shared" si="5"/>
        <v>1</v>
      </c>
      <c r="AI24">
        <f t="shared" si="6"/>
        <v>1</v>
      </c>
      <c r="AJ24">
        <f t="shared" si="7"/>
        <v>1</v>
      </c>
      <c r="AK24">
        <f t="shared" si="8"/>
        <v>1</v>
      </c>
      <c r="AL24">
        <f t="shared" si="9"/>
        <v>1</v>
      </c>
      <c r="AM24">
        <f t="shared" si="10"/>
        <v>1</v>
      </c>
    </row>
    <row r="25" spans="1:42" x14ac:dyDescent="0.35">
      <c r="A25" t="str">
        <f>'Techs-Fuels Updated'!C18</f>
        <v>ALSOU1O</v>
      </c>
      <c r="B25" t="str">
        <f>'Techs-Fuels Updated'!J18</f>
        <v>ALEL1</v>
      </c>
      <c r="C25">
        <f>'Techs-Fuels Updated'!L18</f>
        <v>1</v>
      </c>
      <c r="D25">
        <f>'Techs-Fuels Updated'!K18</f>
        <v>1</v>
      </c>
      <c r="E25">
        <f t="shared" si="11"/>
        <v>1</v>
      </c>
      <c r="F25">
        <f t="shared" si="15"/>
        <v>1</v>
      </c>
      <c r="G25">
        <f t="shared" si="15"/>
        <v>1</v>
      </c>
      <c r="H25">
        <f t="shared" si="15"/>
        <v>1</v>
      </c>
      <c r="I25">
        <f t="shared" si="15"/>
        <v>1</v>
      </c>
      <c r="J25">
        <f t="shared" si="15"/>
        <v>1</v>
      </c>
      <c r="K25">
        <f t="shared" si="15"/>
        <v>1</v>
      </c>
      <c r="L25">
        <f t="shared" si="15"/>
        <v>1</v>
      </c>
      <c r="M25">
        <f t="shared" si="15"/>
        <v>1</v>
      </c>
      <c r="N25">
        <f t="shared" si="15"/>
        <v>1</v>
      </c>
      <c r="O25">
        <f t="shared" si="15"/>
        <v>1</v>
      </c>
      <c r="P25">
        <f t="shared" si="15"/>
        <v>1</v>
      </c>
      <c r="Q25">
        <f t="shared" si="15"/>
        <v>1</v>
      </c>
      <c r="R25">
        <f t="shared" si="15"/>
        <v>1</v>
      </c>
      <c r="S25">
        <f t="shared" si="15"/>
        <v>1</v>
      </c>
      <c r="T25">
        <f t="shared" si="15"/>
        <v>1</v>
      </c>
      <c r="U25">
        <f t="shared" si="15"/>
        <v>1</v>
      </c>
      <c r="V25">
        <f t="shared" si="15"/>
        <v>1</v>
      </c>
      <c r="W25">
        <f t="shared" si="15"/>
        <v>1</v>
      </c>
      <c r="X25">
        <f t="shared" si="15"/>
        <v>1</v>
      </c>
      <c r="Y25">
        <f t="shared" si="15"/>
        <v>1</v>
      </c>
      <c r="Z25">
        <f t="shared" si="15"/>
        <v>1</v>
      </c>
      <c r="AA25">
        <f t="shared" si="15"/>
        <v>1</v>
      </c>
      <c r="AB25">
        <f t="shared" si="15"/>
        <v>1</v>
      </c>
      <c r="AC25">
        <f t="shared" si="15"/>
        <v>1</v>
      </c>
      <c r="AD25">
        <f t="shared" si="1"/>
        <v>1</v>
      </c>
      <c r="AE25">
        <f t="shared" si="2"/>
        <v>1</v>
      </c>
      <c r="AF25">
        <f t="shared" si="3"/>
        <v>1</v>
      </c>
      <c r="AG25">
        <f t="shared" si="4"/>
        <v>1</v>
      </c>
      <c r="AH25">
        <f t="shared" si="5"/>
        <v>1</v>
      </c>
      <c r="AI25">
        <f t="shared" si="6"/>
        <v>1</v>
      </c>
      <c r="AJ25">
        <f t="shared" si="7"/>
        <v>1</v>
      </c>
      <c r="AK25">
        <f t="shared" si="8"/>
        <v>1</v>
      </c>
      <c r="AL25">
        <f t="shared" si="9"/>
        <v>1</v>
      </c>
      <c r="AM25">
        <f t="shared" si="10"/>
        <v>1</v>
      </c>
    </row>
    <row r="26" spans="1:42" x14ac:dyDescent="0.35">
      <c r="A26" t="str">
        <f>'Techs-Fuels Updated'!C19</f>
        <v>ALSOU1I</v>
      </c>
      <c r="B26" t="str">
        <f>'Techs-Fuels Updated'!J19</f>
        <v>ALEL1</v>
      </c>
      <c r="C26">
        <f>'Techs-Fuels Updated'!L19</f>
        <v>1</v>
      </c>
      <c r="D26">
        <f>'Techs-Fuels Updated'!K19</f>
        <v>1</v>
      </c>
      <c r="E26">
        <f t="shared" ref="E26" si="16">D26</f>
        <v>1</v>
      </c>
      <c r="F26">
        <f t="shared" ref="F26" si="17">E26</f>
        <v>1</v>
      </c>
      <c r="G26">
        <f t="shared" ref="G26" si="18">F26</f>
        <v>1</v>
      </c>
      <c r="H26">
        <f t="shared" ref="H26" si="19">G26</f>
        <v>1</v>
      </c>
      <c r="I26">
        <f t="shared" ref="I26" si="20">H26</f>
        <v>1</v>
      </c>
      <c r="J26">
        <f t="shared" ref="J26" si="21">I26</f>
        <v>1</v>
      </c>
      <c r="K26">
        <f t="shared" ref="K26" si="22">J26</f>
        <v>1</v>
      </c>
      <c r="L26">
        <f t="shared" ref="L26" si="23">K26</f>
        <v>1</v>
      </c>
      <c r="M26">
        <f t="shared" ref="M26" si="24">L26</f>
        <v>1</v>
      </c>
      <c r="N26">
        <f t="shared" ref="N26" si="25">M26</f>
        <v>1</v>
      </c>
      <c r="O26">
        <f t="shared" ref="O26" si="26">N26</f>
        <v>1</v>
      </c>
      <c r="P26">
        <f t="shared" ref="P26" si="27">O26</f>
        <v>1</v>
      </c>
      <c r="Q26">
        <f t="shared" ref="Q26" si="28">P26</f>
        <v>1</v>
      </c>
      <c r="R26">
        <f t="shared" ref="R26" si="29">Q26</f>
        <v>1</v>
      </c>
      <c r="S26">
        <f t="shared" ref="S26" si="30">R26</f>
        <v>1</v>
      </c>
      <c r="T26">
        <f t="shared" ref="T26" si="31">S26</f>
        <v>1</v>
      </c>
      <c r="U26">
        <f t="shared" ref="U26" si="32">T26</f>
        <v>1</v>
      </c>
      <c r="V26">
        <f t="shared" ref="V26" si="33">U26</f>
        <v>1</v>
      </c>
      <c r="W26">
        <f t="shared" ref="W26" si="34">V26</f>
        <v>1</v>
      </c>
      <c r="X26">
        <f t="shared" ref="X26" si="35">W26</f>
        <v>1</v>
      </c>
      <c r="Y26">
        <f t="shared" ref="Y26" si="36">X26</f>
        <v>1</v>
      </c>
      <c r="Z26">
        <f t="shared" ref="Z26" si="37">Y26</f>
        <v>1</v>
      </c>
      <c r="AA26">
        <f t="shared" ref="AA26" si="38">Z26</f>
        <v>1</v>
      </c>
      <c r="AB26">
        <f t="shared" ref="AB26" si="39">AA26</f>
        <v>1</v>
      </c>
      <c r="AC26">
        <f t="shared" ref="AC26" si="40">AB26</f>
        <v>1</v>
      </c>
      <c r="AD26">
        <f t="shared" si="1"/>
        <v>1</v>
      </c>
      <c r="AE26">
        <f t="shared" si="2"/>
        <v>1</v>
      </c>
      <c r="AF26">
        <f t="shared" si="3"/>
        <v>1</v>
      </c>
      <c r="AG26">
        <f t="shared" si="4"/>
        <v>1</v>
      </c>
      <c r="AH26">
        <f t="shared" si="5"/>
        <v>1</v>
      </c>
      <c r="AI26">
        <f t="shared" si="6"/>
        <v>1</v>
      </c>
      <c r="AJ26">
        <f t="shared" si="7"/>
        <v>1</v>
      </c>
      <c r="AK26">
        <f t="shared" si="8"/>
        <v>1</v>
      </c>
      <c r="AL26">
        <f t="shared" si="9"/>
        <v>1</v>
      </c>
      <c r="AM26">
        <f t="shared" si="10"/>
        <v>1</v>
      </c>
    </row>
    <row r="27" spans="1:42" x14ac:dyDescent="0.35">
      <c r="A27" t="str">
        <f>'Techs-Fuels Updated'!C20</f>
        <v>ALWI30O</v>
      </c>
      <c r="B27" t="str">
        <f>'Techs-Fuels Updated'!J20</f>
        <v>ALEL1</v>
      </c>
      <c r="C27">
        <f>'Techs-Fuels Updated'!L20</f>
        <v>1</v>
      </c>
      <c r="D27">
        <f>'Techs-Fuels Updated'!K20</f>
        <v>1</v>
      </c>
      <c r="E27">
        <f t="shared" si="11"/>
        <v>1</v>
      </c>
      <c r="F27">
        <f t="shared" ref="F27:AC34" si="41">E27</f>
        <v>1</v>
      </c>
      <c r="G27">
        <f t="shared" si="41"/>
        <v>1</v>
      </c>
      <c r="H27">
        <f t="shared" si="41"/>
        <v>1</v>
      </c>
      <c r="I27">
        <f t="shared" si="41"/>
        <v>1</v>
      </c>
      <c r="J27">
        <f t="shared" si="41"/>
        <v>1</v>
      </c>
      <c r="K27">
        <f t="shared" si="41"/>
        <v>1</v>
      </c>
      <c r="L27">
        <f t="shared" si="41"/>
        <v>1</v>
      </c>
      <c r="M27">
        <f t="shared" si="41"/>
        <v>1</v>
      </c>
      <c r="N27">
        <f t="shared" si="41"/>
        <v>1</v>
      </c>
      <c r="O27">
        <f t="shared" si="41"/>
        <v>1</v>
      </c>
      <c r="P27">
        <f t="shared" si="41"/>
        <v>1</v>
      </c>
      <c r="Q27">
        <f t="shared" si="41"/>
        <v>1</v>
      </c>
      <c r="R27">
        <f t="shared" si="41"/>
        <v>1</v>
      </c>
      <c r="S27">
        <f t="shared" si="41"/>
        <v>1</v>
      </c>
      <c r="T27">
        <f t="shared" si="41"/>
        <v>1</v>
      </c>
      <c r="U27">
        <f t="shared" si="41"/>
        <v>1</v>
      </c>
      <c r="V27">
        <f t="shared" si="41"/>
        <v>1</v>
      </c>
      <c r="W27">
        <f t="shared" si="41"/>
        <v>1</v>
      </c>
      <c r="X27">
        <f t="shared" si="41"/>
        <v>1</v>
      </c>
      <c r="Y27">
        <f t="shared" si="41"/>
        <v>1</v>
      </c>
      <c r="Z27">
        <f t="shared" si="41"/>
        <v>1</v>
      </c>
      <c r="AA27">
        <f t="shared" si="41"/>
        <v>1</v>
      </c>
      <c r="AB27">
        <f t="shared" si="41"/>
        <v>1</v>
      </c>
      <c r="AC27">
        <f t="shared" si="41"/>
        <v>1</v>
      </c>
      <c r="AD27">
        <f t="shared" si="1"/>
        <v>1</v>
      </c>
      <c r="AE27">
        <f t="shared" si="2"/>
        <v>1</v>
      </c>
      <c r="AF27">
        <f t="shared" si="3"/>
        <v>1</v>
      </c>
      <c r="AG27">
        <f t="shared" si="4"/>
        <v>1</v>
      </c>
      <c r="AH27">
        <f t="shared" si="5"/>
        <v>1</v>
      </c>
      <c r="AI27">
        <f t="shared" si="6"/>
        <v>1</v>
      </c>
      <c r="AJ27">
        <f t="shared" si="7"/>
        <v>1</v>
      </c>
      <c r="AK27">
        <f t="shared" si="8"/>
        <v>1</v>
      </c>
      <c r="AL27">
        <f t="shared" si="9"/>
        <v>1</v>
      </c>
      <c r="AM27">
        <f t="shared" si="10"/>
        <v>1</v>
      </c>
    </row>
    <row r="28" spans="1:42" x14ac:dyDescent="0.35">
      <c r="A28" t="str">
        <f>'Techs-Fuels Updated'!C21</f>
        <v>ALWI30I</v>
      </c>
      <c r="B28" t="str">
        <f>'Techs-Fuels Updated'!J21</f>
        <v>ALEL1</v>
      </c>
      <c r="C28">
        <f>'Techs-Fuels Updated'!L21</f>
        <v>1</v>
      </c>
      <c r="D28">
        <f>'Techs-Fuels Updated'!K21</f>
        <v>1</v>
      </c>
      <c r="E28">
        <f t="shared" ref="E28" si="42">D28</f>
        <v>1</v>
      </c>
      <c r="F28">
        <f t="shared" ref="F28" si="43">E28</f>
        <v>1</v>
      </c>
      <c r="G28">
        <f t="shared" ref="G28" si="44">F28</f>
        <v>1</v>
      </c>
      <c r="H28">
        <f t="shared" ref="H28" si="45">G28</f>
        <v>1</v>
      </c>
      <c r="I28">
        <f t="shared" ref="I28" si="46">H28</f>
        <v>1</v>
      </c>
      <c r="J28">
        <f t="shared" ref="J28" si="47">I28</f>
        <v>1</v>
      </c>
      <c r="K28">
        <f t="shared" ref="K28" si="48">J28</f>
        <v>1</v>
      </c>
      <c r="L28">
        <f t="shared" ref="L28" si="49">K28</f>
        <v>1</v>
      </c>
      <c r="M28">
        <f t="shared" ref="M28" si="50">L28</f>
        <v>1</v>
      </c>
      <c r="N28">
        <f t="shared" ref="N28" si="51">M28</f>
        <v>1</v>
      </c>
      <c r="O28">
        <f t="shared" ref="O28" si="52">N28</f>
        <v>1</v>
      </c>
      <c r="P28">
        <f t="shared" ref="P28" si="53">O28</f>
        <v>1</v>
      </c>
      <c r="Q28">
        <f t="shared" ref="Q28" si="54">P28</f>
        <v>1</v>
      </c>
      <c r="R28">
        <f t="shared" ref="R28" si="55">Q28</f>
        <v>1</v>
      </c>
      <c r="S28">
        <f t="shared" ref="S28" si="56">R28</f>
        <v>1</v>
      </c>
      <c r="T28">
        <f t="shared" ref="T28" si="57">S28</f>
        <v>1</v>
      </c>
      <c r="U28">
        <f t="shared" ref="U28" si="58">T28</f>
        <v>1</v>
      </c>
      <c r="V28">
        <f t="shared" ref="V28" si="59">U28</f>
        <v>1</v>
      </c>
      <c r="W28">
        <f t="shared" ref="W28" si="60">V28</f>
        <v>1</v>
      </c>
      <c r="X28">
        <f t="shared" ref="X28" si="61">W28</f>
        <v>1</v>
      </c>
      <c r="Y28">
        <f t="shared" ref="Y28" si="62">X28</f>
        <v>1</v>
      </c>
      <c r="Z28">
        <f t="shared" ref="Z28" si="63">Y28</f>
        <v>1</v>
      </c>
      <c r="AA28">
        <f t="shared" ref="AA28" si="64">Z28</f>
        <v>1</v>
      </c>
      <c r="AB28">
        <f t="shared" ref="AB28" si="65">AA28</f>
        <v>1</v>
      </c>
      <c r="AC28">
        <f t="shared" ref="AC28" si="66">AB28</f>
        <v>1</v>
      </c>
      <c r="AD28">
        <f t="shared" si="1"/>
        <v>1</v>
      </c>
      <c r="AE28">
        <f t="shared" si="2"/>
        <v>1</v>
      </c>
      <c r="AF28">
        <f t="shared" si="3"/>
        <v>1</v>
      </c>
      <c r="AG28">
        <f t="shared" si="4"/>
        <v>1</v>
      </c>
      <c r="AH28">
        <f t="shared" si="5"/>
        <v>1</v>
      </c>
      <c r="AI28">
        <f t="shared" si="6"/>
        <v>1</v>
      </c>
      <c r="AJ28">
        <f t="shared" si="7"/>
        <v>1</v>
      </c>
      <c r="AK28">
        <f t="shared" si="8"/>
        <v>1</v>
      </c>
      <c r="AL28">
        <f t="shared" si="9"/>
        <v>1</v>
      </c>
      <c r="AM28">
        <f t="shared" si="10"/>
        <v>1</v>
      </c>
    </row>
    <row r="29" spans="1:42" x14ac:dyDescent="0.35">
      <c r="A29" t="str">
        <f>'Techs-Fuels Updated'!C22</f>
        <v>ALELTRS</v>
      </c>
      <c r="B29" t="str">
        <f>'Techs-Fuels Updated'!J22</f>
        <v>ALEL2</v>
      </c>
      <c r="C29">
        <f>'Techs-Fuels Updated'!L22</f>
        <v>1</v>
      </c>
      <c r="D29">
        <f>'Techs-Fuels Updated'!K22</f>
        <v>0.9788</v>
      </c>
      <c r="E29">
        <f t="shared" si="11"/>
        <v>0.9788</v>
      </c>
      <c r="F29">
        <f t="shared" si="41"/>
        <v>0.9788</v>
      </c>
      <c r="G29">
        <f t="shared" si="41"/>
        <v>0.9788</v>
      </c>
      <c r="H29">
        <f t="shared" si="41"/>
        <v>0.9788</v>
      </c>
      <c r="I29">
        <f t="shared" si="41"/>
        <v>0.9788</v>
      </c>
      <c r="J29">
        <f t="shared" si="41"/>
        <v>0.9788</v>
      </c>
      <c r="K29">
        <f t="shared" si="41"/>
        <v>0.9788</v>
      </c>
      <c r="L29">
        <f t="shared" si="41"/>
        <v>0.9788</v>
      </c>
      <c r="M29">
        <f t="shared" si="41"/>
        <v>0.9788</v>
      </c>
      <c r="N29">
        <f t="shared" si="41"/>
        <v>0.9788</v>
      </c>
      <c r="O29">
        <f t="shared" si="41"/>
        <v>0.9788</v>
      </c>
      <c r="P29">
        <f t="shared" si="41"/>
        <v>0.9788</v>
      </c>
      <c r="Q29">
        <f t="shared" si="41"/>
        <v>0.9788</v>
      </c>
      <c r="R29">
        <f t="shared" si="41"/>
        <v>0.9788</v>
      </c>
      <c r="S29">
        <f t="shared" si="41"/>
        <v>0.9788</v>
      </c>
      <c r="T29">
        <f t="shared" si="41"/>
        <v>0.9788</v>
      </c>
      <c r="U29">
        <f t="shared" si="41"/>
        <v>0.9788</v>
      </c>
      <c r="V29">
        <f t="shared" si="41"/>
        <v>0.9788</v>
      </c>
      <c r="W29">
        <f t="shared" si="41"/>
        <v>0.9788</v>
      </c>
      <c r="X29">
        <f t="shared" si="41"/>
        <v>0.9788</v>
      </c>
      <c r="Y29">
        <f t="shared" si="41"/>
        <v>0.9788</v>
      </c>
      <c r="Z29">
        <f t="shared" si="41"/>
        <v>0.9788</v>
      </c>
      <c r="AA29">
        <f t="shared" si="41"/>
        <v>0.9788</v>
      </c>
      <c r="AB29">
        <f t="shared" si="41"/>
        <v>0.9788</v>
      </c>
      <c r="AC29">
        <f t="shared" si="41"/>
        <v>0.9788</v>
      </c>
      <c r="AD29">
        <f t="shared" si="1"/>
        <v>0.9788</v>
      </c>
      <c r="AE29">
        <f t="shared" si="2"/>
        <v>0.9788</v>
      </c>
      <c r="AF29">
        <f t="shared" si="3"/>
        <v>0.9788</v>
      </c>
      <c r="AG29">
        <f t="shared" si="4"/>
        <v>0.9788</v>
      </c>
      <c r="AH29">
        <f t="shared" si="5"/>
        <v>0.9788</v>
      </c>
      <c r="AI29">
        <f t="shared" si="6"/>
        <v>0.9788</v>
      </c>
      <c r="AJ29">
        <f t="shared" si="7"/>
        <v>0.9788</v>
      </c>
      <c r="AK29">
        <f t="shared" si="8"/>
        <v>0.9788</v>
      </c>
      <c r="AL29">
        <f t="shared" si="9"/>
        <v>0.9788</v>
      </c>
      <c r="AM29">
        <f t="shared" si="10"/>
        <v>0.9788</v>
      </c>
    </row>
    <row r="30" spans="1:42" x14ac:dyDescent="0.35">
      <c r="A30" t="str">
        <f>'Techs-Fuels Updated'!C23</f>
        <v>ALELDIS</v>
      </c>
      <c r="B30" t="str">
        <f>'Techs-Fuels Updated'!J23</f>
        <v>ALEL3</v>
      </c>
      <c r="C30">
        <f>'Techs-Fuels Updated'!L23</f>
        <v>1</v>
      </c>
      <c r="D30">
        <f>'Techs-Fuels Updated'!K23</f>
        <v>0.76900000000000002</v>
      </c>
      <c r="E30">
        <f t="shared" si="11"/>
        <v>0.76900000000000002</v>
      </c>
      <c r="F30">
        <f t="shared" si="41"/>
        <v>0.76900000000000002</v>
      </c>
      <c r="G30">
        <f t="shared" si="41"/>
        <v>0.76900000000000002</v>
      </c>
      <c r="H30">
        <f t="shared" si="41"/>
        <v>0.76900000000000002</v>
      </c>
      <c r="I30">
        <f>H30+0.05</f>
        <v>0.81900000000000006</v>
      </c>
      <c r="J30">
        <f t="shared" si="41"/>
        <v>0.81900000000000006</v>
      </c>
      <c r="K30">
        <f t="shared" si="41"/>
        <v>0.81900000000000006</v>
      </c>
      <c r="L30">
        <f t="shared" si="41"/>
        <v>0.81900000000000006</v>
      </c>
      <c r="M30">
        <f t="shared" si="41"/>
        <v>0.81900000000000006</v>
      </c>
      <c r="N30">
        <f>M30+0.05</f>
        <v>0.86900000000000011</v>
      </c>
      <c r="O30">
        <f t="shared" si="41"/>
        <v>0.86900000000000011</v>
      </c>
      <c r="P30">
        <f t="shared" si="41"/>
        <v>0.86900000000000011</v>
      </c>
      <c r="Q30">
        <f t="shared" si="41"/>
        <v>0.86900000000000011</v>
      </c>
      <c r="R30">
        <f t="shared" si="41"/>
        <v>0.86900000000000011</v>
      </c>
      <c r="S30">
        <f>R30+0.05</f>
        <v>0.91900000000000015</v>
      </c>
      <c r="T30">
        <f t="shared" si="41"/>
        <v>0.91900000000000015</v>
      </c>
      <c r="U30">
        <f t="shared" si="41"/>
        <v>0.91900000000000015</v>
      </c>
      <c r="V30">
        <f t="shared" si="41"/>
        <v>0.91900000000000015</v>
      </c>
      <c r="W30">
        <f t="shared" si="41"/>
        <v>0.91900000000000015</v>
      </c>
      <c r="X30">
        <f t="shared" si="41"/>
        <v>0.91900000000000015</v>
      </c>
      <c r="Y30">
        <f t="shared" si="41"/>
        <v>0.91900000000000015</v>
      </c>
      <c r="Z30">
        <f t="shared" si="41"/>
        <v>0.91900000000000015</v>
      </c>
      <c r="AA30">
        <f t="shared" si="41"/>
        <v>0.91900000000000015</v>
      </c>
      <c r="AB30">
        <f t="shared" si="41"/>
        <v>0.91900000000000015</v>
      </c>
      <c r="AC30">
        <f t="shared" si="41"/>
        <v>0.91900000000000015</v>
      </c>
      <c r="AD30">
        <f t="shared" si="1"/>
        <v>0.91900000000000015</v>
      </c>
      <c r="AE30">
        <f t="shared" si="2"/>
        <v>0.91900000000000015</v>
      </c>
      <c r="AF30">
        <f t="shared" si="3"/>
        <v>0.91900000000000015</v>
      </c>
      <c r="AG30">
        <f t="shared" si="4"/>
        <v>0.91900000000000015</v>
      </c>
      <c r="AH30">
        <f t="shared" si="5"/>
        <v>0.91900000000000015</v>
      </c>
      <c r="AI30">
        <f t="shared" si="6"/>
        <v>0.91900000000000015</v>
      </c>
      <c r="AJ30">
        <f t="shared" si="7"/>
        <v>0.91900000000000015</v>
      </c>
      <c r="AK30">
        <f t="shared" si="8"/>
        <v>0.91900000000000015</v>
      </c>
      <c r="AL30">
        <f t="shared" si="9"/>
        <v>0.91900000000000015</v>
      </c>
      <c r="AM30">
        <f t="shared" si="10"/>
        <v>0.91900000000000015</v>
      </c>
    </row>
    <row r="31" spans="1:42" x14ac:dyDescent="0.35">
      <c r="A31" s="165" t="str">
        <f>'Techs-Fuels Updated'!C29</f>
        <v>ALELGR</v>
      </c>
      <c r="B31" s="165" t="str">
        <f>'Techs-Fuels Updated'!J29</f>
        <v>GREL1</v>
      </c>
      <c r="C31">
        <f>'Techs-Fuels Updated'!L29</f>
        <v>1</v>
      </c>
      <c r="D31">
        <f>'Techs-Fuels Updated'!K29</f>
        <v>1</v>
      </c>
      <c r="E31">
        <f t="shared" si="11"/>
        <v>1</v>
      </c>
      <c r="F31">
        <f t="shared" si="41"/>
        <v>1</v>
      </c>
      <c r="G31">
        <f t="shared" si="41"/>
        <v>1</v>
      </c>
      <c r="H31">
        <f t="shared" si="41"/>
        <v>1</v>
      </c>
      <c r="I31">
        <f t="shared" si="41"/>
        <v>1</v>
      </c>
      <c r="J31">
        <f t="shared" si="41"/>
        <v>1</v>
      </c>
      <c r="K31">
        <f t="shared" si="41"/>
        <v>1</v>
      </c>
      <c r="L31">
        <f t="shared" si="41"/>
        <v>1</v>
      </c>
      <c r="M31">
        <f t="shared" si="41"/>
        <v>1</v>
      </c>
      <c r="N31">
        <f t="shared" si="41"/>
        <v>1</v>
      </c>
      <c r="O31">
        <f t="shared" si="41"/>
        <v>1</v>
      </c>
      <c r="P31">
        <f t="shared" si="41"/>
        <v>1</v>
      </c>
      <c r="Q31">
        <f t="shared" si="41"/>
        <v>1</v>
      </c>
      <c r="R31">
        <f t="shared" si="41"/>
        <v>1</v>
      </c>
      <c r="S31">
        <f t="shared" si="41"/>
        <v>1</v>
      </c>
      <c r="T31">
        <f t="shared" si="41"/>
        <v>1</v>
      </c>
      <c r="U31">
        <f t="shared" si="41"/>
        <v>1</v>
      </c>
      <c r="V31">
        <f t="shared" si="41"/>
        <v>1</v>
      </c>
      <c r="W31">
        <f t="shared" si="41"/>
        <v>1</v>
      </c>
      <c r="X31">
        <f t="shared" si="41"/>
        <v>1</v>
      </c>
      <c r="Y31">
        <f t="shared" si="41"/>
        <v>1</v>
      </c>
      <c r="Z31">
        <f t="shared" si="41"/>
        <v>1</v>
      </c>
      <c r="AA31">
        <f t="shared" si="41"/>
        <v>1</v>
      </c>
      <c r="AB31">
        <f t="shared" si="41"/>
        <v>1</v>
      </c>
      <c r="AC31">
        <f t="shared" si="41"/>
        <v>1</v>
      </c>
      <c r="AD31">
        <f t="shared" si="1"/>
        <v>1</v>
      </c>
      <c r="AE31">
        <f t="shared" si="2"/>
        <v>1</v>
      </c>
      <c r="AF31">
        <f t="shared" si="3"/>
        <v>1</v>
      </c>
      <c r="AG31">
        <f t="shared" si="4"/>
        <v>1</v>
      </c>
      <c r="AH31">
        <f t="shared" si="5"/>
        <v>1</v>
      </c>
      <c r="AI31">
        <f t="shared" si="6"/>
        <v>1</v>
      </c>
      <c r="AJ31">
        <f t="shared" si="7"/>
        <v>1</v>
      </c>
      <c r="AK31">
        <f t="shared" si="8"/>
        <v>1</v>
      </c>
      <c r="AL31">
        <f t="shared" si="9"/>
        <v>1</v>
      </c>
      <c r="AM31">
        <f t="shared" si="10"/>
        <v>1</v>
      </c>
    </row>
    <row r="32" spans="1:42" x14ac:dyDescent="0.35">
      <c r="A32" s="165" t="str">
        <f>'Techs-Fuels Updated'!C28</f>
        <v>ALELXK</v>
      </c>
      <c r="B32" s="165" t="str">
        <f>'Techs-Fuels Updated'!J28</f>
        <v>XKEL1</v>
      </c>
      <c r="C32">
        <f>'Techs-Fuels Updated'!L28</f>
        <v>1</v>
      </c>
      <c r="D32">
        <f>'Techs-Fuels Updated'!K28</f>
        <v>1</v>
      </c>
      <c r="E32">
        <f t="shared" si="11"/>
        <v>1</v>
      </c>
      <c r="F32">
        <f t="shared" si="41"/>
        <v>1</v>
      </c>
      <c r="G32">
        <f t="shared" si="41"/>
        <v>1</v>
      </c>
      <c r="H32">
        <f t="shared" si="41"/>
        <v>1</v>
      </c>
      <c r="I32">
        <f t="shared" si="41"/>
        <v>1</v>
      </c>
      <c r="J32">
        <f t="shared" si="41"/>
        <v>1</v>
      </c>
      <c r="K32">
        <f t="shared" si="41"/>
        <v>1</v>
      </c>
      <c r="L32">
        <f t="shared" si="41"/>
        <v>1</v>
      </c>
      <c r="M32">
        <f t="shared" si="41"/>
        <v>1</v>
      </c>
      <c r="N32">
        <f t="shared" si="41"/>
        <v>1</v>
      </c>
      <c r="O32">
        <f t="shared" si="41"/>
        <v>1</v>
      </c>
      <c r="P32">
        <f t="shared" si="41"/>
        <v>1</v>
      </c>
      <c r="Q32">
        <f t="shared" si="41"/>
        <v>1</v>
      </c>
      <c r="R32">
        <f t="shared" si="41"/>
        <v>1</v>
      </c>
      <c r="S32">
        <f t="shared" si="41"/>
        <v>1</v>
      </c>
      <c r="T32">
        <f t="shared" si="41"/>
        <v>1</v>
      </c>
      <c r="U32">
        <f t="shared" si="41"/>
        <v>1</v>
      </c>
      <c r="V32">
        <f t="shared" si="41"/>
        <v>1</v>
      </c>
      <c r="W32">
        <f t="shared" si="41"/>
        <v>1</v>
      </c>
      <c r="X32">
        <f t="shared" si="41"/>
        <v>1</v>
      </c>
      <c r="Y32">
        <f t="shared" si="41"/>
        <v>1</v>
      </c>
      <c r="Z32">
        <f t="shared" si="41"/>
        <v>1</v>
      </c>
      <c r="AA32">
        <f t="shared" si="41"/>
        <v>1</v>
      </c>
      <c r="AB32">
        <f t="shared" si="41"/>
        <v>1</v>
      </c>
      <c r="AC32">
        <f t="shared" si="41"/>
        <v>1</v>
      </c>
      <c r="AD32">
        <f t="shared" si="1"/>
        <v>1</v>
      </c>
      <c r="AE32">
        <f t="shared" si="2"/>
        <v>1</v>
      </c>
      <c r="AF32">
        <f t="shared" si="3"/>
        <v>1</v>
      </c>
      <c r="AG32">
        <f t="shared" si="4"/>
        <v>1</v>
      </c>
      <c r="AH32">
        <f t="shared" si="5"/>
        <v>1</v>
      </c>
      <c r="AI32">
        <f t="shared" si="6"/>
        <v>1</v>
      </c>
      <c r="AJ32">
        <f t="shared" si="7"/>
        <v>1</v>
      </c>
      <c r="AK32">
        <f t="shared" si="8"/>
        <v>1</v>
      </c>
      <c r="AL32">
        <f t="shared" si="9"/>
        <v>1</v>
      </c>
      <c r="AM32">
        <f t="shared" si="10"/>
        <v>1</v>
      </c>
    </row>
    <row r="33" spans="1:42" x14ac:dyDescent="0.35">
      <c r="A33" s="165" t="str">
        <f>'Techs-Fuels Updated'!C26</f>
        <v>ALELMK</v>
      </c>
      <c r="B33" s="165" t="str">
        <f>'Techs-Fuels Updated'!J26</f>
        <v>MKEL1</v>
      </c>
      <c r="C33">
        <f>'Techs-Fuels Updated'!L26</f>
        <v>1</v>
      </c>
      <c r="D33">
        <f>'Techs-Fuels Updated'!K26</f>
        <v>1</v>
      </c>
      <c r="E33">
        <f t="shared" si="11"/>
        <v>1</v>
      </c>
      <c r="F33">
        <f t="shared" si="41"/>
        <v>1</v>
      </c>
      <c r="G33">
        <f t="shared" si="41"/>
        <v>1</v>
      </c>
      <c r="H33">
        <f t="shared" si="41"/>
        <v>1</v>
      </c>
      <c r="I33">
        <f t="shared" si="41"/>
        <v>1</v>
      </c>
      <c r="J33">
        <f t="shared" si="41"/>
        <v>1</v>
      </c>
      <c r="K33">
        <f t="shared" si="41"/>
        <v>1</v>
      </c>
      <c r="L33">
        <f t="shared" si="41"/>
        <v>1</v>
      </c>
      <c r="M33">
        <f t="shared" si="41"/>
        <v>1</v>
      </c>
      <c r="N33">
        <f t="shared" si="41"/>
        <v>1</v>
      </c>
      <c r="O33">
        <f t="shared" si="41"/>
        <v>1</v>
      </c>
      <c r="P33">
        <f t="shared" si="41"/>
        <v>1</v>
      </c>
      <c r="Q33">
        <f t="shared" si="41"/>
        <v>1</v>
      </c>
      <c r="R33">
        <f t="shared" si="41"/>
        <v>1</v>
      </c>
      <c r="S33">
        <f t="shared" si="41"/>
        <v>1</v>
      </c>
      <c r="T33">
        <f t="shared" si="41"/>
        <v>1</v>
      </c>
      <c r="U33">
        <f t="shared" si="41"/>
        <v>1</v>
      </c>
      <c r="V33">
        <f t="shared" si="41"/>
        <v>1</v>
      </c>
      <c r="W33">
        <f t="shared" si="41"/>
        <v>1</v>
      </c>
      <c r="X33">
        <f t="shared" si="41"/>
        <v>1</v>
      </c>
      <c r="Y33">
        <f t="shared" si="41"/>
        <v>1</v>
      </c>
      <c r="Z33">
        <f t="shared" si="41"/>
        <v>1</v>
      </c>
      <c r="AA33">
        <f t="shared" si="41"/>
        <v>1</v>
      </c>
      <c r="AB33">
        <f t="shared" si="41"/>
        <v>1</v>
      </c>
      <c r="AC33">
        <f t="shared" si="41"/>
        <v>1</v>
      </c>
      <c r="AD33">
        <f t="shared" si="1"/>
        <v>1</v>
      </c>
      <c r="AE33">
        <f t="shared" si="2"/>
        <v>1</v>
      </c>
      <c r="AF33">
        <f t="shared" si="3"/>
        <v>1</v>
      </c>
      <c r="AG33">
        <f t="shared" si="4"/>
        <v>1</v>
      </c>
      <c r="AH33">
        <f t="shared" si="5"/>
        <v>1</v>
      </c>
      <c r="AI33">
        <f t="shared" si="6"/>
        <v>1</v>
      </c>
      <c r="AJ33">
        <f t="shared" si="7"/>
        <v>1</v>
      </c>
      <c r="AK33">
        <f t="shared" si="8"/>
        <v>1</v>
      </c>
      <c r="AL33">
        <f t="shared" si="9"/>
        <v>1</v>
      </c>
      <c r="AM33">
        <f t="shared" si="10"/>
        <v>1</v>
      </c>
    </row>
    <row r="34" spans="1:42" x14ac:dyDescent="0.35">
      <c r="A34" s="165" t="str">
        <f>'Techs-Fuels Updated'!C27</f>
        <v>ALELME</v>
      </c>
      <c r="B34" s="165" t="str">
        <f>'Techs-Fuels Updated'!J27</f>
        <v>MEEL1</v>
      </c>
      <c r="C34">
        <f>'Techs-Fuels Updated'!L27</f>
        <v>1</v>
      </c>
      <c r="D34">
        <f>'Techs-Fuels Updated'!K27</f>
        <v>1</v>
      </c>
      <c r="E34">
        <f t="shared" si="11"/>
        <v>1</v>
      </c>
      <c r="F34">
        <f t="shared" si="41"/>
        <v>1</v>
      </c>
      <c r="G34">
        <f t="shared" si="41"/>
        <v>1</v>
      </c>
      <c r="H34">
        <f t="shared" si="41"/>
        <v>1</v>
      </c>
      <c r="I34">
        <f t="shared" si="41"/>
        <v>1</v>
      </c>
      <c r="J34">
        <f t="shared" si="41"/>
        <v>1</v>
      </c>
      <c r="K34">
        <f t="shared" si="41"/>
        <v>1</v>
      </c>
      <c r="L34">
        <f t="shared" si="41"/>
        <v>1</v>
      </c>
      <c r="M34">
        <f t="shared" si="41"/>
        <v>1</v>
      </c>
      <c r="N34">
        <f t="shared" si="41"/>
        <v>1</v>
      </c>
      <c r="O34">
        <f t="shared" si="41"/>
        <v>1</v>
      </c>
      <c r="P34">
        <f t="shared" si="41"/>
        <v>1</v>
      </c>
      <c r="Q34">
        <f t="shared" si="41"/>
        <v>1</v>
      </c>
      <c r="R34">
        <f t="shared" si="41"/>
        <v>1</v>
      </c>
      <c r="S34">
        <f t="shared" si="41"/>
        <v>1</v>
      </c>
      <c r="T34">
        <f t="shared" si="41"/>
        <v>1</v>
      </c>
      <c r="U34">
        <f t="shared" si="41"/>
        <v>1</v>
      </c>
      <c r="V34">
        <f t="shared" si="41"/>
        <v>1</v>
      </c>
      <c r="W34">
        <f t="shared" si="41"/>
        <v>1</v>
      </c>
      <c r="X34">
        <f t="shared" si="41"/>
        <v>1</v>
      </c>
      <c r="Y34">
        <f t="shared" si="41"/>
        <v>1</v>
      </c>
      <c r="Z34">
        <f t="shared" ref="F34:AC40" si="67">Y34</f>
        <v>1</v>
      </c>
      <c r="AA34">
        <f t="shared" si="67"/>
        <v>1</v>
      </c>
      <c r="AB34">
        <f t="shared" si="67"/>
        <v>1</v>
      </c>
      <c r="AC34">
        <f t="shared" si="67"/>
        <v>1</v>
      </c>
      <c r="AD34">
        <f t="shared" si="1"/>
        <v>1</v>
      </c>
      <c r="AE34">
        <f t="shared" si="2"/>
        <v>1</v>
      </c>
      <c r="AF34">
        <f t="shared" si="3"/>
        <v>1</v>
      </c>
      <c r="AG34">
        <f t="shared" si="4"/>
        <v>1</v>
      </c>
      <c r="AH34">
        <f t="shared" si="5"/>
        <v>1</v>
      </c>
      <c r="AI34">
        <f t="shared" si="6"/>
        <v>1</v>
      </c>
      <c r="AJ34">
        <f t="shared" si="7"/>
        <v>1</v>
      </c>
      <c r="AK34">
        <f t="shared" si="8"/>
        <v>1</v>
      </c>
      <c r="AL34">
        <f t="shared" si="9"/>
        <v>1</v>
      </c>
      <c r="AM34">
        <f t="shared" si="10"/>
        <v>1</v>
      </c>
    </row>
    <row r="35" spans="1:42" x14ac:dyDescent="0.35">
      <c r="A35" s="165" t="str">
        <f>'Techs-Fuels Updated'!C30</f>
        <v>GRELAL</v>
      </c>
      <c r="B35" s="165" t="str">
        <f>'Techs-Fuels Updated'!J30</f>
        <v>ALEL1</v>
      </c>
      <c r="C35">
        <f>'Techs-Fuels Updated'!L30</f>
        <v>1</v>
      </c>
      <c r="D35">
        <f>'Techs-Fuels Updated'!K30</f>
        <v>1</v>
      </c>
      <c r="E35">
        <f t="shared" si="11"/>
        <v>1</v>
      </c>
      <c r="F35">
        <f t="shared" si="67"/>
        <v>1</v>
      </c>
      <c r="G35">
        <f t="shared" si="67"/>
        <v>1</v>
      </c>
      <c r="H35">
        <f t="shared" si="67"/>
        <v>1</v>
      </c>
      <c r="I35">
        <f t="shared" si="67"/>
        <v>1</v>
      </c>
      <c r="J35">
        <f t="shared" si="67"/>
        <v>1</v>
      </c>
      <c r="K35">
        <f t="shared" si="67"/>
        <v>1</v>
      </c>
      <c r="L35">
        <f t="shared" si="67"/>
        <v>1</v>
      </c>
      <c r="M35">
        <f t="shared" si="67"/>
        <v>1</v>
      </c>
      <c r="N35">
        <f t="shared" si="67"/>
        <v>1</v>
      </c>
      <c r="O35">
        <f t="shared" si="67"/>
        <v>1</v>
      </c>
      <c r="P35">
        <f t="shared" si="67"/>
        <v>1</v>
      </c>
      <c r="Q35">
        <f t="shared" si="67"/>
        <v>1</v>
      </c>
      <c r="R35">
        <f t="shared" si="67"/>
        <v>1</v>
      </c>
      <c r="S35">
        <f t="shared" si="67"/>
        <v>1</v>
      </c>
      <c r="T35">
        <f t="shared" si="67"/>
        <v>1</v>
      </c>
      <c r="U35">
        <f t="shared" si="67"/>
        <v>1</v>
      </c>
      <c r="V35">
        <f t="shared" si="67"/>
        <v>1</v>
      </c>
      <c r="W35">
        <f t="shared" si="67"/>
        <v>1</v>
      </c>
      <c r="X35">
        <f t="shared" si="67"/>
        <v>1</v>
      </c>
      <c r="Y35">
        <f t="shared" si="67"/>
        <v>1</v>
      </c>
      <c r="Z35">
        <f t="shared" si="67"/>
        <v>1</v>
      </c>
      <c r="AA35">
        <f t="shared" si="67"/>
        <v>1</v>
      </c>
      <c r="AB35">
        <f t="shared" si="67"/>
        <v>1</v>
      </c>
      <c r="AC35">
        <f t="shared" si="67"/>
        <v>1</v>
      </c>
      <c r="AD35">
        <f t="shared" si="1"/>
        <v>1</v>
      </c>
      <c r="AE35">
        <f t="shared" si="2"/>
        <v>1</v>
      </c>
      <c r="AF35">
        <f t="shared" si="3"/>
        <v>1</v>
      </c>
      <c r="AG35">
        <f t="shared" si="4"/>
        <v>1</v>
      </c>
      <c r="AH35">
        <f t="shared" si="5"/>
        <v>1</v>
      </c>
      <c r="AI35">
        <f t="shared" si="6"/>
        <v>1</v>
      </c>
      <c r="AJ35">
        <f t="shared" si="7"/>
        <v>1</v>
      </c>
      <c r="AK35">
        <f t="shared" si="8"/>
        <v>1</v>
      </c>
      <c r="AL35">
        <f t="shared" si="9"/>
        <v>1</v>
      </c>
      <c r="AM35">
        <f t="shared" si="10"/>
        <v>1</v>
      </c>
    </row>
    <row r="36" spans="1:42" x14ac:dyDescent="0.35">
      <c r="A36" s="165" t="str">
        <f>'Techs-Fuels Updated'!C108</f>
        <v>XKELAL</v>
      </c>
      <c r="B36" s="165" t="str">
        <f>'Techs-Fuels Updated'!J108</f>
        <v>ALEL1</v>
      </c>
      <c r="C36">
        <f>'Techs-Fuels Updated'!L108</f>
        <v>1</v>
      </c>
      <c r="D36">
        <f>'Techs-Fuels Updated'!K108</f>
        <v>1</v>
      </c>
      <c r="E36">
        <f t="shared" si="11"/>
        <v>1</v>
      </c>
      <c r="F36">
        <f t="shared" si="67"/>
        <v>1</v>
      </c>
      <c r="G36">
        <f t="shared" si="67"/>
        <v>1</v>
      </c>
      <c r="H36">
        <f t="shared" si="67"/>
        <v>1</v>
      </c>
      <c r="I36">
        <f t="shared" si="67"/>
        <v>1</v>
      </c>
      <c r="J36">
        <f t="shared" si="67"/>
        <v>1</v>
      </c>
      <c r="K36">
        <f t="shared" si="67"/>
        <v>1</v>
      </c>
      <c r="L36">
        <f t="shared" si="67"/>
        <v>1</v>
      </c>
      <c r="M36">
        <f t="shared" si="67"/>
        <v>1</v>
      </c>
      <c r="N36">
        <f t="shared" si="67"/>
        <v>1</v>
      </c>
      <c r="O36">
        <f t="shared" si="67"/>
        <v>1</v>
      </c>
      <c r="P36">
        <f t="shared" si="67"/>
        <v>1</v>
      </c>
      <c r="Q36">
        <f t="shared" si="67"/>
        <v>1</v>
      </c>
      <c r="R36">
        <f t="shared" si="67"/>
        <v>1</v>
      </c>
      <c r="S36">
        <f t="shared" si="67"/>
        <v>1</v>
      </c>
      <c r="T36">
        <f t="shared" si="67"/>
        <v>1</v>
      </c>
      <c r="U36">
        <f t="shared" si="67"/>
        <v>1</v>
      </c>
      <c r="V36">
        <f t="shared" si="67"/>
        <v>1</v>
      </c>
      <c r="W36">
        <f t="shared" si="67"/>
        <v>1</v>
      </c>
      <c r="X36">
        <f t="shared" si="67"/>
        <v>1</v>
      </c>
      <c r="Y36">
        <f t="shared" si="67"/>
        <v>1</v>
      </c>
      <c r="Z36">
        <f t="shared" si="67"/>
        <v>1</v>
      </c>
      <c r="AA36">
        <f t="shared" si="67"/>
        <v>1</v>
      </c>
      <c r="AB36">
        <f t="shared" si="67"/>
        <v>1</v>
      </c>
      <c r="AC36">
        <f t="shared" si="67"/>
        <v>1</v>
      </c>
      <c r="AD36">
        <f t="shared" si="1"/>
        <v>1</v>
      </c>
      <c r="AE36">
        <f t="shared" si="2"/>
        <v>1</v>
      </c>
      <c r="AF36">
        <f t="shared" si="3"/>
        <v>1</v>
      </c>
      <c r="AG36">
        <f t="shared" si="4"/>
        <v>1</v>
      </c>
      <c r="AH36">
        <f t="shared" si="5"/>
        <v>1</v>
      </c>
      <c r="AI36">
        <f t="shared" si="6"/>
        <v>1</v>
      </c>
      <c r="AJ36">
        <f t="shared" si="7"/>
        <v>1</v>
      </c>
      <c r="AK36">
        <f t="shared" si="8"/>
        <v>1</v>
      </c>
      <c r="AL36">
        <f t="shared" si="9"/>
        <v>1</v>
      </c>
      <c r="AM36">
        <f t="shared" si="10"/>
        <v>1</v>
      </c>
    </row>
    <row r="37" spans="1:42" x14ac:dyDescent="0.35">
      <c r="A37" s="165" t="str">
        <f>'Techs-Fuels Updated'!C57</f>
        <v>MKELAL</v>
      </c>
      <c r="B37" s="165" t="str">
        <f>'Techs-Fuels Updated'!J57</f>
        <v>ALEL1</v>
      </c>
      <c r="C37">
        <f>'Techs-Fuels Updated'!L57</f>
        <v>1</v>
      </c>
      <c r="D37">
        <f>'Techs-Fuels Updated'!K57</f>
        <v>1</v>
      </c>
      <c r="E37">
        <f t="shared" si="11"/>
        <v>1</v>
      </c>
      <c r="F37">
        <f t="shared" si="67"/>
        <v>1</v>
      </c>
      <c r="G37">
        <f t="shared" si="67"/>
        <v>1</v>
      </c>
      <c r="H37">
        <f t="shared" si="67"/>
        <v>1</v>
      </c>
      <c r="I37">
        <f t="shared" si="67"/>
        <v>1</v>
      </c>
      <c r="J37">
        <f t="shared" si="67"/>
        <v>1</v>
      </c>
      <c r="K37">
        <f t="shared" si="67"/>
        <v>1</v>
      </c>
      <c r="L37">
        <f t="shared" si="67"/>
        <v>1</v>
      </c>
      <c r="M37">
        <f t="shared" si="67"/>
        <v>1</v>
      </c>
      <c r="N37">
        <f t="shared" si="67"/>
        <v>1</v>
      </c>
      <c r="O37">
        <f t="shared" si="67"/>
        <v>1</v>
      </c>
      <c r="P37">
        <f t="shared" si="67"/>
        <v>1</v>
      </c>
      <c r="Q37">
        <f t="shared" si="67"/>
        <v>1</v>
      </c>
      <c r="R37">
        <f t="shared" si="67"/>
        <v>1</v>
      </c>
      <c r="S37">
        <f t="shared" si="67"/>
        <v>1</v>
      </c>
      <c r="T37">
        <f t="shared" si="67"/>
        <v>1</v>
      </c>
      <c r="U37">
        <f t="shared" si="67"/>
        <v>1</v>
      </c>
      <c r="V37">
        <f t="shared" si="67"/>
        <v>1</v>
      </c>
      <c r="W37">
        <f t="shared" si="67"/>
        <v>1</v>
      </c>
      <c r="X37">
        <f t="shared" si="67"/>
        <v>1</v>
      </c>
      <c r="Y37">
        <f t="shared" si="67"/>
        <v>1</v>
      </c>
      <c r="Z37">
        <f t="shared" si="67"/>
        <v>1</v>
      </c>
      <c r="AA37">
        <f t="shared" si="67"/>
        <v>1</v>
      </c>
      <c r="AB37">
        <f t="shared" si="67"/>
        <v>1</v>
      </c>
      <c r="AC37">
        <f t="shared" si="67"/>
        <v>1</v>
      </c>
      <c r="AD37">
        <f t="shared" si="1"/>
        <v>1</v>
      </c>
      <c r="AE37">
        <f t="shared" si="2"/>
        <v>1</v>
      </c>
      <c r="AF37">
        <f t="shared" si="3"/>
        <v>1</v>
      </c>
      <c r="AG37">
        <f t="shared" si="4"/>
        <v>1</v>
      </c>
      <c r="AH37">
        <f t="shared" si="5"/>
        <v>1</v>
      </c>
      <c r="AI37">
        <f t="shared" si="6"/>
        <v>1</v>
      </c>
      <c r="AJ37">
        <f t="shared" si="7"/>
        <v>1</v>
      </c>
      <c r="AK37">
        <f t="shared" si="8"/>
        <v>1</v>
      </c>
      <c r="AL37">
        <f t="shared" si="9"/>
        <v>1</v>
      </c>
      <c r="AM37">
        <f t="shared" si="10"/>
        <v>1</v>
      </c>
    </row>
    <row r="38" spans="1:42" x14ac:dyDescent="0.35">
      <c r="A38" t="str">
        <f>'Techs-Fuels Updated'!C31</f>
        <v>BACKSTOP2</v>
      </c>
      <c r="B38" t="str">
        <f>'Techs-Fuels Updated'!J31</f>
        <v>MKEL1</v>
      </c>
      <c r="C38">
        <f>'Techs-Fuels Updated'!L31</f>
        <v>1</v>
      </c>
      <c r="D38">
        <f>'Techs-Fuels Updated'!K31</f>
        <v>1</v>
      </c>
      <c r="E38">
        <f t="shared" si="11"/>
        <v>1</v>
      </c>
      <c r="F38">
        <f t="shared" si="67"/>
        <v>1</v>
      </c>
      <c r="G38">
        <f t="shared" si="67"/>
        <v>1</v>
      </c>
      <c r="H38">
        <f t="shared" si="67"/>
        <v>1</v>
      </c>
      <c r="I38">
        <f t="shared" si="67"/>
        <v>1</v>
      </c>
      <c r="J38">
        <f t="shared" si="67"/>
        <v>1</v>
      </c>
      <c r="K38">
        <f t="shared" si="67"/>
        <v>1</v>
      </c>
      <c r="L38">
        <f t="shared" si="67"/>
        <v>1</v>
      </c>
      <c r="M38">
        <f t="shared" si="67"/>
        <v>1</v>
      </c>
      <c r="N38">
        <f t="shared" si="67"/>
        <v>1</v>
      </c>
      <c r="O38">
        <f t="shared" si="67"/>
        <v>1</v>
      </c>
      <c r="P38">
        <f t="shared" si="67"/>
        <v>1</v>
      </c>
      <c r="Q38">
        <f t="shared" si="67"/>
        <v>1</v>
      </c>
      <c r="R38">
        <f t="shared" si="67"/>
        <v>1</v>
      </c>
      <c r="S38">
        <f t="shared" si="67"/>
        <v>1</v>
      </c>
      <c r="T38">
        <f t="shared" si="67"/>
        <v>1</v>
      </c>
      <c r="U38">
        <f t="shared" si="67"/>
        <v>1</v>
      </c>
      <c r="V38">
        <f t="shared" si="67"/>
        <v>1</v>
      </c>
      <c r="W38">
        <f t="shared" si="67"/>
        <v>1</v>
      </c>
      <c r="X38">
        <f t="shared" si="67"/>
        <v>1</v>
      </c>
      <c r="Y38">
        <f t="shared" si="67"/>
        <v>1</v>
      </c>
      <c r="Z38">
        <f t="shared" si="67"/>
        <v>1</v>
      </c>
      <c r="AA38">
        <f t="shared" si="67"/>
        <v>1</v>
      </c>
      <c r="AB38">
        <f t="shared" si="67"/>
        <v>1</v>
      </c>
      <c r="AC38">
        <f t="shared" si="67"/>
        <v>1</v>
      </c>
      <c r="AD38">
        <f t="shared" si="1"/>
        <v>1</v>
      </c>
      <c r="AE38">
        <f t="shared" si="2"/>
        <v>1</v>
      </c>
      <c r="AF38">
        <f t="shared" si="3"/>
        <v>1</v>
      </c>
      <c r="AG38">
        <f t="shared" si="4"/>
        <v>1</v>
      </c>
      <c r="AH38">
        <f t="shared" si="5"/>
        <v>1</v>
      </c>
      <c r="AI38">
        <f t="shared" si="6"/>
        <v>1</v>
      </c>
      <c r="AJ38">
        <f t="shared" si="7"/>
        <v>1</v>
      </c>
      <c r="AK38">
        <f t="shared" si="8"/>
        <v>1</v>
      </c>
      <c r="AL38">
        <f t="shared" si="9"/>
        <v>1</v>
      </c>
      <c r="AM38">
        <f t="shared" si="10"/>
        <v>1</v>
      </c>
    </row>
    <row r="39" spans="1:42" x14ac:dyDescent="0.35">
      <c r="A39" t="str">
        <f>'Techs-Fuels Updated'!C32</f>
        <v>MKCOEXT</v>
      </c>
      <c r="B39" t="str">
        <f>'Techs-Fuels Updated'!J32</f>
        <v>MKCO</v>
      </c>
      <c r="C39">
        <f>'Techs-Fuels Updated'!L32</f>
        <v>1</v>
      </c>
      <c r="D39">
        <f>'Techs-Fuels Updated'!K32</f>
        <v>1</v>
      </c>
      <c r="E39">
        <f t="shared" si="11"/>
        <v>1</v>
      </c>
      <c r="F39">
        <f t="shared" si="67"/>
        <v>1</v>
      </c>
      <c r="G39">
        <f t="shared" si="67"/>
        <v>1</v>
      </c>
      <c r="H39">
        <f t="shared" si="67"/>
        <v>1</v>
      </c>
      <c r="I39">
        <f t="shared" si="67"/>
        <v>1</v>
      </c>
      <c r="J39">
        <f t="shared" si="67"/>
        <v>1</v>
      </c>
      <c r="K39">
        <f t="shared" si="67"/>
        <v>1</v>
      </c>
      <c r="L39">
        <f t="shared" si="67"/>
        <v>1</v>
      </c>
      <c r="M39">
        <f t="shared" si="67"/>
        <v>1</v>
      </c>
      <c r="N39">
        <f t="shared" si="67"/>
        <v>1</v>
      </c>
      <c r="O39">
        <f t="shared" si="67"/>
        <v>1</v>
      </c>
      <c r="P39">
        <f t="shared" si="67"/>
        <v>1</v>
      </c>
      <c r="Q39">
        <f t="shared" si="67"/>
        <v>1</v>
      </c>
      <c r="R39">
        <f t="shared" si="67"/>
        <v>1</v>
      </c>
      <c r="S39">
        <f t="shared" si="67"/>
        <v>1</v>
      </c>
      <c r="T39">
        <f t="shared" si="67"/>
        <v>1</v>
      </c>
      <c r="U39">
        <f t="shared" si="67"/>
        <v>1</v>
      </c>
      <c r="V39">
        <f t="shared" si="67"/>
        <v>1</v>
      </c>
      <c r="W39">
        <f t="shared" si="67"/>
        <v>1</v>
      </c>
      <c r="X39">
        <f t="shared" si="67"/>
        <v>1</v>
      </c>
      <c r="Y39">
        <f t="shared" si="67"/>
        <v>1</v>
      </c>
      <c r="Z39">
        <f t="shared" si="67"/>
        <v>1</v>
      </c>
      <c r="AA39">
        <f t="shared" si="67"/>
        <v>1</v>
      </c>
      <c r="AB39">
        <f t="shared" si="67"/>
        <v>1</v>
      </c>
      <c r="AC39">
        <f t="shared" si="67"/>
        <v>1</v>
      </c>
      <c r="AD39">
        <f t="shared" si="1"/>
        <v>1</v>
      </c>
      <c r="AE39">
        <f t="shared" si="2"/>
        <v>1</v>
      </c>
      <c r="AF39">
        <f t="shared" si="3"/>
        <v>1</v>
      </c>
      <c r="AG39">
        <f t="shared" si="4"/>
        <v>1</v>
      </c>
      <c r="AH39">
        <f t="shared" si="5"/>
        <v>1</v>
      </c>
      <c r="AI39">
        <f t="shared" si="6"/>
        <v>1</v>
      </c>
      <c r="AJ39">
        <f t="shared" si="7"/>
        <v>1</v>
      </c>
      <c r="AK39">
        <f t="shared" si="8"/>
        <v>1</v>
      </c>
      <c r="AL39">
        <f t="shared" si="9"/>
        <v>1</v>
      </c>
      <c r="AM39">
        <f t="shared" si="10"/>
        <v>1</v>
      </c>
    </row>
    <row r="40" spans="1:42" x14ac:dyDescent="0.35">
      <c r="A40" t="str">
        <f>'Techs-Fuels Updated'!C33</f>
        <v>MKCOIMP</v>
      </c>
      <c r="B40" t="str">
        <f>'Techs-Fuels Updated'!J33</f>
        <v>MKCO</v>
      </c>
      <c r="C40">
        <f>'Techs-Fuels Updated'!L33</f>
        <v>1</v>
      </c>
      <c r="D40">
        <f>'Techs-Fuels Updated'!K33</f>
        <v>1</v>
      </c>
      <c r="E40">
        <f t="shared" si="11"/>
        <v>1</v>
      </c>
      <c r="F40">
        <f t="shared" si="67"/>
        <v>1</v>
      </c>
      <c r="G40">
        <f t="shared" si="67"/>
        <v>1</v>
      </c>
      <c r="H40">
        <f t="shared" si="67"/>
        <v>1</v>
      </c>
      <c r="I40">
        <f t="shared" si="67"/>
        <v>1</v>
      </c>
      <c r="J40">
        <f t="shared" si="67"/>
        <v>1</v>
      </c>
      <c r="K40">
        <f t="shared" si="67"/>
        <v>1</v>
      </c>
      <c r="L40">
        <f t="shared" si="67"/>
        <v>1</v>
      </c>
      <c r="M40">
        <f t="shared" si="67"/>
        <v>1</v>
      </c>
      <c r="N40">
        <f t="shared" si="67"/>
        <v>1</v>
      </c>
      <c r="O40">
        <f t="shared" ref="F40:AC47" si="68">N40</f>
        <v>1</v>
      </c>
      <c r="P40">
        <f t="shared" si="68"/>
        <v>1</v>
      </c>
      <c r="Q40">
        <f t="shared" si="68"/>
        <v>1</v>
      </c>
      <c r="R40">
        <f t="shared" si="68"/>
        <v>1</v>
      </c>
      <c r="S40">
        <f t="shared" si="68"/>
        <v>1</v>
      </c>
      <c r="T40">
        <f t="shared" si="68"/>
        <v>1</v>
      </c>
      <c r="U40">
        <f t="shared" si="68"/>
        <v>1</v>
      </c>
      <c r="V40">
        <f t="shared" si="68"/>
        <v>1</v>
      </c>
      <c r="W40">
        <f t="shared" si="68"/>
        <v>1</v>
      </c>
      <c r="X40">
        <f t="shared" si="68"/>
        <v>1</v>
      </c>
      <c r="Y40">
        <f t="shared" si="68"/>
        <v>1</v>
      </c>
      <c r="Z40">
        <f t="shared" si="68"/>
        <v>1</v>
      </c>
      <c r="AA40">
        <f t="shared" si="68"/>
        <v>1</v>
      </c>
      <c r="AB40">
        <f t="shared" si="68"/>
        <v>1</v>
      </c>
      <c r="AC40">
        <f t="shared" si="68"/>
        <v>1</v>
      </c>
      <c r="AD40">
        <f t="shared" si="1"/>
        <v>1</v>
      </c>
      <c r="AE40">
        <f t="shared" si="2"/>
        <v>1</v>
      </c>
      <c r="AF40">
        <f t="shared" si="3"/>
        <v>1</v>
      </c>
      <c r="AG40">
        <f t="shared" si="4"/>
        <v>1</v>
      </c>
      <c r="AH40">
        <f t="shared" si="5"/>
        <v>1</v>
      </c>
      <c r="AI40">
        <f t="shared" si="6"/>
        <v>1</v>
      </c>
      <c r="AJ40">
        <f t="shared" si="7"/>
        <v>1</v>
      </c>
      <c r="AK40">
        <f t="shared" si="8"/>
        <v>1</v>
      </c>
      <c r="AL40">
        <f t="shared" si="9"/>
        <v>1</v>
      </c>
      <c r="AM40">
        <f t="shared" si="10"/>
        <v>1</v>
      </c>
    </row>
    <row r="41" spans="1:42" x14ac:dyDescent="0.35">
      <c r="A41" t="str">
        <f>'Techs-Fuels Updated'!C34</f>
        <v>MKHFIMP</v>
      </c>
      <c r="B41" t="str">
        <f>'Techs-Fuels Updated'!J34</f>
        <v>MKHF</v>
      </c>
      <c r="C41">
        <f>'Techs-Fuels Updated'!L34</f>
        <v>1</v>
      </c>
      <c r="D41">
        <f>'Techs-Fuels Updated'!K34</f>
        <v>1</v>
      </c>
      <c r="E41">
        <f t="shared" si="11"/>
        <v>1</v>
      </c>
      <c r="F41">
        <f t="shared" si="68"/>
        <v>1</v>
      </c>
      <c r="G41">
        <f t="shared" si="68"/>
        <v>1</v>
      </c>
      <c r="H41">
        <f t="shared" si="68"/>
        <v>1</v>
      </c>
      <c r="I41">
        <f t="shared" si="68"/>
        <v>1</v>
      </c>
      <c r="J41">
        <f t="shared" si="68"/>
        <v>1</v>
      </c>
      <c r="K41">
        <f t="shared" si="68"/>
        <v>1</v>
      </c>
      <c r="L41">
        <f t="shared" si="68"/>
        <v>1</v>
      </c>
      <c r="M41">
        <f t="shared" si="68"/>
        <v>1</v>
      </c>
      <c r="N41">
        <f t="shared" si="68"/>
        <v>1</v>
      </c>
      <c r="O41">
        <f t="shared" si="68"/>
        <v>1</v>
      </c>
      <c r="P41">
        <f t="shared" si="68"/>
        <v>1</v>
      </c>
      <c r="Q41">
        <f t="shared" si="68"/>
        <v>1</v>
      </c>
      <c r="R41">
        <f t="shared" si="68"/>
        <v>1</v>
      </c>
      <c r="S41">
        <f t="shared" si="68"/>
        <v>1</v>
      </c>
      <c r="T41">
        <f t="shared" si="68"/>
        <v>1</v>
      </c>
      <c r="U41">
        <f t="shared" si="68"/>
        <v>1</v>
      </c>
      <c r="V41">
        <f t="shared" si="68"/>
        <v>1</v>
      </c>
      <c r="W41">
        <f t="shared" si="68"/>
        <v>1</v>
      </c>
      <c r="X41">
        <f t="shared" si="68"/>
        <v>1</v>
      </c>
      <c r="Y41">
        <f t="shared" si="68"/>
        <v>1</v>
      </c>
      <c r="Z41">
        <f t="shared" si="68"/>
        <v>1</v>
      </c>
      <c r="AA41">
        <f t="shared" si="68"/>
        <v>1</v>
      </c>
      <c r="AB41">
        <f t="shared" si="68"/>
        <v>1</v>
      </c>
      <c r="AC41">
        <f t="shared" si="68"/>
        <v>1</v>
      </c>
      <c r="AD41">
        <f t="shared" si="1"/>
        <v>1</v>
      </c>
      <c r="AE41">
        <f t="shared" si="2"/>
        <v>1</v>
      </c>
      <c r="AF41">
        <f t="shared" si="3"/>
        <v>1</v>
      </c>
      <c r="AG41">
        <f t="shared" si="4"/>
        <v>1</v>
      </c>
      <c r="AH41">
        <f t="shared" si="5"/>
        <v>1</v>
      </c>
      <c r="AI41">
        <f t="shared" si="6"/>
        <v>1</v>
      </c>
      <c r="AJ41">
        <f t="shared" si="7"/>
        <v>1</v>
      </c>
      <c r="AK41">
        <f t="shared" si="8"/>
        <v>1</v>
      </c>
      <c r="AL41">
        <f t="shared" si="9"/>
        <v>1</v>
      </c>
      <c r="AM41">
        <f t="shared" si="10"/>
        <v>1</v>
      </c>
    </row>
    <row r="42" spans="1:42" x14ac:dyDescent="0.35">
      <c r="A42" t="str">
        <f>'Techs-Fuels Updated'!C35</f>
        <v>MKNGIMP</v>
      </c>
      <c r="B42" t="str">
        <f>'Techs-Fuels Updated'!J35</f>
        <v>MKNG</v>
      </c>
      <c r="C42">
        <f>'Techs-Fuels Updated'!L35</f>
        <v>1</v>
      </c>
      <c r="D42">
        <f>'Techs-Fuels Updated'!K35</f>
        <v>1</v>
      </c>
      <c r="E42">
        <f t="shared" si="11"/>
        <v>1</v>
      </c>
      <c r="F42">
        <f t="shared" si="68"/>
        <v>1</v>
      </c>
      <c r="G42">
        <f t="shared" si="68"/>
        <v>1</v>
      </c>
      <c r="H42">
        <f t="shared" si="68"/>
        <v>1</v>
      </c>
      <c r="I42">
        <f t="shared" si="68"/>
        <v>1</v>
      </c>
      <c r="J42">
        <f t="shared" si="68"/>
        <v>1</v>
      </c>
      <c r="K42">
        <f t="shared" si="68"/>
        <v>1</v>
      </c>
      <c r="L42">
        <f t="shared" si="68"/>
        <v>1</v>
      </c>
      <c r="M42">
        <f t="shared" si="68"/>
        <v>1</v>
      </c>
      <c r="N42">
        <f t="shared" si="68"/>
        <v>1</v>
      </c>
      <c r="O42">
        <f t="shared" si="68"/>
        <v>1</v>
      </c>
      <c r="P42">
        <f t="shared" si="68"/>
        <v>1</v>
      </c>
      <c r="Q42">
        <f t="shared" si="68"/>
        <v>1</v>
      </c>
      <c r="R42">
        <f t="shared" si="68"/>
        <v>1</v>
      </c>
      <c r="S42">
        <f t="shared" si="68"/>
        <v>1</v>
      </c>
      <c r="T42">
        <f t="shared" si="68"/>
        <v>1</v>
      </c>
      <c r="U42">
        <f t="shared" si="68"/>
        <v>1</v>
      </c>
      <c r="V42">
        <f t="shared" si="68"/>
        <v>1</v>
      </c>
      <c r="W42">
        <f t="shared" si="68"/>
        <v>1</v>
      </c>
      <c r="X42">
        <f t="shared" si="68"/>
        <v>1</v>
      </c>
      <c r="Y42">
        <f t="shared" si="68"/>
        <v>1</v>
      </c>
      <c r="Z42">
        <f t="shared" si="68"/>
        <v>1</v>
      </c>
      <c r="AA42">
        <f t="shared" si="68"/>
        <v>1</v>
      </c>
      <c r="AB42">
        <f t="shared" si="68"/>
        <v>1</v>
      </c>
      <c r="AC42">
        <f t="shared" si="68"/>
        <v>1</v>
      </c>
      <c r="AD42">
        <f t="shared" si="1"/>
        <v>1</v>
      </c>
      <c r="AE42">
        <f t="shared" si="2"/>
        <v>1</v>
      </c>
      <c r="AF42">
        <f t="shared" si="3"/>
        <v>1</v>
      </c>
      <c r="AG42">
        <f t="shared" si="4"/>
        <v>1</v>
      </c>
      <c r="AH42">
        <f t="shared" si="5"/>
        <v>1</v>
      </c>
      <c r="AI42">
        <f t="shared" si="6"/>
        <v>1</v>
      </c>
      <c r="AJ42">
        <f t="shared" si="7"/>
        <v>1</v>
      </c>
      <c r="AK42">
        <f t="shared" si="8"/>
        <v>1</v>
      </c>
      <c r="AL42">
        <f t="shared" si="9"/>
        <v>1</v>
      </c>
      <c r="AM42">
        <f t="shared" si="10"/>
        <v>1</v>
      </c>
    </row>
    <row r="43" spans="1:42" x14ac:dyDescent="0.35">
      <c r="A43" t="str">
        <f>'Techs-Fuels Updated'!C36</f>
        <v>MKCOSChO</v>
      </c>
      <c r="B43" t="str">
        <f>'Techs-Fuels Updated'!J36</f>
        <v>MKEL1</v>
      </c>
      <c r="C43">
        <f>'Techs-Fuels Updated'!L36</f>
        <v>1</v>
      </c>
      <c r="D43">
        <f>'Techs-Fuels Updated'!K36</f>
        <v>1</v>
      </c>
      <c r="E43">
        <f t="shared" si="11"/>
        <v>1</v>
      </c>
      <c r="F43">
        <f t="shared" si="68"/>
        <v>1</v>
      </c>
      <c r="G43">
        <f t="shared" si="68"/>
        <v>1</v>
      </c>
      <c r="H43">
        <f t="shared" si="68"/>
        <v>1</v>
      </c>
      <c r="I43">
        <f t="shared" si="68"/>
        <v>1</v>
      </c>
      <c r="J43">
        <f t="shared" si="68"/>
        <v>1</v>
      </c>
      <c r="K43">
        <f t="shared" si="68"/>
        <v>1</v>
      </c>
      <c r="L43">
        <f t="shared" si="68"/>
        <v>1</v>
      </c>
      <c r="M43">
        <f t="shared" si="68"/>
        <v>1</v>
      </c>
      <c r="N43">
        <f t="shared" si="68"/>
        <v>1</v>
      </c>
      <c r="O43">
        <f t="shared" si="68"/>
        <v>1</v>
      </c>
      <c r="P43">
        <f t="shared" si="68"/>
        <v>1</v>
      </c>
      <c r="Q43">
        <f t="shared" si="68"/>
        <v>1</v>
      </c>
      <c r="R43">
        <f t="shared" si="68"/>
        <v>1</v>
      </c>
      <c r="S43">
        <f t="shared" si="68"/>
        <v>1</v>
      </c>
      <c r="T43">
        <f t="shared" si="68"/>
        <v>1</v>
      </c>
      <c r="U43">
        <f t="shared" si="68"/>
        <v>1</v>
      </c>
      <c r="V43">
        <f t="shared" si="68"/>
        <v>1</v>
      </c>
      <c r="W43">
        <f t="shared" si="68"/>
        <v>1</v>
      </c>
      <c r="X43">
        <f t="shared" si="68"/>
        <v>1</v>
      </c>
      <c r="Y43">
        <f t="shared" si="68"/>
        <v>1</v>
      </c>
      <c r="Z43">
        <f t="shared" si="68"/>
        <v>1</v>
      </c>
      <c r="AA43">
        <f t="shared" si="68"/>
        <v>1</v>
      </c>
      <c r="AB43">
        <f t="shared" si="68"/>
        <v>1</v>
      </c>
      <c r="AC43">
        <f t="shared" si="68"/>
        <v>1</v>
      </c>
      <c r="AD43">
        <f t="shared" si="1"/>
        <v>1</v>
      </c>
      <c r="AE43">
        <f t="shared" si="2"/>
        <v>1</v>
      </c>
      <c r="AF43">
        <f t="shared" si="3"/>
        <v>1</v>
      </c>
      <c r="AG43">
        <f t="shared" si="4"/>
        <v>1</v>
      </c>
      <c r="AH43">
        <f t="shared" si="5"/>
        <v>1</v>
      </c>
      <c r="AI43">
        <f t="shared" si="6"/>
        <v>1</v>
      </c>
      <c r="AJ43">
        <f t="shared" si="7"/>
        <v>1</v>
      </c>
      <c r="AK43">
        <f t="shared" si="8"/>
        <v>1</v>
      </c>
      <c r="AL43">
        <f t="shared" si="9"/>
        <v>1</v>
      </c>
      <c r="AM43">
        <f t="shared" si="10"/>
        <v>1</v>
      </c>
    </row>
    <row r="44" spans="1:42" x14ac:dyDescent="0.35">
      <c r="A44" t="str">
        <f>'Techs-Fuels Updated'!C38</f>
        <v>MKHFSChO</v>
      </c>
      <c r="B44" t="str">
        <f>'Techs-Fuels Updated'!J38</f>
        <v>MKEL1</v>
      </c>
      <c r="C44">
        <f>'Techs-Fuels Updated'!L38</f>
        <v>1</v>
      </c>
      <c r="D44">
        <f>'Techs-Fuels Updated'!K38</f>
        <v>1</v>
      </c>
      <c r="E44">
        <f t="shared" si="11"/>
        <v>1</v>
      </c>
      <c r="F44">
        <f t="shared" si="68"/>
        <v>1</v>
      </c>
      <c r="G44">
        <f t="shared" si="68"/>
        <v>1</v>
      </c>
      <c r="H44">
        <f t="shared" si="68"/>
        <v>1</v>
      </c>
      <c r="I44">
        <f t="shared" si="68"/>
        <v>1</v>
      </c>
      <c r="J44">
        <f t="shared" si="68"/>
        <v>1</v>
      </c>
      <c r="K44">
        <f t="shared" si="68"/>
        <v>1</v>
      </c>
      <c r="L44">
        <f t="shared" si="68"/>
        <v>1</v>
      </c>
      <c r="M44">
        <f t="shared" si="68"/>
        <v>1</v>
      </c>
      <c r="N44">
        <f t="shared" si="68"/>
        <v>1</v>
      </c>
      <c r="O44">
        <f t="shared" si="68"/>
        <v>1</v>
      </c>
      <c r="P44">
        <f t="shared" si="68"/>
        <v>1</v>
      </c>
      <c r="Q44">
        <f t="shared" si="68"/>
        <v>1</v>
      </c>
      <c r="R44">
        <f t="shared" si="68"/>
        <v>1</v>
      </c>
      <c r="S44">
        <f t="shared" si="68"/>
        <v>1</v>
      </c>
      <c r="T44">
        <f t="shared" si="68"/>
        <v>1</v>
      </c>
      <c r="U44">
        <f t="shared" si="68"/>
        <v>1</v>
      </c>
      <c r="V44">
        <f t="shared" si="68"/>
        <v>1</v>
      </c>
      <c r="W44">
        <f t="shared" si="68"/>
        <v>1</v>
      </c>
      <c r="X44">
        <f t="shared" si="68"/>
        <v>1</v>
      </c>
      <c r="Y44">
        <f t="shared" si="68"/>
        <v>1</v>
      </c>
      <c r="Z44">
        <f t="shared" si="68"/>
        <v>1</v>
      </c>
      <c r="AA44">
        <f t="shared" si="68"/>
        <v>1</v>
      </c>
      <c r="AB44">
        <f t="shared" si="68"/>
        <v>1</v>
      </c>
      <c r="AC44">
        <f t="shared" si="68"/>
        <v>1</v>
      </c>
      <c r="AD44">
        <f t="shared" si="1"/>
        <v>1</v>
      </c>
      <c r="AE44">
        <f t="shared" si="2"/>
        <v>1</v>
      </c>
      <c r="AF44">
        <f t="shared" si="3"/>
        <v>1</v>
      </c>
      <c r="AG44">
        <f t="shared" si="4"/>
        <v>1</v>
      </c>
      <c r="AH44">
        <f t="shared" si="5"/>
        <v>1</v>
      </c>
      <c r="AI44">
        <f t="shared" si="6"/>
        <v>1</v>
      </c>
      <c r="AJ44">
        <f t="shared" si="7"/>
        <v>1</v>
      </c>
      <c r="AK44">
        <f t="shared" si="8"/>
        <v>1</v>
      </c>
      <c r="AL44">
        <f t="shared" si="9"/>
        <v>1</v>
      </c>
      <c r="AM44">
        <f t="shared" si="10"/>
        <v>1</v>
      </c>
    </row>
    <row r="45" spans="1:42" x14ac:dyDescent="0.35">
      <c r="A45" s="19" t="str">
        <f>'Techs-Fuels Updated'!C39</f>
        <v>MKHYDMhI1</v>
      </c>
      <c r="B45" s="19" t="str">
        <f>'Techs-Fuels Updated'!J39</f>
        <v>MKEL1</v>
      </c>
      <c r="C45" s="19">
        <f>'Techs-Fuels Updated'!L39</f>
        <v>2</v>
      </c>
      <c r="D45" s="19">
        <f>'Techs-Fuels Updated'!K39</f>
        <v>1</v>
      </c>
      <c r="E45" s="19">
        <f t="shared" si="11"/>
        <v>1</v>
      </c>
      <c r="F45" s="19">
        <f t="shared" si="68"/>
        <v>1</v>
      </c>
      <c r="G45" s="19">
        <f t="shared" si="68"/>
        <v>1</v>
      </c>
      <c r="H45" s="19">
        <f t="shared" si="68"/>
        <v>1</v>
      </c>
      <c r="I45" s="19">
        <f t="shared" si="68"/>
        <v>1</v>
      </c>
      <c r="J45" s="19">
        <f t="shared" si="68"/>
        <v>1</v>
      </c>
      <c r="K45" s="19">
        <f t="shared" si="68"/>
        <v>1</v>
      </c>
      <c r="L45" s="19">
        <f t="shared" si="68"/>
        <v>1</v>
      </c>
      <c r="M45" s="19">
        <f t="shared" si="68"/>
        <v>1</v>
      </c>
      <c r="N45" s="19">
        <f t="shared" si="68"/>
        <v>1</v>
      </c>
      <c r="O45" s="19">
        <f t="shared" si="68"/>
        <v>1</v>
      </c>
      <c r="P45" s="19">
        <f t="shared" si="68"/>
        <v>1</v>
      </c>
      <c r="Q45" s="19">
        <f t="shared" si="68"/>
        <v>1</v>
      </c>
      <c r="R45" s="19">
        <f t="shared" si="68"/>
        <v>1</v>
      </c>
      <c r="S45" s="19">
        <f t="shared" si="68"/>
        <v>1</v>
      </c>
      <c r="T45" s="19">
        <f t="shared" si="68"/>
        <v>1</v>
      </c>
      <c r="U45" s="19">
        <f t="shared" si="68"/>
        <v>1</v>
      </c>
      <c r="V45" s="19">
        <f t="shared" si="68"/>
        <v>1</v>
      </c>
      <c r="W45" s="19">
        <f t="shared" si="68"/>
        <v>1</v>
      </c>
      <c r="X45" s="19">
        <f t="shared" si="68"/>
        <v>1</v>
      </c>
      <c r="Y45" s="19">
        <f t="shared" si="68"/>
        <v>1</v>
      </c>
      <c r="Z45" s="19">
        <f t="shared" si="68"/>
        <v>1</v>
      </c>
      <c r="AA45" s="19">
        <f t="shared" si="68"/>
        <v>1</v>
      </c>
      <c r="AB45" s="19">
        <f t="shared" si="68"/>
        <v>1</v>
      </c>
      <c r="AC45" s="19">
        <f t="shared" si="68"/>
        <v>1</v>
      </c>
      <c r="AD45" s="19">
        <f t="shared" si="1"/>
        <v>1</v>
      </c>
      <c r="AE45" s="19">
        <f t="shared" si="2"/>
        <v>1</v>
      </c>
      <c r="AF45" s="19">
        <f t="shared" si="3"/>
        <v>1</v>
      </c>
      <c r="AG45" s="19">
        <f t="shared" si="4"/>
        <v>1</v>
      </c>
      <c r="AH45" s="19">
        <f t="shared" si="5"/>
        <v>1</v>
      </c>
      <c r="AI45" s="19">
        <f t="shared" si="6"/>
        <v>1</v>
      </c>
      <c r="AJ45" s="19">
        <f t="shared" si="7"/>
        <v>1</v>
      </c>
      <c r="AK45" s="19">
        <f t="shared" si="8"/>
        <v>1</v>
      </c>
      <c r="AL45" s="19">
        <f t="shared" si="9"/>
        <v>1</v>
      </c>
      <c r="AM45" s="19">
        <f t="shared" si="10"/>
        <v>1</v>
      </c>
      <c r="AN45" s="19"/>
      <c r="AO45" s="19"/>
      <c r="AP45" s="19"/>
    </row>
    <row r="46" spans="1:42" x14ac:dyDescent="0.35">
      <c r="A46" s="19" t="str">
        <f>A45</f>
        <v>MKHYDMhI1</v>
      </c>
      <c r="B46" s="19" t="s">
        <v>71</v>
      </c>
      <c r="C46" s="19">
        <v>2</v>
      </c>
      <c r="D46" s="19">
        <v>1190</v>
      </c>
      <c r="E46" s="19">
        <f>D46</f>
        <v>1190</v>
      </c>
      <c r="F46" s="19">
        <f t="shared" ref="F46:AC46" si="69">E46</f>
        <v>1190</v>
      </c>
      <c r="G46" s="19">
        <f t="shared" si="69"/>
        <v>1190</v>
      </c>
      <c r="H46" s="19">
        <f t="shared" si="69"/>
        <v>1190</v>
      </c>
      <c r="I46" s="19">
        <f t="shared" si="69"/>
        <v>1190</v>
      </c>
      <c r="J46" s="19">
        <f t="shared" si="69"/>
        <v>1190</v>
      </c>
      <c r="K46" s="19">
        <f t="shared" si="69"/>
        <v>1190</v>
      </c>
      <c r="L46" s="19">
        <f t="shared" si="69"/>
        <v>1190</v>
      </c>
      <c r="M46" s="19">
        <f t="shared" si="69"/>
        <v>1190</v>
      </c>
      <c r="N46" s="19">
        <f t="shared" si="69"/>
        <v>1190</v>
      </c>
      <c r="O46" s="19">
        <f t="shared" si="69"/>
        <v>1190</v>
      </c>
      <c r="P46" s="19">
        <f t="shared" si="69"/>
        <v>1190</v>
      </c>
      <c r="Q46" s="19">
        <f t="shared" si="69"/>
        <v>1190</v>
      </c>
      <c r="R46" s="19">
        <f t="shared" si="69"/>
        <v>1190</v>
      </c>
      <c r="S46" s="19">
        <f t="shared" si="69"/>
        <v>1190</v>
      </c>
      <c r="T46" s="19">
        <f t="shared" si="69"/>
        <v>1190</v>
      </c>
      <c r="U46" s="19">
        <f t="shared" si="69"/>
        <v>1190</v>
      </c>
      <c r="V46" s="19">
        <f t="shared" si="69"/>
        <v>1190</v>
      </c>
      <c r="W46" s="19">
        <f t="shared" si="69"/>
        <v>1190</v>
      </c>
      <c r="X46" s="19">
        <f t="shared" si="69"/>
        <v>1190</v>
      </c>
      <c r="Y46" s="19">
        <f t="shared" si="69"/>
        <v>1190</v>
      </c>
      <c r="Z46" s="19">
        <f t="shared" si="69"/>
        <v>1190</v>
      </c>
      <c r="AA46" s="19">
        <f t="shared" si="69"/>
        <v>1190</v>
      </c>
      <c r="AB46" s="19">
        <f t="shared" si="69"/>
        <v>1190</v>
      </c>
      <c r="AC46" s="19">
        <f t="shared" si="69"/>
        <v>1190</v>
      </c>
      <c r="AD46" s="19">
        <f t="shared" si="1"/>
        <v>1190</v>
      </c>
      <c r="AE46" s="19">
        <f t="shared" si="2"/>
        <v>1190</v>
      </c>
      <c r="AF46" s="19">
        <f t="shared" si="3"/>
        <v>1190</v>
      </c>
      <c r="AG46" s="19">
        <f t="shared" si="4"/>
        <v>1190</v>
      </c>
      <c r="AH46" s="19">
        <f t="shared" si="5"/>
        <v>1190</v>
      </c>
      <c r="AI46" s="19">
        <f t="shared" si="6"/>
        <v>1190</v>
      </c>
      <c r="AJ46" s="19">
        <f t="shared" si="7"/>
        <v>1190</v>
      </c>
      <c r="AK46" s="19">
        <f t="shared" si="8"/>
        <v>1190</v>
      </c>
      <c r="AL46" s="19">
        <f t="shared" si="9"/>
        <v>1190</v>
      </c>
      <c r="AM46" s="19">
        <f t="shared" si="10"/>
        <v>1190</v>
      </c>
      <c r="AN46" s="19"/>
      <c r="AO46" s="19"/>
      <c r="AP46" s="19"/>
    </row>
    <row r="47" spans="1:42" x14ac:dyDescent="0.35">
      <c r="A47" s="19" t="str">
        <f>'Techs-Fuels Updated'!C40</f>
        <v>MKHYDMhI2</v>
      </c>
      <c r="B47" s="19" t="str">
        <f>'Techs-Fuels Updated'!J40</f>
        <v>MKEL1</v>
      </c>
      <c r="C47" s="19">
        <f>'Techs-Fuels Updated'!L40</f>
        <v>2</v>
      </c>
      <c r="D47" s="19">
        <f>'Techs-Fuels Updated'!K40</f>
        <v>1</v>
      </c>
      <c r="E47" s="19">
        <f t="shared" si="11"/>
        <v>1</v>
      </c>
      <c r="F47" s="19">
        <f t="shared" si="68"/>
        <v>1</v>
      </c>
      <c r="G47" s="19">
        <f t="shared" si="68"/>
        <v>1</v>
      </c>
      <c r="H47" s="19">
        <f t="shared" si="68"/>
        <v>1</v>
      </c>
      <c r="I47" s="19">
        <f t="shared" si="68"/>
        <v>1</v>
      </c>
      <c r="J47" s="19">
        <f t="shared" si="68"/>
        <v>1</v>
      </c>
      <c r="K47" s="19">
        <f t="shared" si="68"/>
        <v>1</v>
      </c>
      <c r="L47" s="19">
        <f t="shared" si="68"/>
        <v>1</v>
      </c>
      <c r="M47" s="19">
        <f t="shared" si="68"/>
        <v>1</v>
      </c>
      <c r="N47" s="19">
        <f t="shared" si="68"/>
        <v>1</v>
      </c>
      <c r="O47" s="19">
        <f t="shared" si="68"/>
        <v>1</v>
      </c>
      <c r="P47" s="19">
        <f t="shared" si="68"/>
        <v>1</v>
      </c>
      <c r="Q47" s="19">
        <f t="shared" si="68"/>
        <v>1</v>
      </c>
      <c r="R47" s="19">
        <f t="shared" si="68"/>
        <v>1</v>
      </c>
      <c r="S47" s="19">
        <f t="shared" si="68"/>
        <v>1</v>
      </c>
      <c r="T47" s="19">
        <f t="shared" si="68"/>
        <v>1</v>
      </c>
      <c r="U47" s="19">
        <f t="shared" si="68"/>
        <v>1</v>
      </c>
      <c r="V47" s="19">
        <f t="shared" si="68"/>
        <v>1</v>
      </c>
      <c r="W47" s="19">
        <f t="shared" si="68"/>
        <v>1</v>
      </c>
      <c r="X47" s="19">
        <f t="shared" si="68"/>
        <v>1</v>
      </c>
      <c r="Y47" s="19">
        <f t="shared" si="68"/>
        <v>1</v>
      </c>
      <c r="Z47" s="19">
        <f t="shared" si="68"/>
        <v>1</v>
      </c>
      <c r="AA47" s="19">
        <f t="shared" si="68"/>
        <v>1</v>
      </c>
      <c r="AB47" s="19">
        <f t="shared" si="68"/>
        <v>1</v>
      </c>
      <c r="AC47" s="19">
        <f t="shared" si="68"/>
        <v>1</v>
      </c>
      <c r="AD47" s="19">
        <f t="shared" si="1"/>
        <v>1</v>
      </c>
      <c r="AE47" s="19">
        <f t="shared" si="2"/>
        <v>1</v>
      </c>
      <c r="AF47" s="19">
        <f t="shared" si="3"/>
        <v>1</v>
      </c>
      <c r="AG47" s="19">
        <f t="shared" si="4"/>
        <v>1</v>
      </c>
      <c r="AH47" s="19">
        <f t="shared" si="5"/>
        <v>1</v>
      </c>
      <c r="AI47" s="19">
        <f t="shared" si="6"/>
        <v>1</v>
      </c>
      <c r="AJ47" s="19">
        <f t="shared" si="7"/>
        <v>1</v>
      </c>
      <c r="AK47" s="19">
        <f t="shared" si="8"/>
        <v>1</v>
      </c>
      <c r="AL47" s="19">
        <f t="shared" si="9"/>
        <v>1</v>
      </c>
      <c r="AM47" s="19">
        <f t="shared" si="10"/>
        <v>1</v>
      </c>
      <c r="AN47" s="19"/>
      <c r="AO47" s="19"/>
      <c r="AP47" s="19"/>
    </row>
    <row r="48" spans="1:42" x14ac:dyDescent="0.35">
      <c r="A48" s="19" t="str">
        <f>A47</f>
        <v>MKHYDMhI2</v>
      </c>
      <c r="B48" s="19" t="s">
        <v>127</v>
      </c>
      <c r="C48" s="19">
        <f t="shared" ref="C48" si="70">C47</f>
        <v>2</v>
      </c>
      <c r="D48" s="19">
        <v>1286</v>
      </c>
      <c r="E48" s="19">
        <f>D48</f>
        <v>1286</v>
      </c>
      <c r="F48" s="19">
        <f t="shared" ref="F48:AC48" si="71">E48</f>
        <v>1286</v>
      </c>
      <c r="G48" s="19">
        <f t="shared" si="71"/>
        <v>1286</v>
      </c>
      <c r="H48" s="19">
        <f t="shared" si="71"/>
        <v>1286</v>
      </c>
      <c r="I48" s="19">
        <f t="shared" si="71"/>
        <v>1286</v>
      </c>
      <c r="J48" s="19">
        <f t="shared" si="71"/>
        <v>1286</v>
      </c>
      <c r="K48" s="19">
        <f t="shared" si="71"/>
        <v>1286</v>
      </c>
      <c r="L48" s="19">
        <f t="shared" si="71"/>
        <v>1286</v>
      </c>
      <c r="M48" s="19">
        <f t="shared" si="71"/>
        <v>1286</v>
      </c>
      <c r="N48" s="19">
        <f t="shared" si="71"/>
        <v>1286</v>
      </c>
      <c r="O48" s="19">
        <f t="shared" si="71"/>
        <v>1286</v>
      </c>
      <c r="P48" s="19">
        <f t="shared" si="71"/>
        <v>1286</v>
      </c>
      <c r="Q48" s="19">
        <f t="shared" si="71"/>
        <v>1286</v>
      </c>
      <c r="R48" s="19">
        <f t="shared" si="71"/>
        <v>1286</v>
      </c>
      <c r="S48" s="19">
        <f t="shared" si="71"/>
        <v>1286</v>
      </c>
      <c r="T48" s="19">
        <f t="shared" si="71"/>
        <v>1286</v>
      </c>
      <c r="U48" s="19">
        <f t="shared" si="71"/>
        <v>1286</v>
      </c>
      <c r="V48" s="19">
        <f t="shared" si="71"/>
        <v>1286</v>
      </c>
      <c r="W48" s="19">
        <f t="shared" si="71"/>
        <v>1286</v>
      </c>
      <c r="X48" s="19">
        <f t="shared" si="71"/>
        <v>1286</v>
      </c>
      <c r="Y48" s="19">
        <f t="shared" si="71"/>
        <v>1286</v>
      </c>
      <c r="Z48" s="19">
        <f t="shared" si="71"/>
        <v>1286</v>
      </c>
      <c r="AA48" s="19">
        <f t="shared" si="71"/>
        <v>1286</v>
      </c>
      <c r="AB48" s="19">
        <f t="shared" si="71"/>
        <v>1286</v>
      </c>
      <c r="AC48" s="19">
        <f t="shared" si="71"/>
        <v>1286</v>
      </c>
      <c r="AD48" s="19">
        <f t="shared" si="1"/>
        <v>1286</v>
      </c>
      <c r="AE48" s="19">
        <f t="shared" si="2"/>
        <v>1286</v>
      </c>
      <c r="AF48" s="19">
        <f t="shared" si="3"/>
        <v>1286</v>
      </c>
      <c r="AG48" s="19">
        <f t="shared" si="4"/>
        <v>1286</v>
      </c>
      <c r="AH48" s="19">
        <f t="shared" si="5"/>
        <v>1286</v>
      </c>
      <c r="AI48" s="19">
        <f t="shared" si="6"/>
        <v>1286</v>
      </c>
      <c r="AJ48" s="19">
        <f t="shared" si="7"/>
        <v>1286</v>
      </c>
      <c r="AK48" s="19">
        <f t="shared" si="8"/>
        <v>1286</v>
      </c>
      <c r="AL48" s="19">
        <f t="shared" si="9"/>
        <v>1286</v>
      </c>
      <c r="AM48" s="19">
        <f t="shared" si="10"/>
        <v>1286</v>
      </c>
      <c r="AN48" s="19"/>
      <c r="AO48" s="19"/>
      <c r="AP48" s="19"/>
    </row>
    <row r="49" spans="1:42" x14ac:dyDescent="0.35">
      <c r="A49" t="str">
        <f>'Techs-Fuels Updated'!C41</f>
        <v>MKHYDMhO</v>
      </c>
      <c r="B49" t="str">
        <f>'Techs-Fuels Updated'!J41</f>
        <v>MKEL1</v>
      </c>
      <c r="C49">
        <f>'Techs-Fuels Updated'!L41</f>
        <v>1</v>
      </c>
      <c r="D49">
        <f>'Techs-Fuels Updated'!K41</f>
        <v>1</v>
      </c>
      <c r="E49">
        <f t="shared" si="11"/>
        <v>1</v>
      </c>
      <c r="F49">
        <f t="shared" ref="F49:AC56" si="72">E49</f>
        <v>1</v>
      </c>
      <c r="G49">
        <f t="shared" si="72"/>
        <v>1</v>
      </c>
      <c r="H49">
        <f t="shared" si="72"/>
        <v>1</v>
      </c>
      <c r="I49">
        <f t="shared" si="72"/>
        <v>1</v>
      </c>
      <c r="J49">
        <f t="shared" si="72"/>
        <v>1</v>
      </c>
      <c r="K49">
        <f t="shared" si="72"/>
        <v>1</v>
      </c>
      <c r="L49">
        <f t="shared" si="72"/>
        <v>1</v>
      </c>
      <c r="M49">
        <f t="shared" si="72"/>
        <v>1</v>
      </c>
      <c r="N49">
        <f t="shared" si="72"/>
        <v>1</v>
      </c>
      <c r="O49">
        <f t="shared" si="72"/>
        <v>1</v>
      </c>
      <c r="P49">
        <f t="shared" si="72"/>
        <v>1</v>
      </c>
      <c r="Q49">
        <f t="shared" si="72"/>
        <v>1</v>
      </c>
      <c r="R49">
        <f t="shared" si="72"/>
        <v>1</v>
      </c>
      <c r="S49">
        <f t="shared" si="72"/>
        <v>1</v>
      </c>
      <c r="T49">
        <f t="shared" si="72"/>
        <v>1</v>
      </c>
      <c r="U49">
        <f t="shared" si="72"/>
        <v>1</v>
      </c>
      <c r="V49">
        <f t="shared" si="72"/>
        <v>1</v>
      </c>
      <c r="W49">
        <f t="shared" si="72"/>
        <v>1</v>
      </c>
      <c r="X49">
        <f t="shared" si="72"/>
        <v>1</v>
      </c>
      <c r="Y49">
        <f t="shared" si="72"/>
        <v>1</v>
      </c>
      <c r="Z49">
        <f t="shared" si="72"/>
        <v>1</v>
      </c>
      <c r="AA49">
        <f t="shared" si="72"/>
        <v>1</v>
      </c>
      <c r="AB49">
        <f t="shared" si="72"/>
        <v>1</v>
      </c>
      <c r="AC49">
        <f t="shared" si="72"/>
        <v>1</v>
      </c>
      <c r="AD49">
        <f t="shared" si="1"/>
        <v>1</v>
      </c>
      <c r="AE49">
        <f t="shared" si="2"/>
        <v>1</v>
      </c>
      <c r="AF49">
        <f t="shared" si="3"/>
        <v>1</v>
      </c>
      <c r="AG49">
        <f t="shared" si="4"/>
        <v>1</v>
      </c>
      <c r="AH49">
        <f t="shared" si="5"/>
        <v>1</v>
      </c>
      <c r="AI49">
        <f t="shared" si="6"/>
        <v>1</v>
      </c>
      <c r="AJ49">
        <f t="shared" si="7"/>
        <v>1</v>
      </c>
      <c r="AK49">
        <f t="shared" si="8"/>
        <v>1</v>
      </c>
      <c r="AL49">
        <f t="shared" si="9"/>
        <v>1</v>
      </c>
      <c r="AM49">
        <f t="shared" si="10"/>
        <v>1</v>
      </c>
    </row>
    <row r="50" spans="1:42" x14ac:dyDescent="0.35">
      <c r="A50" t="str">
        <f>'Techs-Fuels Updated'!C43</f>
        <v>MKHYRRhO</v>
      </c>
      <c r="B50" t="str">
        <f>'Techs-Fuels Updated'!J43</f>
        <v>MKEL1</v>
      </c>
      <c r="C50">
        <f>'Techs-Fuels Updated'!L43</f>
        <v>1</v>
      </c>
      <c r="D50">
        <f>'Techs-Fuels Updated'!K43</f>
        <v>1</v>
      </c>
      <c r="E50">
        <f t="shared" si="11"/>
        <v>1</v>
      </c>
      <c r="F50">
        <f t="shared" si="72"/>
        <v>1</v>
      </c>
      <c r="G50">
        <f t="shared" si="72"/>
        <v>1</v>
      </c>
      <c r="H50">
        <f t="shared" si="72"/>
        <v>1</v>
      </c>
      <c r="I50">
        <f t="shared" si="72"/>
        <v>1</v>
      </c>
      <c r="J50">
        <f t="shared" si="72"/>
        <v>1</v>
      </c>
      <c r="K50">
        <f t="shared" si="72"/>
        <v>1</v>
      </c>
      <c r="L50">
        <f t="shared" si="72"/>
        <v>1</v>
      </c>
      <c r="M50">
        <f t="shared" si="72"/>
        <v>1</v>
      </c>
      <c r="N50">
        <f t="shared" si="72"/>
        <v>1</v>
      </c>
      <c r="O50">
        <f t="shared" si="72"/>
        <v>1</v>
      </c>
      <c r="P50">
        <f t="shared" si="72"/>
        <v>1</v>
      </c>
      <c r="Q50">
        <f t="shared" si="72"/>
        <v>1</v>
      </c>
      <c r="R50">
        <f t="shared" si="72"/>
        <v>1</v>
      </c>
      <c r="S50">
        <f t="shared" si="72"/>
        <v>1</v>
      </c>
      <c r="T50">
        <f t="shared" si="72"/>
        <v>1</v>
      </c>
      <c r="U50">
        <f t="shared" si="72"/>
        <v>1</v>
      </c>
      <c r="V50">
        <f t="shared" si="72"/>
        <v>1</v>
      </c>
      <c r="W50">
        <f t="shared" si="72"/>
        <v>1</v>
      </c>
      <c r="X50">
        <f t="shared" si="72"/>
        <v>1</v>
      </c>
      <c r="Y50">
        <f t="shared" si="72"/>
        <v>1</v>
      </c>
      <c r="Z50">
        <f t="shared" si="72"/>
        <v>1</v>
      </c>
      <c r="AA50">
        <f t="shared" si="72"/>
        <v>1</v>
      </c>
      <c r="AB50">
        <f t="shared" si="72"/>
        <v>1</v>
      </c>
      <c r="AC50">
        <f t="shared" si="72"/>
        <v>1</v>
      </c>
      <c r="AD50">
        <f t="shared" si="1"/>
        <v>1</v>
      </c>
      <c r="AE50">
        <f t="shared" si="2"/>
        <v>1</v>
      </c>
      <c r="AF50">
        <f t="shared" si="3"/>
        <v>1</v>
      </c>
      <c r="AG50">
        <f t="shared" si="4"/>
        <v>1</v>
      </c>
      <c r="AH50">
        <f t="shared" si="5"/>
        <v>1</v>
      </c>
      <c r="AI50">
        <f t="shared" si="6"/>
        <v>1</v>
      </c>
      <c r="AJ50">
        <f t="shared" si="7"/>
        <v>1</v>
      </c>
      <c r="AK50">
        <f t="shared" si="8"/>
        <v>1</v>
      </c>
      <c r="AL50">
        <f t="shared" si="9"/>
        <v>1</v>
      </c>
      <c r="AM50">
        <f t="shared" si="10"/>
        <v>1</v>
      </c>
    </row>
    <row r="51" spans="1:42" x14ac:dyDescent="0.35">
      <c r="A51" t="str">
        <f>'Techs-Fuels Updated'!C45</f>
        <v>MKHYSHhO</v>
      </c>
      <c r="B51" t="str">
        <f>'Techs-Fuels Updated'!J45</f>
        <v>MKEL1</v>
      </c>
      <c r="C51">
        <f>'Techs-Fuels Updated'!L45</f>
        <v>1</v>
      </c>
      <c r="D51">
        <f>'Techs-Fuels Updated'!K45</f>
        <v>1</v>
      </c>
      <c r="E51">
        <f t="shared" si="11"/>
        <v>1</v>
      </c>
      <c r="F51">
        <f t="shared" si="72"/>
        <v>1</v>
      </c>
      <c r="G51">
        <f t="shared" si="72"/>
        <v>1</v>
      </c>
      <c r="H51">
        <f t="shared" si="72"/>
        <v>1</v>
      </c>
      <c r="I51">
        <f t="shared" si="72"/>
        <v>1</v>
      </c>
      <c r="J51">
        <f t="shared" si="72"/>
        <v>1</v>
      </c>
      <c r="K51">
        <f t="shared" si="72"/>
        <v>1</v>
      </c>
      <c r="L51">
        <f t="shared" si="72"/>
        <v>1</v>
      </c>
      <c r="M51">
        <f t="shared" si="72"/>
        <v>1</v>
      </c>
      <c r="N51">
        <f t="shared" si="72"/>
        <v>1</v>
      </c>
      <c r="O51">
        <f t="shared" si="72"/>
        <v>1</v>
      </c>
      <c r="P51">
        <f t="shared" si="72"/>
        <v>1</v>
      </c>
      <c r="Q51">
        <f t="shared" si="72"/>
        <v>1</v>
      </c>
      <c r="R51">
        <f t="shared" si="72"/>
        <v>1</v>
      </c>
      <c r="S51">
        <f t="shared" si="72"/>
        <v>1</v>
      </c>
      <c r="T51">
        <f t="shared" si="72"/>
        <v>1</v>
      </c>
      <c r="U51">
        <f t="shared" si="72"/>
        <v>1</v>
      </c>
      <c r="V51">
        <f t="shared" si="72"/>
        <v>1</v>
      </c>
      <c r="W51">
        <f t="shared" si="72"/>
        <v>1</v>
      </c>
      <c r="X51">
        <f t="shared" si="72"/>
        <v>1</v>
      </c>
      <c r="Y51">
        <f t="shared" si="72"/>
        <v>1</v>
      </c>
      <c r="Z51">
        <f t="shared" si="72"/>
        <v>1</v>
      </c>
      <c r="AA51">
        <f t="shared" si="72"/>
        <v>1</v>
      </c>
      <c r="AB51">
        <f t="shared" si="72"/>
        <v>1</v>
      </c>
      <c r="AC51">
        <f t="shared" si="72"/>
        <v>1</v>
      </c>
      <c r="AD51">
        <f t="shared" si="1"/>
        <v>1</v>
      </c>
      <c r="AE51">
        <f t="shared" si="2"/>
        <v>1</v>
      </c>
      <c r="AF51">
        <f t="shared" si="3"/>
        <v>1</v>
      </c>
      <c r="AG51">
        <f t="shared" si="4"/>
        <v>1</v>
      </c>
      <c r="AH51">
        <f t="shared" si="5"/>
        <v>1</v>
      </c>
      <c r="AI51">
        <f t="shared" si="6"/>
        <v>1</v>
      </c>
      <c r="AJ51">
        <f t="shared" si="7"/>
        <v>1</v>
      </c>
      <c r="AK51">
        <f t="shared" si="8"/>
        <v>1</v>
      </c>
      <c r="AL51">
        <f t="shared" si="9"/>
        <v>1</v>
      </c>
      <c r="AM51">
        <f t="shared" si="10"/>
        <v>1</v>
      </c>
    </row>
    <row r="52" spans="1:42" x14ac:dyDescent="0.35">
      <c r="A52" t="str">
        <f>'Techs-Fuels Updated'!C46</f>
        <v>MKNGCHhO</v>
      </c>
      <c r="B52" t="str">
        <f>'Techs-Fuels Updated'!J46</f>
        <v>MKEL1</v>
      </c>
      <c r="C52">
        <f>'Techs-Fuels Updated'!L46</f>
        <v>1</v>
      </c>
      <c r="D52">
        <f>'Techs-Fuels Updated'!K46</f>
        <v>1</v>
      </c>
      <c r="E52">
        <f t="shared" si="11"/>
        <v>1</v>
      </c>
      <c r="F52">
        <f t="shared" si="72"/>
        <v>1</v>
      </c>
      <c r="G52">
        <f t="shared" si="72"/>
        <v>1</v>
      </c>
      <c r="H52">
        <f t="shared" si="72"/>
        <v>1</v>
      </c>
      <c r="I52">
        <f t="shared" si="72"/>
        <v>1</v>
      </c>
      <c r="J52">
        <f t="shared" si="72"/>
        <v>1</v>
      </c>
      <c r="K52">
        <f t="shared" si="72"/>
        <v>1</v>
      </c>
      <c r="L52">
        <f t="shared" si="72"/>
        <v>1</v>
      </c>
      <c r="M52">
        <f t="shared" si="72"/>
        <v>1</v>
      </c>
      <c r="N52">
        <f t="shared" si="72"/>
        <v>1</v>
      </c>
      <c r="O52">
        <f t="shared" si="72"/>
        <v>1</v>
      </c>
      <c r="P52">
        <f t="shared" si="72"/>
        <v>1</v>
      </c>
      <c r="Q52">
        <f t="shared" si="72"/>
        <v>1</v>
      </c>
      <c r="R52">
        <f t="shared" si="72"/>
        <v>1</v>
      </c>
      <c r="S52">
        <f t="shared" si="72"/>
        <v>1</v>
      </c>
      <c r="T52">
        <f t="shared" si="72"/>
        <v>1</v>
      </c>
      <c r="U52">
        <f t="shared" si="72"/>
        <v>1</v>
      </c>
      <c r="V52">
        <f t="shared" si="72"/>
        <v>1</v>
      </c>
      <c r="W52">
        <f t="shared" si="72"/>
        <v>1</v>
      </c>
      <c r="X52">
        <f t="shared" si="72"/>
        <v>1</v>
      </c>
      <c r="Y52">
        <f t="shared" si="72"/>
        <v>1</v>
      </c>
      <c r="Z52">
        <f t="shared" si="72"/>
        <v>1</v>
      </c>
      <c r="AA52">
        <f t="shared" si="72"/>
        <v>1</v>
      </c>
      <c r="AB52">
        <f t="shared" si="72"/>
        <v>1</v>
      </c>
      <c r="AC52">
        <f t="shared" si="72"/>
        <v>1</v>
      </c>
      <c r="AD52">
        <f t="shared" si="1"/>
        <v>1</v>
      </c>
      <c r="AE52">
        <f t="shared" si="2"/>
        <v>1</v>
      </c>
      <c r="AF52">
        <f t="shared" si="3"/>
        <v>1</v>
      </c>
      <c r="AG52">
        <f t="shared" si="4"/>
        <v>1</v>
      </c>
      <c r="AH52">
        <f t="shared" si="5"/>
        <v>1</v>
      </c>
      <c r="AI52">
        <f t="shared" si="6"/>
        <v>1</v>
      </c>
      <c r="AJ52">
        <f t="shared" si="7"/>
        <v>1</v>
      </c>
      <c r="AK52">
        <f t="shared" si="8"/>
        <v>1</v>
      </c>
      <c r="AL52">
        <f t="shared" si="9"/>
        <v>1</v>
      </c>
      <c r="AM52">
        <f t="shared" si="10"/>
        <v>1</v>
      </c>
    </row>
    <row r="53" spans="1:42" x14ac:dyDescent="0.35">
      <c r="A53" t="str">
        <f>'Techs-Fuels Updated'!C48</f>
        <v>To add details</v>
      </c>
      <c r="B53" t="str">
        <f>'Techs-Fuels Updated'!J48</f>
        <v>MKEL2</v>
      </c>
      <c r="C53">
        <f>'Techs-Fuels Updated'!L48</f>
        <v>1</v>
      </c>
      <c r="D53">
        <f>'Techs-Fuels Updated'!K48</f>
        <v>1</v>
      </c>
      <c r="E53">
        <f t="shared" si="11"/>
        <v>1</v>
      </c>
      <c r="F53">
        <f t="shared" si="72"/>
        <v>1</v>
      </c>
      <c r="G53">
        <f t="shared" si="72"/>
        <v>1</v>
      </c>
      <c r="H53">
        <f t="shared" si="72"/>
        <v>1</v>
      </c>
      <c r="I53">
        <f t="shared" si="72"/>
        <v>1</v>
      </c>
      <c r="J53">
        <f t="shared" si="72"/>
        <v>1</v>
      </c>
      <c r="K53">
        <f t="shared" si="72"/>
        <v>1</v>
      </c>
      <c r="L53">
        <f t="shared" si="72"/>
        <v>1</v>
      </c>
      <c r="M53">
        <f t="shared" si="72"/>
        <v>1</v>
      </c>
      <c r="N53">
        <f t="shared" si="72"/>
        <v>1</v>
      </c>
      <c r="O53">
        <f t="shared" si="72"/>
        <v>1</v>
      </c>
      <c r="P53">
        <f t="shared" si="72"/>
        <v>1</v>
      </c>
      <c r="Q53">
        <f t="shared" si="72"/>
        <v>1</v>
      </c>
      <c r="R53">
        <f t="shared" si="72"/>
        <v>1</v>
      </c>
      <c r="S53">
        <f t="shared" si="72"/>
        <v>1</v>
      </c>
      <c r="T53">
        <f t="shared" si="72"/>
        <v>1</v>
      </c>
      <c r="U53">
        <f t="shared" si="72"/>
        <v>1</v>
      </c>
      <c r="V53">
        <f t="shared" si="72"/>
        <v>1</v>
      </c>
      <c r="W53">
        <f t="shared" si="72"/>
        <v>1</v>
      </c>
      <c r="X53">
        <f t="shared" si="72"/>
        <v>1</v>
      </c>
      <c r="Y53">
        <f t="shared" si="72"/>
        <v>1</v>
      </c>
      <c r="Z53">
        <f t="shared" si="72"/>
        <v>1</v>
      </c>
      <c r="AA53">
        <f t="shared" si="72"/>
        <v>1</v>
      </c>
      <c r="AB53">
        <f t="shared" si="72"/>
        <v>1</v>
      </c>
      <c r="AC53">
        <f t="shared" si="72"/>
        <v>1</v>
      </c>
      <c r="AD53">
        <f t="shared" si="1"/>
        <v>1</v>
      </c>
      <c r="AE53">
        <f t="shared" si="2"/>
        <v>1</v>
      </c>
      <c r="AF53">
        <f t="shared" si="3"/>
        <v>1</v>
      </c>
      <c r="AG53">
        <f t="shared" si="4"/>
        <v>1</v>
      </c>
      <c r="AH53">
        <f t="shared" si="5"/>
        <v>1</v>
      </c>
      <c r="AI53">
        <f t="shared" si="6"/>
        <v>1</v>
      </c>
      <c r="AJ53">
        <f t="shared" si="7"/>
        <v>1</v>
      </c>
      <c r="AK53">
        <f t="shared" si="8"/>
        <v>1</v>
      </c>
      <c r="AL53">
        <f t="shared" si="9"/>
        <v>1</v>
      </c>
      <c r="AM53">
        <f t="shared" si="10"/>
        <v>1</v>
      </c>
    </row>
    <row r="54" spans="1:42" x14ac:dyDescent="0.35">
      <c r="A54" t="str">
        <f>'Techs-Fuels Updated'!C49</f>
        <v>MKSOU1O</v>
      </c>
      <c r="B54" t="str">
        <f>'Techs-Fuels Updated'!J49</f>
        <v>MKEL1</v>
      </c>
      <c r="C54">
        <f>'Techs-Fuels Updated'!L49</f>
        <v>1</v>
      </c>
      <c r="D54">
        <f>'Techs-Fuels Updated'!K49</f>
        <v>1</v>
      </c>
      <c r="E54">
        <f t="shared" si="11"/>
        <v>1</v>
      </c>
      <c r="F54">
        <f t="shared" si="72"/>
        <v>1</v>
      </c>
      <c r="G54">
        <f t="shared" si="72"/>
        <v>1</v>
      </c>
      <c r="H54">
        <f t="shared" si="72"/>
        <v>1</v>
      </c>
      <c r="I54">
        <f t="shared" si="72"/>
        <v>1</v>
      </c>
      <c r="J54">
        <f t="shared" si="72"/>
        <v>1</v>
      </c>
      <c r="K54">
        <f t="shared" si="72"/>
        <v>1</v>
      </c>
      <c r="L54">
        <f t="shared" si="72"/>
        <v>1</v>
      </c>
      <c r="M54">
        <f t="shared" si="72"/>
        <v>1</v>
      </c>
      <c r="N54">
        <f t="shared" si="72"/>
        <v>1</v>
      </c>
      <c r="O54">
        <f t="shared" si="72"/>
        <v>1</v>
      </c>
      <c r="P54">
        <f t="shared" si="72"/>
        <v>1</v>
      </c>
      <c r="Q54">
        <f t="shared" si="72"/>
        <v>1</v>
      </c>
      <c r="R54">
        <f t="shared" si="72"/>
        <v>1</v>
      </c>
      <c r="S54">
        <f t="shared" si="72"/>
        <v>1</v>
      </c>
      <c r="T54">
        <f t="shared" si="72"/>
        <v>1</v>
      </c>
      <c r="U54">
        <f t="shared" si="72"/>
        <v>1</v>
      </c>
      <c r="V54">
        <f t="shared" si="72"/>
        <v>1</v>
      </c>
      <c r="W54">
        <f t="shared" si="72"/>
        <v>1</v>
      </c>
      <c r="X54">
        <f t="shared" si="72"/>
        <v>1</v>
      </c>
      <c r="Y54">
        <f t="shared" si="72"/>
        <v>1</v>
      </c>
      <c r="Z54">
        <f t="shared" si="72"/>
        <v>1</v>
      </c>
      <c r="AA54">
        <f t="shared" si="72"/>
        <v>1</v>
      </c>
      <c r="AB54">
        <f t="shared" si="72"/>
        <v>1</v>
      </c>
      <c r="AC54">
        <f t="shared" si="72"/>
        <v>1</v>
      </c>
      <c r="AD54">
        <f t="shared" si="1"/>
        <v>1</v>
      </c>
      <c r="AE54">
        <f t="shared" si="2"/>
        <v>1</v>
      </c>
      <c r="AF54">
        <f t="shared" si="3"/>
        <v>1</v>
      </c>
      <c r="AG54">
        <f t="shared" si="4"/>
        <v>1</v>
      </c>
      <c r="AH54">
        <f t="shared" si="5"/>
        <v>1</v>
      </c>
      <c r="AI54">
        <f t="shared" si="6"/>
        <v>1</v>
      </c>
      <c r="AJ54">
        <f t="shared" si="7"/>
        <v>1</v>
      </c>
      <c r="AK54">
        <f t="shared" si="8"/>
        <v>1</v>
      </c>
      <c r="AL54">
        <f t="shared" si="9"/>
        <v>1</v>
      </c>
      <c r="AM54">
        <f t="shared" si="10"/>
        <v>1</v>
      </c>
    </row>
    <row r="55" spans="1:42" x14ac:dyDescent="0.35">
      <c r="A55" t="str">
        <f>'Techs-Fuels Updated'!C50</f>
        <v>MKSOU1I</v>
      </c>
      <c r="B55" t="str">
        <f>'Techs-Fuels Updated'!J50</f>
        <v>MKEL2</v>
      </c>
      <c r="C55">
        <f>'Techs-Fuels Updated'!L50</f>
        <v>1</v>
      </c>
      <c r="D55">
        <f>'Techs-Fuels Updated'!K50</f>
        <v>1</v>
      </c>
      <c r="E55">
        <f t="shared" ref="E55" si="73">D55</f>
        <v>1</v>
      </c>
      <c r="F55">
        <f t="shared" ref="F55" si="74">E55</f>
        <v>1</v>
      </c>
      <c r="G55">
        <f t="shared" ref="G55" si="75">F55</f>
        <v>1</v>
      </c>
      <c r="H55">
        <f t="shared" ref="H55" si="76">G55</f>
        <v>1</v>
      </c>
      <c r="I55">
        <f t="shared" ref="I55" si="77">H55</f>
        <v>1</v>
      </c>
      <c r="J55">
        <f t="shared" ref="J55" si="78">I55</f>
        <v>1</v>
      </c>
      <c r="K55">
        <f t="shared" ref="K55" si="79">J55</f>
        <v>1</v>
      </c>
      <c r="L55">
        <f t="shared" ref="L55" si="80">K55</f>
        <v>1</v>
      </c>
      <c r="M55">
        <f t="shared" ref="M55" si="81">L55</f>
        <v>1</v>
      </c>
      <c r="N55">
        <f t="shared" ref="N55" si="82">M55</f>
        <v>1</v>
      </c>
      <c r="O55">
        <f t="shared" ref="O55" si="83">N55</f>
        <v>1</v>
      </c>
      <c r="P55">
        <f t="shared" ref="P55" si="84">O55</f>
        <v>1</v>
      </c>
      <c r="Q55">
        <f t="shared" ref="Q55" si="85">P55</f>
        <v>1</v>
      </c>
      <c r="R55">
        <f t="shared" ref="R55" si="86">Q55</f>
        <v>1</v>
      </c>
      <c r="S55">
        <f t="shared" ref="S55" si="87">R55</f>
        <v>1</v>
      </c>
      <c r="T55">
        <f t="shared" ref="T55" si="88">S55</f>
        <v>1</v>
      </c>
      <c r="U55">
        <f t="shared" ref="U55" si="89">T55</f>
        <v>1</v>
      </c>
      <c r="V55">
        <f t="shared" ref="V55" si="90">U55</f>
        <v>1</v>
      </c>
      <c r="W55">
        <f t="shared" ref="W55" si="91">V55</f>
        <v>1</v>
      </c>
      <c r="X55">
        <f t="shared" ref="X55" si="92">W55</f>
        <v>1</v>
      </c>
      <c r="Y55">
        <f t="shared" ref="Y55" si="93">X55</f>
        <v>1</v>
      </c>
      <c r="Z55">
        <f t="shared" ref="Z55" si="94">Y55</f>
        <v>1</v>
      </c>
      <c r="AA55">
        <f t="shared" ref="AA55" si="95">Z55</f>
        <v>1</v>
      </c>
      <c r="AB55">
        <f t="shared" ref="AB55" si="96">AA55</f>
        <v>1</v>
      </c>
      <c r="AC55">
        <f t="shared" ref="AC55" si="97">AB55</f>
        <v>1</v>
      </c>
      <c r="AD55">
        <f t="shared" si="1"/>
        <v>1</v>
      </c>
      <c r="AE55">
        <f t="shared" si="2"/>
        <v>1</v>
      </c>
      <c r="AF55">
        <f t="shared" si="3"/>
        <v>1</v>
      </c>
      <c r="AG55">
        <f t="shared" si="4"/>
        <v>1</v>
      </c>
      <c r="AH55">
        <f t="shared" si="5"/>
        <v>1</v>
      </c>
      <c r="AI55">
        <f t="shared" si="6"/>
        <v>1</v>
      </c>
      <c r="AJ55">
        <f t="shared" si="7"/>
        <v>1</v>
      </c>
      <c r="AK55">
        <f t="shared" si="8"/>
        <v>1</v>
      </c>
      <c r="AL55">
        <f t="shared" si="9"/>
        <v>1</v>
      </c>
      <c r="AM55">
        <f t="shared" si="10"/>
        <v>1</v>
      </c>
    </row>
    <row r="56" spans="1:42" x14ac:dyDescent="0.35">
      <c r="A56" t="str">
        <f>'Techs-Fuels Updated'!C51</f>
        <v>To add details</v>
      </c>
      <c r="B56" t="str">
        <f>'Techs-Fuels Updated'!J51</f>
        <v>MKEL1</v>
      </c>
      <c r="C56">
        <f>'Techs-Fuels Updated'!L51</f>
        <v>1</v>
      </c>
      <c r="D56">
        <f>'Techs-Fuels Updated'!K51</f>
        <v>1</v>
      </c>
      <c r="E56">
        <f t="shared" si="11"/>
        <v>1</v>
      </c>
      <c r="F56">
        <f t="shared" si="72"/>
        <v>1</v>
      </c>
      <c r="G56">
        <f t="shared" si="72"/>
        <v>1</v>
      </c>
      <c r="H56">
        <f t="shared" si="72"/>
        <v>1</v>
      </c>
      <c r="I56">
        <f t="shared" si="72"/>
        <v>1</v>
      </c>
      <c r="J56">
        <f t="shared" si="72"/>
        <v>1</v>
      </c>
      <c r="K56">
        <f t="shared" si="72"/>
        <v>1</v>
      </c>
      <c r="L56">
        <f t="shared" si="72"/>
        <v>1</v>
      </c>
      <c r="M56">
        <f t="shared" si="72"/>
        <v>1</v>
      </c>
      <c r="N56">
        <f t="shared" si="72"/>
        <v>1</v>
      </c>
      <c r="O56">
        <f t="shared" si="72"/>
        <v>1</v>
      </c>
      <c r="P56">
        <f t="shared" si="72"/>
        <v>1</v>
      </c>
      <c r="Q56">
        <f t="shared" si="72"/>
        <v>1</v>
      </c>
      <c r="R56">
        <f t="shared" si="72"/>
        <v>1</v>
      </c>
      <c r="S56">
        <f t="shared" si="72"/>
        <v>1</v>
      </c>
      <c r="T56">
        <f t="shared" si="72"/>
        <v>1</v>
      </c>
      <c r="U56">
        <f t="shared" si="72"/>
        <v>1</v>
      </c>
      <c r="V56">
        <f t="shared" si="72"/>
        <v>1</v>
      </c>
      <c r="W56">
        <f t="shared" si="72"/>
        <v>1</v>
      </c>
      <c r="X56">
        <f t="shared" si="72"/>
        <v>1</v>
      </c>
      <c r="Y56">
        <f t="shared" si="72"/>
        <v>1</v>
      </c>
      <c r="Z56">
        <f t="shared" si="72"/>
        <v>1</v>
      </c>
      <c r="AA56">
        <f t="shared" si="72"/>
        <v>1</v>
      </c>
      <c r="AB56">
        <f t="shared" si="72"/>
        <v>1</v>
      </c>
      <c r="AC56">
        <f t="shared" si="72"/>
        <v>1</v>
      </c>
      <c r="AD56">
        <f t="shared" si="1"/>
        <v>1</v>
      </c>
      <c r="AE56">
        <f t="shared" si="2"/>
        <v>1</v>
      </c>
      <c r="AF56">
        <f t="shared" si="3"/>
        <v>1</v>
      </c>
      <c r="AG56">
        <f t="shared" si="4"/>
        <v>1</v>
      </c>
      <c r="AH56">
        <f t="shared" si="5"/>
        <v>1</v>
      </c>
      <c r="AI56">
        <f t="shared" si="6"/>
        <v>1</v>
      </c>
      <c r="AJ56">
        <f t="shared" si="7"/>
        <v>1</v>
      </c>
      <c r="AK56">
        <f t="shared" si="8"/>
        <v>1</v>
      </c>
      <c r="AL56">
        <f t="shared" si="9"/>
        <v>1</v>
      </c>
      <c r="AM56">
        <f t="shared" si="10"/>
        <v>1</v>
      </c>
    </row>
    <row r="57" spans="1:42" x14ac:dyDescent="0.35">
      <c r="A57" t="str">
        <f>'Techs-Fuels Updated'!C52</f>
        <v>MKWI30I</v>
      </c>
      <c r="B57" t="str">
        <f>'Techs-Fuels Updated'!J52</f>
        <v>MKEL1</v>
      </c>
      <c r="C57">
        <f>'Techs-Fuels Updated'!L52</f>
        <v>1</v>
      </c>
      <c r="D57">
        <f>'Techs-Fuels Updated'!K52</f>
        <v>1</v>
      </c>
      <c r="E57">
        <f t="shared" si="11"/>
        <v>1</v>
      </c>
      <c r="F57">
        <f t="shared" ref="F57:AC63" si="98">E57</f>
        <v>1</v>
      </c>
      <c r="G57">
        <f t="shared" si="98"/>
        <v>1</v>
      </c>
      <c r="H57">
        <f t="shared" si="98"/>
        <v>1</v>
      </c>
      <c r="I57">
        <f t="shared" si="98"/>
        <v>1</v>
      </c>
      <c r="J57">
        <f t="shared" si="98"/>
        <v>1</v>
      </c>
      <c r="K57">
        <f t="shared" si="98"/>
        <v>1</v>
      </c>
      <c r="L57">
        <f t="shared" si="98"/>
        <v>1</v>
      </c>
      <c r="M57">
        <f t="shared" si="98"/>
        <v>1</v>
      </c>
      <c r="N57">
        <f t="shared" si="98"/>
        <v>1</v>
      </c>
      <c r="O57">
        <f t="shared" si="98"/>
        <v>1</v>
      </c>
      <c r="P57">
        <f t="shared" si="98"/>
        <v>1</v>
      </c>
      <c r="Q57">
        <f t="shared" si="98"/>
        <v>1</v>
      </c>
      <c r="R57">
        <f t="shared" si="98"/>
        <v>1</v>
      </c>
      <c r="S57">
        <f t="shared" si="98"/>
        <v>1</v>
      </c>
      <c r="T57">
        <f t="shared" si="98"/>
        <v>1</v>
      </c>
      <c r="U57">
        <f t="shared" si="98"/>
        <v>1</v>
      </c>
      <c r="V57">
        <f t="shared" si="98"/>
        <v>1</v>
      </c>
      <c r="W57">
        <f t="shared" si="98"/>
        <v>1</v>
      </c>
      <c r="X57">
        <f t="shared" si="98"/>
        <v>1</v>
      </c>
      <c r="Y57">
        <f t="shared" si="98"/>
        <v>1</v>
      </c>
      <c r="Z57">
        <f t="shared" si="98"/>
        <v>1</v>
      </c>
      <c r="AA57">
        <f t="shared" si="98"/>
        <v>1</v>
      </c>
      <c r="AB57">
        <f t="shared" si="98"/>
        <v>1</v>
      </c>
      <c r="AC57">
        <f t="shared" si="98"/>
        <v>1</v>
      </c>
      <c r="AD57">
        <f t="shared" si="1"/>
        <v>1</v>
      </c>
      <c r="AE57">
        <f t="shared" si="2"/>
        <v>1</v>
      </c>
      <c r="AF57">
        <f t="shared" si="3"/>
        <v>1</v>
      </c>
      <c r="AG57">
        <f t="shared" si="4"/>
        <v>1</v>
      </c>
      <c r="AH57">
        <f t="shared" si="5"/>
        <v>1</v>
      </c>
      <c r="AI57">
        <f t="shared" si="6"/>
        <v>1</v>
      </c>
      <c r="AJ57">
        <f t="shared" si="7"/>
        <v>1</v>
      </c>
      <c r="AK57">
        <f t="shared" si="8"/>
        <v>1</v>
      </c>
      <c r="AL57">
        <f t="shared" si="9"/>
        <v>1</v>
      </c>
      <c r="AM57">
        <f t="shared" si="10"/>
        <v>1</v>
      </c>
    </row>
    <row r="58" spans="1:42" x14ac:dyDescent="0.35">
      <c r="A58" t="str">
        <f>'Techs-Fuels Updated'!C53</f>
        <v>MKELTRS</v>
      </c>
      <c r="B58" t="str">
        <f>'Techs-Fuels Updated'!J53</f>
        <v>MKEL2</v>
      </c>
      <c r="C58" s="7">
        <f>'Techs-Fuels Updated'!L53</f>
        <v>1</v>
      </c>
      <c r="D58" s="172">
        <f>'Techs-Fuels Updated'!K53</f>
        <v>0.98440000000000005</v>
      </c>
      <c r="E58" s="172">
        <f t="shared" si="11"/>
        <v>0.98440000000000005</v>
      </c>
      <c r="F58" s="172">
        <f t="shared" si="98"/>
        <v>0.98440000000000005</v>
      </c>
      <c r="G58" s="172">
        <f t="shared" si="98"/>
        <v>0.98440000000000005</v>
      </c>
      <c r="H58" s="172">
        <f t="shared" si="98"/>
        <v>0.98440000000000005</v>
      </c>
      <c r="I58" s="172">
        <f t="shared" si="98"/>
        <v>0.98440000000000005</v>
      </c>
      <c r="J58" s="172">
        <f t="shared" si="98"/>
        <v>0.98440000000000005</v>
      </c>
      <c r="K58" s="172">
        <f t="shared" si="98"/>
        <v>0.98440000000000005</v>
      </c>
      <c r="L58" s="172">
        <f t="shared" si="98"/>
        <v>0.98440000000000005</v>
      </c>
      <c r="M58" s="172">
        <f t="shared" si="98"/>
        <v>0.98440000000000005</v>
      </c>
      <c r="N58" s="172">
        <f t="shared" si="98"/>
        <v>0.98440000000000005</v>
      </c>
      <c r="O58" s="172">
        <f t="shared" si="98"/>
        <v>0.98440000000000005</v>
      </c>
      <c r="P58" s="172">
        <f t="shared" si="98"/>
        <v>0.98440000000000005</v>
      </c>
      <c r="Q58" s="172">
        <f t="shared" si="98"/>
        <v>0.98440000000000005</v>
      </c>
      <c r="R58" s="172">
        <f t="shared" si="98"/>
        <v>0.98440000000000005</v>
      </c>
      <c r="S58" s="172">
        <f t="shared" si="98"/>
        <v>0.98440000000000005</v>
      </c>
      <c r="T58" s="172">
        <f t="shared" si="98"/>
        <v>0.98440000000000005</v>
      </c>
      <c r="U58" s="172">
        <f t="shared" si="98"/>
        <v>0.98440000000000005</v>
      </c>
      <c r="V58" s="172">
        <f t="shared" si="98"/>
        <v>0.98440000000000005</v>
      </c>
      <c r="W58" s="172">
        <f t="shared" si="98"/>
        <v>0.98440000000000005</v>
      </c>
      <c r="X58" s="172">
        <f t="shared" si="98"/>
        <v>0.98440000000000005</v>
      </c>
      <c r="Y58" s="172">
        <f t="shared" si="98"/>
        <v>0.98440000000000005</v>
      </c>
      <c r="Z58" s="172">
        <f t="shared" si="98"/>
        <v>0.98440000000000005</v>
      </c>
      <c r="AA58" s="172">
        <f t="shared" si="98"/>
        <v>0.98440000000000005</v>
      </c>
      <c r="AB58" s="172">
        <f t="shared" si="98"/>
        <v>0.98440000000000005</v>
      </c>
      <c r="AC58" s="172">
        <f t="shared" si="98"/>
        <v>0.98440000000000005</v>
      </c>
      <c r="AD58" s="172">
        <f t="shared" si="1"/>
        <v>0.98440000000000005</v>
      </c>
      <c r="AE58" s="172">
        <f t="shared" si="2"/>
        <v>0.98440000000000005</v>
      </c>
      <c r="AF58" s="172">
        <f t="shared" si="3"/>
        <v>0.98440000000000005</v>
      </c>
      <c r="AG58" s="172">
        <f t="shared" si="4"/>
        <v>0.98440000000000005</v>
      </c>
      <c r="AH58" s="172">
        <f t="shared" si="5"/>
        <v>0.98440000000000005</v>
      </c>
      <c r="AI58" s="172">
        <f t="shared" si="6"/>
        <v>0.98440000000000005</v>
      </c>
      <c r="AJ58" s="172">
        <f t="shared" si="7"/>
        <v>0.98440000000000005</v>
      </c>
      <c r="AK58" s="172">
        <f t="shared" si="8"/>
        <v>0.98440000000000005</v>
      </c>
      <c r="AL58" s="172">
        <f t="shared" si="9"/>
        <v>0.98440000000000005</v>
      </c>
      <c r="AM58" s="172">
        <f t="shared" si="10"/>
        <v>0.98440000000000005</v>
      </c>
      <c r="AN58" s="172"/>
      <c r="AO58" s="172"/>
      <c r="AP58" s="172"/>
    </row>
    <row r="59" spans="1:42" x14ac:dyDescent="0.35">
      <c r="A59" t="str">
        <f>'Techs-Fuels Updated'!C54</f>
        <v>MKELDIS</v>
      </c>
      <c r="B59" t="str">
        <f>'Techs-Fuels Updated'!J54</f>
        <v>MKEL3</v>
      </c>
      <c r="C59" s="7">
        <f>'Techs-Fuels Updated'!L54</f>
        <v>1</v>
      </c>
      <c r="D59" s="172">
        <f>'Techs-Fuels Updated'!K54</f>
        <v>0.88080000000000003</v>
      </c>
      <c r="E59" s="172">
        <f t="shared" si="11"/>
        <v>0.88080000000000003</v>
      </c>
      <c r="F59" s="172">
        <f t="shared" si="98"/>
        <v>0.88080000000000003</v>
      </c>
      <c r="G59" s="172">
        <f t="shared" si="98"/>
        <v>0.88080000000000003</v>
      </c>
      <c r="H59" s="172">
        <f t="shared" si="98"/>
        <v>0.88080000000000003</v>
      </c>
      <c r="I59" s="172">
        <f>H59+0.03</f>
        <v>0.91080000000000005</v>
      </c>
      <c r="J59" s="172">
        <f t="shared" si="98"/>
        <v>0.91080000000000005</v>
      </c>
      <c r="K59" s="172">
        <f t="shared" si="98"/>
        <v>0.91080000000000005</v>
      </c>
      <c r="L59" s="172">
        <f t="shared" si="98"/>
        <v>0.91080000000000005</v>
      </c>
      <c r="M59" s="172">
        <f t="shared" si="98"/>
        <v>0.91080000000000005</v>
      </c>
      <c r="N59" s="172">
        <f>M59+0.03</f>
        <v>0.94080000000000008</v>
      </c>
      <c r="O59" s="172">
        <f t="shared" si="98"/>
        <v>0.94080000000000008</v>
      </c>
      <c r="P59" s="172">
        <f t="shared" si="98"/>
        <v>0.94080000000000008</v>
      </c>
      <c r="Q59" s="172">
        <f t="shared" si="98"/>
        <v>0.94080000000000008</v>
      </c>
      <c r="R59" s="172">
        <f t="shared" si="98"/>
        <v>0.94080000000000008</v>
      </c>
      <c r="S59" s="172">
        <f>R59+0.02</f>
        <v>0.9608000000000001</v>
      </c>
      <c r="T59" s="172">
        <f t="shared" si="98"/>
        <v>0.9608000000000001</v>
      </c>
      <c r="U59" s="172">
        <f t="shared" si="98"/>
        <v>0.9608000000000001</v>
      </c>
      <c r="V59" s="172">
        <f t="shared" si="98"/>
        <v>0.9608000000000001</v>
      </c>
      <c r="W59" s="172">
        <f t="shared" si="98"/>
        <v>0.9608000000000001</v>
      </c>
      <c r="X59" s="172">
        <f t="shared" si="98"/>
        <v>0.9608000000000001</v>
      </c>
      <c r="Y59" s="172">
        <f t="shared" si="98"/>
        <v>0.9608000000000001</v>
      </c>
      <c r="Z59" s="172">
        <f t="shared" si="98"/>
        <v>0.9608000000000001</v>
      </c>
      <c r="AA59" s="172">
        <f t="shared" si="98"/>
        <v>0.9608000000000001</v>
      </c>
      <c r="AB59" s="172">
        <f t="shared" si="98"/>
        <v>0.9608000000000001</v>
      </c>
      <c r="AC59" s="172">
        <f t="shared" si="98"/>
        <v>0.9608000000000001</v>
      </c>
      <c r="AD59" s="172">
        <f t="shared" si="1"/>
        <v>0.9608000000000001</v>
      </c>
      <c r="AE59" s="172">
        <f t="shared" si="2"/>
        <v>0.9608000000000001</v>
      </c>
      <c r="AF59" s="172">
        <f t="shared" si="3"/>
        <v>0.9608000000000001</v>
      </c>
      <c r="AG59" s="172">
        <f t="shared" si="4"/>
        <v>0.9608000000000001</v>
      </c>
      <c r="AH59" s="172">
        <f t="shared" si="5"/>
        <v>0.9608000000000001</v>
      </c>
      <c r="AI59" s="172">
        <f t="shared" si="6"/>
        <v>0.9608000000000001</v>
      </c>
      <c r="AJ59" s="172">
        <f t="shared" si="7"/>
        <v>0.9608000000000001</v>
      </c>
      <c r="AK59" s="172">
        <f t="shared" si="8"/>
        <v>0.9608000000000001</v>
      </c>
      <c r="AL59" s="172">
        <f t="shared" si="9"/>
        <v>0.9608000000000001</v>
      </c>
      <c r="AM59" s="172">
        <f t="shared" si="10"/>
        <v>0.9608000000000001</v>
      </c>
      <c r="AN59" s="172"/>
      <c r="AO59" s="172"/>
      <c r="AP59" s="172"/>
    </row>
    <row r="60" spans="1:42" x14ac:dyDescent="0.35">
      <c r="A60" s="165" t="str">
        <f>'Techs-Fuels Updated'!C60</f>
        <v>MKELBG</v>
      </c>
      <c r="B60" s="165" t="str">
        <f>'Techs-Fuels Updated'!J60</f>
        <v>BGEL1</v>
      </c>
      <c r="C60">
        <f>'Techs-Fuels Updated'!L60</f>
        <v>1</v>
      </c>
      <c r="D60">
        <f>'Techs-Fuels Updated'!K60</f>
        <v>1</v>
      </c>
      <c r="E60">
        <f t="shared" si="11"/>
        <v>1</v>
      </c>
      <c r="F60">
        <f t="shared" si="98"/>
        <v>1</v>
      </c>
      <c r="G60">
        <f t="shared" si="98"/>
        <v>1</v>
      </c>
      <c r="H60">
        <f t="shared" si="98"/>
        <v>1</v>
      </c>
      <c r="I60">
        <f t="shared" si="98"/>
        <v>1</v>
      </c>
      <c r="J60">
        <f t="shared" si="98"/>
        <v>1</v>
      </c>
      <c r="K60">
        <f t="shared" si="98"/>
        <v>1</v>
      </c>
      <c r="L60">
        <f t="shared" si="98"/>
        <v>1</v>
      </c>
      <c r="M60">
        <f t="shared" si="98"/>
        <v>1</v>
      </c>
      <c r="N60">
        <f t="shared" si="98"/>
        <v>1</v>
      </c>
      <c r="O60">
        <f t="shared" si="98"/>
        <v>1</v>
      </c>
      <c r="P60">
        <f t="shared" si="98"/>
        <v>1</v>
      </c>
      <c r="Q60">
        <f t="shared" si="98"/>
        <v>1</v>
      </c>
      <c r="R60">
        <f t="shared" si="98"/>
        <v>1</v>
      </c>
      <c r="S60">
        <f t="shared" si="98"/>
        <v>1</v>
      </c>
      <c r="T60">
        <f t="shared" si="98"/>
        <v>1</v>
      </c>
      <c r="U60">
        <f t="shared" si="98"/>
        <v>1</v>
      </c>
      <c r="V60">
        <f t="shared" si="98"/>
        <v>1</v>
      </c>
      <c r="W60">
        <f t="shared" si="98"/>
        <v>1</v>
      </c>
      <c r="X60">
        <f t="shared" si="98"/>
        <v>1</v>
      </c>
      <c r="Y60">
        <f t="shared" si="98"/>
        <v>1</v>
      </c>
      <c r="Z60">
        <f t="shared" si="98"/>
        <v>1</v>
      </c>
      <c r="AA60">
        <f t="shared" si="98"/>
        <v>1</v>
      </c>
      <c r="AB60">
        <f t="shared" si="98"/>
        <v>1</v>
      </c>
      <c r="AC60">
        <f t="shared" si="98"/>
        <v>1</v>
      </c>
      <c r="AD60">
        <f t="shared" si="1"/>
        <v>1</v>
      </c>
      <c r="AE60">
        <f t="shared" si="2"/>
        <v>1</v>
      </c>
      <c r="AF60">
        <f t="shared" si="3"/>
        <v>1</v>
      </c>
      <c r="AG60">
        <f t="shared" si="4"/>
        <v>1</v>
      </c>
      <c r="AH60">
        <f t="shared" si="5"/>
        <v>1</v>
      </c>
      <c r="AI60">
        <f t="shared" si="6"/>
        <v>1</v>
      </c>
      <c r="AJ60">
        <f t="shared" si="7"/>
        <v>1</v>
      </c>
      <c r="AK60">
        <f t="shared" si="8"/>
        <v>1</v>
      </c>
      <c r="AL60">
        <f t="shared" si="9"/>
        <v>1</v>
      </c>
      <c r="AM60">
        <f t="shared" si="10"/>
        <v>1</v>
      </c>
    </row>
    <row r="61" spans="1:42" x14ac:dyDescent="0.35">
      <c r="A61" s="165" t="str">
        <f>'Techs-Fuels Updated'!C61</f>
        <v>BGELMK</v>
      </c>
      <c r="B61" s="165" t="str">
        <f>'Techs-Fuels Updated'!J61</f>
        <v>MKEL1</v>
      </c>
      <c r="C61">
        <f>'Techs-Fuels Updated'!L61</f>
        <v>1</v>
      </c>
      <c r="D61">
        <f>'Techs-Fuels Updated'!K61</f>
        <v>1</v>
      </c>
      <c r="E61">
        <f t="shared" si="11"/>
        <v>1</v>
      </c>
      <c r="F61">
        <f t="shared" si="98"/>
        <v>1</v>
      </c>
      <c r="G61">
        <f t="shared" si="98"/>
        <v>1</v>
      </c>
      <c r="H61">
        <f t="shared" si="98"/>
        <v>1</v>
      </c>
      <c r="I61">
        <f t="shared" si="98"/>
        <v>1</v>
      </c>
      <c r="J61">
        <f t="shared" si="98"/>
        <v>1</v>
      </c>
      <c r="K61">
        <f t="shared" si="98"/>
        <v>1</v>
      </c>
      <c r="L61">
        <f t="shared" si="98"/>
        <v>1</v>
      </c>
      <c r="M61">
        <f t="shared" si="98"/>
        <v>1</v>
      </c>
      <c r="N61">
        <f t="shared" si="98"/>
        <v>1</v>
      </c>
      <c r="O61">
        <f t="shared" si="98"/>
        <v>1</v>
      </c>
      <c r="P61">
        <f t="shared" si="98"/>
        <v>1</v>
      </c>
      <c r="Q61">
        <f t="shared" si="98"/>
        <v>1</v>
      </c>
      <c r="R61">
        <f t="shared" si="98"/>
        <v>1</v>
      </c>
      <c r="S61">
        <f t="shared" si="98"/>
        <v>1</v>
      </c>
      <c r="T61">
        <f t="shared" si="98"/>
        <v>1</v>
      </c>
      <c r="U61">
        <f t="shared" si="98"/>
        <v>1</v>
      </c>
      <c r="V61">
        <f t="shared" si="98"/>
        <v>1</v>
      </c>
      <c r="W61">
        <f t="shared" si="98"/>
        <v>1</v>
      </c>
      <c r="X61">
        <f t="shared" si="98"/>
        <v>1</v>
      </c>
      <c r="Y61">
        <f t="shared" si="98"/>
        <v>1</v>
      </c>
      <c r="Z61">
        <f t="shared" si="98"/>
        <v>1</v>
      </c>
      <c r="AA61">
        <f t="shared" si="98"/>
        <v>1</v>
      </c>
      <c r="AB61">
        <f t="shared" si="98"/>
        <v>1</v>
      </c>
      <c r="AC61">
        <f t="shared" si="98"/>
        <v>1</v>
      </c>
      <c r="AD61">
        <f t="shared" si="1"/>
        <v>1</v>
      </c>
      <c r="AE61">
        <f t="shared" si="2"/>
        <v>1</v>
      </c>
      <c r="AF61">
        <f t="shared" si="3"/>
        <v>1</v>
      </c>
      <c r="AG61">
        <f t="shared" si="4"/>
        <v>1</v>
      </c>
      <c r="AH61">
        <f t="shared" si="5"/>
        <v>1</v>
      </c>
      <c r="AI61">
        <f t="shared" si="6"/>
        <v>1</v>
      </c>
      <c r="AJ61">
        <f t="shared" si="7"/>
        <v>1</v>
      </c>
      <c r="AK61">
        <f t="shared" si="8"/>
        <v>1</v>
      </c>
      <c r="AL61">
        <f t="shared" si="9"/>
        <v>1</v>
      </c>
      <c r="AM61">
        <f t="shared" si="10"/>
        <v>1</v>
      </c>
    </row>
    <row r="62" spans="1:42" x14ac:dyDescent="0.35">
      <c r="A62" s="165" t="str">
        <f>'Techs-Fuels Updated'!C62</f>
        <v>MKELGR</v>
      </c>
      <c r="B62" s="165" t="str">
        <f>'Techs-Fuels Updated'!J62</f>
        <v>GREL1</v>
      </c>
      <c r="C62">
        <f>'Techs-Fuels Updated'!L62</f>
        <v>1</v>
      </c>
      <c r="D62">
        <f>'Techs-Fuels Updated'!K62</f>
        <v>1</v>
      </c>
      <c r="E62">
        <f t="shared" si="11"/>
        <v>1</v>
      </c>
      <c r="F62">
        <f t="shared" si="98"/>
        <v>1</v>
      </c>
      <c r="G62">
        <f t="shared" si="98"/>
        <v>1</v>
      </c>
      <c r="H62">
        <f t="shared" si="98"/>
        <v>1</v>
      </c>
      <c r="I62">
        <f t="shared" si="98"/>
        <v>1</v>
      </c>
      <c r="J62">
        <f t="shared" si="98"/>
        <v>1</v>
      </c>
      <c r="K62">
        <f t="shared" si="98"/>
        <v>1</v>
      </c>
      <c r="L62">
        <f t="shared" si="98"/>
        <v>1</v>
      </c>
      <c r="M62">
        <f t="shared" si="98"/>
        <v>1</v>
      </c>
      <c r="N62">
        <f t="shared" si="98"/>
        <v>1</v>
      </c>
      <c r="O62">
        <f t="shared" si="98"/>
        <v>1</v>
      </c>
      <c r="P62">
        <f t="shared" si="98"/>
        <v>1</v>
      </c>
      <c r="Q62">
        <f t="shared" si="98"/>
        <v>1</v>
      </c>
      <c r="R62">
        <f t="shared" si="98"/>
        <v>1</v>
      </c>
      <c r="S62">
        <f t="shared" si="98"/>
        <v>1</v>
      </c>
      <c r="T62">
        <f t="shared" si="98"/>
        <v>1</v>
      </c>
      <c r="U62">
        <f t="shared" si="98"/>
        <v>1</v>
      </c>
      <c r="V62">
        <f t="shared" si="98"/>
        <v>1</v>
      </c>
      <c r="W62">
        <f t="shared" si="98"/>
        <v>1</v>
      </c>
      <c r="X62">
        <f t="shared" si="98"/>
        <v>1</v>
      </c>
      <c r="Y62">
        <f t="shared" si="98"/>
        <v>1</v>
      </c>
      <c r="Z62">
        <f t="shared" si="98"/>
        <v>1</v>
      </c>
      <c r="AA62">
        <f t="shared" si="98"/>
        <v>1</v>
      </c>
      <c r="AB62">
        <f t="shared" si="98"/>
        <v>1</v>
      </c>
      <c r="AC62">
        <f t="shared" si="98"/>
        <v>1</v>
      </c>
      <c r="AD62">
        <f t="shared" si="1"/>
        <v>1</v>
      </c>
      <c r="AE62">
        <f t="shared" si="2"/>
        <v>1</v>
      </c>
      <c r="AF62">
        <f t="shared" si="3"/>
        <v>1</v>
      </c>
      <c r="AG62">
        <f t="shared" si="4"/>
        <v>1</v>
      </c>
      <c r="AH62">
        <f t="shared" si="5"/>
        <v>1</v>
      </c>
      <c r="AI62">
        <f t="shared" si="6"/>
        <v>1</v>
      </c>
      <c r="AJ62">
        <f t="shared" si="7"/>
        <v>1</v>
      </c>
      <c r="AK62">
        <f t="shared" si="8"/>
        <v>1</v>
      </c>
      <c r="AL62">
        <f t="shared" si="9"/>
        <v>1</v>
      </c>
      <c r="AM62">
        <f t="shared" si="10"/>
        <v>1</v>
      </c>
    </row>
    <row r="63" spans="1:42" x14ac:dyDescent="0.35">
      <c r="A63" s="165" t="str">
        <f>'Techs-Fuels Updated'!C63</f>
        <v>GRELMK</v>
      </c>
      <c r="B63" s="165" t="str">
        <f>'Techs-Fuels Updated'!J63</f>
        <v>MKEL1</v>
      </c>
      <c r="C63">
        <f>'Techs-Fuels Updated'!L63</f>
        <v>1</v>
      </c>
      <c r="D63">
        <f>'Techs-Fuels Updated'!K63</f>
        <v>1</v>
      </c>
      <c r="E63">
        <f t="shared" si="11"/>
        <v>1</v>
      </c>
      <c r="F63">
        <f t="shared" si="98"/>
        <v>1</v>
      </c>
      <c r="G63">
        <f t="shared" si="98"/>
        <v>1</v>
      </c>
      <c r="H63">
        <f t="shared" si="98"/>
        <v>1</v>
      </c>
      <c r="I63">
        <f t="shared" si="98"/>
        <v>1</v>
      </c>
      <c r="J63">
        <f t="shared" si="98"/>
        <v>1</v>
      </c>
      <c r="K63">
        <f t="shared" si="98"/>
        <v>1</v>
      </c>
      <c r="L63">
        <f t="shared" si="98"/>
        <v>1</v>
      </c>
      <c r="M63">
        <f t="shared" si="98"/>
        <v>1</v>
      </c>
      <c r="N63">
        <f t="shared" si="98"/>
        <v>1</v>
      </c>
      <c r="O63">
        <f t="shared" si="98"/>
        <v>1</v>
      </c>
      <c r="P63">
        <f t="shared" si="98"/>
        <v>1</v>
      </c>
      <c r="Q63">
        <f t="shared" si="98"/>
        <v>1</v>
      </c>
      <c r="R63">
        <f t="shared" si="98"/>
        <v>1</v>
      </c>
      <c r="S63">
        <f t="shared" si="98"/>
        <v>1</v>
      </c>
      <c r="T63">
        <f t="shared" ref="F63:AC70" si="99">S63</f>
        <v>1</v>
      </c>
      <c r="U63">
        <f t="shared" si="99"/>
        <v>1</v>
      </c>
      <c r="V63">
        <f t="shared" si="99"/>
        <v>1</v>
      </c>
      <c r="W63">
        <f t="shared" si="99"/>
        <v>1</v>
      </c>
      <c r="X63">
        <f t="shared" si="99"/>
        <v>1</v>
      </c>
      <c r="Y63">
        <f t="shared" si="99"/>
        <v>1</v>
      </c>
      <c r="Z63">
        <f t="shared" si="99"/>
        <v>1</v>
      </c>
      <c r="AA63">
        <f t="shared" si="99"/>
        <v>1</v>
      </c>
      <c r="AB63">
        <f t="shared" si="99"/>
        <v>1</v>
      </c>
      <c r="AC63">
        <f t="shared" si="99"/>
        <v>1</v>
      </c>
      <c r="AD63">
        <f t="shared" si="1"/>
        <v>1</v>
      </c>
      <c r="AE63">
        <f t="shared" si="2"/>
        <v>1</v>
      </c>
      <c r="AF63">
        <f t="shared" si="3"/>
        <v>1</v>
      </c>
      <c r="AG63">
        <f t="shared" si="4"/>
        <v>1</v>
      </c>
      <c r="AH63">
        <f t="shared" si="5"/>
        <v>1</v>
      </c>
      <c r="AI63">
        <f t="shared" si="6"/>
        <v>1</v>
      </c>
      <c r="AJ63">
        <f t="shared" si="7"/>
        <v>1</v>
      </c>
      <c r="AK63">
        <f t="shared" si="8"/>
        <v>1</v>
      </c>
      <c r="AL63">
        <f t="shared" si="9"/>
        <v>1</v>
      </c>
      <c r="AM63">
        <f t="shared" si="10"/>
        <v>1</v>
      </c>
    </row>
    <row r="64" spans="1:42" x14ac:dyDescent="0.35">
      <c r="A64" s="165" t="str">
        <f>'Techs-Fuels Updated'!C64</f>
        <v>MKELRS</v>
      </c>
      <c r="B64" s="165" t="str">
        <f>'Techs-Fuels Updated'!J64</f>
        <v>RSEL1</v>
      </c>
      <c r="C64">
        <f>'Techs-Fuels Updated'!L64</f>
        <v>1</v>
      </c>
      <c r="D64">
        <f>'Techs-Fuels Updated'!K64</f>
        <v>1</v>
      </c>
      <c r="E64">
        <f t="shared" si="11"/>
        <v>1</v>
      </c>
      <c r="F64">
        <f t="shared" si="99"/>
        <v>1</v>
      </c>
      <c r="G64">
        <f t="shared" si="99"/>
        <v>1</v>
      </c>
      <c r="H64">
        <f t="shared" si="99"/>
        <v>1</v>
      </c>
      <c r="I64">
        <f t="shared" si="99"/>
        <v>1</v>
      </c>
      <c r="J64">
        <f t="shared" si="99"/>
        <v>1</v>
      </c>
      <c r="K64">
        <f t="shared" si="99"/>
        <v>1</v>
      </c>
      <c r="L64">
        <f t="shared" si="99"/>
        <v>1</v>
      </c>
      <c r="M64">
        <f t="shared" si="99"/>
        <v>1</v>
      </c>
      <c r="N64">
        <f t="shared" si="99"/>
        <v>1</v>
      </c>
      <c r="O64">
        <f t="shared" si="99"/>
        <v>1</v>
      </c>
      <c r="P64">
        <f t="shared" si="99"/>
        <v>1</v>
      </c>
      <c r="Q64">
        <f t="shared" si="99"/>
        <v>1</v>
      </c>
      <c r="R64">
        <f t="shared" si="99"/>
        <v>1</v>
      </c>
      <c r="S64">
        <f t="shared" si="99"/>
        <v>1</v>
      </c>
      <c r="T64">
        <f t="shared" si="99"/>
        <v>1</v>
      </c>
      <c r="U64">
        <f t="shared" si="99"/>
        <v>1</v>
      </c>
      <c r="V64">
        <f t="shared" si="99"/>
        <v>1</v>
      </c>
      <c r="W64">
        <f t="shared" si="99"/>
        <v>1</v>
      </c>
      <c r="X64">
        <f t="shared" si="99"/>
        <v>1</v>
      </c>
      <c r="Y64">
        <f t="shared" si="99"/>
        <v>1</v>
      </c>
      <c r="Z64">
        <f t="shared" si="99"/>
        <v>1</v>
      </c>
      <c r="AA64">
        <f t="shared" si="99"/>
        <v>1</v>
      </c>
      <c r="AB64">
        <f t="shared" si="99"/>
        <v>1</v>
      </c>
      <c r="AC64">
        <f t="shared" si="99"/>
        <v>1</v>
      </c>
      <c r="AD64">
        <f t="shared" si="1"/>
        <v>1</v>
      </c>
      <c r="AE64">
        <f t="shared" si="2"/>
        <v>1</v>
      </c>
      <c r="AF64">
        <f t="shared" si="3"/>
        <v>1</v>
      </c>
      <c r="AG64">
        <f t="shared" si="4"/>
        <v>1</v>
      </c>
      <c r="AH64">
        <f t="shared" si="5"/>
        <v>1</v>
      </c>
      <c r="AI64">
        <f t="shared" si="6"/>
        <v>1</v>
      </c>
      <c r="AJ64">
        <f t="shared" si="7"/>
        <v>1</v>
      </c>
      <c r="AK64">
        <f t="shared" si="8"/>
        <v>1</v>
      </c>
      <c r="AL64">
        <f t="shared" si="9"/>
        <v>1</v>
      </c>
      <c r="AM64">
        <f t="shared" si="10"/>
        <v>1</v>
      </c>
    </row>
    <row r="65" spans="1:39" x14ac:dyDescent="0.35">
      <c r="A65" s="165" t="str">
        <f>'Techs-Fuels Updated'!C65</f>
        <v>RSELMK</v>
      </c>
      <c r="B65" s="165" t="str">
        <f>'Techs-Fuels Updated'!J65</f>
        <v>MKEL1</v>
      </c>
      <c r="C65">
        <f>'Techs-Fuels Updated'!L65</f>
        <v>1</v>
      </c>
      <c r="D65">
        <f>'Techs-Fuels Updated'!K65</f>
        <v>1</v>
      </c>
      <c r="E65">
        <f t="shared" si="11"/>
        <v>1</v>
      </c>
      <c r="F65">
        <f t="shared" si="99"/>
        <v>1</v>
      </c>
      <c r="G65">
        <f t="shared" si="99"/>
        <v>1</v>
      </c>
      <c r="H65">
        <f t="shared" si="99"/>
        <v>1</v>
      </c>
      <c r="I65">
        <f t="shared" si="99"/>
        <v>1</v>
      </c>
      <c r="J65">
        <f t="shared" si="99"/>
        <v>1</v>
      </c>
      <c r="K65">
        <f t="shared" si="99"/>
        <v>1</v>
      </c>
      <c r="L65">
        <f t="shared" si="99"/>
        <v>1</v>
      </c>
      <c r="M65">
        <f t="shared" si="99"/>
        <v>1</v>
      </c>
      <c r="N65">
        <f t="shared" si="99"/>
        <v>1</v>
      </c>
      <c r="O65">
        <f t="shared" si="99"/>
        <v>1</v>
      </c>
      <c r="P65">
        <f t="shared" si="99"/>
        <v>1</v>
      </c>
      <c r="Q65">
        <f t="shared" si="99"/>
        <v>1</v>
      </c>
      <c r="R65">
        <f t="shared" si="99"/>
        <v>1</v>
      </c>
      <c r="S65">
        <f t="shared" si="99"/>
        <v>1</v>
      </c>
      <c r="T65">
        <f t="shared" si="99"/>
        <v>1</v>
      </c>
      <c r="U65">
        <f t="shared" si="99"/>
        <v>1</v>
      </c>
      <c r="V65">
        <f t="shared" si="99"/>
        <v>1</v>
      </c>
      <c r="W65">
        <f t="shared" si="99"/>
        <v>1</v>
      </c>
      <c r="X65">
        <f t="shared" si="99"/>
        <v>1</v>
      </c>
      <c r="Y65">
        <f t="shared" si="99"/>
        <v>1</v>
      </c>
      <c r="Z65">
        <f t="shared" si="99"/>
        <v>1</v>
      </c>
      <c r="AA65">
        <f t="shared" si="99"/>
        <v>1</v>
      </c>
      <c r="AB65">
        <f t="shared" si="99"/>
        <v>1</v>
      </c>
      <c r="AC65">
        <f t="shared" si="99"/>
        <v>1</v>
      </c>
      <c r="AD65">
        <f t="shared" si="1"/>
        <v>1</v>
      </c>
      <c r="AE65">
        <f t="shared" si="2"/>
        <v>1</v>
      </c>
      <c r="AF65">
        <f t="shared" si="3"/>
        <v>1</v>
      </c>
      <c r="AG65">
        <f t="shared" si="4"/>
        <v>1</v>
      </c>
      <c r="AH65">
        <f t="shared" si="5"/>
        <v>1</v>
      </c>
      <c r="AI65">
        <f t="shared" si="6"/>
        <v>1</v>
      </c>
      <c r="AJ65">
        <f t="shared" si="7"/>
        <v>1</v>
      </c>
      <c r="AK65">
        <f t="shared" si="8"/>
        <v>1</v>
      </c>
      <c r="AL65">
        <f t="shared" si="9"/>
        <v>1</v>
      </c>
      <c r="AM65">
        <f t="shared" si="10"/>
        <v>1</v>
      </c>
    </row>
    <row r="66" spans="1:39" x14ac:dyDescent="0.35">
      <c r="A66" s="165" t="str">
        <f>'Techs-Fuels Updated'!C58</f>
        <v>MKELXK</v>
      </c>
      <c r="B66" s="165" t="str">
        <f>'Techs-Fuels Updated'!J58</f>
        <v>XKEL1</v>
      </c>
      <c r="C66">
        <f>'Techs-Fuels Updated'!L58</f>
        <v>1</v>
      </c>
      <c r="D66">
        <f>'Techs-Fuels Updated'!K58</f>
        <v>1</v>
      </c>
      <c r="E66">
        <f t="shared" si="11"/>
        <v>1</v>
      </c>
      <c r="F66">
        <f t="shared" si="99"/>
        <v>1</v>
      </c>
      <c r="G66">
        <f t="shared" si="99"/>
        <v>1</v>
      </c>
      <c r="H66">
        <f t="shared" si="99"/>
        <v>1</v>
      </c>
      <c r="I66">
        <f t="shared" si="99"/>
        <v>1</v>
      </c>
      <c r="J66">
        <f t="shared" si="99"/>
        <v>1</v>
      </c>
      <c r="K66">
        <f t="shared" si="99"/>
        <v>1</v>
      </c>
      <c r="L66">
        <f t="shared" si="99"/>
        <v>1</v>
      </c>
      <c r="M66">
        <f t="shared" si="99"/>
        <v>1</v>
      </c>
      <c r="N66">
        <f t="shared" si="99"/>
        <v>1</v>
      </c>
      <c r="O66">
        <f t="shared" si="99"/>
        <v>1</v>
      </c>
      <c r="P66">
        <f t="shared" si="99"/>
        <v>1</v>
      </c>
      <c r="Q66">
        <f t="shared" si="99"/>
        <v>1</v>
      </c>
      <c r="R66">
        <f t="shared" si="99"/>
        <v>1</v>
      </c>
      <c r="S66">
        <f t="shared" si="99"/>
        <v>1</v>
      </c>
      <c r="T66">
        <f t="shared" si="99"/>
        <v>1</v>
      </c>
      <c r="U66">
        <f t="shared" si="99"/>
        <v>1</v>
      </c>
      <c r="V66">
        <f t="shared" si="99"/>
        <v>1</v>
      </c>
      <c r="W66">
        <f t="shared" si="99"/>
        <v>1</v>
      </c>
      <c r="X66">
        <f t="shared" si="99"/>
        <v>1</v>
      </c>
      <c r="Y66">
        <f t="shared" si="99"/>
        <v>1</v>
      </c>
      <c r="Z66">
        <f t="shared" si="99"/>
        <v>1</v>
      </c>
      <c r="AA66">
        <f t="shared" si="99"/>
        <v>1</v>
      </c>
      <c r="AB66">
        <f t="shared" si="99"/>
        <v>1</v>
      </c>
      <c r="AC66">
        <f t="shared" si="99"/>
        <v>1</v>
      </c>
      <c r="AD66">
        <f t="shared" si="1"/>
        <v>1</v>
      </c>
      <c r="AE66">
        <f t="shared" si="2"/>
        <v>1</v>
      </c>
      <c r="AF66">
        <f t="shared" si="3"/>
        <v>1</v>
      </c>
      <c r="AG66">
        <f t="shared" si="4"/>
        <v>1</v>
      </c>
      <c r="AH66">
        <f t="shared" si="5"/>
        <v>1</v>
      </c>
      <c r="AI66">
        <f t="shared" si="6"/>
        <v>1</v>
      </c>
      <c r="AJ66">
        <f t="shared" si="7"/>
        <v>1</v>
      </c>
      <c r="AK66">
        <f t="shared" si="8"/>
        <v>1</v>
      </c>
      <c r="AL66">
        <f t="shared" si="9"/>
        <v>1</v>
      </c>
      <c r="AM66">
        <f t="shared" si="10"/>
        <v>1</v>
      </c>
    </row>
    <row r="67" spans="1:39" x14ac:dyDescent="0.35">
      <c r="A67" s="165" t="str">
        <f>'Techs-Fuels Updated'!C59</f>
        <v>XKELMK</v>
      </c>
      <c r="B67" s="165" t="str">
        <f>'Techs-Fuels Updated'!J59</f>
        <v>MKEL1</v>
      </c>
      <c r="C67">
        <f>'Techs-Fuels Updated'!L59</f>
        <v>1</v>
      </c>
      <c r="D67">
        <f>'Techs-Fuels Updated'!K59</f>
        <v>1</v>
      </c>
      <c r="E67">
        <f t="shared" si="11"/>
        <v>1</v>
      </c>
      <c r="F67">
        <f t="shared" si="99"/>
        <v>1</v>
      </c>
      <c r="G67">
        <f t="shared" si="99"/>
        <v>1</v>
      </c>
      <c r="H67">
        <f t="shared" si="99"/>
        <v>1</v>
      </c>
      <c r="I67">
        <f t="shared" si="99"/>
        <v>1</v>
      </c>
      <c r="J67">
        <f t="shared" si="99"/>
        <v>1</v>
      </c>
      <c r="K67">
        <f t="shared" si="99"/>
        <v>1</v>
      </c>
      <c r="L67">
        <f t="shared" si="99"/>
        <v>1</v>
      </c>
      <c r="M67">
        <f t="shared" si="99"/>
        <v>1</v>
      </c>
      <c r="N67">
        <f t="shared" si="99"/>
        <v>1</v>
      </c>
      <c r="O67">
        <f t="shared" si="99"/>
        <v>1</v>
      </c>
      <c r="P67">
        <f t="shared" si="99"/>
        <v>1</v>
      </c>
      <c r="Q67">
        <f t="shared" si="99"/>
        <v>1</v>
      </c>
      <c r="R67">
        <f t="shared" si="99"/>
        <v>1</v>
      </c>
      <c r="S67">
        <f t="shared" si="99"/>
        <v>1</v>
      </c>
      <c r="T67">
        <f t="shared" si="99"/>
        <v>1</v>
      </c>
      <c r="U67">
        <f t="shared" si="99"/>
        <v>1</v>
      </c>
      <c r="V67">
        <f t="shared" si="99"/>
        <v>1</v>
      </c>
      <c r="W67">
        <f t="shared" si="99"/>
        <v>1</v>
      </c>
      <c r="X67">
        <f t="shared" si="99"/>
        <v>1</v>
      </c>
      <c r="Y67">
        <f t="shared" si="99"/>
        <v>1</v>
      </c>
      <c r="Z67">
        <f t="shared" si="99"/>
        <v>1</v>
      </c>
      <c r="AA67">
        <f t="shared" si="99"/>
        <v>1</v>
      </c>
      <c r="AB67">
        <f t="shared" si="99"/>
        <v>1</v>
      </c>
      <c r="AC67">
        <f t="shared" si="99"/>
        <v>1</v>
      </c>
      <c r="AD67">
        <f t="shared" si="1"/>
        <v>1</v>
      </c>
      <c r="AE67">
        <f t="shared" si="2"/>
        <v>1</v>
      </c>
      <c r="AF67">
        <f t="shared" si="3"/>
        <v>1</v>
      </c>
      <c r="AG67">
        <f t="shared" si="4"/>
        <v>1</v>
      </c>
      <c r="AH67">
        <f t="shared" si="5"/>
        <v>1</v>
      </c>
      <c r="AI67">
        <f t="shared" si="6"/>
        <v>1</v>
      </c>
      <c r="AJ67">
        <f t="shared" si="7"/>
        <v>1</v>
      </c>
      <c r="AK67">
        <f t="shared" si="8"/>
        <v>1</v>
      </c>
      <c r="AL67">
        <f t="shared" si="9"/>
        <v>1</v>
      </c>
      <c r="AM67">
        <f t="shared" si="10"/>
        <v>1</v>
      </c>
    </row>
    <row r="68" spans="1:39" x14ac:dyDescent="0.35">
      <c r="A68" t="str">
        <f>'Techs-Fuels Updated'!C66</f>
        <v>BACKSTOP3</v>
      </c>
      <c r="B68" t="str">
        <f>'Techs-Fuels Updated'!J66</f>
        <v>MEEL1</v>
      </c>
      <c r="C68">
        <f>'Techs-Fuels Updated'!L66</f>
        <v>1</v>
      </c>
      <c r="D68">
        <f>'Techs-Fuels Updated'!K66</f>
        <v>1</v>
      </c>
      <c r="E68">
        <f t="shared" si="11"/>
        <v>1</v>
      </c>
      <c r="F68">
        <f t="shared" si="99"/>
        <v>1</v>
      </c>
      <c r="G68">
        <f t="shared" si="99"/>
        <v>1</v>
      </c>
      <c r="H68">
        <f t="shared" si="99"/>
        <v>1</v>
      </c>
      <c r="I68">
        <f t="shared" si="99"/>
        <v>1</v>
      </c>
      <c r="J68">
        <f t="shared" si="99"/>
        <v>1</v>
      </c>
      <c r="K68">
        <f t="shared" si="99"/>
        <v>1</v>
      </c>
      <c r="L68">
        <f t="shared" si="99"/>
        <v>1</v>
      </c>
      <c r="M68">
        <f t="shared" si="99"/>
        <v>1</v>
      </c>
      <c r="N68">
        <f t="shared" si="99"/>
        <v>1</v>
      </c>
      <c r="O68">
        <f t="shared" si="99"/>
        <v>1</v>
      </c>
      <c r="P68">
        <f t="shared" si="99"/>
        <v>1</v>
      </c>
      <c r="Q68">
        <f t="shared" si="99"/>
        <v>1</v>
      </c>
      <c r="R68">
        <f t="shared" si="99"/>
        <v>1</v>
      </c>
      <c r="S68">
        <f t="shared" si="99"/>
        <v>1</v>
      </c>
      <c r="T68">
        <f t="shared" si="99"/>
        <v>1</v>
      </c>
      <c r="U68">
        <f t="shared" si="99"/>
        <v>1</v>
      </c>
      <c r="V68">
        <f t="shared" si="99"/>
        <v>1</v>
      </c>
      <c r="W68">
        <f t="shared" si="99"/>
        <v>1</v>
      </c>
      <c r="X68">
        <f t="shared" si="99"/>
        <v>1</v>
      </c>
      <c r="Y68">
        <f t="shared" si="99"/>
        <v>1</v>
      </c>
      <c r="Z68">
        <f t="shared" si="99"/>
        <v>1</v>
      </c>
      <c r="AA68">
        <f t="shared" si="99"/>
        <v>1</v>
      </c>
      <c r="AB68">
        <f t="shared" si="99"/>
        <v>1</v>
      </c>
      <c r="AC68">
        <f t="shared" si="99"/>
        <v>1</v>
      </c>
      <c r="AD68">
        <f t="shared" si="1"/>
        <v>1</v>
      </c>
      <c r="AE68">
        <f t="shared" si="2"/>
        <v>1</v>
      </c>
      <c r="AF68">
        <f t="shared" si="3"/>
        <v>1</v>
      </c>
      <c r="AG68">
        <f t="shared" si="4"/>
        <v>1</v>
      </c>
      <c r="AH68">
        <f t="shared" si="5"/>
        <v>1</v>
      </c>
      <c r="AI68">
        <f t="shared" si="6"/>
        <v>1</v>
      </c>
      <c r="AJ68">
        <f t="shared" si="7"/>
        <v>1</v>
      </c>
      <c r="AK68">
        <f t="shared" si="8"/>
        <v>1</v>
      </c>
      <c r="AL68">
        <f t="shared" si="9"/>
        <v>1</v>
      </c>
      <c r="AM68">
        <f t="shared" si="10"/>
        <v>1</v>
      </c>
    </row>
    <row r="69" spans="1:39" x14ac:dyDescent="0.35">
      <c r="A69" t="str">
        <f>'Techs-Fuels Updated'!C67</f>
        <v>MECOEXT</v>
      </c>
      <c r="B69" t="str">
        <f>'Techs-Fuels Updated'!J67</f>
        <v>MECO</v>
      </c>
      <c r="C69">
        <f>'Techs-Fuels Updated'!L67</f>
        <v>1</v>
      </c>
      <c r="D69">
        <f>'Techs-Fuels Updated'!K67</f>
        <v>1</v>
      </c>
      <c r="E69">
        <f t="shared" si="11"/>
        <v>1</v>
      </c>
      <c r="F69">
        <f t="shared" si="99"/>
        <v>1</v>
      </c>
      <c r="G69">
        <f t="shared" si="99"/>
        <v>1</v>
      </c>
      <c r="H69">
        <f t="shared" si="99"/>
        <v>1</v>
      </c>
      <c r="I69">
        <f t="shared" si="99"/>
        <v>1</v>
      </c>
      <c r="J69">
        <f t="shared" si="99"/>
        <v>1</v>
      </c>
      <c r="K69">
        <f t="shared" si="99"/>
        <v>1</v>
      </c>
      <c r="L69">
        <f t="shared" si="99"/>
        <v>1</v>
      </c>
      <c r="M69">
        <f t="shared" si="99"/>
        <v>1</v>
      </c>
      <c r="N69">
        <f t="shared" si="99"/>
        <v>1</v>
      </c>
      <c r="O69">
        <f t="shared" si="99"/>
        <v>1</v>
      </c>
      <c r="P69">
        <f t="shared" si="99"/>
        <v>1</v>
      </c>
      <c r="Q69">
        <f t="shared" si="99"/>
        <v>1</v>
      </c>
      <c r="R69">
        <f t="shared" si="99"/>
        <v>1</v>
      </c>
      <c r="S69">
        <f t="shared" si="99"/>
        <v>1</v>
      </c>
      <c r="T69">
        <f t="shared" si="99"/>
        <v>1</v>
      </c>
      <c r="U69">
        <f t="shared" si="99"/>
        <v>1</v>
      </c>
      <c r="V69">
        <f t="shared" si="99"/>
        <v>1</v>
      </c>
      <c r="W69">
        <f t="shared" si="99"/>
        <v>1</v>
      </c>
      <c r="X69">
        <f t="shared" si="99"/>
        <v>1</v>
      </c>
      <c r="Y69">
        <f t="shared" si="99"/>
        <v>1</v>
      </c>
      <c r="Z69">
        <f t="shared" si="99"/>
        <v>1</v>
      </c>
      <c r="AA69">
        <f t="shared" si="99"/>
        <v>1</v>
      </c>
      <c r="AB69">
        <f t="shared" si="99"/>
        <v>1</v>
      </c>
      <c r="AC69">
        <f t="shared" si="99"/>
        <v>1</v>
      </c>
      <c r="AD69">
        <f t="shared" si="1"/>
        <v>1</v>
      </c>
      <c r="AE69">
        <f t="shared" si="2"/>
        <v>1</v>
      </c>
      <c r="AF69">
        <f t="shared" si="3"/>
        <v>1</v>
      </c>
      <c r="AG69">
        <f t="shared" si="4"/>
        <v>1</v>
      </c>
      <c r="AH69">
        <f t="shared" si="5"/>
        <v>1</v>
      </c>
      <c r="AI69">
        <f t="shared" si="6"/>
        <v>1</v>
      </c>
      <c r="AJ69">
        <f t="shared" si="7"/>
        <v>1</v>
      </c>
      <c r="AK69">
        <f t="shared" si="8"/>
        <v>1</v>
      </c>
      <c r="AL69">
        <f t="shared" si="9"/>
        <v>1</v>
      </c>
      <c r="AM69">
        <f t="shared" si="10"/>
        <v>1</v>
      </c>
    </row>
    <row r="70" spans="1:39" x14ac:dyDescent="0.35">
      <c r="A70" t="str">
        <f>'Techs-Fuels Updated'!C68</f>
        <v>MECOIMP</v>
      </c>
      <c r="B70" t="str">
        <f>'Techs-Fuels Updated'!J68</f>
        <v>MECO</v>
      </c>
      <c r="C70">
        <f>'Techs-Fuels Updated'!L68</f>
        <v>1</v>
      </c>
      <c r="D70">
        <f>'Techs-Fuels Updated'!K68</f>
        <v>1</v>
      </c>
      <c r="E70">
        <f t="shared" si="11"/>
        <v>1</v>
      </c>
      <c r="F70">
        <f t="shared" si="99"/>
        <v>1</v>
      </c>
      <c r="G70">
        <f t="shared" si="99"/>
        <v>1</v>
      </c>
      <c r="H70">
        <f t="shared" si="99"/>
        <v>1</v>
      </c>
      <c r="I70">
        <f t="shared" ref="F70:AC76" si="100">H70</f>
        <v>1</v>
      </c>
      <c r="J70">
        <f t="shared" si="100"/>
        <v>1</v>
      </c>
      <c r="K70">
        <f t="shared" si="100"/>
        <v>1</v>
      </c>
      <c r="L70">
        <f t="shared" si="100"/>
        <v>1</v>
      </c>
      <c r="M70">
        <f t="shared" si="100"/>
        <v>1</v>
      </c>
      <c r="N70">
        <f t="shared" si="100"/>
        <v>1</v>
      </c>
      <c r="O70">
        <f t="shared" si="100"/>
        <v>1</v>
      </c>
      <c r="P70">
        <f t="shared" si="100"/>
        <v>1</v>
      </c>
      <c r="Q70">
        <f t="shared" si="100"/>
        <v>1</v>
      </c>
      <c r="R70">
        <f t="shared" si="100"/>
        <v>1</v>
      </c>
      <c r="S70">
        <f t="shared" si="100"/>
        <v>1</v>
      </c>
      <c r="T70">
        <f t="shared" si="100"/>
        <v>1</v>
      </c>
      <c r="U70">
        <f t="shared" si="100"/>
        <v>1</v>
      </c>
      <c r="V70">
        <f t="shared" si="100"/>
        <v>1</v>
      </c>
      <c r="W70">
        <f t="shared" si="100"/>
        <v>1</v>
      </c>
      <c r="X70">
        <f t="shared" si="100"/>
        <v>1</v>
      </c>
      <c r="Y70">
        <f t="shared" si="100"/>
        <v>1</v>
      </c>
      <c r="Z70">
        <f t="shared" si="100"/>
        <v>1</v>
      </c>
      <c r="AA70">
        <f t="shared" si="100"/>
        <v>1</v>
      </c>
      <c r="AB70">
        <f t="shared" si="100"/>
        <v>1</v>
      </c>
      <c r="AC70">
        <f t="shared" si="100"/>
        <v>1</v>
      </c>
      <c r="AD70">
        <f t="shared" si="1"/>
        <v>1</v>
      </c>
      <c r="AE70">
        <f t="shared" si="2"/>
        <v>1</v>
      </c>
      <c r="AF70">
        <f t="shared" si="3"/>
        <v>1</v>
      </c>
      <c r="AG70">
        <f t="shared" si="4"/>
        <v>1</v>
      </c>
      <c r="AH70">
        <f t="shared" si="5"/>
        <v>1</v>
      </c>
      <c r="AI70">
        <f t="shared" si="6"/>
        <v>1</v>
      </c>
      <c r="AJ70">
        <f t="shared" si="7"/>
        <v>1</v>
      </c>
      <c r="AK70">
        <f t="shared" si="8"/>
        <v>1</v>
      </c>
      <c r="AL70">
        <f t="shared" si="9"/>
        <v>1</v>
      </c>
      <c r="AM70">
        <f t="shared" si="10"/>
        <v>1</v>
      </c>
    </row>
    <row r="71" spans="1:39" x14ac:dyDescent="0.35">
      <c r="A71" t="str">
        <f>'Techs-Fuels Updated'!C69</f>
        <v>MEHYDMhI</v>
      </c>
      <c r="B71" t="str">
        <f>'Techs-Fuels Updated'!J69</f>
        <v>MEEL1</v>
      </c>
      <c r="C71">
        <f>'Techs-Fuels Updated'!L69</f>
        <v>1</v>
      </c>
      <c r="D71">
        <f>'Techs-Fuels Updated'!K69</f>
        <v>1</v>
      </c>
      <c r="E71">
        <f t="shared" si="11"/>
        <v>1</v>
      </c>
      <c r="F71">
        <f t="shared" si="100"/>
        <v>1</v>
      </c>
      <c r="G71">
        <f t="shared" si="100"/>
        <v>1</v>
      </c>
      <c r="H71">
        <f t="shared" si="100"/>
        <v>1</v>
      </c>
      <c r="I71">
        <f t="shared" si="100"/>
        <v>1</v>
      </c>
      <c r="J71">
        <f t="shared" si="100"/>
        <v>1</v>
      </c>
      <c r="K71">
        <f t="shared" si="100"/>
        <v>1</v>
      </c>
      <c r="L71">
        <f t="shared" si="100"/>
        <v>1</v>
      </c>
      <c r="M71">
        <f t="shared" si="100"/>
        <v>1</v>
      </c>
      <c r="N71">
        <f t="shared" si="100"/>
        <v>1</v>
      </c>
      <c r="O71">
        <f t="shared" si="100"/>
        <v>1</v>
      </c>
      <c r="P71">
        <f t="shared" si="100"/>
        <v>1</v>
      </c>
      <c r="Q71">
        <f t="shared" si="100"/>
        <v>1</v>
      </c>
      <c r="R71">
        <f t="shared" si="100"/>
        <v>1</v>
      </c>
      <c r="S71">
        <f t="shared" si="100"/>
        <v>1</v>
      </c>
      <c r="T71">
        <f t="shared" si="100"/>
        <v>1</v>
      </c>
      <c r="U71">
        <f t="shared" si="100"/>
        <v>1</v>
      </c>
      <c r="V71">
        <f t="shared" si="100"/>
        <v>1</v>
      </c>
      <c r="W71">
        <f t="shared" si="100"/>
        <v>1</v>
      </c>
      <c r="X71">
        <f t="shared" si="100"/>
        <v>1</v>
      </c>
      <c r="Y71">
        <f t="shared" si="100"/>
        <v>1</v>
      </c>
      <c r="Z71">
        <f t="shared" si="100"/>
        <v>1</v>
      </c>
      <c r="AA71">
        <f t="shared" si="100"/>
        <v>1</v>
      </c>
      <c r="AB71">
        <f t="shared" si="100"/>
        <v>1</v>
      </c>
      <c r="AC71">
        <f t="shared" si="100"/>
        <v>1</v>
      </c>
      <c r="AD71">
        <f t="shared" si="1"/>
        <v>1</v>
      </c>
      <c r="AE71">
        <f t="shared" si="2"/>
        <v>1</v>
      </c>
      <c r="AF71">
        <f t="shared" si="3"/>
        <v>1</v>
      </c>
      <c r="AG71">
        <f t="shared" si="4"/>
        <v>1</v>
      </c>
      <c r="AH71">
        <f t="shared" si="5"/>
        <v>1</v>
      </c>
      <c r="AI71">
        <f t="shared" si="6"/>
        <v>1</v>
      </c>
      <c r="AJ71">
        <f t="shared" si="7"/>
        <v>1</v>
      </c>
      <c r="AK71">
        <f t="shared" si="8"/>
        <v>1</v>
      </c>
      <c r="AL71">
        <f t="shared" si="9"/>
        <v>1</v>
      </c>
      <c r="AM71">
        <f t="shared" si="10"/>
        <v>1</v>
      </c>
    </row>
    <row r="72" spans="1:39" x14ac:dyDescent="0.35">
      <c r="A72" t="str">
        <f>'Techs-Fuels Updated'!C70</f>
        <v>MEHYDMhO</v>
      </c>
      <c r="B72" t="str">
        <f>'Techs-Fuels Updated'!J70</f>
        <v>MEEL1</v>
      </c>
      <c r="C72">
        <f>'Techs-Fuels Updated'!L70</f>
        <v>1</v>
      </c>
      <c r="D72">
        <f>'Techs-Fuels Updated'!K70</f>
        <v>1</v>
      </c>
      <c r="E72">
        <f t="shared" si="11"/>
        <v>1</v>
      </c>
      <c r="F72">
        <f t="shared" si="100"/>
        <v>1</v>
      </c>
      <c r="G72">
        <f t="shared" si="100"/>
        <v>1</v>
      </c>
      <c r="H72">
        <f t="shared" si="100"/>
        <v>1</v>
      </c>
      <c r="I72">
        <f t="shared" si="100"/>
        <v>1</v>
      </c>
      <c r="J72">
        <f t="shared" si="100"/>
        <v>1</v>
      </c>
      <c r="K72">
        <f t="shared" si="100"/>
        <v>1</v>
      </c>
      <c r="L72">
        <f t="shared" si="100"/>
        <v>1</v>
      </c>
      <c r="M72">
        <f t="shared" si="100"/>
        <v>1</v>
      </c>
      <c r="N72">
        <f t="shared" si="100"/>
        <v>1</v>
      </c>
      <c r="O72">
        <f t="shared" si="100"/>
        <v>1</v>
      </c>
      <c r="P72">
        <f t="shared" si="100"/>
        <v>1</v>
      </c>
      <c r="Q72">
        <f t="shared" si="100"/>
        <v>1</v>
      </c>
      <c r="R72">
        <f t="shared" si="100"/>
        <v>1</v>
      </c>
      <c r="S72">
        <f t="shared" si="100"/>
        <v>1</v>
      </c>
      <c r="T72">
        <f t="shared" si="100"/>
        <v>1</v>
      </c>
      <c r="U72">
        <f t="shared" si="100"/>
        <v>1</v>
      </c>
      <c r="V72">
        <f t="shared" si="100"/>
        <v>1</v>
      </c>
      <c r="W72">
        <f t="shared" si="100"/>
        <v>1</v>
      </c>
      <c r="X72">
        <f t="shared" si="100"/>
        <v>1</v>
      </c>
      <c r="Y72">
        <f t="shared" si="100"/>
        <v>1</v>
      </c>
      <c r="Z72">
        <f t="shared" si="100"/>
        <v>1</v>
      </c>
      <c r="AA72">
        <f t="shared" si="100"/>
        <v>1</v>
      </c>
      <c r="AB72">
        <f t="shared" si="100"/>
        <v>1</v>
      </c>
      <c r="AC72">
        <f t="shared" si="100"/>
        <v>1</v>
      </c>
      <c r="AD72">
        <f t="shared" si="1"/>
        <v>1</v>
      </c>
      <c r="AE72">
        <f t="shared" si="2"/>
        <v>1</v>
      </c>
      <c r="AF72">
        <f t="shared" si="3"/>
        <v>1</v>
      </c>
      <c r="AG72">
        <f t="shared" si="4"/>
        <v>1</v>
      </c>
      <c r="AH72">
        <f t="shared" si="5"/>
        <v>1</v>
      </c>
      <c r="AI72">
        <f t="shared" si="6"/>
        <v>1</v>
      </c>
      <c r="AJ72">
        <f t="shared" si="7"/>
        <v>1</v>
      </c>
      <c r="AK72">
        <f t="shared" si="8"/>
        <v>1</v>
      </c>
      <c r="AL72">
        <f t="shared" si="9"/>
        <v>1</v>
      </c>
      <c r="AM72">
        <f t="shared" si="10"/>
        <v>1</v>
      </c>
    </row>
    <row r="73" spans="1:39" x14ac:dyDescent="0.35">
      <c r="A73" t="str">
        <f>'Techs-Fuels Updated'!C72</f>
        <v>MEHYRRnO</v>
      </c>
      <c r="B73" t="str">
        <f>'Techs-Fuels Updated'!J72</f>
        <v>MEEL1</v>
      </c>
      <c r="C73">
        <f>'Techs-Fuels Updated'!L72</f>
        <v>1</v>
      </c>
      <c r="D73">
        <f>'Techs-Fuels Updated'!K72</f>
        <v>1</v>
      </c>
      <c r="E73">
        <f t="shared" si="11"/>
        <v>1</v>
      </c>
      <c r="F73">
        <f t="shared" si="100"/>
        <v>1</v>
      </c>
      <c r="G73">
        <f t="shared" si="100"/>
        <v>1</v>
      </c>
      <c r="H73">
        <f t="shared" si="100"/>
        <v>1</v>
      </c>
      <c r="I73">
        <f t="shared" si="100"/>
        <v>1</v>
      </c>
      <c r="J73">
        <f t="shared" si="100"/>
        <v>1</v>
      </c>
      <c r="K73">
        <f t="shared" si="100"/>
        <v>1</v>
      </c>
      <c r="L73">
        <f t="shared" si="100"/>
        <v>1</v>
      </c>
      <c r="M73">
        <f t="shared" si="100"/>
        <v>1</v>
      </c>
      <c r="N73">
        <f t="shared" si="100"/>
        <v>1</v>
      </c>
      <c r="O73">
        <f t="shared" si="100"/>
        <v>1</v>
      </c>
      <c r="P73">
        <f t="shared" si="100"/>
        <v>1</v>
      </c>
      <c r="Q73">
        <f t="shared" si="100"/>
        <v>1</v>
      </c>
      <c r="R73">
        <f t="shared" si="100"/>
        <v>1</v>
      </c>
      <c r="S73">
        <f t="shared" si="100"/>
        <v>1</v>
      </c>
      <c r="T73">
        <f t="shared" si="100"/>
        <v>1</v>
      </c>
      <c r="U73">
        <f t="shared" si="100"/>
        <v>1</v>
      </c>
      <c r="V73">
        <f t="shared" si="100"/>
        <v>1</v>
      </c>
      <c r="W73">
        <f t="shared" si="100"/>
        <v>1</v>
      </c>
      <c r="X73">
        <f t="shared" si="100"/>
        <v>1</v>
      </c>
      <c r="Y73">
        <f t="shared" si="100"/>
        <v>1</v>
      </c>
      <c r="Z73">
        <f t="shared" si="100"/>
        <v>1</v>
      </c>
      <c r="AA73">
        <f t="shared" si="100"/>
        <v>1</v>
      </c>
      <c r="AB73">
        <f t="shared" si="100"/>
        <v>1</v>
      </c>
      <c r="AC73">
        <f t="shared" si="100"/>
        <v>1</v>
      </c>
      <c r="AD73">
        <f t="shared" ref="AD73:AD125" si="101">AC73</f>
        <v>1</v>
      </c>
      <c r="AE73">
        <f t="shared" ref="AE73:AE125" si="102">AD73</f>
        <v>1</v>
      </c>
      <c r="AF73">
        <f t="shared" ref="AF73:AF125" si="103">AE73</f>
        <v>1</v>
      </c>
      <c r="AG73">
        <f t="shared" ref="AG73:AG125" si="104">AF73</f>
        <v>1</v>
      </c>
      <c r="AH73">
        <f t="shared" ref="AH73:AH125" si="105">AG73</f>
        <v>1</v>
      </c>
      <c r="AI73">
        <f t="shared" ref="AI73:AI125" si="106">AH73</f>
        <v>1</v>
      </c>
      <c r="AJ73">
        <f t="shared" ref="AJ73:AJ125" si="107">AI73</f>
        <v>1</v>
      </c>
      <c r="AK73">
        <f t="shared" ref="AK73:AK125" si="108">AJ73</f>
        <v>1</v>
      </c>
      <c r="AL73">
        <f t="shared" ref="AL73:AL125" si="109">AK73</f>
        <v>1</v>
      </c>
      <c r="AM73">
        <f t="shared" ref="AM73:AM125" si="110">AL73</f>
        <v>1</v>
      </c>
    </row>
    <row r="74" spans="1:39" x14ac:dyDescent="0.35">
      <c r="A74" t="str">
        <f>'Techs-Fuels Updated'!C73</f>
        <v>MEHYRRnI</v>
      </c>
      <c r="B74" t="str">
        <f>'Techs-Fuels Updated'!J73</f>
        <v>MEEL1</v>
      </c>
      <c r="C74">
        <f>'Techs-Fuels Updated'!L73</f>
        <v>1</v>
      </c>
      <c r="D74">
        <f>'Techs-Fuels Updated'!K73</f>
        <v>1</v>
      </c>
      <c r="E74">
        <f t="shared" si="11"/>
        <v>1</v>
      </c>
      <c r="F74">
        <f t="shared" si="100"/>
        <v>1</v>
      </c>
      <c r="G74">
        <f t="shared" si="100"/>
        <v>1</v>
      </c>
      <c r="H74">
        <f t="shared" si="100"/>
        <v>1</v>
      </c>
      <c r="I74">
        <f t="shared" si="100"/>
        <v>1</v>
      </c>
      <c r="J74">
        <f t="shared" si="100"/>
        <v>1</v>
      </c>
      <c r="K74">
        <f t="shared" si="100"/>
        <v>1</v>
      </c>
      <c r="L74">
        <f t="shared" si="100"/>
        <v>1</v>
      </c>
      <c r="M74">
        <f t="shared" si="100"/>
        <v>1</v>
      </c>
      <c r="N74">
        <f t="shared" si="100"/>
        <v>1</v>
      </c>
      <c r="O74">
        <f t="shared" si="100"/>
        <v>1</v>
      </c>
      <c r="P74">
        <f t="shared" si="100"/>
        <v>1</v>
      </c>
      <c r="Q74">
        <f t="shared" si="100"/>
        <v>1</v>
      </c>
      <c r="R74">
        <f t="shared" si="100"/>
        <v>1</v>
      </c>
      <c r="S74">
        <f t="shared" si="100"/>
        <v>1</v>
      </c>
      <c r="T74">
        <f t="shared" si="100"/>
        <v>1</v>
      </c>
      <c r="U74">
        <f t="shared" si="100"/>
        <v>1</v>
      </c>
      <c r="V74">
        <f t="shared" si="100"/>
        <v>1</v>
      </c>
      <c r="W74">
        <f t="shared" si="100"/>
        <v>1</v>
      </c>
      <c r="X74">
        <f t="shared" si="100"/>
        <v>1</v>
      </c>
      <c r="Y74">
        <f t="shared" si="100"/>
        <v>1</v>
      </c>
      <c r="Z74">
        <f t="shared" si="100"/>
        <v>1</v>
      </c>
      <c r="AA74">
        <f t="shared" si="100"/>
        <v>1</v>
      </c>
      <c r="AB74">
        <f t="shared" si="100"/>
        <v>1</v>
      </c>
      <c r="AC74">
        <f t="shared" si="100"/>
        <v>1</v>
      </c>
      <c r="AD74">
        <f t="shared" si="101"/>
        <v>1</v>
      </c>
      <c r="AE74">
        <f t="shared" si="102"/>
        <v>1</v>
      </c>
      <c r="AF74">
        <f t="shared" si="103"/>
        <v>1</v>
      </c>
      <c r="AG74">
        <f t="shared" si="104"/>
        <v>1</v>
      </c>
      <c r="AH74">
        <f t="shared" si="105"/>
        <v>1</v>
      </c>
      <c r="AI74">
        <f t="shared" si="106"/>
        <v>1</v>
      </c>
      <c r="AJ74">
        <f t="shared" si="107"/>
        <v>1</v>
      </c>
      <c r="AK74">
        <f t="shared" si="108"/>
        <v>1</v>
      </c>
      <c r="AL74">
        <f t="shared" si="109"/>
        <v>1</v>
      </c>
      <c r="AM74">
        <f t="shared" si="110"/>
        <v>1</v>
      </c>
    </row>
    <row r="75" spans="1:39" x14ac:dyDescent="0.35">
      <c r="A75" t="str">
        <f>'Techs-Fuels Updated'!C74</f>
        <v>MESOU1O</v>
      </c>
      <c r="B75" t="str">
        <f>'Techs-Fuels Updated'!J74</f>
        <v>MEEL1</v>
      </c>
      <c r="C75">
        <f>'Techs-Fuels Updated'!L74</f>
        <v>1</v>
      </c>
      <c r="D75">
        <f>'Techs-Fuels Updated'!K74</f>
        <v>1</v>
      </c>
      <c r="E75">
        <f t="shared" si="11"/>
        <v>1</v>
      </c>
      <c r="F75">
        <f t="shared" si="100"/>
        <v>1</v>
      </c>
      <c r="G75">
        <f t="shared" si="100"/>
        <v>1</v>
      </c>
      <c r="H75">
        <f t="shared" si="100"/>
        <v>1</v>
      </c>
      <c r="I75">
        <f t="shared" si="100"/>
        <v>1</v>
      </c>
      <c r="J75">
        <f t="shared" si="100"/>
        <v>1</v>
      </c>
      <c r="K75">
        <f t="shared" si="100"/>
        <v>1</v>
      </c>
      <c r="L75">
        <f t="shared" si="100"/>
        <v>1</v>
      </c>
      <c r="M75">
        <f t="shared" si="100"/>
        <v>1</v>
      </c>
      <c r="N75">
        <f t="shared" si="100"/>
        <v>1</v>
      </c>
      <c r="O75">
        <f t="shared" si="100"/>
        <v>1</v>
      </c>
      <c r="P75">
        <f t="shared" si="100"/>
        <v>1</v>
      </c>
      <c r="Q75">
        <f t="shared" si="100"/>
        <v>1</v>
      </c>
      <c r="R75">
        <f t="shared" si="100"/>
        <v>1</v>
      </c>
      <c r="S75">
        <f t="shared" si="100"/>
        <v>1</v>
      </c>
      <c r="T75">
        <f t="shared" si="100"/>
        <v>1</v>
      </c>
      <c r="U75">
        <f t="shared" si="100"/>
        <v>1</v>
      </c>
      <c r="V75">
        <f t="shared" si="100"/>
        <v>1</v>
      </c>
      <c r="W75">
        <f t="shared" si="100"/>
        <v>1</v>
      </c>
      <c r="X75">
        <f t="shared" si="100"/>
        <v>1</v>
      </c>
      <c r="Y75">
        <f t="shared" si="100"/>
        <v>1</v>
      </c>
      <c r="Z75">
        <f t="shared" si="100"/>
        <v>1</v>
      </c>
      <c r="AA75">
        <f t="shared" si="100"/>
        <v>1</v>
      </c>
      <c r="AB75">
        <f t="shared" si="100"/>
        <v>1</v>
      </c>
      <c r="AC75">
        <f t="shared" si="100"/>
        <v>1</v>
      </c>
      <c r="AD75">
        <f t="shared" si="101"/>
        <v>1</v>
      </c>
      <c r="AE75">
        <f t="shared" si="102"/>
        <v>1</v>
      </c>
      <c r="AF75">
        <f t="shared" si="103"/>
        <v>1</v>
      </c>
      <c r="AG75">
        <f t="shared" si="104"/>
        <v>1</v>
      </c>
      <c r="AH75">
        <f t="shared" si="105"/>
        <v>1</v>
      </c>
      <c r="AI75">
        <f t="shared" si="106"/>
        <v>1</v>
      </c>
      <c r="AJ75">
        <f t="shared" si="107"/>
        <v>1</v>
      </c>
      <c r="AK75">
        <f t="shared" si="108"/>
        <v>1</v>
      </c>
      <c r="AL75">
        <f t="shared" si="109"/>
        <v>1</v>
      </c>
      <c r="AM75">
        <f t="shared" si="110"/>
        <v>1</v>
      </c>
    </row>
    <row r="76" spans="1:39" x14ac:dyDescent="0.35">
      <c r="A76" t="str">
        <f>'Techs-Fuels Updated'!C75</f>
        <v>MESOU1I</v>
      </c>
      <c r="B76" t="str">
        <f>'Techs-Fuels Updated'!J75</f>
        <v>MEEL2</v>
      </c>
      <c r="C76">
        <f>'Techs-Fuels Updated'!L75</f>
        <v>1</v>
      </c>
      <c r="D76">
        <f>'Techs-Fuels Updated'!K75</f>
        <v>2</v>
      </c>
      <c r="E76">
        <f t="shared" si="11"/>
        <v>2</v>
      </c>
      <c r="F76">
        <f t="shared" si="100"/>
        <v>2</v>
      </c>
      <c r="G76">
        <f t="shared" si="100"/>
        <v>2</v>
      </c>
      <c r="H76">
        <f t="shared" si="100"/>
        <v>2</v>
      </c>
      <c r="I76">
        <f t="shared" si="100"/>
        <v>2</v>
      </c>
      <c r="J76">
        <f t="shared" si="100"/>
        <v>2</v>
      </c>
      <c r="K76">
        <f t="shared" si="100"/>
        <v>2</v>
      </c>
      <c r="L76">
        <f t="shared" si="100"/>
        <v>2</v>
      </c>
      <c r="M76">
        <f t="shared" si="100"/>
        <v>2</v>
      </c>
      <c r="N76">
        <f t="shared" si="100"/>
        <v>2</v>
      </c>
      <c r="O76">
        <f t="shared" si="100"/>
        <v>2</v>
      </c>
      <c r="P76">
        <f t="shared" si="100"/>
        <v>2</v>
      </c>
      <c r="Q76">
        <f t="shared" si="100"/>
        <v>2</v>
      </c>
      <c r="R76">
        <f t="shared" si="100"/>
        <v>2</v>
      </c>
      <c r="S76">
        <f t="shared" si="100"/>
        <v>2</v>
      </c>
      <c r="T76">
        <f t="shared" si="100"/>
        <v>2</v>
      </c>
      <c r="U76">
        <f t="shared" si="100"/>
        <v>2</v>
      </c>
      <c r="V76">
        <f t="shared" si="100"/>
        <v>2</v>
      </c>
      <c r="W76">
        <f t="shared" si="100"/>
        <v>2</v>
      </c>
      <c r="X76">
        <f t="shared" si="100"/>
        <v>2</v>
      </c>
      <c r="Y76">
        <f t="shared" si="100"/>
        <v>2</v>
      </c>
      <c r="Z76">
        <f t="shared" si="100"/>
        <v>2</v>
      </c>
      <c r="AA76">
        <f t="shared" si="100"/>
        <v>2</v>
      </c>
      <c r="AB76">
        <f t="shared" si="100"/>
        <v>2</v>
      </c>
      <c r="AC76">
        <f t="shared" si="100"/>
        <v>2</v>
      </c>
      <c r="AD76">
        <f t="shared" si="101"/>
        <v>2</v>
      </c>
      <c r="AE76">
        <f t="shared" si="102"/>
        <v>2</v>
      </c>
      <c r="AF76">
        <f t="shared" si="103"/>
        <v>2</v>
      </c>
      <c r="AG76">
        <f t="shared" si="104"/>
        <v>2</v>
      </c>
      <c r="AH76">
        <f t="shared" si="105"/>
        <v>2</v>
      </c>
      <c r="AI76">
        <f t="shared" si="106"/>
        <v>2</v>
      </c>
      <c r="AJ76">
        <f t="shared" si="107"/>
        <v>2</v>
      </c>
      <c r="AK76">
        <f t="shared" si="108"/>
        <v>2</v>
      </c>
      <c r="AL76">
        <f t="shared" si="109"/>
        <v>2</v>
      </c>
      <c r="AM76">
        <f t="shared" si="110"/>
        <v>2</v>
      </c>
    </row>
    <row r="77" spans="1:39" x14ac:dyDescent="0.35">
      <c r="A77" t="str">
        <f>'Techs-Fuels Updated'!C76</f>
        <v>MECOSChO</v>
      </c>
      <c r="B77" t="str">
        <f>'Techs-Fuels Updated'!J76</f>
        <v>MEEL1</v>
      </c>
      <c r="C77">
        <f>'Techs-Fuels Updated'!L76</f>
        <v>1</v>
      </c>
      <c r="D77">
        <f>'Techs-Fuels Updated'!K76</f>
        <v>1</v>
      </c>
      <c r="E77">
        <f t="shared" si="11"/>
        <v>1</v>
      </c>
      <c r="F77">
        <f t="shared" ref="F77:AC82" si="111">E77</f>
        <v>1</v>
      </c>
      <c r="G77">
        <f t="shared" si="111"/>
        <v>1</v>
      </c>
      <c r="H77">
        <f t="shared" si="111"/>
        <v>1</v>
      </c>
      <c r="I77">
        <f t="shared" si="111"/>
        <v>1</v>
      </c>
      <c r="J77">
        <f t="shared" si="111"/>
        <v>1</v>
      </c>
      <c r="K77">
        <f t="shared" si="111"/>
        <v>1</v>
      </c>
      <c r="L77">
        <f t="shared" si="111"/>
        <v>1</v>
      </c>
      <c r="M77">
        <f t="shared" si="111"/>
        <v>1</v>
      </c>
      <c r="N77">
        <f t="shared" si="111"/>
        <v>1</v>
      </c>
      <c r="O77">
        <f t="shared" si="111"/>
        <v>1</v>
      </c>
      <c r="P77">
        <f t="shared" si="111"/>
        <v>1</v>
      </c>
      <c r="Q77">
        <f t="shared" si="111"/>
        <v>1</v>
      </c>
      <c r="R77">
        <f t="shared" si="111"/>
        <v>1</v>
      </c>
      <c r="S77">
        <f t="shared" si="111"/>
        <v>1</v>
      </c>
      <c r="T77">
        <f t="shared" si="111"/>
        <v>1</v>
      </c>
      <c r="U77">
        <f t="shared" si="111"/>
        <v>1</v>
      </c>
      <c r="V77">
        <f t="shared" si="111"/>
        <v>1</v>
      </c>
      <c r="W77">
        <f t="shared" si="111"/>
        <v>1</v>
      </c>
      <c r="X77">
        <f t="shared" si="111"/>
        <v>1</v>
      </c>
      <c r="Y77">
        <f t="shared" si="111"/>
        <v>1</v>
      </c>
      <c r="Z77">
        <f t="shared" si="111"/>
        <v>1</v>
      </c>
      <c r="AA77">
        <f t="shared" si="111"/>
        <v>1</v>
      </c>
      <c r="AB77">
        <f t="shared" si="111"/>
        <v>1</v>
      </c>
      <c r="AC77">
        <f t="shared" si="111"/>
        <v>1</v>
      </c>
      <c r="AD77">
        <f t="shared" si="101"/>
        <v>1</v>
      </c>
      <c r="AE77">
        <f t="shared" si="102"/>
        <v>1</v>
      </c>
      <c r="AF77">
        <f t="shared" si="103"/>
        <v>1</v>
      </c>
      <c r="AG77">
        <f t="shared" si="104"/>
        <v>1</v>
      </c>
      <c r="AH77">
        <f t="shared" si="105"/>
        <v>1</v>
      </c>
      <c r="AI77">
        <f t="shared" si="106"/>
        <v>1</v>
      </c>
      <c r="AJ77">
        <f t="shared" si="107"/>
        <v>1</v>
      </c>
      <c r="AK77">
        <f t="shared" si="108"/>
        <v>1</v>
      </c>
      <c r="AL77">
        <f t="shared" si="109"/>
        <v>1</v>
      </c>
      <c r="AM77">
        <f t="shared" si="110"/>
        <v>1</v>
      </c>
    </row>
    <row r="78" spans="1:39" x14ac:dyDescent="0.35">
      <c r="A78" t="str">
        <f>'Techs-Fuels Updated'!C77</f>
        <v>MECOSCnO</v>
      </c>
      <c r="B78" t="str">
        <f>'Techs-Fuels Updated'!J77</f>
        <v>MEEL1</v>
      </c>
      <c r="C78">
        <f>'Techs-Fuels Updated'!L77</f>
        <v>1</v>
      </c>
      <c r="D78">
        <f>'Techs-Fuels Updated'!K77</f>
        <v>1</v>
      </c>
      <c r="E78">
        <f t="shared" si="11"/>
        <v>1</v>
      </c>
      <c r="F78">
        <f t="shared" si="111"/>
        <v>1</v>
      </c>
      <c r="G78">
        <f t="shared" si="111"/>
        <v>1</v>
      </c>
      <c r="H78">
        <f t="shared" si="111"/>
        <v>1</v>
      </c>
      <c r="I78">
        <f t="shared" si="111"/>
        <v>1</v>
      </c>
      <c r="J78">
        <f t="shared" si="111"/>
        <v>1</v>
      </c>
      <c r="K78">
        <f t="shared" si="111"/>
        <v>1</v>
      </c>
      <c r="L78">
        <f t="shared" si="111"/>
        <v>1</v>
      </c>
      <c r="M78">
        <f t="shared" si="111"/>
        <v>1</v>
      </c>
      <c r="N78">
        <f t="shared" si="111"/>
        <v>1</v>
      </c>
      <c r="O78">
        <f t="shared" si="111"/>
        <v>1</v>
      </c>
      <c r="P78">
        <f t="shared" si="111"/>
        <v>1</v>
      </c>
      <c r="Q78">
        <f t="shared" si="111"/>
        <v>1</v>
      </c>
      <c r="R78">
        <f t="shared" si="111"/>
        <v>1</v>
      </c>
      <c r="S78">
        <f t="shared" si="111"/>
        <v>1</v>
      </c>
      <c r="T78">
        <f t="shared" si="111"/>
        <v>1</v>
      </c>
      <c r="U78">
        <f t="shared" si="111"/>
        <v>1</v>
      </c>
      <c r="V78">
        <f t="shared" si="111"/>
        <v>1</v>
      </c>
      <c r="W78">
        <f t="shared" si="111"/>
        <v>1</v>
      </c>
      <c r="X78">
        <f t="shared" si="111"/>
        <v>1</v>
      </c>
      <c r="Y78">
        <f t="shared" si="111"/>
        <v>1</v>
      </c>
      <c r="Z78">
        <f t="shared" si="111"/>
        <v>1</v>
      </c>
      <c r="AA78">
        <f t="shared" si="111"/>
        <v>1</v>
      </c>
      <c r="AB78">
        <f t="shared" si="111"/>
        <v>1</v>
      </c>
      <c r="AC78">
        <f t="shared" si="111"/>
        <v>1</v>
      </c>
      <c r="AD78">
        <f t="shared" si="101"/>
        <v>1</v>
      </c>
      <c r="AE78">
        <f t="shared" si="102"/>
        <v>1</v>
      </c>
      <c r="AF78">
        <f t="shared" si="103"/>
        <v>1</v>
      </c>
      <c r="AG78">
        <f t="shared" si="104"/>
        <v>1</v>
      </c>
      <c r="AH78">
        <f t="shared" si="105"/>
        <v>1</v>
      </c>
      <c r="AI78">
        <f t="shared" si="106"/>
        <v>1</v>
      </c>
      <c r="AJ78">
        <f t="shared" si="107"/>
        <v>1</v>
      </c>
      <c r="AK78">
        <f t="shared" si="108"/>
        <v>1</v>
      </c>
      <c r="AL78">
        <f t="shared" si="109"/>
        <v>1</v>
      </c>
      <c r="AM78">
        <f t="shared" si="110"/>
        <v>1</v>
      </c>
    </row>
    <row r="79" spans="1:39" x14ac:dyDescent="0.35">
      <c r="A79" t="str">
        <f>'Techs-Fuels Updated'!C78</f>
        <v>MECOSCnI</v>
      </c>
      <c r="B79" t="str">
        <f>'Techs-Fuels Updated'!J78</f>
        <v>MEEL1</v>
      </c>
      <c r="C79">
        <f>'Techs-Fuels Updated'!L78</f>
        <v>1</v>
      </c>
      <c r="D79">
        <f>'Techs-Fuels Updated'!K78</f>
        <v>1</v>
      </c>
      <c r="E79">
        <f t="shared" si="11"/>
        <v>1</v>
      </c>
      <c r="F79">
        <f t="shared" si="111"/>
        <v>1</v>
      </c>
      <c r="G79">
        <f t="shared" si="111"/>
        <v>1</v>
      </c>
      <c r="H79">
        <f t="shared" si="111"/>
        <v>1</v>
      </c>
      <c r="I79">
        <f t="shared" si="111"/>
        <v>1</v>
      </c>
      <c r="J79">
        <f t="shared" si="111"/>
        <v>1</v>
      </c>
      <c r="K79">
        <f t="shared" si="111"/>
        <v>1</v>
      </c>
      <c r="L79">
        <f t="shared" si="111"/>
        <v>1</v>
      </c>
      <c r="M79">
        <f t="shared" si="111"/>
        <v>1</v>
      </c>
      <c r="N79">
        <f t="shared" si="111"/>
        <v>1</v>
      </c>
      <c r="O79">
        <f t="shared" si="111"/>
        <v>1</v>
      </c>
      <c r="P79">
        <f t="shared" si="111"/>
        <v>1</v>
      </c>
      <c r="Q79">
        <f t="shared" si="111"/>
        <v>1</v>
      </c>
      <c r="R79">
        <f t="shared" si="111"/>
        <v>1</v>
      </c>
      <c r="S79">
        <f t="shared" si="111"/>
        <v>1</v>
      </c>
      <c r="T79">
        <f t="shared" si="111"/>
        <v>1</v>
      </c>
      <c r="U79">
        <f t="shared" si="111"/>
        <v>1</v>
      </c>
      <c r="V79">
        <f t="shared" si="111"/>
        <v>1</v>
      </c>
      <c r="W79">
        <f t="shared" si="111"/>
        <v>1</v>
      </c>
      <c r="X79">
        <f t="shared" si="111"/>
        <v>1</v>
      </c>
      <c r="Y79">
        <f t="shared" si="111"/>
        <v>1</v>
      </c>
      <c r="Z79">
        <f t="shared" si="111"/>
        <v>1</v>
      </c>
      <c r="AA79">
        <f t="shared" si="111"/>
        <v>1</v>
      </c>
      <c r="AB79">
        <f t="shared" si="111"/>
        <v>1</v>
      </c>
      <c r="AC79">
        <f t="shared" si="111"/>
        <v>1</v>
      </c>
      <c r="AD79">
        <f t="shared" si="101"/>
        <v>1</v>
      </c>
      <c r="AE79">
        <f t="shared" si="102"/>
        <v>1</v>
      </c>
      <c r="AF79">
        <f t="shared" si="103"/>
        <v>1</v>
      </c>
      <c r="AG79">
        <f t="shared" si="104"/>
        <v>1</v>
      </c>
      <c r="AH79">
        <f t="shared" si="105"/>
        <v>1</v>
      </c>
      <c r="AI79">
        <f t="shared" si="106"/>
        <v>1</v>
      </c>
      <c r="AJ79">
        <f t="shared" si="107"/>
        <v>1</v>
      </c>
      <c r="AK79">
        <f t="shared" si="108"/>
        <v>1</v>
      </c>
      <c r="AL79">
        <f t="shared" si="109"/>
        <v>1</v>
      </c>
      <c r="AM79">
        <f t="shared" si="110"/>
        <v>1</v>
      </c>
    </row>
    <row r="80" spans="1:39" x14ac:dyDescent="0.35">
      <c r="A80" t="str">
        <f>'Techs-Fuels Updated'!C79</f>
        <v>MEWI30I</v>
      </c>
      <c r="B80" t="str">
        <f>'Techs-Fuels Updated'!J79</f>
        <v>MEEL1</v>
      </c>
      <c r="C80">
        <f>'Techs-Fuels Updated'!L79</f>
        <v>1</v>
      </c>
      <c r="D80">
        <f>'Techs-Fuels Updated'!K79</f>
        <v>1</v>
      </c>
      <c r="E80">
        <f t="shared" si="11"/>
        <v>1</v>
      </c>
      <c r="F80">
        <f t="shared" si="111"/>
        <v>1</v>
      </c>
      <c r="G80">
        <f t="shared" si="111"/>
        <v>1</v>
      </c>
      <c r="H80">
        <f t="shared" si="111"/>
        <v>1</v>
      </c>
      <c r="I80">
        <f t="shared" si="111"/>
        <v>1</v>
      </c>
      <c r="J80">
        <f t="shared" si="111"/>
        <v>1</v>
      </c>
      <c r="K80">
        <f t="shared" si="111"/>
        <v>1</v>
      </c>
      <c r="L80">
        <f t="shared" si="111"/>
        <v>1</v>
      </c>
      <c r="M80">
        <f t="shared" si="111"/>
        <v>1</v>
      </c>
      <c r="N80">
        <f t="shared" si="111"/>
        <v>1</v>
      </c>
      <c r="O80">
        <f t="shared" si="111"/>
        <v>1</v>
      </c>
      <c r="P80">
        <f t="shared" si="111"/>
        <v>1</v>
      </c>
      <c r="Q80">
        <f t="shared" si="111"/>
        <v>1</v>
      </c>
      <c r="R80">
        <f t="shared" si="111"/>
        <v>1</v>
      </c>
      <c r="S80">
        <f t="shared" si="111"/>
        <v>1</v>
      </c>
      <c r="T80">
        <f t="shared" si="111"/>
        <v>1</v>
      </c>
      <c r="U80">
        <f t="shared" si="111"/>
        <v>1</v>
      </c>
      <c r="V80">
        <f t="shared" si="111"/>
        <v>1</v>
      </c>
      <c r="W80">
        <f t="shared" si="111"/>
        <v>1</v>
      </c>
      <c r="X80">
        <f t="shared" si="111"/>
        <v>1</v>
      </c>
      <c r="Y80">
        <f t="shared" si="111"/>
        <v>1</v>
      </c>
      <c r="Z80">
        <f t="shared" si="111"/>
        <v>1</v>
      </c>
      <c r="AA80">
        <f t="shared" si="111"/>
        <v>1</v>
      </c>
      <c r="AB80">
        <f t="shared" si="111"/>
        <v>1</v>
      </c>
      <c r="AC80">
        <f t="shared" si="111"/>
        <v>1</v>
      </c>
      <c r="AD80">
        <f t="shared" si="101"/>
        <v>1</v>
      </c>
      <c r="AE80">
        <f t="shared" si="102"/>
        <v>1</v>
      </c>
      <c r="AF80">
        <f t="shared" si="103"/>
        <v>1</v>
      </c>
      <c r="AG80">
        <f t="shared" si="104"/>
        <v>1</v>
      </c>
      <c r="AH80">
        <f t="shared" si="105"/>
        <v>1</v>
      </c>
      <c r="AI80">
        <f t="shared" si="106"/>
        <v>1</v>
      </c>
      <c r="AJ80">
        <f t="shared" si="107"/>
        <v>1</v>
      </c>
      <c r="AK80">
        <f t="shared" si="108"/>
        <v>1</v>
      </c>
      <c r="AL80">
        <f t="shared" si="109"/>
        <v>1</v>
      </c>
      <c r="AM80">
        <f t="shared" si="110"/>
        <v>1</v>
      </c>
    </row>
    <row r="81" spans="1:42" x14ac:dyDescent="0.35">
      <c r="A81" s="165" t="str">
        <f>'Techs-Fuels Updated'!C80</f>
        <v>MEWI30O</v>
      </c>
      <c r="B81" s="165" t="str">
        <f>'Techs-Fuels Updated'!J80</f>
        <v>MEEL1</v>
      </c>
      <c r="C81">
        <f>'Techs-Fuels Updated'!L80</f>
        <v>1</v>
      </c>
      <c r="D81">
        <f>'Techs-Fuels Updated'!K80</f>
        <v>1</v>
      </c>
      <c r="E81">
        <f t="shared" ref="E81:E125" si="112">D81</f>
        <v>1</v>
      </c>
      <c r="F81">
        <f t="shared" si="111"/>
        <v>1</v>
      </c>
      <c r="G81">
        <f t="shared" si="111"/>
        <v>1</v>
      </c>
      <c r="H81">
        <f t="shared" si="111"/>
        <v>1</v>
      </c>
      <c r="I81">
        <f t="shared" si="111"/>
        <v>1</v>
      </c>
      <c r="J81">
        <f t="shared" si="111"/>
        <v>1</v>
      </c>
      <c r="K81">
        <f t="shared" si="111"/>
        <v>1</v>
      </c>
      <c r="L81">
        <f t="shared" si="111"/>
        <v>1</v>
      </c>
      <c r="M81">
        <f t="shared" si="111"/>
        <v>1</v>
      </c>
      <c r="N81">
        <f t="shared" si="111"/>
        <v>1</v>
      </c>
      <c r="O81">
        <f t="shared" si="111"/>
        <v>1</v>
      </c>
      <c r="P81">
        <f t="shared" si="111"/>
        <v>1</v>
      </c>
      <c r="Q81">
        <f t="shared" si="111"/>
        <v>1</v>
      </c>
      <c r="R81">
        <f t="shared" si="111"/>
        <v>1</v>
      </c>
      <c r="S81">
        <f t="shared" si="111"/>
        <v>1</v>
      </c>
      <c r="T81">
        <f t="shared" si="111"/>
        <v>1</v>
      </c>
      <c r="U81">
        <f t="shared" si="111"/>
        <v>1</v>
      </c>
      <c r="V81">
        <f t="shared" si="111"/>
        <v>1</v>
      </c>
      <c r="W81">
        <f t="shared" si="111"/>
        <v>1</v>
      </c>
      <c r="X81">
        <f t="shared" si="111"/>
        <v>1</v>
      </c>
      <c r="Y81">
        <f t="shared" si="111"/>
        <v>1</v>
      </c>
      <c r="Z81">
        <f t="shared" si="111"/>
        <v>1</v>
      </c>
      <c r="AA81">
        <f t="shared" si="111"/>
        <v>1</v>
      </c>
      <c r="AB81">
        <f t="shared" si="111"/>
        <v>1</v>
      </c>
      <c r="AC81">
        <f t="shared" si="111"/>
        <v>1</v>
      </c>
      <c r="AD81">
        <f t="shared" si="101"/>
        <v>1</v>
      </c>
      <c r="AE81">
        <f t="shared" si="102"/>
        <v>1</v>
      </c>
      <c r="AF81">
        <f t="shared" si="103"/>
        <v>1</v>
      </c>
      <c r="AG81">
        <f t="shared" si="104"/>
        <v>1</v>
      </c>
      <c r="AH81">
        <f t="shared" si="105"/>
        <v>1</v>
      </c>
      <c r="AI81">
        <f t="shared" si="106"/>
        <v>1</v>
      </c>
      <c r="AJ81">
        <f t="shared" si="107"/>
        <v>1</v>
      </c>
      <c r="AK81">
        <f t="shared" si="108"/>
        <v>1</v>
      </c>
      <c r="AL81">
        <f t="shared" si="109"/>
        <v>1</v>
      </c>
      <c r="AM81">
        <f t="shared" si="110"/>
        <v>1</v>
      </c>
    </row>
    <row r="82" spans="1:42" x14ac:dyDescent="0.35">
      <c r="A82" t="str">
        <f>'Techs-Fuels Updated'!C81</f>
        <v>MEELTRS</v>
      </c>
      <c r="B82" t="str">
        <f>'Techs-Fuels Updated'!J81</f>
        <v>MEEL2</v>
      </c>
      <c r="C82">
        <f>'Techs-Fuels Updated'!L81</f>
        <v>1</v>
      </c>
      <c r="D82">
        <f>'Techs-Fuels Updated'!K81</f>
        <v>0.98199999999999998</v>
      </c>
      <c r="E82">
        <f t="shared" si="112"/>
        <v>0.98199999999999998</v>
      </c>
      <c r="F82">
        <f t="shared" si="111"/>
        <v>0.98199999999999998</v>
      </c>
      <c r="G82">
        <f t="shared" si="111"/>
        <v>0.98199999999999998</v>
      </c>
      <c r="H82">
        <f t="shared" si="111"/>
        <v>0.98199999999999998</v>
      </c>
      <c r="I82">
        <f t="shared" si="111"/>
        <v>0.98199999999999998</v>
      </c>
      <c r="J82">
        <f t="shared" si="111"/>
        <v>0.98199999999999998</v>
      </c>
      <c r="K82">
        <f t="shared" si="111"/>
        <v>0.98199999999999998</v>
      </c>
      <c r="L82">
        <f t="shared" si="111"/>
        <v>0.98199999999999998</v>
      </c>
      <c r="M82">
        <f t="shared" si="111"/>
        <v>0.98199999999999998</v>
      </c>
      <c r="N82">
        <f t="shared" si="111"/>
        <v>0.98199999999999998</v>
      </c>
      <c r="O82">
        <f t="shared" si="111"/>
        <v>0.98199999999999998</v>
      </c>
      <c r="P82">
        <f t="shared" si="111"/>
        <v>0.98199999999999998</v>
      </c>
      <c r="Q82">
        <f t="shared" si="111"/>
        <v>0.98199999999999998</v>
      </c>
      <c r="R82">
        <f t="shared" si="111"/>
        <v>0.98199999999999998</v>
      </c>
      <c r="S82">
        <f t="shared" si="111"/>
        <v>0.98199999999999998</v>
      </c>
      <c r="T82">
        <f t="shared" si="111"/>
        <v>0.98199999999999998</v>
      </c>
      <c r="U82">
        <f t="shared" si="111"/>
        <v>0.98199999999999998</v>
      </c>
      <c r="V82">
        <f t="shared" si="111"/>
        <v>0.98199999999999998</v>
      </c>
      <c r="W82">
        <f t="shared" si="111"/>
        <v>0.98199999999999998</v>
      </c>
      <c r="X82">
        <f t="shared" si="111"/>
        <v>0.98199999999999998</v>
      </c>
      <c r="Y82">
        <f t="shared" si="111"/>
        <v>0.98199999999999998</v>
      </c>
      <c r="Z82">
        <f t="shared" si="111"/>
        <v>0.98199999999999998</v>
      </c>
      <c r="AA82">
        <f t="shared" si="111"/>
        <v>0.98199999999999998</v>
      </c>
      <c r="AB82">
        <f t="shared" si="111"/>
        <v>0.98199999999999998</v>
      </c>
      <c r="AC82">
        <f t="shared" si="111"/>
        <v>0.98199999999999998</v>
      </c>
      <c r="AD82">
        <f t="shared" si="101"/>
        <v>0.98199999999999998</v>
      </c>
      <c r="AE82">
        <f t="shared" si="102"/>
        <v>0.98199999999999998</v>
      </c>
      <c r="AF82">
        <f t="shared" si="103"/>
        <v>0.98199999999999998</v>
      </c>
      <c r="AG82">
        <f t="shared" si="104"/>
        <v>0.98199999999999998</v>
      </c>
      <c r="AH82">
        <f t="shared" si="105"/>
        <v>0.98199999999999998</v>
      </c>
      <c r="AI82">
        <f t="shared" si="106"/>
        <v>0.98199999999999998</v>
      </c>
      <c r="AJ82">
        <f t="shared" si="107"/>
        <v>0.98199999999999998</v>
      </c>
      <c r="AK82">
        <f t="shared" si="108"/>
        <v>0.98199999999999998</v>
      </c>
      <c r="AL82">
        <f t="shared" si="109"/>
        <v>0.98199999999999998</v>
      </c>
      <c r="AM82">
        <f t="shared" si="110"/>
        <v>0.98199999999999998</v>
      </c>
    </row>
    <row r="83" spans="1:42" x14ac:dyDescent="0.35">
      <c r="A83" t="str">
        <f>'Techs-Fuels Updated'!C82</f>
        <v>MEELDIS</v>
      </c>
      <c r="B83" t="str">
        <f>'Techs-Fuels Updated'!J82</f>
        <v>MEEL3</v>
      </c>
      <c r="C83">
        <f>'Techs-Fuels Updated'!L82</f>
        <v>1</v>
      </c>
      <c r="D83">
        <f>'Techs-Fuels Updated'!K82</f>
        <v>0.88</v>
      </c>
      <c r="E83">
        <f t="shared" si="112"/>
        <v>0.88</v>
      </c>
      <c r="F83">
        <f t="shared" ref="F83:AC89" si="113">E83</f>
        <v>0.88</v>
      </c>
      <c r="G83">
        <f t="shared" si="113"/>
        <v>0.88</v>
      </c>
      <c r="H83">
        <f t="shared" si="113"/>
        <v>0.88</v>
      </c>
      <c r="I83">
        <f>H83+0.03</f>
        <v>0.91</v>
      </c>
      <c r="J83">
        <f t="shared" si="113"/>
        <v>0.91</v>
      </c>
      <c r="K83">
        <f t="shared" si="113"/>
        <v>0.91</v>
      </c>
      <c r="L83">
        <f t="shared" si="113"/>
        <v>0.91</v>
      </c>
      <c r="M83">
        <f t="shared" si="113"/>
        <v>0.91</v>
      </c>
      <c r="N83">
        <f>M83+0.03</f>
        <v>0.94000000000000006</v>
      </c>
      <c r="O83">
        <f t="shared" si="113"/>
        <v>0.94000000000000006</v>
      </c>
      <c r="P83">
        <f t="shared" si="113"/>
        <v>0.94000000000000006</v>
      </c>
      <c r="Q83">
        <f t="shared" si="113"/>
        <v>0.94000000000000006</v>
      </c>
      <c r="R83">
        <f t="shared" si="113"/>
        <v>0.94000000000000006</v>
      </c>
      <c r="S83">
        <f>R83+0.02</f>
        <v>0.96000000000000008</v>
      </c>
      <c r="T83">
        <f t="shared" si="113"/>
        <v>0.96000000000000008</v>
      </c>
      <c r="U83">
        <f t="shared" si="113"/>
        <v>0.96000000000000008</v>
      </c>
      <c r="V83">
        <f t="shared" si="113"/>
        <v>0.96000000000000008</v>
      </c>
      <c r="W83">
        <f t="shared" si="113"/>
        <v>0.96000000000000008</v>
      </c>
      <c r="X83">
        <f t="shared" si="113"/>
        <v>0.96000000000000008</v>
      </c>
      <c r="Y83">
        <f t="shared" si="113"/>
        <v>0.96000000000000008</v>
      </c>
      <c r="Z83">
        <f t="shared" si="113"/>
        <v>0.96000000000000008</v>
      </c>
      <c r="AA83">
        <f t="shared" si="113"/>
        <v>0.96000000000000008</v>
      </c>
      <c r="AB83">
        <f t="shared" si="113"/>
        <v>0.96000000000000008</v>
      </c>
      <c r="AC83">
        <f t="shared" si="113"/>
        <v>0.96000000000000008</v>
      </c>
      <c r="AD83">
        <f t="shared" si="101"/>
        <v>0.96000000000000008</v>
      </c>
      <c r="AE83">
        <f t="shared" si="102"/>
        <v>0.96000000000000008</v>
      </c>
      <c r="AF83">
        <f t="shared" si="103"/>
        <v>0.96000000000000008</v>
      </c>
      <c r="AG83">
        <f t="shared" si="104"/>
        <v>0.96000000000000008</v>
      </c>
      <c r="AH83">
        <f t="shared" si="105"/>
        <v>0.96000000000000008</v>
      </c>
      <c r="AI83">
        <f t="shared" si="106"/>
        <v>0.96000000000000008</v>
      </c>
      <c r="AJ83">
        <f t="shared" si="107"/>
        <v>0.96000000000000008</v>
      </c>
      <c r="AK83">
        <f t="shared" si="108"/>
        <v>0.96000000000000008</v>
      </c>
      <c r="AL83">
        <f t="shared" si="109"/>
        <v>0.96000000000000008</v>
      </c>
      <c r="AM83">
        <f t="shared" si="110"/>
        <v>0.96000000000000008</v>
      </c>
    </row>
    <row r="84" spans="1:42" x14ac:dyDescent="0.35">
      <c r="A84" s="165" t="str">
        <f>'Techs-Fuels Updated'!C88</f>
        <v>ITELME</v>
      </c>
      <c r="B84" s="165" t="str">
        <f>'Techs-Fuels Updated'!J88</f>
        <v>MEEL1</v>
      </c>
      <c r="C84">
        <f>'Techs-Fuels Updated'!L88</f>
        <v>1</v>
      </c>
      <c r="D84">
        <f>'Techs-Fuels Updated'!K88</f>
        <v>1</v>
      </c>
      <c r="E84">
        <f t="shared" si="112"/>
        <v>1</v>
      </c>
      <c r="F84">
        <f t="shared" si="113"/>
        <v>1</v>
      </c>
      <c r="G84">
        <f t="shared" si="113"/>
        <v>1</v>
      </c>
      <c r="H84">
        <f t="shared" si="113"/>
        <v>1</v>
      </c>
      <c r="I84">
        <f t="shared" si="113"/>
        <v>1</v>
      </c>
      <c r="J84">
        <f t="shared" si="113"/>
        <v>1</v>
      </c>
      <c r="K84">
        <f t="shared" si="113"/>
        <v>1</v>
      </c>
      <c r="L84">
        <f t="shared" si="113"/>
        <v>1</v>
      </c>
      <c r="M84">
        <f t="shared" si="113"/>
        <v>1</v>
      </c>
      <c r="N84">
        <f t="shared" si="113"/>
        <v>1</v>
      </c>
      <c r="O84">
        <f t="shared" si="113"/>
        <v>1</v>
      </c>
      <c r="P84">
        <f t="shared" si="113"/>
        <v>1</v>
      </c>
      <c r="Q84">
        <f t="shared" si="113"/>
        <v>1</v>
      </c>
      <c r="R84">
        <f t="shared" si="113"/>
        <v>1</v>
      </c>
      <c r="S84">
        <f t="shared" si="113"/>
        <v>1</v>
      </c>
      <c r="T84">
        <f t="shared" si="113"/>
        <v>1</v>
      </c>
      <c r="U84">
        <f t="shared" si="113"/>
        <v>1</v>
      </c>
      <c r="V84">
        <f t="shared" si="113"/>
        <v>1</v>
      </c>
      <c r="W84">
        <f t="shared" si="113"/>
        <v>1</v>
      </c>
      <c r="X84">
        <f t="shared" si="113"/>
        <v>1</v>
      </c>
      <c r="Y84">
        <f t="shared" si="113"/>
        <v>1</v>
      </c>
      <c r="Z84">
        <f t="shared" si="113"/>
        <v>1</v>
      </c>
      <c r="AA84">
        <f t="shared" si="113"/>
        <v>1</v>
      </c>
      <c r="AB84">
        <f t="shared" si="113"/>
        <v>1</v>
      </c>
      <c r="AC84">
        <f t="shared" si="113"/>
        <v>1</v>
      </c>
      <c r="AD84">
        <f t="shared" si="101"/>
        <v>1</v>
      </c>
      <c r="AE84">
        <f t="shared" si="102"/>
        <v>1</v>
      </c>
      <c r="AF84">
        <f t="shared" si="103"/>
        <v>1</v>
      </c>
      <c r="AG84">
        <f t="shared" si="104"/>
        <v>1</v>
      </c>
      <c r="AH84">
        <f t="shared" si="105"/>
        <v>1</v>
      </c>
      <c r="AI84">
        <f t="shared" si="106"/>
        <v>1</v>
      </c>
      <c r="AJ84">
        <f t="shared" si="107"/>
        <v>1</v>
      </c>
      <c r="AK84">
        <f t="shared" si="108"/>
        <v>1</v>
      </c>
      <c r="AL84">
        <f t="shared" si="109"/>
        <v>1</v>
      </c>
      <c r="AM84">
        <f t="shared" si="110"/>
        <v>1</v>
      </c>
    </row>
    <row r="85" spans="1:42" x14ac:dyDescent="0.35">
      <c r="A85" s="165" t="str">
        <f>'Techs-Fuels Updated'!C85</f>
        <v>MEELAL</v>
      </c>
      <c r="B85" s="165" t="str">
        <f>'Techs-Fuels Updated'!J85</f>
        <v>MEAL1</v>
      </c>
      <c r="C85">
        <f>'Techs-Fuels Updated'!L85</f>
        <v>1</v>
      </c>
      <c r="D85">
        <f>'Techs-Fuels Updated'!K85</f>
        <v>1</v>
      </c>
      <c r="E85">
        <f t="shared" si="112"/>
        <v>1</v>
      </c>
      <c r="F85">
        <f t="shared" si="113"/>
        <v>1</v>
      </c>
      <c r="G85">
        <f t="shared" si="113"/>
        <v>1</v>
      </c>
      <c r="H85">
        <f t="shared" si="113"/>
        <v>1</v>
      </c>
      <c r="I85">
        <f t="shared" si="113"/>
        <v>1</v>
      </c>
      <c r="J85">
        <f t="shared" si="113"/>
        <v>1</v>
      </c>
      <c r="K85">
        <f t="shared" si="113"/>
        <v>1</v>
      </c>
      <c r="L85">
        <f t="shared" si="113"/>
        <v>1</v>
      </c>
      <c r="M85">
        <f t="shared" si="113"/>
        <v>1</v>
      </c>
      <c r="N85">
        <f t="shared" si="113"/>
        <v>1</v>
      </c>
      <c r="O85">
        <f t="shared" si="113"/>
        <v>1</v>
      </c>
      <c r="P85">
        <f t="shared" si="113"/>
        <v>1</v>
      </c>
      <c r="Q85">
        <f t="shared" si="113"/>
        <v>1</v>
      </c>
      <c r="R85">
        <f t="shared" si="113"/>
        <v>1</v>
      </c>
      <c r="S85">
        <f t="shared" si="113"/>
        <v>1</v>
      </c>
      <c r="T85">
        <f t="shared" si="113"/>
        <v>1</v>
      </c>
      <c r="U85">
        <f t="shared" si="113"/>
        <v>1</v>
      </c>
      <c r="V85">
        <f t="shared" si="113"/>
        <v>1</v>
      </c>
      <c r="W85">
        <f t="shared" si="113"/>
        <v>1</v>
      </c>
      <c r="X85">
        <f t="shared" si="113"/>
        <v>1</v>
      </c>
      <c r="Y85">
        <f t="shared" si="113"/>
        <v>1</v>
      </c>
      <c r="Z85">
        <f t="shared" si="113"/>
        <v>1</v>
      </c>
      <c r="AA85">
        <f t="shared" si="113"/>
        <v>1</v>
      </c>
      <c r="AB85">
        <f t="shared" si="113"/>
        <v>1</v>
      </c>
      <c r="AC85">
        <f t="shared" si="113"/>
        <v>1</v>
      </c>
      <c r="AD85">
        <f t="shared" si="101"/>
        <v>1</v>
      </c>
      <c r="AE85">
        <f t="shared" si="102"/>
        <v>1</v>
      </c>
      <c r="AF85">
        <f t="shared" si="103"/>
        <v>1</v>
      </c>
      <c r="AG85">
        <f t="shared" si="104"/>
        <v>1</v>
      </c>
      <c r="AH85">
        <f t="shared" si="105"/>
        <v>1</v>
      </c>
      <c r="AI85">
        <f t="shared" si="106"/>
        <v>1</v>
      </c>
      <c r="AJ85">
        <f t="shared" si="107"/>
        <v>1</v>
      </c>
      <c r="AK85">
        <f t="shared" si="108"/>
        <v>1</v>
      </c>
      <c r="AL85">
        <f t="shared" si="109"/>
        <v>1</v>
      </c>
      <c r="AM85">
        <f t="shared" si="110"/>
        <v>1</v>
      </c>
    </row>
    <row r="86" spans="1:42" x14ac:dyDescent="0.35">
      <c r="A86" s="165" t="str">
        <f>'Techs-Fuels Updated'!C89</f>
        <v>MEELBA</v>
      </c>
      <c r="B86" s="165" t="str">
        <f>'Techs-Fuels Updated'!J89</f>
        <v>BAEL1</v>
      </c>
      <c r="C86">
        <f>'Techs-Fuels Updated'!L89</f>
        <v>1</v>
      </c>
      <c r="D86">
        <f>'Techs-Fuels Updated'!K89</f>
        <v>1</v>
      </c>
      <c r="E86">
        <f t="shared" si="112"/>
        <v>1</v>
      </c>
      <c r="F86">
        <f t="shared" si="113"/>
        <v>1</v>
      </c>
      <c r="G86">
        <f t="shared" si="113"/>
        <v>1</v>
      </c>
      <c r="H86">
        <f t="shared" si="113"/>
        <v>1</v>
      </c>
      <c r="I86">
        <f t="shared" si="113"/>
        <v>1</v>
      </c>
      <c r="J86">
        <f t="shared" si="113"/>
        <v>1</v>
      </c>
      <c r="K86">
        <f t="shared" si="113"/>
        <v>1</v>
      </c>
      <c r="L86">
        <f t="shared" si="113"/>
        <v>1</v>
      </c>
      <c r="M86">
        <f t="shared" si="113"/>
        <v>1</v>
      </c>
      <c r="N86">
        <f t="shared" si="113"/>
        <v>1</v>
      </c>
      <c r="O86">
        <f t="shared" si="113"/>
        <v>1</v>
      </c>
      <c r="P86">
        <f t="shared" si="113"/>
        <v>1</v>
      </c>
      <c r="Q86">
        <f t="shared" si="113"/>
        <v>1</v>
      </c>
      <c r="R86">
        <f t="shared" si="113"/>
        <v>1</v>
      </c>
      <c r="S86">
        <f t="shared" si="113"/>
        <v>1</v>
      </c>
      <c r="T86">
        <f t="shared" si="113"/>
        <v>1</v>
      </c>
      <c r="U86">
        <f t="shared" si="113"/>
        <v>1</v>
      </c>
      <c r="V86">
        <f t="shared" si="113"/>
        <v>1</v>
      </c>
      <c r="W86">
        <f t="shared" si="113"/>
        <v>1</v>
      </c>
      <c r="X86">
        <f t="shared" si="113"/>
        <v>1</v>
      </c>
      <c r="Y86">
        <f t="shared" si="113"/>
        <v>1</v>
      </c>
      <c r="Z86">
        <f t="shared" si="113"/>
        <v>1</v>
      </c>
      <c r="AA86">
        <f t="shared" si="113"/>
        <v>1</v>
      </c>
      <c r="AB86">
        <f t="shared" si="113"/>
        <v>1</v>
      </c>
      <c r="AC86">
        <f t="shared" si="113"/>
        <v>1</v>
      </c>
      <c r="AD86">
        <f t="shared" si="101"/>
        <v>1</v>
      </c>
      <c r="AE86">
        <f t="shared" si="102"/>
        <v>1</v>
      </c>
      <c r="AF86">
        <f t="shared" si="103"/>
        <v>1</v>
      </c>
      <c r="AG86">
        <f t="shared" si="104"/>
        <v>1</v>
      </c>
      <c r="AH86">
        <f t="shared" si="105"/>
        <v>1</v>
      </c>
      <c r="AI86">
        <f t="shared" si="106"/>
        <v>1</v>
      </c>
      <c r="AJ86">
        <f t="shared" si="107"/>
        <v>1</v>
      </c>
      <c r="AK86">
        <f t="shared" si="108"/>
        <v>1</v>
      </c>
      <c r="AL86">
        <f t="shared" si="109"/>
        <v>1</v>
      </c>
      <c r="AM86">
        <f t="shared" si="110"/>
        <v>1</v>
      </c>
    </row>
    <row r="87" spans="1:42" x14ac:dyDescent="0.35">
      <c r="A87" s="165" t="str">
        <f>'Techs-Fuels Updated'!C87</f>
        <v>MEELIT</v>
      </c>
      <c r="B87" s="165" t="str">
        <f>'Techs-Fuels Updated'!J87</f>
        <v>ITEL1</v>
      </c>
      <c r="C87">
        <f>'Techs-Fuels Updated'!L87</f>
        <v>1</v>
      </c>
      <c r="D87">
        <f>'Techs-Fuels Updated'!K87</f>
        <v>1</v>
      </c>
      <c r="E87">
        <f t="shared" si="112"/>
        <v>1</v>
      </c>
      <c r="F87">
        <f t="shared" si="113"/>
        <v>1</v>
      </c>
      <c r="G87">
        <f t="shared" si="113"/>
        <v>1</v>
      </c>
      <c r="H87">
        <f t="shared" si="113"/>
        <v>1</v>
      </c>
      <c r="I87">
        <f t="shared" si="113"/>
        <v>1</v>
      </c>
      <c r="J87">
        <f t="shared" si="113"/>
        <v>1</v>
      </c>
      <c r="K87">
        <f t="shared" si="113"/>
        <v>1</v>
      </c>
      <c r="L87">
        <f t="shared" si="113"/>
        <v>1</v>
      </c>
      <c r="M87">
        <f t="shared" si="113"/>
        <v>1</v>
      </c>
      <c r="N87">
        <f t="shared" si="113"/>
        <v>1</v>
      </c>
      <c r="O87">
        <f t="shared" si="113"/>
        <v>1</v>
      </c>
      <c r="P87">
        <f t="shared" si="113"/>
        <v>1</v>
      </c>
      <c r="Q87">
        <f t="shared" si="113"/>
        <v>1</v>
      </c>
      <c r="R87">
        <f t="shared" si="113"/>
        <v>1</v>
      </c>
      <c r="S87">
        <f t="shared" si="113"/>
        <v>1</v>
      </c>
      <c r="T87">
        <f t="shared" si="113"/>
        <v>1</v>
      </c>
      <c r="U87">
        <f t="shared" si="113"/>
        <v>1</v>
      </c>
      <c r="V87">
        <f t="shared" si="113"/>
        <v>1</v>
      </c>
      <c r="W87">
        <f t="shared" si="113"/>
        <v>1</v>
      </c>
      <c r="X87">
        <f t="shared" si="113"/>
        <v>1</v>
      </c>
      <c r="Y87">
        <f t="shared" si="113"/>
        <v>1</v>
      </c>
      <c r="Z87">
        <f t="shared" si="113"/>
        <v>1</v>
      </c>
      <c r="AA87">
        <f t="shared" si="113"/>
        <v>1</v>
      </c>
      <c r="AB87">
        <f t="shared" si="113"/>
        <v>1</v>
      </c>
      <c r="AC87">
        <f t="shared" si="113"/>
        <v>1</v>
      </c>
      <c r="AD87">
        <f t="shared" si="101"/>
        <v>1</v>
      </c>
      <c r="AE87">
        <f t="shared" si="102"/>
        <v>1</v>
      </c>
      <c r="AF87">
        <f t="shared" si="103"/>
        <v>1</v>
      </c>
      <c r="AG87">
        <f t="shared" si="104"/>
        <v>1</v>
      </c>
      <c r="AH87">
        <f t="shared" si="105"/>
        <v>1</v>
      </c>
      <c r="AI87">
        <f t="shared" si="106"/>
        <v>1</v>
      </c>
      <c r="AJ87">
        <f t="shared" si="107"/>
        <v>1</v>
      </c>
      <c r="AK87">
        <f t="shared" si="108"/>
        <v>1</v>
      </c>
      <c r="AL87">
        <f t="shared" si="109"/>
        <v>1</v>
      </c>
      <c r="AM87">
        <f t="shared" si="110"/>
        <v>1</v>
      </c>
    </row>
    <row r="88" spans="1:42" x14ac:dyDescent="0.35">
      <c r="A88" s="165" t="str">
        <f>'Techs-Fuels Updated'!C91</f>
        <v>MEELRS</v>
      </c>
      <c r="B88" s="165" t="str">
        <f>'Techs-Fuels Updated'!J91</f>
        <v>RSEL1</v>
      </c>
      <c r="C88">
        <f>'Techs-Fuels Updated'!L91</f>
        <v>1</v>
      </c>
      <c r="D88">
        <f>'Techs-Fuels Updated'!K91</f>
        <v>1</v>
      </c>
      <c r="E88">
        <f t="shared" si="112"/>
        <v>1</v>
      </c>
      <c r="F88">
        <f t="shared" si="113"/>
        <v>1</v>
      </c>
      <c r="G88">
        <f t="shared" si="113"/>
        <v>1</v>
      </c>
      <c r="H88">
        <f t="shared" si="113"/>
        <v>1</v>
      </c>
      <c r="I88">
        <f t="shared" si="113"/>
        <v>1</v>
      </c>
      <c r="J88">
        <f t="shared" si="113"/>
        <v>1</v>
      </c>
      <c r="K88">
        <f t="shared" si="113"/>
        <v>1</v>
      </c>
      <c r="L88">
        <f t="shared" si="113"/>
        <v>1</v>
      </c>
      <c r="M88">
        <f t="shared" si="113"/>
        <v>1</v>
      </c>
      <c r="N88">
        <f t="shared" si="113"/>
        <v>1</v>
      </c>
      <c r="O88">
        <f t="shared" si="113"/>
        <v>1</v>
      </c>
      <c r="P88">
        <f t="shared" si="113"/>
        <v>1</v>
      </c>
      <c r="Q88">
        <f t="shared" si="113"/>
        <v>1</v>
      </c>
      <c r="R88">
        <f t="shared" si="113"/>
        <v>1</v>
      </c>
      <c r="S88">
        <f t="shared" si="113"/>
        <v>1</v>
      </c>
      <c r="T88">
        <f t="shared" si="113"/>
        <v>1</v>
      </c>
      <c r="U88">
        <f t="shared" si="113"/>
        <v>1</v>
      </c>
      <c r="V88">
        <f t="shared" si="113"/>
        <v>1</v>
      </c>
      <c r="W88">
        <f t="shared" si="113"/>
        <v>1</v>
      </c>
      <c r="X88">
        <f t="shared" si="113"/>
        <v>1</v>
      </c>
      <c r="Y88">
        <f t="shared" si="113"/>
        <v>1</v>
      </c>
      <c r="Z88">
        <f t="shared" si="113"/>
        <v>1</v>
      </c>
      <c r="AA88">
        <f t="shared" si="113"/>
        <v>1</v>
      </c>
      <c r="AB88">
        <f t="shared" si="113"/>
        <v>1</v>
      </c>
      <c r="AC88">
        <f t="shared" si="113"/>
        <v>1</v>
      </c>
      <c r="AD88">
        <f t="shared" si="101"/>
        <v>1</v>
      </c>
      <c r="AE88">
        <f t="shared" si="102"/>
        <v>1</v>
      </c>
      <c r="AF88">
        <f t="shared" si="103"/>
        <v>1</v>
      </c>
      <c r="AG88">
        <f t="shared" si="104"/>
        <v>1</v>
      </c>
      <c r="AH88">
        <f t="shared" si="105"/>
        <v>1</v>
      </c>
      <c r="AI88">
        <f t="shared" si="106"/>
        <v>1</v>
      </c>
      <c r="AJ88">
        <f t="shared" si="107"/>
        <v>1</v>
      </c>
      <c r="AK88">
        <f t="shared" si="108"/>
        <v>1</v>
      </c>
      <c r="AL88">
        <f t="shared" si="109"/>
        <v>1</v>
      </c>
      <c r="AM88">
        <f t="shared" si="110"/>
        <v>1</v>
      </c>
    </row>
    <row r="89" spans="1:42" x14ac:dyDescent="0.35">
      <c r="A89" s="165" t="str">
        <f>'Techs-Fuels Updated'!C86</f>
        <v>MEELXK</v>
      </c>
      <c r="B89" s="165" t="str">
        <f>'Techs-Fuels Updated'!J86</f>
        <v>XKEL1</v>
      </c>
      <c r="C89">
        <f>'Techs-Fuels Updated'!L86</f>
        <v>1</v>
      </c>
      <c r="D89">
        <f>'Techs-Fuels Updated'!K86</f>
        <v>1</v>
      </c>
      <c r="E89">
        <f t="shared" si="112"/>
        <v>1</v>
      </c>
      <c r="F89">
        <f t="shared" si="113"/>
        <v>1</v>
      </c>
      <c r="G89">
        <f t="shared" si="113"/>
        <v>1</v>
      </c>
      <c r="H89">
        <f t="shared" si="113"/>
        <v>1</v>
      </c>
      <c r="I89">
        <f t="shared" si="113"/>
        <v>1</v>
      </c>
      <c r="J89">
        <f t="shared" si="113"/>
        <v>1</v>
      </c>
      <c r="K89">
        <f t="shared" si="113"/>
        <v>1</v>
      </c>
      <c r="L89">
        <f t="shared" si="113"/>
        <v>1</v>
      </c>
      <c r="M89">
        <f t="shared" si="113"/>
        <v>1</v>
      </c>
      <c r="N89">
        <f t="shared" si="113"/>
        <v>1</v>
      </c>
      <c r="O89">
        <f t="shared" si="113"/>
        <v>1</v>
      </c>
      <c r="P89">
        <f t="shared" si="113"/>
        <v>1</v>
      </c>
      <c r="Q89">
        <f t="shared" si="113"/>
        <v>1</v>
      </c>
      <c r="R89">
        <f t="shared" si="113"/>
        <v>1</v>
      </c>
      <c r="S89">
        <f t="shared" si="113"/>
        <v>1</v>
      </c>
      <c r="T89">
        <f t="shared" si="113"/>
        <v>1</v>
      </c>
      <c r="U89">
        <f t="shared" si="113"/>
        <v>1</v>
      </c>
      <c r="V89">
        <f t="shared" si="113"/>
        <v>1</v>
      </c>
      <c r="W89">
        <f t="shared" si="113"/>
        <v>1</v>
      </c>
      <c r="X89">
        <f t="shared" si="113"/>
        <v>1</v>
      </c>
      <c r="Y89">
        <f t="shared" si="113"/>
        <v>1</v>
      </c>
      <c r="Z89">
        <f t="shared" si="113"/>
        <v>1</v>
      </c>
      <c r="AA89">
        <f t="shared" si="113"/>
        <v>1</v>
      </c>
      <c r="AB89">
        <f t="shared" si="113"/>
        <v>1</v>
      </c>
      <c r="AC89">
        <f t="shared" ref="F89:AC96" si="114">AB89</f>
        <v>1</v>
      </c>
      <c r="AD89">
        <f t="shared" si="101"/>
        <v>1</v>
      </c>
      <c r="AE89">
        <f t="shared" si="102"/>
        <v>1</v>
      </c>
      <c r="AF89">
        <f t="shared" si="103"/>
        <v>1</v>
      </c>
      <c r="AG89">
        <f t="shared" si="104"/>
        <v>1</v>
      </c>
      <c r="AH89">
        <f t="shared" si="105"/>
        <v>1</v>
      </c>
      <c r="AI89">
        <f t="shared" si="106"/>
        <v>1</v>
      </c>
      <c r="AJ89">
        <f t="shared" si="107"/>
        <v>1</v>
      </c>
      <c r="AK89">
        <f t="shared" si="108"/>
        <v>1</v>
      </c>
      <c r="AL89">
        <f t="shared" si="109"/>
        <v>1</v>
      </c>
      <c r="AM89">
        <f t="shared" si="110"/>
        <v>1</v>
      </c>
    </row>
    <row r="90" spans="1:42" x14ac:dyDescent="0.35">
      <c r="A90" t="str">
        <f>'Techs-Fuels Updated'!C93</f>
        <v>BACKSTOP4</v>
      </c>
      <c r="B90" t="str">
        <f>'Techs-Fuels Updated'!J93</f>
        <v>XKEL1</v>
      </c>
      <c r="C90">
        <f>'Techs-Fuels Updated'!L93</f>
        <v>1</v>
      </c>
      <c r="D90">
        <f>'Techs-Fuels Updated'!K93</f>
        <v>1</v>
      </c>
      <c r="E90">
        <f t="shared" si="112"/>
        <v>1</v>
      </c>
      <c r="F90">
        <f t="shared" si="114"/>
        <v>1</v>
      </c>
      <c r="G90">
        <f t="shared" si="114"/>
        <v>1</v>
      </c>
      <c r="H90">
        <f t="shared" si="114"/>
        <v>1</v>
      </c>
      <c r="I90">
        <f t="shared" si="114"/>
        <v>1</v>
      </c>
      <c r="J90">
        <f t="shared" si="114"/>
        <v>1</v>
      </c>
      <c r="K90">
        <f t="shared" si="114"/>
        <v>1</v>
      </c>
      <c r="L90">
        <f t="shared" si="114"/>
        <v>1</v>
      </c>
      <c r="M90">
        <f t="shared" si="114"/>
        <v>1</v>
      </c>
      <c r="N90">
        <f t="shared" si="114"/>
        <v>1</v>
      </c>
      <c r="O90">
        <f t="shared" si="114"/>
        <v>1</v>
      </c>
      <c r="P90">
        <f t="shared" si="114"/>
        <v>1</v>
      </c>
      <c r="Q90">
        <f t="shared" si="114"/>
        <v>1</v>
      </c>
      <c r="R90">
        <f t="shared" si="114"/>
        <v>1</v>
      </c>
      <c r="S90">
        <f t="shared" si="114"/>
        <v>1</v>
      </c>
      <c r="T90">
        <f t="shared" si="114"/>
        <v>1</v>
      </c>
      <c r="U90">
        <f t="shared" si="114"/>
        <v>1</v>
      </c>
      <c r="V90">
        <f t="shared" si="114"/>
        <v>1</v>
      </c>
      <c r="W90">
        <f t="shared" si="114"/>
        <v>1</v>
      </c>
      <c r="X90">
        <f t="shared" si="114"/>
        <v>1</v>
      </c>
      <c r="Y90">
        <f t="shared" si="114"/>
        <v>1</v>
      </c>
      <c r="Z90">
        <f t="shared" si="114"/>
        <v>1</v>
      </c>
      <c r="AA90">
        <f t="shared" si="114"/>
        <v>1</v>
      </c>
      <c r="AB90">
        <f t="shared" si="114"/>
        <v>1</v>
      </c>
      <c r="AC90">
        <f t="shared" si="114"/>
        <v>1</v>
      </c>
      <c r="AD90">
        <f t="shared" si="101"/>
        <v>1</v>
      </c>
      <c r="AE90">
        <f t="shared" si="102"/>
        <v>1</v>
      </c>
      <c r="AF90">
        <f t="shared" si="103"/>
        <v>1</v>
      </c>
      <c r="AG90">
        <f t="shared" si="104"/>
        <v>1</v>
      </c>
      <c r="AH90">
        <f t="shared" si="105"/>
        <v>1</v>
      </c>
      <c r="AI90">
        <f t="shared" si="106"/>
        <v>1</v>
      </c>
      <c r="AJ90">
        <f t="shared" si="107"/>
        <v>1</v>
      </c>
      <c r="AK90">
        <f t="shared" si="108"/>
        <v>1</v>
      </c>
      <c r="AL90">
        <f t="shared" si="109"/>
        <v>1</v>
      </c>
      <c r="AM90">
        <f t="shared" si="110"/>
        <v>1</v>
      </c>
    </row>
    <row r="91" spans="1:42" x14ac:dyDescent="0.35">
      <c r="A91" t="str">
        <f>'Techs-Fuels Updated'!C94</f>
        <v>XKCOEXT</v>
      </c>
      <c r="B91" t="str">
        <f>'Techs-Fuels Updated'!J94</f>
        <v>XKCO</v>
      </c>
      <c r="C91">
        <f>'Techs-Fuels Updated'!L94</f>
        <v>1</v>
      </c>
      <c r="D91">
        <f>'Techs-Fuels Updated'!K94</f>
        <v>1</v>
      </c>
      <c r="E91">
        <f t="shared" si="112"/>
        <v>1</v>
      </c>
      <c r="F91">
        <f t="shared" si="114"/>
        <v>1</v>
      </c>
      <c r="G91">
        <f t="shared" si="114"/>
        <v>1</v>
      </c>
      <c r="H91">
        <f t="shared" si="114"/>
        <v>1</v>
      </c>
      <c r="I91">
        <f t="shared" si="114"/>
        <v>1</v>
      </c>
      <c r="J91">
        <f t="shared" si="114"/>
        <v>1</v>
      </c>
      <c r="K91">
        <f t="shared" si="114"/>
        <v>1</v>
      </c>
      <c r="L91">
        <f t="shared" si="114"/>
        <v>1</v>
      </c>
      <c r="M91">
        <f t="shared" si="114"/>
        <v>1</v>
      </c>
      <c r="N91">
        <f t="shared" si="114"/>
        <v>1</v>
      </c>
      <c r="O91">
        <f t="shared" si="114"/>
        <v>1</v>
      </c>
      <c r="P91">
        <f t="shared" si="114"/>
        <v>1</v>
      </c>
      <c r="Q91">
        <f t="shared" si="114"/>
        <v>1</v>
      </c>
      <c r="R91">
        <f t="shared" si="114"/>
        <v>1</v>
      </c>
      <c r="S91">
        <f t="shared" si="114"/>
        <v>1</v>
      </c>
      <c r="T91">
        <f t="shared" si="114"/>
        <v>1</v>
      </c>
      <c r="U91">
        <f t="shared" si="114"/>
        <v>1</v>
      </c>
      <c r="V91">
        <f t="shared" si="114"/>
        <v>1</v>
      </c>
      <c r="W91">
        <f t="shared" si="114"/>
        <v>1</v>
      </c>
      <c r="X91">
        <f t="shared" si="114"/>
        <v>1</v>
      </c>
      <c r="Y91">
        <f t="shared" si="114"/>
        <v>1</v>
      </c>
      <c r="Z91">
        <f t="shared" si="114"/>
        <v>1</v>
      </c>
      <c r="AA91">
        <f t="shared" si="114"/>
        <v>1</v>
      </c>
      <c r="AB91">
        <f t="shared" si="114"/>
        <v>1</v>
      </c>
      <c r="AC91">
        <f t="shared" si="114"/>
        <v>1</v>
      </c>
      <c r="AD91">
        <f t="shared" si="101"/>
        <v>1</v>
      </c>
      <c r="AE91">
        <f t="shared" si="102"/>
        <v>1</v>
      </c>
      <c r="AF91">
        <f t="shared" si="103"/>
        <v>1</v>
      </c>
      <c r="AG91">
        <f t="shared" si="104"/>
        <v>1</v>
      </c>
      <c r="AH91">
        <f t="shared" si="105"/>
        <v>1</v>
      </c>
      <c r="AI91">
        <f t="shared" si="106"/>
        <v>1</v>
      </c>
      <c r="AJ91">
        <f t="shared" si="107"/>
        <v>1</v>
      </c>
      <c r="AK91">
        <f t="shared" si="108"/>
        <v>1</v>
      </c>
      <c r="AL91">
        <f t="shared" si="109"/>
        <v>1</v>
      </c>
      <c r="AM91">
        <f t="shared" si="110"/>
        <v>1</v>
      </c>
    </row>
    <row r="92" spans="1:42" x14ac:dyDescent="0.35">
      <c r="A92" t="str">
        <f>'Techs-Fuels Updated'!C95</f>
        <v>XKCOIMP</v>
      </c>
      <c r="B92" t="str">
        <f>'Techs-Fuels Updated'!J95</f>
        <v>XKCO</v>
      </c>
      <c r="C92">
        <f>'Techs-Fuels Updated'!L95</f>
        <v>1</v>
      </c>
      <c r="D92">
        <f>'Techs-Fuels Updated'!K95</f>
        <v>1</v>
      </c>
      <c r="E92">
        <f t="shared" si="112"/>
        <v>1</v>
      </c>
      <c r="F92">
        <f t="shared" si="114"/>
        <v>1</v>
      </c>
      <c r="G92">
        <f t="shared" si="114"/>
        <v>1</v>
      </c>
      <c r="H92">
        <f t="shared" si="114"/>
        <v>1</v>
      </c>
      <c r="I92">
        <f t="shared" si="114"/>
        <v>1</v>
      </c>
      <c r="J92">
        <f t="shared" si="114"/>
        <v>1</v>
      </c>
      <c r="K92">
        <f t="shared" si="114"/>
        <v>1</v>
      </c>
      <c r="L92">
        <f t="shared" si="114"/>
        <v>1</v>
      </c>
      <c r="M92">
        <f t="shared" si="114"/>
        <v>1</v>
      </c>
      <c r="N92">
        <f t="shared" si="114"/>
        <v>1</v>
      </c>
      <c r="O92">
        <f t="shared" si="114"/>
        <v>1</v>
      </c>
      <c r="P92">
        <f t="shared" si="114"/>
        <v>1</v>
      </c>
      <c r="Q92">
        <f t="shared" si="114"/>
        <v>1</v>
      </c>
      <c r="R92">
        <f t="shared" si="114"/>
        <v>1</v>
      </c>
      <c r="S92">
        <f t="shared" si="114"/>
        <v>1</v>
      </c>
      <c r="T92">
        <f t="shared" si="114"/>
        <v>1</v>
      </c>
      <c r="U92">
        <f t="shared" si="114"/>
        <v>1</v>
      </c>
      <c r="V92">
        <f t="shared" si="114"/>
        <v>1</v>
      </c>
      <c r="W92">
        <f t="shared" si="114"/>
        <v>1</v>
      </c>
      <c r="X92">
        <f t="shared" si="114"/>
        <v>1</v>
      </c>
      <c r="Y92">
        <f t="shared" si="114"/>
        <v>1</v>
      </c>
      <c r="Z92">
        <f t="shared" si="114"/>
        <v>1</v>
      </c>
      <c r="AA92">
        <f t="shared" si="114"/>
        <v>1</v>
      </c>
      <c r="AB92">
        <f t="shared" si="114"/>
        <v>1</v>
      </c>
      <c r="AC92">
        <f t="shared" si="114"/>
        <v>1</v>
      </c>
      <c r="AD92">
        <f t="shared" si="101"/>
        <v>1</v>
      </c>
      <c r="AE92">
        <f t="shared" si="102"/>
        <v>1</v>
      </c>
      <c r="AF92">
        <f t="shared" si="103"/>
        <v>1</v>
      </c>
      <c r="AG92">
        <f t="shared" si="104"/>
        <v>1</v>
      </c>
      <c r="AH92">
        <f t="shared" si="105"/>
        <v>1</v>
      </c>
      <c r="AI92">
        <f t="shared" si="106"/>
        <v>1</v>
      </c>
      <c r="AJ92">
        <f t="shared" si="107"/>
        <v>1</v>
      </c>
      <c r="AK92">
        <f t="shared" si="108"/>
        <v>1</v>
      </c>
      <c r="AL92">
        <f t="shared" si="109"/>
        <v>1</v>
      </c>
      <c r="AM92">
        <f t="shared" si="110"/>
        <v>1</v>
      </c>
    </row>
    <row r="93" spans="1:42" x14ac:dyDescent="0.35">
      <c r="A93" t="str">
        <f>'Techs-Fuels Updated'!C96</f>
        <v>XKCOSChO</v>
      </c>
      <c r="B93" t="str">
        <f>'Techs-Fuels Updated'!J96</f>
        <v>XKEL1</v>
      </c>
      <c r="C93">
        <f>'Techs-Fuels Updated'!L96</f>
        <v>1</v>
      </c>
      <c r="D93">
        <f>'Techs-Fuels Updated'!K96</f>
        <v>1</v>
      </c>
      <c r="E93">
        <f t="shared" si="112"/>
        <v>1</v>
      </c>
      <c r="F93">
        <f t="shared" si="114"/>
        <v>1</v>
      </c>
      <c r="G93">
        <f t="shared" si="114"/>
        <v>1</v>
      </c>
      <c r="H93">
        <f t="shared" si="114"/>
        <v>1</v>
      </c>
      <c r="I93">
        <f t="shared" si="114"/>
        <v>1</v>
      </c>
      <c r="J93">
        <f t="shared" si="114"/>
        <v>1</v>
      </c>
      <c r="K93">
        <f t="shared" si="114"/>
        <v>1</v>
      </c>
      <c r="L93">
        <f t="shared" si="114"/>
        <v>1</v>
      </c>
      <c r="M93">
        <f t="shared" si="114"/>
        <v>1</v>
      </c>
      <c r="N93">
        <f t="shared" si="114"/>
        <v>1</v>
      </c>
      <c r="O93">
        <f t="shared" si="114"/>
        <v>1</v>
      </c>
      <c r="P93">
        <f t="shared" si="114"/>
        <v>1</v>
      </c>
      <c r="Q93">
        <f t="shared" si="114"/>
        <v>1</v>
      </c>
      <c r="R93">
        <f t="shared" si="114"/>
        <v>1</v>
      </c>
      <c r="S93">
        <f t="shared" si="114"/>
        <v>1</v>
      </c>
      <c r="T93">
        <f t="shared" si="114"/>
        <v>1</v>
      </c>
      <c r="U93">
        <f t="shared" si="114"/>
        <v>1</v>
      </c>
      <c r="V93">
        <f t="shared" si="114"/>
        <v>1</v>
      </c>
      <c r="W93">
        <f t="shared" si="114"/>
        <v>1</v>
      </c>
      <c r="X93">
        <f t="shared" si="114"/>
        <v>1</v>
      </c>
      <c r="Y93">
        <f t="shared" si="114"/>
        <v>1</v>
      </c>
      <c r="Z93">
        <f t="shared" si="114"/>
        <v>1</v>
      </c>
      <c r="AA93">
        <f t="shared" si="114"/>
        <v>1</v>
      </c>
      <c r="AB93">
        <f t="shared" si="114"/>
        <v>1</v>
      </c>
      <c r="AC93">
        <f t="shared" si="114"/>
        <v>1</v>
      </c>
      <c r="AD93">
        <f t="shared" si="101"/>
        <v>1</v>
      </c>
      <c r="AE93">
        <f t="shared" si="102"/>
        <v>1</v>
      </c>
      <c r="AF93">
        <f t="shared" si="103"/>
        <v>1</v>
      </c>
      <c r="AG93">
        <f t="shared" si="104"/>
        <v>1</v>
      </c>
      <c r="AH93">
        <f t="shared" si="105"/>
        <v>1</v>
      </c>
      <c r="AI93">
        <f t="shared" si="106"/>
        <v>1</v>
      </c>
      <c r="AJ93">
        <f t="shared" si="107"/>
        <v>1</v>
      </c>
      <c r="AK93">
        <f t="shared" si="108"/>
        <v>1</v>
      </c>
      <c r="AL93">
        <f t="shared" si="109"/>
        <v>1</v>
      </c>
      <c r="AM93">
        <f t="shared" si="110"/>
        <v>1</v>
      </c>
    </row>
    <row r="94" spans="1:42" x14ac:dyDescent="0.35">
      <c r="A94" t="str">
        <f>'Techs-Fuels Updated'!C97</f>
        <v>XKCOSCnO</v>
      </c>
      <c r="B94" t="str">
        <f>'Techs-Fuels Updated'!J97</f>
        <v>XKEL2</v>
      </c>
      <c r="C94">
        <f>'Techs-Fuels Updated'!L97</f>
        <v>1</v>
      </c>
      <c r="D94" s="7">
        <f>'Techs-Fuels Updated'!K97</f>
        <v>2</v>
      </c>
      <c r="E94" s="7">
        <f t="shared" si="112"/>
        <v>2</v>
      </c>
      <c r="F94" s="7">
        <f t="shared" si="114"/>
        <v>2</v>
      </c>
      <c r="G94" s="7">
        <f t="shared" si="114"/>
        <v>2</v>
      </c>
      <c r="H94" s="7">
        <f t="shared" si="114"/>
        <v>2</v>
      </c>
      <c r="I94" s="7">
        <f t="shared" si="114"/>
        <v>2</v>
      </c>
      <c r="J94" s="7">
        <f t="shared" si="114"/>
        <v>2</v>
      </c>
      <c r="K94" s="7">
        <f t="shared" si="114"/>
        <v>2</v>
      </c>
      <c r="L94" s="7">
        <f t="shared" si="114"/>
        <v>2</v>
      </c>
      <c r="M94" s="7">
        <f t="shared" si="114"/>
        <v>2</v>
      </c>
      <c r="N94" s="7">
        <f t="shared" si="114"/>
        <v>2</v>
      </c>
      <c r="O94" s="7">
        <f t="shared" si="114"/>
        <v>2</v>
      </c>
      <c r="P94" s="7">
        <f t="shared" si="114"/>
        <v>2</v>
      </c>
      <c r="Q94" s="7">
        <f t="shared" si="114"/>
        <v>2</v>
      </c>
      <c r="R94" s="7">
        <f t="shared" si="114"/>
        <v>2</v>
      </c>
      <c r="S94" s="7">
        <f t="shared" si="114"/>
        <v>2</v>
      </c>
      <c r="T94" s="7">
        <f t="shared" si="114"/>
        <v>2</v>
      </c>
      <c r="U94" s="7">
        <f t="shared" si="114"/>
        <v>2</v>
      </c>
      <c r="V94" s="7">
        <f t="shared" si="114"/>
        <v>2</v>
      </c>
      <c r="W94" s="7">
        <f t="shared" si="114"/>
        <v>2</v>
      </c>
      <c r="X94" s="7">
        <f t="shared" si="114"/>
        <v>2</v>
      </c>
      <c r="Y94" s="7">
        <f t="shared" si="114"/>
        <v>2</v>
      </c>
      <c r="Z94" s="7">
        <f t="shared" si="114"/>
        <v>2</v>
      </c>
      <c r="AA94" s="7">
        <f t="shared" si="114"/>
        <v>2</v>
      </c>
      <c r="AB94" s="7">
        <f t="shared" si="114"/>
        <v>2</v>
      </c>
      <c r="AC94" s="7">
        <f t="shared" si="114"/>
        <v>2</v>
      </c>
      <c r="AD94" s="7">
        <f t="shared" si="101"/>
        <v>2</v>
      </c>
      <c r="AE94" s="7">
        <f t="shared" si="102"/>
        <v>2</v>
      </c>
      <c r="AF94" s="7">
        <f t="shared" si="103"/>
        <v>2</v>
      </c>
      <c r="AG94" s="7">
        <f t="shared" si="104"/>
        <v>2</v>
      </c>
      <c r="AH94" s="7">
        <f t="shared" si="105"/>
        <v>2</v>
      </c>
      <c r="AI94" s="7">
        <f t="shared" si="106"/>
        <v>2</v>
      </c>
      <c r="AJ94" s="7">
        <f t="shared" si="107"/>
        <v>2</v>
      </c>
      <c r="AK94" s="7">
        <f t="shared" si="108"/>
        <v>2</v>
      </c>
      <c r="AL94" s="7">
        <f t="shared" si="109"/>
        <v>2</v>
      </c>
      <c r="AM94" s="7">
        <f t="shared" si="110"/>
        <v>2</v>
      </c>
      <c r="AN94" s="7"/>
      <c r="AO94" s="7"/>
      <c r="AP94" s="7"/>
    </row>
    <row r="95" spans="1:42" x14ac:dyDescent="0.35">
      <c r="A95" t="str">
        <f>'Techs-Fuels Updated'!C98</f>
        <v>XKHYRRhO</v>
      </c>
      <c r="B95" t="str">
        <f>'Techs-Fuels Updated'!J98</f>
        <v>XKEL1</v>
      </c>
      <c r="C95">
        <f>'Techs-Fuels Updated'!L98</f>
        <v>1</v>
      </c>
      <c r="D95">
        <f>'Techs-Fuels Updated'!K98</f>
        <v>1</v>
      </c>
      <c r="E95">
        <f t="shared" si="112"/>
        <v>1</v>
      </c>
      <c r="F95">
        <f t="shared" si="114"/>
        <v>1</v>
      </c>
      <c r="G95">
        <f t="shared" si="114"/>
        <v>1</v>
      </c>
      <c r="H95">
        <f t="shared" si="114"/>
        <v>1</v>
      </c>
      <c r="I95">
        <f t="shared" si="114"/>
        <v>1</v>
      </c>
      <c r="J95">
        <f t="shared" si="114"/>
        <v>1</v>
      </c>
      <c r="K95">
        <f t="shared" si="114"/>
        <v>1</v>
      </c>
      <c r="L95">
        <f t="shared" si="114"/>
        <v>1</v>
      </c>
      <c r="M95">
        <f t="shared" si="114"/>
        <v>1</v>
      </c>
      <c r="N95">
        <f t="shared" si="114"/>
        <v>1</v>
      </c>
      <c r="O95">
        <f t="shared" si="114"/>
        <v>1</v>
      </c>
      <c r="P95">
        <f t="shared" si="114"/>
        <v>1</v>
      </c>
      <c r="Q95">
        <f t="shared" si="114"/>
        <v>1</v>
      </c>
      <c r="R95">
        <f t="shared" si="114"/>
        <v>1</v>
      </c>
      <c r="S95">
        <f t="shared" si="114"/>
        <v>1</v>
      </c>
      <c r="T95">
        <f t="shared" si="114"/>
        <v>1</v>
      </c>
      <c r="U95">
        <f t="shared" si="114"/>
        <v>1</v>
      </c>
      <c r="V95">
        <f t="shared" si="114"/>
        <v>1</v>
      </c>
      <c r="W95">
        <f t="shared" si="114"/>
        <v>1</v>
      </c>
      <c r="X95">
        <f t="shared" si="114"/>
        <v>1</v>
      </c>
      <c r="Y95">
        <f t="shared" si="114"/>
        <v>1</v>
      </c>
      <c r="Z95">
        <f t="shared" si="114"/>
        <v>1</v>
      </c>
      <c r="AA95">
        <f t="shared" si="114"/>
        <v>1</v>
      </c>
      <c r="AB95">
        <f t="shared" si="114"/>
        <v>1</v>
      </c>
      <c r="AC95">
        <f t="shared" si="114"/>
        <v>1</v>
      </c>
      <c r="AD95">
        <f t="shared" si="101"/>
        <v>1</v>
      </c>
      <c r="AE95">
        <f t="shared" si="102"/>
        <v>1</v>
      </c>
      <c r="AF95">
        <f t="shared" si="103"/>
        <v>1</v>
      </c>
      <c r="AG95">
        <f t="shared" si="104"/>
        <v>1</v>
      </c>
      <c r="AH95">
        <f t="shared" si="105"/>
        <v>1</v>
      </c>
      <c r="AI95">
        <f t="shared" si="106"/>
        <v>1</v>
      </c>
      <c r="AJ95">
        <f t="shared" si="107"/>
        <v>1</v>
      </c>
      <c r="AK95">
        <f t="shared" si="108"/>
        <v>1</v>
      </c>
      <c r="AL95">
        <f t="shared" si="109"/>
        <v>1</v>
      </c>
      <c r="AM95">
        <f t="shared" si="110"/>
        <v>1</v>
      </c>
    </row>
    <row r="96" spans="1:42" x14ac:dyDescent="0.35">
      <c r="A96" t="str">
        <f>'Techs-Fuels Updated'!C99</f>
        <v>XKHYRRnO</v>
      </c>
      <c r="B96" t="str">
        <f>'Techs-Fuels Updated'!J99</f>
        <v>XKEL1</v>
      </c>
      <c r="C96">
        <f>'Techs-Fuels Updated'!L99</f>
        <v>1</v>
      </c>
      <c r="D96">
        <f>'Techs-Fuels Updated'!K99</f>
        <v>1</v>
      </c>
      <c r="E96">
        <f t="shared" si="112"/>
        <v>1</v>
      </c>
      <c r="F96">
        <f t="shared" si="114"/>
        <v>1</v>
      </c>
      <c r="G96">
        <f t="shared" si="114"/>
        <v>1</v>
      </c>
      <c r="H96">
        <f t="shared" si="114"/>
        <v>1</v>
      </c>
      <c r="I96">
        <f t="shared" si="114"/>
        <v>1</v>
      </c>
      <c r="J96">
        <f t="shared" si="114"/>
        <v>1</v>
      </c>
      <c r="K96">
        <f t="shared" si="114"/>
        <v>1</v>
      </c>
      <c r="L96">
        <f t="shared" si="114"/>
        <v>1</v>
      </c>
      <c r="M96">
        <f t="shared" si="114"/>
        <v>1</v>
      </c>
      <c r="N96">
        <f t="shared" si="114"/>
        <v>1</v>
      </c>
      <c r="O96">
        <f t="shared" si="114"/>
        <v>1</v>
      </c>
      <c r="P96">
        <f t="shared" si="114"/>
        <v>1</v>
      </c>
      <c r="Q96">
        <f t="shared" si="114"/>
        <v>1</v>
      </c>
      <c r="R96">
        <f t="shared" ref="F96:AC105" si="115">Q96</f>
        <v>1</v>
      </c>
      <c r="S96">
        <f t="shared" si="115"/>
        <v>1</v>
      </c>
      <c r="T96">
        <f t="shared" si="115"/>
        <v>1</v>
      </c>
      <c r="U96">
        <f t="shared" si="115"/>
        <v>1</v>
      </c>
      <c r="V96">
        <f t="shared" si="115"/>
        <v>1</v>
      </c>
      <c r="W96">
        <f t="shared" si="115"/>
        <v>1</v>
      </c>
      <c r="X96">
        <f t="shared" si="115"/>
        <v>1</v>
      </c>
      <c r="Y96">
        <f t="shared" si="115"/>
        <v>1</v>
      </c>
      <c r="Z96">
        <f t="shared" si="115"/>
        <v>1</v>
      </c>
      <c r="AA96">
        <f t="shared" si="115"/>
        <v>1</v>
      </c>
      <c r="AB96">
        <f t="shared" si="115"/>
        <v>1</v>
      </c>
      <c r="AC96">
        <f t="shared" si="115"/>
        <v>1</v>
      </c>
      <c r="AD96">
        <f t="shared" si="101"/>
        <v>1</v>
      </c>
      <c r="AE96">
        <f t="shared" si="102"/>
        <v>1</v>
      </c>
      <c r="AF96">
        <f t="shared" si="103"/>
        <v>1</v>
      </c>
      <c r="AG96">
        <f t="shared" si="104"/>
        <v>1</v>
      </c>
      <c r="AH96">
        <f t="shared" si="105"/>
        <v>1</v>
      </c>
      <c r="AI96">
        <f t="shared" si="106"/>
        <v>1</v>
      </c>
      <c r="AJ96">
        <f t="shared" si="107"/>
        <v>1</v>
      </c>
      <c r="AK96">
        <f t="shared" si="108"/>
        <v>1</v>
      </c>
      <c r="AL96">
        <f t="shared" si="109"/>
        <v>1</v>
      </c>
      <c r="AM96">
        <f t="shared" si="110"/>
        <v>1</v>
      </c>
    </row>
    <row r="97" spans="1:39" x14ac:dyDescent="0.35">
      <c r="A97" t="str">
        <f>'Techs-Fuels Updated'!C100</f>
        <v>XKSOU1O</v>
      </c>
      <c r="B97" t="str">
        <f>'Techs-Fuels Updated'!J100</f>
        <v>XKEL1</v>
      </c>
      <c r="C97">
        <f>'Techs-Fuels Updated'!L100</f>
        <v>1</v>
      </c>
      <c r="D97">
        <f>'Techs-Fuels Updated'!K100</f>
        <v>1</v>
      </c>
      <c r="E97">
        <f t="shared" si="112"/>
        <v>1</v>
      </c>
      <c r="F97">
        <f t="shared" si="115"/>
        <v>1</v>
      </c>
      <c r="G97">
        <f t="shared" si="115"/>
        <v>1</v>
      </c>
      <c r="H97">
        <f t="shared" si="115"/>
        <v>1</v>
      </c>
      <c r="I97">
        <f t="shared" si="115"/>
        <v>1</v>
      </c>
      <c r="J97">
        <f t="shared" si="115"/>
        <v>1</v>
      </c>
      <c r="K97">
        <f t="shared" si="115"/>
        <v>1</v>
      </c>
      <c r="L97">
        <f t="shared" si="115"/>
        <v>1</v>
      </c>
      <c r="M97">
        <f t="shared" si="115"/>
        <v>1</v>
      </c>
      <c r="N97">
        <f t="shared" si="115"/>
        <v>1</v>
      </c>
      <c r="O97">
        <f t="shared" si="115"/>
        <v>1</v>
      </c>
      <c r="P97">
        <f t="shared" si="115"/>
        <v>1</v>
      </c>
      <c r="Q97">
        <f t="shared" si="115"/>
        <v>1</v>
      </c>
      <c r="R97">
        <f t="shared" si="115"/>
        <v>1</v>
      </c>
      <c r="S97">
        <f t="shared" si="115"/>
        <v>1</v>
      </c>
      <c r="T97">
        <f t="shared" si="115"/>
        <v>1</v>
      </c>
      <c r="U97">
        <f t="shared" si="115"/>
        <v>1</v>
      </c>
      <c r="V97">
        <f t="shared" si="115"/>
        <v>1</v>
      </c>
      <c r="W97">
        <f t="shared" si="115"/>
        <v>1</v>
      </c>
      <c r="X97">
        <f t="shared" si="115"/>
        <v>1</v>
      </c>
      <c r="Y97">
        <f t="shared" si="115"/>
        <v>1</v>
      </c>
      <c r="Z97">
        <f t="shared" si="115"/>
        <v>1</v>
      </c>
      <c r="AA97">
        <f t="shared" si="115"/>
        <v>1</v>
      </c>
      <c r="AB97">
        <f t="shared" si="115"/>
        <v>1</v>
      </c>
      <c r="AC97">
        <f t="shared" si="115"/>
        <v>1</v>
      </c>
      <c r="AD97">
        <f t="shared" si="101"/>
        <v>1</v>
      </c>
      <c r="AE97">
        <f t="shared" si="102"/>
        <v>1</v>
      </c>
      <c r="AF97">
        <f t="shared" si="103"/>
        <v>1</v>
      </c>
      <c r="AG97">
        <f t="shared" si="104"/>
        <v>1</v>
      </c>
      <c r="AH97">
        <f t="shared" si="105"/>
        <v>1</v>
      </c>
      <c r="AI97">
        <f t="shared" si="106"/>
        <v>1</v>
      </c>
      <c r="AJ97">
        <f t="shared" si="107"/>
        <v>1</v>
      </c>
      <c r="AK97">
        <f t="shared" si="108"/>
        <v>1</v>
      </c>
      <c r="AL97">
        <f t="shared" si="109"/>
        <v>1</v>
      </c>
      <c r="AM97">
        <f t="shared" si="110"/>
        <v>1</v>
      </c>
    </row>
    <row r="98" spans="1:39" x14ac:dyDescent="0.35">
      <c r="A98" t="str">
        <f>'Techs-Fuels Updated'!C101</f>
        <v>XKSOU1I</v>
      </c>
      <c r="B98" t="str">
        <f>'Techs-Fuels Updated'!J101</f>
        <v>XKEL2</v>
      </c>
      <c r="C98">
        <f>'Techs-Fuels Updated'!L101</f>
        <v>1</v>
      </c>
      <c r="D98">
        <f>'Techs-Fuels Updated'!K101</f>
        <v>1</v>
      </c>
      <c r="E98">
        <f t="shared" ref="E98" si="116">D98</f>
        <v>1</v>
      </c>
      <c r="F98">
        <f t="shared" ref="F98" si="117">E98</f>
        <v>1</v>
      </c>
      <c r="G98">
        <f t="shared" ref="G98" si="118">F98</f>
        <v>1</v>
      </c>
      <c r="H98">
        <f t="shared" ref="H98" si="119">G98</f>
        <v>1</v>
      </c>
      <c r="I98">
        <f t="shared" ref="I98" si="120">H98</f>
        <v>1</v>
      </c>
      <c r="J98">
        <f t="shared" ref="J98" si="121">I98</f>
        <v>1</v>
      </c>
      <c r="K98">
        <f t="shared" ref="K98" si="122">J98</f>
        <v>1</v>
      </c>
      <c r="L98">
        <f t="shared" ref="L98" si="123">K98</f>
        <v>1</v>
      </c>
      <c r="M98">
        <f t="shared" ref="M98" si="124">L98</f>
        <v>1</v>
      </c>
      <c r="N98">
        <f t="shared" ref="N98" si="125">M98</f>
        <v>1</v>
      </c>
      <c r="O98">
        <f t="shared" ref="O98" si="126">N98</f>
        <v>1</v>
      </c>
      <c r="P98">
        <f t="shared" ref="P98" si="127">O98</f>
        <v>1</v>
      </c>
      <c r="Q98">
        <f t="shared" ref="Q98" si="128">P98</f>
        <v>1</v>
      </c>
      <c r="R98">
        <f t="shared" ref="R98" si="129">Q98</f>
        <v>1</v>
      </c>
      <c r="S98">
        <f t="shared" ref="S98" si="130">R98</f>
        <v>1</v>
      </c>
      <c r="T98">
        <f t="shared" ref="T98" si="131">S98</f>
        <v>1</v>
      </c>
      <c r="U98">
        <f t="shared" ref="U98" si="132">T98</f>
        <v>1</v>
      </c>
      <c r="V98">
        <f t="shared" ref="V98" si="133">U98</f>
        <v>1</v>
      </c>
      <c r="W98">
        <f t="shared" ref="W98" si="134">V98</f>
        <v>1</v>
      </c>
      <c r="X98">
        <f t="shared" ref="X98" si="135">W98</f>
        <v>1</v>
      </c>
      <c r="Y98">
        <f t="shared" ref="Y98" si="136">X98</f>
        <v>1</v>
      </c>
      <c r="Z98">
        <f t="shared" ref="Z98" si="137">Y98</f>
        <v>1</v>
      </c>
      <c r="AA98">
        <f t="shared" ref="AA98" si="138">Z98</f>
        <v>1</v>
      </c>
      <c r="AB98">
        <f t="shared" ref="AB98" si="139">AA98</f>
        <v>1</v>
      </c>
      <c r="AC98">
        <f t="shared" ref="AC98" si="140">AB98</f>
        <v>1</v>
      </c>
      <c r="AD98">
        <f t="shared" si="101"/>
        <v>1</v>
      </c>
      <c r="AE98">
        <f t="shared" si="102"/>
        <v>1</v>
      </c>
      <c r="AF98">
        <f t="shared" si="103"/>
        <v>1</v>
      </c>
      <c r="AG98">
        <f t="shared" si="104"/>
        <v>1</v>
      </c>
      <c r="AH98">
        <f t="shared" si="105"/>
        <v>1</v>
      </c>
      <c r="AI98">
        <f t="shared" si="106"/>
        <v>1</v>
      </c>
      <c r="AJ98">
        <f t="shared" si="107"/>
        <v>1</v>
      </c>
      <c r="AK98">
        <f t="shared" si="108"/>
        <v>1</v>
      </c>
      <c r="AL98">
        <f t="shared" si="109"/>
        <v>1</v>
      </c>
      <c r="AM98">
        <f t="shared" si="110"/>
        <v>1</v>
      </c>
    </row>
    <row r="99" spans="1:39" x14ac:dyDescent="0.35">
      <c r="A99" t="str">
        <f>'Techs-Fuels Updated'!C102</f>
        <v>XKWI25O</v>
      </c>
      <c r="B99" t="str">
        <f>'Techs-Fuels Updated'!J102</f>
        <v>XKEL1</v>
      </c>
      <c r="C99">
        <f>'Techs-Fuels Updated'!L102</f>
        <v>1</v>
      </c>
      <c r="D99">
        <f>'Techs-Fuels Updated'!K102</f>
        <v>1</v>
      </c>
      <c r="E99">
        <f t="shared" si="112"/>
        <v>1</v>
      </c>
      <c r="F99">
        <f t="shared" si="115"/>
        <v>1</v>
      </c>
      <c r="G99">
        <f t="shared" si="115"/>
        <v>1</v>
      </c>
      <c r="H99">
        <f t="shared" si="115"/>
        <v>1</v>
      </c>
      <c r="I99">
        <f t="shared" si="115"/>
        <v>1</v>
      </c>
      <c r="J99">
        <f t="shared" si="115"/>
        <v>1</v>
      </c>
      <c r="K99">
        <f t="shared" si="115"/>
        <v>1</v>
      </c>
      <c r="L99">
        <f t="shared" si="115"/>
        <v>1</v>
      </c>
      <c r="M99">
        <f t="shared" si="115"/>
        <v>1</v>
      </c>
      <c r="N99">
        <f t="shared" si="115"/>
        <v>1</v>
      </c>
      <c r="O99">
        <f t="shared" si="115"/>
        <v>1</v>
      </c>
      <c r="P99">
        <f t="shared" si="115"/>
        <v>1</v>
      </c>
      <c r="Q99">
        <f t="shared" si="115"/>
        <v>1</v>
      </c>
      <c r="R99">
        <f t="shared" si="115"/>
        <v>1</v>
      </c>
      <c r="S99">
        <f t="shared" si="115"/>
        <v>1</v>
      </c>
      <c r="T99">
        <f t="shared" si="115"/>
        <v>1</v>
      </c>
      <c r="U99">
        <f t="shared" si="115"/>
        <v>1</v>
      </c>
      <c r="V99">
        <f t="shared" si="115"/>
        <v>1</v>
      </c>
      <c r="W99">
        <f t="shared" si="115"/>
        <v>1</v>
      </c>
      <c r="X99">
        <f t="shared" si="115"/>
        <v>1</v>
      </c>
      <c r="Y99">
        <f t="shared" si="115"/>
        <v>1</v>
      </c>
      <c r="Z99">
        <f t="shared" si="115"/>
        <v>1</v>
      </c>
      <c r="AA99">
        <f t="shared" si="115"/>
        <v>1</v>
      </c>
      <c r="AB99">
        <f t="shared" si="115"/>
        <v>1</v>
      </c>
      <c r="AC99">
        <f t="shared" si="115"/>
        <v>1</v>
      </c>
      <c r="AD99">
        <f t="shared" si="101"/>
        <v>1</v>
      </c>
      <c r="AE99">
        <f t="shared" si="102"/>
        <v>1</v>
      </c>
      <c r="AF99">
        <f t="shared" si="103"/>
        <v>1</v>
      </c>
      <c r="AG99">
        <f t="shared" si="104"/>
        <v>1</v>
      </c>
      <c r="AH99">
        <f t="shared" si="105"/>
        <v>1</v>
      </c>
      <c r="AI99">
        <f t="shared" si="106"/>
        <v>1</v>
      </c>
      <c r="AJ99">
        <f t="shared" si="107"/>
        <v>1</v>
      </c>
      <c r="AK99">
        <f t="shared" si="108"/>
        <v>1</v>
      </c>
      <c r="AL99">
        <f t="shared" si="109"/>
        <v>1</v>
      </c>
      <c r="AM99">
        <f t="shared" si="110"/>
        <v>1</v>
      </c>
    </row>
    <row r="100" spans="1:39" x14ac:dyDescent="0.35">
      <c r="A100" t="str">
        <f>'Techs-Fuels Updated'!C103</f>
        <v>XKWI25I</v>
      </c>
      <c r="B100" t="str">
        <f>'Techs-Fuels Updated'!J103</f>
        <v>XKEL1</v>
      </c>
      <c r="C100">
        <f>'Techs-Fuels Updated'!L103</f>
        <v>1</v>
      </c>
      <c r="D100">
        <f>'Techs-Fuels Updated'!K103</f>
        <v>1</v>
      </c>
      <c r="E100">
        <f t="shared" ref="E100" si="141">D100</f>
        <v>1</v>
      </c>
      <c r="F100">
        <f t="shared" ref="F100" si="142">E100</f>
        <v>1</v>
      </c>
      <c r="G100">
        <f t="shared" ref="G100" si="143">F100</f>
        <v>1</v>
      </c>
      <c r="H100">
        <f t="shared" ref="H100" si="144">G100</f>
        <v>1</v>
      </c>
      <c r="I100">
        <f t="shared" ref="I100" si="145">H100</f>
        <v>1</v>
      </c>
      <c r="J100">
        <f t="shared" ref="J100" si="146">I100</f>
        <v>1</v>
      </c>
      <c r="K100">
        <f t="shared" ref="K100" si="147">J100</f>
        <v>1</v>
      </c>
      <c r="L100">
        <f t="shared" ref="L100" si="148">K100</f>
        <v>1</v>
      </c>
      <c r="M100">
        <f t="shared" ref="M100" si="149">L100</f>
        <v>1</v>
      </c>
      <c r="N100">
        <f t="shared" ref="N100" si="150">M100</f>
        <v>1</v>
      </c>
      <c r="O100">
        <f t="shared" ref="O100" si="151">N100</f>
        <v>1</v>
      </c>
      <c r="P100">
        <f t="shared" ref="P100" si="152">O100</f>
        <v>1</v>
      </c>
      <c r="Q100">
        <f t="shared" ref="Q100" si="153">P100</f>
        <v>1</v>
      </c>
      <c r="R100">
        <f t="shared" ref="R100" si="154">Q100</f>
        <v>1</v>
      </c>
      <c r="S100">
        <f t="shared" ref="S100" si="155">R100</f>
        <v>1</v>
      </c>
      <c r="T100">
        <f t="shared" ref="T100" si="156">S100</f>
        <v>1</v>
      </c>
      <c r="U100">
        <f t="shared" ref="U100" si="157">T100</f>
        <v>1</v>
      </c>
      <c r="V100">
        <f t="shared" ref="V100" si="158">U100</f>
        <v>1</v>
      </c>
      <c r="W100">
        <f t="shared" ref="W100" si="159">V100</f>
        <v>1</v>
      </c>
      <c r="X100">
        <f t="shared" ref="X100" si="160">W100</f>
        <v>1</v>
      </c>
      <c r="Y100">
        <f t="shared" ref="Y100" si="161">X100</f>
        <v>1</v>
      </c>
      <c r="Z100">
        <f t="shared" ref="Z100" si="162">Y100</f>
        <v>1</v>
      </c>
      <c r="AA100">
        <f t="shared" ref="AA100" si="163">Z100</f>
        <v>1</v>
      </c>
      <c r="AB100">
        <f t="shared" ref="AB100" si="164">AA100</f>
        <v>1</v>
      </c>
      <c r="AC100">
        <f t="shared" ref="AC100" si="165">AB100</f>
        <v>1</v>
      </c>
      <c r="AD100">
        <f t="shared" si="101"/>
        <v>1</v>
      </c>
      <c r="AE100">
        <f t="shared" si="102"/>
        <v>1</v>
      </c>
      <c r="AF100">
        <f t="shared" si="103"/>
        <v>1</v>
      </c>
      <c r="AG100">
        <f t="shared" si="104"/>
        <v>1</v>
      </c>
      <c r="AH100">
        <f t="shared" si="105"/>
        <v>1</v>
      </c>
      <c r="AI100">
        <f t="shared" si="106"/>
        <v>1</v>
      </c>
      <c r="AJ100">
        <f t="shared" si="107"/>
        <v>1</v>
      </c>
      <c r="AK100">
        <f t="shared" si="108"/>
        <v>1</v>
      </c>
      <c r="AL100">
        <f t="shared" si="109"/>
        <v>1</v>
      </c>
      <c r="AM100">
        <f t="shared" si="110"/>
        <v>1</v>
      </c>
    </row>
    <row r="101" spans="1:39" x14ac:dyDescent="0.35">
      <c r="A101" t="str">
        <f>'Techs-Fuels Updated'!C104</f>
        <v>XKELTRS</v>
      </c>
      <c r="B101" t="str">
        <f>'Techs-Fuels Updated'!J104</f>
        <v>XKEL2</v>
      </c>
      <c r="C101">
        <f>'Techs-Fuels Updated'!L104</f>
        <v>1</v>
      </c>
      <c r="D101">
        <f>'Techs-Fuels Updated'!K104</f>
        <v>0.98099999999999998</v>
      </c>
      <c r="E101">
        <f t="shared" si="112"/>
        <v>0.98099999999999998</v>
      </c>
      <c r="F101">
        <f t="shared" si="115"/>
        <v>0.98099999999999998</v>
      </c>
      <c r="G101">
        <f t="shared" si="115"/>
        <v>0.98099999999999998</v>
      </c>
      <c r="H101">
        <f t="shared" si="115"/>
        <v>0.98099999999999998</v>
      </c>
      <c r="I101">
        <f t="shared" si="115"/>
        <v>0.98099999999999998</v>
      </c>
      <c r="J101">
        <f t="shared" si="115"/>
        <v>0.98099999999999998</v>
      </c>
      <c r="K101">
        <f t="shared" si="115"/>
        <v>0.98099999999999998</v>
      </c>
      <c r="L101">
        <f t="shared" si="115"/>
        <v>0.98099999999999998</v>
      </c>
      <c r="M101">
        <f t="shared" si="115"/>
        <v>0.98099999999999998</v>
      </c>
      <c r="N101">
        <f t="shared" si="115"/>
        <v>0.98099999999999998</v>
      </c>
      <c r="O101">
        <f t="shared" si="115"/>
        <v>0.98099999999999998</v>
      </c>
      <c r="P101">
        <f t="shared" si="115"/>
        <v>0.98099999999999998</v>
      </c>
      <c r="Q101">
        <f t="shared" si="115"/>
        <v>0.98099999999999998</v>
      </c>
      <c r="R101">
        <f t="shared" si="115"/>
        <v>0.98099999999999998</v>
      </c>
      <c r="S101">
        <f t="shared" si="115"/>
        <v>0.98099999999999998</v>
      </c>
      <c r="T101">
        <f t="shared" si="115"/>
        <v>0.98099999999999998</v>
      </c>
      <c r="U101">
        <f t="shared" si="115"/>
        <v>0.98099999999999998</v>
      </c>
      <c r="V101">
        <f t="shared" si="115"/>
        <v>0.98099999999999998</v>
      </c>
      <c r="W101">
        <f t="shared" si="115"/>
        <v>0.98099999999999998</v>
      </c>
      <c r="X101">
        <f t="shared" si="115"/>
        <v>0.98099999999999998</v>
      </c>
      <c r="Y101">
        <f t="shared" si="115"/>
        <v>0.98099999999999998</v>
      </c>
      <c r="Z101">
        <f t="shared" si="115"/>
        <v>0.98099999999999998</v>
      </c>
      <c r="AA101">
        <f t="shared" si="115"/>
        <v>0.98099999999999998</v>
      </c>
      <c r="AB101">
        <f t="shared" si="115"/>
        <v>0.98099999999999998</v>
      </c>
      <c r="AC101">
        <f t="shared" si="115"/>
        <v>0.98099999999999998</v>
      </c>
      <c r="AD101">
        <f t="shared" si="101"/>
        <v>0.98099999999999998</v>
      </c>
      <c r="AE101">
        <f t="shared" si="102"/>
        <v>0.98099999999999998</v>
      </c>
      <c r="AF101">
        <f t="shared" si="103"/>
        <v>0.98099999999999998</v>
      </c>
      <c r="AG101">
        <f t="shared" si="104"/>
        <v>0.98099999999999998</v>
      </c>
      <c r="AH101">
        <f t="shared" si="105"/>
        <v>0.98099999999999998</v>
      </c>
      <c r="AI101">
        <f t="shared" si="106"/>
        <v>0.98099999999999998</v>
      </c>
      <c r="AJ101">
        <f t="shared" si="107"/>
        <v>0.98099999999999998</v>
      </c>
      <c r="AK101">
        <f t="shared" si="108"/>
        <v>0.98099999999999998</v>
      </c>
      <c r="AL101">
        <f t="shared" si="109"/>
        <v>0.98099999999999998</v>
      </c>
      <c r="AM101">
        <f t="shared" si="110"/>
        <v>0.98099999999999998</v>
      </c>
    </row>
    <row r="102" spans="1:39" x14ac:dyDescent="0.35">
      <c r="A102" t="str">
        <f>'Techs-Fuels Updated'!C105</f>
        <v>XKELDIS</v>
      </c>
      <c r="B102" t="str">
        <f>'Techs-Fuels Updated'!J105</f>
        <v>XKEL1</v>
      </c>
      <c r="C102">
        <f>'Techs-Fuels Updated'!L105</f>
        <v>1</v>
      </c>
      <c r="D102">
        <f>'Techs-Fuels Updated'!K105</f>
        <v>0.73599999999999999</v>
      </c>
      <c r="E102">
        <f t="shared" si="112"/>
        <v>0.73599999999999999</v>
      </c>
      <c r="F102">
        <f t="shared" si="115"/>
        <v>0.73599999999999999</v>
      </c>
      <c r="G102">
        <f t="shared" si="115"/>
        <v>0.73599999999999999</v>
      </c>
      <c r="H102">
        <f t="shared" si="115"/>
        <v>0.73599999999999999</v>
      </c>
      <c r="I102">
        <f>H102+0.05</f>
        <v>0.78600000000000003</v>
      </c>
      <c r="J102">
        <f t="shared" si="115"/>
        <v>0.78600000000000003</v>
      </c>
      <c r="K102">
        <f t="shared" si="115"/>
        <v>0.78600000000000003</v>
      </c>
      <c r="L102">
        <f t="shared" si="115"/>
        <v>0.78600000000000003</v>
      </c>
      <c r="M102">
        <f t="shared" si="115"/>
        <v>0.78600000000000003</v>
      </c>
      <c r="N102">
        <f>M102+0.05</f>
        <v>0.83600000000000008</v>
      </c>
      <c r="O102">
        <f t="shared" si="115"/>
        <v>0.83600000000000008</v>
      </c>
      <c r="P102">
        <f t="shared" si="115"/>
        <v>0.83600000000000008</v>
      </c>
      <c r="Q102">
        <f t="shared" si="115"/>
        <v>0.83600000000000008</v>
      </c>
      <c r="R102">
        <f t="shared" si="115"/>
        <v>0.83600000000000008</v>
      </c>
      <c r="S102">
        <f>R102+0.05</f>
        <v>0.88600000000000012</v>
      </c>
      <c r="T102">
        <f t="shared" si="115"/>
        <v>0.88600000000000012</v>
      </c>
      <c r="U102">
        <f t="shared" si="115"/>
        <v>0.88600000000000012</v>
      </c>
      <c r="V102">
        <f t="shared" si="115"/>
        <v>0.88600000000000012</v>
      </c>
      <c r="W102">
        <f t="shared" si="115"/>
        <v>0.88600000000000012</v>
      </c>
      <c r="X102">
        <f t="shared" si="115"/>
        <v>0.88600000000000012</v>
      </c>
      <c r="Y102">
        <f t="shared" si="115"/>
        <v>0.88600000000000012</v>
      </c>
      <c r="Z102">
        <f t="shared" si="115"/>
        <v>0.88600000000000012</v>
      </c>
      <c r="AA102">
        <f t="shared" si="115"/>
        <v>0.88600000000000012</v>
      </c>
      <c r="AB102">
        <f t="shared" si="115"/>
        <v>0.88600000000000012</v>
      </c>
      <c r="AC102">
        <f t="shared" si="115"/>
        <v>0.88600000000000012</v>
      </c>
      <c r="AD102">
        <f t="shared" si="101"/>
        <v>0.88600000000000012</v>
      </c>
      <c r="AE102">
        <f t="shared" si="102"/>
        <v>0.88600000000000012</v>
      </c>
      <c r="AF102">
        <f t="shared" si="103"/>
        <v>0.88600000000000012</v>
      </c>
      <c r="AG102">
        <f t="shared" si="104"/>
        <v>0.88600000000000012</v>
      </c>
      <c r="AH102">
        <f t="shared" si="105"/>
        <v>0.88600000000000012</v>
      </c>
      <c r="AI102">
        <f t="shared" si="106"/>
        <v>0.88600000000000012</v>
      </c>
      <c r="AJ102">
        <f t="shared" si="107"/>
        <v>0.88600000000000012</v>
      </c>
      <c r="AK102">
        <f t="shared" si="108"/>
        <v>0.88600000000000012</v>
      </c>
      <c r="AL102">
        <f t="shared" si="109"/>
        <v>0.88600000000000012</v>
      </c>
      <c r="AM102">
        <f t="shared" si="110"/>
        <v>0.88600000000000012</v>
      </c>
    </row>
    <row r="103" spans="1:39" x14ac:dyDescent="0.35">
      <c r="A103" s="165" t="str">
        <f>'Techs-Fuels Updated'!C109</f>
        <v>XKELME</v>
      </c>
      <c r="B103" s="165" t="str">
        <f>'Techs-Fuels Updated'!J109</f>
        <v>MEEL1</v>
      </c>
      <c r="C103">
        <f>'Techs-Fuels Updated'!L109</f>
        <v>1</v>
      </c>
      <c r="D103">
        <f>'Techs-Fuels Updated'!K109</f>
        <v>1</v>
      </c>
      <c r="E103">
        <f t="shared" si="112"/>
        <v>1</v>
      </c>
      <c r="F103">
        <f t="shared" si="115"/>
        <v>1</v>
      </c>
      <c r="G103">
        <f t="shared" si="115"/>
        <v>1</v>
      </c>
      <c r="H103">
        <f t="shared" si="115"/>
        <v>1</v>
      </c>
      <c r="I103">
        <f t="shared" si="115"/>
        <v>1</v>
      </c>
      <c r="J103">
        <f t="shared" si="115"/>
        <v>1</v>
      </c>
      <c r="K103">
        <f t="shared" si="115"/>
        <v>1</v>
      </c>
      <c r="L103">
        <f t="shared" si="115"/>
        <v>1</v>
      </c>
      <c r="M103">
        <f t="shared" si="115"/>
        <v>1</v>
      </c>
      <c r="N103">
        <f t="shared" si="115"/>
        <v>1</v>
      </c>
      <c r="O103">
        <f t="shared" si="115"/>
        <v>1</v>
      </c>
      <c r="P103">
        <f t="shared" si="115"/>
        <v>1</v>
      </c>
      <c r="Q103">
        <f t="shared" si="115"/>
        <v>1</v>
      </c>
      <c r="R103">
        <f t="shared" si="115"/>
        <v>1</v>
      </c>
      <c r="S103">
        <f t="shared" si="115"/>
        <v>1</v>
      </c>
      <c r="T103">
        <f t="shared" si="115"/>
        <v>1</v>
      </c>
      <c r="U103">
        <f t="shared" si="115"/>
        <v>1</v>
      </c>
      <c r="V103">
        <f t="shared" si="115"/>
        <v>1</v>
      </c>
      <c r="W103">
        <f t="shared" si="115"/>
        <v>1</v>
      </c>
      <c r="X103">
        <f t="shared" si="115"/>
        <v>1</v>
      </c>
      <c r="Y103">
        <f t="shared" si="115"/>
        <v>1</v>
      </c>
      <c r="Z103">
        <f t="shared" si="115"/>
        <v>1</v>
      </c>
      <c r="AA103">
        <f t="shared" si="115"/>
        <v>1</v>
      </c>
      <c r="AB103">
        <f t="shared" si="115"/>
        <v>1</v>
      </c>
      <c r="AC103">
        <f t="shared" si="115"/>
        <v>1</v>
      </c>
      <c r="AD103">
        <f t="shared" si="101"/>
        <v>1</v>
      </c>
      <c r="AE103">
        <f t="shared" si="102"/>
        <v>1</v>
      </c>
      <c r="AF103">
        <f t="shared" si="103"/>
        <v>1</v>
      </c>
      <c r="AG103">
        <f t="shared" si="104"/>
        <v>1</v>
      </c>
      <c r="AH103">
        <f t="shared" si="105"/>
        <v>1</v>
      </c>
      <c r="AI103">
        <f t="shared" si="106"/>
        <v>1</v>
      </c>
      <c r="AJ103">
        <f t="shared" si="107"/>
        <v>1</v>
      </c>
      <c r="AK103">
        <f t="shared" si="108"/>
        <v>1</v>
      </c>
      <c r="AL103">
        <f t="shared" si="109"/>
        <v>1</v>
      </c>
      <c r="AM103">
        <f t="shared" si="110"/>
        <v>1</v>
      </c>
    </row>
    <row r="104" spans="1:39" x14ac:dyDescent="0.35">
      <c r="A104" t="str">
        <f>'Techs-Fuels Updated'!C110</f>
        <v>LakeOhrid</v>
      </c>
      <c r="B104" t="str">
        <f>'Techs-Fuels Updated'!J110</f>
        <v>W_BDRS1</v>
      </c>
      <c r="C104">
        <f>'Techs-Fuels Updated'!L110</f>
        <v>1</v>
      </c>
      <c r="D104">
        <f>'Techs-Fuels Updated'!K110</f>
        <v>1</v>
      </c>
      <c r="E104">
        <f t="shared" si="112"/>
        <v>1</v>
      </c>
      <c r="F104">
        <f t="shared" si="115"/>
        <v>1</v>
      </c>
      <c r="G104">
        <f t="shared" si="115"/>
        <v>1</v>
      </c>
      <c r="H104">
        <f t="shared" si="115"/>
        <v>1</v>
      </c>
      <c r="I104">
        <f t="shared" si="115"/>
        <v>1</v>
      </c>
      <c r="J104">
        <f t="shared" si="115"/>
        <v>1</v>
      </c>
      <c r="K104">
        <f t="shared" si="115"/>
        <v>1</v>
      </c>
      <c r="L104">
        <f t="shared" si="115"/>
        <v>1</v>
      </c>
      <c r="M104">
        <f t="shared" si="115"/>
        <v>1</v>
      </c>
      <c r="N104">
        <f t="shared" si="115"/>
        <v>1</v>
      </c>
      <c r="O104">
        <f t="shared" si="115"/>
        <v>1</v>
      </c>
      <c r="P104">
        <f t="shared" si="115"/>
        <v>1</v>
      </c>
      <c r="Q104">
        <f t="shared" si="115"/>
        <v>1</v>
      </c>
      <c r="R104">
        <f t="shared" si="115"/>
        <v>1</v>
      </c>
      <c r="S104">
        <f t="shared" si="115"/>
        <v>1</v>
      </c>
      <c r="T104">
        <f t="shared" si="115"/>
        <v>1</v>
      </c>
      <c r="U104">
        <f t="shared" si="115"/>
        <v>1</v>
      </c>
      <c r="V104">
        <f t="shared" si="115"/>
        <v>1</v>
      </c>
      <c r="W104">
        <f t="shared" si="115"/>
        <v>1</v>
      </c>
      <c r="X104">
        <f t="shared" si="115"/>
        <v>1</v>
      </c>
      <c r="Y104">
        <f t="shared" si="115"/>
        <v>1</v>
      </c>
      <c r="Z104">
        <f t="shared" si="115"/>
        <v>1</v>
      </c>
      <c r="AA104">
        <f t="shared" si="115"/>
        <v>1</v>
      </c>
      <c r="AB104">
        <f t="shared" si="115"/>
        <v>1</v>
      </c>
      <c r="AC104">
        <f t="shared" si="115"/>
        <v>1</v>
      </c>
      <c r="AD104">
        <f t="shared" si="101"/>
        <v>1</v>
      </c>
      <c r="AE104">
        <f t="shared" si="102"/>
        <v>1</v>
      </c>
      <c r="AF104">
        <f t="shared" si="103"/>
        <v>1</v>
      </c>
      <c r="AG104">
        <f t="shared" si="104"/>
        <v>1</v>
      </c>
      <c r="AH104">
        <f t="shared" si="105"/>
        <v>1</v>
      </c>
      <c r="AI104">
        <f t="shared" si="106"/>
        <v>1</v>
      </c>
      <c r="AJ104">
        <f t="shared" si="107"/>
        <v>1</v>
      </c>
      <c r="AK104">
        <f t="shared" si="108"/>
        <v>1</v>
      </c>
      <c r="AL104">
        <f t="shared" si="109"/>
        <v>1</v>
      </c>
      <c r="AM104">
        <f t="shared" si="110"/>
        <v>1</v>
      </c>
    </row>
    <row r="105" spans="1:39" x14ac:dyDescent="0.35">
      <c r="A105" t="str">
        <f>'Techs-Fuels Updated'!C111</f>
        <v>BDCT1</v>
      </c>
      <c r="B105" t="str">
        <f>'Techs-Fuels Updated'!J111</f>
        <v>W_BDRS1</v>
      </c>
      <c r="C105">
        <f>'Techs-Fuels Updated'!L111</f>
        <v>1</v>
      </c>
      <c r="D105">
        <f>'Techs-Fuels Updated'!K111</f>
        <v>1</v>
      </c>
      <c r="E105">
        <f t="shared" si="112"/>
        <v>1</v>
      </c>
      <c r="F105">
        <f t="shared" si="115"/>
        <v>1</v>
      </c>
      <c r="G105">
        <f t="shared" ref="F105:AC111" si="166">F105</f>
        <v>1</v>
      </c>
      <c r="H105">
        <f t="shared" si="166"/>
        <v>1</v>
      </c>
      <c r="I105">
        <f t="shared" si="166"/>
        <v>1</v>
      </c>
      <c r="J105">
        <f t="shared" si="166"/>
        <v>1</v>
      </c>
      <c r="K105">
        <f t="shared" si="166"/>
        <v>1</v>
      </c>
      <c r="L105">
        <f t="shared" si="166"/>
        <v>1</v>
      </c>
      <c r="M105">
        <f t="shared" si="166"/>
        <v>1</v>
      </c>
      <c r="N105">
        <f t="shared" si="166"/>
        <v>1</v>
      </c>
      <c r="O105">
        <f t="shared" si="166"/>
        <v>1</v>
      </c>
      <c r="P105">
        <f t="shared" si="166"/>
        <v>1</v>
      </c>
      <c r="Q105">
        <f t="shared" si="166"/>
        <v>1</v>
      </c>
      <c r="R105">
        <f t="shared" si="166"/>
        <v>1</v>
      </c>
      <c r="S105">
        <f t="shared" si="166"/>
        <v>1</v>
      </c>
      <c r="T105">
        <f t="shared" si="166"/>
        <v>1</v>
      </c>
      <c r="U105">
        <f t="shared" si="166"/>
        <v>1</v>
      </c>
      <c r="V105">
        <f t="shared" si="166"/>
        <v>1</v>
      </c>
      <c r="W105">
        <f t="shared" si="166"/>
        <v>1</v>
      </c>
      <c r="X105">
        <f t="shared" si="166"/>
        <v>1</v>
      </c>
      <c r="Y105">
        <f t="shared" si="166"/>
        <v>1</v>
      </c>
      <c r="Z105">
        <f t="shared" si="166"/>
        <v>1</v>
      </c>
      <c r="AA105">
        <f t="shared" si="166"/>
        <v>1</v>
      </c>
      <c r="AB105">
        <f t="shared" si="166"/>
        <v>1</v>
      </c>
      <c r="AC105">
        <f t="shared" si="166"/>
        <v>1</v>
      </c>
      <c r="AD105">
        <f t="shared" si="101"/>
        <v>1</v>
      </c>
      <c r="AE105">
        <f t="shared" si="102"/>
        <v>1</v>
      </c>
      <c r="AF105">
        <f t="shared" si="103"/>
        <v>1</v>
      </c>
      <c r="AG105">
        <f t="shared" si="104"/>
        <v>1</v>
      </c>
      <c r="AH105">
        <f t="shared" si="105"/>
        <v>1</v>
      </c>
      <c r="AI105">
        <f t="shared" si="106"/>
        <v>1</v>
      </c>
      <c r="AJ105">
        <f t="shared" si="107"/>
        <v>1</v>
      </c>
      <c r="AK105">
        <f t="shared" si="108"/>
        <v>1</v>
      </c>
      <c r="AL105">
        <f t="shared" si="109"/>
        <v>1</v>
      </c>
      <c r="AM105">
        <f t="shared" si="110"/>
        <v>1</v>
      </c>
    </row>
    <row r="106" spans="1:39" x14ac:dyDescent="0.35">
      <c r="A106" t="str">
        <f>'Techs-Fuels Updated'!C112</f>
        <v>BDRS1</v>
      </c>
      <c r="B106" t="str">
        <f>'Techs-Fuels Updated'!J112</f>
        <v>W_Glob</v>
      </c>
      <c r="C106">
        <f>'Techs-Fuels Updated'!L112</f>
        <v>1</v>
      </c>
      <c r="D106">
        <f>'Techs-Fuels Updated'!K112</f>
        <v>1</v>
      </c>
      <c r="E106">
        <f t="shared" si="112"/>
        <v>1</v>
      </c>
      <c r="F106">
        <f t="shared" si="166"/>
        <v>1</v>
      </c>
      <c r="G106">
        <f t="shared" si="166"/>
        <v>1</v>
      </c>
      <c r="H106">
        <f t="shared" si="166"/>
        <v>1</v>
      </c>
      <c r="I106">
        <f t="shared" si="166"/>
        <v>1</v>
      </c>
      <c r="J106">
        <f t="shared" si="166"/>
        <v>1</v>
      </c>
      <c r="K106">
        <f t="shared" si="166"/>
        <v>1</v>
      </c>
      <c r="L106">
        <f t="shared" si="166"/>
        <v>1</v>
      </c>
      <c r="M106">
        <f t="shared" si="166"/>
        <v>1</v>
      </c>
      <c r="N106">
        <f t="shared" si="166"/>
        <v>1</v>
      </c>
      <c r="O106">
        <f t="shared" si="166"/>
        <v>1</v>
      </c>
      <c r="P106">
        <f t="shared" si="166"/>
        <v>1</v>
      </c>
      <c r="Q106">
        <f t="shared" si="166"/>
        <v>1</v>
      </c>
      <c r="R106">
        <f t="shared" si="166"/>
        <v>1</v>
      </c>
      <c r="S106">
        <f t="shared" si="166"/>
        <v>1</v>
      </c>
      <c r="T106">
        <f t="shared" si="166"/>
        <v>1</v>
      </c>
      <c r="U106">
        <f t="shared" si="166"/>
        <v>1</v>
      </c>
      <c r="V106">
        <f t="shared" si="166"/>
        <v>1</v>
      </c>
      <c r="W106">
        <f t="shared" si="166"/>
        <v>1</v>
      </c>
      <c r="X106">
        <f t="shared" si="166"/>
        <v>1</v>
      </c>
      <c r="Y106">
        <f t="shared" si="166"/>
        <v>1</v>
      </c>
      <c r="Z106">
        <f t="shared" si="166"/>
        <v>1</v>
      </c>
      <c r="AA106">
        <f t="shared" si="166"/>
        <v>1</v>
      </c>
      <c r="AB106">
        <f t="shared" si="166"/>
        <v>1</v>
      </c>
      <c r="AC106">
        <f t="shared" si="166"/>
        <v>1</v>
      </c>
      <c r="AD106">
        <f t="shared" si="101"/>
        <v>1</v>
      </c>
      <c r="AE106">
        <f t="shared" si="102"/>
        <v>1</v>
      </c>
      <c r="AF106">
        <f t="shared" si="103"/>
        <v>1</v>
      </c>
      <c r="AG106">
        <f t="shared" si="104"/>
        <v>1</v>
      </c>
      <c r="AH106">
        <f t="shared" si="105"/>
        <v>1</v>
      </c>
      <c r="AI106">
        <f t="shared" si="106"/>
        <v>1</v>
      </c>
      <c r="AJ106">
        <f t="shared" si="107"/>
        <v>1</v>
      </c>
      <c r="AK106">
        <f t="shared" si="108"/>
        <v>1</v>
      </c>
      <c r="AL106">
        <f t="shared" si="109"/>
        <v>1</v>
      </c>
      <c r="AM106">
        <f t="shared" si="110"/>
        <v>1</v>
      </c>
    </row>
    <row r="107" spans="1:39" x14ac:dyDescent="0.35">
      <c r="A107" t="str">
        <f>'Techs-Fuels Updated'!C113</f>
        <v>SPL1</v>
      </c>
      <c r="B107" t="str">
        <f>'Techs-Fuels Updated'!J113</f>
        <v>W_BDRS2</v>
      </c>
      <c r="C107">
        <f>'Techs-Fuels Updated'!L113</f>
        <v>1</v>
      </c>
      <c r="D107">
        <f>'Techs-Fuels Updated'!K113</f>
        <v>1</v>
      </c>
      <c r="E107">
        <f t="shared" si="112"/>
        <v>1</v>
      </c>
      <c r="F107">
        <f t="shared" si="166"/>
        <v>1</v>
      </c>
      <c r="G107">
        <f t="shared" si="166"/>
        <v>1</v>
      </c>
      <c r="H107">
        <f t="shared" si="166"/>
        <v>1</v>
      </c>
      <c r="I107">
        <f t="shared" si="166"/>
        <v>1</v>
      </c>
      <c r="J107">
        <f t="shared" si="166"/>
        <v>1</v>
      </c>
      <c r="K107">
        <f t="shared" si="166"/>
        <v>1</v>
      </c>
      <c r="L107">
        <f t="shared" si="166"/>
        <v>1</v>
      </c>
      <c r="M107">
        <f t="shared" si="166"/>
        <v>1</v>
      </c>
      <c r="N107">
        <f t="shared" si="166"/>
        <v>1</v>
      </c>
      <c r="O107">
        <f t="shared" si="166"/>
        <v>1</v>
      </c>
      <c r="P107">
        <f t="shared" si="166"/>
        <v>1</v>
      </c>
      <c r="Q107">
        <f t="shared" si="166"/>
        <v>1</v>
      </c>
      <c r="R107">
        <f t="shared" si="166"/>
        <v>1</v>
      </c>
      <c r="S107">
        <f t="shared" si="166"/>
        <v>1</v>
      </c>
      <c r="T107">
        <f t="shared" si="166"/>
        <v>1</v>
      </c>
      <c r="U107">
        <f t="shared" si="166"/>
        <v>1</v>
      </c>
      <c r="V107">
        <f t="shared" si="166"/>
        <v>1</v>
      </c>
      <c r="W107">
        <f t="shared" si="166"/>
        <v>1</v>
      </c>
      <c r="X107">
        <f t="shared" si="166"/>
        <v>1</v>
      </c>
      <c r="Y107">
        <f t="shared" si="166"/>
        <v>1</v>
      </c>
      <c r="Z107">
        <f t="shared" si="166"/>
        <v>1</v>
      </c>
      <c r="AA107">
        <f t="shared" si="166"/>
        <v>1</v>
      </c>
      <c r="AB107">
        <f t="shared" si="166"/>
        <v>1</v>
      </c>
      <c r="AC107">
        <f t="shared" si="166"/>
        <v>1</v>
      </c>
      <c r="AD107">
        <f t="shared" si="101"/>
        <v>1</v>
      </c>
      <c r="AE107">
        <f t="shared" si="102"/>
        <v>1</v>
      </c>
      <c r="AF107">
        <f t="shared" si="103"/>
        <v>1</v>
      </c>
      <c r="AG107">
        <f t="shared" si="104"/>
        <v>1</v>
      </c>
      <c r="AH107">
        <f t="shared" si="105"/>
        <v>1</v>
      </c>
      <c r="AI107">
        <f t="shared" si="106"/>
        <v>1</v>
      </c>
      <c r="AJ107">
        <f t="shared" si="107"/>
        <v>1</v>
      </c>
      <c r="AK107">
        <f t="shared" si="108"/>
        <v>1</v>
      </c>
      <c r="AL107">
        <f t="shared" si="109"/>
        <v>1</v>
      </c>
      <c r="AM107">
        <f t="shared" si="110"/>
        <v>1</v>
      </c>
    </row>
    <row r="108" spans="1:39" x14ac:dyDescent="0.35">
      <c r="A108" t="str">
        <f>'Techs-Fuels Updated'!C114</f>
        <v>BDCT2</v>
      </c>
      <c r="B108" t="str">
        <f>'Techs-Fuels Updated'!J114</f>
        <v>W_BDRS2</v>
      </c>
      <c r="C108">
        <f>'Techs-Fuels Updated'!L114</f>
        <v>1</v>
      </c>
      <c r="D108">
        <f>'Techs-Fuels Updated'!K114</f>
        <v>1</v>
      </c>
      <c r="E108">
        <f t="shared" si="112"/>
        <v>1</v>
      </c>
      <c r="F108">
        <f t="shared" si="166"/>
        <v>1</v>
      </c>
      <c r="G108">
        <f t="shared" si="166"/>
        <v>1</v>
      </c>
      <c r="H108">
        <f t="shared" si="166"/>
        <v>1</v>
      </c>
      <c r="I108">
        <f t="shared" si="166"/>
        <v>1</v>
      </c>
      <c r="J108">
        <f t="shared" si="166"/>
        <v>1</v>
      </c>
      <c r="K108">
        <f t="shared" si="166"/>
        <v>1</v>
      </c>
      <c r="L108">
        <f t="shared" si="166"/>
        <v>1</v>
      </c>
      <c r="M108">
        <f t="shared" si="166"/>
        <v>1</v>
      </c>
      <c r="N108">
        <f t="shared" si="166"/>
        <v>1</v>
      </c>
      <c r="O108">
        <f t="shared" si="166"/>
        <v>1</v>
      </c>
      <c r="P108">
        <f t="shared" si="166"/>
        <v>1</v>
      </c>
      <c r="Q108">
        <f t="shared" si="166"/>
        <v>1</v>
      </c>
      <c r="R108">
        <f t="shared" si="166"/>
        <v>1</v>
      </c>
      <c r="S108">
        <f t="shared" si="166"/>
        <v>1</v>
      </c>
      <c r="T108">
        <f t="shared" si="166"/>
        <v>1</v>
      </c>
      <c r="U108">
        <f t="shared" si="166"/>
        <v>1</v>
      </c>
      <c r="V108">
        <f t="shared" si="166"/>
        <v>1</v>
      </c>
      <c r="W108">
        <f t="shared" si="166"/>
        <v>1</v>
      </c>
      <c r="X108">
        <f t="shared" si="166"/>
        <v>1</v>
      </c>
      <c r="Y108">
        <f t="shared" si="166"/>
        <v>1</v>
      </c>
      <c r="Z108">
        <f t="shared" si="166"/>
        <v>1</v>
      </c>
      <c r="AA108">
        <f t="shared" si="166"/>
        <v>1</v>
      </c>
      <c r="AB108">
        <f t="shared" si="166"/>
        <v>1</v>
      </c>
      <c r="AC108">
        <f t="shared" si="166"/>
        <v>1</v>
      </c>
      <c r="AD108">
        <f t="shared" si="101"/>
        <v>1</v>
      </c>
      <c r="AE108">
        <f t="shared" si="102"/>
        <v>1</v>
      </c>
      <c r="AF108">
        <f t="shared" si="103"/>
        <v>1</v>
      </c>
      <c r="AG108">
        <f t="shared" si="104"/>
        <v>1</v>
      </c>
      <c r="AH108">
        <f t="shared" si="105"/>
        <v>1</v>
      </c>
      <c r="AI108">
        <f t="shared" si="106"/>
        <v>1</v>
      </c>
      <c r="AJ108">
        <f t="shared" si="107"/>
        <v>1</v>
      </c>
      <c r="AK108">
        <f t="shared" si="108"/>
        <v>1</v>
      </c>
      <c r="AL108">
        <f t="shared" si="109"/>
        <v>1</v>
      </c>
      <c r="AM108">
        <f t="shared" si="110"/>
        <v>1</v>
      </c>
    </row>
    <row r="109" spans="1:39" x14ac:dyDescent="0.35">
      <c r="A109" t="str">
        <f>'Techs-Fuels Updated'!C115</f>
        <v>BDRS2</v>
      </c>
      <c r="B109" t="str">
        <f>'Techs-Fuels Updated'!J115</f>
        <v>W_Shpi</v>
      </c>
      <c r="C109">
        <f>'Techs-Fuels Updated'!L115</f>
        <v>1</v>
      </c>
      <c r="D109">
        <f>'Techs-Fuels Updated'!K115</f>
        <v>1</v>
      </c>
      <c r="E109">
        <f t="shared" si="112"/>
        <v>1</v>
      </c>
      <c r="F109">
        <f t="shared" si="166"/>
        <v>1</v>
      </c>
      <c r="G109">
        <f t="shared" si="166"/>
        <v>1</v>
      </c>
      <c r="H109">
        <f t="shared" si="166"/>
        <v>1</v>
      </c>
      <c r="I109">
        <f t="shared" si="166"/>
        <v>1</v>
      </c>
      <c r="J109">
        <f t="shared" si="166"/>
        <v>1</v>
      </c>
      <c r="K109">
        <f t="shared" si="166"/>
        <v>1</v>
      </c>
      <c r="L109">
        <f t="shared" si="166"/>
        <v>1</v>
      </c>
      <c r="M109">
        <f t="shared" si="166"/>
        <v>1</v>
      </c>
      <c r="N109">
        <f t="shared" si="166"/>
        <v>1</v>
      </c>
      <c r="O109">
        <f t="shared" si="166"/>
        <v>1</v>
      </c>
      <c r="P109">
        <f t="shared" si="166"/>
        <v>1</v>
      </c>
      <c r="Q109">
        <f t="shared" si="166"/>
        <v>1</v>
      </c>
      <c r="R109">
        <f t="shared" si="166"/>
        <v>1</v>
      </c>
      <c r="S109">
        <f t="shared" si="166"/>
        <v>1</v>
      </c>
      <c r="T109">
        <f t="shared" si="166"/>
        <v>1</v>
      </c>
      <c r="U109">
        <f t="shared" si="166"/>
        <v>1</v>
      </c>
      <c r="V109">
        <f t="shared" si="166"/>
        <v>1</v>
      </c>
      <c r="W109">
        <f t="shared" si="166"/>
        <v>1</v>
      </c>
      <c r="X109">
        <f t="shared" si="166"/>
        <v>1</v>
      </c>
      <c r="Y109">
        <f t="shared" si="166"/>
        <v>1</v>
      </c>
      <c r="Z109">
        <f t="shared" si="166"/>
        <v>1</v>
      </c>
      <c r="AA109">
        <f t="shared" si="166"/>
        <v>1</v>
      </c>
      <c r="AB109">
        <f t="shared" si="166"/>
        <v>1</v>
      </c>
      <c r="AC109">
        <f t="shared" si="166"/>
        <v>1</v>
      </c>
      <c r="AD109">
        <f t="shared" si="101"/>
        <v>1</v>
      </c>
      <c r="AE109">
        <f t="shared" si="102"/>
        <v>1</v>
      </c>
      <c r="AF109">
        <f t="shared" si="103"/>
        <v>1</v>
      </c>
      <c r="AG109">
        <f t="shared" si="104"/>
        <v>1</v>
      </c>
      <c r="AH109">
        <f t="shared" si="105"/>
        <v>1</v>
      </c>
      <c r="AI109">
        <f t="shared" si="106"/>
        <v>1</v>
      </c>
      <c r="AJ109">
        <f t="shared" si="107"/>
        <v>1</v>
      </c>
      <c r="AK109">
        <f t="shared" si="108"/>
        <v>1</v>
      </c>
      <c r="AL109">
        <f t="shared" si="109"/>
        <v>1</v>
      </c>
      <c r="AM109">
        <f t="shared" si="110"/>
        <v>1</v>
      </c>
    </row>
    <row r="110" spans="1:39" x14ac:dyDescent="0.35">
      <c r="A110" t="str">
        <f>'Techs-Fuels Updated'!C116</f>
        <v>SPL2</v>
      </c>
      <c r="B110" t="str">
        <f>'Techs-Fuels Updated'!J116</f>
        <v>W_BDRS3</v>
      </c>
      <c r="C110">
        <f>'Techs-Fuels Updated'!L116</f>
        <v>1</v>
      </c>
      <c r="D110">
        <f>'Techs-Fuels Updated'!K116</f>
        <v>1</v>
      </c>
      <c r="E110">
        <f t="shared" si="112"/>
        <v>1</v>
      </c>
      <c r="F110">
        <f t="shared" si="166"/>
        <v>1</v>
      </c>
      <c r="G110">
        <f t="shared" si="166"/>
        <v>1</v>
      </c>
      <c r="H110">
        <f t="shared" si="166"/>
        <v>1</v>
      </c>
      <c r="I110">
        <f t="shared" si="166"/>
        <v>1</v>
      </c>
      <c r="J110">
        <f t="shared" si="166"/>
        <v>1</v>
      </c>
      <c r="K110">
        <f t="shared" si="166"/>
        <v>1</v>
      </c>
      <c r="L110">
        <f t="shared" si="166"/>
        <v>1</v>
      </c>
      <c r="M110">
        <f t="shared" si="166"/>
        <v>1</v>
      </c>
      <c r="N110">
        <f t="shared" si="166"/>
        <v>1</v>
      </c>
      <c r="O110">
        <f t="shared" si="166"/>
        <v>1</v>
      </c>
      <c r="P110">
        <f t="shared" si="166"/>
        <v>1</v>
      </c>
      <c r="Q110">
        <f t="shared" si="166"/>
        <v>1</v>
      </c>
      <c r="R110">
        <f t="shared" si="166"/>
        <v>1</v>
      </c>
      <c r="S110">
        <f t="shared" si="166"/>
        <v>1</v>
      </c>
      <c r="T110">
        <f t="shared" si="166"/>
        <v>1</v>
      </c>
      <c r="U110">
        <f t="shared" si="166"/>
        <v>1</v>
      </c>
      <c r="V110">
        <f t="shared" si="166"/>
        <v>1</v>
      </c>
      <c r="W110">
        <f t="shared" si="166"/>
        <v>1</v>
      </c>
      <c r="X110">
        <f t="shared" si="166"/>
        <v>1</v>
      </c>
      <c r="Y110">
        <f t="shared" si="166"/>
        <v>1</v>
      </c>
      <c r="Z110">
        <f t="shared" si="166"/>
        <v>1</v>
      </c>
      <c r="AA110">
        <f t="shared" si="166"/>
        <v>1</v>
      </c>
      <c r="AB110">
        <f t="shared" si="166"/>
        <v>1</v>
      </c>
      <c r="AC110">
        <f t="shared" si="166"/>
        <v>1</v>
      </c>
      <c r="AD110">
        <f t="shared" si="101"/>
        <v>1</v>
      </c>
      <c r="AE110">
        <f t="shared" si="102"/>
        <v>1</v>
      </c>
      <c r="AF110">
        <f t="shared" si="103"/>
        <v>1</v>
      </c>
      <c r="AG110">
        <f t="shared" si="104"/>
        <v>1</v>
      </c>
      <c r="AH110">
        <f t="shared" si="105"/>
        <v>1</v>
      </c>
      <c r="AI110">
        <f t="shared" si="106"/>
        <v>1</v>
      </c>
      <c r="AJ110">
        <f t="shared" si="107"/>
        <v>1</v>
      </c>
      <c r="AK110">
        <f t="shared" si="108"/>
        <v>1</v>
      </c>
      <c r="AL110">
        <f t="shared" si="109"/>
        <v>1</v>
      </c>
      <c r="AM110">
        <f t="shared" si="110"/>
        <v>1</v>
      </c>
    </row>
    <row r="111" spans="1:39" x14ac:dyDescent="0.35">
      <c r="A111" t="str">
        <f>'Techs-Fuels Updated'!C117</f>
        <v>BDCT3</v>
      </c>
      <c r="B111" t="str">
        <f>'Techs-Fuels Updated'!J117</f>
        <v>W_BDRS3</v>
      </c>
      <c r="C111">
        <f>'Techs-Fuels Updated'!L117</f>
        <v>1</v>
      </c>
      <c r="D111">
        <f>'Techs-Fuels Updated'!K117</f>
        <v>1</v>
      </c>
      <c r="E111">
        <f t="shared" si="112"/>
        <v>1</v>
      </c>
      <c r="F111">
        <f t="shared" si="166"/>
        <v>1</v>
      </c>
      <c r="G111">
        <f t="shared" si="166"/>
        <v>1</v>
      </c>
      <c r="H111">
        <f t="shared" si="166"/>
        <v>1</v>
      </c>
      <c r="I111">
        <f t="shared" si="166"/>
        <v>1</v>
      </c>
      <c r="J111">
        <f t="shared" si="166"/>
        <v>1</v>
      </c>
      <c r="K111">
        <f t="shared" si="166"/>
        <v>1</v>
      </c>
      <c r="L111">
        <f t="shared" si="166"/>
        <v>1</v>
      </c>
      <c r="M111">
        <f t="shared" si="166"/>
        <v>1</v>
      </c>
      <c r="N111">
        <f t="shared" si="166"/>
        <v>1</v>
      </c>
      <c r="O111">
        <f t="shared" si="166"/>
        <v>1</v>
      </c>
      <c r="P111">
        <f t="shared" si="166"/>
        <v>1</v>
      </c>
      <c r="Q111">
        <f t="shared" si="166"/>
        <v>1</v>
      </c>
      <c r="R111">
        <f t="shared" si="166"/>
        <v>1</v>
      </c>
      <c r="S111">
        <f t="shared" si="166"/>
        <v>1</v>
      </c>
      <c r="T111">
        <f t="shared" si="166"/>
        <v>1</v>
      </c>
      <c r="U111">
        <f t="shared" si="166"/>
        <v>1</v>
      </c>
      <c r="V111">
        <f t="shared" si="166"/>
        <v>1</v>
      </c>
      <c r="W111">
        <f t="shared" si="166"/>
        <v>1</v>
      </c>
      <c r="X111">
        <f t="shared" si="166"/>
        <v>1</v>
      </c>
      <c r="Y111">
        <f t="shared" si="166"/>
        <v>1</v>
      </c>
      <c r="Z111">
        <f t="shared" si="166"/>
        <v>1</v>
      </c>
      <c r="AA111">
        <f t="shared" si="166"/>
        <v>1</v>
      </c>
      <c r="AB111">
        <f t="shared" si="166"/>
        <v>1</v>
      </c>
      <c r="AC111">
        <f t="shared" si="166"/>
        <v>1</v>
      </c>
      <c r="AD111">
        <f t="shared" si="101"/>
        <v>1</v>
      </c>
      <c r="AE111">
        <f t="shared" si="102"/>
        <v>1</v>
      </c>
      <c r="AF111">
        <f t="shared" si="103"/>
        <v>1</v>
      </c>
      <c r="AG111">
        <f t="shared" si="104"/>
        <v>1</v>
      </c>
      <c r="AH111">
        <f t="shared" si="105"/>
        <v>1</v>
      </c>
      <c r="AI111">
        <f t="shared" si="106"/>
        <v>1</v>
      </c>
      <c r="AJ111">
        <f t="shared" si="107"/>
        <v>1</v>
      </c>
      <c r="AK111">
        <f t="shared" si="108"/>
        <v>1</v>
      </c>
      <c r="AL111">
        <f t="shared" si="109"/>
        <v>1</v>
      </c>
      <c r="AM111">
        <f t="shared" si="110"/>
        <v>1</v>
      </c>
    </row>
    <row r="112" spans="1:39" x14ac:dyDescent="0.35">
      <c r="A112" t="str">
        <f>'Techs-Fuels Updated'!C118</f>
        <v>BDRS3</v>
      </c>
      <c r="B112" t="str">
        <f>'Techs-Fuels Updated'!J118</f>
        <v>W_DRS1</v>
      </c>
      <c r="C112">
        <f>'Techs-Fuels Updated'!L118</f>
        <v>1</v>
      </c>
      <c r="D112">
        <f>'Techs-Fuels Updated'!K118</f>
        <v>1</v>
      </c>
      <c r="E112">
        <f t="shared" si="112"/>
        <v>1</v>
      </c>
      <c r="F112">
        <f t="shared" ref="F112:AC118" si="167">E112</f>
        <v>1</v>
      </c>
      <c r="G112">
        <f t="shared" si="167"/>
        <v>1</v>
      </c>
      <c r="H112">
        <f t="shared" si="167"/>
        <v>1</v>
      </c>
      <c r="I112">
        <f t="shared" si="167"/>
        <v>1</v>
      </c>
      <c r="J112">
        <f t="shared" si="167"/>
        <v>1</v>
      </c>
      <c r="K112">
        <f t="shared" si="167"/>
        <v>1</v>
      </c>
      <c r="L112">
        <f t="shared" si="167"/>
        <v>1</v>
      </c>
      <c r="M112">
        <f t="shared" si="167"/>
        <v>1</v>
      </c>
      <c r="N112">
        <f t="shared" si="167"/>
        <v>1</v>
      </c>
      <c r="O112">
        <f t="shared" si="167"/>
        <v>1</v>
      </c>
      <c r="P112">
        <f t="shared" si="167"/>
        <v>1</v>
      </c>
      <c r="Q112">
        <f t="shared" si="167"/>
        <v>1</v>
      </c>
      <c r="R112">
        <f t="shared" si="167"/>
        <v>1</v>
      </c>
      <c r="S112">
        <f t="shared" si="167"/>
        <v>1</v>
      </c>
      <c r="T112">
        <f t="shared" si="167"/>
        <v>1</v>
      </c>
      <c r="U112">
        <f t="shared" si="167"/>
        <v>1</v>
      </c>
      <c r="V112">
        <f t="shared" si="167"/>
        <v>1</v>
      </c>
      <c r="W112">
        <f t="shared" si="167"/>
        <v>1</v>
      </c>
      <c r="X112">
        <f t="shared" si="167"/>
        <v>1</v>
      </c>
      <c r="Y112">
        <f t="shared" si="167"/>
        <v>1</v>
      </c>
      <c r="Z112">
        <f t="shared" si="167"/>
        <v>1</v>
      </c>
      <c r="AA112">
        <f t="shared" si="167"/>
        <v>1</v>
      </c>
      <c r="AB112">
        <f t="shared" si="167"/>
        <v>1</v>
      </c>
      <c r="AC112">
        <f t="shared" si="167"/>
        <v>1</v>
      </c>
      <c r="AD112">
        <f t="shared" si="101"/>
        <v>1</v>
      </c>
      <c r="AE112">
        <f t="shared" si="102"/>
        <v>1</v>
      </c>
      <c r="AF112">
        <f t="shared" si="103"/>
        <v>1</v>
      </c>
      <c r="AG112">
        <f t="shared" si="104"/>
        <v>1</v>
      </c>
      <c r="AH112">
        <f t="shared" si="105"/>
        <v>1</v>
      </c>
      <c r="AI112">
        <f t="shared" si="106"/>
        <v>1</v>
      </c>
      <c r="AJ112">
        <f t="shared" si="107"/>
        <v>1</v>
      </c>
      <c r="AK112">
        <f t="shared" si="108"/>
        <v>1</v>
      </c>
      <c r="AL112">
        <f t="shared" si="109"/>
        <v>1</v>
      </c>
      <c r="AM112">
        <f t="shared" si="110"/>
        <v>1</v>
      </c>
    </row>
    <row r="113" spans="1:39" x14ac:dyDescent="0.35">
      <c r="A113" t="str">
        <f>'Techs-Fuels Updated'!C119</f>
        <v>SPL3</v>
      </c>
      <c r="B113" t="str">
        <f>'Techs-Fuels Updated'!J119</f>
        <v>W_DRS1</v>
      </c>
      <c r="C113">
        <f>'Techs-Fuels Updated'!L119</f>
        <v>1</v>
      </c>
      <c r="D113">
        <f>'Techs-Fuels Updated'!K119</f>
        <v>1</v>
      </c>
      <c r="E113">
        <f t="shared" si="112"/>
        <v>1</v>
      </c>
      <c r="F113">
        <f t="shared" si="167"/>
        <v>1</v>
      </c>
      <c r="G113">
        <f t="shared" si="167"/>
        <v>1</v>
      </c>
      <c r="H113">
        <f t="shared" si="167"/>
        <v>1</v>
      </c>
      <c r="I113">
        <f t="shared" si="167"/>
        <v>1</v>
      </c>
      <c r="J113">
        <f t="shared" si="167"/>
        <v>1</v>
      </c>
      <c r="K113">
        <f t="shared" si="167"/>
        <v>1</v>
      </c>
      <c r="L113">
        <f t="shared" si="167"/>
        <v>1</v>
      </c>
      <c r="M113">
        <f t="shared" si="167"/>
        <v>1</v>
      </c>
      <c r="N113">
        <f t="shared" si="167"/>
        <v>1</v>
      </c>
      <c r="O113">
        <f t="shared" si="167"/>
        <v>1</v>
      </c>
      <c r="P113">
        <f t="shared" si="167"/>
        <v>1</v>
      </c>
      <c r="Q113">
        <f t="shared" si="167"/>
        <v>1</v>
      </c>
      <c r="R113">
        <f t="shared" si="167"/>
        <v>1</v>
      </c>
      <c r="S113">
        <f t="shared" si="167"/>
        <v>1</v>
      </c>
      <c r="T113">
        <f t="shared" si="167"/>
        <v>1</v>
      </c>
      <c r="U113">
        <f t="shared" si="167"/>
        <v>1</v>
      </c>
      <c r="V113">
        <f t="shared" si="167"/>
        <v>1</v>
      </c>
      <c r="W113">
        <f t="shared" si="167"/>
        <v>1</v>
      </c>
      <c r="X113">
        <f t="shared" si="167"/>
        <v>1</v>
      </c>
      <c r="Y113">
        <f t="shared" si="167"/>
        <v>1</v>
      </c>
      <c r="Z113">
        <f t="shared" si="167"/>
        <v>1</v>
      </c>
      <c r="AA113">
        <f t="shared" si="167"/>
        <v>1</v>
      </c>
      <c r="AB113">
        <f t="shared" si="167"/>
        <v>1</v>
      </c>
      <c r="AC113">
        <f t="shared" si="167"/>
        <v>1</v>
      </c>
      <c r="AD113">
        <f t="shared" si="101"/>
        <v>1</v>
      </c>
      <c r="AE113">
        <f t="shared" si="102"/>
        <v>1</v>
      </c>
      <c r="AF113">
        <f t="shared" si="103"/>
        <v>1</v>
      </c>
      <c r="AG113">
        <f t="shared" si="104"/>
        <v>1</v>
      </c>
      <c r="AH113">
        <f t="shared" si="105"/>
        <v>1</v>
      </c>
      <c r="AI113">
        <f t="shared" si="106"/>
        <v>1</v>
      </c>
      <c r="AJ113">
        <f t="shared" si="107"/>
        <v>1</v>
      </c>
      <c r="AK113">
        <f t="shared" si="108"/>
        <v>1</v>
      </c>
      <c r="AL113">
        <f t="shared" si="109"/>
        <v>1</v>
      </c>
      <c r="AM113">
        <f t="shared" si="110"/>
        <v>1</v>
      </c>
    </row>
    <row r="114" spans="1:39" x14ac:dyDescent="0.35">
      <c r="A114" t="str">
        <f>'Techs-Fuels Updated'!C120</f>
        <v>WDRS1</v>
      </c>
      <c r="B114" t="str">
        <f>'Techs-Fuels Updated'!J120</f>
        <v>W_DRS1</v>
      </c>
      <c r="C114">
        <f>'Techs-Fuels Updated'!L120</f>
        <v>1</v>
      </c>
      <c r="D114">
        <f>'Techs-Fuels Updated'!K120</f>
        <v>1</v>
      </c>
      <c r="E114">
        <f t="shared" si="112"/>
        <v>1</v>
      </c>
      <c r="F114">
        <f t="shared" si="167"/>
        <v>1</v>
      </c>
      <c r="G114">
        <f t="shared" si="167"/>
        <v>1</v>
      </c>
      <c r="H114">
        <f t="shared" si="167"/>
        <v>1</v>
      </c>
      <c r="I114">
        <f t="shared" si="167"/>
        <v>1</v>
      </c>
      <c r="J114">
        <f t="shared" si="167"/>
        <v>1</v>
      </c>
      <c r="K114">
        <f t="shared" si="167"/>
        <v>1</v>
      </c>
      <c r="L114">
        <f t="shared" si="167"/>
        <v>1</v>
      </c>
      <c r="M114">
        <f t="shared" si="167"/>
        <v>1</v>
      </c>
      <c r="N114">
        <f t="shared" si="167"/>
        <v>1</v>
      </c>
      <c r="O114">
        <f t="shared" si="167"/>
        <v>1</v>
      </c>
      <c r="P114">
        <f t="shared" si="167"/>
        <v>1</v>
      </c>
      <c r="Q114">
        <f t="shared" si="167"/>
        <v>1</v>
      </c>
      <c r="R114">
        <f t="shared" si="167"/>
        <v>1</v>
      </c>
      <c r="S114">
        <f t="shared" si="167"/>
        <v>1</v>
      </c>
      <c r="T114">
        <f t="shared" si="167"/>
        <v>1</v>
      </c>
      <c r="U114">
        <f t="shared" si="167"/>
        <v>1</v>
      </c>
      <c r="V114">
        <f t="shared" si="167"/>
        <v>1</v>
      </c>
      <c r="W114">
        <f t="shared" si="167"/>
        <v>1</v>
      </c>
      <c r="X114">
        <f t="shared" si="167"/>
        <v>1</v>
      </c>
      <c r="Y114">
        <f t="shared" si="167"/>
        <v>1</v>
      </c>
      <c r="Z114">
        <f t="shared" si="167"/>
        <v>1</v>
      </c>
      <c r="AA114">
        <f t="shared" si="167"/>
        <v>1</v>
      </c>
      <c r="AB114">
        <f t="shared" si="167"/>
        <v>1</v>
      </c>
      <c r="AC114">
        <f t="shared" si="167"/>
        <v>1</v>
      </c>
      <c r="AD114">
        <f t="shared" si="101"/>
        <v>1</v>
      </c>
      <c r="AE114">
        <f t="shared" si="102"/>
        <v>1</v>
      </c>
      <c r="AF114">
        <f t="shared" si="103"/>
        <v>1</v>
      </c>
      <c r="AG114">
        <f t="shared" si="104"/>
        <v>1</v>
      </c>
      <c r="AH114">
        <f t="shared" si="105"/>
        <v>1</v>
      </c>
      <c r="AI114">
        <f t="shared" si="106"/>
        <v>1</v>
      </c>
      <c r="AJ114">
        <f t="shared" si="107"/>
        <v>1</v>
      </c>
      <c r="AK114">
        <f t="shared" si="108"/>
        <v>1</v>
      </c>
      <c r="AL114">
        <f t="shared" si="109"/>
        <v>1</v>
      </c>
      <c r="AM114">
        <f t="shared" si="110"/>
        <v>1</v>
      </c>
    </row>
    <row r="115" spans="1:39" x14ac:dyDescent="0.35">
      <c r="A115" t="str">
        <f>'Techs-Fuels Updated'!C121</f>
        <v>DCT1</v>
      </c>
      <c r="B115" t="str">
        <f>'Techs-Fuels Updated'!J121</f>
        <v>W_DRS1</v>
      </c>
      <c r="C115">
        <f>'Techs-Fuels Updated'!L121</f>
        <v>1</v>
      </c>
      <c r="D115">
        <f>'Techs-Fuels Updated'!K121</f>
        <v>1</v>
      </c>
      <c r="E115">
        <f t="shared" si="112"/>
        <v>1</v>
      </c>
      <c r="F115">
        <f t="shared" si="167"/>
        <v>1</v>
      </c>
      <c r="G115">
        <f t="shared" si="167"/>
        <v>1</v>
      </c>
      <c r="H115">
        <f t="shared" si="167"/>
        <v>1</v>
      </c>
      <c r="I115">
        <f t="shared" si="167"/>
        <v>1</v>
      </c>
      <c r="J115">
        <f t="shared" si="167"/>
        <v>1</v>
      </c>
      <c r="K115">
        <f t="shared" si="167"/>
        <v>1</v>
      </c>
      <c r="L115">
        <f t="shared" si="167"/>
        <v>1</v>
      </c>
      <c r="M115">
        <f t="shared" si="167"/>
        <v>1</v>
      </c>
      <c r="N115">
        <f t="shared" si="167"/>
        <v>1</v>
      </c>
      <c r="O115">
        <f t="shared" si="167"/>
        <v>1</v>
      </c>
      <c r="P115">
        <f t="shared" si="167"/>
        <v>1</v>
      </c>
      <c r="Q115">
        <f t="shared" si="167"/>
        <v>1</v>
      </c>
      <c r="R115">
        <f t="shared" si="167"/>
        <v>1</v>
      </c>
      <c r="S115">
        <f t="shared" si="167"/>
        <v>1</v>
      </c>
      <c r="T115">
        <f t="shared" si="167"/>
        <v>1</v>
      </c>
      <c r="U115">
        <f t="shared" si="167"/>
        <v>1</v>
      </c>
      <c r="V115">
        <f t="shared" si="167"/>
        <v>1</v>
      </c>
      <c r="W115">
        <f t="shared" si="167"/>
        <v>1</v>
      </c>
      <c r="X115">
        <f t="shared" si="167"/>
        <v>1</v>
      </c>
      <c r="Y115">
        <f t="shared" si="167"/>
        <v>1</v>
      </c>
      <c r="Z115">
        <f t="shared" si="167"/>
        <v>1</v>
      </c>
      <c r="AA115">
        <f t="shared" si="167"/>
        <v>1</v>
      </c>
      <c r="AB115">
        <f t="shared" si="167"/>
        <v>1</v>
      </c>
      <c r="AC115">
        <f t="shared" si="167"/>
        <v>1</v>
      </c>
      <c r="AD115">
        <f t="shared" si="101"/>
        <v>1</v>
      </c>
      <c r="AE115">
        <f t="shared" si="102"/>
        <v>1</v>
      </c>
      <c r="AF115">
        <f t="shared" si="103"/>
        <v>1</v>
      </c>
      <c r="AG115">
        <f t="shared" si="104"/>
        <v>1</v>
      </c>
      <c r="AH115">
        <f t="shared" si="105"/>
        <v>1</v>
      </c>
      <c r="AI115">
        <f t="shared" si="106"/>
        <v>1</v>
      </c>
      <c r="AJ115">
        <f t="shared" si="107"/>
        <v>1</v>
      </c>
      <c r="AK115">
        <f t="shared" si="108"/>
        <v>1</v>
      </c>
      <c r="AL115">
        <f t="shared" si="109"/>
        <v>1</v>
      </c>
      <c r="AM115">
        <f t="shared" si="110"/>
        <v>1</v>
      </c>
    </row>
    <row r="116" spans="1:39" x14ac:dyDescent="0.35">
      <c r="A116" t="str">
        <f>'Techs-Fuels Updated'!C122</f>
        <v>DRS1</v>
      </c>
      <c r="B116" t="str">
        <f>'Techs-Fuels Updated'!J122</f>
        <v>W_Fier</v>
      </c>
      <c r="C116">
        <f>'Techs-Fuels Updated'!L122</f>
        <v>1</v>
      </c>
      <c r="D116">
        <f>'Techs-Fuels Updated'!K122</f>
        <v>1</v>
      </c>
      <c r="E116">
        <f t="shared" si="112"/>
        <v>1</v>
      </c>
      <c r="F116">
        <f t="shared" si="167"/>
        <v>1</v>
      </c>
      <c r="G116">
        <f t="shared" si="167"/>
        <v>1</v>
      </c>
      <c r="H116">
        <f t="shared" si="167"/>
        <v>1</v>
      </c>
      <c r="I116">
        <f t="shared" si="167"/>
        <v>1</v>
      </c>
      <c r="J116">
        <f t="shared" si="167"/>
        <v>1</v>
      </c>
      <c r="K116">
        <f t="shared" si="167"/>
        <v>1</v>
      </c>
      <c r="L116">
        <f t="shared" si="167"/>
        <v>1</v>
      </c>
      <c r="M116">
        <f t="shared" si="167"/>
        <v>1</v>
      </c>
      <c r="N116">
        <f t="shared" si="167"/>
        <v>1</v>
      </c>
      <c r="O116">
        <f t="shared" si="167"/>
        <v>1</v>
      </c>
      <c r="P116">
        <f t="shared" si="167"/>
        <v>1</v>
      </c>
      <c r="Q116">
        <f t="shared" si="167"/>
        <v>1</v>
      </c>
      <c r="R116">
        <f t="shared" si="167"/>
        <v>1</v>
      </c>
      <c r="S116">
        <f t="shared" si="167"/>
        <v>1</v>
      </c>
      <c r="T116">
        <f t="shared" si="167"/>
        <v>1</v>
      </c>
      <c r="U116">
        <f t="shared" si="167"/>
        <v>1</v>
      </c>
      <c r="V116">
        <f t="shared" si="167"/>
        <v>1</v>
      </c>
      <c r="W116">
        <f t="shared" si="167"/>
        <v>1</v>
      </c>
      <c r="X116">
        <f t="shared" si="167"/>
        <v>1</v>
      </c>
      <c r="Y116">
        <f t="shared" si="167"/>
        <v>1</v>
      </c>
      <c r="Z116">
        <f t="shared" si="167"/>
        <v>1</v>
      </c>
      <c r="AA116">
        <f t="shared" si="167"/>
        <v>1</v>
      </c>
      <c r="AB116">
        <f t="shared" si="167"/>
        <v>1</v>
      </c>
      <c r="AC116">
        <f t="shared" si="167"/>
        <v>1</v>
      </c>
      <c r="AD116">
        <f t="shared" si="101"/>
        <v>1</v>
      </c>
      <c r="AE116">
        <f t="shared" si="102"/>
        <v>1</v>
      </c>
      <c r="AF116">
        <f t="shared" si="103"/>
        <v>1</v>
      </c>
      <c r="AG116">
        <f t="shared" si="104"/>
        <v>1</v>
      </c>
      <c r="AH116">
        <f t="shared" si="105"/>
        <v>1</v>
      </c>
      <c r="AI116">
        <f t="shared" si="106"/>
        <v>1</v>
      </c>
      <c r="AJ116">
        <f t="shared" si="107"/>
        <v>1</v>
      </c>
      <c r="AK116">
        <f t="shared" si="108"/>
        <v>1</v>
      </c>
      <c r="AL116">
        <f t="shared" si="109"/>
        <v>1</v>
      </c>
      <c r="AM116">
        <f t="shared" si="110"/>
        <v>1</v>
      </c>
    </row>
    <row r="117" spans="1:39" x14ac:dyDescent="0.35">
      <c r="A117" t="str">
        <f>'Techs-Fuels Updated'!C123</f>
        <v>SPL4</v>
      </c>
      <c r="B117" t="str">
        <f>'Techs-Fuels Updated'!J123</f>
        <v>W_DRS2</v>
      </c>
      <c r="C117">
        <f>'Techs-Fuels Updated'!L123</f>
        <v>1</v>
      </c>
      <c r="D117">
        <f>'Techs-Fuels Updated'!K123</f>
        <v>1</v>
      </c>
      <c r="E117">
        <f t="shared" si="112"/>
        <v>1</v>
      </c>
      <c r="F117">
        <f t="shared" si="167"/>
        <v>1</v>
      </c>
      <c r="G117">
        <f t="shared" si="167"/>
        <v>1</v>
      </c>
      <c r="H117">
        <f t="shared" si="167"/>
        <v>1</v>
      </c>
      <c r="I117">
        <f t="shared" si="167"/>
        <v>1</v>
      </c>
      <c r="J117">
        <f t="shared" si="167"/>
        <v>1</v>
      </c>
      <c r="K117">
        <f t="shared" si="167"/>
        <v>1</v>
      </c>
      <c r="L117">
        <f t="shared" si="167"/>
        <v>1</v>
      </c>
      <c r="M117">
        <f t="shared" si="167"/>
        <v>1</v>
      </c>
      <c r="N117">
        <f t="shared" si="167"/>
        <v>1</v>
      </c>
      <c r="O117">
        <f t="shared" si="167"/>
        <v>1</v>
      </c>
      <c r="P117">
        <f t="shared" si="167"/>
        <v>1</v>
      </c>
      <c r="Q117">
        <f t="shared" si="167"/>
        <v>1</v>
      </c>
      <c r="R117">
        <f t="shared" si="167"/>
        <v>1</v>
      </c>
      <c r="S117">
        <f t="shared" si="167"/>
        <v>1</v>
      </c>
      <c r="T117">
        <f t="shared" si="167"/>
        <v>1</v>
      </c>
      <c r="U117">
        <f t="shared" si="167"/>
        <v>1</v>
      </c>
      <c r="V117">
        <f t="shared" si="167"/>
        <v>1</v>
      </c>
      <c r="W117">
        <f t="shared" si="167"/>
        <v>1</v>
      </c>
      <c r="X117">
        <f t="shared" si="167"/>
        <v>1</v>
      </c>
      <c r="Y117">
        <f t="shared" si="167"/>
        <v>1</v>
      </c>
      <c r="Z117">
        <f t="shared" si="167"/>
        <v>1</v>
      </c>
      <c r="AA117">
        <f t="shared" si="167"/>
        <v>1</v>
      </c>
      <c r="AB117">
        <f t="shared" si="167"/>
        <v>1</v>
      </c>
      <c r="AC117">
        <f t="shared" si="167"/>
        <v>1</v>
      </c>
      <c r="AD117">
        <f t="shared" si="101"/>
        <v>1</v>
      </c>
      <c r="AE117">
        <f t="shared" si="102"/>
        <v>1</v>
      </c>
      <c r="AF117">
        <f t="shared" si="103"/>
        <v>1</v>
      </c>
      <c r="AG117">
        <f t="shared" si="104"/>
        <v>1</v>
      </c>
      <c r="AH117">
        <f t="shared" si="105"/>
        <v>1</v>
      </c>
      <c r="AI117">
        <f t="shared" si="106"/>
        <v>1</v>
      </c>
      <c r="AJ117">
        <f t="shared" si="107"/>
        <v>1</v>
      </c>
      <c r="AK117">
        <f t="shared" si="108"/>
        <v>1</v>
      </c>
      <c r="AL117">
        <f t="shared" si="109"/>
        <v>1</v>
      </c>
      <c r="AM117">
        <f t="shared" si="110"/>
        <v>1</v>
      </c>
    </row>
    <row r="118" spans="1:39" x14ac:dyDescent="0.35">
      <c r="A118" t="str">
        <f>'Techs-Fuels Updated'!C124</f>
        <v>DCT2</v>
      </c>
      <c r="B118" t="str">
        <f>'Techs-Fuels Updated'!J124</f>
        <v>W_DRS2</v>
      </c>
      <c r="C118">
        <f>'Techs-Fuels Updated'!L124</f>
        <v>1</v>
      </c>
      <c r="D118">
        <f>'Techs-Fuels Updated'!K124</f>
        <v>1</v>
      </c>
      <c r="E118">
        <f t="shared" si="112"/>
        <v>1</v>
      </c>
      <c r="F118">
        <f t="shared" si="167"/>
        <v>1</v>
      </c>
      <c r="G118">
        <f t="shared" si="167"/>
        <v>1</v>
      </c>
      <c r="H118">
        <f t="shared" si="167"/>
        <v>1</v>
      </c>
      <c r="I118">
        <f t="shared" si="167"/>
        <v>1</v>
      </c>
      <c r="J118">
        <f t="shared" si="167"/>
        <v>1</v>
      </c>
      <c r="K118">
        <f t="shared" si="167"/>
        <v>1</v>
      </c>
      <c r="L118">
        <f t="shared" si="167"/>
        <v>1</v>
      </c>
      <c r="M118">
        <f t="shared" si="167"/>
        <v>1</v>
      </c>
      <c r="N118">
        <f t="shared" si="167"/>
        <v>1</v>
      </c>
      <c r="O118">
        <f t="shared" si="167"/>
        <v>1</v>
      </c>
      <c r="P118">
        <f t="shared" si="167"/>
        <v>1</v>
      </c>
      <c r="Q118">
        <f t="shared" si="167"/>
        <v>1</v>
      </c>
      <c r="R118">
        <f t="shared" si="167"/>
        <v>1</v>
      </c>
      <c r="S118">
        <f t="shared" si="167"/>
        <v>1</v>
      </c>
      <c r="T118">
        <f t="shared" si="167"/>
        <v>1</v>
      </c>
      <c r="U118">
        <f t="shared" si="167"/>
        <v>1</v>
      </c>
      <c r="V118">
        <f t="shared" si="167"/>
        <v>1</v>
      </c>
      <c r="W118">
        <f t="shared" ref="F118:AC125" si="168">V118</f>
        <v>1</v>
      </c>
      <c r="X118">
        <f t="shared" si="168"/>
        <v>1</v>
      </c>
      <c r="Y118">
        <f t="shared" si="168"/>
        <v>1</v>
      </c>
      <c r="Z118">
        <f t="shared" si="168"/>
        <v>1</v>
      </c>
      <c r="AA118">
        <f t="shared" si="168"/>
        <v>1</v>
      </c>
      <c r="AB118">
        <f t="shared" si="168"/>
        <v>1</v>
      </c>
      <c r="AC118">
        <f t="shared" si="168"/>
        <v>1</v>
      </c>
      <c r="AD118">
        <f t="shared" si="101"/>
        <v>1</v>
      </c>
      <c r="AE118">
        <f t="shared" si="102"/>
        <v>1</v>
      </c>
      <c r="AF118">
        <f t="shared" si="103"/>
        <v>1</v>
      </c>
      <c r="AG118">
        <f t="shared" si="104"/>
        <v>1</v>
      </c>
      <c r="AH118">
        <f t="shared" si="105"/>
        <v>1</v>
      </c>
      <c r="AI118">
        <f t="shared" si="106"/>
        <v>1</v>
      </c>
      <c r="AJ118">
        <f t="shared" si="107"/>
        <v>1</v>
      </c>
      <c r="AK118">
        <f t="shared" si="108"/>
        <v>1</v>
      </c>
      <c r="AL118">
        <f t="shared" si="109"/>
        <v>1</v>
      </c>
      <c r="AM118">
        <f t="shared" si="110"/>
        <v>1</v>
      </c>
    </row>
    <row r="119" spans="1:39" x14ac:dyDescent="0.35">
      <c r="A119" t="str">
        <f>'Techs-Fuels Updated'!C125</f>
        <v>DRS2</v>
      </c>
      <c r="B119" t="str">
        <f>'Techs-Fuels Updated'!J125</f>
        <v>W_Koma</v>
      </c>
      <c r="C119">
        <f>'Techs-Fuels Updated'!L125</f>
        <v>1</v>
      </c>
      <c r="D119">
        <f>'Techs-Fuels Updated'!K125</f>
        <v>1</v>
      </c>
      <c r="E119">
        <f t="shared" si="112"/>
        <v>1</v>
      </c>
      <c r="F119">
        <f t="shared" si="168"/>
        <v>1</v>
      </c>
      <c r="G119">
        <f t="shared" si="168"/>
        <v>1</v>
      </c>
      <c r="H119">
        <f t="shared" si="168"/>
        <v>1</v>
      </c>
      <c r="I119">
        <f t="shared" si="168"/>
        <v>1</v>
      </c>
      <c r="J119">
        <f t="shared" si="168"/>
        <v>1</v>
      </c>
      <c r="K119">
        <f t="shared" si="168"/>
        <v>1</v>
      </c>
      <c r="L119">
        <f t="shared" si="168"/>
        <v>1</v>
      </c>
      <c r="M119">
        <f t="shared" si="168"/>
        <v>1</v>
      </c>
      <c r="N119">
        <f t="shared" si="168"/>
        <v>1</v>
      </c>
      <c r="O119">
        <f t="shared" si="168"/>
        <v>1</v>
      </c>
      <c r="P119">
        <f t="shared" si="168"/>
        <v>1</v>
      </c>
      <c r="Q119">
        <f t="shared" si="168"/>
        <v>1</v>
      </c>
      <c r="R119">
        <f t="shared" si="168"/>
        <v>1</v>
      </c>
      <c r="S119">
        <f t="shared" si="168"/>
        <v>1</v>
      </c>
      <c r="T119">
        <f t="shared" si="168"/>
        <v>1</v>
      </c>
      <c r="U119">
        <f t="shared" si="168"/>
        <v>1</v>
      </c>
      <c r="V119">
        <f t="shared" si="168"/>
        <v>1</v>
      </c>
      <c r="W119">
        <f t="shared" si="168"/>
        <v>1</v>
      </c>
      <c r="X119">
        <f t="shared" si="168"/>
        <v>1</v>
      </c>
      <c r="Y119">
        <f t="shared" si="168"/>
        <v>1</v>
      </c>
      <c r="Z119">
        <f t="shared" si="168"/>
        <v>1</v>
      </c>
      <c r="AA119">
        <f t="shared" si="168"/>
        <v>1</v>
      </c>
      <c r="AB119">
        <f t="shared" si="168"/>
        <v>1</v>
      </c>
      <c r="AC119">
        <f t="shared" si="168"/>
        <v>1</v>
      </c>
      <c r="AD119">
        <f t="shared" si="101"/>
        <v>1</v>
      </c>
      <c r="AE119">
        <f t="shared" si="102"/>
        <v>1</v>
      </c>
      <c r="AF119">
        <f t="shared" si="103"/>
        <v>1</v>
      </c>
      <c r="AG119">
        <f t="shared" si="104"/>
        <v>1</v>
      </c>
      <c r="AH119">
        <f t="shared" si="105"/>
        <v>1</v>
      </c>
      <c r="AI119">
        <f t="shared" si="106"/>
        <v>1</v>
      </c>
      <c r="AJ119">
        <f t="shared" si="107"/>
        <v>1</v>
      </c>
      <c r="AK119">
        <f t="shared" si="108"/>
        <v>1</v>
      </c>
      <c r="AL119">
        <f t="shared" si="109"/>
        <v>1</v>
      </c>
      <c r="AM119">
        <f t="shared" si="110"/>
        <v>1</v>
      </c>
    </row>
    <row r="120" spans="1:39" x14ac:dyDescent="0.35">
      <c r="A120" t="str">
        <f>'Techs-Fuels Updated'!C126</f>
        <v>SPL5</v>
      </c>
      <c r="B120" t="str">
        <f>'Techs-Fuels Updated'!J126</f>
        <v>W_DRS3</v>
      </c>
      <c r="C120">
        <f>'Techs-Fuels Updated'!L126</f>
        <v>1</v>
      </c>
      <c r="D120">
        <f>'Techs-Fuels Updated'!K126</f>
        <v>1</v>
      </c>
      <c r="E120">
        <f t="shared" si="112"/>
        <v>1</v>
      </c>
      <c r="F120">
        <f t="shared" si="168"/>
        <v>1</v>
      </c>
      <c r="G120">
        <f t="shared" si="168"/>
        <v>1</v>
      </c>
      <c r="H120">
        <f t="shared" si="168"/>
        <v>1</v>
      </c>
      <c r="I120">
        <f t="shared" si="168"/>
        <v>1</v>
      </c>
      <c r="J120">
        <f t="shared" si="168"/>
        <v>1</v>
      </c>
      <c r="K120">
        <f t="shared" si="168"/>
        <v>1</v>
      </c>
      <c r="L120">
        <f t="shared" si="168"/>
        <v>1</v>
      </c>
      <c r="M120">
        <f t="shared" si="168"/>
        <v>1</v>
      </c>
      <c r="N120">
        <f t="shared" si="168"/>
        <v>1</v>
      </c>
      <c r="O120">
        <f t="shared" si="168"/>
        <v>1</v>
      </c>
      <c r="P120">
        <f t="shared" si="168"/>
        <v>1</v>
      </c>
      <c r="Q120">
        <f t="shared" si="168"/>
        <v>1</v>
      </c>
      <c r="R120">
        <f t="shared" si="168"/>
        <v>1</v>
      </c>
      <c r="S120">
        <f t="shared" si="168"/>
        <v>1</v>
      </c>
      <c r="T120">
        <f t="shared" si="168"/>
        <v>1</v>
      </c>
      <c r="U120">
        <f t="shared" si="168"/>
        <v>1</v>
      </c>
      <c r="V120">
        <f t="shared" si="168"/>
        <v>1</v>
      </c>
      <c r="W120">
        <f t="shared" si="168"/>
        <v>1</v>
      </c>
      <c r="X120">
        <f t="shared" si="168"/>
        <v>1</v>
      </c>
      <c r="Y120">
        <f t="shared" si="168"/>
        <v>1</v>
      </c>
      <c r="Z120">
        <f t="shared" si="168"/>
        <v>1</v>
      </c>
      <c r="AA120">
        <f t="shared" si="168"/>
        <v>1</v>
      </c>
      <c r="AB120">
        <f t="shared" si="168"/>
        <v>1</v>
      </c>
      <c r="AC120">
        <f t="shared" si="168"/>
        <v>1</v>
      </c>
      <c r="AD120">
        <f t="shared" si="101"/>
        <v>1</v>
      </c>
      <c r="AE120">
        <f t="shared" si="102"/>
        <v>1</v>
      </c>
      <c r="AF120">
        <f t="shared" si="103"/>
        <v>1</v>
      </c>
      <c r="AG120">
        <f t="shared" si="104"/>
        <v>1</v>
      </c>
      <c r="AH120">
        <f t="shared" si="105"/>
        <v>1</v>
      </c>
      <c r="AI120">
        <f t="shared" si="106"/>
        <v>1</v>
      </c>
      <c r="AJ120">
        <f t="shared" si="107"/>
        <v>1</v>
      </c>
      <c r="AK120">
        <f t="shared" si="108"/>
        <v>1</v>
      </c>
      <c r="AL120">
        <f t="shared" si="109"/>
        <v>1</v>
      </c>
      <c r="AM120">
        <f t="shared" si="110"/>
        <v>1</v>
      </c>
    </row>
    <row r="121" spans="1:39" x14ac:dyDescent="0.35">
      <c r="A121" t="str">
        <f>'Techs-Fuels Updated'!C127</f>
        <v>DCT3</v>
      </c>
      <c r="B121" t="str">
        <f>'Techs-Fuels Updated'!J127</f>
        <v>W_DRS3</v>
      </c>
      <c r="C121">
        <f>'Techs-Fuels Updated'!L127</f>
        <v>1</v>
      </c>
      <c r="D121">
        <f>'Techs-Fuels Updated'!K127</f>
        <v>1</v>
      </c>
      <c r="E121">
        <f t="shared" si="112"/>
        <v>1</v>
      </c>
      <c r="F121">
        <f t="shared" si="168"/>
        <v>1</v>
      </c>
      <c r="G121">
        <f t="shared" si="168"/>
        <v>1</v>
      </c>
      <c r="H121">
        <f t="shared" si="168"/>
        <v>1</v>
      </c>
      <c r="I121">
        <f t="shared" si="168"/>
        <v>1</v>
      </c>
      <c r="J121">
        <f t="shared" si="168"/>
        <v>1</v>
      </c>
      <c r="K121">
        <f t="shared" si="168"/>
        <v>1</v>
      </c>
      <c r="L121">
        <f t="shared" si="168"/>
        <v>1</v>
      </c>
      <c r="M121">
        <f t="shared" si="168"/>
        <v>1</v>
      </c>
      <c r="N121">
        <f t="shared" si="168"/>
        <v>1</v>
      </c>
      <c r="O121">
        <f t="shared" si="168"/>
        <v>1</v>
      </c>
      <c r="P121">
        <f t="shared" si="168"/>
        <v>1</v>
      </c>
      <c r="Q121">
        <f t="shared" si="168"/>
        <v>1</v>
      </c>
      <c r="R121">
        <f t="shared" si="168"/>
        <v>1</v>
      </c>
      <c r="S121">
        <f t="shared" si="168"/>
        <v>1</v>
      </c>
      <c r="T121">
        <f t="shared" si="168"/>
        <v>1</v>
      </c>
      <c r="U121">
        <f t="shared" si="168"/>
        <v>1</v>
      </c>
      <c r="V121">
        <f t="shared" si="168"/>
        <v>1</v>
      </c>
      <c r="W121">
        <f t="shared" si="168"/>
        <v>1</v>
      </c>
      <c r="X121">
        <f t="shared" si="168"/>
        <v>1</v>
      </c>
      <c r="Y121">
        <f t="shared" si="168"/>
        <v>1</v>
      </c>
      <c r="Z121">
        <f t="shared" si="168"/>
        <v>1</v>
      </c>
      <c r="AA121">
        <f t="shared" si="168"/>
        <v>1</v>
      </c>
      <c r="AB121">
        <f t="shared" si="168"/>
        <v>1</v>
      </c>
      <c r="AC121">
        <f t="shared" si="168"/>
        <v>1</v>
      </c>
      <c r="AD121">
        <f t="shared" si="101"/>
        <v>1</v>
      </c>
      <c r="AE121">
        <f t="shared" si="102"/>
        <v>1</v>
      </c>
      <c r="AF121">
        <f t="shared" si="103"/>
        <v>1</v>
      </c>
      <c r="AG121">
        <f t="shared" si="104"/>
        <v>1</v>
      </c>
      <c r="AH121">
        <f t="shared" si="105"/>
        <v>1</v>
      </c>
      <c r="AI121">
        <f t="shared" si="106"/>
        <v>1</v>
      </c>
      <c r="AJ121">
        <f t="shared" si="107"/>
        <v>1</v>
      </c>
      <c r="AK121">
        <f t="shared" si="108"/>
        <v>1</v>
      </c>
      <c r="AL121">
        <f t="shared" si="109"/>
        <v>1</v>
      </c>
      <c r="AM121">
        <f t="shared" si="110"/>
        <v>1</v>
      </c>
    </row>
    <row r="122" spans="1:39" x14ac:dyDescent="0.35">
      <c r="A122" t="str">
        <f>'Techs-Fuels Updated'!C128</f>
        <v>DRS3</v>
      </c>
      <c r="B122" t="str">
        <f>'Techs-Fuels Updated'!J128</f>
        <v>W_Vaud</v>
      </c>
      <c r="C122">
        <f>'Techs-Fuels Updated'!L128</f>
        <v>1</v>
      </c>
      <c r="D122">
        <f>'Techs-Fuels Updated'!K128</f>
        <v>1</v>
      </c>
      <c r="E122">
        <f t="shared" si="112"/>
        <v>1</v>
      </c>
      <c r="F122">
        <f t="shared" si="168"/>
        <v>1</v>
      </c>
      <c r="G122">
        <f t="shared" si="168"/>
        <v>1</v>
      </c>
      <c r="H122">
        <f t="shared" si="168"/>
        <v>1</v>
      </c>
      <c r="I122">
        <f t="shared" si="168"/>
        <v>1</v>
      </c>
      <c r="J122">
        <f t="shared" si="168"/>
        <v>1</v>
      </c>
      <c r="K122">
        <f t="shared" si="168"/>
        <v>1</v>
      </c>
      <c r="L122">
        <f t="shared" si="168"/>
        <v>1</v>
      </c>
      <c r="M122">
        <f t="shared" si="168"/>
        <v>1</v>
      </c>
      <c r="N122">
        <f t="shared" si="168"/>
        <v>1</v>
      </c>
      <c r="O122">
        <f t="shared" si="168"/>
        <v>1</v>
      </c>
      <c r="P122">
        <f t="shared" si="168"/>
        <v>1</v>
      </c>
      <c r="Q122">
        <f t="shared" si="168"/>
        <v>1</v>
      </c>
      <c r="R122">
        <f t="shared" si="168"/>
        <v>1</v>
      </c>
      <c r="S122">
        <f t="shared" si="168"/>
        <v>1</v>
      </c>
      <c r="T122">
        <f t="shared" si="168"/>
        <v>1</v>
      </c>
      <c r="U122">
        <f t="shared" si="168"/>
        <v>1</v>
      </c>
      <c r="V122">
        <f t="shared" si="168"/>
        <v>1</v>
      </c>
      <c r="W122">
        <f t="shared" si="168"/>
        <v>1</v>
      </c>
      <c r="X122">
        <f t="shared" si="168"/>
        <v>1</v>
      </c>
      <c r="Y122">
        <f t="shared" si="168"/>
        <v>1</v>
      </c>
      <c r="Z122">
        <f t="shared" si="168"/>
        <v>1</v>
      </c>
      <c r="AA122">
        <f t="shared" si="168"/>
        <v>1</v>
      </c>
      <c r="AB122">
        <f t="shared" si="168"/>
        <v>1</v>
      </c>
      <c r="AC122">
        <f t="shared" si="168"/>
        <v>1</v>
      </c>
      <c r="AD122">
        <f t="shared" si="101"/>
        <v>1</v>
      </c>
      <c r="AE122">
        <f t="shared" si="102"/>
        <v>1</v>
      </c>
      <c r="AF122">
        <f t="shared" si="103"/>
        <v>1</v>
      </c>
      <c r="AG122">
        <f t="shared" si="104"/>
        <v>1</v>
      </c>
      <c r="AH122">
        <f t="shared" si="105"/>
        <v>1</v>
      </c>
      <c r="AI122">
        <f t="shared" si="106"/>
        <v>1</v>
      </c>
      <c r="AJ122">
        <f t="shared" si="107"/>
        <v>1</v>
      </c>
      <c r="AK122">
        <f t="shared" si="108"/>
        <v>1</v>
      </c>
      <c r="AL122">
        <f t="shared" si="109"/>
        <v>1</v>
      </c>
      <c r="AM122">
        <f t="shared" si="110"/>
        <v>1</v>
      </c>
    </row>
    <row r="123" spans="1:39" x14ac:dyDescent="0.35">
      <c r="A123" t="str">
        <f>'Techs-Fuels Updated'!C129</f>
        <v>SPL6</v>
      </c>
      <c r="B123" t="str">
        <f>'Techs-Fuels Updated'!J129</f>
        <v>W_DRS4</v>
      </c>
      <c r="C123">
        <f>'Techs-Fuels Updated'!L129</f>
        <v>1</v>
      </c>
      <c r="D123">
        <f>'Techs-Fuels Updated'!K129</f>
        <v>1</v>
      </c>
      <c r="E123">
        <f t="shared" si="112"/>
        <v>1</v>
      </c>
      <c r="F123">
        <f t="shared" si="168"/>
        <v>1</v>
      </c>
      <c r="G123">
        <f t="shared" si="168"/>
        <v>1</v>
      </c>
      <c r="H123">
        <f t="shared" si="168"/>
        <v>1</v>
      </c>
      <c r="I123">
        <f t="shared" si="168"/>
        <v>1</v>
      </c>
      <c r="J123">
        <f t="shared" si="168"/>
        <v>1</v>
      </c>
      <c r="K123">
        <f t="shared" si="168"/>
        <v>1</v>
      </c>
      <c r="L123">
        <f t="shared" si="168"/>
        <v>1</v>
      </c>
      <c r="M123">
        <f t="shared" si="168"/>
        <v>1</v>
      </c>
      <c r="N123">
        <f t="shared" si="168"/>
        <v>1</v>
      </c>
      <c r="O123">
        <f t="shared" si="168"/>
        <v>1</v>
      </c>
      <c r="P123">
        <f t="shared" si="168"/>
        <v>1</v>
      </c>
      <c r="Q123">
        <f t="shared" si="168"/>
        <v>1</v>
      </c>
      <c r="R123">
        <f t="shared" si="168"/>
        <v>1</v>
      </c>
      <c r="S123">
        <f t="shared" si="168"/>
        <v>1</v>
      </c>
      <c r="T123">
        <f t="shared" si="168"/>
        <v>1</v>
      </c>
      <c r="U123">
        <f t="shared" si="168"/>
        <v>1</v>
      </c>
      <c r="V123">
        <f t="shared" si="168"/>
        <v>1</v>
      </c>
      <c r="W123">
        <f t="shared" si="168"/>
        <v>1</v>
      </c>
      <c r="X123">
        <f t="shared" si="168"/>
        <v>1</v>
      </c>
      <c r="Y123">
        <f t="shared" si="168"/>
        <v>1</v>
      </c>
      <c r="Z123">
        <f t="shared" si="168"/>
        <v>1</v>
      </c>
      <c r="AA123">
        <f t="shared" si="168"/>
        <v>1</v>
      </c>
      <c r="AB123">
        <f t="shared" si="168"/>
        <v>1</v>
      </c>
      <c r="AC123">
        <f t="shared" si="168"/>
        <v>1</v>
      </c>
      <c r="AD123">
        <f t="shared" si="101"/>
        <v>1</v>
      </c>
      <c r="AE123">
        <f t="shared" si="102"/>
        <v>1</v>
      </c>
      <c r="AF123">
        <f t="shared" si="103"/>
        <v>1</v>
      </c>
      <c r="AG123">
        <f t="shared" si="104"/>
        <v>1</v>
      </c>
      <c r="AH123">
        <f t="shared" si="105"/>
        <v>1</v>
      </c>
      <c r="AI123">
        <f t="shared" si="106"/>
        <v>1</v>
      </c>
      <c r="AJ123">
        <f t="shared" si="107"/>
        <v>1</v>
      </c>
      <c r="AK123">
        <f t="shared" si="108"/>
        <v>1</v>
      </c>
      <c r="AL123">
        <f t="shared" si="109"/>
        <v>1</v>
      </c>
      <c r="AM123">
        <f t="shared" si="110"/>
        <v>1</v>
      </c>
    </row>
    <row r="124" spans="1:39" x14ac:dyDescent="0.35">
      <c r="A124" t="str">
        <f>'Techs-Fuels Updated'!C130</f>
        <v>DCT4</v>
      </c>
      <c r="B124" t="str">
        <f>'Techs-Fuels Updated'!J130</f>
        <v>W_DRS4</v>
      </c>
      <c r="C124">
        <f>'Techs-Fuels Updated'!L130</f>
        <v>1</v>
      </c>
      <c r="D124">
        <f>'Techs-Fuels Updated'!K130</f>
        <v>1</v>
      </c>
      <c r="E124">
        <f t="shared" si="112"/>
        <v>1</v>
      </c>
      <c r="F124">
        <f t="shared" si="168"/>
        <v>1</v>
      </c>
      <c r="G124">
        <f t="shared" si="168"/>
        <v>1</v>
      </c>
      <c r="H124">
        <f t="shared" si="168"/>
        <v>1</v>
      </c>
      <c r="I124">
        <f t="shared" si="168"/>
        <v>1</v>
      </c>
      <c r="J124">
        <f t="shared" si="168"/>
        <v>1</v>
      </c>
      <c r="K124">
        <f t="shared" si="168"/>
        <v>1</v>
      </c>
      <c r="L124">
        <f t="shared" si="168"/>
        <v>1</v>
      </c>
      <c r="M124">
        <f t="shared" si="168"/>
        <v>1</v>
      </c>
      <c r="N124">
        <f t="shared" si="168"/>
        <v>1</v>
      </c>
      <c r="O124">
        <f t="shared" si="168"/>
        <v>1</v>
      </c>
      <c r="P124">
        <f t="shared" si="168"/>
        <v>1</v>
      </c>
      <c r="Q124">
        <f t="shared" si="168"/>
        <v>1</v>
      </c>
      <c r="R124">
        <f t="shared" si="168"/>
        <v>1</v>
      </c>
      <c r="S124">
        <f t="shared" si="168"/>
        <v>1</v>
      </c>
      <c r="T124">
        <f t="shared" si="168"/>
        <v>1</v>
      </c>
      <c r="U124">
        <f t="shared" si="168"/>
        <v>1</v>
      </c>
      <c r="V124">
        <f t="shared" si="168"/>
        <v>1</v>
      </c>
      <c r="W124">
        <f t="shared" si="168"/>
        <v>1</v>
      </c>
      <c r="X124">
        <f t="shared" si="168"/>
        <v>1</v>
      </c>
      <c r="Y124">
        <f t="shared" si="168"/>
        <v>1</v>
      </c>
      <c r="Z124">
        <f t="shared" si="168"/>
        <v>1</v>
      </c>
      <c r="AA124">
        <f t="shared" si="168"/>
        <v>1</v>
      </c>
      <c r="AB124">
        <f t="shared" si="168"/>
        <v>1</v>
      </c>
      <c r="AC124">
        <f t="shared" si="168"/>
        <v>1</v>
      </c>
      <c r="AD124">
        <f t="shared" si="101"/>
        <v>1</v>
      </c>
      <c r="AE124">
        <f t="shared" si="102"/>
        <v>1</v>
      </c>
      <c r="AF124">
        <f t="shared" si="103"/>
        <v>1</v>
      </c>
      <c r="AG124">
        <f t="shared" si="104"/>
        <v>1</v>
      </c>
      <c r="AH124">
        <f t="shared" si="105"/>
        <v>1</v>
      </c>
      <c r="AI124">
        <f t="shared" si="106"/>
        <v>1</v>
      </c>
      <c r="AJ124">
        <f t="shared" si="107"/>
        <v>1</v>
      </c>
      <c r="AK124">
        <f t="shared" si="108"/>
        <v>1</v>
      </c>
      <c r="AL124">
        <f t="shared" si="109"/>
        <v>1</v>
      </c>
      <c r="AM124">
        <f t="shared" si="110"/>
        <v>1</v>
      </c>
    </row>
    <row r="125" spans="1:39" x14ac:dyDescent="0.35">
      <c r="A125" t="str">
        <f>'Techs-Fuels Updated'!C131</f>
        <v>DRS4</v>
      </c>
      <c r="B125" t="str">
        <f>'Techs-Fuels Updated'!J131</f>
        <v>W_DrinOutflow</v>
      </c>
      <c r="C125">
        <f>'Techs-Fuels Updated'!L131</f>
        <v>1</v>
      </c>
      <c r="D125">
        <f>'Techs-Fuels Updated'!K131</f>
        <v>1</v>
      </c>
      <c r="E125">
        <f t="shared" si="112"/>
        <v>1</v>
      </c>
      <c r="F125">
        <f t="shared" si="168"/>
        <v>1</v>
      </c>
      <c r="G125">
        <f t="shared" si="168"/>
        <v>1</v>
      </c>
      <c r="H125">
        <f t="shared" si="168"/>
        <v>1</v>
      </c>
      <c r="I125">
        <f t="shared" si="168"/>
        <v>1</v>
      </c>
      <c r="J125">
        <f t="shared" si="168"/>
        <v>1</v>
      </c>
      <c r="K125">
        <f t="shared" si="168"/>
        <v>1</v>
      </c>
      <c r="L125">
        <f t="shared" ref="L125:AC125" si="169">K125</f>
        <v>1</v>
      </c>
      <c r="M125">
        <f t="shared" si="169"/>
        <v>1</v>
      </c>
      <c r="N125">
        <f t="shared" si="169"/>
        <v>1</v>
      </c>
      <c r="O125">
        <f t="shared" si="169"/>
        <v>1</v>
      </c>
      <c r="P125">
        <f t="shared" si="169"/>
        <v>1</v>
      </c>
      <c r="Q125">
        <f t="shared" si="169"/>
        <v>1</v>
      </c>
      <c r="R125">
        <f t="shared" si="169"/>
        <v>1</v>
      </c>
      <c r="S125">
        <f t="shared" si="169"/>
        <v>1</v>
      </c>
      <c r="T125">
        <f t="shared" si="169"/>
        <v>1</v>
      </c>
      <c r="U125">
        <f t="shared" si="169"/>
        <v>1</v>
      </c>
      <c r="V125">
        <f t="shared" si="169"/>
        <v>1</v>
      </c>
      <c r="W125">
        <f t="shared" si="169"/>
        <v>1</v>
      </c>
      <c r="X125">
        <f t="shared" si="169"/>
        <v>1</v>
      </c>
      <c r="Y125">
        <f t="shared" si="169"/>
        <v>1</v>
      </c>
      <c r="Z125">
        <f t="shared" si="169"/>
        <v>1</v>
      </c>
      <c r="AA125">
        <f t="shared" si="169"/>
        <v>1</v>
      </c>
      <c r="AB125">
        <f t="shared" si="169"/>
        <v>1</v>
      </c>
      <c r="AC125">
        <f t="shared" si="169"/>
        <v>1</v>
      </c>
      <c r="AD125">
        <f t="shared" si="101"/>
        <v>1</v>
      </c>
      <c r="AE125">
        <f t="shared" si="102"/>
        <v>1</v>
      </c>
      <c r="AF125">
        <f t="shared" si="103"/>
        <v>1</v>
      </c>
      <c r="AG125">
        <f t="shared" si="104"/>
        <v>1</v>
      </c>
      <c r="AH125">
        <f t="shared" si="105"/>
        <v>1</v>
      </c>
      <c r="AI125">
        <f t="shared" si="106"/>
        <v>1</v>
      </c>
      <c r="AJ125">
        <f t="shared" si="107"/>
        <v>1</v>
      </c>
      <c r="AK125">
        <f t="shared" si="108"/>
        <v>1</v>
      </c>
      <c r="AL125">
        <f t="shared" si="109"/>
        <v>1</v>
      </c>
      <c r="AM125">
        <f t="shared" si="110"/>
        <v>1</v>
      </c>
    </row>
    <row r="133" spans="1:29" x14ac:dyDescent="0.35">
      <c r="A133" t="s">
        <v>910</v>
      </c>
    </row>
    <row r="134" spans="1:29" x14ac:dyDescent="0.35">
      <c r="I134">
        <v>0.03</v>
      </c>
      <c r="N134">
        <v>0.03</v>
      </c>
      <c r="S134">
        <v>0.02</v>
      </c>
    </row>
    <row r="135" spans="1:29" x14ac:dyDescent="0.35">
      <c r="I135" s="172">
        <v>0.05</v>
      </c>
      <c r="J135" s="172"/>
      <c r="K135" s="172"/>
      <c r="L135" s="172"/>
      <c r="M135" s="172"/>
      <c r="N135" s="172">
        <v>0.05</v>
      </c>
      <c r="O135" s="172"/>
      <c r="P135" s="172"/>
      <c r="Q135" s="172"/>
      <c r="R135" s="172"/>
      <c r="S135" s="172">
        <v>0.05</v>
      </c>
    </row>
    <row r="136" spans="1:29" x14ac:dyDescent="0.35">
      <c r="D136">
        <v>2020</v>
      </c>
      <c r="E136">
        <v>2021</v>
      </c>
      <c r="F136">
        <v>2022</v>
      </c>
      <c r="G136">
        <v>2023</v>
      </c>
      <c r="H136">
        <v>2024</v>
      </c>
      <c r="I136">
        <v>2025</v>
      </c>
      <c r="J136">
        <v>2026</v>
      </c>
      <c r="K136">
        <v>2027</v>
      </c>
      <c r="L136">
        <v>2028</v>
      </c>
      <c r="M136">
        <v>2029</v>
      </c>
      <c r="N136">
        <v>2030</v>
      </c>
      <c r="O136">
        <v>2031</v>
      </c>
      <c r="P136">
        <v>2032</v>
      </c>
      <c r="Q136">
        <v>2033</v>
      </c>
      <c r="R136">
        <v>2034</v>
      </c>
      <c r="S136">
        <v>2035</v>
      </c>
      <c r="T136">
        <v>2036</v>
      </c>
      <c r="U136">
        <v>2037</v>
      </c>
      <c r="V136">
        <v>2038</v>
      </c>
      <c r="W136">
        <v>2039</v>
      </c>
      <c r="X136">
        <v>2040</v>
      </c>
      <c r="Y136">
        <v>2041</v>
      </c>
      <c r="Z136">
        <v>2042</v>
      </c>
      <c r="AA136">
        <v>2043</v>
      </c>
      <c r="AB136">
        <v>2044</v>
      </c>
      <c r="AC136" t="s">
        <v>3</v>
      </c>
    </row>
    <row r="137" spans="1:29" x14ac:dyDescent="0.35">
      <c r="A137" t="s">
        <v>195</v>
      </c>
      <c r="B137" t="s">
        <v>227</v>
      </c>
      <c r="C137">
        <v>1</v>
      </c>
      <c r="D137">
        <v>0.9788</v>
      </c>
      <c r="E137">
        <v>0.9788</v>
      </c>
      <c r="F137">
        <v>0.9788</v>
      </c>
      <c r="G137">
        <v>0.9788</v>
      </c>
      <c r="H137">
        <v>0.9788</v>
      </c>
      <c r="I137">
        <v>0.9788</v>
      </c>
      <c r="J137">
        <v>0.9788</v>
      </c>
      <c r="K137">
        <v>0.9788</v>
      </c>
      <c r="L137">
        <v>0.9788</v>
      </c>
      <c r="M137">
        <v>0.9788</v>
      </c>
      <c r="N137">
        <v>0.9788</v>
      </c>
      <c r="O137">
        <v>0.9788</v>
      </c>
      <c r="P137">
        <v>0.9788</v>
      </c>
      <c r="Q137">
        <v>0.9788</v>
      </c>
      <c r="R137">
        <v>0.9788</v>
      </c>
      <c r="S137">
        <v>0.9788</v>
      </c>
      <c r="T137">
        <v>0.9788</v>
      </c>
      <c r="U137">
        <v>0.9788</v>
      </c>
      <c r="V137">
        <v>0.9788</v>
      </c>
      <c r="W137">
        <v>0.9788</v>
      </c>
      <c r="X137">
        <v>0.9788</v>
      </c>
      <c r="Y137">
        <v>0.9788</v>
      </c>
      <c r="Z137">
        <v>0.9788</v>
      </c>
      <c r="AA137">
        <v>0.9788</v>
      </c>
      <c r="AB137">
        <v>0.9788</v>
      </c>
      <c r="AC137">
        <v>0.9788</v>
      </c>
    </row>
    <row r="138" spans="1:29" x14ac:dyDescent="0.35">
      <c r="A138" t="s">
        <v>196</v>
      </c>
      <c r="B138" t="s">
        <v>236</v>
      </c>
      <c r="C138">
        <v>1</v>
      </c>
      <c r="D138">
        <v>0.76900000000000002</v>
      </c>
      <c r="E138">
        <v>0.76900000000000002</v>
      </c>
      <c r="F138">
        <v>0.76900000000000002</v>
      </c>
      <c r="G138">
        <v>0.76900000000000002</v>
      </c>
      <c r="H138">
        <v>0.76900000000000002</v>
      </c>
      <c r="I138" s="10">
        <f>0.769+I135</f>
        <v>0.81900000000000006</v>
      </c>
      <c r="J138" s="10">
        <f>I138</f>
        <v>0.81900000000000006</v>
      </c>
      <c r="K138" s="10">
        <f t="shared" ref="K138:M138" si="170">J138</f>
        <v>0.81900000000000006</v>
      </c>
      <c r="L138" s="10">
        <f t="shared" si="170"/>
        <v>0.81900000000000006</v>
      </c>
      <c r="M138" s="10">
        <f t="shared" si="170"/>
        <v>0.81900000000000006</v>
      </c>
      <c r="N138" s="10">
        <f>M138+N135</f>
        <v>0.86900000000000011</v>
      </c>
      <c r="O138" s="10">
        <f>N138</f>
        <v>0.86900000000000011</v>
      </c>
      <c r="P138" s="10">
        <f t="shared" ref="P138:R138" si="171">O138</f>
        <v>0.86900000000000011</v>
      </c>
      <c r="Q138" s="10">
        <f t="shared" si="171"/>
        <v>0.86900000000000011</v>
      </c>
      <c r="R138" s="10">
        <f t="shared" si="171"/>
        <v>0.86900000000000011</v>
      </c>
      <c r="S138" s="10">
        <f>R138+S135</f>
        <v>0.91900000000000015</v>
      </c>
      <c r="T138" s="10">
        <f t="shared" ref="T138:X138" si="172">S138+T135</f>
        <v>0.91900000000000015</v>
      </c>
      <c r="U138" s="10">
        <f t="shared" si="172"/>
        <v>0.91900000000000015</v>
      </c>
      <c r="V138" s="10">
        <f t="shared" si="172"/>
        <v>0.91900000000000015</v>
      </c>
      <c r="W138" s="10">
        <f t="shared" si="172"/>
        <v>0.91900000000000015</v>
      </c>
      <c r="X138" s="10">
        <f t="shared" si="172"/>
        <v>0.91900000000000015</v>
      </c>
      <c r="Y138">
        <v>0.76900000000000002</v>
      </c>
      <c r="Z138">
        <v>0.76900000000000002</v>
      </c>
      <c r="AA138">
        <v>0.76900000000000002</v>
      </c>
      <c r="AB138">
        <v>0.76900000000000002</v>
      </c>
      <c r="AC138">
        <v>0.76900000000000002</v>
      </c>
    </row>
    <row r="139" spans="1:29" x14ac:dyDescent="0.35">
      <c r="A139" t="s">
        <v>197</v>
      </c>
      <c r="B139" t="s">
        <v>231</v>
      </c>
      <c r="C139" s="7">
        <v>1</v>
      </c>
      <c r="D139" s="172">
        <v>0.98440000000000005</v>
      </c>
      <c r="E139" s="172">
        <v>0.98440000000000005</v>
      </c>
      <c r="F139" s="172">
        <v>0.98440000000000005</v>
      </c>
      <c r="G139" s="172">
        <v>0.98440000000000005</v>
      </c>
      <c r="H139" s="172">
        <v>0.98440000000000005</v>
      </c>
      <c r="I139" s="172">
        <v>0.98440000000000005</v>
      </c>
      <c r="J139" s="172">
        <v>0.98440000000000005</v>
      </c>
      <c r="K139" s="172">
        <v>0.98440000000000005</v>
      </c>
      <c r="L139" s="172">
        <v>0.98440000000000005</v>
      </c>
      <c r="M139" s="172">
        <v>0.98440000000000005</v>
      </c>
      <c r="N139" s="172">
        <v>0.98440000000000005</v>
      </c>
      <c r="O139" s="172">
        <v>0.98440000000000005</v>
      </c>
      <c r="P139" s="172">
        <v>0.98440000000000005</v>
      </c>
      <c r="Q139" s="172">
        <v>0.98440000000000005</v>
      </c>
      <c r="R139" s="172">
        <v>0.98440000000000005</v>
      </c>
      <c r="S139" s="172">
        <v>0.98440000000000005</v>
      </c>
      <c r="T139" s="172">
        <v>0.98440000000000005</v>
      </c>
      <c r="U139" s="172">
        <v>0.98440000000000005</v>
      </c>
      <c r="V139" s="172">
        <v>0.98440000000000005</v>
      </c>
      <c r="W139" s="172">
        <v>0.98440000000000005</v>
      </c>
      <c r="X139" s="172">
        <v>0.98440000000000005</v>
      </c>
      <c r="Y139" s="172">
        <v>0.98440000000000005</v>
      </c>
      <c r="Z139" s="172">
        <v>0.98440000000000005</v>
      </c>
      <c r="AA139" s="172">
        <v>0.98440000000000005</v>
      </c>
      <c r="AB139" s="172">
        <v>0.98440000000000005</v>
      </c>
      <c r="AC139" s="172">
        <v>0.98440000000000005</v>
      </c>
    </row>
    <row r="140" spans="1:29" x14ac:dyDescent="0.35">
      <c r="A140" t="s">
        <v>198</v>
      </c>
      <c r="B140" t="s">
        <v>239</v>
      </c>
      <c r="C140" s="7">
        <v>1</v>
      </c>
      <c r="D140" s="172">
        <v>0.88080000000000003</v>
      </c>
      <c r="E140" s="172">
        <v>0.88080000000000003</v>
      </c>
      <c r="F140" s="172">
        <v>0.88080000000000003</v>
      </c>
      <c r="G140" s="172">
        <v>0.88080000000000003</v>
      </c>
      <c r="H140" s="172">
        <v>0.88080000000000003</v>
      </c>
      <c r="I140" s="172">
        <v>0.88080000000000003</v>
      </c>
      <c r="J140" s="172">
        <v>0.88080000000000003</v>
      </c>
      <c r="K140" s="172">
        <v>0.88080000000000003</v>
      </c>
      <c r="L140" s="172">
        <v>0.88080000000000003</v>
      </c>
      <c r="M140" s="172">
        <v>0.88080000000000003</v>
      </c>
      <c r="N140" s="172">
        <v>0.88080000000000003</v>
      </c>
      <c r="O140" s="172">
        <v>0.88080000000000003</v>
      </c>
      <c r="P140" s="172">
        <v>0.88080000000000003</v>
      </c>
      <c r="Q140" s="172">
        <v>0.88080000000000003</v>
      </c>
      <c r="R140" s="172">
        <v>0.88080000000000003</v>
      </c>
      <c r="S140" s="172">
        <v>0.88080000000000003</v>
      </c>
      <c r="T140" s="172">
        <v>0.88080000000000003</v>
      </c>
      <c r="U140" s="172">
        <v>0.88080000000000003</v>
      </c>
      <c r="V140" s="172">
        <v>0.88080000000000003</v>
      </c>
      <c r="W140" s="172">
        <v>0.88080000000000003</v>
      </c>
      <c r="X140" s="172">
        <v>0.88080000000000003</v>
      </c>
      <c r="Y140" s="172">
        <v>0.88080000000000003</v>
      </c>
      <c r="Z140" s="172">
        <v>0.88080000000000003</v>
      </c>
      <c r="AA140" s="172">
        <v>0.88080000000000003</v>
      </c>
      <c r="AB140" s="172">
        <v>0.88080000000000003</v>
      </c>
      <c r="AC140" s="172">
        <v>0.88080000000000003</v>
      </c>
    </row>
    <row r="141" spans="1:29" x14ac:dyDescent="0.35">
      <c r="A141" t="s">
        <v>277</v>
      </c>
      <c r="B141" t="s">
        <v>288</v>
      </c>
      <c r="C141">
        <v>1</v>
      </c>
      <c r="D141">
        <v>0.98199999999999998</v>
      </c>
      <c r="E141">
        <v>0.98199999999999998</v>
      </c>
      <c r="F141">
        <v>0.98199999999999998</v>
      </c>
      <c r="G141">
        <v>0.98199999999999998</v>
      </c>
      <c r="H141">
        <v>0.98199999999999998</v>
      </c>
      <c r="I141">
        <v>0.98199999999999998</v>
      </c>
      <c r="J141">
        <v>0.98199999999999998</v>
      </c>
      <c r="K141">
        <v>0.98199999999999998</v>
      </c>
      <c r="L141">
        <v>0.98199999999999998</v>
      </c>
      <c r="M141">
        <v>0.98199999999999998</v>
      </c>
      <c r="N141">
        <v>0.98199999999999998</v>
      </c>
      <c r="O141">
        <v>0.98199999999999998</v>
      </c>
      <c r="P141">
        <v>0.98199999999999998</v>
      </c>
      <c r="Q141">
        <v>0.98199999999999998</v>
      </c>
      <c r="R141">
        <v>0.98199999999999998</v>
      </c>
      <c r="S141">
        <v>0.98199999999999998</v>
      </c>
      <c r="T141">
        <v>0.98199999999999998</v>
      </c>
      <c r="U141">
        <v>0.98199999999999998</v>
      </c>
      <c r="V141">
        <v>0.98199999999999998</v>
      </c>
      <c r="W141">
        <v>0.98199999999999998</v>
      </c>
      <c r="X141">
        <v>0.98199999999999998</v>
      </c>
      <c r="Y141">
        <v>0.98199999999999998</v>
      </c>
      <c r="Z141">
        <v>0.98199999999999998</v>
      </c>
      <c r="AA141">
        <v>0.98199999999999998</v>
      </c>
      <c r="AB141">
        <v>0.98199999999999998</v>
      </c>
      <c r="AC141">
        <v>0.98199999999999998</v>
      </c>
    </row>
    <row r="142" spans="1:29" x14ac:dyDescent="0.35">
      <c r="A142" t="s">
        <v>278</v>
      </c>
      <c r="B142" t="s">
        <v>289</v>
      </c>
      <c r="C142">
        <v>1</v>
      </c>
      <c r="D142">
        <v>0.88</v>
      </c>
      <c r="E142">
        <v>0.88</v>
      </c>
      <c r="F142">
        <v>0.88</v>
      </c>
      <c r="G142">
        <v>0.88</v>
      </c>
      <c r="H142">
        <v>0.88</v>
      </c>
      <c r="I142">
        <v>0.88</v>
      </c>
      <c r="J142">
        <v>0.88</v>
      </c>
      <c r="K142">
        <v>0.88</v>
      </c>
      <c r="L142">
        <v>0.88</v>
      </c>
      <c r="M142">
        <v>0.88</v>
      </c>
      <c r="N142">
        <v>0.88</v>
      </c>
      <c r="O142">
        <v>0.88</v>
      </c>
      <c r="P142">
        <v>0.88</v>
      </c>
      <c r="Q142">
        <v>0.88</v>
      </c>
      <c r="R142">
        <v>0.88</v>
      </c>
      <c r="S142">
        <v>0.88</v>
      </c>
      <c r="T142">
        <v>0.88</v>
      </c>
      <c r="U142">
        <v>0.88</v>
      </c>
      <c r="V142">
        <v>0.88</v>
      </c>
      <c r="W142">
        <v>0.88</v>
      </c>
      <c r="X142">
        <v>0.88</v>
      </c>
      <c r="Y142">
        <v>0.88</v>
      </c>
      <c r="Z142">
        <v>0.88</v>
      </c>
      <c r="AA142">
        <v>0.88</v>
      </c>
      <c r="AB142">
        <v>0.88</v>
      </c>
      <c r="AC142">
        <v>0.88</v>
      </c>
    </row>
    <row r="143" spans="1:29" x14ac:dyDescent="0.35">
      <c r="A143" t="s">
        <v>473</v>
      </c>
      <c r="B143" t="s">
        <v>484</v>
      </c>
      <c r="C143">
        <v>1</v>
      </c>
      <c r="D143">
        <v>0.98099999999999998</v>
      </c>
      <c r="E143">
        <v>0.98099999999999998</v>
      </c>
      <c r="F143">
        <v>0.98099999999999998</v>
      </c>
      <c r="G143">
        <v>0.98099999999999998</v>
      </c>
      <c r="H143">
        <v>0.98099999999999998</v>
      </c>
      <c r="I143">
        <v>0.98099999999999998</v>
      </c>
      <c r="J143">
        <v>0.98099999999999998</v>
      </c>
      <c r="K143">
        <v>0.98099999999999998</v>
      </c>
      <c r="L143">
        <v>0.98099999999999998</v>
      </c>
      <c r="M143">
        <v>0.98099999999999998</v>
      </c>
      <c r="N143">
        <v>0.98099999999999998</v>
      </c>
      <c r="O143">
        <v>0.98099999999999998</v>
      </c>
      <c r="P143">
        <v>0.98099999999999998</v>
      </c>
      <c r="Q143">
        <v>0.98099999999999998</v>
      </c>
      <c r="R143">
        <v>0.98099999999999998</v>
      </c>
      <c r="S143">
        <v>0.98099999999999998</v>
      </c>
      <c r="T143">
        <v>0.98099999999999998</v>
      </c>
      <c r="U143">
        <v>0.98099999999999998</v>
      </c>
      <c r="V143">
        <v>0.98099999999999998</v>
      </c>
      <c r="W143">
        <v>0.98099999999999998</v>
      </c>
      <c r="X143">
        <v>0.98099999999999998</v>
      </c>
      <c r="Y143">
        <v>0.98099999999999998</v>
      </c>
      <c r="Z143">
        <v>0.98099999999999998</v>
      </c>
      <c r="AA143">
        <v>0.98099999999999998</v>
      </c>
      <c r="AB143">
        <v>0.98099999999999998</v>
      </c>
      <c r="AC143">
        <v>0.98099999999999998</v>
      </c>
    </row>
    <row r="144" spans="1:29" x14ac:dyDescent="0.35">
      <c r="A144" t="s">
        <v>474</v>
      </c>
      <c r="B144" t="s">
        <v>442</v>
      </c>
      <c r="C144">
        <v>1</v>
      </c>
      <c r="D144">
        <v>0.73599999999999999</v>
      </c>
      <c r="E144">
        <v>0.73599999999999999</v>
      </c>
      <c r="F144">
        <v>0.73599999999999999</v>
      </c>
      <c r="G144">
        <v>0.73599999999999999</v>
      </c>
      <c r="H144">
        <v>0.73599999999999999</v>
      </c>
      <c r="I144">
        <v>0.73599999999999999</v>
      </c>
      <c r="J144">
        <v>0.73599999999999999</v>
      </c>
      <c r="K144">
        <v>0.73599999999999999</v>
      </c>
      <c r="L144">
        <v>0.73599999999999999</v>
      </c>
      <c r="M144">
        <v>0.73599999999999999</v>
      </c>
      <c r="N144">
        <v>0.73599999999999999</v>
      </c>
      <c r="O144">
        <v>0.73599999999999999</v>
      </c>
      <c r="P144">
        <v>0.73599999999999999</v>
      </c>
      <c r="Q144">
        <v>0.73599999999999999</v>
      </c>
      <c r="R144">
        <v>0.73599999999999999</v>
      </c>
      <c r="S144">
        <v>0.73599999999999999</v>
      </c>
      <c r="T144">
        <v>0.73599999999999999</v>
      </c>
      <c r="U144">
        <v>0.73599999999999999</v>
      </c>
      <c r="V144">
        <v>0.73599999999999999</v>
      </c>
      <c r="W144">
        <v>0.73599999999999999</v>
      </c>
      <c r="X144">
        <v>0.73599999999999999</v>
      </c>
      <c r="Y144">
        <v>0.73599999999999999</v>
      </c>
      <c r="Z144">
        <v>0.73599999999999999</v>
      </c>
      <c r="AA144">
        <v>0.73599999999999999</v>
      </c>
      <c r="AB144">
        <v>0.73599999999999999</v>
      </c>
      <c r="AC144">
        <v>0.73599999999999999</v>
      </c>
    </row>
    <row r="148" spans="1:29" x14ac:dyDescent="0.35">
      <c r="A148" t="s">
        <v>911</v>
      </c>
    </row>
    <row r="149" spans="1:29" ht="15" thickBot="1" x14ac:dyDescent="0.4">
      <c r="D149">
        <v>5.0000000000000001E-3</v>
      </c>
      <c r="E149">
        <v>5.0000000000000001E-3</v>
      </c>
      <c r="F149">
        <v>5.0000000000000001E-3</v>
      </c>
      <c r="G149">
        <v>5.0000000000000001E-3</v>
      </c>
      <c r="H149">
        <v>5.0000000000000001E-3</v>
      </c>
      <c r="I149">
        <v>5.0000000000000001E-3</v>
      </c>
      <c r="J149">
        <v>5.0000000000000001E-3</v>
      </c>
      <c r="K149">
        <v>5.0000000000000001E-3</v>
      </c>
      <c r="L149">
        <v>5.0000000000000001E-3</v>
      </c>
      <c r="M149">
        <v>5.0000000000000001E-3</v>
      </c>
      <c r="N149">
        <v>5.0000000000000001E-3</v>
      </c>
      <c r="O149">
        <v>5.0000000000000001E-3</v>
      </c>
      <c r="P149">
        <v>5.0000000000000001E-3</v>
      </c>
      <c r="Q149">
        <v>5.0000000000000001E-3</v>
      </c>
      <c r="R149">
        <v>5.0000000000000001E-3</v>
      </c>
      <c r="S149">
        <v>5.0000000000000001E-3</v>
      </c>
      <c r="T149">
        <v>5.0000000000000001E-3</v>
      </c>
      <c r="U149">
        <v>5.0000000000000001E-3</v>
      </c>
      <c r="V149">
        <v>5.0000000000000001E-3</v>
      </c>
      <c r="W149">
        <v>5.0000000000000001E-3</v>
      </c>
      <c r="X149">
        <v>5.0000000000000001E-3</v>
      </c>
      <c r="Y149">
        <v>5.0000000000000001E-3</v>
      </c>
      <c r="Z149">
        <v>5.0000000000000001E-3</v>
      </c>
      <c r="AA149">
        <v>5.0000000000000001E-3</v>
      </c>
      <c r="AB149">
        <v>5.0000000000000001E-3</v>
      </c>
      <c r="AC149">
        <v>5.0000000000000001E-3</v>
      </c>
    </row>
    <row r="150" spans="1:29" ht="15" thickBot="1" x14ac:dyDescent="0.4">
      <c r="D150" s="375">
        <v>0.01</v>
      </c>
      <c r="E150" s="375">
        <v>0.01</v>
      </c>
      <c r="F150" s="375">
        <v>0.01</v>
      </c>
      <c r="G150" s="375">
        <v>0.01</v>
      </c>
      <c r="H150" s="375">
        <v>0.01</v>
      </c>
      <c r="I150" s="375">
        <v>0.01</v>
      </c>
      <c r="J150" s="376">
        <v>0.01</v>
      </c>
      <c r="K150" s="376">
        <v>0.01</v>
      </c>
      <c r="L150" s="376">
        <v>0.01</v>
      </c>
      <c r="M150" s="376">
        <v>0.01</v>
      </c>
      <c r="N150" s="376">
        <v>0.01</v>
      </c>
      <c r="O150" s="376">
        <v>0.01</v>
      </c>
      <c r="P150" s="376">
        <v>0.01</v>
      </c>
      <c r="Q150" s="376">
        <v>0.01</v>
      </c>
      <c r="R150" s="376">
        <v>0.01</v>
      </c>
      <c r="S150" s="376">
        <v>0.01</v>
      </c>
      <c r="T150" s="376">
        <v>0.01</v>
      </c>
      <c r="U150" s="376">
        <v>0.01</v>
      </c>
      <c r="V150" s="376">
        <v>0.01</v>
      </c>
      <c r="W150" s="376">
        <v>0.01</v>
      </c>
      <c r="X150" s="377">
        <v>0.01</v>
      </c>
      <c r="Y150" s="172">
        <v>0.01</v>
      </c>
      <c r="Z150" s="172">
        <v>0.01</v>
      </c>
      <c r="AA150" s="172">
        <v>0.01</v>
      </c>
      <c r="AB150" s="172">
        <v>0.01</v>
      </c>
      <c r="AC150" s="172">
        <v>0.01</v>
      </c>
    </row>
    <row r="151" spans="1:29" ht="15" thickBot="1" x14ac:dyDescent="0.4">
      <c r="D151">
        <v>2020</v>
      </c>
      <c r="E151">
        <v>2021</v>
      </c>
      <c r="F151">
        <v>2022</v>
      </c>
      <c r="G151">
        <v>2023</v>
      </c>
      <c r="H151">
        <v>2024</v>
      </c>
      <c r="I151" s="388">
        <v>2025</v>
      </c>
      <c r="J151" s="389">
        <v>2026</v>
      </c>
      <c r="K151" s="389">
        <v>2027</v>
      </c>
      <c r="L151" s="389">
        <v>2028</v>
      </c>
      <c r="M151" s="389">
        <v>2029</v>
      </c>
      <c r="N151" s="389">
        <v>2030</v>
      </c>
      <c r="O151" s="389">
        <v>2031</v>
      </c>
      <c r="P151" s="389">
        <v>2032</v>
      </c>
      <c r="Q151" s="389">
        <v>2033</v>
      </c>
      <c r="R151" s="389">
        <v>2034</v>
      </c>
      <c r="S151" s="389">
        <v>2035</v>
      </c>
      <c r="T151" s="389">
        <v>2036</v>
      </c>
      <c r="U151" s="389">
        <v>2037</v>
      </c>
      <c r="V151" s="389">
        <v>2038</v>
      </c>
      <c r="W151" s="389">
        <v>2039</v>
      </c>
      <c r="X151" s="390">
        <v>2040</v>
      </c>
      <c r="Y151">
        <v>2041</v>
      </c>
      <c r="Z151">
        <v>2042</v>
      </c>
      <c r="AA151">
        <v>2043</v>
      </c>
      <c r="AB151">
        <v>2044</v>
      </c>
      <c r="AC151" t="s">
        <v>3</v>
      </c>
    </row>
    <row r="152" spans="1:29" x14ac:dyDescent="0.35">
      <c r="A152" t="s">
        <v>195</v>
      </c>
      <c r="B152" t="s">
        <v>227</v>
      </c>
      <c r="C152">
        <v>1</v>
      </c>
      <c r="D152" s="21">
        <v>0.9788</v>
      </c>
      <c r="E152" s="21">
        <v>0.9788</v>
      </c>
      <c r="F152" s="21">
        <v>0.9788</v>
      </c>
      <c r="G152" s="21">
        <v>0.9788</v>
      </c>
      <c r="H152" s="21">
        <v>0.9788</v>
      </c>
      <c r="I152" s="21">
        <v>0.9788</v>
      </c>
      <c r="J152" s="403">
        <v>0.9788</v>
      </c>
      <c r="K152" s="403">
        <v>0.9788</v>
      </c>
      <c r="L152" s="403">
        <v>0.9788</v>
      </c>
      <c r="M152" s="403">
        <v>0.9788</v>
      </c>
      <c r="N152" s="403">
        <v>0.9788</v>
      </c>
      <c r="O152" s="403">
        <v>0.9788</v>
      </c>
      <c r="P152" s="403">
        <v>0.9788</v>
      </c>
      <c r="Q152" s="403">
        <v>0.9788</v>
      </c>
      <c r="R152" s="403">
        <v>0.9788</v>
      </c>
      <c r="S152" s="403">
        <v>0.9788</v>
      </c>
      <c r="T152" s="403">
        <v>0.9788</v>
      </c>
      <c r="U152" s="403">
        <v>0.9788</v>
      </c>
      <c r="V152" s="403">
        <v>0.9788</v>
      </c>
      <c r="W152" s="403">
        <v>0.9788</v>
      </c>
      <c r="X152" s="404">
        <v>0.9788</v>
      </c>
      <c r="Y152">
        <v>0.9788</v>
      </c>
      <c r="Z152">
        <v>0.9788</v>
      </c>
      <c r="AA152">
        <v>0.9788</v>
      </c>
      <c r="AB152">
        <v>0.9788</v>
      </c>
      <c r="AC152">
        <v>0.9788</v>
      </c>
    </row>
    <row r="153" spans="1:29" s="5" customFormat="1" x14ac:dyDescent="0.35">
      <c r="A153" s="5" t="s">
        <v>196</v>
      </c>
      <c r="B153" s="5" t="s">
        <v>236</v>
      </c>
      <c r="C153" s="5">
        <v>1</v>
      </c>
      <c r="D153" s="5">
        <v>0.76900000000000002</v>
      </c>
      <c r="E153" s="405">
        <f>D153+E150</f>
        <v>0.77900000000000003</v>
      </c>
      <c r="F153" s="405">
        <f>E153+F150</f>
        <v>0.78900000000000003</v>
      </c>
      <c r="G153" s="405">
        <f t="shared" ref="G153:X153" si="173">F153+G150</f>
        <v>0.79900000000000004</v>
      </c>
      <c r="H153" s="405">
        <f t="shared" si="173"/>
        <v>0.80900000000000005</v>
      </c>
      <c r="I153" s="405">
        <f t="shared" si="173"/>
        <v>0.81900000000000006</v>
      </c>
      <c r="J153" s="405">
        <f t="shared" si="173"/>
        <v>0.82900000000000007</v>
      </c>
      <c r="K153" s="405">
        <f t="shared" si="173"/>
        <v>0.83900000000000008</v>
      </c>
      <c r="L153" s="405">
        <f t="shared" si="173"/>
        <v>0.84900000000000009</v>
      </c>
      <c r="M153" s="405">
        <f t="shared" si="173"/>
        <v>0.8590000000000001</v>
      </c>
      <c r="N153" s="405">
        <f t="shared" si="173"/>
        <v>0.86900000000000011</v>
      </c>
      <c r="O153" s="405">
        <f t="shared" si="173"/>
        <v>0.87900000000000011</v>
      </c>
      <c r="P153" s="405">
        <f t="shared" si="173"/>
        <v>0.88900000000000012</v>
      </c>
      <c r="Q153" s="405">
        <f t="shared" si="173"/>
        <v>0.89900000000000013</v>
      </c>
      <c r="R153" s="405">
        <f t="shared" si="173"/>
        <v>0.90900000000000014</v>
      </c>
      <c r="S153" s="405">
        <f t="shared" si="173"/>
        <v>0.91900000000000015</v>
      </c>
      <c r="T153" s="405">
        <f t="shared" si="173"/>
        <v>0.92900000000000016</v>
      </c>
      <c r="U153" s="405">
        <f t="shared" si="173"/>
        <v>0.93900000000000017</v>
      </c>
      <c r="V153" s="405">
        <f t="shared" si="173"/>
        <v>0.94900000000000018</v>
      </c>
      <c r="W153" s="405">
        <f t="shared" si="173"/>
        <v>0.95900000000000019</v>
      </c>
      <c r="X153" s="405">
        <f t="shared" si="173"/>
        <v>0.96900000000000019</v>
      </c>
      <c r="Y153" s="405">
        <f>X153+Y149</f>
        <v>0.9740000000000002</v>
      </c>
      <c r="Z153" s="405">
        <f t="shared" ref="Z153:AC153" si="174">Y153+Z149</f>
        <v>0.9790000000000002</v>
      </c>
      <c r="AA153" s="405">
        <f t="shared" si="174"/>
        <v>0.98400000000000021</v>
      </c>
      <c r="AB153" s="405">
        <f t="shared" si="174"/>
        <v>0.98900000000000021</v>
      </c>
      <c r="AC153" s="405">
        <f t="shared" si="174"/>
        <v>0.99400000000000022</v>
      </c>
    </row>
    <row r="154" spans="1:29" x14ac:dyDescent="0.35">
      <c r="A154" t="s">
        <v>197</v>
      </c>
      <c r="B154" t="s">
        <v>231</v>
      </c>
      <c r="C154" s="7">
        <v>1</v>
      </c>
      <c r="D154" s="406">
        <v>0.98440000000000005</v>
      </c>
      <c r="E154" s="406">
        <v>0.98440000000000005</v>
      </c>
      <c r="F154" s="406">
        <v>0.98440000000000005</v>
      </c>
      <c r="G154" s="406">
        <v>0.98440000000000005</v>
      </c>
      <c r="H154" s="406">
        <v>0.98440000000000005</v>
      </c>
      <c r="I154" s="406">
        <v>0.98440000000000005</v>
      </c>
      <c r="J154" s="402">
        <v>0.98440000000000005</v>
      </c>
      <c r="K154" s="402">
        <v>0.98440000000000005</v>
      </c>
      <c r="L154" s="402">
        <v>0.98440000000000005</v>
      </c>
      <c r="M154" s="402">
        <v>0.98440000000000005</v>
      </c>
      <c r="N154" s="402">
        <v>0.98440000000000005</v>
      </c>
      <c r="O154" s="402">
        <v>0.98440000000000005</v>
      </c>
      <c r="P154" s="402">
        <v>0.98440000000000005</v>
      </c>
      <c r="Q154" s="402">
        <v>0.98440000000000005</v>
      </c>
      <c r="R154" s="402">
        <v>0.98440000000000005</v>
      </c>
      <c r="S154" s="402">
        <v>0.98440000000000005</v>
      </c>
      <c r="T154" s="402">
        <v>0.98440000000000005</v>
      </c>
      <c r="U154" s="402">
        <v>0.98440000000000005</v>
      </c>
      <c r="V154" s="402">
        <v>0.98440000000000005</v>
      </c>
      <c r="W154" s="402">
        <v>0.98440000000000005</v>
      </c>
      <c r="X154" s="407">
        <v>0.98440000000000005</v>
      </c>
      <c r="Y154" s="172">
        <v>0.98440000000000005</v>
      </c>
      <c r="Z154" s="172">
        <v>0.98440000000000005</v>
      </c>
      <c r="AA154" s="172">
        <v>0.98440000000000005</v>
      </c>
      <c r="AB154" s="172">
        <v>0.98440000000000005</v>
      </c>
      <c r="AC154" s="172">
        <v>0.98440000000000005</v>
      </c>
    </row>
    <row r="155" spans="1:29" s="5" customFormat="1" x14ac:dyDescent="0.35">
      <c r="A155" s="5" t="s">
        <v>198</v>
      </c>
      <c r="B155" s="5" t="s">
        <v>239</v>
      </c>
      <c r="C155" s="373">
        <v>1</v>
      </c>
      <c r="D155" s="374">
        <v>0.88080000000000003</v>
      </c>
      <c r="E155" s="405">
        <f>D155+E149</f>
        <v>0.88580000000000003</v>
      </c>
      <c r="F155" s="405">
        <f t="shared" ref="F155:AA155" si="175">E155+F149</f>
        <v>0.89080000000000004</v>
      </c>
      <c r="G155" s="405">
        <f t="shared" si="175"/>
        <v>0.89580000000000004</v>
      </c>
      <c r="H155" s="405">
        <f t="shared" si="175"/>
        <v>0.90080000000000005</v>
      </c>
      <c r="I155" s="405">
        <f t="shared" si="175"/>
        <v>0.90580000000000005</v>
      </c>
      <c r="J155" s="405">
        <f t="shared" si="175"/>
        <v>0.91080000000000005</v>
      </c>
      <c r="K155" s="405">
        <f t="shared" si="175"/>
        <v>0.91580000000000006</v>
      </c>
      <c r="L155" s="405">
        <f t="shared" si="175"/>
        <v>0.92080000000000006</v>
      </c>
      <c r="M155" s="405">
        <f t="shared" si="175"/>
        <v>0.92580000000000007</v>
      </c>
      <c r="N155" s="405">
        <f t="shared" si="175"/>
        <v>0.93080000000000007</v>
      </c>
      <c r="O155" s="405">
        <f t="shared" si="175"/>
        <v>0.93580000000000008</v>
      </c>
      <c r="P155" s="405">
        <f t="shared" si="175"/>
        <v>0.94080000000000008</v>
      </c>
      <c r="Q155" s="405">
        <f t="shared" si="175"/>
        <v>0.94580000000000009</v>
      </c>
      <c r="R155" s="405">
        <f t="shared" si="175"/>
        <v>0.95080000000000009</v>
      </c>
      <c r="S155" s="405">
        <f t="shared" si="175"/>
        <v>0.95580000000000009</v>
      </c>
      <c r="T155" s="405">
        <f t="shared" si="175"/>
        <v>0.9608000000000001</v>
      </c>
      <c r="U155" s="405">
        <f t="shared" si="175"/>
        <v>0.9658000000000001</v>
      </c>
      <c r="V155" s="405">
        <f t="shared" si="175"/>
        <v>0.97080000000000011</v>
      </c>
      <c r="W155" s="405">
        <f t="shared" si="175"/>
        <v>0.97580000000000011</v>
      </c>
      <c r="X155" s="405">
        <f t="shared" si="175"/>
        <v>0.98080000000000012</v>
      </c>
      <c r="Y155" s="405">
        <f t="shared" si="175"/>
        <v>0.98580000000000012</v>
      </c>
      <c r="Z155" s="405">
        <f t="shared" si="175"/>
        <v>0.99080000000000013</v>
      </c>
      <c r="AA155" s="405">
        <f t="shared" si="175"/>
        <v>0.99580000000000013</v>
      </c>
      <c r="AB155" s="410">
        <f>AA155</f>
        <v>0.99580000000000013</v>
      </c>
      <c r="AC155" s="410">
        <f>AB155</f>
        <v>0.99580000000000013</v>
      </c>
    </row>
    <row r="156" spans="1:29" x14ac:dyDescent="0.35">
      <c r="A156" t="s">
        <v>277</v>
      </c>
      <c r="B156" t="s">
        <v>288</v>
      </c>
      <c r="C156">
        <v>1</v>
      </c>
      <c r="D156" s="408">
        <v>0.98199999999999998</v>
      </c>
      <c r="E156" s="408">
        <v>0.98199999999999998</v>
      </c>
      <c r="F156" s="408">
        <v>0.98199999999999998</v>
      </c>
      <c r="G156" s="408">
        <v>0.98199999999999998</v>
      </c>
      <c r="H156" s="408">
        <v>0.98199999999999998</v>
      </c>
      <c r="I156" s="408">
        <v>0.98199999999999998</v>
      </c>
      <c r="J156" s="24">
        <v>0.98199999999999998</v>
      </c>
      <c r="K156" s="24">
        <v>0.98199999999999998</v>
      </c>
      <c r="L156" s="24">
        <v>0.98199999999999998</v>
      </c>
      <c r="M156" s="24">
        <v>0.98199999999999998</v>
      </c>
      <c r="N156" s="24">
        <v>0.98199999999999998</v>
      </c>
      <c r="O156" s="24">
        <v>0.98199999999999998</v>
      </c>
      <c r="P156" s="24">
        <v>0.98199999999999998</v>
      </c>
      <c r="Q156" s="24">
        <v>0.98199999999999998</v>
      </c>
      <c r="R156" s="24">
        <v>0.98199999999999998</v>
      </c>
      <c r="S156" s="24">
        <v>0.98199999999999998</v>
      </c>
      <c r="T156" s="24">
        <v>0.98199999999999998</v>
      </c>
      <c r="U156" s="24">
        <v>0.98199999999999998</v>
      </c>
      <c r="V156" s="24">
        <v>0.98199999999999998</v>
      </c>
      <c r="W156" s="24">
        <v>0.98199999999999998</v>
      </c>
      <c r="X156" s="22">
        <v>0.98199999999999998</v>
      </c>
      <c r="Y156">
        <v>0.98199999999999998</v>
      </c>
      <c r="Z156">
        <v>0.98199999999999998</v>
      </c>
      <c r="AA156">
        <v>0.98199999999999998</v>
      </c>
      <c r="AB156">
        <v>0.98199999999999998</v>
      </c>
      <c r="AC156">
        <v>0.98199999999999998</v>
      </c>
    </row>
    <row r="157" spans="1:29" s="5" customFormat="1" x14ac:dyDescent="0.35">
      <c r="A157" s="5" t="s">
        <v>278</v>
      </c>
      <c r="B157" s="5" t="s">
        <v>289</v>
      </c>
      <c r="C157" s="5">
        <v>1</v>
      </c>
      <c r="D157" s="5">
        <v>0.88</v>
      </c>
      <c r="E157" s="405">
        <f t="shared" ref="E157:AA157" si="176">D157+E149</f>
        <v>0.88500000000000001</v>
      </c>
      <c r="F157" s="405">
        <f t="shared" si="176"/>
        <v>0.89</v>
      </c>
      <c r="G157" s="405">
        <f t="shared" si="176"/>
        <v>0.89500000000000002</v>
      </c>
      <c r="H157" s="405">
        <f t="shared" si="176"/>
        <v>0.9</v>
      </c>
      <c r="I157" s="405">
        <f t="shared" si="176"/>
        <v>0.90500000000000003</v>
      </c>
      <c r="J157" s="405">
        <f t="shared" si="176"/>
        <v>0.91</v>
      </c>
      <c r="K157" s="405">
        <f t="shared" si="176"/>
        <v>0.91500000000000004</v>
      </c>
      <c r="L157" s="405">
        <f t="shared" si="176"/>
        <v>0.92</v>
      </c>
      <c r="M157" s="405">
        <f t="shared" si="176"/>
        <v>0.92500000000000004</v>
      </c>
      <c r="N157" s="405">
        <f t="shared" si="176"/>
        <v>0.93</v>
      </c>
      <c r="O157" s="405">
        <f t="shared" si="176"/>
        <v>0.93500000000000005</v>
      </c>
      <c r="P157" s="405">
        <f t="shared" si="176"/>
        <v>0.94000000000000006</v>
      </c>
      <c r="Q157" s="405">
        <f t="shared" si="176"/>
        <v>0.94500000000000006</v>
      </c>
      <c r="R157" s="405">
        <f t="shared" si="176"/>
        <v>0.95000000000000007</v>
      </c>
      <c r="S157" s="405">
        <f t="shared" si="176"/>
        <v>0.95500000000000007</v>
      </c>
      <c r="T157" s="405">
        <f t="shared" si="176"/>
        <v>0.96000000000000008</v>
      </c>
      <c r="U157" s="405">
        <f t="shared" si="176"/>
        <v>0.96500000000000008</v>
      </c>
      <c r="V157" s="405">
        <f t="shared" si="176"/>
        <v>0.97000000000000008</v>
      </c>
      <c r="W157" s="405">
        <f t="shared" si="176"/>
        <v>0.97500000000000009</v>
      </c>
      <c r="X157" s="405">
        <f t="shared" si="176"/>
        <v>0.98000000000000009</v>
      </c>
      <c r="Y157" s="405">
        <f t="shared" si="176"/>
        <v>0.9850000000000001</v>
      </c>
      <c r="Z157" s="405">
        <f t="shared" si="176"/>
        <v>0.9900000000000001</v>
      </c>
      <c r="AA157" s="405">
        <f t="shared" si="176"/>
        <v>0.99500000000000011</v>
      </c>
      <c r="AB157" s="410">
        <f>AA157</f>
        <v>0.99500000000000011</v>
      </c>
      <c r="AC157" s="410">
        <f>AB157</f>
        <v>0.99500000000000011</v>
      </c>
    </row>
    <row r="158" spans="1:29" x14ac:dyDescent="0.35">
      <c r="A158" t="s">
        <v>473</v>
      </c>
      <c r="B158" t="s">
        <v>484</v>
      </c>
      <c r="C158">
        <v>1</v>
      </c>
      <c r="D158" s="408">
        <v>0.98099999999999998</v>
      </c>
      <c r="E158" s="408">
        <v>0.98099999999999998</v>
      </c>
      <c r="F158" s="408">
        <v>0.98099999999999998</v>
      </c>
      <c r="G158" s="408">
        <v>0.98099999999999998</v>
      </c>
      <c r="H158" s="408">
        <v>0.98099999999999998</v>
      </c>
      <c r="I158" s="408">
        <v>0.98099999999999998</v>
      </c>
      <c r="J158" s="24">
        <v>0.98099999999999998</v>
      </c>
      <c r="K158" s="24">
        <v>0.98099999999999998</v>
      </c>
      <c r="L158" s="24">
        <v>0.98099999999999998</v>
      </c>
      <c r="M158" s="24">
        <v>0.98099999999999998</v>
      </c>
      <c r="N158" s="24">
        <v>0.98099999999999998</v>
      </c>
      <c r="O158" s="24">
        <v>0.98099999999999998</v>
      </c>
      <c r="P158" s="24">
        <v>0.98099999999999998</v>
      </c>
      <c r="Q158" s="24">
        <v>0.98099999999999998</v>
      </c>
      <c r="R158" s="24">
        <v>0.98099999999999998</v>
      </c>
      <c r="S158" s="24">
        <v>0.98099999999999998</v>
      </c>
      <c r="T158" s="24">
        <v>0.98099999999999998</v>
      </c>
      <c r="U158" s="24">
        <v>0.98099999999999998</v>
      </c>
      <c r="V158" s="24">
        <v>0.98099999999999998</v>
      </c>
      <c r="W158" s="24">
        <v>0.98099999999999998</v>
      </c>
      <c r="X158" s="22">
        <v>0.98099999999999998</v>
      </c>
      <c r="Y158">
        <v>0.98099999999999998</v>
      </c>
      <c r="Z158">
        <v>0.98099999999999998</v>
      </c>
      <c r="AA158">
        <v>0.98099999999999998</v>
      </c>
      <c r="AB158">
        <v>0.98099999999999998</v>
      </c>
      <c r="AC158">
        <v>0.98099999999999998</v>
      </c>
    </row>
    <row r="159" spans="1:29" s="5" customFormat="1" ht="15" thickBot="1" x14ac:dyDescent="0.4">
      <c r="A159" s="5" t="s">
        <v>474</v>
      </c>
      <c r="B159" s="5" t="s">
        <v>442</v>
      </c>
      <c r="C159" s="5">
        <v>1</v>
      </c>
      <c r="D159" s="5">
        <v>0.73599999999999999</v>
      </c>
      <c r="E159" s="409">
        <f>D159+E150</f>
        <v>0.746</v>
      </c>
      <c r="F159" s="409">
        <f t="shared" ref="F159:AC159" si="177">E159+F150</f>
        <v>0.75600000000000001</v>
      </c>
      <c r="G159" s="409">
        <f t="shared" si="177"/>
        <v>0.76600000000000001</v>
      </c>
      <c r="H159" s="409">
        <f t="shared" si="177"/>
        <v>0.77600000000000002</v>
      </c>
      <c r="I159" s="409">
        <f t="shared" si="177"/>
        <v>0.78600000000000003</v>
      </c>
      <c r="J159" s="409">
        <f t="shared" si="177"/>
        <v>0.79600000000000004</v>
      </c>
      <c r="K159" s="409">
        <f t="shared" si="177"/>
        <v>0.80600000000000005</v>
      </c>
      <c r="L159" s="409">
        <f t="shared" si="177"/>
        <v>0.81600000000000006</v>
      </c>
      <c r="M159" s="409">
        <f t="shared" si="177"/>
        <v>0.82600000000000007</v>
      </c>
      <c r="N159" s="409">
        <f t="shared" si="177"/>
        <v>0.83600000000000008</v>
      </c>
      <c r="O159" s="409">
        <f t="shared" si="177"/>
        <v>0.84600000000000009</v>
      </c>
      <c r="P159" s="409">
        <f t="shared" si="177"/>
        <v>0.85600000000000009</v>
      </c>
      <c r="Q159" s="409">
        <f t="shared" si="177"/>
        <v>0.8660000000000001</v>
      </c>
      <c r="R159" s="409">
        <f t="shared" si="177"/>
        <v>0.87600000000000011</v>
      </c>
      <c r="S159" s="409">
        <f t="shared" si="177"/>
        <v>0.88600000000000012</v>
      </c>
      <c r="T159" s="409">
        <f t="shared" si="177"/>
        <v>0.89600000000000013</v>
      </c>
      <c r="U159" s="409">
        <f t="shared" si="177"/>
        <v>0.90600000000000014</v>
      </c>
      <c r="V159" s="409">
        <f t="shared" si="177"/>
        <v>0.91600000000000015</v>
      </c>
      <c r="W159" s="409">
        <f t="shared" si="177"/>
        <v>0.92600000000000016</v>
      </c>
      <c r="X159" s="409">
        <f t="shared" si="177"/>
        <v>0.93600000000000017</v>
      </c>
      <c r="Y159" s="409">
        <f t="shared" si="177"/>
        <v>0.94600000000000017</v>
      </c>
      <c r="Z159" s="409">
        <f t="shared" si="177"/>
        <v>0.95600000000000018</v>
      </c>
      <c r="AA159" s="409">
        <f t="shared" si="177"/>
        <v>0.96600000000000019</v>
      </c>
      <c r="AB159" s="409">
        <f>AA159+AB150</f>
        <v>0.9760000000000002</v>
      </c>
      <c r="AC159" s="409">
        <f t="shared" si="177"/>
        <v>0.98600000000000021</v>
      </c>
    </row>
    <row r="161" spans="1:29" x14ac:dyDescent="0.35">
      <c r="D161" t="s">
        <v>433</v>
      </c>
      <c r="E161" s="102">
        <f>1-E153</f>
        <v>0.22099999999999997</v>
      </c>
      <c r="F161" s="102">
        <f t="shared" ref="F161:X161" si="178">1-F153</f>
        <v>0.21099999999999997</v>
      </c>
      <c r="G161" s="102">
        <f t="shared" si="178"/>
        <v>0.20099999999999996</v>
      </c>
      <c r="H161" s="102">
        <f t="shared" si="178"/>
        <v>0.19099999999999995</v>
      </c>
      <c r="I161" s="102">
        <f t="shared" si="178"/>
        <v>0.18099999999999994</v>
      </c>
      <c r="J161" s="102">
        <f t="shared" si="178"/>
        <v>0.17099999999999993</v>
      </c>
      <c r="K161" s="102">
        <f t="shared" si="178"/>
        <v>0.16099999999999992</v>
      </c>
      <c r="L161" s="102">
        <f t="shared" si="178"/>
        <v>0.15099999999999991</v>
      </c>
      <c r="M161" s="102">
        <f t="shared" si="178"/>
        <v>0.1409999999999999</v>
      </c>
      <c r="N161" s="102">
        <f t="shared" si="178"/>
        <v>0.13099999999999989</v>
      </c>
      <c r="O161" s="102">
        <f t="shared" si="178"/>
        <v>0.12099999999999989</v>
      </c>
      <c r="P161" s="102">
        <f t="shared" si="178"/>
        <v>0.11099999999999988</v>
      </c>
      <c r="Q161" s="102">
        <f t="shared" si="178"/>
        <v>0.10099999999999987</v>
      </c>
      <c r="R161" s="102">
        <f t="shared" si="178"/>
        <v>9.0999999999999859E-2</v>
      </c>
      <c r="S161" s="102">
        <f t="shared" si="178"/>
        <v>8.099999999999985E-2</v>
      </c>
      <c r="T161" s="102">
        <f t="shared" si="178"/>
        <v>7.0999999999999841E-2</v>
      </c>
      <c r="U161" s="102">
        <f t="shared" si="178"/>
        <v>6.0999999999999832E-2</v>
      </c>
      <c r="V161" s="102">
        <f t="shared" si="178"/>
        <v>5.0999999999999823E-2</v>
      </c>
      <c r="W161" s="102">
        <f t="shared" si="178"/>
        <v>4.0999999999999814E-2</v>
      </c>
      <c r="X161" s="102">
        <f t="shared" si="178"/>
        <v>3.0999999999999805E-2</v>
      </c>
    </row>
    <row r="162" spans="1:29" x14ac:dyDescent="0.35">
      <c r="D162" t="s">
        <v>437</v>
      </c>
      <c r="E162" s="102">
        <f t="shared" ref="E162" si="179">1-E155</f>
        <v>0.11419999999999997</v>
      </c>
      <c r="F162" s="102">
        <f t="shared" ref="F162:X162" si="180">1-F155</f>
        <v>0.10919999999999996</v>
      </c>
      <c r="G162" s="102">
        <f t="shared" si="180"/>
        <v>0.10419999999999996</v>
      </c>
      <c r="H162" s="102">
        <f t="shared" si="180"/>
        <v>9.9199999999999955E-2</v>
      </c>
      <c r="I162" s="102">
        <f t="shared" si="180"/>
        <v>9.419999999999995E-2</v>
      </c>
      <c r="J162" s="102">
        <f t="shared" si="180"/>
        <v>8.9199999999999946E-2</v>
      </c>
      <c r="K162" s="102">
        <f t="shared" si="180"/>
        <v>8.4199999999999942E-2</v>
      </c>
      <c r="L162" s="102">
        <f t="shared" si="180"/>
        <v>7.9199999999999937E-2</v>
      </c>
      <c r="M162" s="102">
        <f t="shared" si="180"/>
        <v>7.4199999999999933E-2</v>
      </c>
      <c r="N162" s="102">
        <f t="shared" si="180"/>
        <v>6.9199999999999928E-2</v>
      </c>
      <c r="O162" s="102">
        <f t="shared" si="180"/>
        <v>6.4199999999999924E-2</v>
      </c>
      <c r="P162" s="102">
        <f t="shared" si="180"/>
        <v>5.9199999999999919E-2</v>
      </c>
      <c r="Q162" s="102">
        <f t="shared" si="180"/>
        <v>5.4199999999999915E-2</v>
      </c>
      <c r="R162" s="102">
        <f t="shared" si="180"/>
        <v>4.919999999999991E-2</v>
      </c>
      <c r="S162" s="102">
        <f t="shared" si="180"/>
        <v>4.4199999999999906E-2</v>
      </c>
      <c r="T162" s="102">
        <f t="shared" si="180"/>
        <v>3.9199999999999902E-2</v>
      </c>
      <c r="U162" s="102">
        <f t="shared" si="180"/>
        <v>3.4199999999999897E-2</v>
      </c>
      <c r="V162" s="102">
        <f t="shared" si="180"/>
        <v>2.9199999999999893E-2</v>
      </c>
      <c r="W162" s="102">
        <f t="shared" si="180"/>
        <v>2.4199999999999888E-2</v>
      </c>
      <c r="X162" s="102">
        <f t="shared" si="180"/>
        <v>1.9199999999999884E-2</v>
      </c>
    </row>
    <row r="163" spans="1:29" x14ac:dyDescent="0.35">
      <c r="D163" t="s">
        <v>438</v>
      </c>
      <c r="E163" s="102">
        <f t="shared" ref="E163" si="181">1-E157</f>
        <v>0.11499999999999999</v>
      </c>
      <c r="F163" s="102">
        <f t="shared" ref="F163:X163" si="182">1-F157</f>
        <v>0.10999999999999999</v>
      </c>
      <c r="G163" s="102">
        <f t="shared" si="182"/>
        <v>0.10499999999999998</v>
      </c>
      <c r="H163" s="102">
        <f t="shared" si="182"/>
        <v>9.9999999999999978E-2</v>
      </c>
      <c r="I163" s="102">
        <f t="shared" si="182"/>
        <v>9.4999999999999973E-2</v>
      </c>
      <c r="J163" s="102">
        <f t="shared" si="182"/>
        <v>8.9999999999999969E-2</v>
      </c>
      <c r="K163" s="102">
        <f t="shared" si="182"/>
        <v>8.4999999999999964E-2</v>
      </c>
      <c r="L163" s="102">
        <f t="shared" si="182"/>
        <v>7.999999999999996E-2</v>
      </c>
      <c r="M163" s="102">
        <f t="shared" si="182"/>
        <v>7.4999999999999956E-2</v>
      </c>
      <c r="N163" s="102">
        <f t="shared" si="182"/>
        <v>6.9999999999999951E-2</v>
      </c>
      <c r="O163" s="102">
        <f t="shared" si="182"/>
        <v>6.4999999999999947E-2</v>
      </c>
      <c r="P163" s="102">
        <f t="shared" si="182"/>
        <v>5.9999999999999942E-2</v>
      </c>
      <c r="Q163" s="102">
        <f t="shared" si="182"/>
        <v>5.4999999999999938E-2</v>
      </c>
      <c r="R163" s="102">
        <f t="shared" si="182"/>
        <v>4.9999999999999933E-2</v>
      </c>
      <c r="S163" s="102">
        <f t="shared" si="182"/>
        <v>4.4999999999999929E-2</v>
      </c>
      <c r="T163" s="102">
        <f t="shared" si="182"/>
        <v>3.9999999999999925E-2</v>
      </c>
      <c r="U163" s="102">
        <f t="shared" si="182"/>
        <v>3.499999999999992E-2</v>
      </c>
      <c r="V163" s="102">
        <f t="shared" si="182"/>
        <v>2.9999999999999916E-2</v>
      </c>
      <c r="W163" s="102">
        <f t="shared" si="182"/>
        <v>2.4999999999999911E-2</v>
      </c>
      <c r="X163" s="102">
        <f t="shared" si="182"/>
        <v>1.9999999999999907E-2</v>
      </c>
    </row>
    <row r="164" spans="1:29" x14ac:dyDescent="0.35">
      <c r="A164" t="s">
        <v>912</v>
      </c>
      <c r="D164" t="s">
        <v>439</v>
      </c>
      <c r="E164" s="102">
        <f t="shared" ref="E164" si="183">1-E159</f>
        <v>0.254</v>
      </c>
      <c r="F164" s="102">
        <f t="shared" ref="F164:X164" si="184">1-F159</f>
        <v>0.24399999999999999</v>
      </c>
      <c r="G164" s="102">
        <f t="shared" si="184"/>
        <v>0.23399999999999999</v>
      </c>
      <c r="H164" s="102">
        <f t="shared" si="184"/>
        <v>0.22399999999999998</v>
      </c>
      <c r="I164" s="102">
        <f t="shared" si="184"/>
        <v>0.21399999999999997</v>
      </c>
      <c r="J164" s="102">
        <f t="shared" si="184"/>
        <v>0.20399999999999996</v>
      </c>
      <c r="K164" s="102">
        <f t="shared" si="184"/>
        <v>0.19399999999999995</v>
      </c>
      <c r="L164" s="102">
        <f t="shared" si="184"/>
        <v>0.18399999999999994</v>
      </c>
      <c r="M164" s="102">
        <f t="shared" si="184"/>
        <v>0.17399999999999993</v>
      </c>
      <c r="N164" s="102">
        <f t="shared" si="184"/>
        <v>0.16399999999999992</v>
      </c>
      <c r="O164" s="102">
        <f t="shared" si="184"/>
        <v>0.15399999999999991</v>
      </c>
      <c r="P164" s="102">
        <f t="shared" si="184"/>
        <v>0.14399999999999991</v>
      </c>
      <c r="Q164" s="102">
        <f t="shared" si="184"/>
        <v>0.1339999999999999</v>
      </c>
      <c r="R164" s="102">
        <f t="shared" si="184"/>
        <v>0.12399999999999989</v>
      </c>
      <c r="S164" s="102">
        <f t="shared" si="184"/>
        <v>0.11399999999999988</v>
      </c>
      <c r="T164" s="102">
        <f t="shared" si="184"/>
        <v>0.10399999999999987</v>
      </c>
      <c r="U164" s="102">
        <f t="shared" si="184"/>
        <v>9.3999999999999861E-2</v>
      </c>
      <c r="V164" s="102">
        <f t="shared" si="184"/>
        <v>8.3999999999999853E-2</v>
      </c>
      <c r="W164" s="102">
        <f t="shared" si="184"/>
        <v>7.3999999999999844E-2</v>
      </c>
      <c r="X164" s="102">
        <f t="shared" si="184"/>
        <v>6.3999999999999835E-2</v>
      </c>
    </row>
    <row r="165" spans="1:29" ht="15" thickBot="1" x14ac:dyDescent="0.4"/>
    <row r="166" spans="1:29" ht="15" thickBot="1" x14ac:dyDescent="0.4">
      <c r="I166" s="400"/>
      <c r="J166" s="401"/>
      <c r="K166" s="401"/>
      <c r="L166" s="401"/>
      <c r="M166" s="401"/>
      <c r="N166" s="401"/>
      <c r="O166" s="401"/>
      <c r="P166" s="401"/>
      <c r="Q166" s="401"/>
      <c r="R166" s="401"/>
      <c r="S166" s="401"/>
      <c r="T166" s="386"/>
      <c r="U166" s="386"/>
      <c r="V166" s="386"/>
      <c r="W166" s="386"/>
      <c r="X166" s="387"/>
    </row>
    <row r="167" spans="1:29" x14ac:dyDescent="0.35">
      <c r="D167">
        <v>2020</v>
      </c>
      <c r="E167">
        <v>2021</v>
      </c>
      <c r="F167">
        <v>2022</v>
      </c>
      <c r="G167">
        <v>2023</v>
      </c>
      <c r="H167">
        <v>2024</v>
      </c>
      <c r="I167" s="388">
        <v>2025</v>
      </c>
      <c r="J167" s="389">
        <v>2026</v>
      </c>
      <c r="K167" s="389">
        <v>2027</v>
      </c>
      <c r="L167" s="389">
        <v>2028</v>
      </c>
      <c r="M167" s="389">
        <v>2029</v>
      </c>
      <c r="N167" s="389">
        <v>2030</v>
      </c>
      <c r="O167" s="389">
        <v>2031</v>
      </c>
      <c r="P167" s="389">
        <v>2032</v>
      </c>
      <c r="Q167" s="389">
        <v>2033</v>
      </c>
      <c r="R167" s="389">
        <v>2034</v>
      </c>
      <c r="S167" s="389">
        <v>2035</v>
      </c>
      <c r="T167" s="389">
        <v>2036</v>
      </c>
      <c r="U167" s="389">
        <v>2037</v>
      </c>
      <c r="V167" s="389">
        <v>2038</v>
      </c>
      <c r="W167" s="389">
        <v>2039</v>
      </c>
      <c r="X167" s="390">
        <v>2040</v>
      </c>
      <c r="Y167">
        <v>2041</v>
      </c>
      <c r="Z167">
        <v>2042</v>
      </c>
      <c r="AA167">
        <v>2043</v>
      </c>
      <c r="AB167">
        <v>2044</v>
      </c>
      <c r="AC167" t="s">
        <v>3</v>
      </c>
    </row>
    <row r="168" spans="1:29" x14ac:dyDescent="0.35">
      <c r="A168" t="s">
        <v>195</v>
      </c>
      <c r="B168" t="s">
        <v>227</v>
      </c>
      <c r="C168">
        <v>1</v>
      </c>
      <c r="D168">
        <v>0.9788</v>
      </c>
      <c r="E168">
        <v>0.9788</v>
      </c>
      <c r="F168">
        <v>0.9788</v>
      </c>
      <c r="G168">
        <v>0.9788</v>
      </c>
      <c r="H168">
        <v>0.9788</v>
      </c>
      <c r="I168" s="378">
        <v>0.9788</v>
      </c>
      <c r="J168" s="66">
        <v>0.9788</v>
      </c>
      <c r="K168" s="66">
        <v>0.9788</v>
      </c>
      <c r="L168" s="66">
        <v>0.9788</v>
      </c>
      <c r="M168" s="66">
        <v>0.9788</v>
      </c>
      <c r="N168" s="66">
        <v>0.9788</v>
      </c>
      <c r="O168" s="66">
        <v>0.9788</v>
      </c>
      <c r="P168" s="66">
        <v>0.9788</v>
      </c>
      <c r="Q168" s="66">
        <v>0.9788</v>
      </c>
      <c r="R168" s="66">
        <v>0.9788</v>
      </c>
      <c r="S168" s="66">
        <v>0.9788</v>
      </c>
      <c r="T168" s="66">
        <v>0.9788</v>
      </c>
      <c r="U168" s="66">
        <v>0.9788</v>
      </c>
      <c r="V168" s="66">
        <v>0.9788</v>
      </c>
      <c r="W168" s="66">
        <v>0.9788</v>
      </c>
      <c r="X168" s="379">
        <v>0.9788</v>
      </c>
      <c r="Y168">
        <v>0.9788</v>
      </c>
      <c r="Z168">
        <v>0.9788</v>
      </c>
      <c r="AA168">
        <v>0.9788</v>
      </c>
      <c r="AB168">
        <v>0.9788</v>
      </c>
      <c r="AC168">
        <v>0.9788</v>
      </c>
    </row>
    <row r="169" spans="1:29" s="5" customFormat="1" x14ac:dyDescent="0.35">
      <c r="A169" s="5" t="s">
        <v>196</v>
      </c>
      <c r="B169" s="5" t="s">
        <v>236</v>
      </c>
      <c r="C169" s="5">
        <v>1</v>
      </c>
      <c r="D169" s="5">
        <v>0.76900000000000002</v>
      </c>
      <c r="E169" s="5">
        <v>0.76900000000000002</v>
      </c>
      <c r="F169" s="5">
        <v>0.76900000000000002</v>
      </c>
      <c r="G169" s="5">
        <v>0.76900000000000002</v>
      </c>
      <c r="H169" s="5">
        <v>0.76900000000000002</v>
      </c>
      <c r="I169" s="380">
        <f>0.769+I166</f>
        <v>0.76900000000000002</v>
      </c>
      <c r="J169" s="381">
        <f>I169</f>
        <v>0.76900000000000002</v>
      </c>
      <c r="K169" s="381">
        <f t="shared" ref="K169" si="185">J169</f>
        <v>0.76900000000000002</v>
      </c>
      <c r="L169" s="381">
        <f t="shared" ref="L169" si="186">K169</f>
        <v>0.76900000000000002</v>
      </c>
      <c r="M169" s="381">
        <f t="shared" ref="M169" si="187">L169</f>
        <v>0.76900000000000002</v>
      </c>
      <c r="N169" s="381">
        <f>M169+N166</f>
        <v>0.76900000000000002</v>
      </c>
      <c r="O169" s="381">
        <f>N169</f>
        <v>0.76900000000000002</v>
      </c>
      <c r="P169" s="381">
        <f t="shared" ref="P169" si="188">O169</f>
        <v>0.76900000000000002</v>
      </c>
      <c r="Q169" s="381">
        <f t="shared" ref="Q169" si="189">P169</f>
        <v>0.76900000000000002</v>
      </c>
      <c r="R169" s="381">
        <f t="shared" ref="R169" si="190">Q169</f>
        <v>0.76900000000000002</v>
      </c>
      <c r="S169" s="381">
        <f>R169+S166</f>
        <v>0.76900000000000002</v>
      </c>
      <c r="T169" s="381">
        <f t="shared" ref="T169" si="191">S169+T166</f>
        <v>0.76900000000000002</v>
      </c>
      <c r="U169" s="381">
        <f t="shared" ref="U169" si="192">T169+U166</f>
        <v>0.76900000000000002</v>
      </c>
      <c r="V169" s="381">
        <f t="shared" ref="V169" si="193">U169+V166</f>
        <v>0.76900000000000002</v>
      </c>
      <c r="W169" s="381">
        <f t="shared" ref="W169" si="194">V169+W166</f>
        <v>0.76900000000000002</v>
      </c>
      <c r="X169" s="382">
        <f t="shared" ref="X169" si="195">W169+X166</f>
        <v>0.76900000000000002</v>
      </c>
      <c r="Y169" s="5">
        <v>0.76900000000000002</v>
      </c>
      <c r="Z169" s="5">
        <v>0.76900000000000002</v>
      </c>
      <c r="AA169" s="5">
        <v>0.76900000000000002</v>
      </c>
      <c r="AB169" s="5">
        <v>0.76900000000000002</v>
      </c>
      <c r="AC169" s="5">
        <v>0.76900000000000002</v>
      </c>
    </row>
    <row r="170" spans="1:29" x14ac:dyDescent="0.35">
      <c r="A170" t="s">
        <v>197</v>
      </c>
      <c r="B170" t="s">
        <v>231</v>
      </c>
      <c r="C170" s="7">
        <v>1</v>
      </c>
      <c r="D170" s="172">
        <v>0.98440000000000005</v>
      </c>
      <c r="E170" s="172">
        <v>0.98440000000000005</v>
      </c>
      <c r="F170" s="172">
        <v>0.98440000000000005</v>
      </c>
      <c r="G170" s="172">
        <v>0.98440000000000005</v>
      </c>
      <c r="H170" s="172">
        <v>0.98440000000000005</v>
      </c>
      <c r="I170" s="383">
        <v>0.98440000000000005</v>
      </c>
      <c r="J170" s="384">
        <v>0.98440000000000005</v>
      </c>
      <c r="K170" s="384">
        <v>0.98440000000000005</v>
      </c>
      <c r="L170" s="384">
        <v>0.98440000000000005</v>
      </c>
      <c r="M170" s="384">
        <v>0.98440000000000005</v>
      </c>
      <c r="N170" s="384">
        <v>0.98440000000000005</v>
      </c>
      <c r="O170" s="384">
        <v>0.98440000000000005</v>
      </c>
      <c r="P170" s="384">
        <v>0.98440000000000005</v>
      </c>
      <c r="Q170" s="384">
        <v>0.98440000000000005</v>
      </c>
      <c r="R170" s="384">
        <v>0.98440000000000005</v>
      </c>
      <c r="S170" s="384">
        <v>0.98440000000000005</v>
      </c>
      <c r="T170" s="384">
        <v>0.98440000000000005</v>
      </c>
      <c r="U170" s="384">
        <v>0.98440000000000005</v>
      </c>
      <c r="V170" s="384">
        <v>0.98440000000000005</v>
      </c>
      <c r="W170" s="384">
        <v>0.98440000000000005</v>
      </c>
      <c r="X170" s="385">
        <v>0.98440000000000005</v>
      </c>
      <c r="Y170" s="172">
        <v>0.98440000000000005</v>
      </c>
      <c r="Z170" s="172">
        <v>0.98440000000000005</v>
      </c>
      <c r="AA170" s="172">
        <v>0.98440000000000005</v>
      </c>
      <c r="AB170" s="172">
        <v>0.98440000000000005</v>
      </c>
      <c r="AC170" s="172">
        <v>0.98440000000000005</v>
      </c>
    </row>
    <row r="171" spans="1:29" s="5" customFormat="1" x14ac:dyDescent="0.35">
      <c r="A171" s="5" t="s">
        <v>198</v>
      </c>
      <c r="B171" s="5" t="s">
        <v>239</v>
      </c>
      <c r="C171" s="373">
        <v>1</v>
      </c>
      <c r="D171" s="374">
        <v>0.88080000000000003</v>
      </c>
      <c r="E171" s="374">
        <v>0.88080000000000003</v>
      </c>
      <c r="F171" s="374">
        <v>0.88080000000000003</v>
      </c>
      <c r="G171" s="374">
        <v>0.88080000000000003</v>
      </c>
      <c r="H171" s="374">
        <v>0.88080000000000003</v>
      </c>
      <c r="I171" s="391">
        <v>0.88080000000000003</v>
      </c>
      <c r="J171" s="392">
        <v>0.88080000000000003</v>
      </c>
      <c r="K171" s="392">
        <v>0.88080000000000003</v>
      </c>
      <c r="L171" s="392">
        <v>0.88080000000000003</v>
      </c>
      <c r="M171" s="392">
        <v>0.88080000000000003</v>
      </c>
      <c r="N171" s="392">
        <v>0.88080000000000003</v>
      </c>
      <c r="O171" s="392">
        <v>0.88080000000000003</v>
      </c>
      <c r="P171" s="392">
        <v>0.88080000000000003</v>
      </c>
      <c r="Q171" s="392">
        <v>0.88080000000000003</v>
      </c>
      <c r="R171" s="392">
        <v>0.88080000000000003</v>
      </c>
      <c r="S171" s="392">
        <v>0.88080000000000003</v>
      </c>
      <c r="T171" s="392">
        <v>0.88080000000000003</v>
      </c>
      <c r="U171" s="392">
        <v>0.88080000000000003</v>
      </c>
      <c r="V171" s="392">
        <v>0.88080000000000003</v>
      </c>
      <c r="W171" s="392">
        <v>0.88080000000000003</v>
      </c>
      <c r="X171" s="393">
        <v>0.88080000000000003</v>
      </c>
      <c r="Y171" s="374">
        <v>0.88080000000000003</v>
      </c>
      <c r="Z171" s="374">
        <v>0.88080000000000003</v>
      </c>
      <c r="AA171" s="374">
        <v>0.88080000000000003</v>
      </c>
      <c r="AB171" s="374">
        <v>0.88080000000000003</v>
      </c>
      <c r="AC171" s="374">
        <v>0.88080000000000003</v>
      </c>
    </row>
    <row r="172" spans="1:29" x14ac:dyDescent="0.35">
      <c r="A172" t="s">
        <v>277</v>
      </c>
      <c r="B172" t="s">
        <v>288</v>
      </c>
      <c r="C172">
        <v>1</v>
      </c>
      <c r="D172">
        <v>0.98199999999999998</v>
      </c>
      <c r="E172">
        <v>0.98199999999999998</v>
      </c>
      <c r="F172">
        <v>0.98199999999999998</v>
      </c>
      <c r="G172">
        <v>0.98199999999999998</v>
      </c>
      <c r="H172">
        <v>0.98199999999999998</v>
      </c>
      <c r="I172" s="378">
        <v>0.98199999999999998</v>
      </c>
      <c r="J172" s="66">
        <v>0.98199999999999998</v>
      </c>
      <c r="K172" s="66">
        <v>0.98199999999999998</v>
      </c>
      <c r="L172" s="66">
        <v>0.98199999999999998</v>
      </c>
      <c r="M172" s="66">
        <v>0.98199999999999998</v>
      </c>
      <c r="N172" s="66">
        <v>0.98199999999999998</v>
      </c>
      <c r="O172" s="66">
        <v>0.98199999999999998</v>
      </c>
      <c r="P172" s="66">
        <v>0.98199999999999998</v>
      </c>
      <c r="Q172" s="66">
        <v>0.98199999999999998</v>
      </c>
      <c r="R172" s="66">
        <v>0.98199999999999998</v>
      </c>
      <c r="S172" s="66">
        <v>0.98199999999999998</v>
      </c>
      <c r="T172" s="66">
        <v>0.98199999999999998</v>
      </c>
      <c r="U172" s="66">
        <v>0.98199999999999998</v>
      </c>
      <c r="V172" s="66">
        <v>0.98199999999999998</v>
      </c>
      <c r="W172" s="66">
        <v>0.98199999999999998</v>
      </c>
      <c r="X172" s="379">
        <v>0.98199999999999998</v>
      </c>
      <c r="Y172">
        <v>0.98199999999999998</v>
      </c>
      <c r="Z172">
        <v>0.98199999999999998</v>
      </c>
      <c r="AA172">
        <v>0.98199999999999998</v>
      </c>
      <c r="AB172">
        <v>0.98199999999999998</v>
      </c>
      <c r="AC172">
        <v>0.98199999999999998</v>
      </c>
    </row>
    <row r="173" spans="1:29" s="5" customFormat="1" x14ac:dyDescent="0.35">
      <c r="A173" s="5" t="s">
        <v>278</v>
      </c>
      <c r="B173" s="5" t="s">
        <v>289</v>
      </c>
      <c r="C173" s="5">
        <v>1</v>
      </c>
      <c r="D173" s="5">
        <v>0.88</v>
      </c>
      <c r="E173" s="5">
        <v>0.88</v>
      </c>
      <c r="F173" s="5">
        <v>0.88</v>
      </c>
      <c r="G173" s="5">
        <v>0.88</v>
      </c>
      <c r="H173" s="5">
        <v>0.88</v>
      </c>
      <c r="I173" s="394">
        <v>0.88</v>
      </c>
      <c r="J173" s="395">
        <v>0.88</v>
      </c>
      <c r="K173" s="395">
        <v>0.88</v>
      </c>
      <c r="L173" s="395">
        <v>0.88</v>
      </c>
      <c r="M173" s="395">
        <v>0.88</v>
      </c>
      <c r="N173" s="395">
        <v>0.88</v>
      </c>
      <c r="O173" s="395">
        <v>0.88</v>
      </c>
      <c r="P173" s="395">
        <v>0.88</v>
      </c>
      <c r="Q173" s="395">
        <v>0.88</v>
      </c>
      <c r="R173" s="395">
        <v>0.88</v>
      </c>
      <c r="S173" s="395">
        <v>0.88</v>
      </c>
      <c r="T173" s="395">
        <v>0.88</v>
      </c>
      <c r="U173" s="395">
        <v>0.88</v>
      </c>
      <c r="V173" s="395">
        <v>0.88</v>
      </c>
      <c r="W173" s="395">
        <v>0.88</v>
      </c>
      <c r="X173" s="396">
        <v>0.88</v>
      </c>
      <c r="Y173" s="5">
        <v>0.88</v>
      </c>
      <c r="Z173" s="5">
        <v>0.88</v>
      </c>
      <c r="AA173" s="5">
        <v>0.88</v>
      </c>
      <c r="AB173" s="5">
        <v>0.88</v>
      </c>
      <c r="AC173" s="5">
        <v>0.88</v>
      </c>
    </row>
    <row r="174" spans="1:29" x14ac:dyDescent="0.35">
      <c r="A174" t="s">
        <v>473</v>
      </c>
      <c r="B174" t="s">
        <v>484</v>
      </c>
      <c r="C174">
        <v>1</v>
      </c>
      <c r="D174">
        <v>0.98099999999999998</v>
      </c>
      <c r="E174">
        <v>0.98099999999999998</v>
      </c>
      <c r="F174">
        <v>0.98099999999999998</v>
      </c>
      <c r="G174">
        <v>0.98099999999999998</v>
      </c>
      <c r="H174">
        <v>0.98099999999999998</v>
      </c>
      <c r="I174" s="378">
        <v>0.98099999999999998</v>
      </c>
      <c r="J174" s="66">
        <v>0.98099999999999998</v>
      </c>
      <c r="K174" s="66">
        <v>0.98099999999999998</v>
      </c>
      <c r="L174" s="66">
        <v>0.98099999999999998</v>
      </c>
      <c r="M174" s="66">
        <v>0.98099999999999998</v>
      </c>
      <c r="N174" s="66">
        <v>0.98099999999999998</v>
      </c>
      <c r="O174" s="66">
        <v>0.98099999999999998</v>
      </c>
      <c r="P174" s="66">
        <v>0.98099999999999998</v>
      </c>
      <c r="Q174" s="66">
        <v>0.98099999999999998</v>
      </c>
      <c r="R174" s="66">
        <v>0.98099999999999998</v>
      </c>
      <c r="S174" s="66">
        <v>0.98099999999999998</v>
      </c>
      <c r="T174" s="66">
        <v>0.98099999999999998</v>
      </c>
      <c r="U174" s="66">
        <v>0.98099999999999998</v>
      </c>
      <c r="V174" s="66">
        <v>0.98099999999999998</v>
      </c>
      <c r="W174" s="66">
        <v>0.98099999999999998</v>
      </c>
      <c r="X174" s="379">
        <v>0.98099999999999998</v>
      </c>
      <c r="Y174">
        <v>0.98099999999999998</v>
      </c>
      <c r="Z174">
        <v>0.98099999999999998</v>
      </c>
      <c r="AA174">
        <v>0.98099999999999998</v>
      </c>
      <c r="AB174">
        <v>0.98099999999999998</v>
      </c>
      <c r="AC174">
        <v>0.98099999999999998</v>
      </c>
    </row>
    <row r="175" spans="1:29" s="5" customFormat="1" ht="15" thickBot="1" x14ac:dyDescent="0.4">
      <c r="A175" s="5" t="s">
        <v>474</v>
      </c>
      <c r="B175" s="5" t="s">
        <v>442</v>
      </c>
      <c r="C175" s="5">
        <v>1</v>
      </c>
      <c r="D175" s="5">
        <v>0.73599999999999999</v>
      </c>
      <c r="E175" s="5">
        <v>0.73599999999999999</v>
      </c>
      <c r="F175" s="5">
        <v>0.73599999999999999</v>
      </c>
      <c r="G175" s="5">
        <v>0.73599999999999999</v>
      </c>
      <c r="H175" s="5">
        <v>0.73599999999999999</v>
      </c>
      <c r="I175" s="397">
        <v>0.73599999999999999</v>
      </c>
      <c r="J175" s="398">
        <v>0.73599999999999999</v>
      </c>
      <c r="K175" s="398">
        <v>0.73599999999999999</v>
      </c>
      <c r="L175" s="398">
        <v>0.73599999999999999</v>
      </c>
      <c r="M175" s="398">
        <v>0.73599999999999999</v>
      </c>
      <c r="N175" s="398">
        <v>0.73599999999999999</v>
      </c>
      <c r="O175" s="398">
        <v>0.73599999999999999</v>
      </c>
      <c r="P175" s="398">
        <v>0.73599999999999999</v>
      </c>
      <c r="Q175" s="398">
        <v>0.73599999999999999</v>
      </c>
      <c r="R175" s="398">
        <v>0.73599999999999999</v>
      </c>
      <c r="S175" s="398">
        <v>0.73599999999999999</v>
      </c>
      <c r="T175" s="398">
        <v>0.73599999999999999</v>
      </c>
      <c r="U175" s="398">
        <v>0.73599999999999999</v>
      </c>
      <c r="V175" s="398">
        <v>0.73599999999999999</v>
      </c>
      <c r="W175" s="398">
        <v>0.73599999999999999</v>
      </c>
      <c r="X175" s="399">
        <v>0.73599999999999999</v>
      </c>
      <c r="Y175" s="5">
        <v>0.73599999999999999</v>
      </c>
      <c r="Z175" s="5">
        <v>0.73599999999999999</v>
      </c>
      <c r="AA175" s="5">
        <v>0.73599999999999999</v>
      </c>
      <c r="AB175" s="5">
        <v>0.73599999999999999</v>
      </c>
      <c r="AC175" s="5">
        <v>0.73599999999999999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215"/>
  <sheetViews>
    <sheetView tabSelected="1" topLeftCell="S161" workbookViewId="0">
      <selection activeCell="AC164" sqref="AC164"/>
    </sheetView>
  </sheetViews>
  <sheetFormatPr defaultRowHeight="14.5" x14ac:dyDescent="0.35"/>
  <cols>
    <col min="1" max="1" width="17.453125" customWidth="1"/>
    <col min="2" max="2" width="17" customWidth="1"/>
  </cols>
  <sheetData>
    <row r="2" spans="1:16" x14ac:dyDescent="0.35">
      <c r="A2" t="s">
        <v>20</v>
      </c>
      <c r="B2" t="s">
        <v>63</v>
      </c>
      <c r="C2" t="s">
        <v>22</v>
      </c>
      <c r="D2">
        <v>99999</v>
      </c>
      <c r="E2" t="s">
        <v>4</v>
      </c>
    </row>
    <row r="3" spans="1:16" x14ac:dyDescent="0.35">
      <c r="A3" t="s">
        <v>8</v>
      </c>
      <c r="H3" t="s">
        <v>85</v>
      </c>
      <c r="I3" t="s">
        <v>105</v>
      </c>
      <c r="J3" t="s">
        <v>106</v>
      </c>
      <c r="K3" t="s">
        <v>107</v>
      </c>
      <c r="L3" t="s">
        <v>108</v>
      </c>
      <c r="M3" t="s">
        <v>109</v>
      </c>
      <c r="N3" t="s">
        <v>110</v>
      </c>
      <c r="O3" t="s">
        <v>111</v>
      </c>
      <c r="P3" t="s">
        <v>165</v>
      </c>
    </row>
    <row r="4" spans="1:16" x14ac:dyDescent="0.35">
      <c r="G4" t="s">
        <v>14</v>
      </c>
      <c r="H4">
        <v>642</v>
      </c>
      <c r="I4">
        <v>76</v>
      </c>
      <c r="J4">
        <v>495</v>
      </c>
      <c r="K4">
        <v>922</v>
      </c>
      <c r="L4">
        <v>1641</v>
      </c>
      <c r="M4">
        <v>932</v>
      </c>
      <c r="N4">
        <v>2219</v>
      </c>
      <c r="O4">
        <v>409</v>
      </c>
      <c r="P4">
        <v>767</v>
      </c>
    </row>
    <row r="5" spans="1:16" x14ac:dyDescent="0.35">
      <c r="A5" t="s">
        <v>20</v>
      </c>
      <c r="B5" t="s">
        <v>64</v>
      </c>
      <c r="C5" t="s">
        <v>22</v>
      </c>
      <c r="D5">
        <v>0</v>
      </c>
      <c r="E5" t="s">
        <v>4</v>
      </c>
    </row>
    <row r="6" spans="1:16" x14ac:dyDescent="0.35">
      <c r="A6" t="s">
        <v>8</v>
      </c>
    </row>
    <row r="8" spans="1:16" x14ac:dyDescent="0.35">
      <c r="A8" t="s">
        <v>20</v>
      </c>
      <c r="B8" t="s">
        <v>65</v>
      </c>
      <c r="C8" t="s">
        <v>22</v>
      </c>
      <c r="D8">
        <v>99999</v>
      </c>
      <c r="E8" t="s">
        <v>4</v>
      </c>
    </row>
    <row r="9" spans="1:16" x14ac:dyDescent="0.35">
      <c r="A9" t="s">
        <v>8</v>
      </c>
    </row>
    <row r="11" spans="1:16" x14ac:dyDescent="0.35">
      <c r="A11" t="s">
        <v>20</v>
      </c>
      <c r="B11" t="s">
        <v>66</v>
      </c>
      <c r="C11" t="s">
        <v>22</v>
      </c>
      <c r="D11">
        <v>0</v>
      </c>
      <c r="E11" t="s">
        <v>4</v>
      </c>
    </row>
    <row r="12" spans="1:16" x14ac:dyDescent="0.35">
      <c r="A12" t="s">
        <v>8</v>
      </c>
    </row>
    <row r="14" spans="1:16" x14ac:dyDescent="0.35">
      <c r="A14" t="s">
        <v>20</v>
      </c>
      <c r="B14" t="s">
        <v>62</v>
      </c>
      <c r="C14" t="s">
        <v>22</v>
      </c>
      <c r="D14">
        <v>0</v>
      </c>
      <c r="E14" t="s">
        <v>4</v>
      </c>
    </row>
    <row r="15" spans="1:16" x14ac:dyDescent="0.35">
      <c r="A15" t="s">
        <v>42</v>
      </c>
    </row>
    <row r="16" spans="1:16" x14ac:dyDescent="0.35">
      <c r="A16" s="367" t="s">
        <v>731</v>
      </c>
    </row>
    <row r="17" spans="1:37" x14ac:dyDescent="0.35">
      <c r="B17">
        <v>2020</v>
      </c>
      <c r="C17">
        <v>2021</v>
      </c>
      <c r="D17">
        <v>2022</v>
      </c>
      <c r="E17">
        <v>2023</v>
      </c>
      <c r="F17">
        <v>2024</v>
      </c>
      <c r="G17">
        <v>2025</v>
      </c>
      <c r="H17">
        <v>2026</v>
      </c>
      <c r="I17">
        <v>2027</v>
      </c>
      <c r="J17">
        <v>2028</v>
      </c>
      <c r="K17">
        <v>2029</v>
      </c>
      <c r="L17">
        <v>2030</v>
      </c>
      <c r="M17">
        <v>2031</v>
      </c>
      <c r="N17">
        <v>2032</v>
      </c>
      <c r="O17">
        <v>2033</v>
      </c>
      <c r="P17">
        <v>2034</v>
      </c>
      <c r="Q17">
        <v>2035</v>
      </c>
      <c r="R17">
        <v>2036</v>
      </c>
      <c r="S17">
        <v>2037</v>
      </c>
      <c r="T17">
        <v>2038</v>
      </c>
      <c r="U17">
        <v>2039</v>
      </c>
      <c r="V17">
        <v>2040</v>
      </c>
      <c r="W17">
        <v>2041</v>
      </c>
      <c r="X17">
        <v>2042</v>
      </c>
      <c r="Y17">
        <v>2043</v>
      </c>
      <c r="Z17">
        <v>2044</v>
      </c>
      <c r="AA17">
        <v>2045</v>
      </c>
      <c r="AB17">
        <v>2046</v>
      </c>
      <c r="AC17">
        <v>2047</v>
      </c>
      <c r="AD17">
        <v>2048</v>
      </c>
      <c r="AE17">
        <v>2049</v>
      </c>
      <c r="AF17">
        <v>2050</v>
      </c>
      <c r="AG17">
        <v>2051</v>
      </c>
      <c r="AH17">
        <v>2052</v>
      </c>
      <c r="AI17">
        <v>2053</v>
      </c>
      <c r="AJ17">
        <v>2054</v>
      </c>
      <c r="AK17" t="s">
        <v>1418</v>
      </c>
    </row>
    <row r="18" spans="1:37" x14ac:dyDescent="0.35">
      <c r="A18" t="s">
        <v>506</v>
      </c>
      <c r="B18" s="165">
        <v>642</v>
      </c>
      <c r="C18">
        <v>642</v>
      </c>
      <c r="D18">
        <v>642</v>
      </c>
      <c r="E18">
        <v>642</v>
      </c>
      <c r="F18">
        <v>642</v>
      </c>
      <c r="G18">
        <v>642</v>
      </c>
      <c r="H18">
        <v>642</v>
      </c>
      <c r="I18">
        <v>642</v>
      </c>
      <c r="J18">
        <v>642</v>
      </c>
      <c r="K18">
        <v>642</v>
      </c>
      <c r="L18">
        <v>642</v>
      </c>
      <c r="M18">
        <v>642</v>
      </c>
      <c r="N18">
        <v>642</v>
      </c>
      <c r="O18">
        <v>642</v>
      </c>
      <c r="P18">
        <v>642</v>
      </c>
      <c r="Q18">
        <v>642</v>
      </c>
      <c r="R18">
        <v>642</v>
      </c>
      <c r="S18">
        <v>642</v>
      </c>
      <c r="T18">
        <v>642</v>
      </c>
      <c r="U18">
        <v>642</v>
      </c>
      <c r="V18">
        <v>642</v>
      </c>
      <c r="W18">
        <v>642</v>
      </c>
      <c r="X18">
        <v>642</v>
      </c>
      <c r="Y18">
        <v>642</v>
      </c>
      <c r="Z18">
        <v>642</v>
      </c>
      <c r="AA18">
        <v>642</v>
      </c>
      <c r="AB18">
        <v>642</v>
      </c>
      <c r="AC18">
        <v>642</v>
      </c>
      <c r="AD18">
        <v>642</v>
      </c>
      <c r="AE18">
        <v>642</v>
      </c>
      <c r="AF18">
        <v>642</v>
      </c>
      <c r="AG18">
        <v>642</v>
      </c>
      <c r="AH18">
        <v>642</v>
      </c>
      <c r="AI18">
        <v>642</v>
      </c>
      <c r="AJ18">
        <v>642</v>
      </c>
      <c r="AK18">
        <v>642</v>
      </c>
    </row>
    <row r="19" spans="1:37" x14ac:dyDescent="0.35">
      <c r="A19" t="s">
        <v>505</v>
      </c>
      <c r="B19" s="165">
        <v>76</v>
      </c>
      <c r="C19">
        <v>76</v>
      </c>
      <c r="D19">
        <v>76</v>
      </c>
      <c r="E19">
        <v>76</v>
      </c>
      <c r="F19">
        <v>76</v>
      </c>
      <c r="G19">
        <v>76</v>
      </c>
      <c r="H19">
        <v>76</v>
      </c>
      <c r="I19">
        <v>76</v>
      </c>
      <c r="J19">
        <v>76</v>
      </c>
      <c r="K19">
        <v>76</v>
      </c>
      <c r="L19">
        <v>76</v>
      </c>
      <c r="M19">
        <v>76</v>
      </c>
      <c r="N19">
        <v>76</v>
      </c>
      <c r="O19">
        <v>76</v>
      </c>
      <c r="P19">
        <v>76</v>
      </c>
      <c r="Q19">
        <v>76</v>
      </c>
      <c r="R19">
        <v>76</v>
      </c>
      <c r="S19">
        <v>76</v>
      </c>
      <c r="T19">
        <v>76</v>
      </c>
      <c r="U19">
        <v>76</v>
      </c>
      <c r="V19">
        <v>76</v>
      </c>
      <c r="W19">
        <v>76</v>
      </c>
      <c r="X19">
        <v>76</v>
      </c>
      <c r="Y19">
        <v>76</v>
      </c>
      <c r="Z19">
        <v>76</v>
      </c>
      <c r="AA19">
        <v>76</v>
      </c>
      <c r="AB19">
        <v>76</v>
      </c>
      <c r="AC19">
        <v>76</v>
      </c>
      <c r="AD19">
        <v>76</v>
      </c>
      <c r="AE19">
        <v>76</v>
      </c>
      <c r="AF19">
        <v>76</v>
      </c>
      <c r="AG19">
        <v>76</v>
      </c>
      <c r="AH19">
        <v>76</v>
      </c>
      <c r="AI19">
        <v>76</v>
      </c>
      <c r="AJ19">
        <v>76</v>
      </c>
      <c r="AK19">
        <v>76</v>
      </c>
    </row>
    <row r="20" spans="1:37" s="17" customFormat="1" x14ac:dyDescent="0.35">
      <c r="A20" s="17" t="s">
        <v>508</v>
      </c>
      <c r="B20" s="17">
        <v>120</v>
      </c>
      <c r="C20" s="17">
        <v>120</v>
      </c>
      <c r="D20" s="17">
        <v>120</v>
      </c>
      <c r="E20" s="17">
        <v>120</v>
      </c>
      <c r="F20" s="17">
        <v>120</v>
      </c>
      <c r="G20" s="17">
        <v>120</v>
      </c>
      <c r="H20" s="17">
        <v>120</v>
      </c>
      <c r="I20" s="17">
        <v>120</v>
      </c>
      <c r="J20" s="17">
        <v>120</v>
      </c>
      <c r="K20" s="17">
        <v>120</v>
      </c>
      <c r="L20" s="17">
        <v>120</v>
      </c>
      <c r="M20" s="17">
        <v>120</v>
      </c>
      <c r="N20" s="17">
        <v>120</v>
      </c>
      <c r="O20" s="17">
        <v>120</v>
      </c>
      <c r="P20" s="17">
        <v>120</v>
      </c>
      <c r="Q20" s="17">
        <v>120</v>
      </c>
      <c r="R20" s="17">
        <v>120</v>
      </c>
      <c r="S20" s="17">
        <v>120</v>
      </c>
      <c r="T20" s="17">
        <v>120</v>
      </c>
      <c r="U20" s="17">
        <v>120</v>
      </c>
      <c r="V20" s="17">
        <v>120</v>
      </c>
      <c r="W20" s="17">
        <v>120</v>
      </c>
      <c r="X20" s="17">
        <v>120</v>
      </c>
      <c r="Y20" s="17">
        <v>120</v>
      </c>
      <c r="Z20" s="17">
        <v>120</v>
      </c>
      <c r="AA20" s="17">
        <v>120</v>
      </c>
      <c r="AB20" s="17">
        <v>120</v>
      </c>
      <c r="AC20" s="17">
        <v>120</v>
      </c>
      <c r="AD20" s="17">
        <v>120</v>
      </c>
      <c r="AE20" s="17">
        <v>120</v>
      </c>
      <c r="AF20" s="17">
        <v>120</v>
      </c>
      <c r="AG20" s="17">
        <v>120</v>
      </c>
      <c r="AH20" s="17">
        <v>120</v>
      </c>
      <c r="AI20" s="17">
        <v>120</v>
      </c>
      <c r="AJ20" s="17">
        <v>120</v>
      </c>
      <c r="AK20" s="17">
        <v>120</v>
      </c>
    </row>
    <row r="21" spans="1:37" x14ac:dyDescent="0.35">
      <c r="A21" t="s">
        <v>626</v>
      </c>
      <c r="B21" s="165">
        <v>495</v>
      </c>
      <c r="C21">
        <v>495</v>
      </c>
      <c r="D21">
        <v>495</v>
      </c>
      <c r="E21">
        <v>495</v>
      </c>
      <c r="F21">
        <v>495</v>
      </c>
      <c r="G21">
        <v>495</v>
      </c>
      <c r="H21">
        <v>495</v>
      </c>
      <c r="I21">
        <v>495</v>
      </c>
      <c r="J21">
        <v>495</v>
      </c>
      <c r="K21">
        <v>495</v>
      </c>
      <c r="L21">
        <v>495</v>
      </c>
      <c r="M21">
        <v>495</v>
      </c>
      <c r="N21">
        <v>495</v>
      </c>
      <c r="O21">
        <v>495</v>
      </c>
      <c r="P21">
        <v>495</v>
      </c>
      <c r="Q21">
        <v>495</v>
      </c>
      <c r="R21">
        <v>495</v>
      </c>
      <c r="S21">
        <v>495</v>
      </c>
      <c r="T21">
        <v>495</v>
      </c>
      <c r="U21">
        <v>495</v>
      </c>
      <c r="V21">
        <v>495</v>
      </c>
      <c r="W21">
        <v>495</v>
      </c>
      <c r="X21">
        <v>495</v>
      </c>
      <c r="Y21">
        <v>495</v>
      </c>
      <c r="Z21">
        <v>495</v>
      </c>
      <c r="AA21">
        <v>495</v>
      </c>
      <c r="AB21">
        <v>495</v>
      </c>
      <c r="AC21">
        <v>495</v>
      </c>
      <c r="AD21">
        <v>495</v>
      </c>
      <c r="AE21">
        <v>495</v>
      </c>
      <c r="AF21">
        <v>495</v>
      </c>
      <c r="AG21">
        <v>495</v>
      </c>
      <c r="AH21">
        <v>495</v>
      </c>
      <c r="AI21">
        <v>495</v>
      </c>
      <c r="AJ21">
        <v>495</v>
      </c>
      <c r="AK21">
        <v>495</v>
      </c>
    </row>
    <row r="22" spans="1:37" s="17" customFormat="1" x14ac:dyDescent="0.35">
      <c r="A22" s="17" t="s">
        <v>628</v>
      </c>
      <c r="B22" s="17">
        <v>120</v>
      </c>
      <c r="C22" s="17">
        <v>120</v>
      </c>
      <c r="D22" s="17">
        <v>120</v>
      </c>
      <c r="E22" s="17">
        <v>120</v>
      </c>
      <c r="F22" s="17">
        <v>120</v>
      </c>
      <c r="G22" s="17">
        <v>120</v>
      </c>
      <c r="H22" s="17">
        <v>120</v>
      </c>
      <c r="I22" s="17">
        <v>120</v>
      </c>
      <c r="J22" s="17">
        <v>120</v>
      </c>
      <c r="K22" s="17">
        <v>120</v>
      </c>
      <c r="L22" s="17">
        <v>120</v>
      </c>
      <c r="M22" s="17">
        <v>120</v>
      </c>
      <c r="N22" s="17">
        <v>120</v>
      </c>
      <c r="O22" s="17">
        <v>120</v>
      </c>
      <c r="P22" s="17">
        <v>120</v>
      </c>
      <c r="Q22" s="17">
        <v>120</v>
      </c>
      <c r="R22" s="17">
        <v>120</v>
      </c>
      <c r="S22" s="17">
        <v>120</v>
      </c>
      <c r="T22" s="17">
        <v>120</v>
      </c>
      <c r="U22" s="17">
        <v>120</v>
      </c>
      <c r="V22" s="17">
        <v>120</v>
      </c>
      <c r="W22" s="17">
        <v>120</v>
      </c>
      <c r="X22" s="17">
        <v>120</v>
      </c>
      <c r="Y22" s="17">
        <v>120</v>
      </c>
      <c r="Z22" s="17">
        <v>120</v>
      </c>
      <c r="AA22" s="17">
        <v>120</v>
      </c>
      <c r="AB22" s="17">
        <v>120</v>
      </c>
      <c r="AC22" s="17">
        <v>120</v>
      </c>
      <c r="AD22" s="17">
        <v>120</v>
      </c>
      <c r="AE22" s="17">
        <v>120</v>
      </c>
      <c r="AF22" s="17">
        <v>120</v>
      </c>
      <c r="AG22" s="17">
        <v>120</v>
      </c>
      <c r="AH22" s="17">
        <v>120</v>
      </c>
      <c r="AI22" s="17">
        <v>120</v>
      </c>
      <c r="AJ22" s="17">
        <v>120</v>
      </c>
      <c r="AK22" s="17">
        <v>120</v>
      </c>
    </row>
    <row r="23" spans="1:37" x14ac:dyDescent="0.35">
      <c r="A23" t="s">
        <v>629</v>
      </c>
      <c r="B23" s="165">
        <v>922</v>
      </c>
      <c r="C23">
        <v>922</v>
      </c>
      <c r="D23">
        <v>922</v>
      </c>
      <c r="E23">
        <v>922</v>
      </c>
      <c r="F23">
        <v>922</v>
      </c>
      <c r="G23">
        <v>922</v>
      </c>
      <c r="H23">
        <v>922</v>
      </c>
      <c r="I23">
        <v>922</v>
      </c>
      <c r="J23">
        <v>922</v>
      </c>
      <c r="K23">
        <v>922</v>
      </c>
      <c r="L23">
        <v>922</v>
      </c>
      <c r="M23">
        <v>922</v>
      </c>
      <c r="N23">
        <v>922</v>
      </c>
      <c r="O23">
        <v>922</v>
      </c>
      <c r="P23">
        <v>922</v>
      </c>
      <c r="Q23">
        <v>922</v>
      </c>
      <c r="R23">
        <v>922</v>
      </c>
      <c r="S23">
        <v>922</v>
      </c>
      <c r="T23">
        <v>922</v>
      </c>
      <c r="U23">
        <v>922</v>
      </c>
      <c r="V23">
        <v>922</v>
      </c>
      <c r="W23">
        <v>922</v>
      </c>
      <c r="X23">
        <v>922</v>
      </c>
      <c r="Y23">
        <v>922</v>
      </c>
      <c r="Z23">
        <v>922</v>
      </c>
      <c r="AA23">
        <v>922</v>
      </c>
      <c r="AB23">
        <v>922</v>
      </c>
      <c r="AC23">
        <v>922</v>
      </c>
      <c r="AD23">
        <v>922</v>
      </c>
      <c r="AE23">
        <v>922</v>
      </c>
      <c r="AF23">
        <v>922</v>
      </c>
      <c r="AG23">
        <v>922</v>
      </c>
      <c r="AH23">
        <v>922</v>
      </c>
      <c r="AI23">
        <v>922</v>
      </c>
      <c r="AJ23">
        <v>922</v>
      </c>
      <c r="AK23">
        <v>922</v>
      </c>
    </row>
    <row r="24" spans="1:37" x14ac:dyDescent="0.35">
      <c r="A24" t="s">
        <v>632</v>
      </c>
      <c r="B24" s="165">
        <v>1641</v>
      </c>
      <c r="C24">
        <v>1641</v>
      </c>
      <c r="D24">
        <v>1641</v>
      </c>
      <c r="E24">
        <v>1641</v>
      </c>
      <c r="F24">
        <v>1641</v>
      </c>
      <c r="G24">
        <v>1641</v>
      </c>
      <c r="H24">
        <v>1641</v>
      </c>
      <c r="I24">
        <v>1641</v>
      </c>
      <c r="J24">
        <v>1641</v>
      </c>
      <c r="K24">
        <v>1641</v>
      </c>
      <c r="L24">
        <v>1641</v>
      </c>
      <c r="M24">
        <v>1641</v>
      </c>
      <c r="N24">
        <v>1641</v>
      </c>
      <c r="O24">
        <v>1641</v>
      </c>
      <c r="P24">
        <v>1641</v>
      </c>
      <c r="Q24">
        <v>1641</v>
      </c>
      <c r="R24">
        <v>1641</v>
      </c>
      <c r="S24">
        <v>1641</v>
      </c>
      <c r="T24">
        <v>1641</v>
      </c>
      <c r="U24">
        <v>1641</v>
      </c>
      <c r="V24">
        <v>1641</v>
      </c>
      <c r="W24">
        <v>1641</v>
      </c>
      <c r="X24">
        <v>1641</v>
      </c>
      <c r="Y24">
        <v>1641</v>
      </c>
      <c r="Z24">
        <v>1641</v>
      </c>
      <c r="AA24">
        <v>1641</v>
      </c>
      <c r="AB24">
        <v>1641</v>
      </c>
      <c r="AC24">
        <v>1641</v>
      </c>
      <c r="AD24">
        <v>1641</v>
      </c>
      <c r="AE24">
        <v>1641</v>
      </c>
      <c r="AF24">
        <v>1641</v>
      </c>
      <c r="AG24">
        <v>1641</v>
      </c>
      <c r="AH24">
        <v>1641</v>
      </c>
      <c r="AI24">
        <v>1641</v>
      </c>
      <c r="AJ24">
        <v>1641</v>
      </c>
      <c r="AK24">
        <v>1641</v>
      </c>
    </row>
    <row r="25" spans="1:37" x14ac:dyDescent="0.35">
      <c r="A25" t="s">
        <v>631</v>
      </c>
      <c r="B25" s="165">
        <v>932</v>
      </c>
      <c r="C25">
        <v>932</v>
      </c>
      <c r="D25">
        <v>932</v>
      </c>
      <c r="E25">
        <v>932</v>
      </c>
      <c r="F25">
        <v>932</v>
      </c>
      <c r="G25">
        <v>932</v>
      </c>
      <c r="H25">
        <v>932</v>
      </c>
      <c r="I25">
        <v>932</v>
      </c>
      <c r="J25">
        <v>932</v>
      </c>
      <c r="K25">
        <v>932</v>
      </c>
      <c r="L25">
        <v>932</v>
      </c>
      <c r="M25">
        <v>932</v>
      </c>
      <c r="N25">
        <v>932</v>
      </c>
      <c r="O25">
        <v>932</v>
      </c>
      <c r="P25">
        <v>932</v>
      </c>
      <c r="Q25">
        <v>932</v>
      </c>
      <c r="R25">
        <v>932</v>
      </c>
      <c r="S25">
        <v>932</v>
      </c>
      <c r="T25">
        <v>932</v>
      </c>
      <c r="U25">
        <v>932</v>
      </c>
      <c r="V25">
        <v>932</v>
      </c>
      <c r="W25">
        <v>932</v>
      </c>
      <c r="X25">
        <v>932</v>
      </c>
      <c r="Y25">
        <v>932</v>
      </c>
      <c r="Z25">
        <v>932</v>
      </c>
      <c r="AA25">
        <v>932</v>
      </c>
      <c r="AB25">
        <v>932</v>
      </c>
      <c r="AC25">
        <v>932</v>
      </c>
      <c r="AD25">
        <v>932</v>
      </c>
      <c r="AE25">
        <v>932</v>
      </c>
      <c r="AF25">
        <v>932</v>
      </c>
      <c r="AG25">
        <v>932</v>
      </c>
      <c r="AH25">
        <v>932</v>
      </c>
      <c r="AI25">
        <v>932</v>
      </c>
      <c r="AJ25">
        <v>932</v>
      </c>
      <c r="AK25">
        <v>932</v>
      </c>
    </row>
    <row r="26" spans="1:37" x14ac:dyDescent="0.35">
      <c r="A26" s="17" t="s">
        <v>634</v>
      </c>
      <c r="B26" s="17">
        <v>120</v>
      </c>
      <c r="C26" s="17">
        <v>120</v>
      </c>
      <c r="D26" s="17">
        <v>120</v>
      </c>
      <c r="E26" s="17">
        <v>120</v>
      </c>
      <c r="F26" s="17">
        <v>120</v>
      </c>
      <c r="G26" s="17">
        <v>120</v>
      </c>
      <c r="H26" s="17">
        <v>120</v>
      </c>
      <c r="I26" s="17">
        <v>120</v>
      </c>
      <c r="J26" s="17">
        <v>120</v>
      </c>
      <c r="K26" s="17">
        <v>120</v>
      </c>
      <c r="L26" s="17">
        <v>120</v>
      </c>
      <c r="M26" s="17">
        <v>120</v>
      </c>
      <c r="N26" s="17">
        <v>120</v>
      </c>
      <c r="O26" s="17">
        <v>120</v>
      </c>
      <c r="P26" s="17">
        <v>120</v>
      </c>
      <c r="Q26" s="17">
        <v>120</v>
      </c>
      <c r="R26" s="17">
        <v>120</v>
      </c>
      <c r="S26" s="17">
        <v>120</v>
      </c>
      <c r="T26" s="17">
        <v>120</v>
      </c>
      <c r="U26" s="17">
        <v>120</v>
      </c>
      <c r="V26" s="17">
        <v>120</v>
      </c>
      <c r="W26" s="17">
        <v>120</v>
      </c>
      <c r="X26" s="17">
        <v>120</v>
      </c>
      <c r="Y26" s="17">
        <v>120</v>
      </c>
      <c r="Z26" s="17">
        <v>120</v>
      </c>
      <c r="AA26" s="17">
        <v>120</v>
      </c>
      <c r="AB26" s="17">
        <v>120</v>
      </c>
      <c r="AC26" s="17">
        <v>120</v>
      </c>
      <c r="AD26" s="17">
        <v>120</v>
      </c>
      <c r="AE26" s="17">
        <v>120</v>
      </c>
      <c r="AF26" s="17">
        <v>120</v>
      </c>
      <c r="AG26" s="17">
        <v>120</v>
      </c>
      <c r="AH26" s="17">
        <v>120</v>
      </c>
      <c r="AI26" s="17">
        <v>120</v>
      </c>
      <c r="AJ26" s="17">
        <v>120</v>
      </c>
      <c r="AK26" s="17">
        <v>120</v>
      </c>
    </row>
    <row r="27" spans="1:37" x14ac:dyDescent="0.35">
      <c r="A27" t="s">
        <v>635</v>
      </c>
      <c r="B27" s="165">
        <v>2219</v>
      </c>
      <c r="C27">
        <v>2219</v>
      </c>
      <c r="D27">
        <v>2219</v>
      </c>
      <c r="E27">
        <v>2219</v>
      </c>
      <c r="F27">
        <v>2219</v>
      </c>
      <c r="G27">
        <v>2219</v>
      </c>
      <c r="H27">
        <v>2219</v>
      </c>
      <c r="I27">
        <v>2219</v>
      </c>
      <c r="J27">
        <v>2219</v>
      </c>
      <c r="K27">
        <v>2219</v>
      </c>
      <c r="L27">
        <v>2219</v>
      </c>
      <c r="M27">
        <v>2219</v>
      </c>
      <c r="N27">
        <v>2219</v>
      </c>
      <c r="O27">
        <v>2219</v>
      </c>
      <c r="P27">
        <v>2219</v>
      </c>
      <c r="Q27">
        <v>2219</v>
      </c>
      <c r="R27">
        <v>2219</v>
      </c>
      <c r="S27">
        <v>2219</v>
      </c>
      <c r="T27">
        <v>2219</v>
      </c>
      <c r="U27">
        <v>2219</v>
      </c>
      <c r="V27">
        <v>2219</v>
      </c>
      <c r="W27">
        <v>2219</v>
      </c>
      <c r="X27">
        <v>2219</v>
      </c>
      <c r="Y27">
        <v>2219</v>
      </c>
      <c r="Z27">
        <v>2219</v>
      </c>
      <c r="AA27">
        <v>2219</v>
      </c>
      <c r="AB27">
        <v>2219</v>
      </c>
      <c r="AC27">
        <v>2219</v>
      </c>
      <c r="AD27">
        <v>2219</v>
      </c>
      <c r="AE27">
        <v>2219</v>
      </c>
      <c r="AF27">
        <v>2219</v>
      </c>
      <c r="AG27">
        <v>2219</v>
      </c>
      <c r="AH27">
        <v>2219</v>
      </c>
      <c r="AI27">
        <v>2219</v>
      </c>
      <c r="AJ27">
        <v>2219</v>
      </c>
      <c r="AK27">
        <v>2219</v>
      </c>
    </row>
    <row r="28" spans="1:37" s="17" customFormat="1" x14ac:dyDescent="0.35">
      <c r="A28" s="17" t="s">
        <v>637</v>
      </c>
      <c r="B28" s="17">
        <v>120</v>
      </c>
      <c r="C28" s="17">
        <v>120</v>
      </c>
      <c r="D28" s="17">
        <v>120</v>
      </c>
      <c r="E28" s="17">
        <v>120</v>
      </c>
      <c r="F28" s="17">
        <v>120</v>
      </c>
      <c r="G28" s="17">
        <v>120</v>
      </c>
      <c r="H28" s="17">
        <v>120</v>
      </c>
      <c r="I28" s="17">
        <v>120</v>
      </c>
      <c r="J28" s="17">
        <v>120</v>
      </c>
      <c r="K28" s="17">
        <v>120</v>
      </c>
      <c r="L28" s="17">
        <v>120</v>
      </c>
      <c r="M28" s="17">
        <v>120</v>
      </c>
      <c r="N28" s="17">
        <v>120</v>
      </c>
      <c r="O28" s="17">
        <v>120</v>
      </c>
      <c r="P28" s="17">
        <v>120</v>
      </c>
      <c r="Q28" s="17">
        <v>120</v>
      </c>
      <c r="R28" s="17">
        <v>120</v>
      </c>
      <c r="S28" s="17">
        <v>120</v>
      </c>
      <c r="T28" s="17">
        <v>120</v>
      </c>
      <c r="U28" s="17">
        <v>120</v>
      </c>
      <c r="V28" s="17">
        <v>120</v>
      </c>
      <c r="W28" s="17">
        <v>120</v>
      </c>
      <c r="X28" s="17">
        <v>120</v>
      </c>
      <c r="Y28" s="17">
        <v>120</v>
      </c>
      <c r="Z28" s="17">
        <v>120</v>
      </c>
      <c r="AA28" s="17">
        <v>120</v>
      </c>
      <c r="AB28" s="17">
        <v>120</v>
      </c>
      <c r="AC28" s="17">
        <v>120</v>
      </c>
      <c r="AD28" s="17">
        <v>120</v>
      </c>
      <c r="AE28" s="17">
        <v>120</v>
      </c>
      <c r="AF28" s="17">
        <v>120</v>
      </c>
      <c r="AG28" s="17">
        <v>120</v>
      </c>
      <c r="AH28" s="17">
        <v>120</v>
      </c>
      <c r="AI28" s="17">
        <v>120</v>
      </c>
      <c r="AJ28" s="17">
        <v>120</v>
      </c>
      <c r="AK28" s="17">
        <v>120</v>
      </c>
    </row>
    <row r="29" spans="1:37" x14ac:dyDescent="0.35">
      <c r="A29" t="s">
        <v>638</v>
      </c>
      <c r="B29" s="165">
        <v>409</v>
      </c>
      <c r="C29">
        <v>409</v>
      </c>
      <c r="D29">
        <v>409</v>
      </c>
      <c r="E29">
        <v>409</v>
      </c>
      <c r="F29">
        <v>409</v>
      </c>
      <c r="G29">
        <v>409</v>
      </c>
      <c r="H29">
        <v>409</v>
      </c>
      <c r="I29">
        <v>409</v>
      </c>
      <c r="J29">
        <v>409</v>
      </c>
      <c r="K29">
        <v>409</v>
      </c>
      <c r="L29">
        <v>409</v>
      </c>
      <c r="M29">
        <v>409</v>
      </c>
      <c r="N29">
        <v>409</v>
      </c>
      <c r="O29">
        <v>409</v>
      </c>
      <c r="P29">
        <v>409</v>
      </c>
      <c r="Q29">
        <v>409</v>
      </c>
      <c r="R29">
        <v>409</v>
      </c>
      <c r="S29">
        <v>409</v>
      </c>
      <c r="T29">
        <v>409</v>
      </c>
      <c r="U29">
        <v>409</v>
      </c>
      <c r="V29">
        <v>409</v>
      </c>
      <c r="W29">
        <v>409</v>
      </c>
      <c r="X29">
        <v>409</v>
      </c>
      <c r="Y29">
        <v>409</v>
      </c>
      <c r="Z29">
        <v>409</v>
      </c>
      <c r="AA29">
        <v>409</v>
      </c>
      <c r="AB29">
        <v>409</v>
      </c>
      <c r="AC29">
        <v>409</v>
      </c>
      <c r="AD29">
        <v>409</v>
      </c>
      <c r="AE29">
        <v>409</v>
      </c>
      <c r="AF29">
        <v>409</v>
      </c>
      <c r="AG29">
        <v>409</v>
      </c>
      <c r="AH29">
        <v>409</v>
      </c>
      <c r="AI29">
        <v>409</v>
      </c>
      <c r="AJ29">
        <v>409</v>
      </c>
      <c r="AK29">
        <v>409</v>
      </c>
    </row>
    <row r="30" spans="1:37" s="17" customFormat="1" x14ac:dyDescent="0.35">
      <c r="A30" s="17" t="s">
        <v>640</v>
      </c>
      <c r="B30" s="17">
        <v>120</v>
      </c>
      <c r="C30" s="17">
        <v>120</v>
      </c>
      <c r="D30" s="17">
        <v>120</v>
      </c>
      <c r="E30" s="17">
        <v>120</v>
      </c>
      <c r="F30" s="17">
        <v>120</v>
      </c>
      <c r="G30" s="17">
        <v>120</v>
      </c>
      <c r="H30" s="17">
        <v>120</v>
      </c>
      <c r="I30" s="17">
        <v>120</v>
      </c>
      <c r="J30" s="17">
        <v>120</v>
      </c>
      <c r="K30" s="17">
        <v>120</v>
      </c>
      <c r="L30" s="17">
        <v>120</v>
      </c>
      <c r="M30" s="17">
        <v>120</v>
      </c>
      <c r="N30" s="17">
        <v>120</v>
      </c>
      <c r="O30" s="17">
        <v>120</v>
      </c>
      <c r="P30" s="17">
        <v>120</v>
      </c>
      <c r="Q30" s="17">
        <v>120</v>
      </c>
      <c r="R30" s="17">
        <v>120</v>
      </c>
      <c r="S30" s="17">
        <v>120</v>
      </c>
      <c r="T30" s="17">
        <v>120</v>
      </c>
      <c r="U30" s="17">
        <v>120</v>
      </c>
      <c r="V30" s="17">
        <v>120</v>
      </c>
      <c r="W30" s="17">
        <v>120</v>
      </c>
      <c r="X30" s="17">
        <v>120</v>
      </c>
      <c r="Y30" s="17">
        <v>120</v>
      </c>
      <c r="Z30" s="17">
        <v>120</v>
      </c>
      <c r="AA30" s="17">
        <v>120</v>
      </c>
      <c r="AB30" s="17">
        <v>120</v>
      </c>
      <c r="AC30" s="17">
        <v>120</v>
      </c>
      <c r="AD30" s="17">
        <v>120</v>
      </c>
      <c r="AE30" s="17">
        <v>120</v>
      </c>
      <c r="AF30" s="17">
        <v>120</v>
      </c>
      <c r="AG30" s="17">
        <v>120</v>
      </c>
      <c r="AH30" s="17">
        <v>120</v>
      </c>
      <c r="AI30" s="17">
        <v>120</v>
      </c>
      <c r="AJ30" s="17">
        <v>120</v>
      </c>
      <c r="AK30" s="17">
        <v>120</v>
      </c>
    </row>
    <row r="31" spans="1:37" x14ac:dyDescent="0.35">
      <c r="A31" t="s">
        <v>641</v>
      </c>
      <c r="B31" s="165">
        <v>767</v>
      </c>
      <c r="C31">
        <v>767</v>
      </c>
      <c r="D31">
        <v>767</v>
      </c>
      <c r="E31">
        <v>767</v>
      </c>
      <c r="F31">
        <v>767</v>
      </c>
      <c r="G31">
        <v>767</v>
      </c>
      <c r="H31">
        <v>767</v>
      </c>
      <c r="I31">
        <v>767</v>
      </c>
      <c r="J31">
        <v>767</v>
      </c>
      <c r="K31">
        <v>767</v>
      </c>
      <c r="L31">
        <v>767</v>
      </c>
      <c r="M31">
        <v>767</v>
      </c>
      <c r="N31">
        <v>767</v>
      </c>
      <c r="O31">
        <v>767</v>
      </c>
      <c r="P31">
        <v>767</v>
      </c>
      <c r="Q31">
        <v>767</v>
      </c>
      <c r="R31">
        <v>767</v>
      </c>
      <c r="S31">
        <v>767</v>
      </c>
      <c r="T31">
        <v>767</v>
      </c>
      <c r="U31">
        <v>767</v>
      </c>
      <c r="V31">
        <v>767</v>
      </c>
      <c r="W31">
        <v>767</v>
      </c>
      <c r="X31">
        <v>767</v>
      </c>
      <c r="Y31">
        <v>767</v>
      </c>
      <c r="Z31">
        <v>767</v>
      </c>
      <c r="AA31">
        <v>767</v>
      </c>
      <c r="AB31">
        <v>767</v>
      </c>
      <c r="AC31">
        <v>767</v>
      </c>
      <c r="AD31">
        <v>767</v>
      </c>
      <c r="AE31">
        <v>767</v>
      </c>
      <c r="AF31">
        <v>767</v>
      </c>
      <c r="AG31">
        <v>767</v>
      </c>
      <c r="AH31">
        <v>767</v>
      </c>
      <c r="AI31">
        <v>767</v>
      </c>
      <c r="AJ31">
        <v>767</v>
      </c>
      <c r="AK31">
        <v>767</v>
      </c>
    </row>
    <row r="32" spans="1:37" x14ac:dyDescent="0.35">
      <c r="A32" s="4" t="s">
        <v>520</v>
      </c>
      <c r="B32" s="165">
        <v>9.99</v>
      </c>
      <c r="C32">
        <v>9.99</v>
      </c>
      <c r="D32">
        <v>9.99</v>
      </c>
      <c r="E32">
        <v>9.99</v>
      </c>
      <c r="F32">
        <v>9.99</v>
      </c>
      <c r="G32">
        <v>9.99</v>
      </c>
      <c r="H32">
        <v>9.99</v>
      </c>
      <c r="I32">
        <v>9.99</v>
      </c>
      <c r="J32">
        <v>9.99</v>
      </c>
      <c r="K32">
        <v>9.99</v>
      </c>
      <c r="L32">
        <v>9.99</v>
      </c>
      <c r="M32">
        <v>9.99</v>
      </c>
      <c r="N32">
        <v>9.99</v>
      </c>
      <c r="O32">
        <v>9.99</v>
      </c>
      <c r="P32">
        <v>9.99</v>
      </c>
      <c r="Q32">
        <v>9.99</v>
      </c>
      <c r="R32">
        <v>9.99</v>
      </c>
      <c r="S32">
        <v>9.99</v>
      </c>
      <c r="T32">
        <v>9.99</v>
      </c>
      <c r="U32">
        <v>9.99</v>
      </c>
      <c r="V32">
        <v>9.99</v>
      </c>
      <c r="W32">
        <v>9.99</v>
      </c>
      <c r="X32">
        <v>9.99</v>
      </c>
      <c r="Y32">
        <v>9.99</v>
      </c>
      <c r="Z32">
        <v>9.99</v>
      </c>
      <c r="AA32">
        <v>9.99</v>
      </c>
      <c r="AB32">
        <v>9.99</v>
      </c>
      <c r="AC32">
        <v>9.99</v>
      </c>
      <c r="AD32">
        <v>9.99</v>
      </c>
      <c r="AE32">
        <v>9.99</v>
      </c>
      <c r="AF32">
        <v>9.99</v>
      </c>
      <c r="AG32">
        <v>9.99</v>
      </c>
      <c r="AH32">
        <v>9.99</v>
      </c>
      <c r="AI32">
        <v>9.99</v>
      </c>
      <c r="AJ32">
        <v>9.99</v>
      </c>
      <c r="AK32">
        <v>9.99</v>
      </c>
    </row>
    <row r="33" spans="1:37" x14ac:dyDescent="0.35">
      <c r="A33" s="4" t="s">
        <v>504</v>
      </c>
      <c r="B33" s="165">
        <v>5.54</v>
      </c>
      <c r="C33">
        <v>5.54</v>
      </c>
      <c r="D33">
        <v>5.54</v>
      </c>
      <c r="E33">
        <v>5.54</v>
      </c>
      <c r="F33">
        <v>5.54</v>
      </c>
      <c r="G33">
        <v>5.54</v>
      </c>
      <c r="H33">
        <v>5.54</v>
      </c>
      <c r="I33">
        <v>5.54</v>
      </c>
      <c r="J33">
        <v>5.54</v>
      </c>
      <c r="K33">
        <v>5.54</v>
      </c>
      <c r="L33">
        <v>5.54</v>
      </c>
      <c r="M33">
        <v>5.54</v>
      </c>
      <c r="N33">
        <v>5.54</v>
      </c>
      <c r="O33">
        <v>5.54</v>
      </c>
      <c r="P33">
        <v>5.54</v>
      </c>
      <c r="Q33">
        <v>5.54</v>
      </c>
      <c r="R33">
        <v>5.54</v>
      </c>
      <c r="S33">
        <v>5.54</v>
      </c>
      <c r="T33">
        <v>5.54</v>
      </c>
      <c r="U33">
        <v>5.54</v>
      </c>
      <c r="V33">
        <v>5.54</v>
      </c>
      <c r="W33">
        <v>5.54</v>
      </c>
      <c r="X33">
        <v>5.54</v>
      </c>
      <c r="Y33">
        <v>5.54</v>
      </c>
      <c r="Z33">
        <v>5.54</v>
      </c>
      <c r="AA33">
        <v>5.54</v>
      </c>
      <c r="AB33">
        <v>5.54</v>
      </c>
      <c r="AC33">
        <v>5.54</v>
      </c>
      <c r="AD33">
        <v>5.54</v>
      </c>
      <c r="AE33">
        <v>5.54</v>
      </c>
      <c r="AF33">
        <v>5.54</v>
      </c>
      <c r="AG33">
        <v>5.54</v>
      </c>
      <c r="AH33">
        <v>5.54</v>
      </c>
      <c r="AI33">
        <v>5.54</v>
      </c>
      <c r="AJ33">
        <v>5.54</v>
      </c>
      <c r="AK33">
        <v>5.54</v>
      </c>
    </row>
    <row r="34" spans="1:37" x14ac:dyDescent="0.35">
      <c r="A34" s="4" t="s">
        <v>604</v>
      </c>
      <c r="B34" s="165">
        <v>5.7</v>
      </c>
      <c r="C34">
        <v>5.7</v>
      </c>
      <c r="D34">
        <v>5.7</v>
      </c>
      <c r="E34">
        <v>5.7</v>
      </c>
      <c r="F34">
        <v>5.7</v>
      </c>
      <c r="G34">
        <v>5.7</v>
      </c>
      <c r="H34">
        <v>5.7</v>
      </c>
      <c r="I34">
        <v>5.7</v>
      </c>
      <c r="J34">
        <v>5.7</v>
      </c>
      <c r="K34">
        <v>5.7</v>
      </c>
      <c r="L34">
        <v>5.7</v>
      </c>
      <c r="M34">
        <v>5.7</v>
      </c>
      <c r="N34">
        <v>5.7</v>
      </c>
      <c r="O34">
        <v>5.7</v>
      </c>
      <c r="P34">
        <v>5.7</v>
      </c>
      <c r="Q34">
        <v>5.7</v>
      </c>
      <c r="R34">
        <v>5.7</v>
      </c>
      <c r="S34">
        <v>5.7</v>
      </c>
      <c r="T34">
        <v>5.7</v>
      </c>
      <c r="U34">
        <v>5.7</v>
      </c>
      <c r="V34">
        <v>5.7</v>
      </c>
      <c r="W34">
        <v>5.7</v>
      </c>
      <c r="X34">
        <v>5.7</v>
      </c>
      <c r="Y34">
        <v>5.7</v>
      </c>
      <c r="Z34">
        <v>5.7</v>
      </c>
      <c r="AA34">
        <v>5.7</v>
      </c>
      <c r="AB34">
        <v>5.7</v>
      </c>
      <c r="AC34">
        <v>5.7</v>
      </c>
      <c r="AD34">
        <v>5.7</v>
      </c>
      <c r="AE34">
        <v>5.7</v>
      </c>
      <c r="AF34">
        <v>5.7</v>
      </c>
      <c r="AG34">
        <v>5.7</v>
      </c>
      <c r="AH34">
        <v>5.7</v>
      </c>
      <c r="AI34">
        <v>5.7</v>
      </c>
      <c r="AJ34">
        <v>5.7</v>
      </c>
      <c r="AK34">
        <v>5.7</v>
      </c>
    </row>
    <row r="35" spans="1:37" x14ac:dyDescent="0.35">
      <c r="A35" s="4" t="s">
        <v>605</v>
      </c>
      <c r="B35" s="165">
        <v>0.42</v>
      </c>
      <c r="C35">
        <v>0.42</v>
      </c>
      <c r="D35">
        <v>0.42</v>
      </c>
      <c r="E35">
        <v>0.42</v>
      </c>
      <c r="F35">
        <v>0.42</v>
      </c>
      <c r="G35">
        <v>0.42</v>
      </c>
      <c r="H35">
        <v>0.42</v>
      </c>
      <c r="I35">
        <v>0.42</v>
      </c>
      <c r="J35">
        <v>0.42</v>
      </c>
      <c r="K35">
        <v>0.42</v>
      </c>
      <c r="L35">
        <v>0.42</v>
      </c>
      <c r="M35">
        <v>0.42</v>
      </c>
      <c r="N35">
        <v>0.42</v>
      </c>
      <c r="O35">
        <v>0.42</v>
      </c>
      <c r="P35">
        <v>0.42</v>
      </c>
      <c r="Q35">
        <v>0.42</v>
      </c>
      <c r="R35">
        <v>0.42</v>
      </c>
      <c r="S35">
        <v>0.42</v>
      </c>
      <c r="T35">
        <v>0.42</v>
      </c>
      <c r="U35">
        <v>0.42</v>
      </c>
      <c r="V35">
        <v>0.42</v>
      </c>
      <c r="W35">
        <v>0.42</v>
      </c>
      <c r="X35">
        <v>0.42</v>
      </c>
      <c r="Y35">
        <v>0.42</v>
      </c>
      <c r="Z35">
        <v>0.42</v>
      </c>
      <c r="AA35">
        <v>0.42</v>
      </c>
      <c r="AB35">
        <v>0.42</v>
      </c>
      <c r="AC35">
        <v>0.42</v>
      </c>
      <c r="AD35">
        <v>0.42</v>
      </c>
      <c r="AE35">
        <v>0.42</v>
      </c>
      <c r="AF35">
        <v>0.42</v>
      </c>
      <c r="AG35">
        <v>0.42</v>
      </c>
      <c r="AH35">
        <v>0.42</v>
      </c>
      <c r="AI35">
        <v>0.42</v>
      </c>
      <c r="AJ35">
        <v>0.42</v>
      </c>
      <c r="AK35">
        <v>0.42</v>
      </c>
    </row>
    <row r="36" spans="1:37" x14ac:dyDescent="0.35">
      <c r="A36" s="4" t="s">
        <v>606</v>
      </c>
      <c r="B36" s="165">
        <v>3.55</v>
      </c>
      <c r="C36">
        <v>3.55</v>
      </c>
      <c r="D36">
        <v>3.55</v>
      </c>
      <c r="E36">
        <v>3.55</v>
      </c>
      <c r="F36">
        <v>3.55</v>
      </c>
      <c r="G36">
        <v>3.55</v>
      </c>
      <c r="H36">
        <v>3.55</v>
      </c>
      <c r="I36">
        <v>3.55</v>
      </c>
      <c r="J36">
        <v>3.55</v>
      </c>
      <c r="K36">
        <v>3.55</v>
      </c>
      <c r="L36">
        <v>3.55</v>
      </c>
      <c r="M36">
        <v>3.55</v>
      </c>
      <c r="N36">
        <v>3.55</v>
      </c>
      <c r="O36">
        <v>3.55</v>
      </c>
      <c r="P36">
        <v>3.55</v>
      </c>
      <c r="Q36">
        <v>3.55</v>
      </c>
      <c r="R36">
        <v>3.55</v>
      </c>
      <c r="S36">
        <v>3.55</v>
      </c>
      <c r="T36">
        <v>3.55</v>
      </c>
      <c r="U36">
        <v>3.55</v>
      </c>
      <c r="V36">
        <v>3.55</v>
      </c>
      <c r="W36">
        <v>3.55</v>
      </c>
      <c r="X36">
        <v>3.55</v>
      </c>
      <c r="Y36">
        <v>3.55</v>
      </c>
      <c r="Z36">
        <v>3.55</v>
      </c>
      <c r="AA36">
        <v>3.55</v>
      </c>
      <c r="AB36">
        <v>3.55</v>
      </c>
      <c r="AC36">
        <v>3.55</v>
      </c>
      <c r="AD36">
        <v>3.55</v>
      </c>
      <c r="AE36">
        <v>3.55</v>
      </c>
      <c r="AF36">
        <v>3.55</v>
      </c>
      <c r="AG36">
        <v>3.55</v>
      </c>
      <c r="AH36">
        <v>3.55</v>
      </c>
      <c r="AI36">
        <v>3.55</v>
      </c>
      <c r="AJ36">
        <v>3.55</v>
      </c>
      <c r="AK36">
        <v>3.55</v>
      </c>
    </row>
    <row r="37" spans="1:37" x14ac:dyDescent="0.35">
      <c r="A37" s="4" t="s">
        <v>607</v>
      </c>
      <c r="B37" s="165">
        <v>2.14</v>
      </c>
      <c r="C37">
        <v>2.14</v>
      </c>
      <c r="D37">
        <v>2.14</v>
      </c>
      <c r="E37">
        <v>2.14</v>
      </c>
      <c r="F37">
        <v>2.14</v>
      </c>
      <c r="G37">
        <v>2.14</v>
      </c>
      <c r="H37">
        <v>2.14</v>
      </c>
      <c r="I37">
        <v>2.14</v>
      </c>
      <c r="J37">
        <v>2.14</v>
      </c>
      <c r="K37">
        <v>2.14</v>
      </c>
      <c r="L37">
        <v>2.14</v>
      </c>
      <c r="M37">
        <v>2.14</v>
      </c>
      <c r="N37">
        <v>2.14</v>
      </c>
      <c r="O37">
        <v>2.14</v>
      </c>
      <c r="P37">
        <v>2.14</v>
      </c>
      <c r="Q37">
        <v>2.14</v>
      </c>
      <c r="R37">
        <v>2.14</v>
      </c>
      <c r="S37">
        <v>2.14</v>
      </c>
      <c r="T37">
        <v>2.14</v>
      </c>
      <c r="U37">
        <v>2.14</v>
      </c>
      <c r="V37">
        <v>2.14</v>
      </c>
      <c r="W37">
        <v>2.14</v>
      </c>
      <c r="X37">
        <v>2.14</v>
      </c>
      <c r="Y37">
        <v>2.14</v>
      </c>
      <c r="Z37">
        <v>2.14</v>
      </c>
      <c r="AA37">
        <v>2.14</v>
      </c>
      <c r="AB37">
        <v>2.14</v>
      </c>
      <c r="AC37">
        <v>2.14</v>
      </c>
      <c r="AD37">
        <v>2.14</v>
      </c>
      <c r="AE37">
        <v>2.14</v>
      </c>
      <c r="AF37">
        <v>2.14</v>
      </c>
      <c r="AG37">
        <v>2.14</v>
      </c>
      <c r="AH37">
        <v>2.14</v>
      </c>
      <c r="AI37">
        <v>2.14</v>
      </c>
      <c r="AJ37">
        <v>2.14</v>
      </c>
      <c r="AK37">
        <v>2.14</v>
      </c>
    </row>
    <row r="38" spans="1:37" x14ac:dyDescent="0.35">
      <c r="A38" s="4" t="s">
        <v>610</v>
      </c>
      <c r="B38" s="165">
        <v>2.72</v>
      </c>
      <c r="C38">
        <v>2.72</v>
      </c>
      <c r="D38">
        <v>2.72</v>
      </c>
      <c r="E38">
        <v>2.72</v>
      </c>
      <c r="F38">
        <v>2.72</v>
      </c>
      <c r="G38">
        <v>2.72</v>
      </c>
      <c r="H38">
        <v>2.72</v>
      </c>
      <c r="I38">
        <v>2.72</v>
      </c>
      <c r="J38">
        <v>2.72</v>
      </c>
      <c r="K38">
        <v>2.72</v>
      </c>
      <c r="L38">
        <v>2.72</v>
      </c>
      <c r="M38">
        <v>2.72</v>
      </c>
      <c r="N38">
        <v>2.72</v>
      </c>
      <c r="O38">
        <v>2.72</v>
      </c>
      <c r="P38">
        <v>2.72</v>
      </c>
      <c r="Q38">
        <v>2.72</v>
      </c>
      <c r="R38">
        <v>2.72</v>
      </c>
      <c r="S38">
        <v>2.72</v>
      </c>
      <c r="T38">
        <v>2.72</v>
      </c>
      <c r="U38">
        <v>2.72</v>
      </c>
      <c r="V38">
        <v>2.72</v>
      </c>
      <c r="W38">
        <v>2.72</v>
      </c>
      <c r="X38">
        <v>2.72</v>
      </c>
      <c r="Y38">
        <v>2.72</v>
      </c>
      <c r="Z38">
        <v>2.72</v>
      </c>
      <c r="AA38">
        <v>2.72</v>
      </c>
      <c r="AB38">
        <v>2.72</v>
      </c>
      <c r="AC38">
        <v>2.72</v>
      </c>
      <c r="AD38">
        <v>2.72</v>
      </c>
      <c r="AE38">
        <v>2.72</v>
      </c>
      <c r="AF38">
        <v>2.72</v>
      </c>
      <c r="AG38">
        <v>2.72</v>
      </c>
      <c r="AH38">
        <v>2.72</v>
      </c>
      <c r="AI38">
        <v>2.72</v>
      </c>
      <c r="AJ38">
        <v>2.72</v>
      </c>
      <c r="AK38">
        <v>2.72</v>
      </c>
    </row>
    <row r="39" spans="1:37" x14ac:dyDescent="0.35">
      <c r="A39" s="4" t="s">
        <v>611</v>
      </c>
      <c r="B39" s="165">
        <v>2.41</v>
      </c>
      <c r="C39">
        <v>2.41</v>
      </c>
      <c r="D39">
        <v>2.41</v>
      </c>
      <c r="E39">
        <v>2.41</v>
      </c>
      <c r="F39">
        <v>2.41</v>
      </c>
      <c r="G39">
        <v>2.41</v>
      </c>
      <c r="H39">
        <v>2.41</v>
      </c>
      <c r="I39">
        <v>2.41</v>
      </c>
      <c r="J39">
        <v>2.41</v>
      </c>
      <c r="K39">
        <v>2.41</v>
      </c>
      <c r="L39">
        <v>2.41</v>
      </c>
      <c r="M39">
        <v>2.41</v>
      </c>
      <c r="N39">
        <v>2.41</v>
      </c>
      <c r="O39">
        <v>2.41</v>
      </c>
      <c r="P39">
        <v>2.41</v>
      </c>
      <c r="Q39">
        <v>2.41</v>
      </c>
      <c r="R39">
        <v>2.41</v>
      </c>
      <c r="S39">
        <v>2.41</v>
      </c>
      <c r="T39">
        <v>2.41</v>
      </c>
      <c r="U39">
        <v>2.41</v>
      </c>
      <c r="V39">
        <v>2.41</v>
      </c>
      <c r="W39">
        <v>2.41</v>
      </c>
      <c r="X39">
        <v>2.41</v>
      </c>
      <c r="Y39">
        <v>2.41</v>
      </c>
      <c r="Z39">
        <v>2.41</v>
      </c>
      <c r="AA39">
        <v>2.41</v>
      </c>
      <c r="AB39">
        <v>2.41</v>
      </c>
      <c r="AC39">
        <v>2.41</v>
      </c>
      <c r="AD39">
        <v>2.41</v>
      </c>
      <c r="AE39">
        <v>2.41</v>
      </c>
      <c r="AF39">
        <v>2.41</v>
      </c>
      <c r="AG39">
        <v>2.41</v>
      </c>
      <c r="AH39">
        <v>2.41</v>
      </c>
      <c r="AI39">
        <v>2.41</v>
      </c>
      <c r="AJ39">
        <v>2.41</v>
      </c>
      <c r="AK39">
        <v>2.41</v>
      </c>
    </row>
    <row r="43" spans="1:37" x14ac:dyDescent="0.35">
      <c r="A43" s="8" t="s">
        <v>729</v>
      </c>
    </row>
    <row r="45" spans="1:37" ht="15" thickBot="1" x14ac:dyDescent="0.4">
      <c r="B45" s="363">
        <v>2020</v>
      </c>
      <c r="C45" s="363">
        <v>2021</v>
      </c>
      <c r="D45" s="363">
        <v>2022</v>
      </c>
      <c r="E45" s="363">
        <v>2023</v>
      </c>
      <c r="F45" s="363">
        <v>2024</v>
      </c>
      <c r="G45" s="363">
        <v>2025</v>
      </c>
      <c r="H45" s="363">
        <v>2026</v>
      </c>
      <c r="I45" s="363">
        <v>2027</v>
      </c>
      <c r="J45" s="363">
        <v>2028</v>
      </c>
      <c r="K45" s="363">
        <v>2029</v>
      </c>
      <c r="L45" s="363">
        <v>2030</v>
      </c>
      <c r="M45" s="363">
        <v>2031</v>
      </c>
      <c r="N45" s="363">
        <v>2032</v>
      </c>
      <c r="O45" s="363">
        <v>2033</v>
      </c>
      <c r="P45" s="363">
        <v>2034</v>
      </c>
      <c r="Q45" s="363">
        <v>2035</v>
      </c>
      <c r="R45" s="363">
        <v>2036</v>
      </c>
      <c r="S45" s="363">
        <v>2037</v>
      </c>
      <c r="T45" s="363">
        <v>2038</v>
      </c>
      <c r="U45" s="363">
        <v>2039</v>
      </c>
      <c r="V45" s="363">
        <v>2040</v>
      </c>
      <c r="W45" s="363">
        <v>2041</v>
      </c>
      <c r="X45" s="363">
        <v>2042</v>
      </c>
      <c r="Y45" s="363">
        <v>2043</v>
      </c>
      <c r="Z45" s="363">
        <v>2044</v>
      </c>
      <c r="AA45" s="363">
        <v>2045</v>
      </c>
      <c r="AB45" s="363">
        <v>2046</v>
      </c>
      <c r="AC45" s="363">
        <v>2047</v>
      </c>
      <c r="AD45" s="363">
        <v>2048</v>
      </c>
      <c r="AE45" s="363">
        <v>2049</v>
      </c>
      <c r="AF45" s="363">
        <v>2050</v>
      </c>
      <c r="AG45" s="363">
        <v>2051</v>
      </c>
      <c r="AH45" s="363">
        <v>2052</v>
      </c>
      <c r="AI45" s="363">
        <v>2053</v>
      </c>
      <c r="AJ45" s="363">
        <v>2054</v>
      </c>
      <c r="AK45" s="363" t="s">
        <v>1418</v>
      </c>
    </row>
    <row r="46" spans="1:37" ht="15" thickBot="1" x14ac:dyDescent="0.4">
      <c r="A46" t="s">
        <v>506</v>
      </c>
      <c r="B46" s="359">
        <v>535.93397639999989</v>
      </c>
      <c r="C46" s="7">
        <f t="shared" ref="C46:C67" si="0">B46</f>
        <v>535.93397639999989</v>
      </c>
      <c r="D46" s="7">
        <f t="shared" ref="D46:AA46" si="1">C46</f>
        <v>535.93397639999989</v>
      </c>
      <c r="E46" s="7">
        <f t="shared" si="1"/>
        <v>535.93397639999989</v>
      </c>
      <c r="F46" s="7">
        <f t="shared" si="1"/>
        <v>535.93397639999989</v>
      </c>
      <c r="G46" s="7">
        <f t="shared" si="1"/>
        <v>535.93397639999989</v>
      </c>
      <c r="H46" s="7">
        <f t="shared" si="1"/>
        <v>535.93397639999989</v>
      </c>
      <c r="I46" s="7">
        <f t="shared" si="1"/>
        <v>535.93397639999989</v>
      </c>
      <c r="J46" s="7">
        <f t="shared" si="1"/>
        <v>535.93397639999989</v>
      </c>
      <c r="K46" s="7">
        <f t="shared" si="1"/>
        <v>535.93397639999989</v>
      </c>
      <c r="L46" s="7">
        <f t="shared" si="1"/>
        <v>535.93397639999989</v>
      </c>
      <c r="M46" s="7">
        <f t="shared" si="1"/>
        <v>535.93397639999989</v>
      </c>
      <c r="N46" s="7">
        <f t="shared" si="1"/>
        <v>535.93397639999989</v>
      </c>
      <c r="O46" s="7">
        <f t="shared" si="1"/>
        <v>535.93397639999989</v>
      </c>
      <c r="P46" s="7">
        <f t="shared" si="1"/>
        <v>535.93397639999989</v>
      </c>
      <c r="Q46" s="7">
        <f t="shared" si="1"/>
        <v>535.93397639999989</v>
      </c>
      <c r="R46" s="7">
        <f t="shared" si="1"/>
        <v>535.93397639999989</v>
      </c>
      <c r="S46" s="7">
        <f t="shared" si="1"/>
        <v>535.93397639999989</v>
      </c>
      <c r="T46" s="7">
        <f t="shared" si="1"/>
        <v>535.93397639999989</v>
      </c>
      <c r="U46" s="7">
        <f t="shared" si="1"/>
        <v>535.93397639999989</v>
      </c>
      <c r="V46" s="7">
        <f t="shared" si="1"/>
        <v>535.93397639999989</v>
      </c>
      <c r="W46" s="7">
        <f t="shared" si="1"/>
        <v>535.93397639999989</v>
      </c>
      <c r="X46" s="7">
        <f t="shared" si="1"/>
        <v>535.93397639999989</v>
      </c>
      <c r="Y46" s="7">
        <f t="shared" si="1"/>
        <v>535.93397639999989</v>
      </c>
      <c r="Z46" s="7">
        <f t="shared" si="1"/>
        <v>535.93397639999989</v>
      </c>
      <c r="AA46" s="7">
        <f t="shared" si="1"/>
        <v>535.93397639999989</v>
      </c>
      <c r="AB46" s="7">
        <f t="shared" ref="AB46:AB67" si="2">AA46</f>
        <v>535.93397639999989</v>
      </c>
      <c r="AC46" s="7">
        <f t="shared" ref="AC46:AC67" si="3">AB46</f>
        <v>535.93397639999989</v>
      </c>
      <c r="AD46" s="7">
        <f t="shared" ref="AD46:AD67" si="4">AC46</f>
        <v>535.93397639999989</v>
      </c>
      <c r="AE46" s="7">
        <f t="shared" ref="AE46:AE67" si="5">AD46</f>
        <v>535.93397639999989</v>
      </c>
      <c r="AF46" s="7">
        <f t="shared" ref="AF46:AF67" si="6">AE46</f>
        <v>535.93397639999989</v>
      </c>
      <c r="AG46" s="7">
        <f t="shared" ref="AG46:AG67" si="7">AF46</f>
        <v>535.93397639999989</v>
      </c>
      <c r="AH46" s="7">
        <f t="shared" ref="AH46:AH67" si="8">AG46</f>
        <v>535.93397639999989</v>
      </c>
      <c r="AI46" s="7">
        <f t="shared" ref="AI46:AI67" si="9">AH46</f>
        <v>535.93397639999989</v>
      </c>
      <c r="AJ46" s="7">
        <f t="shared" ref="AJ46:AK67" si="10">AI46</f>
        <v>535.93397639999989</v>
      </c>
      <c r="AK46" s="7">
        <f t="shared" si="10"/>
        <v>535.93397639999989</v>
      </c>
    </row>
    <row r="47" spans="1:37" x14ac:dyDescent="0.35">
      <c r="A47" t="s">
        <v>505</v>
      </c>
      <c r="B47" s="359">
        <v>46.069822800000011</v>
      </c>
      <c r="C47" s="7">
        <f t="shared" si="0"/>
        <v>46.069822800000011</v>
      </c>
      <c r="D47" s="7">
        <f t="shared" ref="D47:AA47" si="11">C47</f>
        <v>46.069822800000011</v>
      </c>
      <c r="E47" s="7">
        <f t="shared" si="11"/>
        <v>46.069822800000011</v>
      </c>
      <c r="F47" s="7">
        <f t="shared" si="11"/>
        <v>46.069822800000011</v>
      </c>
      <c r="G47" s="7">
        <f t="shared" si="11"/>
        <v>46.069822800000011</v>
      </c>
      <c r="H47" s="7">
        <f t="shared" si="11"/>
        <v>46.069822800000011</v>
      </c>
      <c r="I47" s="7">
        <f t="shared" si="11"/>
        <v>46.069822800000011</v>
      </c>
      <c r="J47" s="7">
        <f t="shared" si="11"/>
        <v>46.069822800000011</v>
      </c>
      <c r="K47" s="7">
        <f t="shared" si="11"/>
        <v>46.069822800000011</v>
      </c>
      <c r="L47" s="7">
        <f t="shared" si="11"/>
        <v>46.069822800000011</v>
      </c>
      <c r="M47" s="7">
        <f t="shared" si="11"/>
        <v>46.069822800000011</v>
      </c>
      <c r="N47" s="7">
        <f t="shared" si="11"/>
        <v>46.069822800000011</v>
      </c>
      <c r="O47" s="7">
        <f t="shared" si="11"/>
        <v>46.069822800000011</v>
      </c>
      <c r="P47" s="7">
        <f t="shared" si="11"/>
        <v>46.069822800000011</v>
      </c>
      <c r="Q47" s="7">
        <f t="shared" si="11"/>
        <v>46.069822800000011</v>
      </c>
      <c r="R47" s="7">
        <f t="shared" si="11"/>
        <v>46.069822800000011</v>
      </c>
      <c r="S47" s="7">
        <f t="shared" si="11"/>
        <v>46.069822800000011</v>
      </c>
      <c r="T47" s="7">
        <f t="shared" si="11"/>
        <v>46.069822800000011</v>
      </c>
      <c r="U47" s="7">
        <f t="shared" si="11"/>
        <v>46.069822800000011</v>
      </c>
      <c r="V47" s="7">
        <f t="shared" si="11"/>
        <v>46.069822800000011</v>
      </c>
      <c r="W47" s="7">
        <f t="shared" si="11"/>
        <v>46.069822800000011</v>
      </c>
      <c r="X47" s="7">
        <f t="shared" si="11"/>
        <v>46.069822800000011</v>
      </c>
      <c r="Y47" s="7">
        <f t="shared" si="11"/>
        <v>46.069822800000011</v>
      </c>
      <c r="Z47" s="7">
        <f t="shared" si="11"/>
        <v>46.069822800000011</v>
      </c>
      <c r="AA47" s="7">
        <f t="shared" si="11"/>
        <v>46.069822800000011</v>
      </c>
      <c r="AB47" s="7">
        <f t="shared" si="2"/>
        <v>46.069822800000011</v>
      </c>
      <c r="AC47" s="7">
        <f t="shared" si="3"/>
        <v>46.069822800000011</v>
      </c>
      <c r="AD47" s="7">
        <f t="shared" si="4"/>
        <v>46.069822800000011</v>
      </c>
      <c r="AE47" s="7">
        <f t="shared" si="5"/>
        <v>46.069822800000011</v>
      </c>
      <c r="AF47" s="7">
        <f t="shared" si="6"/>
        <v>46.069822800000011</v>
      </c>
      <c r="AG47" s="7">
        <f t="shared" si="7"/>
        <v>46.069822800000011</v>
      </c>
      <c r="AH47" s="7">
        <f t="shared" si="8"/>
        <v>46.069822800000011</v>
      </c>
      <c r="AI47" s="7">
        <f t="shared" si="9"/>
        <v>46.069822800000011</v>
      </c>
      <c r="AJ47" s="7">
        <f t="shared" si="10"/>
        <v>46.069822800000011</v>
      </c>
      <c r="AK47" s="7">
        <f t="shared" si="10"/>
        <v>46.069822800000011</v>
      </c>
    </row>
    <row r="48" spans="1:37" ht="15" thickBot="1" x14ac:dyDescent="0.4">
      <c r="A48" s="17" t="s">
        <v>508</v>
      </c>
      <c r="B48" s="17">
        <v>120</v>
      </c>
      <c r="C48" s="17">
        <f t="shared" si="0"/>
        <v>120</v>
      </c>
      <c r="D48" s="17">
        <f t="shared" ref="D48:AA48" si="12">C48</f>
        <v>120</v>
      </c>
      <c r="E48" s="17">
        <f t="shared" si="12"/>
        <v>120</v>
      </c>
      <c r="F48" s="17">
        <f t="shared" si="12"/>
        <v>120</v>
      </c>
      <c r="G48" s="17">
        <f t="shared" si="12"/>
        <v>120</v>
      </c>
      <c r="H48" s="17">
        <f t="shared" si="12"/>
        <v>120</v>
      </c>
      <c r="I48" s="17">
        <f t="shared" si="12"/>
        <v>120</v>
      </c>
      <c r="J48" s="17">
        <f t="shared" si="12"/>
        <v>120</v>
      </c>
      <c r="K48" s="17">
        <f t="shared" si="12"/>
        <v>120</v>
      </c>
      <c r="L48" s="17">
        <f t="shared" si="12"/>
        <v>120</v>
      </c>
      <c r="M48" s="17">
        <f t="shared" si="12"/>
        <v>120</v>
      </c>
      <c r="N48" s="17">
        <f t="shared" si="12"/>
        <v>120</v>
      </c>
      <c r="O48" s="17">
        <f t="shared" si="12"/>
        <v>120</v>
      </c>
      <c r="P48" s="17">
        <f t="shared" si="12"/>
        <v>120</v>
      </c>
      <c r="Q48" s="17">
        <f t="shared" si="12"/>
        <v>120</v>
      </c>
      <c r="R48" s="17">
        <f t="shared" si="12"/>
        <v>120</v>
      </c>
      <c r="S48" s="17">
        <f t="shared" si="12"/>
        <v>120</v>
      </c>
      <c r="T48" s="17">
        <f t="shared" si="12"/>
        <v>120</v>
      </c>
      <c r="U48" s="17">
        <f t="shared" si="12"/>
        <v>120</v>
      </c>
      <c r="V48" s="17">
        <f t="shared" si="12"/>
        <v>120</v>
      </c>
      <c r="W48" s="17">
        <f t="shared" si="12"/>
        <v>120</v>
      </c>
      <c r="X48" s="17">
        <f t="shared" si="12"/>
        <v>120</v>
      </c>
      <c r="Y48" s="17">
        <f t="shared" si="12"/>
        <v>120</v>
      </c>
      <c r="Z48" s="17">
        <f t="shared" si="12"/>
        <v>120</v>
      </c>
      <c r="AA48" s="17">
        <f t="shared" si="12"/>
        <v>120</v>
      </c>
      <c r="AB48" s="17">
        <f t="shared" si="2"/>
        <v>120</v>
      </c>
      <c r="AC48" s="17">
        <f t="shared" si="3"/>
        <v>120</v>
      </c>
      <c r="AD48" s="17">
        <f t="shared" si="4"/>
        <v>120</v>
      </c>
      <c r="AE48" s="17">
        <f t="shared" si="5"/>
        <v>120</v>
      </c>
      <c r="AF48" s="17">
        <f t="shared" si="6"/>
        <v>120</v>
      </c>
      <c r="AG48" s="17">
        <f t="shared" si="7"/>
        <v>120</v>
      </c>
      <c r="AH48" s="17">
        <f t="shared" si="8"/>
        <v>120</v>
      </c>
      <c r="AI48" s="17">
        <f t="shared" si="9"/>
        <v>120</v>
      </c>
      <c r="AJ48" s="17">
        <f t="shared" si="10"/>
        <v>120</v>
      </c>
      <c r="AK48" s="17">
        <f t="shared" si="10"/>
        <v>120</v>
      </c>
    </row>
    <row r="49" spans="1:37" x14ac:dyDescent="0.35">
      <c r="A49" t="s">
        <v>626</v>
      </c>
      <c r="B49" s="359">
        <v>421.35192719999992</v>
      </c>
      <c r="C49" s="7">
        <f t="shared" si="0"/>
        <v>421.35192719999992</v>
      </c>
      <c r="D49" s="7">
        <f t="shared" ref="D49:AA49" si="13">C49</f>
        <v>421.35192719999992</v>
      </c>
      <c r="E49" s="7">
        <f t="shared" si="13"/>
        <v>421.35192719999992</v>
      </c>
      <c r="F49" s="7">
        <f t="shared" si="13"/>
        <v>421.35192719999992</v>
      </c>
      <c r="G49" s="7">
        <f t="shared" si="13"/>
        <v>421.35192719999992</v>
      </c>
      <c r="H49" s="7">
        <f t="shared" si="13"/>
        <v>421.35192719999992</v>
      </c>
      <c r="I49" s="7">
        <f t="shared" si="13"/>
        <v>421.35192719999992</v>
      </c>
      <c r="J49" s="7">
        <f t="shared" si="13"/>
        <v>421.35192719999992</v>
      </c>
      <c r="K49" s="7">
        <f t="shared" si="13"/>
        <v>421.35192719999992</v>
      </c>
      <c r="L49" s="7">
        <f t="shared" si="13"/>
        <v>421.35192719999992</v>
      </c>
      <c r="M49" s="7">
        <f t="shared" si="13"/>
        <v>421.35192719999992</v>
      </c>
      <c r="N49" s="7">
        <f t="shared" si="13"/>
        <v>421.35192719999992</v>
      </c>
      <c r="O49" s="7">
        <f t="shared" si="13"/>
        <v>421.35192719999992</v>
      </c>
      <c r="P49" s="7">
        <f t="shared" si="13"/>
        <v>421.35192719999992</v>
      </c>
      <c r="Q49" s="7">
        <f t="shared" si="13"/>
        <v>421.35192719999992</v>
      </c>
      <c r="R49" s="7">
        <f t="shared" si="13"/>
        <v>421.35192719999992</v>
      </c>
      <c r="S49" s="7">
        <f t="shared" si="13"/>
        <v>421.35192719999992</v>
      </c>
      <c r="T49" s="7">
        <f t="shared" si="13"/>
        <v>421.35192719999992</v>
      </c>
      <c r="U49" s="7">
        <f t="shared" si="13"/>
        <v>421.35192719999992</v>
      </c>
      <c r="V49" s="7">
        <f t="shared" si="13"/>
        <v>421.35192719999992</v>
      </c>
      <c r="W49" s="7">
        <f t="shared" si="13"/>
        <v>421.35192719999992</v>
      </c>
      <c r="X49" s="7">
        <f t="shared" si="13"/>
        <v>421.35192719999992</v>
      </c>
      <c r="Y49" s="7">
        <f t="shared" si="13"/>
        <v>421.35192719999992</v>
      </c>
      <c r="Z49" s="7">
        <f t="shared" si="13"/>
        <v>421.35192719999992</v>
      </c>
      <c r="AA49" s="7">
        <f t="shared" si="13"/>
        <v>421.35192719999992</v>
      </c>
      <c r="AB49" s="7">
        <f t="shared" si="2"/>
        <v>421.35192719999992</v>
      </c>
      <c r="AC49" s="7">
        <f t="shared" si="3"/>
        <v>421.35192719999992</v>
      </c>
      <c r="AD49" s="7">
        <f t="shared" si="4"/>
        <v>421.35192719999992</v>
      </c>
      <c r="AE49" s="7">
        <f t="shared" si="5"/>
        <v>421.35192719999992</v>
      </c>
      <c r="AF49" s="7">
        <f t="shared" si="6"/>
        <v>421.35192719999992</v>
      </c>
      <c r="AG49" s="7">
        <f t="shared" si="7"/>
        <v>421.35192719999992</v>
      </c>
      <c r="AH49" s="7">
        <f t="shared" si="8"/>
        <v>421.35192719999992</v>
      </c>
      <c r="AI49" s="7">
        <f t="shared" si="9"/>
        <v>421.35192719999992</v>
      </c>
      <c r="AJ49" s="7">
        <f t="shared" si="10"/>
        <v>421.35192719999992</v>
      </c>
      <c r="AK49" s="7">
        <f t="shared" si="10"/>
        <v>421.35192719999992</v>
      </c>
    </row>
    <row r="50" spans="1:37" ht="15" thickBot="1" x14ac:dyDescent="0.4">
      <c r="A50" s="17" t="s">
        <v>628</v>
      </c>
      <c r="B50" s="17">
        <v>120</v>
      </c>
      <c r="C50" s="17">
        <f t="shared" si="0"/>
        <v>120</v>
      </c>
      <c r="D50" s="17">
        <f t="shared" ref="D50:AA50" si="14">C50</f>
        <v>120</v>
      </c>
      <c r="E50" s="17">
        <f t="shared" si="14"/>
        <v>120</v>
      </c>
      <c r="F50" s="17">
        <f t="shared" si="14"/>
        <v>120</v>
      </c>
      <c r="G50" s="17">
        <f t="shared" si="14"/>
        <v>120</v>
      </c>
      <c r="H50" s="17">
        <f t="shared" si="14"/>
        <v>120</v>
      </c>
      <c r="I50" s="17">
        <f t="shared" si="14"/>
        <v>120</v>
      </c>
      <c r="J50" s="17">
        <f t="shared" si="14"/>
        <v>120</v>
      </c>
      <c r="K50" s="17">
        <f t="shared" si="14"/>
        <v>120</v>
      </c>
      <c r="L50" s="17">
        <f t="shared" si="14"/>
        <v>120</v>
      </c>
      <c r="M50" s="17">
        <f t="shared" si="14"/>
        <v>120</v>
      </c>
      <c r="N50" s="17">
        <f t="shared" si="14"/>
        <v>120</v>
      </c>
      <c r="O50" s="17">
        <f t="shared" si="14"/>
        <v>120</v>
      </c>
      <c r="P50" s="17">
        <f t="shared" si="14"/>
        <v>120</v>
      </c>
      <c r="Q50" s="17">
        <f t="shared" si="14"/>
        <v>120</v>
      </c>
      <c r="R50" s="17">
        <f t="shared" si="14"/>
        <v>120</v>
      </c>
      <c r="S50" s="17">
        <f t="shared" si="14"/>
        <v>120</v>
      </c>
      <c r="T50" s="17">
        <f t="shared" si="14"/>
        <v>120</v>
      </c>
      <c r="U50" s="17">
        <f t="shared" si="14"/>
        <v>120</v>
      </c>
      <c r="V50" s="17">
        <f t="shared" si="14"/>
        <v>120</v>
      </c>
      <c r="W50" s="17">
        <f t="shared" si="14"/>
        <v>120</v>
      </c>
      <c r="X50" s="17">
        <f t="shared" si="14"/>
        <v>120</v>
      </c>
      <c r="Y50" s="17">
        <f t="shared" si="14"/>
        <v>120</v>
      </c>
      <c r="Z50" s="17">
        <f t="shared" si="14"/>
        <v>120</v>
      </c>
      <c r="AA50" s="17">
        <f t="shared" si="14"/>
        <v>120</v>
      </c>
      <c r="AB50" s="17">
        <f t="shared" si="2"/>
        <v>120</v>
      </c>
      <c r="AC50" s="17">
        <f t="shared" si="3"/>
        <v>120</v>
      </c>
      <c r="AD50" s="17">
        <f t="shared" si="4"/>
        <v>120</v>
      </c>
      <c r="AE50" s="17">
        <f t="shared" si="5"/>
        <v>120</v>
      </c>
      <c r="AF50" s="17">
        <f t="shared" si="6"/>
        <v>120</v>
      </c>
      <c r="AG50" s="17">
        <f t="shared" si="7"/>
        <v>120</v>
      </c>
      <c r="AH50" s="17">
        <f t="shared" si="8"/>
        <v>120</v>
      </c>
      <c r="AI50" s="17">
        <f t="shared" si="9"/>
        <v>120</v>
      </c>
      <c r="AJ50" s="17">
        <f t="shared" si="10"/>
        <v>120</v>
      </c>
      <c r="AK50" s="17">
        <f t="shared" si="10"/>
        <v>120</v>
      </c>
    </row>
    <row r="51" spans="1:37" ht="15" thickBot="1" x14ac:dyDescent="0.4">
      <c r="A51" t="s">
        <v>629</v>
      </c>
      <c r="B51" s="359">
        <v>450</v>
      </c>
      <c r="C51" s="7">
        <f t="shared" si="0"/>
        <v>450</v>
      </c>
      <c r="D51" s="7">
        <f t="shared" ref="D51:AA51" si="15">C51</f>
        <v>450</v>
      </c>
      <c r="E51" s="7">
        <f t="shared" si="15"/>
        <v>450</v>
      </c>
      <c r="F51" s="7">
        <f t="shared" si="15"/>
        <v>450</v>
      </c>
      <c r="G51" s="7">
        <f t="shared" si="15"/>
        <v>450</v>
      </c>
      <c r="H51" s="7">
        <f t="shared" si="15"/>
        <v>450</v>
      </c>
      <c r="I51" s="7">
        <f t="shared" si="15"/>
        <v>450</v>
      </c>
      <c r="J51" s="7">
        <f t="shared" si="15"/>
        <v>450</v>
      </c>
      <c r="K51" s="7">
        <f t="shared" si="15"/>
        <v>450</v>
      </c>
      <c r="L51" s="7">
        <f t="shared" si="15"/>
        <v>450</v>
      </c>
      <c r="M51" s="7">
        <f t="shared" si="15"/>
        <v>450</v>
      </c>
      <c r="N51" s="7">
        <f t="shared" si="15"/>
        <v>450</v>
      </c>
      <c r="O51" s="7">
        <f t="shared" si="15"/>
        <v>450</v>
      </c>
      <c r="P51" s="7">
        <f t="shared" si="15"/>
        <v>450</v>
      </c>
      <c r="Q51" s="7">
        <f t="shared" si="15"/>
        <v>450</v>
      </c>
      <c r="R51" s="7">
        <f t="shared" si="15"/>
        <v>450</v>
      </c>
      <c r="S51" s="7">
        <f t="shared" si="15"/>
        <v>450</v>
      </c>
      <c r="T51" s="7">
        <f t="shared" si="15"/>
        <v>450</v>
      </c>
      <c r="U51" s="7">
        <f t="shared" si="15"/>
        <v>450</v>
      </c>
      <c r="V51" s="7">
        <f t="shared" si="15"/>
        <v>450</v>
      </c>
      <c r="W51" s="7">
        <f t="shared" si="15"/>
        <v>450</v>
      </c>
      <c r="X51" s="7">
        <f t="shared" si="15"/>
        <v>450</v>
      </c>
      <c r="Y51" s="7">
        <f t="shared" si="15"/>
        <v>450</v>
      </c>
      <c r="Z51" s="7">
        <f t="shared" si="15"/>
        <v>450</v>
      </c>
      <c r="AA51" s="7">
        <f t="shared" si="15"/>
        <v>450</v>
      </c>
      <c r="AB51" s="7">
        <f t="shared" si="2"/>
        <v>450</v>
      </c>
      <c r="AC51" s="7">
        <f t="shared" si="3"/>
        <v>450</v>
      </c>
      <c r="AD51" s="7">
        <f t="shared" si="4"/>
        <v>450</v>
      </c>
      <c r="AE51" s="7">
        <f t="shared" si="5"/>
        <v>450</v>
      </c>
      <c r="AF51" s="7">
        <f t="shared" si="6"/>
        <v>450</v>
      </c>
      <c r="AG51" s="7">
        <f t="shared" si="7"/>
        <v>450</v>
      </c>
      <c r="AH51" s="7">
        <f t="shared" si="8"/>
        <v>450</v>
      </c>
      <c r="AI51" s="7">
        <f t="shared" si="9"/>
        <v>450</v>
      </c>
      <c r="AJ51" s="7">
        <f t="shared" si="10"/>
        <v>450</v>
      </c>
      <c r="AK51" s="7">
        <f t="shared" si="10"/>
        <v>450</v>
      </c>
    </row>
    <row r="52" spans="1:37" ht="15" thickBot="1" x14ac:dyDescent="0.4">
      <c r="A52" t="s">
        <v>632</v>
      </c>
      <c r="B52" s="359">
        <v>1058</v>
      </c>
      <c r="C52" s="7">
        <f t="shared" si="0"/>
        <v>1058</v>
      </c>
      <c r="D52" s="7">
        <f t="shared" ref="D52:AA52" si="16">C52</f>
        <v>1058</v>
      </c>
      <c r="E52" s="7">
        <f t="shared" si="16"/>
        <v>1058</v>
      </c>
      <c r="F52" s="7">
        <f t="shared" si="16"/>
        <v>1058</v>
      </c>
      <c r="G52" s="7">
        <f t="shared" si="16"/>
        <v>1058</v>
      </c>
      <c r="H52" s="7">
        <f t="shared" si="16"/>
        <v>1058</v>
      </c>
      <c r="I52" s="7">
        <f t="shared" si="16"/>
        <v>1058</v>
      </c>
      <c r="J52" s="7">
        <f t="shared" si="16"/>
        <v>1058</v>
      </c>
      <c r="K52" s="7">
        <f t="shared" si="16"/>
        <v>1058</v>
      </c>
      <c r="L52" s="7">
        <f t="shared" si="16"/>
        <v>1058</v>
      </c>
      <c r="M52" s="7">
        <f t="shared" si="16"/>
        <v>1058</v>
      </c>
      <c r="N52" s="7">
        <f t="shared" si="16"/>
        <v>1058</v>
      </c>
      <c r="O52" s="7">
        <f t="shared" si="16"/>
        <v>1058</v>
      </c>
      <c r="P52" s="7">
        <f t="shared" si="16"/>
        <v>1058</v>
      </c>
      <c r="Q52" s="7">
        <f t="shared" si="16"/>
        <v>1058</v>
      </c>
      <c r="R52" s="7">
        <f t="shared" si="16"/>
        <v>1058</v>
      </c>
      <c r="S52" s="7">
        <f t="shared" si="16"/>
        <v>1058</v>
      </c>
      <c r="T52" s="7">
        <f t="shared" si="16"/>
        <v>1058</v>
      </c>
      <c r="U52" s="7">
        <f t="shared" si="16"/>
        <v>1058</v>
      </c>
      <c r="V52" s="7">
        <f t="shared" si="16"/>
        <v>1058</v>
      </c>
      <c r="W52" s="7">
        <f t="shared" si="16"/>
        <v>1058</v>
      </c>
      <c r="X52" s="7">
        <f t="shared" si="16"/>
        <v>1058</v>
      </c>
      <c r="Y52" s="7">
        <f t="shared" si="16"/>
        <v>1058</v>
      </c>
      <c r="Z52" s="7">
        <f t="shared" si="16"/>
        <v>1058</v>
      </c>
      <c r="AA52" s="7">
        <f t="shared" si="16"/>
        <v>1058</v>
      </c>
      <c r="AB52" s="7">
        <f t="shared" si="2"/>
        <v>1058</v>
      </c>
      <c r="AC52" s="7">
        <f t="shared" si="3"/>
        <v>1058</v>
      </c>
      <c r="AD52" s="7">
        <f t="shared" si="4"/>
        <v>1058</v>
      </c>
      <c r="AE52" s="7">
        <f t="shared" si="5"/>
        <v>1058</v>
      </c>
      <c r="AF52" s="7">
        <f t="shared" si="6"/>
        <v>1058</v>
      </c>
      <c r="AG52" s="7">
        <f t="shared" si="7"/>
        <v>1058</v>
      </c>
      <c r="AH52" s="7">
        <f t="shared" si="8"/>
        <v>1058</v>
      </c>
      <c r="AI52" s="7">
        <f t="shared" si="9"/>
        <v>1058</v>
      </c>
      <c r="AJ52" s="7">
        <f t="shared" si="10"/>
        <v>1058</v>
      </c>
      <c r="AK52" s="7">
        <f t="shared" si="10"/>
        <v>1058</v>
      </c>
    </row>
    <row r="53" spans="1:37" x14ac:dyDescent="0.35">
      <c r="A53" t="s">
        <v>631</v>
      </c>
      <c r="B53" s="359">
        <v>762</v>
      </c>
      <c r="C53" s="7">
        <f t="shared" si="0"/>
        <v>762</v>
      </c>
      <c r="D53" s="7">
        <f t="shared" ref="D53:AA53" si="17">C53</f>
        <v>762</v>
      </c>
      <c r="E53" s="7">
        <f t="shared" si="17"/>
        <v>762</v>
      </c>
      <c r="F53" s="7">
        <f t="shared" si="17"/>
        <v>762</v>
      </c>
      <c r="G53" s="7">
        <f t="shared" si="17"/>
        <v>762</v>
      </c>
      <c r="H53" s="7">
        <f t="shared" si="17"/>
        <v>762</v>
      </c>
      <c r="I53" s="7">
        <f t="shared" si="17"/>
        <v>762</v>
      </c>
      <c r="J53" s="7">
        <f t="shared" si="17"/>
        <v>762</v>
      </c>
      <c r="K53" s="7">
        <f t="shared" si="17"/>
        <v>762</v>
      </c>
      <c r="L53" s="7">
        <f t="shared" si="17"/>
        <v>762</v>
      </c>
      <c r="M53" s="7">
        <f t="shared" si="17"/>
        <v>762</v>
      </c>
      <c r="N53" s="7">
        <f t="shared" si="17"/>
        <v>762</v>
      </c>
      <c r="O53" s="7">
        <f t="shared" si="17"/>
        <v>762</v>
      </c>
      <c r="P53" s="7">
        <f t="shared" si="17"/>
        <v>762</v>
      </c>
      <c r="Q53" s="7">
        <f t="shared" si="17"/>
        <v>762</v>
      </c>
      <c r="R53" s="7">
        <f t="shared" si="17"/>
        <v>762</v>
      </c>
      <c r="S53" s="7">
        <f t="shared" si="17"/>
        <v>762</v>
      </c>
      <c r="T53" s="7">
        <f t="shared" si="17"/>
        <v>762</v>
      </c>
      <c r="U53" s="7">
        <f t="shared" si="17"/>
        <v>762</v>
      </c>
      <c r="V53" s="7">
        <f t="shared" si="17"/>
        <v>762</v>
      </c>
      <c r="W53" s="7">
        <f t="shared" si="17"/>
        <v>762</v>
      </c>
      <c r="X53" s="7">
        <f t="shared" si="17"/>
        <v>762</v>
      </c>
      <c r="Y53" s="7">
        <f t="shared" si="17"/>
        <v>762</v>
      </c>
      <c r="Z53" s="7">
        <f t="shared" si="17"/>
        <v>762</v>
      </c>
      <c r="AA53" s="7">
        <f t="shared" si="17"/>
        <v>762</v>
      </c>
      <c r="AB53" s="7">
        <f t="shared" si="2"/>
        <v>762</v>
      </c>
      <c r="AC53" s="7">
        <f t="shared" si="3"/>
        <v>762</v>
      </c>
      <c r="AD53" s="7">
        <f t="shared" si="4"/>
        <v>762</v>
      </c>
      <c r="AE53" s="7">
        <f t="shared" si="5"/>
        <v>762</v>
      </c>
      <c r="AF53" s="7">
        <f t="shared" si="6"/>
        <v>762</v>
      </c>
      <c r="AG53" s="7">
        <f t="shared" si="7"/>
        <v>762</v>
      </c>
      <c r="AH53" s="7">
        <f t="shared" si="8"/>
        <v>762</v>
      </c>
      <c r="AI53" s="7">
        <f t="shared" si="9"/>
        <v>762</v>
      </c>
      <c r="AJ53" s="7">
        <f t="shared" si="10"/>
        <v>762</v>
      </c>
      <c r="AK53" s="7">
        <f t="shared" si="10"/>
        <v>762</v>
      </c>
    </row>
    <row r="54" spans="1:37" ht="15" thickBot="1" x14ac:dyDescent="0.4">
      <c r="A54" s="17" t="s">
        <v>634</v>
      </c>
      <c r="B54" s="17">
        <v>120</v>
      </c>
      <c r="C54" s="17">
        <f t="shared" si="0"/>
        <v>120</v>
      </c>
      <c r="D54" s="17">
        <f t="shared" ref="D54:AA54" si="18">C54</f>
        <v>120</v>
      </c>
      <c r="E54" s="17">
        <f t="shared" si="18"/>
        <v>120</v>
      </c>
      <c r="F54" s="17">
        <f t="shared" si="18"/>
        <v>120</v>
      </c>
      <c r="G54" s="17">
        <f t="shared" si="18"/>
        <v>120</v>
      </c>
      <c r="H54" s="17">
        <f t="shared" si="18"/>
        <v>120</v>
      </c>
      <c r="I54" s="17">
        <f t="shared" si="18"/>
        <v>120</v>
      </c>
      <c r="J54" s="17">
        <f t="shared" si="18"/>
        <v>120</v>
      </c>
      <c r="K54" s="17">
        <f t="shared" si="18"/>
        <v>120</v>
      </c>
      <c r="L54" s="17">
        <f t="shared" si="18"/>
        <v>120</v>
      </c>
      <c r="M54" s="17">
        <f t="shared" si="18"/>
        <v>120</v>
      </c>
      <c r="N54" s="17">
        <f t="shared" si="18"/>
        <v>120</v>
      </c>
      <c r="O54" s="17">
        <f t="shared" si="18"/>
        <v>120</v>
      </c>
      <c r="P54" s="17">
        <f t="shared" si="18"/>
        <v>120</v>
      </c>
      <c r="Q54" s="17">
        <f t="shared" si="18"/>
        <v>120</v>
      </c>
      <c r="R54" s="17">
        <f t="shared" si="18"/>
        <v>120</v>
      </c>
      <c r="S54" s="17">
        <f t="shared" si="18"/>
        <v>120</v>
      </c>
      <c r="T54" s="17">
        <f t="shared" si="18"/>
        <v>120</v>
      </c>
      <c r="U54" s="17">
        <f t="shared" si="18"/>
        <v>120</v>
      </c>
      <c r="V54" s="17">
        <f t="shared" si="18"/>
        <v>120</v>
      </c>
      <c r="W54" s="17">
        <f t="shared" si="18"/>
        <v>120</v>
      </c>
      <c r="X54" s="17">
        <f t="shared" si="18"/>
        <v>120</v>
      </c>
      <c r="Y54" s="17">
        <f t="shared" si="18"/>
        <v>120</v>
      </c>
      <c r="Z54" s="17">
        <f t="shared" si="18"/>
        <v>120</v>
      </c>
      <c r="AA54" s="17">
        <f t="shared" si="18"/>
        <v>120</v>
      </c>
      <c r="AB54" s="17">
        <f t="shared" si="2"/>
        <v>120</v>
      </c>
      <c r="AC54" s="17">
        <f t="shared" si="3"/>
        <v>120</v>
      </c>
      <c r="AD54" s="17">
        <f t="shared" si="4"/>
        <v>120</v>
      </c>
      <c r="AE54" s="17">
        <f t="shared" si="5"/>
        <v>120</v>
      </c>
      <c r="AF54" s="17">
        <f t="shared" si="6"/>
        <v>120</v>
      </c>
      <c r="AG54" s="17">
        <f t="shared" si="7"/>
        <v>120</v>
      </c>
      <c r="AH54" s="17">
        <f t="shared" si="8"/>
        <v>120</v>
      </c>
      <c r="AI54" s="17">
        <f t="shared" si="9"/>
        <v>120</v>
      </c>
      <c r="AJ54" s="17">
        <f t="shared" si="10"/>
        <v>120</v>
      </c>
      <c r="AK54" s="17">
        <f t="shared" si="10"/>
        <v>120</v>
      </c>
    </row>
    <row r="55" spans="1:37" x14ac:dyDescent="0.35">
      <c r="A55" t="s">
        <v>635</v>
      </c>
      <c r="B55" s="359">
        <v>1602.6018840000002</v>
      </c>
      <c r="C55" s="7">
        <f t="shared" si="0"/>
        <v>1602.6018840000002</v>
      </c>
      <c r="D55" s="7">
        <f t="shared" ref="D55:AA55" si="19">C55</f>
        <v>1602.6018840000002</v>
      </c>
      <c r="E55" s="7">
        <f t="shared" si="19"/>
        <v>1602.6018840000002</v>
      </c>
      <c r="F55" s="7">
        <f t="shared" si="19"/>
        <v>1602.6018840000002</v>
      </c>
      <c r="G55" s="7">
        <f t="shared" si="19"/>
        <v>1602.6018840000002</v>
      </c>
      <c r="H55" s="7">
        <f t="shared" si="19"/>
        <v>1602.6018840000002</v>
      </c>
      <c r="I55" s="7">
        <f t="shared" si="19"/>
        <v>1602.6018840000002</v>
      </c>
      <c r="J55" s="7">
        <f t="shared" si="19"/>
        <v>1602.6018840000002</v>
      </c>
      <c r="K55" s="7">
        <f t="shared" si="19"/>
        <v>1602.6018840000002</v>
      </c>
      <c r="L55" s="7">
        <f t="shared" si="19"/>
        <v>1602.6018840000002</v>
      </c>
      <c r="M55" s="7">
        <f t="shared" si="19"/>
        <v>1602.6018840000002</v>
      </c>
      <c r="N55" s="7">
        <f t="shared" si="19"/>
        <v>1602.6018840000002</v>
      </c>
      <c r="O55" s="7">
        <f t="shared" si="19"/>
        <v>1602.6018840000002</v>
      </c>
      <c r="P55" s="7">
        <f t="shared" si="19"/>
        <v>1602.6018840000002</v>
      </c>
      <c r="Q55" s="7">
        <f t="shared" si="19"/>
        <v>1602.6018840000002</v>
      </c>
      <c r="R55" s="7">
        <f t="shared" si="19"/>
        <v>1602.6018840000002</v>
      </c>
      <c r="S55" s="7">
        <f t="shared" si="19"/>
        <v>1602.6018840000002</v>
      </c>
      <c r="T55" s="7">
        <f t="shared" si="19"/>
        <v>1602.6018840000002</v>
      </c>
      <c r="U55" s="7">
        <f t="shared" si="19"/>
        <v>1602.6018840000002</v>
      </c>
      <c r="V55" s="7">
        <f t="shared" si="19"/>
        <v>1602.6018840000002</v>
      </c>
      <c r="W55" s="7">
        <f t="shared" si="19"/>
        <v>1602.6018840000002</v>
      </c>
      <c r="X55" s="7">
        <f t="shared" si="19"/>
        <v>1602.6018840000002</v>
      </c>
      <c r="Y55" s="7">
        <f t="shared" si="19"/>
        <v>1602.6018840000002</v>
      </c>
      <c r="Z55" s="7">
        <f t="shared" si="19"/>
        <v>1602.6018840000002</v>
      </c>
      <c r="AA55" s="7">
        <f t="shared" si="19"/>
        <v>1602.6018840000002</v>
      </c>
      <c r="AB55" s="7">
        <f t="shared" si="2"/>
        <v>1602.6018840000002</v>
      </c>
      <c r="AC55" s="7">
        <f t="shared" si="3"/>
        <v>1602.6018840000002</v>
      </c>
      <c r="AD55" s="7">
        <f t="shared" si="4"/>
        <v>1602.6018840000002</v>
      </c>
      <c r="AE55" s="7">
        <f t="shared" si="5"/>
        <v>1602.6018840000002</v>
      </c>
      <c r="AF55" s="7">
        <f t="shared" si="6"/>
        <v>1602.6018840000002</v>
      </c>
      <c r="AG55" s="7">
        <f t="shared" si="7"/>
        <v>1602.6018840000002</v>
      </c>
      <c r="AH55" s="7">
        <f t="shared" si="8"/>
        <v>1602.6018840000002</v>
      </c>
      <c r="AI55" s="7">
        <f t="shared" si="9"/>
        <v>1602.6018840000002</v>
      </c>
      <c r="AJ55" s="7">
        <f t="shared" si="10"/>
        <v>1602.6018840000002</v>
      </c>
      <c r="AK55" s="7">
        <f t="shared" si="10"/>
        <v>1602.6018840000002</v>
      </c>
    </row>
    <row r="56" spans="1:37" ht="15" thickBot="1" x14ac:dyDescent="0.4">
      <c r="A56" s="17" t="s">
        <v>637</v>
      </c>
      <c r="B56" s="17">
        <v>120</v>
      </c>
      <c r="C56" s="17">
        <f t="shared" si="0"/>
        <v>120</v>
      </c>
      <c r="D56" s="17">
        <f t="shared" ref="D56:AA56" si="20">C56</f>
        <v>120</v>
      </c>
      <c r="E56" s="17">
        <f t="shared" si="20"/>
        <v>120</v>
      </c>
      <c r="F56" s="17">
        <f t="shared" si="20"/>
        <v>120</v>
      </c>
      <c r="G56" s="17">
        <f t="shared" si="20"/>
        <v>120</v>
      </c>
      <c r="H56" s="17">
        <f t="shared" si="20"/>
        <v>120</v>
      </c>
      <c r="I56" s="17">
        <f t="shared" si="20"/>
        <v>120</v>
      </c>
      <c r="J56" s="17">
        <f t="shared" si="20"/>
        <v>120</v>
      </c>
      <c r="K56" s="17">
        <f t="shared" si="20"/>
        <v>120</v>
      </c>
      <c r="L56" s="17">
        <f t="shared" si="20"/>
        <v>120</v>
      </c>
      <c r="M56" s="17">
        <f t="shared" si="20"/>
        <v>120</v>
      </c>
      <c r="N56" s="17">
        <f t="shared" si="20"/>
        <v>120</v>
      </c>
      <c r="O56" s="17">
        <f t="shared" si="20"/>
        <v>120</v>
      </c>
      <c r="P56" s="17">
        <f t="shared" si="20"/>
        <v>120</v>
      </c>
      <c r="Q56" s="17">
        <f t="shared" si="20"/>
        <v>120</v>
      </c>
      <c r="R56" s="17">
        <f t="shared" si="20"/>
        <v>120</v>
      </c>
      <c r="S56" s="17">
        <f t="shared" si="20"/>
        <v>120</v>
      </c>
      <c r="T56" s="17">
        <f t="shared" si="20"/>
        <v>120</v>
      </c>
      <c r="U56" s="17">
        <f t="shared" si="20"/>
        <v>120</v>
      </c>
      <c r="V56" s="17">
        <f t="shared" si="20"/>
        <v>120</v>
      </c>
      <c r="W56" s="17">
        <f t="shared" si="20"/>
        <v>120</v>
      </c>
      <c r="X56" s="17">
        <f t="shared" si="20"/>
        <v>120</v>
      </c>
      <c r="Y56" s="17">
        <f t="shared" si="20"/>
        <v>120</v>
      </c>
      <c r="Z56" s="17">
        <f t="shared" si="20"/>
        <v>120</v>
      </c>
      <c r="AA56" s="17">
        <f t="shared" si="20"/>
        <v>120</v>
      </c>
      <c r="AB56" s="17">
        <f t="shared" si="2"/>
        <v>120</v>
      </c>
      <c r="AC56" s="17">
        <f t="shared" si="3"/>
        <v>120</v>
      </c>
      <c r="AD56" s="17">
        <f t="shared" si="4"/>
        <v>120</v>
      </c>
      <c r="AE56" s="17">
        <f t="shared" si="5"/>
        <v>120</v>
      </c>
      <c r="AF56" s="17">
        <f t="shared" si="6"/>
        <v>120</v>
      </c>
      <c r="AG56" s="17">
        <f t="shared" si="7"/>
        <v>120</v>
      </c>
      <c r="AH56" s="17">
        <f t="shared" si="8"/>
        <v>120</v>
      </c>
      <c r="AI56" s="17">
        <f t="shared" si="9"/>
        <v>120</v>
      </c>
      <c r="AJ56" s="17">
        <f t="shared" si="10"/>
        <v>120</v>
      </c>
      <c r="AK56" s="17">
        <f t="shared" si="10"/>
        <v>120</v>
      </c>
    </row>
    <row r="57" spans="1:37" x14ac:dyDescent="0.35">
      <c r="A57" t="s">
        <v>638</v>
      </c>
      <c r="B57" s="359">
        <v>326.01833999999894</v>
      </c>
      <c r="C57" s="7">
        <f t="shared" si="0"/>
        <v>326.01833999999894</v>
      </c>
      <c r="D57" s="7">
        <f t="shared" ref="D57:AA57" si="21">C57</f>
        <v>326.01833999999894</v>
      </c>
      <c r="E57" s="7">
        <f t="shared" si="21"/>
        <v>326.01833999999894</v>
      </c>
      <c r="F57" s="7">
        <f t="shared" si="21"/>
        <v>326.01833999999894</v>
      </c>
      <c r="G57" s="7">
        <f t="shared" si="21"/>
        <v>326.01833999999894</v>
      </c>
      <c r="H57" s="7">
        <f t="shared" si="21"/>
        <v>326.01833999999894</v>
      </c>
      <c r="I57" s="7">
        <f t="shared" si="21"/>
        <v>326.01833999999894</v>
      </c>
      <c r="J57" s="7">
        <f t="shared" si="21"/>
        <v>326.01833999999894</v>
      </c>
      <c r="K57" s="7">
        <f t="shared" si="21"/>
        <v>326.01833999999894</v>
      </c>
      <c r="L57" s="7">
        <f t="shared" si="21"/>
        <v>326.01833999999894</v>
      </c>
      <c r="M57" s="7">
        <f t="shared" si="21"/>
        <v>326.01833999999894</v>
      </c>
      <c r="N57" s="7">
        <f t="shared" si="21"/>
        <v>326.01833999999894</v>
      </c>
      <c r="O57" s="7">
        <f t="shared" si="21"/>
        <v>326.01833999999894</v>
      </c>
      <c r="P57" s="7">
        <f t="shared" si="21"/>
        <v>326.01833999999894</v>
      </c>
      <c r="Q57" s="7">
        <f t="shared" si="21"/>
        <v>326.01833999999894</v>
      </c>
      <c r="R57" s="7">
        <f t="shared" si="21"/>
        <v>326.01833999999894</v>
      </c>
      <c r="S57" s="7">
        <f t="shared" si="21"/>
        <v>326.01833999999894</v>
      </c>
      <c r="T57" s="7">
        <f t="shared" si="21"/>
        <v>326.01833999999894</v>
      </c>
      <c r="U57" s="7">
        <f t="shared" si="21"/>
        <v>326.01833999999894</v>
      </c>
      <c r="V57" s="7">
        <f t="shared" si="21"/>
        <v>326.01833999999894</v>
      </c>
      <c r="W57" s="7">
        <f t="shared" si="21"/>
        <v>326.01833999999894</v>
      </c>
      <c r="X57" s="7">
        <f t="shared" si="21"/>
        <v>326.01833999999894</v>
      </c>
      <c r="Y57" s="7">
        <f t="shared" si="21"/>
        <v>326.01833999999894</v>
      </c>
      <c r="Z57" s="7">
        <f t="shared" si="21"/>
        <v>326.01833999999894</v>
      </c>
      <c r="AA57" s="7">
        <f t="shared" si="21"/>
        <v>326.01833999999894</v>
      </c>
      <c r="AB57" s="7">
        <f t="shared" si="2"/>
        <v>326.01833999999894</v>
      </c>
      <c r="AC57" s="7">
        <f t="shared" si="3"/>
        <v>326.01833999999894</v>
      </c>
      <c r="AD57" s="7">
        <f t="shared" si="4"/>
        <v>326.01833999999894</v>
      </c>
      <c r="AE57" s="7">
        <f t="shared" si="5"/>
        <v>326.01833999999894</v>
      </c>
      <c r="AF57" s="7">
        <f t="shared" si="6"/>
        <v>326.01833999999894</v>
      </c>
      <c r="AG57" s="7">
        <f t="shared" si="7"/>
        <v>326.01833999999894</v>
      </c>
      <c r="AH57" s="7">
        <f t="shared" si="8"/>
        <v>326.01833999999894</v>
      </c>
      <c r="AI57" s="7">
        <f t="shared" si="9"/>
        <v>326.01833999999894</v>
      </c>
      <c r="AJ57" s="7">
        <f t="shared" si="10"/>
        <v>326.01833999999894</v>
      </c>
      <c r="AK57" s="7">
        <f t="shared" si="10"/>
        <v>326.01833999999894</v>
      </c>
    </row>
    <row r="58" spans="1:37" ht="15" thickBot="1" x14ac:dyDescent="0.4">
      <c r="A58" s="17" t="s">
        <v>640</v>
      </c>
      <c r="B58" s="17">
        <v>120</v>
      </c>
      <c r="C58" s="17">
        <f t="shared" si="0"/>
        <v>120</v>
      </c>
      <c r="D58" s="17">
        <f t="shared" ref="D58:AA58" si="22">C58</f>
        <v>120</v>
      </c>
      <c r="E58" s="17">
        <f t="shared" si="22"/>
        <v>120</v>
      </c>
      <c r="F58" s="17">
        <f t="shared" si="22"/>
        <v>120</v>
      </c>
      <c r="G58" s="17">
        <f t="shared" si="22"/>
        <v>120</v>
      </c>
      <c r="H58" s="17">
        <f t="shared" si="22"/>
        <v>120</v>
      </c>
      <c r="I58" s="17">
        <f t="shared" si="22"/>
        <v>120</v>
      </c>
      <c r="J58" s="17">
        <f t="shared" si="22"/>
        <v>120</v>
      </c>
      <c r="K58" s="17">
        <f t="shared" si="22"/>
        <v>120</v>
      </c>
      <c r="L58" s="17">
        <f t="shared" si="22"/>
        <v>120</v>
      </c>
      <c r="M58" s="17">
        <f t="shared" si="22"/>
        <v>120</v>
      </c>
      <c r="N58" s="17">
        <f t="shared" si="22"/>
        <v>120</v>
      </c>
      <c r="O58" s="17">
        <f t="shared" si="22"/>
        <v>120</v>
      </c>
      <c r="P58" s="17">
        <f t="shared" si="22"/>
        <v>120</v>
      </c>
      <c r="Q58" s="17">
        <f t="shared" si="22"/>
        <v>120</v>
      </c>
      <c r="R58" s="17">
        <f t="shared" si="22"/>
        <v>120</v>
      </c>
      <c r="S58" s="17">
        <f t="shared" si="22"/>
        <v>120</v>
      </c>
      <c r="T58" s="17">
        <f t="shared" si="22"/>
        <v>120</v>
      </c>
      <c r="U58" s="17">
        <f t="shared" si="22"/>
        <v>120</v>
      </c>
      <c r="V58" s="17">
        <f t="shared" si="22"/>
        <v>120</v>
      </c>
      <c r="W58" s="17">
        <f t="shared" si="22"/>
        <v>120</v>
      </c>
      <c r="X58" s="17">
        <f t="shared" si="22"/>
        <v>120</v>
      </c>
      <c r="Y58" s="17">
        <f t="shared" si="22"/>
        <v>120</v>
      </c>
      <c r="Z58" s="17">
        <f t="shared" si="22"/>
        <v>120</v>
      </c>
      <c r="AA58" s="17">
        <f t="shared" si="22"/>
        <v>120</v>
      </c>
      <c r="AB58" s="17">
        <f t="shared" si="2"/>
        <v>120</v>
      </c>
      <c r="AC58" s="17">
        <f t="shared" si="3"/>
        <v>120</v>
      </c>
      <c r="AD58" s="17">
        <f t="shared" si="4"/>
        <v>120</v>
      </c>
      <c r="AE58" s="17">
        <f t="shared" si="5"/>
        <v>120</v>
      </c>
      <c r="AF58" s="17">
        <f t="shared" si="6"/>
        <v>120</v>
      </c>
      <c r="AG58" s="17">
        <f t="shared" si="7"/>
        <v>120</v>
      </c>
      <c r="AH58" s="17">
        <f t="shared" si="8"/>
        <v>120</v>
      </c>
      <c r="AI58" s="17">
        <f t="shared" si="9"/>
        <v>120</v>
      </c>
      <c r="AJ58" s="17">
        <f t="shared" si="10"/>
        <v>120</v>
      </c>
      <c r="AK58" s="17">
        <f t="shared" si="10"/>
        <v>120</v>
      </c>
    </row>
    <row r="59" spans="1:37" x14ac:dyDescent="0.35">
      <c r="A59" t="s">
        <v>641</v>
      </c>
      <c r="B59" s="359">
        <v>604.04839200000072</v>
      </c>
      <c r="C59" s="7">
        <f t="shared" si="0"/>
        <v>604.04839200000072</v>
      </c>
      <c r="D59" s="7">
        <f t="shared" ref="D59:AA59" si="23">C59</f>
        <v>604.04839200000072</v>
      </c>
      <c r="E59" s="7">
        <f t="shared" si="23"/>
        <v>604.04839200000072</v>
      </c>
      <c r="F59" s="7">
        <f t="shared" si="23"/>
        <v>604.04839200000072</v>
      </c>
      <c r="G59" s="7">
        <f t="shared" si="23"/>
        <v>604.04839200000072</v>
      </c>
      <c r="H59" s="7">
        <f t="shared" si="23"/>
        <v>604.04839200000072</v>
      </c>
      <c r="I59" s="7">
        <f t="shared" si="23"/>
        <v>604.04839200000072</v>
      </c>
      <c r="J59" s="7">
        <f t="shared" si="23"/>
        <v>604.04839200000072</v>
      </c>
      <c r="K59" s="7">
        <f t="shared" si="23"/>
        <v>604.04839200000072</v>
      </c>
      <c r="L59" s="7">
        <f t="shared" si="23"/>
        <v>604.04839200000072</v>
      </c>
      <c r="M59" s="7">
        <f t="shared" si="23"/>
        <v>604.04839200000072</v>
      </c>
      <c r="N59" s="7">
        <f t="shared" si="23"/>
        <v>604.04839200000072</v>
      </c>
      <c r="O59" s="7">
        <f t="shared" si="23"/>
        <v>604.04839200000072</v>
      </c>
      <c r="P59" s="7">
        <f t="shared" si="23"/>
        <v>604.04839200000072</v>
      </c>
      <c r="Q59" s="7">
        <f t="shared" si="23"/>
        <v>604.04839200000072</v>
      </c>
      <c r="R59" s="7">
        <f t="shared" si="23"/>
        <v>604.04839200000072</v>
      </c>
      <c r="S59" s="7">
        <f t="shared" si="23"/>
        <v>604.04839200000072</v>
      </c>
      <c r="T59" s="7">
        <f t="shared" si="23"/>
        <v>604.04839200000072</v>
      </c>
      <c r="U59" s="7">
        <f t="shared" si="23"/>
        <v>604.04839200000072</v>
      </c>
      <c r="V59" s="7">
        <f t="shared" si="23"/>
        <v>604.04839200000072</v>
      </c>
      <c r="W59" s="7">
        <f t="shared" si="23"/>
        <v>604.04839200000072</v>
      </c>
      <c r="X59" s="7">
        <f t="shared" si="23"/>
        <v>604.04839200000072</v>
      </c>
      <c r="Y59" s="7">
        <f t="shared" si="23"/>
        <v>604.04839200000072</v>
      </c>
      <c r="Z59" s="7">
        <f t="shared" si="23"/>
        <v>604.04839200000072</v>
      </c>
      <c r="AA59" s="7">
        <f t="shared" si="23"/>
        <v>604.04839200000072</v>
      </c>
      <c r="AB59" s="7">
        <f t="shared" si="2"/>
        <v>604.04839200000072</v>
      </c>
      <c r="AC59" s="7">
        <f t="shared" si="3"/>
        <v>604.04839200000072</v>
      </c>
      <c r="AD59" s="7">
        <f t="shared" si="4"/>
        <v>604.04839200000072</v>
      </c>
      <c r="AE59" s="7">
        <f t="shared" si="5"/>
        <v>604.04839200000072</v>
      </c>
      <c r="AF59" s="7">
        <f t="shared" si="6"/>
        <v>604.04839200000072</v>
      </c>
      <c r="AG59" s="7">
        <f t="shared" si="7"/>
        <v>604.04839200000072</v>
      </c>
      <c r="AH59" s="7">
        <f t="shared" si="8"/>
        <v>604.04839200000072</v>
      </c>
      <c r="AI59" s="7">
        <f t="shared" si="9"/>
        <v>604.04839200000072</v>
      </c>
      <c r="AJ59" s="7">
        <f t="shared" si="10"/>
        <v>604.04839200000072</v>
      </c>
      <c r="AK59" s="7">
        <f t="shared" si="10"/>
        <v>604.04839200000072</v>
      </c>
    </row>
    <row r="60" spans="1:37" x14ac:dyDescent="0.35">
      <c r="A60" s="4" t="s">
        <v>520</v>
      </c>
      <c r="B60" s="165">
        <v>9.99</v>
      </c>
      <c r="C60">
        <f t="shared" si="0"/>
        <v>9.99</v>
      </c>
      <c r="D60">
        <f t="shared" ref="D60:AA60" si="24">C60</f>
        <v>9.99</v>
      </c>
      <c r="E60">
        <f t="shared" si="24"/>
        <v>9.99</v>
      </c>
      <c r="F60">
        <f t="shared" si="24"/>
        <v>9.99</v>
      </c>
      <c r="G60">
        <f t="shared" si="24"/>
        <v>9.99</v>
      </c>
      <c r="H60">
        <f t="shared" si="24"/>
        <v>9.99</v>
      </c>
      <c r="I60">
        <f t="shared" si="24"/>
        <v>9.99</v>
      </c>
      <c r="J60">
        <f t="shared" si="24"/>
        <v>9.99</v>
      </c>
      <c r="K60">
        <f t="shared" si="24"/>
        <v>9.99</v>
      </c>
      <c r="L60">
        <f t="shared" si="24"/>
        <v>9.99</v>
      </c>
      <c r="M60">
        <f t="shared" si="24"/>
        <v>9.99</v>
      </c>
      <c r="N60">
        <f t="shared" si="24"/>
        <v>9.99</v>
      </c>
      <c r="O60">
        <f t="shared" si="24"/>
        <v>9.99</v>
      </c>
      <c r="P60">
        <f t="shared" si="24"/>
        <v>9.99</v>
      </c>
      <c r="Q60">
        <f t="shared" si="24"/>
        <v>9.99</v>
      </c>
      <c r="R60">
        <f t="shared" si="24"/>
        <v>9.99</v>
      </c>
      <c r="S60">
        <f t="shared" si="24"/>
        <v>9.99</v>
      </c>
      <c r="T60">
        <f t="shared" si="24"/>
        <v>9.99</v>
      </c>
      <c r="U60">
        <f t="shared" si="24"/>
        <v>9.99</v>
      </c>
      <c r="V60">
        <f t="shared" si="24"/>
        <v>9.99</v>
      </c>
      <c r="W60">
        <f t="shared" si="24"/>
        <v>9.99</v>
      </c>
      <c r="X60">
        <f t="shared" si="24"/>
        <v>9.99</v>
      </c>
      <c r="Y60">
        <f t="shared" si="24"/>
        <v>9.99</v>
      </c>
      <c r="Z60">
        <f t="shared" si="24"/>
        <v>9.99</v>
      </c>
      <c r="AA60">
        <f t="shared" si="24"/>
        <v>9.99</v>
      </c>
      <c r="AB60">
        <f t="shared" si="2"/>
        <v>9.99</v>
      </c>
      <c r="AC60">
        <f t="shared" si="3"/>
        <v>9.99</v>
      </c>
      <c r="AD60">
        <f t="shared" si="4"/>
        <v>9.99</v>
      </c>
      <c r="AE60">
        <f t="shared" si="5"/>
        <v>9.99</v>
      </c>
      <c r="AF60">
        <f t="shared" si="6"/>
        <v>9.99</v>
      </c>
      <c r="AG60">
        <f t="shared" si="7"/>
        <v>9.99</v>
      </c>
      <c r="AH60">
        <f t="shared" si="8"/>
        <v>9.99</v>
      </c>
      <c r="AI60">
        <f t="shared" si="9"/>
        <v>9.99</v>
      </c>
      <c r="AJ60">
        <f t="shared" si="10"/>
        <v>9.99</v>
      </c>
      <c r="AK60">
        <f t="shared" si="10"/>
        <v>9.99</v>
      </c>
    </row>
    <row r="61" spans="1:37" x14ac:dyDescent="0.35">
      <c r="A61" s="4" t="s">
        <v>504</v>
      </c>
      <c r="B61" s="165">
        <v>5.54</v>
      </c>
      <c r="C61">
        <f t="shared" si="0"/>
        <v>5.54</v>
      </c>
      <c r="D61">
        <f t="shared" ref="D61:AA61" si="25">C61</f>
        <v>5.54</v>
      </c>
      <c r="E61">
        <f t="shared" si="25"/>
        <v>5.54</v>
      </c>
      <c r="F61">
        <f t="shared" si="25"/>
        <v>5.54</v>
      </c>
      <c r="G61">
        <f t="shared" si="25"/>
        <v>5.54</v>
      </c>
      <c r="H61">
        <f t="shared" si="25"/>
        <v>5.54</v>
      </c>
      <c r="I61">
        <f t="shared" si="25"/>
        <v>5.54</v>
      </c>
      <c r="J61">
        <f t="shared" si="25"/>
        <v>5.54</v>
      </c>
      <c r="K61">
        <f t="shared" si="25"/>
        <v>5.54</v>
      </c>
      <c r="L61">
        <f t="shared" si="25"/>
        <v>5.54</v>
      </c>
      <c r="M61">
        <f t="shared" si="25"/>
        <v>5.54</v>
      </c>
      <c r="N61">
        <f t="shared" si="25"/>
        <v>5.54</v>
      </c>
      <c r="O61">
        <f t="shared" si="25"/>
        <v>5.54</v>
      </c>
      <c r="P61">
        <f t="shared" si="25"/>
        <v>5.54</v>
      </c>
      <c r="Q61">
        <f t="shared" si="25"/>
        <v>5.54</v>
      </c>
      <c r="R61">
        <f t="shared" si="25"/>
        <v>5.54</v>
      </c>
      <c r="S61">
        <f t="shared" si="25"/>
        <v>5.54</v>
      </c>
      <c r="T61">
        <f t="shared" si="25"/>
        <v>5.54</v>
      </c>
      <c r="U61">
        <f t="shared" si="25"/>
        <v>5.54</v>
      </c>
      <c r="V61">
        <f t="shared" si="25"/>
        <v>5.54</v>
      </c>
      <c r="W61">
        <f t="shared" si="25"/>
        <v>5.54</v>
      </c>
      <c r="X61">
        <f t="shared" si="25"/>
        <v>5.54</v>
      </c>
      <c r="Y61">
        <f t="shared" si="25"/>
        <v>5.54</v>
      </c>
      <c r="Z61">
        <f t="shared" si="25"/>
        <v>5.54</v>
      </c>
      <c r="AA61">
        <f t="shared" si="25"/>
        <v>5.54</v>
      </c>
      <c r="AB61">
        <f t="shared" si="2"/>
        <v>5.54</v>
      </c>
      <c r="AC61">
        <f t="shared" si="3"/>
        <v>5.54</v>
      </c>
      <c r="AD61">
        <f t="shared" si="4"/>
        <v>5.54</v>
      </c>
      <c r="AE61">
        <f t="shared" si="5"/>
        <v>5.54</v>
      </c>
      <c r="AF61">
        <f t="shared" si="6"/>
        <v>5.54</v>
      </c>
      <c r="AG61">
        <f t="shared" si="7"/>
        <v>5.54</v>
      </c>
      <c r="AH61">
        <f t="shared" si="8"/>
        <v>5.54</v>
      </c>
      <c r="AI61">
        <f t="shared" si="9"/>
        <v>5.54</v>
      </c>
      <c r="AJ61">
        <f t="shared" si="10"/>
        <v>5.54</v>
      </c>
      <c r="AK61">
        <f t="shared" si="10"/>
        <v>5.54</v>
      </c>
    </row>
    <row r="62" spans="1:37" x14ac:dyDescent="0.35">
      <c r="A62" s="4" t="s">
        <v>604</v>
      </c>
      <c r="B62" s="165">
        <v>5.7</v>
      </c>
      <c r="C62">
        <f t="shared" si="0"/>
        <v>5.7</v>
      </c>
      <c r="D62">
        <f t="shared" ref="D62:AA62" si="26">C62</f>
        <v>5.7</v>
      </c>
      <c r="E62">
        <f t="shared" si="26"/>
        <v>5.7</v>
      </c>
      <c r="F62">
        <f t="shared" si="26"/>
        <v>5.7</v>
      </c>
      <c r="G62">
        <f t="shared" si="26"/>
        <v>5.7</v>
      </c>
      <c r="H62">
        <f t="shared" si="26"/>
        <v>5.7</v>
      </c>
      <c r="I62">
        <f t="shared" si="26"/>
        <v>5.7</v>
      </c>
      <c r="J62">
        <f t="shared" si="26"/>
        <v>5.7</v>
      </c>
      <c r="K62">
        <f t="shared" si="26"/>
        <v>5.7</v>
      </c>
      <c r="L62">
        <f t="shared" si="26"/>
        <v>5.7</v>
      </c>
      <c r="M62">
        <f t="shared" si="26"/>
        <v>5.7</v>
      </c>
      <c r="N62">
        <f t="shared" si="26"/>
        <v>5.7</v>
      </c>
      <c r="O62">
        <f t="shared" si="26"/>
        <v>5.7</v>
      </c>
      <c r="P62">
        <f t="shared" si="26"/>
        <v>5.7</v>
      </c>
      <c r="Q62">
        <f t="shared" si="26"/>
        <v>5.7</v>
      </c>
      <c r="R62">
        <f t="shared" si="26"/>
        <v>5.7</v>
      </c>
      <c r="S62">
        <f t="shared" si="26"/>
        <v>5.7</v>
      </c>
      <c r="T62">
        <f t="shared" si="26"/>
        <v>5.7</v>
      </c>
      <c r="U62">
        <f t="shared" si="26"/>
        <v>5.7</v>
      </c>
      <c r="V62">
        <f t="shared" si="26"/>
        <v>5.7</v>
      </c>
      <c r="W62">
        <f t="shared" si="26"/>
        <v>5.7</v>
      </c>
      <c r="X62">
        <f t="shared" si="26"/>
        <v>5.7</v>
      </c>
      <c r="Y62">
        <f t="shared" si="26"/>
        <v>5.7</v>
      </c>
      <c r="Z62">
        <f t="shared" si="26"/>
        <v>5.7</v>
      </c>
      <c r="AA62">
        <f t="shared" si="26"/>
        <v>5.7</v>
      </c>
      <c r="AB62">
        <f t="shared" si="2"/>
        <v>5.7</v>
      </c>
      <c r="AC62">
        <f t="shared" si="3"/>
        <v>5.7</v>
      </c>
      <c r="AD62">
        <f t="shared" si="4"/>
        <v>5.7</v>
      </c>
      <c r="AE62">
        <f t="shared" si="5"/>
        <v>5.7</v>
      </c>
      <c r="AF62">
        <f t="shared" si="6"/>
        <v>5.7</v>
      </c>
      <c r="AG62">
        <f t="shared" si="7"/>
        <v>5.7</v>
      </c>
      <c r="AH62">
        <f t="shared" si="8"/>
        <v>5.7</v>
      </c>
      <c r="AI62">
        <f t="shared" si="9"/>
        <v>5.7</v>
      </c>
      <c r="AJ62">
        <f t="shared" si="10"/>
        <v>5.7</v>
      </c>
      <c r="AK62">
        <f t="shared" si="10"/>
        <v>5.7</v>
      </c>
    </row>
    <row r="63" spans="1:37" x14ac:dyDescent="0.35">
      <c r="A63" s="4" t="s">
        <v>605</v>
      </c>
      <c r="B63" s="165">
        <v>0.42</v>
      </c>
      <c r="C63">
        <f t="shared" si="0"/>
        <v>0.42</v>
      </c>
      <c r="D63">
        <f t="shared" ref="D63:AA63" si="27">C63</f>
        <v>0.42</v>
      </c>
      <c r="E63">
        <f t="shared" si="27"/>
        <v>0.42</v>
      </c>
      <c r="F63">
        <f t="shared" si="27"/>
        <v>0.42</v>
      </c>
      <c r="G63">
        <f t="shared" si="27"/>
        <v>0.42</v>
      </c>
      <c r="H63">
        <f t="shared" si="27"/>
        <v>0.42</v>
      </c>
      <c r="I63">
        <f t="shared" si="27"/>
        <v>0.42</v>
      </c>
      <c r="J63">
        <f t="shared" si="27"/>
        <v>0.42</v>
      </c>
      <c r="K63">
        <f t="shared" si="27"/>
        <v>0.42</v>
      </c>
      <c r="L63">
        <f t="shared" si="27"/>
        <v>0.42</v>
      </c>
      <c r="M63">
        <f t="shared" si="27"/>
        <v>0.42</v>
      </c>
      <c r="N63">
        <f t="shared" si="27"/>
        <v>0.42</v>
      </c>
      <c r="O63">
        <f t="shared" si="27"/>
        <v>0.42</v>
      </c>
      <c r="P63">
        <f t="shared" si="27"/>
        <v>0.42</v>
      </c>
      <c r="Q63">
        <f t="shared" si="27"/>
        <v>0.42</v>
      </c>
      <c r="R63">
        <f t="shared" si="27"/>
        <v>0.42</v>
      </c>
      <c r="S63">
        <f t="shared" si="27"/>
        <v>0.42</v>
      </c>
      <c r="T63">
        <f t="shared" si="27"/>
        <v>0.42</v>
      </c>
      <c r="U63">
        <f t="shared" si="27"/>
        <v>0.42</v>
      </c>
      <c r="V63">
        <f t="shared" si="27"/>
        <v>0.42</v>
      </c>
      <c r="W63">
        <f t="shared" si="27"/>
        <v>0.42</v>
      </c>
      <c r="X63">
        <f t="shared" si="27"/>
        <v>0.42</v>
      </c>
      <c r="Y63">
        <f t="shared" si="27"/>
        <v>0.42</v>
      </c>
      <c r="Z63">
        <f t="shared" si="27"/>
        <v>0.42</v>
      </c>
      <c r="AA63">
        <f t="shared" si="27"/>
        <v>0.42</v>
      </c>
      <c r="AB63">
        <f t="shared" si="2"/>
        <v>0.42</v>
      </c>
      <c r="AC63">
        <f t="shared" si="3"/>
        <v>0.42</v>
      </c>
      <c r="AD63">
        <f t="shared" si="4"/>
        <v>0.42</v>
      </c>
      <c r="AE63">
        <f t="shared" si="5"/>
        <v>0.42</v>
      </c>
      <c r="AF63">
        <f t="shared" si="6"/>
        <v>0.42</v>
      </c>
      <c r="AG63">
        <f t="shared" si="7"/>
        <v>0.42</v>
      </c>
      <c r="AH63">
        <f t="shared" si="8"/>
        <v>0.42</v>
      </c>
      <c r="AI63">
        <f t="shared" si="9"/>
        <v>0.42</v>
      </c>
      <c r="AJ63">
        <f t="shared" si="10"/>
        <v>0.42</v>
      </c>
      <c r="AK63">
        <f t="shared" si="10"/>
        <v>0.42</v>
      </c>
    </row>
    <row r="64" spans="1:37" x14ac:dyDescent="0.35">
      <c r="A64" s="4" t="s">
        <v>606</v>
      </c>
      <c r="B64" s="165">
        <v>3.55</v>
      </c>
      <c r="C64">
        <f t="shared" si="0"/>
        <v>3.55</v>
      </c>
      <c r="D64">
        <f t="shared" ref="D64:AA64" si="28">C64</f>
        <v>3.55</v>
      </c>
      <c r="E64">
        <f t="shared" si="28"/>
        <v>3.55</v>
      </c>
      <c r="F64">
        <f t="shared" si="28"/>
        <v>3.55</v>
      </c>
      <c r="G64">
        <f t="shared" si="28"/>
        <v>3.55</v>
      </c>
      <c r="H64">
        <f t="shared" si="28"/>
        <v>3.55</v>
      </c>
      <c r="I64">
        <f t="shared" si="28"/>
        <v>3.55</v>
      </c>
      <c r="J64">
        <f t="shared" si="28"/>
        <v>3.55</v>
      </c>
      <c r="K64">
        <f t="shared" si="28"/>
        <v>3.55</v>
      </c>
      <c r="L64">
        <f t="shared" si="28"/>
        <v>3.55</v>
      </c>
      <c r="M64">
        <f t="shared" si="28"/>
        <v>3.55</v>
      </c>
      <c r="N64">
        <f t="shared" si="28"/>
        <v>3.55</v>
      </c>
      <c r="O64">
        <f t="shared" si="28"/>
        <v>3.55</v>
      </c>
      <c r="P64">
        <f t="shared" si="28"/>
        <v>3.55</v>
      </c>
      <c r="Q64">
        <f t="shared" si="28"/>
        <v>3.55</v>
      </c>
      <c r="R64">
        <f t="shared" si="28"/>
        <v>3.55</v>
      </c>
      <c r="S64">
        <f t="shared" si="28"/>
        <v>3.55</v>
      </c>
      <c r="T64">
        <f t="shared" si="28"/>
        <v>3.55</v>
      </c>
      <c r="U64">
        <f t="shared" si="28"/>
        <v>3.55</v>
      </c>
      <c r="V64">
        <f t="shared" si="28"/>
        <v>3.55</v>
      </c>
      <c r="W64">
        <f t="shared" si="28"/>
        <v>3.55</v>
      </c>
      <c r="X64">
        <f t="shared" si="28"/>
        <v>3.55</v>
      </c>
      <c r="Y64">
        <f t="shared" si="28"/>
        <v>3.55</v>
      </c>
      <c r="Z64">
        <f t="shared" si="28"/>
        <v>3.55</v>
      </c>
      <c r="AA64">
        <f t="shared" si="28"/>
        <v>3.55</v>
      </c>
      <c r="AB64">
        <f t="shared" si="2"/>
        <v>3.55</v>
      </c>
      <c r="AC64">
        <f t="shared" si="3"/>
        <v>3.55</v>
      </c>
      <c r="AD64">
        <f t="shared" si="4"/>
        <v>3.55</v>
      </c>
      <c r="AE64">
        <f t="shared" si="5"/>
        <v>3.55</v>
      </c>
      <c r="AF64">
        <f t="shared" si="6"/>
        <v>3.55</v>
      </c>
      <c r="AG64">
        <f t="shared" si="7"/>
        <v>3.55</v>
      </c>
      <c r="AH64">
        <f t="shared" si="8"/>
        <v>3.55</v>
      </c>
      <c r="AI64">
        <f t="shared" si="9"/>
        <v>3.55</v>
      </c>
      <c r="AJ64">
        <f t="shared" si="10"/>
        <v>3.55</v>
      </c>
      <c r="AK64">
        <f t="shared" si="10"/>
        <v>3.55</v>
      </c>
    </row>
    <row r="65" spans="1:37" x14ac:dyDescent="0.35">
      <c r="A65" s="4" t="s">
        <v>607</v>
      </c>
      <c r="B65" s="165">
        <v>2.14</v>
      </c>
      <c r="C65">
        <f t="shared" si="0"/>
        <v>2.14</v>
      </c>
      <c r="D65">
        <f t="shared" ref="D65:AA65" si="29">C65</f>
        <v>2.14</v>
      </c>
      <c r="E65">
        <f t="shared" si="29"/>
        <v>2.14</v>
      </c>
      <c r="F65">
        <f t="shared" si="29"/>
        <v>2.14</v>
      </c>
      <c r="G65">
        <f t="shared" si="29"/>
        <v>2.14</v>
      </c>
      <c r="H65">
        <f t="shared" si="29"/>
        <v>2.14</v>
      </c>
      <c r="I65">
        <f t="shared" si="29"/>
        <v>2.14</v>
      </c>
      <c r="J65">
        <f t="shared" si="29"/>
        <v>2.14</v>
      </c>
      <c r="K65">
        <f t="shared" si="29"/>
        <v>2.14</v>
      </c>
      <c r="L65">
        <f t="shared" si="29"/>
        <v>2.14</v>
      </c>
      <c r="M65">
        <f t="shared" si="29"/>
        <v>2.14</v>
      </c>
      <c r="N65">
        <f t="shared" si="29"/>
        <v>2.14</v>
      </c>
      <c r="O65">
        <f t="shared" si="29"/>
        <v>2.14</v>
      </c>
      <c r="P65">
        <f t="shared" si="29"/>
        <v>2.14</v>
      </c>
      <c r="Q65">
        <f t="shared" si="29"/>
        <v>2.14</v>
      </c>
      <c r="R65">
        <f t="shared" si="29"/>
        <v>2.14</v>
      </c>
      <c r="S65">
        <f t="shared" si="29"/>
        <v>2.14</v>
      </c>
      <c r="T65">
        <f t="shared" si="29"/>
        <v>2.14</v>
      </c>
      <c r="U65">
        <f t="shared" si="29"/>
        <v>2.14</v>
      </c>
      <c r="V65">
        <f t="shared" si="29"/>
        <v>2.14</v>
      </c>
      <c r="W65">
        <f t="shared" si="29"/>
        <v>2.14</v>
      </c>
      <c r="X65">
        <f t="shared" si="29"/>
        <v>2.14</v>
      </c>
      <c r="Y65">
        <f t="shared" si="29"/>
        <v>2.14</v>
      </c>
      <c r="Z65">
        <f t="shared" si="29"/>
        <v>2.14</v>
      </c>
      <c r="AA65">
        <f t="shared" si="29"/>
        <v>2.14</v>
      </c>
      <c r="AB65">
        <f t="shared" si="2"/>
        <v>2.14</v>
      </c>
      <c r="AC65">
        <f t="shared" si="3"/>
        <v>2.14</v>
      </c>
      <c r="AD65">
        <f t="shared" si="4"/>
        <v>2.14</v>
      </c>
      <c r="AE65">
        <f t="shared" si="5"/>
        <v>2.14</v>
      </c>
      <c r="AF65">
        <f t="shared" si="6"/>
        <v>2.14</v>
      </c>
      <c r="AG65">
        <f t="shared" si="7"/>
        <v>2.14</v>
      </c>
      <c r="AH65">
        <f t="shared" si="8"/>
        <v>2.14</v>
      </c>
      <c r="AI65">
        <f t="shared" si="9"/>
        <v>2.14</v>
      </c>
      <c r="AJ65">
        <f t="shared" si="10"/>
        <v>2.14</v>
      </c>
      <c r="AK65">
        <f t="shared" si="10"/>
        <v>2.14</v>
      </c>
    </row>
    <row r="66" spans="1:37" x14ac:dyDescent="0.35">
      <c r="A66" s="4" t="s">
        <v>610</v>
      </c>
      <c r="B66" s="165">
        <v>2.72</v>
      </c>
      <c r="C66">
        <f t="shared" si="0"/>
        <v>2.72</v>
      </c>
      <c r="D66">
        <f t="shared" ref="D66:AA66" si="30">C66</f>
        <v>2.72</v>
      </c>
      <c r="E66">
        <f t="shared" si="30"/>
        <v>2.72</v>
      </c>
      <c r="F66">
        <f t="shared" si="30"/>
        <v>2.72</v>
      </c>
      <c r="G66">
        <f t="shared" si="30"/>
        <v>2.72</v>
      </c>
      <c r="H66">
        <f t="shared" si="30"/>
        <v>2.72</v>
      </c>
      <c r="I66">
        <f t="shared" si="30"/>
        <v>2.72</v>
      </c>
      <c r="J66">
        <f t="shared" si="30"/>
        <v>2.72</v>
      </c>
      <c r="K66">
        <f t="shared" si="30"/>
        <v>2.72</v>
      </c>
      <c r="L66">
        <f t="shared" si="30"/>
        <v>2.72</v>
      </c>
      <c r="M66">
        <f t="shared" si="30"/>
        <v>2.72</v>
      </c>
      <c r="N66">
        <f t="shared" si="30"/>
        <v>2.72</v>
      </c>
      <c r="O66">
        <f t="shared" si="30"/>
        <v>2.72</v>
      </c>
      <c r="P66">
        <f t="shared" si="30"/>
        <v>2.72</v>
      </c>
      <c r="Q66">
        <f t="shared" si="30"/>
        <v>2.72</v>
      </c>
      <c r="R66">
        <f t="shared" si="30"/>
        <v>2.72</v>
      </c>
      <c r="S66">
        <f t="shared" si="30"/>
        <v>2.72</v>
      </c>
      <c r="T66">
        <f t="shared" si="30"/>
        <v>2.72</v>
      </c>
      <c r="U66">
        <f t="shared" si="30"/>
        <v>2.72</v>
      </c>
      <c r="V66">
        <f t="shared" si="30"/>
        <v>2.72</v>
      </c>
      <c r="W66">
        <f t="shared" si="30"/>
        <v>2.72</v>
      </c>
      <c r="X66">
        <f t="shared" si="30"/>
        <v>2.72</v>
      </c>
      <c r="Y66">
        <f t="shared" si="30"/>
        <v>2.72</v>
      </c>
      <c r="Z66">
        <f t="shared" si="30"/>
        <v>2.72</v>
      </c>
      <c r="AA66">
        <f t="shared" si="30"/>
        <v>2.72</v>
      </c>
      <c r="AB66">
        <f t="shared" si="2"/>
        <v>2.72</v>
      </c>
      <c r="AC66">
        <f t="shared" si="3"/>
        <v>2.72</v>
      </c>
      <c r="AD66">
        <f t="shared" si="4"/>
        <v>2.72</v>
      </c>
      <c r="AE66">
        <f t="shared" si="5"/>
        <v>2.72</v>
      </c>
      <c r="AF66">
        <f t="shared" si="6"/>
        <v>2.72</v>
      </c>
      <c r="AG66">
        <f t="shared" si="7"/>
        <v>2.72</v>
      </c>
      <c r="AH66">
        <f t="shared" si="8"/>
        <v>2.72</v>
      </c>
      <c r="AI66">
        <f t="shared" si="9"/>
        <v>2.72</v>
      </c>
      <c r="AJ66">
        <f t="shared" si="10"/>
        <v>2.72</v>
      </c>
      <c r="AK66">
        <f t="shared" si="10"/>
        <v>2.72</v>
      </c>
    </row>
    <row r="67" spans="1:37" x14ac:dyDescent="0.35">
      <c r="A67" s="4" t="s">
        <v>611</v>
      </c>
      <c r="B67" s="165">
        <v>2.41</v>
      </c>
      <c r="C67">
        <f t="shared" si="0"/>
        <v>2.41</v>
      </c>
      <c r="D67">
        <f t="shared" ref="D67:AA67" si="31">C67</f>
        <v>2.41</v>
      </c>
      <c r="E67">
        <f t="shared" si="31"/>
        <v>2.41</v>
      </c>
      <c r="F67">
        <f t="shared" si="31"/>
        <v>2.41</v>
      </c>
      <c r="G67">
        <f t="shared" si="31"/>
        <v>2.41</v>
      </c>
      <c r="H67">
        <f t="shared" si="31"/>
        <v>2.41</v>
      </c>
      <c r="I67">
        <f t="shared" si="31"/>
        <v>2.41</v>
      </c>
      <c r="J67">
        <f t="shared" si="31"/>
        <v>2.41</v>
      </c>
      <c r="K67">
        <f t="shared" si="31"/>
        <v>2.41</v>
      </c>
      <c r="L67">
        <f t="shared" si="31"/>
        <v>2.41</v>
      </c>
      <c r="M67">
        <f t="shared" si="31"/>
        <v>2.41</v>
      </c>
      <c r="N67">
        <f t="shared" si="31"/>
        <v>2.41</v>
      </c>
      <c r="O67">
        <f t="shared" si="31"/>
        <v>2.41</v>
      </c>
      <c r="P67">
        <f t="shared" si="31"/>
        <v>2.41</v>
      </c>
      <c r="Q67">
        <f t="shared" si="31"/>
        <v>2.41</v>
      </c>
      <c r="R67">
        <f t="shared" si="31"/>
        <v>2.41</v>
      </c>
      <c r="S67">
        <f t="shared" si="31"/>
        <v>2.41</v>
      </c>
      <c r="T67">
        <f t="shared" si="31"/>
        <v>2.41</v>
      </c>
      <c r="U67">
        <f t="shared" si="31"/>
        <v>2.41</v>
      </c>
      <c r="V67">
        <f t="shared" si="31"/>
        <v>2.41</v>
      </c>
      <c r="W67">
        <f t="shared" si="31"/>
        <v>2.41</v>
      </c>
      <c r="X67">
        <f t="shared" si="31"/>
        <v>2.41</v>
      </c>
      <c r="Y67">
        <f t="shared" si="31"/>
        <v>2.41</v>
      </c>
      <c r="Z67">
        <f t="shared" si="31"/>
        <v>2.41</v>
      </c>
      <c r="AA67">
        <f t="shared" si="31"/>
        <v>2.41</v>
      </c>
      <c r="AB67">
        <f t="shared" si="2"/>
        <v>2.41</v>
      </c>
      <c r="AC67">
        <f t="shared" si="3"/>
        <v>2.41</v>
      </c>
      <c r="AD67">
        <f t="shared" si="4"/>
        <v>2.41</v>
      </c>
      <c r="AE67">
        <f t="shared" si="5"/>
        <v>2.41</v>
      </c>
      <c r="AF67">
        <f t="shared" si="6"/>
        <v>2.41</v>
      </c>
      <c r="AG67">
        <f t="shared" si="7"/>
        <v>2.41</v>
      </c>
      <c r="AH67">
        <f t="shared" si="8"/>
        <v>2.41</v>
      </c>
      <c r="AI67">
        <f t="shared" si="9"/>
        <v>2.41</v>
      </c>
      <c r="AJ67">
        <f t="shared" si="10"/>
        <v>2.41</v>
      </c>
      <c r="AK67">
        <f t="shared" si="10"/>
        <v>2.41</v>
      </c>
    </row>
    <row r="68" spans="1:37" x14ac:dyDescent="0.35">
      <c r="A68" s="4"/>
      <c r="B68" s="4"/>
    </row>
    <row r="70" spans="1:37" x14ac:dyDescent="0.35">
      <c r="A70" s="8" t="s">
        <v>732</v>
      </c>
      <c r="B70" s="165">
        <v>0.9</v>
      </c>
    </row>
    <row r="71" spans="1:37" ht="15" thickBot="1" x14ac:dyDescent="0.4">
      <c r="B71" s="363">
        <v>2020</v>
      </c>
      <c r="C71" s="363">
        <v>2021</v>
      </c>
      <c r="D71" s="363">
        <v>2022</v>
      </c>
      <c r="E71" s="363">
        <v>2023</v>
      </c>
      <c r="F71" s="363">
        <v>2024</v>
      </c>
      <c r="G71" s="363">
        <v>2025</v>
      </c>
      <c r="H71" s="363">
        <v>2026</v>
      </c>
      <c r="I71" s="363">
        <v>2027</v>
      </c>
      <c r="J71" s="363">
        <v>2028</v>
      </c>
      <c r="K71" s="363">
        <v>2029</v>
      </c>
      <c r="L71" s="363">
        <v>2030</v>
      </c>
      <c r="M71" s="363">
        <v>2031</v>
      </c>
      <c r="N71" s="363">
        <v>2032</v>
      </c>
      <c r="O71" s="363">
        <v>2033</v>
      </c>
      <c r="P71" s="363">
        <v>2034</v>
      </c>
      <c r="Q71" s="363">
        <v>2035</v>
      </c>
      <c r="R71" s="363">
        <v>2036</v>
      </c>
      <c r="S71" s="363">
        <v>2037</v>
      </c>
      <c r="T71" s="363">
        <v>2038</v>
      </c>
      <c r="U71" s="363">
        <v>2039</v>
      </c>
      <c r="V71" s="363">
        <v>2040</v>
      </c>
      <c r="W71" s="363">
        <v>2041</v>
      </c>
      <c r="X71" s="363">
        <v>2042</v>
      </c>
      <c r="Y71" s="363">
        <v>2043</v>
      </c>
      <c r="Z71" s="363">
        <v>2044</v>
      </c>
      <c r="AA71" s="363" t="s">
        <v>3</v>
      </c>
    </row>
    <row r="72" spans="1:37" ht="15" thickBot="1" x14ac:dyDescent="0.4">
      <c r="A72" t="s">
        <v>506</v>
      </c>
      <c r="B72" s="359">
        <v>535.93397639999989</v>
      </c>
      <c r="C72" s="7">
        <f t="shared" ref="C72:C93" si="32">B72</f>
        <v>535.93397639999989</v>
      </c>
      <c r="D72" s="7">
        <f t="shared" ref="D72:AA72" si="33">C72</f>
        <v>535.93397639999989</v>
      </c>
      <c r="E72" s="7">
        <f t="shared" si="33"/>
        <v>535.93397639999989</v>
      </c>
      <c r="F72" s="7">
        <f t="shared" si="33"/>
        <v>535.93397639999989</v>
      </c>
      <c r="G72" s="7">
        <f t="shared" si="33"/>
        <v>535.93397639999989</v>
      </c>
      <c r="H72" s="7">
        <f t="shared" si="33"/>
        <v>535.93397639999989</v>
      </c>
      <c r="I72" s="7">
        <f t="shared" si="33"/>
        <v>535.93397639999989</v>
      </c>
      <c r="J72" s="7">
        <f t="shared" si="33"/>
        <v>535.93397639999989</v>
      </c>
      <c r="K72" s="7">
        <f t="shared" si="33"/>
        <v>535.93397639999989</v>
      </c>
      <c r="L72" s="7">
        <f t="shared" si="33"/>
        <v>535.93397639999989</v>
      </c>
      <c r="M72" s="7">
        <f t="shared" si="33"/>
        <v>535.93397639999989</v>
      </c>
      <c r="N72" s="7">
        <f t="shared" si="33"/>
        <v>535.93397639999989</v>
      </c>
      <c r="O72" s="7">
        <f t="shared" si="33"/>
        <v>535.93397639999989</v>
      </c>
      <c r="P72" s="7">
        <f t="shared" si="33"/>
        <v>535.93397639999989</v>
      </c>
      <c r="Q72" s="7">
        <f t="shared" si="33"/>
        <v>535.93397639999989</v>
      </c>
      <c r="R72" s="7">
        <f t="shared" si="33"/>
        <v>535.93397639999989</v>
      </c>
      <c r="S72" s="7">
        <f t="shared" si="33"/>
        <v>535.93397639999989</v>
      </c>
      <c r="T72" s="7">
        <f t="shared" si="33"/>
        <v>535.93397639999989</v>
      </c>
      <c r="U72" s="7">
        <f t="shared" si="33"/>
        <v>535.93397639999989</v>
      </c>
      <c r="V72" s="7">
        <f t="shared" si="33"/>
        <v>535.93397639999989</v>
      </c>
      <c r="W72" s="7">
        <f t="shared" si="33"/>
        <v>535.93397639999989</v>
      </c>
      <c r="X72" s="7">
        <f t="shared" si="33"/>
        <v>535.93397639999989</v>
      </c>
      <c r="Y72" s="7">
        <f t="shared" si="33"/>
        <v>535.93397639999989</v>
      </c>
      <c r="Z72" s="7">
        <f t="shared" si="33"/>
        <v>535.93397639999989</v>
      </c>
      <c r="AA72" s="7">
        <f t="shared" si="33"/>
        <v>535.93397639999989</v>
      </c>
    </row>
    <row r="73" spans="1:37" x14ac:dyDescent="0.35">
      <c r="A73" t="s">
        <v>505</v>
      </c>
      <c r="B73" s="370">
        <f>B47*$B$70</f>
        <v>41.462840520000015</v>
      </c>
      <c r="C73" s="371">
        <f t="shared" si="32"/>
        <v>41.462840520000015</v>
      </c>
      <c r="D73" s="371">
        <f t="shared" ref="D73:AA73" si="34">C73</f>
        <v>41.462840520000015</v>
      </c>
      <c r="E73" s="371">
        <f t="shared" si="34"/>
        <v>41.462840520000015</v>
      </c>
      <c r="F73" s="371">
        <f t="shared" si="34"/>
        <v>41.462840520000015</v>
      </c>
      <c r="G73" s="371">
        <f t="shared" si="34"/>
        <v>41.462840520000015</v>
      </c>
      <c r="H73" s="371">
        <f t="shared" si="34"/>
        <v>41.462840520000015</v>
      </c>
      <c r="I73" s="371">
        <f t="shared" si="34"/>
        <v>41.462840520000015</v>
      </c>
      <c r="J73" s="371">
        <f t="shared" si="34"/>
        <v>41.462840520000015</v>
      </c>
      <c r="K73" s="371">
        <f t="shared" si="34"/>
        <v>41.462840520000015</v>
      </c>
      <c r="L73" s="371">
        <f t="shared" si="34"/>
        <v>41.462840520000015</v>
      </c>
      <c r="M73" s="371">
        <f t="shared" si="34"/>
        <v>41.462840520000015</v>
      </c>
      <c r="N73" s="371">
        <f t="shared" si="34"/>
        <v>41.462840520000015</v>
      </c>
      <c r="O73" s="371">
        <f t="shared" si="34"/>
        <v>41.462840520000015</v>
      </c>
      <c r="P73" s="371">
        <f t="shared" si="34"/>
        <v>41.462840520000015</v>
      </c>
      <c r="Q73" s="371">
        <f t="shared" si="34"/>
        <v>41.462840520000015</v>
      </c>
      <c r="R73" s="371">
        <f t="shared" si="34"/>
        <v>41.462840520000015</v>
      </c>
      <c r="S73" s="371">
        <f t="shared" si="34"/>
        <v>41.462840520000015</v>
      </c>
      <c r="T73" s="371">
        <f t="shared" si="34"/>
        <v>41.462840520000015</v>
      </c>
      <c r="U73" s="371">
        <f t="shared" si="34"/>
        <v>41.462840520000015</v>
      </c>
      <c r="V73" s="371">
        <f t="shared" si="34"/>
        <v>41.462840520000015</v>
      </c>
      <c r="W73" s="371">
        <f t="shared" si="34"/>
        <v>41.462840520000015</v>
      </c>
      <c r="X73" s="371">
        <f t="shared" si="34"/>
        <v>41.462840520000015</v>
      </c>
      <c r="Y73" s="371">
        <f t="shared" si="34"/>
        <v>41.462840520000015</v>
      </c>
      <c r="Z73" s="371">
        <f t="shared" si="34"/>
        <v>41.462840520000015</v>
      </c>
      <c r="AA73" s="371">
        <f t="shared" si="34"/>
        <v>41.462840520000015</v>
      </c>
    </row>
    <row r="74" spans="1:37" ht="15" thickBot="1" x14ac:dyDescent="0.4">
      <c r="A74" s="17" t="s">
        <v>508</v>
      </c>
      <c r="B74" s="17">
        <v>120</v>
      </c>
      <c r="C74" s="17">
        <f t="shared" si="32"/>
        <v>120</v>
      </c>
      <c r="D74" s="17">
        <f t="shared" ref="D74:AA74" si="35">C74</f>
        <v>120</v>
      </c>
      <c r="E74" s="17">
        <f t="shared" si="35"/>
        <v>120</v>
      </c>
      <c r="F74" s="17">
        <f t="shared" si="35"/>
        <v>120</v>
      </c>
      <c r="G74" s="17">
        <f t="shared" si="35"/>
        <v>120</v>
      </c>
      <c r="H74" s="17">
        <f t="shared" si="35"/>
        <v>120</v>
      </c>
      <c r="I74" s="17">
        <f t="shared" si="35"/>
        <v>120</v>
      </c>
      <c r="J74" s="17">
        <f t="shared" si="35"/>
        <v>120</v>
      </c>
      <c r="K74" s="17">
        <f t="shared" si="35"/>
        <v>120</v>
      </c>
      <c r="L74" s="17">
        <f t="shared" si="35"/>
        <v>120</v>
      </c>
      <c r="M74" s="17">
        <f t="shared" si="35"/>
        <v>120</v>
      </c>
      <c r="N74" s="17">
        <f t="shared" si="35"/>
        <v>120</v>
      </c>
      <c r="O74" s="17">
        <f t="shared" si="35"/>
        <v>120</v>
      </c>
      <c r="P74" s="17">
        <f t="shared" si="35"/>
        <v>120</v>
      </c>
      <c r="Q74" s="17">
        <f t="shared" si="35"/>
        <v>120</v>
      </c>
      <c r="R74" s="17">
        <f t="shared" si="35"/>
        <v>120</v>
      </c>
      <c r="S74" s="17">
        <f t="shared" si="35"/>
        <v>120</v>
      </c>
      <c r="T74" s="17">
        <f t="shared" si="35"/>
        <v>120</v>
      </c>
      <c r="U74" s="17">
        <f t="shared" si="35"/>
        <v>120</v>
      </c>
      <c r="V74" s="17">
        <f t="shared" si="35"/>
        <v>120</v>
      </c>
      <c r="W74" s="17">
        <f t="shared" si="35"/>
        <v>120</v>
      </c>
      <c r="X74" s="17">
        <f t="shared" si="35"/>
        <v>120</v>
      </c>
      <c r="Y74" s="17">
        <f t="shared" si="35"/>
        <v>120</v>
      </c>
      <c r="Z74" s="17">
        <f t="shared" si="35"/>
        <v>120</v>
      </c>
      <c r="AA74" s="17">
        <f t="shared" si="35"/>
        <v>120</v>
      </c>
    </row>
    <row r="75" spans="1:37" x14ac:dyDescent="0.35">
      <c r="A75" t="s">
        <v>626</v>
      </c>
      <c r="B75" s="359">
        <v>421.35192719999992</v>
      </c>
      <c r="C75" s="7">
        <f t="shared" si="32"/>
        <v>421.35192719999992</v>
      </c>
      <c r="D75" s="7">
        <f t="shared" ref="D75:AA75" si="36">C75</f>
        <v>421.35192719999992</v>
      </c>
      <c r="E75" s="7">
        <f t="shared" si="36"/>
        <v>421.35192719999992</v>
      </c>
      <c r="F75" s="7">
        <f t="shared" si="36"/>
        <v>421.35192719999992</v>
      </c>
      <c r="G75" s="7">
        <f t="shared" si="36"/>
        <v>421.35192719999992</v>
      </c>
      <c r="H75" s="7">
        <f t="shared" si="36"/>
        <v>421.35192719999992</v>
      </c>
      <c r="I75" s="7">
        <f t="shared" si="36"/>
        <v>421.35192719999992</v>
      </c>
      <c r="J75" s="7">
        <f t="shared" si="36"/>
        <v>421.35192719999992</v>
      </c>
      <c r="K75" s="7">
        <f t="shared" si="36"/>
        <v>421.35192719999992</v>
      </c>
      <c r="L75" s="7">
        <f t="shared" si="36"/>
        <v>421.35192719999992</v>
      </c>
      <c r="M75" s="7">
        <f t="shared" si="36"/>
        <v>421.35192719999992</v>
      </c>
      <c r="N75" s="7">
        <f t="shared" si="36"/>
        <v>421.35192719999992</v>
      </c>
      <c r="O75" s="7">
        <f t="shared" si="36"/>
        <v>421.35192719999992</v>
      </c>
      <c r="P75" s="7">
        <f t="shared" si="36"/>
        <v>421.35192719999992</v>
      </c>
      <c r="Q75" s="7">
        <f t="shared" si="36"/>
        <v>421.35192719999992</v>
      </c>
      <c r="R75" s="7">
        <f t="shared" si="36"/>
        <v>421.35192719999992</v>
      </c>
      <c r="S75" s="7">
        <f t="shared" si="36"/>
        <v>421.35192719999992</v>
      </c>
      <c r="T75" s="7">
        <f t="shared" si="36"/>
        <v>421.35192719999992</v>
      </c>
      <c r="U75" s="7">
        <f t="shared" si="36"/>
        <v>421.35192719999992</v>
      </c>
      <c r="V75" s="7">
        <f t="shared" si="36"/>
        <v>421.35192719999992</v>
      </c>
      <c r="W75" s="7">
        <f t="shared" si="36"/>
        <v>421.35192719999992</v>
      </c>
      <c r="X75" s="7">
        <f t="shared" si="36"/>
        <v>421.35192719999992</v>
      </c>
      <c r="Y75" s="7">
        <f t="shared" si="36"/>
        <v>421.35192719999992</v>
      </c>
      <c r="Z75" s="7">
        <f t="shared" si="36"/>
        <v>421.35192719999992</v>
      </c>
      <c r="AA75" s="7">
        <f t="shared" si="36"/>
        <v>421.35192719999992</v>
      </c>
    </row>
    <row r="76" spans="1:37" ht="15" thickBot="1" x14ac:dyDescent="0.4">
      <c r="A76" s="17" t="s">
        <v>628</v>
      </c>
      <c r="B76" s="17">
        <v>120</v>
      </c>
      <c r="C76" s="17">
        <f t="shared" si="32"/>
        <v>120</v>
      </c>
      <c r="D76" s="17">
        <f t="shared" ref="D76:AA76" si="37">C76</f>
        <v>120</v>
      </c>
      <c r="E76" s="17">
        <f t="shared" si="37"/>
        <v>120</v>
      </c>
      <c r="F76" s="17">
        <f t="shared" si="37"/>
        <v>120</v>
      </c>
      <c r="G76" s="17">
        <f t="shared" si="37"/>
        <v>120</v>
      </c>
      <c r="H76" s="17">
        <f t="shared" si="37"/>
        <v>120</v>
      </c>
      <c r="I76" s="17">
        <f t="shared" si="37"/>
        <v>120</v>
      </c>
      <c r="J76" s="17">
        <f t="shared" si="37"/>
        <v>120</v>
      </c>
      <c r="K76" s="17">
        <f t="shared" si="37"/>
        <v>120</v>
      </c>
      <c r="L76" s="17">
        <f t="shared" si="37"/>
        <v>120</v>
      </c>
      <c r="M76" s="17">
        <f t="shared" si="37"/>
        <v>120</v>
      </c>
      <c r="N76" s="17">
        <f t="shared" si="37"/>
        <v>120</v>
      </c>
      <c r="O76" s="17">
        <f t="shared" si="37"/>
        <v>120</v>
      </c>
      <c r="P76" s="17">
        <f t="shared" si="37"/>
        <v>120</v>
      </c>
      <c r="Q76" s="17">
        <f t="shared" si="37"/>
        <v>120</v>
      </c>
      <c r="R76" s="17">
        <f t="shared" si="37"/>
        <v>120</v>
      </c>
      <c r="S76" s="17">
        <f t="shared" si="37"/>
        <v>120</v>
      </c>
      <c r="T76" s="17">
        <f t="shared" si="37"/>
        <v>120</v>
      </c>
      <c r="U76" s="17">
        <f t="shared" si="37"/>
        <v>120</v>
      </c>
      <c r="V76" s="17">
        <f t="shared" si="37"/>
        <v>120</v>
      </c>
      <c r="W76" s="17">
        <f t="shared" si="37"/>
        <v>120</v>
      </c>
      <c r="X76" s="17">
        <f t="shared" si="37"/>
        <v>120</v>
      </c>
      <c r="Y76" s="17">
        <f t="shared" si="37"/>
        <v>120</v>
      </c>
      <c r="Z76" s="17">
        <f t="shared" si="37"/>
        <v>120</v>
      </c>
      <c r="AA76" s="17">
        <f t="shared" si="37"/>
        <v>120</v>
      </c>
    </row>
    <row r="77" spans="1:37" ht="15" thickBot="1" x14ac:dyDescent="0.4">
      <c r="A77" t="s">
        <v>629</v>
      </c>
      <c r="B77" s="359">
        <v>450</v>
      </c>
      <c r="C77" s="7">
        <f t="shared" si="32"/>
        <v>450</v>
      </c>
      <c r="D77" s="7">
        <f t="shared" ref="D77:AA77" si="38">C77</f>
        <v>450</v>
      </c>
      <c r="E77" s="7">
        <f t="shared" si="38"/>
        <v>450</v>
      </c>
      <c r="F77" s="7">
        <f t="shared" si="38"/>
        <v>450</v>
      </c>
      <c r="G77" s="7">
        <f t="shared" si="38"/>
        <v>450</v>
      </c>
      <c r="H77" s="7">
        <f t="shared" si="38"/>
        <v>450</v>
      </c>
      <c r="I77" s="7">
        <f t="shared" si="38"/>
        <v>450</v>
      </c>
      <c r="J77" s="7">
        <f t="shared" si="38"/>
        <v>450</v>
      </c>
      <c r="K77" s="7">
        <f t="shared" si="38"/>
        <v>450</v>
      </c>
      <c r="L77" s="7">
        <f t="shared" si="38"/>
        <v>450</v>
      </c>
      <c r="M77" s="7">
        <f t="shared" si="38"/>
        <v>450</v>
      </c>
      <c r="N77" s="7">
        <f t="shared" si="38"/>
        <v>450</v>
      </c>
      <c r="O77" s="7">
        <f t="shared" si="38"/>
        <v>450</v>
      </c>
      <c r="P77" s="7">
        <f t="shared" si="38"/>
        <v>450</v>
      </c>
      <c r="Q77" s="7">
        <f t="shared" si="38"/>
        <v>450</v>
      </c>
      <c r="R77" s="7">
        <f t="shared" si="38"/>
        <v>450</v>
      </c>
      <c r="S77" s="7">
        <f t="shared" si="38"/>
        <v>450</v>
      </c>
      <c r="T77" s="7">
        <f t="shared" si="38"/>
        <v>450</v>
      </c>
      <c r="U77" s="7">
        <f t="shared" si="38"/>
        <v>450</v>
      </c>
      <c r="V77" s="7">
        <f t="shared" si="38"/>
        <v>450</v>
      </c>
      <c r="W77" s="7">
        <f t="shared" si="38"/>
        <v>450</v>
      </c>
      <c r="X77" s="7">
        <f t="shared" si="38"/>
        <v>450</v>
      </c>
      <c r="Y77" s="7">
        <f t="shared" si="38"/>
        <v>450</v>
      </c>
      <c r="Z77" s="7">
        <f t="shared" si="38"/>
        <v>450</v>
      </c>
      <c r="AA77" s="7">
        <f t="shared" si="38"/>
        <v>450</v>
      </c>
    </row>
    <row r="78" spans="1:37" ht="15" thickBot="1" x14ac:dyDescent="0.4">
      <c r="A78" t="s">
        <v>632</v>
      </c>
      <c r="B78" s="359">
        <v>1058</v>
      </c>
      <c r="C78" s="7">
        <f t="shared" si="32"/>
        <v>1058</v>
      </c>
      <c r="D78" s="7">
        <f t="shared" ref="D78:AA78" si="39">C78</f>
        <v>1058</v>
      </c>
      <c r="E78" s="7">
        <f t="shared" si="39"/>
        <v>1058</v>
      </c>
      <c r="F78" s="7">
        <f t="shared" si="39"/>
        <v>1058</v>
      </c>
      <c r="G78" s="7">
        <f t="shared" si="39"/>
        <v>1058</v>
      </c>
      <c r="H78" s="7">
        <f t="shared" si="39"/>
        <v>1058</v>
      </c>
      <c r="I78" s="7">
        <f t="shared" si="39"/>
        <v>1058</v>
      </c>
      <c r="J78" s="7">
        <f t="shared" si="39"/>
        <v>1058</v>
      </c>
      <c r="K78" s="7">
        <f t="shared" si="39"/>
        <v>1058</v>
      </c>
      <c r="L78" s="7">
        <f t="shared" si="39"/>
        <v>1058</v>
      </c>
      <c r="M78" s="7">
        <f t="shared" si="39"/>
        <v>1058</v>
      </c>
      <c r="N78" s="7">
        <f t="shared" si="39"/>
        <v>1058</v>
      </c>
      <c r="O78" s="7">
        <f t="shared" si="39"/>
        <v>1058</v>
      </c>
      <c r="P78" s="7">
        <f t="shared" si="39"/>
        <v>1058</v>
      </c>
      <c r="Q78" s="7">
        <f t="shared" si="39"/>
        <v>1058</v>
      </c>
      <c r="R78" s="7">
        <f t="shared" si="39"/>
        <v>1058</v>
      </c>
      <c r="S78" s="7">
        <f t="shared" si="39"/>
        <v>1058</v>
      </c>
      <c r="T78" s="7">
        <f t="shared" si="39"/>
        <v>1058</v>
      </c>
      <c r="U78" s="7">
        <f t="shared" si="39"/>
        <v>1058</v>
      </c>
      <c r="V78" s="7">
        <f t="shared" si="39"/>
        <v>1058</v>
      </c>
      <c r="W78" s="7">
        <f t="shared" si="39"/>
        <v>1058</v>
      </c>
      <c r="X78" s="7">
        <f t="shared" si="39"/>
        <v>1058</v>
      </c>
      <c r="Y78" s="7">
        <f t="shared" si="39"/>
        <v>1058</v>
      </c>
      <c r="Z78" s="7">
        <f t="shared" si="39"/>
        <v>1058</v>
      </c>
      <c r="AA78" s="7">
        <f t="shared" si="39"/>
        <v>1058</v>
      </c>
    </row>
    <row r="79" spans="1:37" x14ac:dyDescent="0.35">
      <c r="A79" t="s">
        <v>631</v>
      </c>
      <c r="B79" s="359">
        <v>762</v>
      </c>
      <c r="C79" s="7">
        <f t="shared" si="32"/>
        <v>762</v>
      </c>
      <c r="D79" s="7">
        <f t="shared" ref="D79:AA79" si="40">C79</f>
        <v>762</v>
      </c>
      <c r="E79" s="7">
        <f t="shared" si="40"/>
        <v>762</v>
      </c>
      <c r="F79" s="7">
        <f t="shared" si="40"/>
        <v>762</v>
      </c>
      <c r="G79" s="7">
        <f t="shared" si="40"/>
        <v>762</v>
      </c>
      <c r="H79" s="7">
        <f t="shared" si="40"/>
        <v>762</v>
      </c>
      <c r="I79" s="7">
        <f t="shared" si="40"/>
        <v>762</v>
      </c>
      <c r="J79" s="7">
        <f t="shared" si="40"/>
        <v>762</v>
      </c>
      <c r="K79" s="7">
        <f t="shared" si="40"/>
        <v>762</v>
      </c>
      <c r="L79" s="7">
        <f t="shared" si="40"/>
        <v>762</v>
      </c>
      <c r="M79" s="7">
        <f t="shared" si="40"/>
        <v>762</v>
      </c>
      <c r="N79" s="7">
        <f t="shared" si="40"/>
        <v>762</v>
      </c>
      <c r="O79" s="7">
        <f t="shared" si="40"/>
        <v>762</v>
      </c>
      <c r="P79" s="7">
        <f t="shared" si="40"/>
        <v>762</v>
      </c>
      <c r="Q79" s="7">
        <f t="shared" si="40"/>
        <v>762</v>
      </c>
      <c r="R79" s="7">
        <f t="shared" si="40"/>
        <v>762</v>
      </c>
      <c r="S79" s="7">
        <f t="shared" si="40"/>
        <v>762</v>
      </c>
      <c r="T79" s="7">
        <f t="shared" si="40"/>
        <v>762</v>
      </c>
      <c r="U79" s="7">
        <f t="shared" si="40"/>
        <v>762</v>
      </c>
      <c r="V79" s="7">
        <f t="shared" si="40"/>
        <v>762</v>
      </c>
      <c r="W79" s="7">
        <f t="shared" si="40"/>
        <v>762</v>
      </c>
      <c r="X79" s="7">
        <f t="shared" si="40"/>
        <v>762</v>
      </c>
      <c r="Y79" s="7">
        <f t="shared" si="40"/>
        <v>762</v>
      </c>
      <c r="Z79" s="7">
        <f t="shared" si="40"/>
        <v>762</v>
      </c>
      <c r="AA79" s="7">
        <f t="shared" si="40"/>
        <v>762</v>
      </c>
    </row>
    <row r="80" spans="1:37" ht="15" thickBot="1" x14ac:dyDescent="0.4">
      <c r="A80" s="17" t="s">
        <v>634</v>
      </c>
      <c r="B80" s="17">
        <v>120</v>
      </c>
      <c r="C80" s="17">
        <f t="shared" si="32"/>
        <v>120</v>
      </c>
      <c r="D80" s="17">
        <f t="shared" ref="D80:AA80" si="41">C80</f>
        <v>120</v>
      </c>
      <c r="E80" s="17">
        <f t="shared" si="41"/>
        <v>120</v>
      </c>
      <c r="F80" s="17">
        <f t="shared" si="41"/>
        <v>120</v>
      </c>
      <c r="G80" s="17">
        <f t="shared" si="41"/>
        <v>120</v>
      </c>
      <c r="H80" s="17">
        <f t="shared" si="41"/>
        <v>120</v>
      </c>
      <c r="I80" s="17">
        <f t="shared" si="41"/>
        <v>120</v>
      </c>
      <c r="J80" s="17">
        <f t="shared" si="41"/>
        <v>120</v>
      </c>
      <c r="K80" s="17">
        <f t="shared" si="41"/>
        <v>120</v>
      </c>
      <c r="L80" s="17">
        <f t="shared" si="41"/>
        <v>120</v>
      </c>
      <c r="M80" s="17">
        <f t="shared" si="41"/>
        <v>120</v>
      </c>
      <c r="N80" s="17">
        <f t="shared" si="41"/>
        <v>120</v>
      </c>
      <c r="O80" s="17">
        <f t="shared" si="41"/>
        <v>120</v>
      </c>
      <c r="P80" s="17">
        <f t="shared" si="41"/>
        <v>120</v>
      </c>
      <c r="Q80" s="17">
        <f t="shared" si="41"/>
        <v>120</v>
      </c>
      <c r="R80" s="17">
        <f t="shared" si="41"/>
        <v>120</v>
      </c>
      <c r="S80" s="17">
        <f t="shared" si="41"/>
        <v>120</v>
      </c>
      <c r="T80" s="17">
        <f t="shared" si="41"/>
        <v>120</v>
      </c>
      <c r="U80" s="17">
        <f t="shared" si="41"/>
        <v>120</v>
      </c>
      <c r="V80" s="17">
        <f t="shared" si="41"/>
        <v>120</v>
      </c>
      <c r="W80" s="17">
        <f t="shared" si="41"/>
        <v>120</v>
      </c>
      <c r="X80" s="17">
        <f t="shared" si="41"/>
        <v>120</v>
      </c>
      <c r="Y80" s="17">
        <f t="shared" si="41"/>
        <v>120</v>
      </c>
      <c r="Z80" s="17">
        <f t="shared" si="41"/>
        <v>120</v>
      </c>
      <c r="AA80" s="17">
        <f t="shared" si="41"/>
        <v>120</v>
      </c>
    </row>
    <row r="81" spans="1:27" x14ac:dyDescent="0.35">
      <c r="A81" t="s">
        <v>635</v>
      </c>
      <c r="B81" s="359">
        <v>1602.6018840000002</v>
      </c>
      <c r="C81" s="7">
        <f t="shared" si="32"/>
        <v>1602.6018840000002</v>
      </c>
      <c r="D81" s="7">
        <f t="shared" ref="D81:AA81" si="42">C81</f>
        <v>1602.6018840000002</v>
      </c>
      <c r="E81" s="7">
        <f t="shared" si="42"/>
        <v>1602.6018840000002</v>
      </c>
      <c r="F81" s="7">
        <f t="shared" si="42"/>
        <v>1602.6018840000002</v>
      </c>
      <c r="G81" s="7">
        <f t="shared" si="42"/>
        <v>1602.6018840000002</v>
      </c>
      <c r="H81" s="7">
        <f t="shared" si="42"/>
        <v>1602.6018840000002</v>
      </c>
      <c r="I81" s="7">
        <f t="shared" si="42"/>
        <v>1602.6018840000002</v>
      </c>
      <c r="J81" s="7">
        <f t="shared" si="42"/>
        <v>1602.6018840000002</v>
      </c>
      <c r="K81" s="7">
        <f t="shared" si="42"/>
        <v>1602.6018840000002</v>
      </c>
      <c r="L81" s="7">
        <f t="shared" si="42"/>
        <v>1602.6018840000002</v>
      </c>
      <c r="M81" s="7">
        <f t="shared" si="42"/>
        <v>1602.6018840000002</v>
      </c>
      <c r="N81" s="7">
        <f t="shared" si="42"/>
        <v>1602.6018840000002</v>
      </c>
      <c r="O81" s="7">
        <f t="shared" si="42"/>
        <v>1602.6018840000002</v>
      </c>
      <c r="P81" s="7">
        <f t="shared" si="42"/>
        <v>1602.6018840000002</v>
      </c>
      <c r="Q81" s="7">
        <f t="shared" si="42"/>
        <v>1602.6018840000002</v>
      </c>
      <c r="R81" s="7">
        <f t="shared" si="42"/>
        <v>1602.6018840000002</v>
      </c>
      <c r="S81" s="7">
        <f t="shared" si="42"/>
        <v>1602.6018840000002</v>
      </c>
      <c r="T81" s="7">
        <f t="shared" si="42"/>
        <v>1602.6018840000002</v>
      </c>
      <c r="U81" s="7">
        <f t="shared" si="42"/>
        <v>1602.6018840000002</v>
      </c>
      <c r="V81" s="7">
        <f t="shared" si="42"/>
        <v>1602.6018840000002</v>
      </c>
      <c r="W81" s="7">
        <f t="shared" si="42"/>
        <v>1602.6018840000002</v>
      </c>
      <c r="X81" s="7">
        <f t="shared" si="42"/>
        <v>1602.6018840000002</v>
      </c>
      <c r="Y81" s="7">
        <f t="shared" si="42"/>
        <v>1602.6018840000002</v>
      </c>
      <c r="Z81" s="7">
        <f t="shared" si="42"/>
        <v>1602.6018840000002</v>
      </c>
      <c r="AA81" s="7">
        <f t="shared" si="42"/>
        <v>1602.6018840000002</v>
      </c>
    </row>
    <row r="82" spans="1:27" ht="15" thickBot="1" x14ac:dyDescent="0.4">
      <c r="A82" s="17" t="s">
        <v>637</v>
      </c>
      <c r="B82" s="17">
        <v>120</v>
      </c>
      <c r="C82" s="17">
        <f t="shared" si="32"/>
        <v>120</v>
      </c>
      <c r="D82" s="17">
        <f t="shared" ref="D82:AA82" si="43">C82</f>
        <v>120</v>
      </c>
      <c r="E82" s="17">
        <f t="shared" si="43"/>
        <v>120</v>
      </c>
      <c r="F82" s="17">
        <f t="shared" si="43"/>
        <v>120</v>
      </c>
      <c r="G82" s="17">
        <f t="shared" si="43"/>
        <v>120</v>
      </c>
      <c r="H82" s="17">
        <f t="shared" si="43"/>
        <v>120</v>
      </c>
      <c r="I82" s="17">
        <f t="shared" si="43"/>
        <v>120</v>
      </c>
      <c r="J82" s="17">
        <f t="shared" si="43"/>
        <v>120</v>
      </c>
      <c r="K82" s="17">
        <f t="shared" si="43"/>
        <v>120</v>
      </c>
      <c r="L82" s="17">
        <f t="shared" si="43"/>
        <v>120</v>
      </c>
      <c r="M82" s="17">
        <f t="shared" si="43"/>
        <v>120</v>
      </c>
      <c r="N82" s="17">
        <f t="shared" si="43"/>
        <v>120</v>
      </c>
      <c r="O82" s="17">
        <f t="shared" si="43"/>
        <v>120</v>
      </c>
      <c r="P82" s="17">
        <f t="shared" si="43"/>
        <v>120</v>
      </c>
      <c r="Q82" s="17">
        <f t="shared" si="43"/>
        <v>120</v>
      </c>
      <c r="R82" s="17">
        <f t="shared" si="43"/>
        <v>120</v>
      </c>
      <c r="S82" s="17">
        <f t="shared" si="43"/>
        <v>120</v>
      </c>
      <c r="T82" s="17">
        <f t="shared" si="43"/>
        <v>120</v>
      </c>
      <c r="U82" s="17">
        <f t="shared" si="43"/>
        <v>120</v>
      </c>
      <c r="V82" s="17">
        <f t="shared" si="43"/>
        <v>120</v>
      </c>
      <c r="W82" s="17">
        <f t="shared" si="43"/>
        <v>120</v>
      </c>
      <c r="X82" s="17">
        <f t="shared" si="43"/>
        <v>120</v>
      </c>
      <c r="Y82" s="17">
        <f t="shared" si="43"/>
        <v>120</v>
      </c>
      <c r="Z82" s="17">
        <f t="shared" si="43"/>
        <v>120</v>
      </c>
      <c r="AA82" s="17">
        <f t="shared" si="43"/>
        <v>120</v>
      </c>
    </row>
    <row r="83" spans="1:27" x14ac:dyDescent="0.35">
      <c r="A83" t="s">
        <v>638</v>
      </c>
      <c r="B83" s="359">
        <v>326.01833999999894</v>
      </c>
      <c r="C83" s="7">
        <f t="shared" si="32"/>
        <v>326.01833999999894</v>
      </c>
      <c r="D83" s="7">
        <f t="shared" ref="D83:AA83" si="44">C83</f>
        <v>326.01833999999894</v>
      </c>
      <c r="E83" s="7">
        <f t="shared" si="44"/>
        <v>326.01833999999894</v>
      </c>
      <c r="F83" s="7">
        <f t="shared" si="44"/>
        <v>326.01833999999894</v>
      </c>
      <c r="G83" s="7">
        <f t="shared" si="44"/>
        <v>326.01833999999894</v>
      </c>
      <c r="H83" s="7">
        <f t="shared" si="44"/>
        <v>326.01833999999894</v>
      </c>
      <c r="I83" s="7">
        <f t="shared" si="44"/>
        <v>326.01833999999894</v>
      </c>
      <c r="J83" s="7">
        <f t="shared" si="44"/>
        <v>326.01833999999894</v>
      </c>
      <c r="K83" s="7">
        <f t="shared" si="44"/>
        <v>326.01833999999894</v>
      </c>
      <c r="L83" s="7">
        <f t="shared" si="44"/>
        <v>326.01833999999894</v>
      </c>
      <c r="M83" s="7">
        <f t="shared" si="44"/>
        <v>326.01833999999894</v>
      </c>
      <c r="N83" s="7">
        <f t="shared" si="44"/>
        <v>326.01833999999894</v>
      </c>
      <c r="O83" s="7">
        <f t="shared" si="44"/>
        <v>326.01833999999894</v>
      </c>
      <c r="P83" s="7">
        <f t="shared" si="44"/>
        <v>326.01833999999894</v>
      </c>
      <c r="Q83" s="7">
        <f t="shared" si="44"/>
        <v>326.01833999999894</v>
      </c>
      <c r="R83" s="7">
        <f t="shared" si="44"/>
        <v>326.01833999999894</v>
      </c>
      <c r="S83" s="7">
        <f t="shared" si="44"/>
        <v>326.01833999999894</v>
      </c>
      <c r="T83" s="7">
        <f t="shared" si="44"/>
        <v>326.01833999999894</v>
      </c>
      <c r="U83" s="7">
        <f t="shared" si="44"/>
        <v>326.01833999999894</v>
      </c>
      <c r="V83" s="7">
        <f t="shared" si="44"/>
        <v>326.01833999999894</v>
      </c>
      <c r="W83" s="7">
        <f t="shared" si="44"/>
        <v>326.01833999999894</v>
      </c>
      <c r="X83" s="7">
        <f t="shared" si="44"/>
        <v>326.01833999999894</v>
      </c>
      <c r="Y83" s="7">
        <f t="shared" si="44"/>
        <v>326.01833999999894</v>
      </c>
      <c r="Z83" s="7">
        <f t="shared" si="44"/>
        <v>326.01833999999894</v>
      </c>
      <c r="AA83" s="7">
        <f t="shared" si="44"/>
        <v>326.01833999999894</v>
      </c>
    </row>
    <row r="84" spans="1:27" ht="15" thickBot="1" x14ac:dyDescent="0.4">
      <c r="A84" s="17" t="s">
        <v>640</v>
      </c>
      <c r="B84" s="17">
        <v>120</v>
      </c>
      <c r="C84" s="17">
        <f t="shared" si="32"/>
        <v>120</v>
      </c>
      <c r="D84" s="17">
        <f t="shared" ref="D84:AA84" si="45">C84</f>
        <v>120</v>
      </c>
      <c r="E84" s="17">
        <f t="shared" si="45"/>
        <v>120</v>
      </c>
      <c r="F84" s="17">
        <f t="shared" si="45"/>
        <v>120</v>
      </c>
      <c r="G84" s="17">
        <f t="shared" si="45"/>
        <v>120</v>
      </c>
      <c r="H84" s="17">
        <f t="shared" si="45"/>
        <v>120</v>
      </c>
      <c r="I84" s="17">
        <f t="shared" si="45"/>
        <v>120</v>
      </c>
      <c r="J84" s="17">
        <f t="shared" si="45"/>
        <v>120</v>
      </c>
      <c r="K84" s="17">
        <f t="shared" si="45"/>
        <v>120</v>
      </c>
      <c r="L84" s="17">
        <f t="shared" si="45"/>
        <v>120</v>
      </c>
      <c r="M84" s="17">
        <f t="shared" si="45"/>
        <v>120</v>
      </c>
      <c r="N84" s="17">
        <f t="shared" si="45"/>
        <v>120</v>
      </c>
      <c r="O84" s="17">
        <f t="shared" si="45"/>
        <v>120</v>
      </c>
      <c r="P84" s="17">
        <f t="shared" si="45"/>
        <v>120</v>
      </c>
      <c r="Q84" s="17">
        <f t="shared" si="45"/>
        <v>120</v>
      </c>
      <c r="R84" s="17">
        <f t="shared" si="45"/>
        <v>120</v>
      </c>
      <c r="S84" s="17">
        <f t="shared" si="45"/>
        <v>120</v>
      </c>
      <c r="T84" s="17">
        <f t="shared" si="45"/>
        <v>120</v>
      </c>
      <c r="U84" s="17">
        <f t="shared" si="45"/>
        <v>120</v>
      </c>
      <c r="V84" s="17">
        <f t="shared" si="45"/>
        <v>120</v>
      </c>
      <c r="W84" s="17">
        <f t="shared" si="45"/>
        <v>120</v>
      </c>
      <c r="X84" s="17">
        <f t="shared" si="45"/>
        <v>120</v>
      </c>
      <c r="Y84" s="17">
        <f t="shared" si="45"/>
        <v>120</v>
      </c>
      <c r="Z84" s="17">
        <f t="shared" si="45"/>
        <v>120</v>
      </c>
      <c r="AA84" s="17">
        <f t="shared" si="45"/>
        <v>120</v>
      </c>
    </row>
    <row r="85" spans="1:27" x14ac:dyDescent="0.35">
      <c r="A85" t="s">
        <v>641</v>
      </c>
      <c r="B85" s="359">
        <v>604.04839200000072</v>
      </c>
      <c r="C85" s="7">
        <f t="shared" si="32"/>
        <v>604.04839200000072</v>
      </c>
      <c r="D85" s="7">
        <f t="shared" ref="D85:AA85" si="46">C85</f>
        <v>604.04839200000072</v>
      </c>
      <c r="E85" s="7">
        <f t="shared" si="46"/>
        <v>604.04839200000072</v>
      </c>
      <c r="F85" s="7">
        <f t="shared" si="46"/>
        <v>604.04839200000072</v>
      </c>
      <c r="G85" s="7">
        <f t="shared" si="46"/>
        <v>604.04839200000072</v>
      </c>
      <c r="H85" s="7">
        <f t="shared" si="46"/>
        <v>604.04839200000072</v>
      </c>
      <c r="I85" s="7">
        <f t="shared" si="46"/>
        <v>604.04839200000072</v>
      </c>
      <c r="J85" s="7">
        <f t="shared" si="46"/>
        <v>604.04839200000072</v>
      </c>
      <c r="K85" s="7">
        <f t="shared" si="46"/>
        <v>604.04839200000072</v>
      </c>
      <c r="L85" s="7">
        <f t="shared" si="46"/>
        <v>604.04839200000072</v>
      </c>
      <c r="M85" s="7">
        <f t="shared" si="46"/>
        <v>604.04839200000072</v>
      </c>
      <c r="N85" s="7">
        <f t="shared" si="46"/>
        <v>604.04839200000072</v>
      </c>
      <c r="O85" s="7">
        <f t="shared" si="46"/>
        <v>604.04839200000072</v>
      </c>
      <c r="P85" s="7">
        <f t="shared" si="46"/>
        <v>604.04839200000072</v>
      </c>
      <c r="Q85" s="7">
        <f t="shared" si="46"/>
        <v>604.04839200000072</v>
      </c>
      <c r="R85" s="7">
        <f t="shared" si="46"/>
        <v>604.04839200000072</v>
      </c>
      <c r="S85" s="7">
        <f t="shared" si="46"/>
        <v>604.04839200000072</v>
      </c>
      <c r="T85" s="7">
        <f t="shared" si="46"/>
        <v>604.04839200000072</v>
      </c>
      <c r="U85" s="7">
        <f t="shared" si="46"/>
        <v>604.04839200000072</v>
      </c>
      <c r="V85" s="7">
        <f t="shared" si="46"/>
        <v>604.04839200000072</v>
      </c>
      <c r="W85" s="7">
        <f t="shared" si="46"/>
        <v>604.04839200000072</v>
      </c>
      <c r="X85" s="7">
        <f t="shared" si="46"/>
        <v>604.04839200000072</v>
      </c>
      <c r="Y85" s="7">
        <f t="shared" si="46"/>
        <v>604.04839200000072</v>
      </c>
      <c r="Z85" s="7">
        <f t="shared" si="46"/>
        <v>604.04839200000072</v>
      </c>
      <c r="AA85" s="7">
        <f t="shared" si="46"/>
        <v>604.04839200000072</v>
      </c>
    </row>
    <row r="86" spans="1:27" x14ac:dyDescent="0.35">
      <c r="A86" s="4" t="s">
        <v>520</v>
      </c>
      <c r="B86" s="165">
        <v>9.99</v>
      </c>
      <c r="C86">
        <f t="shared" si="32"/>
        <v>9.99</v>
      </c>
      <c r="D86">
        <f t="shared" ref="D86:AA86" si="47">C86</f>
        <v>9.99</v>
      </c>
      <c r="E86">
        <f t="shared" si="47"/>
        <v>9.99</v>
      </c>
      <c r="F86">
        <f t="shared" si="47"/>
        <v>9.99</v>
      </c>
      <c r="G86">
        <f t="shared" si="47"/>
        <v>9.99</v>
      </c>
      <c r="H86">
        <f t="shared" si="47"/>
        <v>9.99</v>
      </c>
      <c r="I86">
        <f t="shared" si="47"/>
        <v>9.99</v>
      </c>
      <c r="J86">
        <f t="shared" si="47"/>
        <v>9.99</v>
      </c>
      <c r="K86">
        <f t="shared" si="47"/>
        <v>9.99</v>
      </c>
      <c r="L86">
        <f t="shared" si="47"/>
        <v>9.99</v>
      </c>
      <c r="M86">
        <f t="shared" si="47"/>
        <v>9.99</v>
      </c>
      <c r="N86">
        <f t="shared" si="47"/>
        <v>9.99</v>
      </c>
      <c r="O86">
        <f t="shared" si="47"/>
        <v>9.99</v>
      </c>
      <c r="P86">
        <f t="shared" si="47"/>
        <v>9.99</v>
      </c>
      <c r="Q86">
        <f t="shared" si="47"/>
        <v>9.99</v>
      </c>
      <c r="R86">
        <f t="shared" si="47"/>
        <v>9.99</v>
      </c>
      <c r="S86">
        <f t="shared" si="47"/>
        <v>9.99</v>
      </c>
      <c r="T86">
        <f t="shared" si="47"/>
        <v>9.99</v>
      </c>
      <c r="U86">
        <f t="shared" si="47"/>
        <v>9.99</v>
      </c>
      <c r="V86">
        <f t="shared" si="47"/>
        <v>9.99</v>
      </c>
      <c r="W86">
        <f t="shared" si="47"/>
        <v>9.99</v>
      </c>
      <c r="X86">
        <f t="shared" si="47"/>
        <v>9.99</v>
      </c>
      <c r="Y86">
        <f t="shared" si="47"/>
        <v>9.99</v>
      </c>
      <c r="Z86">
        <f t="shared" si="47"/>
        <v>9.99</v>
      </c>
      <c r="AA86">
        <f t="shared" si="47"/>
        <v>9.99</v>
      </c>
    </row>
    <row r="87" spans="1:27" x14ac:dyDescent="0.35">
      <c r="A87" s="4" t="s">
        <v>504</v>
      </c>
      <c r="B87" s="165">
        <v>5.54</v>
      </c>
      <c r="C87">
        <f t="shared" si="32"/>
        <v>5.54</v>
      </c>
      <c r="D87">
        <f t="shared" ref="D87:AA87" si="48">C87</f>
        <v>5.54</v>
      </c>
      <c r="E87">
        <f t="shared" si="48"/>
        <v>5.54</v>
      </c>
      <c r="F87">
        <f t="shared" si="48"/>
        <v>5.54</v>
      </c>
      <c r="G87">
        <f t="shared" si="48"/>
        <v>5.54</v>
      </c>
      <c r="H87">
        <f t="shared" si="48"/>
        <v>5.54</v>
      </c>
      <c r="I87">
        <f t="shared" si="48"/>
        <v>5.54</v>
      </c>
      <c r="J87">
        <f t="shared" si="48"/>
        <v>5.54</v>
      </c>
      <c r="K87">
        <f t="shared" si="48"/>
        <v>5.54</v>
      </c>
      <c r="L87">
        <f t="shared" si="48"/>
        <v>5.54</v>
      </c>
      <c r="M87">
        <f t="shared" si="48"/>
        <v>5.54</v>
      </c>
      <c r="N87">
        <f t="shared" si="48"/>
        <v>5.54</v>
      </c>
      <c r="O87">
        <f t="shared" si="48"/>
        <v>5.54</v>
      </c>
      <c r="P87">
        <f t="shared" si="48"/>
        <v>5.54</v>
      </c>
      <c r="Q87">
        <f t="shared" si="48"/>
        <v>5.54</v>
      </c>
      <c r="R87">
        <f t="shared" si="48"/>
        <v>5.54</v>
      </c>
      <c r="S87">
        <f t="shared" si="48"/>
        <v>5.54</v>
      </c>
      <c r="T87">
        <f t="shared" si="48"/>
        <v>5.54</v>
      </c>
      <c r="U87">
        <f t="shared" si="48"/>
        <v>5.54</v>
      </c>
      <c r="V87">
        <f t="shared" si="48"/>
        <v>5.54</v>
      </c>
      <c r="W87">
        <f t="shared" si="48"/>
        <v>5.54</v>
      </c>
      <c r="X87">
        <f t="shared" si="48"/>
        <v>5.54</v>
      </c>
      <c r="Y87">
        <f t="shared" si="48"/>
        <v>5.54</v>
      </c>
      <c r="Z87">
        <f t="shared" si="48"/>
        <v>5.54</v>
      </c>
      <c r="AA87">
        <f t="shared" si="48"/>
        <v>5.54</v>
      </c>
    </row>
    <row r="88" spans="1:27" x14ac:dyDescent="0.35">
      <c r="A88" s="4" t="s">
        <v>604</v>
      </c>
      <c r="B88" s="165">
        <v>5.7</v>
      </c>
      <c r="C88">
        <f t="shared" si="32"/>
        <v>5.7</v>
      </c>
      <c r="D88">
        <f t="shared" ref="D88:AA88" si="49">C88</f>
        <v>5.7</v>
      </c>
      <c r="E88">
        <f t="shared" si="49"/>
        <v>5.7</v>
      </c>
      <c r="F88">
        <f t="shared" si="49"/>
        <v>5.7</v>
      </c>
      <c r="G88">
        <f t="shared" si="49"/>
        <v>5.7</v>
      </c>
      <c r="H88">
        <f t="shared" si="49"/>
        <v>5.7</v>
      </c>
      <c r="I88">
        <f t="shared" si="49"/>
        <v>5.7</v>
      </c>
      <c r="J88">
        <f t="shared" si="49"/>
        <v>5.7</v>
      </c>
      <c r="K88">
        <f t="shared" si="49"/>
        <v>5.7</v>
      </c>
      <c r="L88">
        <f t="shared" si="49"/>
        <v>5.7</v>
      </c>
      <c r="M88">
        <f t="shared" si="49"/>
        <v>5.7</v>
      </c>
      <c r="N88">
        <f t="shared" si="49"/>
        <v>5.7</v>
      </c>
      <c r="O88">
        <f t="shared" si="49"/>
        <v>5.7</v>
      </c>
      <c r="P88">
        <f t="shared" si="49"/>
        <v>5.7</v>
      </c>
      <c r="Q88">
        <f t="shared" si="49"/>
        <v>5.7</v>
      </c>
      <c r="R88">
        <f t="shared" si="49"/>
        <v>5.7</v>
      </c>
      <c r="S88">
        <f t="shared" si="49"/>
        <v>5.7</v>
      </c>
      <c r="T88">
        <f t="shared" si="49"/>
        <v>5.7</v>
      </c>
      <c r="U88">
        <f t="shared" si="49"/>
        <v>5.7</v>
      </c>
      <c r="V88">
        <f t="shared" si="49"/>
        <v>5.7</v>
      </c>
      <c r="W88">
        <f t="shared" si="49"/>
        <v>5.7</v>
      </c>
      <c r="X88">
        <f t="shared" si="49"/>
        <v>5.7</v>
      </c>
      <c r="Y88">
        <f t="shared" si="49"/>
        <v>5.7</v>
      </c>
      <c r="Z88">
        <f t="shared" si="49"/>
        <v>5.7</v>
      </c>
      <c r="AA88">
        <f t="shared" si="49"/>
        <v>5.7</v>
      </c>
    </row>
    <row r="89" spans="1:27" x14ac:dyDescent="0.35">
      <c r="A89" s="4" t="s">
        <v>605</v>
      </c>
      <c r="B89" s="165">
        <v>0.42</v>
      </c>
      <c r="C89">
        <f t="shared" si="32"/>
        <v>0.42</v>
      </c>
      <c r="D89">
        <f t="shared" ref="D89:AA89" si="50">C89</f>
        <v>0.42</v>
      </c>
      <c r="E89">
        <f t="shared" si="50"/>
        <v>0.42</v>
      </c>
      <c r="F89">
        <f t="shared" si="50"/>
        <v>0.42</v>
      </c>
      <c r="G89">
        <f t="shared" si="50"/>
        <v>0.42</v>
      </c>
      <c r="H89">
        <f t="shared" si="50"/>
        <v>0.42</v>
      </c>
      <c r="I89">
        <f t="shared" si="50"/>
        <v>0.42</v>
      </c>
      <c r="J89">
        <f t="shared" si="50"/>
        <v>0.42</v>
      </c>
      <c r="K89">
        <f t="shared" si="50"/>
        <v>0.42</v>
      </c>
      <c r="L89">
        <f t="shared" si="50"/>
        <v>0.42</v>
      </c>
      <c r="M89">
        <f t="shared" si="50"/>
        <v>0.42</v>
      </c>
      <c r="N89">
        <f t="shared" si="50"/>
        <v>0.42</v>
      </c>
      <c r="O89">
        <f t="shared" si="50"/>
        <v>0.42</v>
      </c>
      <c r="P89">
        <f t="shared" si="50"/>
        <v>0.42</v>
      </c>
      <c r="Q89">
        <f t="shared" si="50"/>
        <v>0.42</v>
      </c>
      <c r="R89">
        <f t="shared" si="50"/>
        <v>0.42</v>
      </c>
      <c r="S89">
        <f t="shared" si="50"/>
        <v>0.42</v>
      </c>
      <c r="T89">
        <f t="shared" si="50"/>
        <v>0.42</v>
      </c>
      <c r="U89">
        <f t="shared" si="50"/>
        <v>0.42</v>
      </c>
      <c r="V89">
        <f t="shared" si="50"/>
        <v>0.42</v>
      </c>
      <c r="W89">
        <f t="shared" si="50"/>
        <v>0.42</v>
      </c>
      <c r="X89">
        <f t="shared" si="50"/>
        <v>0.42</v>
      </c>
      <c r="Y89">
        <f t="shared" si="50"/>
        <v>0.42</v>
      </c>
      <c r="Z89">
        <f t="shared" si="50"/>
        <v>0.42</v>
      </c>
      <c r="AA89">
        <f t="shared" si="50"/>
        <v>0.42</v>
      </c>
    </row>
    <row r="90" spans="1:27" x14ac:dyDescent="0.35">
      <c r="A90" s="4" t="s">
        <v>606</v>
      </c>
      <c r="B90" s="165">
        <v>3.55</v>
      </c>
      <c r="C90">
        <f t="shared" si="32"/>
        <v>3.55</v>
      </c>
      <c r="D90">
        <f t="shared" ref="D90:AA90" si="51">C90</f>
        <v>3.55</v>
      </c>
      <c r="E90">
        <f t="shared" si="51"/>
        <v>3.55</v>
      </c>
      <c r="F90">
        <f t="shared" si="51"/>
        <v>3.55</v>
      </c>
      <c r="G90">
        <f t="shared" si="51"/>
        <v>3.55</v>
      </c>
      <c r="H90">
        <f t="shared" si="51"/>
        <v>3.55</v>
      </c>
      <c r="I90">
        <f t="shared" si="51"/>
        <v>3.55</v>
      </c>
      <c r="J90">
        <f t="shared" si="51"/>
        <v>3.55</v>
      </c>
      <c r="K90">
        <f t="shared" si="51"/>
        <v>3.55</v>
      </c>
      <c r="L90">
        <f t="shared" si="51"/>
        <v>3.55</v>
      </c>
      <c r="M90">
        <f t="shared" si="51"/>
        <v>3.55</v>
      </c>
      <c r="N90">
        <f t="shared" si="51"/>
        <v>3.55</v>
      </c>
      <c r="O90">
        <f t="shared" si="51"/>
        <v>3.55</v>
      </c>
      <c r="P90">
        <f t="shared" si="51"/>
        <v>3.55</v>
      </c>
      <c r="Q90">
        <f t="shared" si="51"/>
        <v>3.55</v>
      </c>
      <c r="R90">
        <f t="shared" si="51"/>
        <v>3.55</v>
      </c>
      <c r="S90">
        <f t="shared" si="51"/>
        <v>3.55</v>
      </c>
      <c r="T90">
        <f t="shared" si="51"/>
        <v>3.55</v>
      </c>
      <c r="U90">
        <f t="shared" si="51"/>
        <v>3.55</v>
      </c>
      <c r="V90">
        <f t="shared" si="51"/>
        <v>3.55</v>
      </c>
      <c r="W90">
        <f t="shared" si="51"/>
        <v>3.55</v>
      </c>
      <c r="X90">
        <f t="shared" si="51"/>
        <v>3.55</v>
      </c>
      <c r="Y90">
        <f t="shared" si="51"/>
        <v>3.55</v>
      </c>
      <c r="Z90">
        <f t="shared" si="51"/>
        <v>3.55</v>
      </c>
      <c r="AA90">
        <f t="shared" si="51"/>
        <v>3.55</v>
      </c>
    </row>
    <row r="91" spans="1:27" x14ac:dyDescent="0.35">
      <c r="A91" s="4" t="s">
        <v>607</v>
      </c>
      <c r="B91" s="165">
        <v>2.14</v>
      </c>
      <c r="C91">
        <f t="shared" si="32"/>
        <v>2.14</v>
      </c>
      <c r="D91">
        <f t="shared" ref="D91:AA91" si="52">C91</f>
        <v>2.14</v>
      </c>
      <c r="E91">
        <f t="shared" si="52"/>
        <v>2.14</v>
      </c>
      <c r="F91">
        <f t="shared" si="52"/>
        <v>2.14</v>
      </c>
      <c r="G91">
        <f t="shared" si="52"/>
        <v>2.14</v>
      </c>
      <c r="H91">
        <f t="shared" si="52"/>
        <v>2.14</v>
      </c>
      <c r="I91">
        <f t="shared" si="52"/>
        <v>2.14</v>
      </c>
      <c r="J91">
        <f t="shared" si="52"/>
        <v>2.14</v>
      </c>
      <c r="K91">
        <f t="shared" si="52"/>
        <v>2.14</v>
      </c>
      <c r="L91">
        <f t="shared" si="52"/>
        <v>2.14</v>
      </c>
      <c r="M91">
        <f t="shared" si="52"/>
        <v>2.14</v>
      </c>
      <c r="N91">
        <f t="shared" si="52"/>
        <v>2.14</v>
      </c>
      <c r="O91">
        <f t="shared" si="52"/>
        <v>2.14</v>
      </c>
      <c r="P91">
        <f t="shared" si="52"/>
        <v>2.14</v>
      </c>
      <c r="Q91">
        <f t="shared" si="52"/>
        <v>2.14</v>
      </c>
      <c r="R91">
        <f t="shared" si="52"/>
        <v>2.14</v>
      </c>
      <c r="S91">
        <f t="shared" si="52"/>
        <v>2.14</v>
      </c>
      <c r="T91">
        <f t="shared" si="52"/>
        <v>2.14</v>
      </c>
      <c r="U91">
        <f t="shared" si="52"/>
        <v>2.14</v>
      </c>
      <c r="V91">
        <f t="shared" si="52"/>
        <v>2.14</v>
      </c>
      <c r="W91">
        <f t="shared" si="52"/>
        <v>2.14</v>
      </c>
      <c r="X91">
        <f t="shared" si="52"/>
        <v>2.14</v>
      </c>
      <c r="Y91">
        <f t="shared" si="52"/>
        <v>2.14</v>
      </c>
      <c r="Z91">
        <f t="shared" si="52"/>
        <v>2.14</v>
      </c>
      <c r="AA91">
        <f t="shared" si="52"/>
        <v>2.14</v>
      </c>
    </row>
    <row r="92" spans="1:27" x14ac:dyDescent="0.35">
      <c r="A92" s="4" t="s">
        <v>610</v>
      </c>
      <c r="B92" s="165">
        <v>2.72</v>
      </c>
      <c r="C92">
        <f t="shared" si="32"/>
        <v>2.72</v>
      </c>
      <c r="D92">
        <f t="shared" ref="D92:AA92" si="53">C92</f>
        <v>2.72</v>
      </c>
      <c r="E92">
        <f t="shared" si="53"/>
        <v>2.72</v>
      </c>
      <c r="F92">
        <f t="shared" si="53"/>
        <v>2.72</v>
      </c>
      <c r="G92">
        <f t="shared" si="53"/>
        <v>2.72</v>
      </c>
      <c r="H92">
        <f t="shared" si="53"/>
        <v>2.72</v>
      </c>
      <c r="I92">
        <f t="shared" si="53"/>
        <v>2.72</v>
      </c>
      <c r="J92">
        <f t="shared" si="53"/>
        <v>2.72</v>
      </c>
      <c r="K92">
        <f t="shared" si="53"/>
        <v>2.72</v>
      </c>
      <c r="L92">
        <f t="shared" si="53"/>
        <v>2.72</v>
      </c>
      <c r="M92">
        <f t="shared" si="53"/>
        <v>2.72</v>
      </c>
      <c r="N92">
        <f t="shared" si="53"/>
        <v>2.72</v>
      </c>
      <c r="O92">
        <f t="shared" si="53"/>
        <v>2.72</v>
      </c>
      <c r="P92">
        <f t="shared" si="53"/>
        <v>2.72</v>
      </c>
      <c r="Q92">
        <f t="shared" si="53"/>
        <v>2.72</v>
      </c>
      <c r="R92">
        <f t="shared" si="53"/>
        <v>2.72</v>
      </c>
      <c r="S92">
        <f t="shared" si="53"/>
        <v>2.72</v>
      </c>
      <c r="T92">
        <f t="shared" si="53"/>
        <v>2.72</v>
      </c>
      <c r="U92">
        <f t="shared" si="53"/>
        <v>2.72</v>
      </c>
      <c r="V92">
        <f t="shared" si="53"/>
        <v>2.72</v>
      </c>
      <c r="W92">
        <f t="shared" si="53"/>
        <v>2.72</v>
      </c>
      <c r="X92">
        <f t="shared" si="53"/>
        <v>2.72</v>
      </c>
      <c r="Y92">
        <f t="shared" si="53"/>
        <v>2.72</v>
      </c>
      <c r="Z92">
        <f t="shared" si="53"/>
        <v>2.72</v>
      </c>
      <c r="AA92">
        <f t="shared" si="53"/>
        <v>2.72</v>
      </c>
    </row>
    <row r="93" spans="1:27" x14ac:dyDescent="0.35">
      <c r="A93" s="4" t="s">
        <v>611</v>
      </c>
      <c r="B93" s="165">
        <v>2.41</v>
      </c>
      <c r="C93">
        <f t="shared" si="32"/>
        <v>2.41</v>
      </c>
      <c r="D93">
        <f t="shared" ref="D93:AA93" si="54">C93</f>
        <v>2.41</v>
      </c>
      <c r="E93">
        <f t="shared" si="54"/>
        <v>2.41</v>
      </c>
      <c r="F93">
        <f t="shared" si="54"/>
        <v>2.41</v>
      </c>
      <c r="G93">
        <f t="shared" si="54"/>
        <v>2.41</v>
      </c>
      <c r="H93">
        <f t="shared" si="54"/>
        <v>2.41</v>
      </c>
      <c r="I93">
        <f t="shared" si="54"/>
        <v>2.41</v>
      </c>
      <c r="J93">
        <f t="shared" si="54"/>
        <v>2.41</v>
      </c>
      <c r="K93">
        <f t="shared" si="54"/>
        <v>2.41</v>
      </c>
      <c r="L93">
        <f t="shared" si="54"/>
        <v>2.41</v>
      </c>
      <c r="M93">
        <f t="shared" si="54"/>
        <v>2.41</v>
      </c>
      <c r="N93">
        <f t="shared" si="54"/>
        <v>2.41</v>
      </c>
      <c r="O93">
        <f t="shared" si="54"/>
        <v>2.41</v>
      </c>
      <c r="P93">
        <f t="shared" si="54"/>
        <v>2.41</v>
      </c>
      <c r="Q93">
        <f t="shared" si="54"/>
        <v>2.41</v>
      </c>
      <c r="R93">
        <f t="shared" si="54"/>
        <v>2.41</v>
      </c>
      <c r="S93">
        <f t="shared" si="54"/>
        <v>2.41</v>
      </c>
      <c r="T93">
        <f t="shared" si="54"/>
        <v>2.41</v>
      </c>
      <c r="U93">
        <f t="shared" si="54"/>
        <v>2.41</v>
      </c>
      <c r="V93">
        <f t="shared" si="54"/>
        <v>2.41</v>
      </c>
      <c r="W93">
        <f t="shared" si="54"/>
        <v>2.41</v>
      </c>
      <c r="X93">
        <f t="shared" si="54"/>
        <v>2.41</v>
      </c>
      <c r="Y93">
        <f t="shared" si="54"/>
        <v>2.41</v>
      </c>
      <c r="Z93">
        <f t="shared" si="54"/>
        <v>2.41</v>
      </c>
      <c r="AA93">
        <f t="shared" si="54"/>
        <v>2.41</v>
      </c>
    </row>
    <row r="96" spans="1:27" x14ac:dyDescent="0.35">
      <c r="A96" s="8" t="s">
        <v>730</v>
      </c>
    </row>
    <row r="97" spans="1:27" ht="15" thickBot="1" x14ac:dyDescent="0.4">
      <c r="B97" s="363">
        <v>2020</v>
      </c>
      <c r="C97" s="363">
        <v>2021</v>
      </c>
      <c r="D97" s="363">
        <v>2022</v>
      </c>
      <c r="E97" s="363">
        <v>2023</v>
      </c>
      <c r="F97" s="363">
        <v>2024</v>
      </c>
      <c r="G97" s="363">
        <v>2025</v>
      </c>
      <c r="H97" s="363">
        <v>2026</v>
      </c>
      <c r="I97" s="363">
        <v>2027</v>
      </c>
      <c r="J97" s="363">
        <v>2028</v>
      </c>
      <c r="K97" s="363">
        <v>2029</v>
      </c>
      <c r="L97" s="363">
        <v>2030</v>
      </c>
      <c r="M97" s="363">
        <v>2031</v>
      </c>
      <c r="N97" s="363">
        <v>2032</v>
      </c>
      <c r="O97" s="363">
        <v>2033</v>
      </c>
      <c r="P97" s="363">
        <v>2034</v>
      </c>
      <c r="Q97" s="363">
        <v>2035</v>
      </c>
      <c r="R97" s="363">
        <v>2036</v>
      </c>
      <c r="S97" s="363">
        <v>2037</v>
      </c>
      <c r="T97" s="363">
        <v>2038</v>
      </c>
      <c r="U97" s="363">
        <v>2039</v>
      </c>
      <c r="V97" s="363">
        <v>2040</v>
      </c>
      <c r="W97" s="363">
        <v>2041</v>
      </c>
      <c r="X97" s="363">
        <v>2042</v>
      </c>
      <c r="Y97" s="363">
        <v>2043</v>
      </c>
      <c r="Z97" s="363">
        <v>2044</v>
      </c>
      <c r="AA97" s="363" t="s">
        <v>3</v>
      </c>
    </row>
    <row r="98" spans="1:27" ht="15" thickBot="1" x14ac:dyDescent="0.4">
      <c r="A98" t="s">
        <v>506</v>
      </c>
      <c r="B98" s="359">
        <v>1218</v>
      </c>
      <c r="C98" s="7">
        <f t="shared" ref="C98:C119" si="55">B98</f>
        <v>1218</v>
      </c>
      <c r="D98" s="7">
        <f t="shared" ref="D98:AA98" si="56">C98</f>
        <v>1218</v>
      </c>
      <c r="E98" s="7">
        <f t="shared" si="56"/>
        <v>1218</v>
      </c>
      <c r="F98" s="7">
        <f t="shared" si="56"/>
        <v>1218</v>
      </c>
      <c r="G98" s="7">
        <f t="shared" si="56"/>
        <v>1218</v>
      </c>
      <c r="H98" s="7">
        <f t="shared" si="56"/>
        <v>1218</v>
      </c>
      <c r="I98" s="7">
        <f t="shared" si="56"/>
        <v>1218</v>
      </c>
      <c r="J98" s="7">
        <f t="shared" si="56"/>
        <v>1218</v>
      </c>
      <c r="K98" s="7">
        <f t="shared" si="56"/>
        <v>1218</v>
      </c>
      <c r="L98" s="7">
        <f t="shared" si="56"/>
        <v>1218</v>
      </c>
      <c r="M98" s="7">
        <f t="shared" si="56"/>
        <v>1218</v>
      </c>
      <c r="N98" s="7">
        <f t="shared" si="56"/>
        <v>1218</v>
      </c>
      <c r="O98" s="7">
        <f t="shared" si="56"/>
        <v>1218</v>
      </c>
      <c r="P98" s="7">
        <f t="shared" si="56"/>
        <v>1218</v>
      </c>
      <c r="Q98" s="7">
        <f t="shared" si="56"/>
        <v>1218</v>
      </c>
      <c r="R98" s="7">
        <f t="shared" si="56"/>
        <v>1218</v>
      </c>
      <c r="S98" s="7">
        <f t="shared" si="56"/>
        <v>1218</v>
      </c>
      <c r="T98" s="7">
        <f t="shared" si="56"/>
        <v>1218</v>
      </c>
      <c r="U98" s="7">
        <f t="shared" si="56"/>
        <v>1218</v>
      </c>
      <c r="V98" s="7">
        <f t="shared" si="56"/>
        <v>1218</v>
      </c>
      <c r="W98" s="7">
        <f t="shared" si="56"/>
        <v>1218</v>
      </c>
      <c r="X98" s="7">
        <f t="shared" si="56"/>
        <v>1218</v>
      </c>
      <c r="Y98" s="7">
        <f t="shared" si="56"/>
        <v>1218</v>
      </c>
      <c r="Z98" s="7">
        <f t="shared" si="56"/>
        <v>1218</v>
      </c>
      <c r="AA98" s="7">
        <f t="shared" si="56"/>
        <v>1218</v>
      </c>
    </row>
    <row r="99" spans="1:27" x14ac:dyDescent="0.35">
      <c r="A99" t="s">
        <v>505</v>
      </c>
      <c r="B99" s="359">
        <v>142</v>
      </c>
      <c r="C99" s="7">
        <f t="shared" si="55"/>
        <v>142</v>
      </c>
      <c r="D99" s="7">
        <f t="shared" ref="D99:AA99" si="57">C99</f>
        <v>142</v>
      </c>
      <c r="E99" s="7">
        <f t="shared" si="57"/>
        <v>142</v>
      </c>
      <c r="F99" s="7">
        <f t="shared" si="57"/>
        <v>142</v>
      </c>
      <c r="G99" s="7">
        <f t="shared" si="57"/>
        <v>142</v>
      </c>
      <c r="H99" s="7">
        <f t="shared" si="57"/>
        <v>142</v>
      </c>
      <c r="I99" s="7">
        <f t="shared" si="57"/>
        <v>142</v>
      </c>
      <c r="J99" s="7">
        <f t="shared" si="57"/>
        <v>142</v>
      </c>
      <c r="K99" s="7">
        <f t="shared" si="57"/>
        <v>142</v>
      </c>
      <c r="L99" s="7">
        <f t="shared" si="57"/>
        <v>142</v>
      </c>
      <c r="M99" s="7">
        <f t="shared" si="57"/>
        <v>142</v>
      </c>
      <c r="N99" s="7">
        <f t="shared" si="57"/>
        <v>142</v>
      </c>
      <c r="O99" s="7">
        <f t="shared" si="57"/>
        <v>142</v>
      </c>
      <c r="P99" s="7">
        <f t="shared" si="57"/>
        <v>142</v>
      </c>
      <c r="Q99" s="7">
        <f t="shared" si="57"/>
        <v>142</v>
      </c>
      <c r="R99" s="7">
        <f t="shared" si="57"/>
        <v>142</v>
      </c>
      <c r="S99" s="7">
        <f t="shared" si="57"/>
        <v>142</v>
      </c>
      <c r="T99" s="7">
        <f t="shared" si="57"/>
        <v>142</v>
      </c>
      <c r="U99" s="7">
        <f t="shared" si="57"/>
        <v>142</v>
      </c>
      <c r="V99" s="7">
        <f t="shared" si="57"/>
        <v>142</v>
      </c>
      <c r="W99" s="7">
        <f t="shared" si="57"/>
        <v>142</v>
      </c>
      <c r="X99" s="7">
        <f t="shared" si="57"/>
        <v>142</v>
      </c>
      <c r="Y99" s="7">
        <f t="shared" si="57"/>
        <v>142</v>
      </c>
      <c r="Z99" s="7">
        <f t="shared" si="57"/>
        <v>142</v>
      </c>
      <c r="AA99" s="7">
        <f t="shared" si="57"/>
        <v>142</v>
      </c>
    </row>
    <row r="100" spans="1:27" ht="15" thickBot="1" x14ac:dyDescent="0.4">
      <c r="A100" s="17" t="s">
        <v>508</v>
      </c>
      <c r="B100" s="368">
        <v>120</v>
      </c>
      <c r="C100" s="17">
        <f t="shared" si="55"/>
        <v>120</v>
      </c>
      <c r="D100" s="17">
        <f t="shared" ref="D100:AA100" si="58">C100</f>
        <v>120</v>
      </c>
      <c r="E100" s="17">
        <f t="shared" si="58"/>
        <v>120</v>
      </c>
      <c r="F100" s="17">
        <f t="shared" si="58"/>
        <v>120</v>
      </c>
      <c r="G100" s="17">
        <f t="shared" si="58"/>
        <v>120</v>
      </c>
      <c r="H100" s="17">
        <f t="shared" si="58"/>
        <v>120</v>
      </c>
      <c r="I100" s="17">
        <f t="shared" si="58"/>
        <v>120</v>
      </c>
      <c r="J100" s="17">
        <f t="shared" si="58"/>
        <v>120</v>
      </c>
      <c r="K100" s="17">
        <f t="shared" si="58"/>
        <v>120</v>
      </c>
      <c r="L100" s="17">
        <f t="shared" si="58"/>
        <v>120</v>
      </c>
      <c r="M100" s="17">
        <f t="shared" si="58"/>
        <v>120</v>
      </c>
      <c r="N100" s="17">
        <f t="shared" si="58"/>
        <v>120</v>
      </c>
      <c r="O100" s="17">
        <f t="shared" si="58"/>
        <v>120</v>
      </c>
      <c r="P100" s="17">
        <f t="shared" si="58"/>
        <v>120</v>
      </c>
      <c r="Q100" s="17">
        <f t="shared" si="58"/>
        <v>120</v>
      </c>
      <c r="R100" s="17">
        <f t="shared" si="58"/>
        <v>120</v>
      </c>
      <c r="S100" s="17">
        <f t="shared" si="58"/>
        <v>120</v>
      </c>
      <c r="T100" s="17">
        <f t="shared" si="58"/>
        <v>120</v>
      </c>
      <c r="U100" s="17">
        <f t="shared" si="58"/>
        <v>120</v>
      </c>
      <c r="V100" s="17">
        <f t="shared" si="58"/>
        <v>120</v>
      </c>
      <c r="W100" s="17">
        <f t="shared" si="58"/>
        <v>120</v>
      </c>
      <c r="X100" s="17">
        <f t="shared" si="58"/>
        <v>120</v>
      </c>
      <c r="Y100" s="17">
        <f t="shared" si="58"/>
        <v>120</v>
      </c>
      <c r="Z100" s="17">
        <f t="shared" si="58"/>
        <v>120</v>
      </c>
      <c r="AA100" s="17">
        <f t="shared" si="58"/>
        <v>120</v>
      </c>
    </row>
    <row r="101" spans="1:27" x14ac:dyDescent="0.35">
      <c r="A101" t="s">
        <v>626</v>
      </c>
      <c r="B101" s="359">
        <v>1034</v>
      </c>
      <c r="C101" s="7">
        <f t="shared" si="55"/>
        <v>1034</v>
      </c>
      <c r="D101" s="7">
        <f t="shared" ref="D101:AA101" si="59">C101</f>
        <v>1034</v>
      </c>
      <c r="E101" s="7">
        <f t="shared" si="59"/>
        <v>1034</v>
      </c>
      <c r="F101" s="7">
        <f t="shared" si="59"/>
        <v>1034</v>
      </c>
      <c r="G101" s="7">
        <f t="shared" si="59"/>
        <v>1034</v>
      </c>
      <c r="H101" s="7">
        <f t="shared" si="59"/>
        <v>1034</v>
      </c>
      <c r="I101" s="7">
        <f t="shared" si="59"/>
        <v>1034</v>
      </c>
      <c r="J101" s="7">
        <f t="shared" si="59"/>
        <v>1034</v>
      </c>
      <c r="K101" s="7">
        <f t="shared" si="59"/>
        <v>1034</v>
      </c>
      <c r="L101" s="7">
        <f t="shared" si="59"/>
        <v>1034</v>
      </c>
      <c r="M101" s="7">
        <f t="shared" si="59"/>
        <v>1034</v>
      </c>
      <c r="N101" s="7">
        <f t="shared" si="59"/>
        <v>1034</v>
      </c>
      <c r="O101" s="7">
        <f t="shared" si="59"/>
        <v>1034</v>
      </c>
      <c r="P101" s="7">
        <f t="shared" si="59"/>
        <v>1034</v>
      </c>
      <c r="Q101" s="7">
        <f t="shared" si="59"/>
        <v>1034</v>
      </c>
      <c r="R101" s="7">
        <f t="shared" si="59"/>
        <v>1034</v>
      </c>
      <c r="S101" s="7">
        <f t="shared" si="59"/>
        <v>1034</v>
      </c>
      <c r="T101" s="7">
        <f t="shared" si="59"/>
        <v>1034</v>
      </c>
      <c r="U101" s="7">
        <f t="shared" si="59"/>
        <v>1034</v>
      </c>
      <c r="V101" s="7">
        <f t="shared" si="59"/>
        <v>1034</v>
      </c>
      <c r="W101" s="7">
        <f t="shared" si="59"/>
        <v>1034</v>
      </c>
      <c r="X101" s="7">
        <f t="shared" si="59"/>
        <v>1034</v>
      </c>
      <c r="Y101" s="7">
        <f t="shared" si="59"/>
        <v>1034</v>
      </c>
      <c r="Z101" s="7">
        <f t="shared" si="59"/>
        <v>1034</v>
      </c>
      <c r="AA101" s="7">
        <f t="shared" si="59"/>
        <v>1034</v>
      </c>
    </row>
    <row r="102" spans="1:27" ht="15" thickBot="1" x14ac:dyDescent="0.4">
      <c r="A102" s="17" t="s">
        <v>628</v>
      </c>
      <c r="B102" s="368">
        <v>120</v>
      </c>
      <c r="C102" s="17">
        <f t="shared" si="55"/>
        <v>120</v>
      </c>
      <c r="D102" s="17">
        <f t="shared" ref="D102:AA102" si="60">C102</f>
        <v>120</v>
      </c>
      <c r="E102" s="17">
        <f t="shared" si="60"/>
        <v>120</v>
      </c>
      <c r="F102" s="17">
        <f t="shared" si="60"/>
        <v>120</v>
      </c>
      <c r="G102" s="17">
        <f t="shared" si="60"/>
        <v>120</v>
      </c>
      <c r="H102" s="17">
        <f t="shared" si="60"/>
        <v>120</v>
      </c>
      <c r="I102" s="17">
        <f t="shared" si="60"/>
        <v>120</v>
      </c>
      <c r="J102" s="17">
        <f t="shared" si="60"/>
        <v>120</v>
      </c>
      <c r="K102" s="17">
        <f t="shared" si="60"/>
        <v>120</v>
      </c>
      <c r="L102" s="17">
        <f t="shared" si="60"/>
        <v>120</v>
      </c>
      <c r="M102" s="17">
        <f t="shared" si="60"/>
        <v>120</v>
      </c>
      <c r="N102" s="17">
        <f t="shared" si="60"/>
        <v>120</v>
      </c>
      <c r="O102" s="17">
        <f t="shared" si="60"/>
        <v>120</v>
      </c>
      <c r="P102" s="17">
        <f t="shared" si="60"/>
        <v>120</v>
      </c>
      <c r="Q102" s="17">
        <f t="shared" si="60"/>
        <v>120</v>
      </c>
      <c r="R102" s="17">
        <f t="shared" si="60"/>
        <v>120</v>
      </c>
      <c r="S102" s="17">
        <f t="shared" si="60"/>
        <v>120</v>
      </c>
      <c r="T102" s="17">
        <f t="shared" si="60"/>
        <v>120</v>
      </c>
      <c r="U102" s="17">
        <f t="shared" si="60"/>
        <v>120</v>
      </c>
      <c r="V102" s="17">
        <f t="shared" si="60"/>
        <v>120</v>
      </c>
      <c r="W102" s="17">
        <f t="shared" si="60"/>
        <v>120</v>
      </c>
      <c r="X102" s="17">
        <f t="shared" si="60"/>
        <v>120</v>
      </c>
      <c r="Y102" s="17">
        <f t="shared" si="60"/>
        <v>120</v>
      </c>
      <c r="Z102" s="17">
        <f t="shared" si="60"/>
        <v>120</v>
      </c>
      <c r="AA102" s="17">
        <f t="shared" si="60"/>
        <v>120</v>
      </c>
    </row>
    <row r="103" spans="1:27" ht="15" thickBot="1" x14ac:dyDescent="0.4">
      <c r="A103" t="s">
        <v>629</v>
      </c>
      <c r="B103" s="359">
        <v>2023</v>
      </c>
      <c r="C103" s="7">
        <f t="shared" si="55"/>
        <v>2023</v>
      </c>
      <c r="D103" s="7">
        <f t="shared" ref="D103:AA103" si="61">C103</f>
        <v>2023</v>
      </c>
      <c r="E103" s="7">
        <f t="shared" si="61"/>
        <v>2023</v>
      </c>
      <c r="F103" s="7">
        <f t="shared" si="61"/>
        <v>2023</v>
      </c>
      <c r="G103" s="7">
        <f t="shared" si="61"/>
        <v>2023</v>
      </c>
      <c r="H103" s="7">
        <f t="shared" si="61"/>
        <v>2023</v>
      </c>
      <c r="I103" s="7">
        <f t="shared" si="61"/>
        <v>2023</v>
      </c>
      <c r="J103" s="7">
        <f t="shared" si="61"/>
        <v>2023</v>
      </c>
      <c r="K103" s="7">
        <f t="shared" si="61"/>
        <v>2023</v>
      </c>
      <c r="L103" s="7">
        <f t="shared" si="61"/>
        <v>2023</v>
      </c>
      <c r="M103" s="7">
        <f t="shared" si="61"/>
        <v>2023</v>
      </c>
      <c r="N103" s="7">
        <f t="shared" si="61"/>
        <v>2023</v>
      </c>
      <c r="O103" s="7">
        <f t="shared" si="61"/>
        <v>2023</v>
      </c>
      <c r="P103" s="7">
        <f t="shared" si="61"/>
        <v>2023</v>
      </c>
      <c r="Q103" s="7">
        <f t="shared" si="61"/>
        <v>2023</v>
      </c>
      <c r="R103" s="7">
        <f t="shared" si="61"/>
        <v>2023</v>
      </c>
      <c r="S103" s="7">
        <f t="shared" si="61"/>
        <v>2023</v>
      </c>
      <c r="T103" s="7">
        <f t="shared" si="61"/>
        <v>2023</v>
      </c>
      <c r="U103" s="7">
        <f t="shared" si="61"/>
        <v>2023</v>
      </c>
      <c r="V103" s="7">
        <f t="shared" si="61"/>
        <v>2023</v>
      </c>
      <c r="W103" s="7">
        <f t="shared" si="61"/>
        <v>2023</v>
      </c>
      <c r="X103" s="7">
        <f t="shared" si="61"/>
        <v>2023</v>
      </c>
      <c r="Y103" s="7">
        <f t="shared" si="61"/>
        <v>2023</v>
      </c>
      <c r="Z103" s="7">
        <f t="shared" si="61"/>
        <v>2023</v>
      </c>
      <c r="AA103" s="7">
        <f t="shared" si="61"/>
        <v>2023</v>
      </c>
    </row>
    <row r="104" spans="1:27" ht="15" thickBot="1" x14ac:dyDescent="0.4">
      <c r="A104" t="s">
        <v>632</v>
      </c>
      <c r="B104" s="359">
        <v>3158</v>
      </c>
      <c r="C104" s="7">
        <f t="shared" si="55"/>
        <v>3158</v>
      </c>
      <c r="D104" s="7">
        <f t="shared" ref="D104:AA104" si="62">C104</f>
        <v>3158</v>
      </c>
      <c r="E104" s="7">
        <f t="shared" si="62"/>
        <v>3158</v>
      </c>
      <c r="F104" s="7">
        <f t="shared" si="62"/>
        <v>3158</v>
      </c>
      <c r="G104" s="7">
        <f t="shared" si="62"/>
        <v>3158</v>
      </c>
      <c r="H104" s="7">
        <f t="shared" si="62"/>
        <v>3158</v>
      </c>
      <c r="I104" s="7">
        <f t="shared" si="62"/>
        <v>3158</v>
      </c>
      <c r="J104" s="7">
        <f t="shared" si="62"/>
        <v>3158</v>
      </c>
      <c r="K104" s="7">
        <f t="shared" si="62"/>
        <v>3158</v>
      </c>
      <c r="L104" s="7">
        <f t="shared" si="62"/>
        <v>3158</v>
      </c>
      <c r="M104" s="7">
        <f t="shared" si="62"/>
        <v>3158</v>
      </c>
      <c r="N104" s="7">
        <f t="shared" si="62"/>
        <v>3158</v>
      </c>
      <c r="O104" s="7">
        <f t="shared" si="62"/>
        <v>3158</v>
      </c>
      <c r="P104" s="7">
        <f t="shared" si="62"/>
        <v>3158</v>
      </c>
      <c r="Q104" s="7">
        <f t="shared" si="62"/>
        <v>3158</v>
      </c>
      <c r="R104" s="7">
        <f t="shared" si="62"/>
        <v>3158</v>
      </c>
      <c r="S104" s="7">
        <f t="shared" si="62"/>
        <v>3158</v>
      </c>
      <c r="T104" s="7">
        <f t="shared" si="62"/>
        <v>3158</v>
      </c>
      <c r="U104" s="7">
        <f t="shared" si="62"/>
        <v>3158</v>
      </c>
      <c r="V104" s="7">
        <f t="shared" si="62"/>
        <v>3158</v>
      </c>
      <c r="W104" s="7">
        <f t="shared" si="62"/>
        <v>3158</v>
      </c>
      <c r="X104" s="7">
        <f t="shared" si="62"/>
        <v>3158</v>
      </c>
      <c r="Y104" s="7">
        <f t="shared" si="62"/>
        <v>3158</v>
      </c>
      <c r="Z104" s="7">
        <f t="shared" si="62"/>
        <v>3158</v>
      </c>
      <c r="AA104" s="7">
        <f t="shared" si="62"/>
        <v>3158</v>
      </c>
    </row>
    <row r="105" spans="1:27" x14ac:dyDescent="0.35">
      <c r="A105" t="s">
        <v>631</v>
      </c>
      <c r="B105" s="359">
        <v>1995</v>
      </c>
      <c r="C105" s="7">
        <f t="shared" si="55"/>
        <v>1995</v>
      </c>
      <c r="D105" s="7">
        <f t="shared" ref="D105:AA105" si="63">C105</f>
        <v>1995</v>
      </c>
      <c r="E105" s="7">
        <f t="shared" si="63"/>
        <v>1995</v>
      </c>
      <c r="F105" s="7">
        <f t="shared" si="63"/>
        <v>1995</v>
      </c>
      <c r="G105" s="7">
        <f t="shared" si="63"/>
        <v>1995</v>
      </c>
      <c r="H105" s="7">
        <f t="shared" si="63"/>
        <v>1995</v>
      </c>
      <c r="I105" s="7">
        <f t="shared" si="63"/>
        <v>1995</v>
      </c>
      <c r="J105" s="7">
        <f t="shared" si="63"/>
        <v>1995</v>
      </c>
      <c r="K105" s="7">
        <f t="shared" si="63"/>
        <v>1995</v>
      </c>
      <c r="L105" s="7">
        <f t="shared" si="63"/>
        <v>1995</v>
      </c>
      <c r="M105" s="7">
        <f t="shared" si="63"/>
        <v>1995</v>
      </c>
      <c r="N105" s="7">
        <f t="shared" si="63"/>
        <v>1995</v>
      </c>
      <c r="O105" s="7">
        <f t="shared" si="63"/>
        <v>1995</v>
      </c>
      <c r="P105" s="7">
        <f t="shared" si="63"/>
        <v>1995</v>
      </c>
      <c r="Q105" s="7">
        <f t="shared" si="63"/>
        <v>1995</v>
      </c>
      <c r="R105" s="7">
        <f t="shared" si="63"/>
        <v>1995</v>
      </c>
      <c r="S105" s="7">
        <f t="shared" si="63"/>
        <v>1995</v>
      </c>
      <c r="T105" s="7">
        <f t="shared" si="63"/>
        <v>1995</v>
      </c>
      <c r="U105" s="7">
        <f t="shared" si="63"/>
        <v>1995</v>
      </c>
      <c r="V105" s="7">
        <f t="shared" si="63"/>
        <v>1995</v>
      </c>
      <c r="W105" s="7">
        <f t="shared" si="63"/>
        <v>1995</v>
      </c>
      <c r="X105" s="7">
        <f t="shared" si="63"/>
        <v>1995</v>
      </c>
      <c r="Y105" s="7">
        <f t="shared" si="63"/>
        <v>1995</v>
      </c>
      <c r="Z105" s="7">
        <f t="shared" si="63"/>
        <v>1995</v>
      </c>
      <c r="AA105" s="7">
        <f t="shared" si="63"/>
        <v>1995</v>
      </c>
    </row>
    <row r="106" spans="1:27" ht="15" thickBot="1" x14ac:dyDescent="0.4">
      <c r="A106" s="17" t="s">
        <v>634</v>
      </c>
      <c r="B106" s="368">
        <v>120</v>
      </c>
      <c r="C106" s="17">
        <f t="shared" si="55"/>
        <v>120</v>
      </c>
      <c r="D106" s="17">
        <f t="shared" ref="D106:AA106" si="64">C106</f>
        <v>120</v>
      </c>
      <c r="E106" s="17">
        <f t="shared" si="64"/>
        <v>120</v>
      </c>
      <c r="F106" s="17">
        <f t="shared" si="64"/>
        <v>120</v>
      </c>
      <c r="G106" s="17">
        <f t="shared" si="64"/>
        <v>120</v>
      </c>
      <c r="H106" s="17">
        <f t="shared" si="64"/>
        <v>120</v>
      </c>
      <c r="I106" s="17">
        <f t="shared" si="64"/>
        <v>120</v>
      </c>
      <c r="J106" s="17">
        <f t="shared" si="64"/>
        <v>120</v>
      </c>
      <c r="K106" s="17">
        <f t="shared" si="64"/>
        <v>120</v>
      </c>
      <c r="L106" s="17">
        <f t="shared" si="64"/>
        <v>120</v>
      </c>
      <c r="M106" s="17">
        <f t="shared" si="64"/>
        <v>120</v>
      </c>
      <c r="N106" s="17">
        <f t="shared" si="64"/>
        <v>120</v>
      </c>
      <c r="O106" s="17">
        <f t="shared" si="64"/>
        <v>120</v>
      </c>
      <c r="P106" s="17">
        <f t="shared" si="64"/>
        <v>120</v>
      </c>
      <c r="Q106" s="17">
        <f t="shared" si="64"/>
        <v>120</v>
      </c>
      <c r="R106" s="17">
        <f t="shared" si="64"/>
        <v>120</v>
      </c>
      <c r="S106" s="17">
        <f t="shared" si="64"/>
        <v>120</v>
      </c>
      <c r="T106" s="17">
        <f t="shared" si="64"/>
        <v>120</v>
      </c>
      <c r="U106" s="17">
        <f t="shared" si="64"/>
        <v>120</v>
      </c>
      <c r="V106" s="17">
        <f t="shared" si="64"/>
        <v>120</v>
      </c>
      <c r="W106" s="17">
        <f t="shared" si="64"/>
        <v>120</v>
      </c>
      <c r="X106" s="17">
        <f t="shared" si="64"/>
        <v>120</v>
      </c>
      <c r="Y106" s="17">
        <f t="shared" si="64"/>
        <v>120</v>
      </c>
      <c r="Z106" s="17">
        <f t="shared" si="64"/>
        <v>120</v>
      </c>
      <c r="AA106" s="17">
        <f t="shared" si="64"/>
        <v>120</v>
      </c>
    </row>
    <row r="107" spans="1:27" x14ac:dyDescent="0.35">
      <c r="A107" t="s">
        <v>635</v>
      </c>
      <c r="B107" s="359">
        <v>3814</v>
      </c>
      <c r="C107" s="7">
        <f t="shared" si="55"/>
        <v>3814</v>
      </c>
      <c r="D107" s="7">
        <f t="shared" ref="D107:AA107" si="65">C107</f>
        <v>3814</v>
      </c>
      <c r="E107" s="7">
        <f t="shared" si="65"/>
        <v>3814</v>
      </c>
      <c r="F107" s="7">
        <f t="shared" si="65"/>
        <v>3814</v>
      </c>
      <c r="G107" s="7">
        <f t="shared" si="65"/>
        <v>3814</v>
      </c>
      <c r="H107" s="7">
        <f t="shared" si="65"/>
        <v>3814</v>
      </c>
      <c r="I107" s="7">
        <f t="shared" si="65"/>
        <v>3814</v>
      </c>
      <c r="J107" s="7">
        <f t="shared" si="65"/>
        <v>3814</v>
      </c>
      <c r="K107" s="7">
        <f t="shared" si="65"/>
        <v>3814</v>
      </c>
      <c r="L107" s="7">
        <f t="shared" si="65"/>
        <v>3814</v>
      </c>
      <c r="M107" s="7">
        <f t="shared" si="65"/>
        <v>3814</v>
      </c>
      <c r="N107" s="7">
        <f t="shared" si="65"/>
        <v>3814</v>
      </c>
      <c r="O107" s="7">
        <f t="shared" si="65"/>
        <v>3814</v>
      </c>
      <c r="P107" s="7">
        <f t="shared" si="65"/>
        <v>3814</v>
      </c>
      <c r="Q107" s="7">
        <f t="shared" si="65"/>
        <v>3814</v>
      </c>
      <c r="R107" s="7">
        <f t="shared" si="65"/>
        <v>3814</v>
      </c>
      <c r="S107" s="7">
        <f t="shared" si="65"/>
        <v>3814</v>
      </c>
      <c r="T107" s="7">
        <f t="shared" si="65"/>
        <v>3814</v>
      </c>
      <c r="U107" s="7">
        <f t="shared" si="65"/>
        <v>3814</v>
      </c>
      <c r="V107" s="7">
        <f t="shared" si="65"/>
        <v>3814</v>
      </c>
      <c r="W107" s="7">
        <f t="shared" si="65"/>
        <v>3814</v>
      </c>
      <c r="X107" s="7">
        <f t="shared" si="65"/>
        <v>3814</v>
      </c>
      <c r="Y107" s="7">
        <f t="shared" si="65"/>
        <v>3814</v>
      </c>
      <c r="Z107" s="7">
        <f t="shared" si="65"/>
        <v>3814</v>
      </c>
      <c r="AA107" s="7">
        <f t="shared" si="65"/>
        <v>3814</v>
      </c>
    </row>
    <row r="108" spans="1:27" ht="15" thickBot="1" x14ac:dyDescent="0.4">
      <c r="A108" s="17" t="s">
        <v>637</v>
      </c>
      <c r="B108" s="368">
        <v>120</v>
      </c>
      <c r="C108" s="17">
        <f t="shared" si="55"/>
        <v>120</v>
      </c>
      <c r="D108" s="17">
        <f t="shared" ref="D108:AA108" si="66">C108</f>
        <v>120</v>
      </c>
      <c r="E108" s="17">
        <f t="shared" si="66"/>
        <v>120</v>
      </c>
      <c r="F108" s="17">
        <f t="shared" si="66"/>
        <v>120</v>
      </c>
      <c r="G108" s="17">
        <f t="shared" si="66"/>
        <v>120</v>
      </c>
      <c r="H108" s="17">
        <f t="shared" si="66"/>
        <v>120</v>
      </c>
      <c r="I108" s="17">
        <f t="shared" si="66"/>
        <v>120</v>
      </c>
      <c r="J108" s="17">
        <f t="shared" si="66"/>
        <v>120</v>
      </c>
      <c r="K108" s="17">
        <f t="shared" si="66"/>
        <v>120</v>
      </c>
      <c r="L108" s="17">
        <f t="shared" si="66"/>
        <v>120</v>
      </c>
      <c r="M108" s="17">
        <f t="shared" si="66"/>
        <v>120</v>
      </c>
      <c r="N108" s="17">
        <f t="shared" si="66"/>
        <v>120</v>
      </c>
      <c r="O108" s="17">
        <f t="shared" si="66"/>
        <v>120</v>
      </c>
      <c r="P108" s="17">
        <f t="shared" si="66"/>
        <v>120</v>
      </c>
      <c r="Q108" s="17">
        <f t="shared" si="66"/>
        <v>120</v>
      </c>
      <c r="R108" s="17">
        <f t="shared" si="66"/>
        <v>120</v>
      </c>
      <c r="S108" s="17">
        <f t="shared" si="66"/>
        <v>120</v>
      </c>
      <c r="T108" s="17">
        <f t="shared" si="66"/>
        <v>120</v>
      </c>
      <c r="U108" s="17">
        <f t="shared" si="66"/>
        <v>120</v>
      </c>
      <c r="V108" s="17">
        <f t="shared" si="66"/>
        <v>120</v>
      </c>
      <c r="W108" s="17">
        <f t="shared" si="66"/>
        <v>120</v>
      </c>
      <c r="X108" s="17">
        <f t="shared" si="66"/>
        <v>120</v>
      </c>
      <c r="Y108" s="17">
        <f t="shared" si="66"/>
        <v>120</v>
      </c>
      <c r="Z108" s="17">
        <f t="shared" si="66"/>
        <v>120</v>
      </c>
      <c r="AA108" s="17">
        <f t="shared" si="66"/>
        <v>120</v>
      </c>
    </row>
    <row r="109" spans="1:27" x14ac:dyDescent="0.35">
      <c r="A109" t="s">
        <v>638</v>
      </c>
      <c r="B109" s="359">
        <v>734</v>
      </c>
      <c r="C109" s="7">
        <f t="shared" si="55"/>
        <v>734</v>
      </c>
      <c r="D109" s="7">
        <f t="shared" ref="D109:AA109" si="67">C109</f>
        <v>734</v>
      </c>
      <c r="E109" s="7">
        <f t="shared" si="67"/>
        <v>734</v>
      </c>
      <c r="F109" s="7">
        <f t="shared" si="67"/>
        <v>734</v>
      </c>
      <c r="G109" s="7">
        <f t="shared" si="67"/>
        <v>734</v>
      </c>
      <c r="H109" s="7">
        <f t="shared" si="67"/>
        <v>734</v>
      </c>
      <c r="I109" s="7">
        <f t="shared" si="67"/>
        <v>734</v>
      </c>
      <c r="J109" s="7">
        <f t="shared" si="67"/>
        <v>734</v>
      </c>
      <c r="K109" s="7">
        <f t="shared" si="67"/>
        <v>734</v>
      </c>
      <c r="L109" s="7">
        <f t="shared" si="67"/>
        <v>734</v>
      </c>
      <c r="M109" s="7">
        <f t="shared" si="67"/>
        <v>734</v>
      </c>
      <c r="N109" s="7">
        <f t="shared" si="67"/>
        <v>734</v>
      </c>
      <c r="O109" s="7">
        <f t="shared" si="67"/>
        <v>734</v>
      </c>
      <c r="P109" s="7">
        <f t="shared" si="67"/>
        <v>734</v>
      </c>
      <c r="Q109" s="7">
        <f t="shared" si="67"/>
        <v>734</v>
      </c>
      <c r="R109" s="7">
        <f t="shared" si="67"/>
        <v>734</v>
      </c>
      <c r="S109" s="7">
        <f t="shared" si="67"/>
        <v>734</v>
      </c>
      <c r="T109" s="7">
        <f t="shared" si="67"/>
        <v>734</v>
      </c>
      <c r="U109" s="7">
        <f t="shared" si="67"/>
        <v>734</v>
      </c>
      <c r="V109" s="7">
        <f t="shared" si="67"/>
        <v>734</v>
      </c>
      <c r="W109" s="7">
        <f t="shared" si="67"/>
        <v>734</v>
      </c>
      <c r="X109" s="7">
        <f t="shared" si="67"/>
        <v>734</v>
      </c>
      <c r="Y109" s="7">
        <f t="shared" si="67"/>
        <v>734</v>
      </c>
      <c r="Z109" s="7">
        <f t="shared" si="67"/>
        <v>734</v>
      </c>
      <c r="AA109" s="7">
        <f t="shared" si="67"/>
        <v>734</v>
      </c>
    </row>
    <row r="110" spans="1:27" ht="15" thickBot="1" x14ac:dyDescent="0.4">
      <c r="A110" s="17" t="s">
        <v>640</v>
      </c>
      <c r="B110" s="368">
        <v>120</v>
      </c>
      <c r="C110" s="17">
        <f t="shared" si="55"/>
        <v>120</v>
      </c>
      <c r="D110" s="17">
        <f t="shared" ref="D110:AA110" si="68">C110</f>
        <v>120</v>
      </c>
      <c r="E110" s="17">
        <f t="shared" si="68"/>
        <v>120</v>
      </c>
      <c r="F110" s="17">
        <f t="shared" si="68"/>
        <v>120</v>
      </c>
      <c r="G110" s="17">
        <f t="shared" si="68"/>
        <v>120</v>
      </c>
      <c r="H110" s="17">
        <f t="shared" si="68"/>
        <v>120</v>
      </c>
      <c r="I110" s="17">
        <f t="shared" si="68"/>
        <v>120</v>
      </c>
      <c r="J110" s="17">
        <f t="shared" si="68"/>
        <v>120</v>
      </c>
      <c r="K110" s="17">
        <f t="shared" si="68"/>
        <v>120</v>
      </c>
      <c r="L110" s="17">
        <f t="shared" si="68"/>
        <v>120</v>
      </c>
      <c r="M110" s="17">
        <f t="shared" si="68"/>
        <v>120</v>
      </c>
      <c r="N110" s="17">
        <f t="shared" si="68"/>
        <v>120</v>
      </c>
      <c r="O110" s="17">
        <f t="shared" si="68"/>
        <v>120</v>
      </c>
      <c r="P110" s="17">
        <f t="shared" si="68"/>
        <v>120</v>
      </c>
      <c r="Q110" s="17">
        <f t="shared" si="68"/>
        <v>120</v>
      </c>
      <c r="R110" s="17">
        <f t="shared" si="68"/>
        <v>120</v>
      </c>
      <c r="S110" s="17">
        <f t="shared" si="68"/>
        <v>120</v>
      </c>
      <c r="T110" s="17">
        <f t="shared" si="68"/>
        <v>120</v>
      </c>
      <c r="U110" s="17">
        <f t="shared" si="68"/>
        <v>120</v>
      </c>
      <c r="V110" s="17">
        <f t="shared" si="68"/>
        <v>120</v>
      </c>
      <c r="W110" s="17">
        <f t="shared" si="68"/>
        <v>120</v>
      </c>
      <c r="X110" s="17">
        <f t="shared" si="68"/>
        <v>120</v>
      </c>
      <c r="Y110" s="17">
        <f t="shared" si="68"/>
        <v>120</v>
      </c>
      <c r="Z110" s="17">
        <f t="shared" si="68"/>
        <v>120</v>
      </c>
      <c r="AA110" s="17">
        <f t="shared" si="68"/>
        <v>120</v>
      </c>
    </row>
    <row r="111" spans="1:27" x14ac:dyDescent="0.35">
      <c r="A111" t="s">
        <v>641</v>
      </c>
      <c r="B111" s="359">
        <v>1359</v>
      </c>
      <c r="C111" s="7">
        <f t="shared" si="55"/>
        <v>1359</v>
      </c>
      <c r="D111" s="7">
        <f t="shared" ref="D111:AA111" si="69">C111</f>
        <v>1359</v>
      </c>
      <c r="E111" s="7">
        <f t="shared" si="69"/>
        <v>1359</v>
      </c>
      <c r="F111" s="7">
        <f t="shared" si="69"/>
        <v>1359</v>
      </c>
      <c r="G111" s="7">
        <f t="shared" si="69"/>
        <v>1359</v>
      </c>
      <c r="H111" s="7">
        <f t="shared" si="69"/>
        <v>1359</v>
      </c>
      <c r="I111" s="7">
        <f t="shared" si="69"/>
        <v>1359</v>
      </c>
      <c r="J111" s="7">
        <f t="shared" si="69"/>
        <v>1359</v>
      </c>
      <c r="K111" s="7">
        <f t="shared" si="69"/>
        <v>1359</v>
      </c>
      <c r="L111" s="7">
        <f t="shared" si="69"/>
        <v>1359</v>
      </c>
      <c r="M111" s="7">
        <f t="shared" si="69"/>
        <v>1359</v>
      </c>
      <c r="N111" s="7">
        <f t="shared" si="69"/>
        <v>1359</v>
      </c>
      <c r="O111" s="7">
        <f t="shared" si="69"/>
        <v>1359</v>
      </c>
      <c r="P111" s="7">
        <f t="shared" si="69"/>
        <v>1359</v>
      </c>
      <c r="Q111" s="7">
        <f t="shared" si="69"/>
        <v>1359</v>
      </c>
      <c r="R111" s="7">
        <f t="shared" si="69"/>
        <v>1359</v>
      </c>
      <c r="S111" s="7">
        <f t="shared" si="69"/>
        <v>1359</v>
      </c>
      <c r="T111" s="7">
        <f t="shared" si="69"/>
        <v>1359</v>
      </c>
      <c r="U111" s="7">
        <f t="shared" si="69"/>
        <v>1359</v>
      </c>
      <c r="V111" s="7">
        <f t="shared" si="69"/>
        <v>1359</v>
      </c>
      <c r="W111" s="7">
        <f t="shared" si="69"/>
        <v>1359</v>
      </c>
      <c r="X111" s="7">
        <f t="shared" si="69"/>
        <v>1359</v>
      </c>
      <c r="Y111" s="7">
        <f t="shared" si="69"/>
        <v>1359</v>
      </c>
      <c r="Z111" s="7">
        <f t="shared" si="69"/>
        <v>1359</v>
      </c>
      <c r="AA111" s="7">
        <f t="shared" si="69"/>
        <v>1359</v>
      </c>
    </row>
    <row r="112" spans="1:27" x14ac:dyDescent="0.35">
      <c r="A112" s="4" t="s">
        <v>520</v>
      </c>
      <c r="B112" s="369">
        <v>9.99</v>
      </c>
      <c r="C112">
        <f t="shared" si="55"/>
        <v>9.99</v>
      </c>
      <c r="D112">
        <f t="shared" ref="D112:AA112" si="70">C112</f>
        <v>9.99</v>
      </c>
      <c r="E112">
        <f t="shared" si="70"/>
        <v>9.99</v>
      </c>
      <c r="F112">
        <f t="shared" si="70"/>
        <v>9.99</v>
      </c>
      <c r="G112">
        <f t="shared" si="70"/>
        <v>9.99</v>
      </c>
      <c r="H112">
        <f t="shared" si="70"/>
        <v>9.99</v>
      </c>
      <c r="I112">
        <f t="shared" si="70"/>
        <v>9.99</v>
      </c>
      <c r="J112">
        <f t="shared" si="70"/>
        <v>9.99</v>
      </c>
      <c r="K112">
        <f t="shared" si="70"/>
        <v>9.99</v>
      </c>
      <c r="L112">
        <f t="shared" si="70"/>
        <v>9.99</v>
      </c>
      <c r="M112">
        <f t="shared" si="70"/>
        <v>9.99</v>
      </c>
      <c r="N112">
        <f t="shared" si="70"/>
        <v>9.99</v>
      </c>
      <c r="O112">
        <f t="shared" si="70"/>
        <v>9.99</v>
      </c>
      <c r="P112">
        <f t="shared" si="70"/>
        <v>9.99</v>
      </c>
      <c r="Q112">
        <f t="shared" si="70"/>
        <v>9.99</v>
      </c>
      <c r="R112">
        <f t="shared" si="70"/>
        <v>9.99</v>
      </c>
      <c r="S112">
        <f t="shared" si="70"/>
        <v>9.99</v>
      </c>
      <c r="T112">
        <f t="shared" si="70"/>
        <v>9.99</v>
      </c>
      <c r="U112">
        <f t="shared" si="70"/>
        <v>9.99</v>
      </c>
      <c r="V112">
        <f t="shared" si="70"/>
        <v>9.99</v>
      </c>
      <c r="W112">
        <f t="shared" si="70"/>
        <v>9.99</v>
      </c>
      <c r="X112">
        <f t="shared" si="70"/>
        <v>9.99</v>
      </c>
      <c r="Y112">
        <f t="shared" si="70"/>
        <v>9.99</v>
      </c>
      <c r="Z112">
        <f t="shared" si="70"/>
        <v>9.99</v>
      </c>
      <c r="AA112">
        <f t="shared" si="70"/>
        <v>9.99</v>
      </c>
    </row>
    <row r="113" spans="1:37" x14ac:dyDescent="0.35">
      <c r="A113" s="4" t="s">
        <v>504</v>
      </c>
      <c r="B113" s="369">
        <v>5.54</v>
      </c>
      <c r="C113">
        <f t="shared" si="55"/>
        <v>5.54</v>
      </c>
      <c r="D113">
        <f t="shared" ref="D113:AA113" si="71">C113</f>
        <v>5.54</v>
      </c>
      <c r="E113">
        <f t="shared" si="71"/>
        <v>5.54</v>
      </c>
      <c r="F113">
        <f t="shared" si="71"/>
        <v>5.54</v>
      </c>
      <c r="G113">
        <f t="shared" si="71"/>
        <v>5.54</v>
      </c>
      <c r="H113">
        <f t="shared" si="71"/>
        <v>5.54</v>
      </c>
      <c r="I113">
        <f t="shared" si="71"/>
        <v>5.54</v>
      </c>
      <c r="J113">
        <f t="shared" si="71"/>
        <v>5.54</v>
      </c>
      <c r="K113">
        <f t="shared" si="71"/>
        <v>5.54</v>
      </c>
      <c r="L113">
        <f t="shared" si="71"/>
        <v>5.54</v>
      </c>
      <c r="M113">
        <f t="shared" si="71"/>
        <v>5.54</v>
      </c>
      <c r="N113">
        <f t="shared" si="71"/>
        <v>5.54</v>
      </c>
      <c r="O113">
        <f t="shared" si="71"/>
        <v>5.54</v>
      </c>
      <c r="P113">
        <f t="shared" si="71"/>
        <v>5.54</v>
      </c>
      <c r="Q113">
        <f t="shared" si="71"/>
        <v>5.54</v>
      </c>
      <c r="R113">
        <f t="shared" si="71"/>
        <v>5.54</v>
      </c>
      <c r="S113">
        <f t="shared" si="71"/>
        <v>5.54</v>
      </c>
      <c r="T113">
        <f t="shared" si="71"/>
        <v>5.54</v>
      </c>
      <c r="U113">
        <f t="shared" si="71"/>
        <v>5.54</v>
      </c>
      <c r="V113">
        <f t="shared" si="71"/>
        <v>5.54</v>
      </c>
      <c r="W113">
        <f t="shared" si="71"/>
        <v>5.54</v>
      </c>
      <c r="X113">
        <f t="shared" si="71"/>
        <v>5.54</v>
      </c>
      <c r="Y113">
        <f t="shared" si="71"/>
        <v>5.54</v>
      </c>
      <c r="Z113">
        <f t="shared" si="71"/>
        <v>5.54</v>
      </c>
      <c r="AA113">
        <f t="shared" si="71"/>
        <v>5.54</v>
      </c>
    </row>
    <row r="114" spans="1:37" x14ac:dyDescent="0.35">
      <c r="A114" s="4" t="s">
        <v>604</v>
      </c>
      <c r="B114" s="369">
        <v>5.7</v>
      </c>
      <c r="C114">
        <f t="shared" si="55"/>
        <v>5.7</v>
      </c>
      <c r="D114">
        <f t="shared" ref="D114:AA114" si="72">C114</f>
        <v>5.7</v>
      </c>
      <c r="E114">
        <f t="shared" si="72"/>
        <v>5.7</v>
      </c>
      <c r="F114">
        <f t="shared" si="72"/>
        <v>5.7</v>
      </c>
      <c r="G114">
        <f t="shared" si="72"/>
        <v>5.7</v>
      </c>
      <c r="H114">
        <f t="shared" si="72"/>
        <v>5.7</v>
      </c>
      <c r="I114">
        <f t="shared" si="72"/>
        <v>5.7</v>
      </c>
      <c r="J114">
        <f t="shared" si="72"/>
        <v>5.7</v>
      </c>
      <c r="K114">
        <f t="shared" si="72"/>
        <v>5.7</v>
      </c>
      <c r="L114">
        <f t="shared" si="72"/>
        <v>5.7</v>
      </c>
      <c r="M114">
        <f t="shared" si="72"/>
        <v>5.7</v>
      </c>
      <c r="N114">
        <f t="shared" si="72"/>
        <v>5.7</v>
      </c>
      <c r="O114">
        <f t="shared" si="72"/>
        <v>5.7</v>
      </c>
      <c r="P114">
        <f t="shared" si="72"/>
        <v>5.7</v>
      </c>
      <c r="Q114">
        <f t="shared" si="72"/>
        <v>5.7</v>
      </c>
      <c r="R114">
        <f t="shared" si="72"/>
        <v>5.7</v>
      </c>
      <c r="S114">
        <f t="shared" si="72"/>
        <v>5.7</v>
      </c>
      <c r="T114">
        <f t="shared" si="72"/>
        <v>5.7</v>
      </c>
      <c r="U114">
        <f t="shared" si="72"/>
        <v>5.7</v>
      </c>
      <c r="V114">
        <f t="shared" si="72"/>
        <v>5.7</v>
      </c>
      <c r="W114">
        <f t="shared" si="72"/>
        <v>5.7</v>
      </c>
      <c r="X114">
        <f t="shared" si="72"/>
        <v>5.7</v>
      </c>
      <c r="Y114">
        <f t="shared" si="72"/>
        <v>5.7</v>
      </c>
      <c r="Z114">
        <f t="shared" si="72"/>
        <v>5.7</v>
      </c>
      <c r="AA114">
        <f t="shared" si="72"/>
        <v>5.7</v>
      </c>
    </row>
    <row r="115" spans="1:37" x14ac:dyDescent="0.35">
      <c r="A115" s="4" t="s">
        <v>605</v>
      </c>
      <c r="B115" s="369">
        <v>0.42</v>
      </c>
      <c r="C115">
        <f t="shared" si="55"/>
        <v>0.42</v>
      </c>
      <c r="D115">
        <f t="shared" ref="D115:AA115" si="73">C115</f>
        <v>0.42</v>
      </c>
      <c r="E115">
        <f t="shared" si="73"/>
        <v>0.42</v>
      </c>
      <c r="F115">
        <f t="shared" si="73"/>
        <v>0.42</v>
      </c>
      <c r="G115">
        <f t="shared" si="73"/>
        <v>0.42</v>
      </c>
      <c r="H115">
        <f t="shared" si="73"/>
        <v>0.42</v>
      </c>
      <c r="I115">
        <f t="shared" si="73"/>
        <v>0.42</v>
      </c>
      <c r="J115">
        <f t="shared" si="73"/>
        <v>0.42</v>
      </c>
      <c r="K115">
        <f t="shared" si="73"/>
        <v>0.42</v>
      </c>
      <c r="L115">
        <f t="shared" si="73"/>
        <v>0.42</v>
      </c>
      <c r="M115">
        <f t="shared" si="73"/>
        <v>0.42</v>
      </c>
      <c r="N115">
        <f t="shared" si="73"/>
        <v>0.42</v>
      </c>
      <c r="O115">
        <f t="shared" si="73"/>
        <v>0.42</v>
      </c>
      <c r="P115">
        <f t="shared" si="73"/>
        <v>0.42</v>
      </c>
      <c r="Q115">
        <f t="shared" si="73"/>
        <v>0.42</v>
      </c>
      <c r="R115">
        <f t="shared" si="73"/>
        <v>0.42</v>
      </c>
      <c r="S115">
        <f t="shared" si="73"/>
        <v>0.42</v>
      </c>
      <c r="T115">
        <f t="shared" si="73"/>
        <v>0.42</v>
      </c>
      <c r="U115">
        <f t="shared" si="73"/>
        <v>0.42</v>
      </c>
      <c r="V115">
        <f t="shared" si="73"/>
        <v>0.42</v>
      </c>
      <c r="W115">
        <f t="shared" si="73"/>
        <v>0.42</v>
      </c>
      <c r="X115">
        <f t="shared" si="73"/>
        <v>0.42</v>
      </c>
      <c r="Y115">
        <f t="shared" si="73"/>
        <v>0.42</v>
      </c>
      <c r="Z115">
        <f t="shared" si="73"/>
        <v>0.42</v>
      </c>
      <c r="AA115">
        <f t="shared" si="73"/>
        <v>0.42</v>
      </c>
    </row>
    <row r="116" spans="1:37" x14ac:dyDescent="0.35">
      <c r="A116" s="4" t="s">
        <v>606</v>
      </c>
      <c r="B116" s="369">
        <v>3.55</v>
      </c>
      <c r="C116">
        <f t="shared" si="55"/>
        <v>3.55</v>
      </c>
      <c r="D116">
        <f t="shared" ref="D116:AA116" si="74">C116</f>
        <v>3.55</v>
      </c>
      <c r="E116">
        <f t="shared" si="74"/>
        <v>3.55</v>
      </c>
      <c r="F116">
        <f t="shared" si="74"/>
        <v>3.55</v>
      </c>
      <c r="G116">
        <f t="shared" si="74"/>
        <v>3.55</v>
      </c>
      <c r="H116">
        <f t="shared" si="74"/>
        <v>3.55</v>
      </c>
      <c r="I116">
        <f t="shared" si="74"/>
        <v>3.55</v>
      </c>
      <c r="J116">
        <f t="shared" si="74"/>
        <v>3.55</v>
      </c>
      <c r="K116">
        <f t="shared" si="74"/>
        <v>3.55</v>
      </c>
      <c r="L116">
        <f t="shared" si="74"/>
        <v>3.55</v>
      </c>
      <c r="M116">
        <f t="shared" si="74"/>
        <v>3.55</v>
      </c>
      <c r="N116">
        <f t="shared" si="74"/>
        <v>3.55</v>
      </c>
      <c r="O116">
        <f t="shared" si="74"/>
        <v>3.55</v>
      </c>
      <c r="P116">
        <f t="shared" si="74"/>
        <v>3.55</v>
      </c>
      <c r="Q116">
        <f t="shared" si="74"/>
        <v>3.55</v>
      </c>
      <c r="R116">
        <f t="shared" si="74"/>
        <v>3.55</v>
      </c>
      <c r="S116">
        <f t="shared" si="74"/>
        <v>3.55</v>
      </c>
      <c r="T116">
        <f t="shared" si="74"/>
        <v>3.55</v>
      </c>
      <c r="U116">
        <f t="shared" si="74"/>
        <v>3.55</v>
      </c>
      <c r="V116">
        <f t="shared" si="74"/>
        <v>3.55</v>
      </c>
      <c r="W116">
        <f t="shared" si="74"/>
        <v>3.55</v>
      </c>
      <c r="X116">
        <f t="shared" si="74"/>
        <v>3.55</v>
      </c>
      <c r="Y116">
        <f t="shared" si="74"/>
        <v>3.55</v>
      </c>
      <c r="Z116">
        <f t="shared" si="74"/>
        <v>3.55</v>
      </c>
      <c r="AA116">
        <f t="shared" si="74"/>
        <v>3.55</v>
      </c>
    </row>
    <row r="117" spans="1:37" x14ac:dyDescent="0.35">
      <c r="A117" s="4" t="s">
        <v>607</v>
      </c>
      <c r="B117" s="369">
        <v>2.14</v>
      </c>
      <c r="C117">
        <f t="shared" si="55"/>
        <v>2.14</v>
      </c>
      <c r="D117">
        <f t="shared" ref="D117:AA117" si="75">C117</f>
        <v>2.14</v>
      </c>
      <c r="E117">
        <f t="shared" si="75"/>
        <v>2.14</v>
      </c>
      <c r="F117">
        <f t="shared" si="75"/>
        <v>2.14</v>
      </c>
      <c r="G117">
        <f t="shared" si="75"/>
        <v>2.14</v>
      </c>
      <c r="H117">
        <f t="shared" si="75"/>
        <v>2.14</v>
      </c>
      <c r="I117">
        <f t="shared" si="75"/>
        <v>2.14</v>
      </c>
      <c r="J117">
        <f t="shared" si="75"/>
        <v>2.14</v>
      </c>
      <c r="K117">
        <f t="shared" si="75"/>
        <v>2.14</v>
      </c>
      <c r="L117">
        <f t="shared" si="75"/>
        <v>2.14</v>
      </c>
      <c r="M117">
        <f t="shared" si="75"/>
        <v>2.14</v>
      </c>
      <c r="N117">
        <f t="shared" si="75"/>
        <v>2.14</v>
      </c>
      <c r="O117">
        <f t="shared" si="75"/>
        <v>2.14</v>
      </c>
      <c r="P117">
        <f t="shared" si="75"/>
        <v>2.14</v>
      </c>
      <c r="Q117">
        <f t="shared" si="75"/>
        <v>2.14</v>
      </c>
      <c r="R117">
        <f t="shared" si="75"/>
        <v>2.14</v>
      </c>
      <c r="S117">
        <f t="shared" si="75"/>
        <v>2.14</v>
      </c>
      <c r="T117">
        <f t="shared" si="75"/>
        <v>2.14</v>
      </c>
      <c r="U117">
        <f t="shared" si="75"/>
        <v>2.14</v>
      </c>
      <c r="V117">
        <f t="shared" si="75"/>
        <v>2.14</v>
      </c>
      <c r="W117">
        <f t="shared" si="75"/>
        <v>2.14</v>
      </c>
      <c r="X117">
        <f t="shared" si="75"/>
        <v>2.14</v>
      </c>
      <c r="Y117">
        <f t="shared" si="75"/>
        <v>2.14</v>
      </c>
      <c r="Z117">
        <f t="shared" si="75"/>
        <v>2.14</v>
      </c>
      <c r="AA117">
        <f t="shared" si="75"/>
        <v>2.14</v>
      </c>
    </row>
    <row r="118" spans="1:37" x14ac:dyDescent="0.35">
      <c r="A118" s="4" t="s">
        <v>610</v>
      </c>
      <c r="B118" s="369">
        <v>2.72</v>
      </c>
      <c r="C118">
        <f t="shared" si="55"/>
        <v>2.72</v>
      </c>
      <c r="D118">
        <f t="shared" ref="D118:AA118" si="76">C118</f>
        <v>2.72</v>
      </c>
      <c r="E118">
        <f t="shared" si="76"/>
        <v>2.72</v>
      </c>
      <c r="F118">
        <f t="shared" si="76"/>
        <v>2.72</v>
      </c>
      <c r="G118">
        <f t="shared" si="76"/>
        <v>2.72</v>
      </c>
      <c r="H118">
        <f t="shared" si="76"/>
        <v>2.72</v>
      </c>
      <c r="I118">
        <f t="shared" si="76"/>
        <v>2.72</v>
      </c>
      <c r="J118">
        <f t="shared" si="76"/>
        <v>2.72</v>
      </c>
      <c r="K118">
        <f t="shared" si="76"/>
        <v>2.72</v>
      </c>
      <c r="L118">
        <f t="shared" si="76"/>
        <v>2.72</v>
      </c>
      <c r="M118">
        <f t="shared" si="76"/>
        <v>2.72</v>
      </c>
      <c r="N118">
        <f t="shared" si="76"/>
        <v>2.72</v>
      </c>
      <c r="O118">
        <f t="shared" si="76"/>
        <v>2.72</v>
      </c>
      <c r="P118">
        <f t="shared" si="76"/>
        <v>2.72</v>
      </c>
      <c r="Q118">
        <f t="shared" si="76"/>
        <v>2.72</v>
      </c>
      <c r="R118">
        <f t="shared" si="76"/>
        <v>2.72</v>
      </c>
      <c r="S118">
        <f t="shared" si="76"/>
        <v>2.72</v>
      </c>
      <c r="T118">
        <f t="shared" si="76"/>
        <v>2.72</v>
      </c>
      <c r="U118">
        <f t="shared" si="76"/>
        <v>2.72</v>
      </c>
      <c r="V118">
        <f t="shared" si="76"/>
        <v>2.72</v>
      </c>
      <c r="W118">
        <f t="shared" si="76"/>
        <v>2.72</v>
      </c>
      <c r="X118">
        <f t="shared" si="76"/>
        <v>2.72</v>
      </c>
      <c r="Y118">
        <f t="shared" si="76"/>
        <v>2.72</v>
      </c>
      <c r="Z118">
        <f t="shared" si="76"/>
        <v>2.72</v>
      </c>
      <c r="AA118">
        <f t="shared" si="76"/>
        <v>2.72</v>
      </c>
    </row>
    <row r="119" spans="1:37" x14ac:dyDescent="0.35">
      <c r="A119" s="4" t="s">
        <v>611</v>
      </c>
      <c r="B119" s="369">
        <v>2.41</v>
      </c>
      <c r="C119">
        <f t="shared" si="55"/>
        <v>2.41</v>
      </c>
      <c r="D119">
        <f t="shared" ref="D119:AA119" si="77">C119</f>
        <v>2.41</v>
      </c>
      <c r="E119">
        <f t="shared" si="77"/>
        <v>2.41</v>
      </c>
      <c r="F119">
        <f t="shared" si="77"/>
        <v>2.41</v>
      </c>
      <c r="G119">
        <f t="shared" si="77"/>
        <v>2.41</v>
      </c>
      <c r="H119">
        <f t="shared" si="77"/>
        <v>2.41</v>
      </c>
      <c r="I119">
        <f t="shared" si="77"/>
        <v>2.41</v>
      </c>
      <c r="J119">
        <f t="shared" si="77"/>
        <v>2.41</v>
      </c>
      <c r="K119">
        <f t="shared" si="77"/>
        <v>2.41</v>
      </c>
      <c r="L119">
        <f t="shared" si="77"/>
        <v>2.41</v>
      </c>
      <c r="M119">
        <f t="shared" si="77"/>
        <v>2.41</v>
      </c>
      <c r="N119">
        <f t="shared" si="77"/>
        <v>2.41</v>
      </c>
      <c r="O119">
        <f t="shared" si="77"/>
        <v>2.41</v>
      </c>
      <c r="P119">
        <f t="shared" si="77"/>
        <v>2.41</v>
      </c>
      <c r="Q119">
        <f t="shared" si="77"/>
        <v>2.41</v>
      </c>
      <c r="R119">
        <f t="shared" si="77"/>
        <v>2.41</v>
      </c>
      <c r="S119">
        <f t="shared" si="77"/>
        <v>2.41</v>
      </c>
      <c r="T119">
        <f t="shared" si="77"/>
        <v>2.41</v>
      </c>
      <c r="U119">
        <f t="shared" si="77"/>
        <v>2.41</v>
      </c>
      <c r="V119">
        <f t="shared" si="77"/>
        <v>2.41</v>
      </c>
      <c r="W119">
        <f t="shared" si="77"/>
        <v>2.41</v>
      </c>
      <c r="X119">
        <f t="shared" si="77"/>
        <v>2.41</v>
      </c>
      <c r="Y119">
        <f t="shared" si="77"/>
        <v>2.41</v>
      </c>
      <c r="Z119">
        <f t="shared" si="77"/>
        <v>2.41</v>
      </c>
      <c r="AA119">
        <f t="shared" si="77"/>
        <v>2.41</v>
      </c>
    </row>
    <row r="125" spans="1:37" x14ac:dyDescent="0.35">
      <c r="A125" t="s">
        <v>20</v>
      </c>
      <c r="B125" t="s">
        <v>63</v>
      </c>
      <c r="C125" t="s">
        <v>22</v>
      </c>
      <c r="D125">
        <v>99999999</v>
      </c>
      <c r="E125" t="s">
        <v>4</v>
      </c>
    </row>
    <row r="126" spans="1:37" x14ac:dyDescent="0.35">
      <c r="A126" t="s">
        <v>1474</v>
      </c>
    </row>
    <row r="127" spans="1:37" x14ac:dyDescent="0.35">
      <c r="B127">
        <v>2020</v>
      </c>
      <c r="C127">
        <v>2021</v>
      </c>
      <c r="D127">
        <v>2022</v>
      </c>
      <c r="E127">
        <v>2023</v>
      </c>
      <c r="F127">
        <v>2024</v>
      </c>
      <c r="G127">
        <v>2025</v>
      </c>
      <c r="H127">
        <v>2026</v>
      </c>
      <c r="I127">
        <v>2027</v>
      </c>
      <c r="J127">
        <v>2028</v>
      </c>
      <c r="K127">
        <v>2029</v>
      </c>
      <c r="L127">
        <v>2030</v>
      </c>
      <c r="M127">
        <v>2031</v>
      </c>
      <c r="N127">
        <v>2032</v>
      </c>
      <c r="O127">
        <v>2033</v>
      </c>
      <c r="P127">
        <v>2034</v>
      </c>
      <c r="Q127">
        <v>2035</v>
      </c>
      <c r="R127">
        <v>2036</v>
      </c>
      <c r="S127">
        <v>2037</v>
      </c>
      <c r="T127">
        <v>2038</v>
      </c>
      <c r="U127">
        <v>2039</v>
      </c>
      <c r="V127">
        <v>2040</v>
      </c>
      <c r="W127">
        <v>2041</v>
      </c>
      <c r="X127">
        <v>2042</v>
      </c>
      <c r="Y127">
        <v>2043</v>
      </c>
      <c r="Z127">
        <v>2044</v>
      </c>
      <c r="AA127">
        <v>2045</v>
      </c>
      <c r="AB127">
        <v>2046</v>
      </c>
      <c r="AC127">
        <v>2047</v>
      </c>
      <c r="AD127">
        <v>2048</v>
      </c>
      <c r="AE127">
        <v>2049</v>
      </c>
      <c r="AF127">
        <v>2050</v>
      </c>
      <c r="AG127">
        <v>2051</v>
      </c>
      <c r="AH127">
        <v>2052</v>
      </c>
      <c r="AI127">
        <v>2053</v>
      </c>
      <c r="AJ127">
        <v>2054</v>
      </c>
      <c r="AK127" t="s">
        <v>1418</v>
      </c>
    </row>
    <row r="128" spans="1:37" x14ac:dyDescent="0.35">
      <c r="A128" t="s">
        <v>520</v>
      </c>
      <c r="B128">
        <v>13.25</v>
      </c>
      <c r="C128">
        <v>13.25</v>
      </c>
      <c r="D128">
        <v>13.25</v>
      </c>
      <c r="E128">
        <v>13.25</v>
      </c>
      <c r="F128">
        <v>13.25</v>
      </c>
      <c r="G128">
        <v>13.25</v>
      </c>
      <c r="H128">
        <v>13.25</v>
      </c>
      <c r="I128">
        <v>13.25</v>
      </c>
      <c r="J128">
        <v>13.25</v>
      </c>
      <c r="K128">
        <v>13.25</v>
      </c>
      <c r="L128">
        <v>13.25</v>
      </c>
      <c r="M128">
        <v>13.25</v>
      </c>
      <c r="N128">
        <v>13.25</v>
      </c>
      <c r="O128">
        <v>13.25</v>
      </c>
      <c r="P128">
        <v>13.25</v>
      </c>
      <c r="Q128">
        <v>13.25</v>
      </c>
      <c r="R128">
        <v>13.25</v>
      </c>
      <c r="S128">
        <v>13.25</v>
      </c>
      <c r="T128">
        <v>13.25</v>
      </c>
      <c r="U128">
        <v>13.25</v>
      </c>
      <c r="V128">
        <v>13.25</v>
      </c>
      <c r="W128">
        <v>13.25</v>
      </c>
      <c r="X128">
        <v>13.25</v>
      </c>
      <c r="Y128">
        <v>13.25</v>
      </c>
      <c r="Z128">
        <v>13.25</v>
      </c>
      <c r="AA128">
        <v>13.25</v>
      </c>
      <c r="AB128">
        <v>13.25</v>
      </c>
      <c r="AC128">
        <v>13.25</v>
      </c>
      <c r="AD128">
        <v>13.25</v>
      </c>
      <c r="AE128">
        <v>13.25</v>
      </c>
      <c r="AF128">
        <v>13.25</v>
      </c>
      <c r="AG128">
        <v>13.25</v>
      </c>
      <c r="AH128">
        <v>13.25</v>
      </c>
      <c r="AI128">
        <v>13.25</v>
      </c>
      <c r="AJ128">
        <v>13.25</v>
      </c>
      <c r="AK128">
        <v>13.25</v>
      </c>
    </row>
    <row r="129" spans="1:37" x14ac:dyDescent="0.35">
      <c r="A129" t="s">
        <v>504</v>
      </c>
      <c r="B129">
        <v>12.08</v>
      </c>
      <c r="C129">
        <v>12.08</v>
      </c>
      <c r="D129">
        <v>12.08</v>
      </c>
      <c r="E129">
        <v>12.08</v>
      </c>
      <c r="F129">
        <v>12.08</v>
      </c>
      <c r="G129">
        <v>12.08</v>
      </c>
      <c r="H129">
        <v>12.08</v>
      </c>
      <c r="I129">
        <v>12.08</v>
      </c>
      <c r="J129">
        <v>12.08</v>
      </c>
      <c r="K129">
        <v>12.08</v>
      </c>
      <c r="L129">
        <v>12.08</v>
      </c>
      <c r="M129">
        <v>12.08</v>
      </c>
      <c r="N129">
        <v>12.08</v>
      </c>
      <c r="O129">
        <v>12.08</v>
      </c>
      <c r="P129">
        <v>12.08</v>
      </c>
      <c r="Q129">
        <v>12.08</v>
      </c>
      <c r="R129">
        <v>12.08</v>
      </c>
      <c r="S129">
        <v>12.08</v>
      </c>
      <c r="T129">
        <v>12.08</v>
      </c>
      <c r="U129">
        <v>12.08</v>
      </c>
      <c r="V129">
        <v>12.08</v>
      </c>
      <c r="W129">
        <v>12.08</v>
      </c>
      <c r="X129">
        <v>12.08</v>
      </c>
      <c r="Y129">
        <v>12.08</v>
      </c>
      <c r="Z129">
        <v>12.08</v>
      </c>
      <c r="AA129">
        <v>12.08</v>
      </c>
      <c r="AB129">
        <v>12.08</v>
      </c>
      <c r="AC129">
        <v>12.08</v>
      </c>
      <c r="AD129">
        <v>12.08</v>
      </c>
      <c r="AE129">
        <v>12.08</v>
      </c>
      <c r="AF129">
        <v>12.08</v>
      </c>
      <c r="AG129">
        <v>12.08</v>
      </c>
      <c r="AH129">
        <v>12.08</v>
      </c>
      <c r="AI129">
        <v>12.08</v>
      </c>
      <c r="AJ129">
        <v>12.08</v>
      </c>
      <c r="AK129">
        <v>12.08</v>
      </c>
    </row>
    <row r="130" spans="1:37" x14ac:dyDescent="0.35">
      <c r="A130" t="s">
        <v>604</v>
      </c>
      <c r="B130">
        <v>9.6300000000000008</v>
      </c>
      <c r="C130">
        <v>9.6300000000000008</v>
      </c>
      <c r="D130">
        <v>9.6300000000000008</v>
      </c>
      <c r="E130">
        <v>9.6300000000000008</v>
      </c>
      <c r="F130">
        <v>9.6300000000000008</v>
      </c>
      <c r="G130">
        <v>9.6300000000000008</v>
      </c>
      <c r="H130">
        <v>9.6300000000000008</v>
      </c>
      <c r="I130">
        <v>9.6300000000000008</v>
      </c>
      <c r="J130">
        <v>9.6300000000000008</v>
      </c>
      <c r="K130">
        <v>9.6300000000000008</v>
      </c>
      <c r="L130">
        <v>9.6300000000000008</v>
      </c>
      <c r="M130">
        <v>9.6300000000000008</v>
      </c>
      <c r="N130">
        <v>9.6300000000000008</v>
      </c>
      <c r="O130">
        <v>9.6300000000000008</v>
      </c>
      <c r="P130">
        <v>9.6300000000000008</v>
      </c>
      <c r="Q130">
        <v>9.6300000000000008</v>
      </c>
      <c r="R130">
        <v>9.6300000000000008</v>
      </c>
      <c r="S130">
        <v>9.6300000000000008</v>
      </c>
      <c r="T130">
        <v>9.6300000000000008</v>
      </c>
      <c r="U130">
        <v>9.6300000000000008</v>
      </c>
      <c r="V130">
        <v>9.6300000000000008</v>
      </c>
      <c r="W130">
        <v>9.6300000000000008</v>
      </c>
      <c r="X130">
        <v>9.6300000000000008</v>
      </c>
      <c r="Y130">
        <v>9.6300000000000008</v>
      </c>
      <c r="Z130">
        <v>9.6300000000000008</v>
      </c>
      <c r="AA130">
        <v>9.6300000000000008</v>
      </c>
      <c r="AB130">
        <v>9.6300000000000008</v>
      </c>
      <c r="AC130">
        <v>9.6300000000000008</v>
      </c>
      <c r="AD130">
        <v>9.6300000000000008</v>
      </c>
      <c r="AE130">
        <v>9.6300000000000008</v>
      </c>
      <c r="AF130">
        <v>9.6300000000000008</v>
      </c>
      <c r="AG130">
        <v>9.6300000000000008</v>
      </c>
      <c r="AH130">
        <v>9.6300000000000008</v>
      </c>
      <c r="AI130">
        <v>9.6300000000000008</v>
      </c>
      <c r="AJ130">
        <v>9.6300000000000008</v>
      </c>
      <c r="AK130">
        <v>9.6300000000000008</v>
      </c>
    </row>
    <row r="131" spans="1:37" x14ac:dyDescent="0.35">
      <c r="A131" t="s">
        <v>605</v>
      </c>
      <c r="B131">
        <v>1.36</v>
      </c>
      <c r="C131">
        <v>1.36</v>
      </c>
      <c r="D131">
        <v>1.36</v>
      </c>
      <c r="E131">
        <v>1.36</v>
      </c>
      <c r="F131">
        <v>1.36</v>
      </c>
      <c r="G131">
        <v>1.36</v>
      </c>
      <c r="H131">
        <v>1.36</v>
      </c>
      <c r="I131">
        <v>1.36</v>
      </c>
      <c r="J131">
        <v>1.36</v>
      </c>
      <c r="K131">
        <v>1.36</v>
      </c>
      <c r="L131">
        <v>1.36</v>
      </c>
      <c r="M131">
        <v>1.36</v>
      </c>
      <c r="N131">
        <v>1.36</v>
      </c>
      <c r="O131">
        <v>1.36</v>
      </c>
      <c r="P131">
        <v>1.36</v>
      </c>
      <c r="Q131">
        <v>1.36</v>
      </c>
      <c r="R131">
        <v>1.36</v>
      </c>
      <c r="S131">
        <v>1.36</v>
      </c>
      <c r="T131">
        <v>1.36</v>
      </c>
      <c r="U131">
        <v>1.36</v>
      </c>
      <c r="V131">
        <v>1.36</v>
      </c>
      <c r="W131">
        <v>1.36</v>
      </c>
      <c r="X131">
        <v>1.36</v>
      </c>
      <c r="Y131">
        <v>1.36</v>
      </c>
      <c r="Z131">
        <v>1.36</v>
      </c>
      <c r="AA131">
        <v>1.36</v>
      </c>
      <c r="AB131">
        <v>1.36</v>
      </c>
      <c r="AC131">
        <v>1.36</v>
      </c>
      <c r="AD131">
        <v>1.36</v>
      </c>
      <c r="AE131">
        <v>1.36</v>
      </c>
      <c r="AF131">
        <v>1.36</v>
      </c>
      <c r="AG131">
        <v>1.36</v>
      </c>
      <c r="AH131">
        <v>1.36</v>
      </c>
      <c r="AI131">
        <v>1.36</v>
      </c>
      <c r="AJ131">
        <v>1.36</v>
      </c>
      <c r="AK131">
        <v>1.36</v>
      </c>
    </row>
    <row r="132" spans="1:37" x14ac:dyDescent="0.35">
      <c r="A132" t="s">
        <v>606</v>
      </c>
      <c r="B132">
        <v>5.53</v>
      </c>
      <c r="C132">
        <v>5.53</v>
      </c>
      <c r="D132">
        <v>5.53</v>
      </c>
      <c r="E132">
        <v>5.53</v>
      </c>
      <c r="F132">
        <v>5.53</v>
      </c>
      <c r="G132">
        <v>5.53</v>
      </c>
      <c r="H132">
        <v>5.53</v>
      </c>
      <c r="I132">
        <v>5.53</v>
      </c>
      <c r="J132">
        <v>5.53</v>
      </c>
      <c r="K132">
        <v>5.53</v>
      </c>
      <c r="L132">
        <v>5.53</v>
      </c>
      <c r="M132">
        <v>5.53</v>
      </c>
      <c r="N132">
        <v>5.53</v>
      </c>
      <c r="O132">
        <v>5.53</v>
      </c>
      <c r="P132">
        <v>5.53</v>
      </c>
      <c r="Q132">
        <v>5.53</v>
      </c>
      <c r="R132">
        <v>5.53</v>
      </c>
      <c r="S132">
        <v>5.53</v>
      </c>
      <c r="T132">
        <v>5.53</v>
      </c>
      <c r="U132">
        <v>5.53</v>
      </c>
      <c r="V132">
        <v>5.53</v>
      </c>
      <c r="W132">
        <v>5.53</v>
      </c>
      <c r="X132">
        <v>5.53</v>
      </c>
      <c r="Y132">
        <v>5.53</v>
      </c>
      <c r="Z132">
        <v>5.53</v>
      </c>
      <c r="AA132">
        <v>5.53</v>
      </c>
      <c r="AB132">
        <v>5.53</v>
      </c>
      <c r="AC132">
        <v>5.53</v>
      </c>
      <c r="AD132">
        <v>5.53</v>
      </c>
      <c r="AE132">
        <v>5.53</v>
      </c>
      <c r="AF132">
        <v>5.53</v>
      </c>
      <c r="AG132">
        <v>5.53</v>
      </c>
      <c r="AH132">
        <v>5.53</v>
      </c>
      <c r="AI132">
        <v>5.53</v>
      </c>
      <c r="AJ132">
        <v>5.53</v>
      </c>
      <c r="AK132">
        <v>5.53</v>
      </c>
    </row>
    <row r="133" spans="1:37" x14ac:dyDescent="0.35">
      <c r="A133" t="s">
        <v>607</v>
      </c>
      <c r="B133">
        <v>3.51</v>
      </c>
      <c r="C133">
        <v>3.51</v>
      </c>
      <c r="D133">
        <v>3.51</v>
      </c>
      <c r="E133">
        <v>3.51</v>
      </c>
      <c r="F133">
        <v>3.51</v>
      </c>
      <c r="G133">
        <v>3.51</v>
      </c>
      <c r="H133">
        <v>3.51</v>
      </c>
      <c r="I133">
        <v>3.51</v>
      </c>
      <c r="J133">
        <v>3.51</v>
      </c>
      <c r="K133">
        <v>3.51</v>
      </c>
      <c r="L133">
        <v>3.51</v>
      </c>
      <c r="M133">
        <v>3.51</v>
      </c>
      <c r="N133">
        <v>3.51</v>
      </c>
      <c r="O133">
        <v>3.51</v>
      </c>
      <c r="P133">
        <v>3.51</v>
      </c>
      <c r="Q133">
        <v>3.51</v>
      </c>
      <c r="R133">
        <v>3.51</v>
      </c>
      <c r="S133">
        <v>3.51</v>
      </c>
      <c r="T133">
        <v>3.51</v>
      </c>
      <c r="U133">
        <v>3.51</v>
      </c>
      <c r="V133">
        <v>3.51</v>
      </c>
      <c r="W133">
        <v>3.51</v>
      </c>
      <c r="X133">
        <v>3.51</v>
      </c>
      <c r="Y133">
        <v>3.51</v>
      </c>
      <c r="Z133">
        <v>3.51</v>
      </c>
      <c r="AA133">
        <v>3.51</v>
      </c>
      <c r="AB133">
        <v>3.51</v>
      </c>
      <c r="AC133">
        <v>3.51</v>
      </c>
      <c r="AD133">
        <v>3.51</v>
      </c>
      <c r="AE133">
        <v>3.51</v>
      </c>
      <c r="AF133">
        <v>3.51</v>
      </c>
      <c r="AG133">
        <v>3.51</v>
      </c>
      <c r="AH133">
        <v>3.51</v>
      </c>
      <c r="AI133">
        <v>3.51</v>
      </c>
      <c r="AJ133">
        <v>3.51</v>
      </c>
      <c r="AK133">
        <v>3.51</v>
      </c>
    </row>
    <row r="134" spans="1:37" x14ac:dyDescent="0.35">
      <c r="A134" t="s">
        <v>610</v>
      </c>
      <c r="B134">
        <v>4.47</v>
      </c>
      <c r="C134">
        <v>4.47</v>
      </c>
      <c r="D134">
        <v>4.47</v>
      </c>
      <c r="E134">
        <v>4.47</v>
      </c>
      <c r="F134">
        <v>4.47</v>
      </c>
      <c r="G134">
        <v>4.47</v>
      </c>
      <c r="H134">
        <v>4.47</v>
      </c>
      <c r="I134">
        <v>4.47</v>
      </c>
      <c r="J134">
        <v>4.47</v>
      </c>
      <c r="K134">
        <v>4.47</v>
      </c>
      <c r="L134">
        <v>4.47</v>
      </c>
      <c r="M134">
        <v>4.47</v>
      </c>
      <c r="N134">
        <v>4.47</v>
      </c>
      <c r="O134">
        <v>4.47</v>
      </c>
      <c r="P134">
        <v>4.47</v>
      </c>
      <c r="Q134">
        <v>4.47</v>
      </c>
      <c r="R134">
        <v>4.47</v>
      </c>
      <c r="S134">
        <v>4.47</v>
      </c>
      <c r="T134">
        <v>4.47</v>
      </c>
      <c r="U134">
        <v>4.47</v>
      </c>
      <c r="V134">
        <v>4.47</v>
      </c>
      <c r="W134">
        <v>4.47</v>
      </c>
      <c r="X134">
        <v>4.47</v>
      </c>
      <c r="Y134">
        <v>4.47</v>
      </c>
      <c r="Z134">
        <v>4.47</v>
      </c>
      <c r="AA134">
        <v>4.47</v>
      </c>
      <c r="AB134">
        <v>4.47</v>
      </c>
      <c r="AC134">
        <v>4.47</v>
      </c>
      <c r="AD134">
        <v>4.47</v>
      </c>
      <c r="AE134">
        <v>4.47</v>
      </c>
      <c r="AF134">
        <v>4.47</v>
      </c>
      <c r="AG134">
        <v>4.47</v>
      </c>
      <c r="AH134">
        <v>4.47</v>
      </c>
      <c r="AI134">
        <v>4.47</v>
      </c>
      <c r="AJ134">
        <v>4.47</v>
      </c>
      <c r="AK134">
        <v>4.47</v>
      </c>
    </row>
    <row r="135" spans="1:37" x14ac:dyDescent="0.35">
      <c r="A135" t="s">
        <v>611</v>
      </c>
      <c r="B135">
        <v>3.83</v>
      </c>
      <c r="C135">
        <v>3.83</v>
      </c>
      <c r="D135">
        <v>3.83</v>
      </c>
      <c r="E135">
        <v>3.83</v>
      </c>
      <c r="F135">
        <v>3.83</v>
      </c>
      <c r="G135">
        <v>3.83</v>
      </c>
      <c r="H135">
        <v>3.83</v>
      </c>
      <c r="I135">
        <v>3.83</v>
      </c>
      <c r="J135">
        <v>3.83</v>
      </c>
      <c r="K135">
        <v>3.83</v>
      </c>
      <c r="L135">
        <v>3.83</v>
      </c>
      <c r="M135">
        <v>3.83</v>
      </c>
      <c r="N135">
        <v>3.83</v>
      </c>
      <c r="O135">
        <v>3.83</v>
      </c>
      <c r="P135">
        <v>3.83</v>
      </c>
      <c r="Q135">
        <v>3.83</v>
      </c>
      <c r="R135">
        <v>3.83</v>
      </c>
      <c r="S135">
        <v>3.83</v>
      </c>
      <c r="T135">
        <v>3.83</v>
      </c>
      <c r="U135">
        <v>3.83</v>
      </c>
      <c r="V135">
        <v>3.83</v>
      </c>
      <c r="W135">
        <v>3.83</v>
      </c>
      <c r="X135">
        <v>3.83</v>
      </c>
      <c r="Y135">
        <v>3.83</v>
      </c>
      <c r="Z135">
        <v>3.83</v>
      </c>
      <c r="AA135">
        <v>3.83</v>
      </c>
      <c r="AB135">
        <v>3.83</v>
      </c>
      <c r="AC135">
        <v>3.83</v>
      </c>
      <c r="AD135">
        <v>3.83</v>
      </c>
      <c r="AE135">
        <v>3.83</v>
      </c>
      <c r="AF135">
        <v>3.83</v>
      </c>
      <c r="AG135">
        <v>3.83</v>
      </c>
      <c r="AH135">
        <v>3.83</v>
      </c>
      <c r="AI135">
        <v>3.83</v>
      </c>
      <c r="AJ135">
        <v>3.83</v>
      </c>
      <c r="AK135">
        <v>3.83</v>
      </c>
    </row>
    <row r="139" spans="1:37" x14ac:dyDescent="0.35">
      <c r="A139" s="367" t="s">
        <v>731</v>
      </c>
      <c r="B139" t="s">
        <v>1475</v>
      </c>
    </row>
    <row r="140" spans="1:37" x14ac:dyDescent="0.35">
      <c r="B140">
        <v>2020</v>
      </c>
      <c r="C140">
        <v>2021</v>
      </c>
      <c r="D140">
        <v>2022</v>
      </c>
      <c r="E140">
        <v>2023</v>
      </c>
      <c r="F140">
        <v>2024</v>
      </c>
      <c r="G140">
        <v>2025</v>
      </c>
      <c r="H140">
        <v>2026</v>
      </c>
      <c r="I140">
        <v>2027</v>
      </c>
      <c r="J140">
        <v>2028</v>
      </c>
      <c r="K140">
        <v>2029</v>
      </c>
      <c r="L140">
        <v>2030</v>
      </c>
      <c r="M140">
        <v>2031</v>
      </c>
      <c r="N140">
        <v>2032</v>
      </c>
      <c r="O140">
        <v>2033</v>
      </c>
      <c r="P140">
        <v>2034</v>
      </c>
      <c r="Q140">
        <v>2035</v>
      </c>
      <c r="R140">
        <v>2036</v>
      </c>
      <c r="S140">
        <v>2037</v>
      </c>
      <c r="T140">
        <v>2038</v>
      </c>
      <c r="U140">
        <v>2039</v>
      </c>
      <c r="V140">
        <v>2040</v>
      </c>
      <c r="W140">
        <v>2041</v>
      </c>
      <c r="X140">
        <v>2042</v>
      </c>
      <c r="Y140">
        <v>2043</v>
      </c>
      <c r="Z140">
        <v>2044</v>
      </c>
      <c r="AA140">
        <v>2045</v>
      </c>
      <c r="AB140">
        <v>2046</v>
      </c>
      <c r="AC140">
        <v>2047</v>
      </c>
      <c r="AD140">
        <v>2048</v>
      </c>
      <c r="AE140">
        <v>2049</v>
      </c>
      <c r="AF140">
        <v>2050</v>
      </c>
      <c r="AG140">
        <v>2051</v>
      </c>
      <c r="AH140">
        <v>2052</v>
      </c>
      <c r="AI140">
        <v>2053</v>
      </c>
      <c r="AJ140">
        <v>2054</v>
      </c>
      <c r="AK140" t="s">
        <v>1418</v>
      </c>
    </row>
    <row r="141" spans="1:37" x14ac:dyDescent="0.35">
      <c r="A141" t="s">
        <v>506</v>
      </c>
      <c r="B141" s="165">
        <v>320</v>
      </c>
      <c r="C141">
        <f t="shared" ref="C141:C154" si="78">B141</f>
        <v>320</v>
      </c>
      <c r="D141">
        <f t="shared" ref="D141:AK141" si="79">C141</f>
        <v>320</v>
      </c>
      <c r="E141">
        <f t="shared" si="79"/>
        <v>320</v>
      </c>
      <c r="F141">
        <f t="shared" si="79"/>
        <v>320</v>
      </c>
      <c r="G141">
        <f t="shared" si="79"/>
        <v>320</v>
      </c>
      <c r="H141">
        <f t="shared" si="79"/>
        <v>320</v>
      </c>
      <c r="I141">
        <f t="shared" si="79"/>
        <v>320</v>
      </c>
      <c r="J141">
        <f t="shared" si="79"/>
        <v>320</v>
      </c>
      <c r="K141">
        <f t="shared" si="79"/>
        <v>320</v>
      </c>
      <c r="L141">
        <f t="shared" si="79"/>
        <v>320</v>
      </c>
      <c r="M141">
        <f t="shared" si="79"/>
        <v>320</v>
      </c>
      <c r="N141">
        <f t="shared" si="79"/>
        <v>320</v>
      </c>
      <c r="O141">
        <f t="shared" si="79"/>
        <v>320</v>
      </c>
      <c r="P141">
        <f t="shared" si="79"/>
        <v>320</v>
      </c>
      <c r="Q141">
        <f t="shared" si="79"/>
        <v>320</v>
      </c>
      <c r="R141">
        <f t="shared" si="79"/>
        <v>320</v>
      </c>
      <c r="S141">
        <f t="shared" si="79"/>
        <v>320</v>
      </c>
      <c r="T141">
        <f t="shared" si="79"/>
        <v>320</v>
      </c>
      <c r="U141">
        <f t="shared" si="79"/>
        <v>320</v>
      </c>
      <c r="V141">
        <f t="shared" si="79"/>
        <v>320</v>
      </c>
      <c r="W141">
        <f t="shared" si="79"/>
        <v>320</v>
      </c>
      <c r="X141">
        <f t="shared" si="79"/>
        <v>320</v>
      </c>
      <c r="Y141">
        <f t="shared" si="79"/>
        <v>320</v>
      </c>
      <c r="Z141">
        <f t="shared" si="79"/>
        <v>320</v>
      </c>
      <c r="AA141">
        <f t="shared" si="79"/>
        <v>320</v>
      </c>
      <c r="AB141">
        <f t="shared" si="79"/>
        <v>320</v>
      </c>
      <c r="AC141">
        <f t="shared" si="79"/>
        <v>320</v>
      </c>
      <c r="AD141">
        <f t="shared" si="79"/>
        <v>320</v>
      </c>
      <c r="AE141">
        <f t="shared" si="79"/>
        <v>320</v>
      </c>
      <c r="AF141">
        <f t="shared" si="79"/>
        <v>320</v>
      </c>
      <c r="AG141">
        <f t="shared" si="79"/>
        <v>320</v>
      </c>
      <c r="AH141">
        <f t="shared" si="79"/>
        <v>320</v>
      </c>
      <c r="AI141">
        <f t="shared" si="79"/>
        <v>320</v>
      </c>
      <c r="AJ141">
        <f t="shared" si="79"/>
        <v>320</v>
      </c>
      <c r="AK141">
        <f t="shared" si="79"/>
        <v>320</v>
      </c>
    </row>
    <row r="142" spans="1:37" x14ac:dyDescent="0.35">
      <c r="A142" t="s">
        <v>505</v>
      </c>
      <c r="B142" s="165">
        <v>52</v>
      </c>
      <c r="C142">
        <f t="shared" si="78"/>
        <v>52</v>
      </c>
      <c r="D142">
        <f t="shared" ref="D142:AK142" si="80">C142</f>
        <v>52</v>
      </c>
      <c r="E142">
        <f t="shared" si="80"/>
        <v>52</v>
      </c>
      <c r="F142">
        <f t="shared" si="80"/>
        <v>52</v>
      </c>
      <c r="G142">
        <f t="shared" si="80"/>
        <v>52</v>
      </c>
      <c r="H142">
        <f t="shared" si="80"/>
        <v>52</v>
      </c>
      <c r="I142">
        <f t="shared" si="80"/>
        <v>52</v>
      </c>
      <c r="J142">
        <f t="shared" si="80"/>
        <v>52</v>
      </c>
      <c r="K142">
        <f t="shared" si="80"/>
        <v>52</v>
      </c>
      <c r="L142">
        <f t="shared" si="80"/>
        <v>52</v>
      </c>
      <c r="M142">
        <f t="shared" si="80"/>
        <v>52</v>
      </c>
      <c r="N142">
        <f t="shared" si="80"/>
        <v>52</v>
      </c>
      <c r="O142">
        <f t="shared" si="80"/>
        <v>52</v>
      </c>
      <c r="P142">
        <f t="shared" si="80"/>
        <v>52</v>
      </c>
      <c r="Q142">
        <f t="shared" si="80"/>
        <v>52</v>
      </c>
      <c r="R142">
        <f t="shared" si="80"/>
        <v>52</v>
      </c>
      <c r="S142">
        <f t="shared" si="80"/>
        <v>52</v>
      </c>
      <c r="T142">
        <f t="shared" si="80"/>
        <v>52</v>
      </c>
      <c r="U142">
        <f t="shared" si="80"/>
        <v>52</v>
      </c>
      <c r="V142">
        <f t="shared" si="80"/>
        <v>52</v>
      </c>
      <c r="W142">
        <f t="shared" si="80"/>
        <v>52</v>
      </c>
      <c r="X142">
        <f t="shared" si="80"/>
        <v>52</v>
      </c>
      <c r="Y142">
        <f t="shared" si="80"/>
        <v>52</v>
      </c>
      <c r="Z142">
        <f t="shared" si="80"/>
        <v>52</v>
      </c>
      <c r="AA142">
        <f t="shared" si="80"/>
        <v>52</v>
      </c>
      <c r="AB142">
        <f t="shared" si="80"/>
        <v>52</v>
      </c>
      <c r="AC142">
        <f t="shared" si="80"/>
        <v>52</v>
      </c>
      <c r="AD142">
        <f t="shared" si="80"/>
        <v>52</v>
      </c>
      <c r="AE142">
        <f t="shared" si="80"/>
        <v>52</v>
      </c>
      <c r="AF142">
        <f t="shared" si="80"/>
        <v>52</v>
      </c>
      <c r="AG142">
        <f t="shared" si="80"/>
        <v>52</v>
      </c>
      <c r="AH142">
        <f t="shared" si="80"/>
        <v>52</v>
      </c>
      <c r="AI142">
        <f t="shared" si="80"/>
        <v>52</v>
      </c>
      <c r="AJ142">
        <f t="shared" si="80"/>
        <v>52</v>
      </c>
      <c r="AK142">
        <f t="shared" si="80"/>
        <v>52</v>
      </c>
    </row>
    <row r="143" spans="1:37" x14ac:dyDescent="0.35">
      <c r="A143" s="17" t="s">
        <v>508</v>
      </c>
      <c r="B143" s="17">
        <v>120</v>
      </c>
      <c r="C143" s="17">
        <f t="shared" si="78"/>
        <v>120</v>
      </c>
      <c r="D143" s="17">
        <f t="shared" ref="D143:AK143" si="81">C143</f>
        <v>120</v>
      </c>
      <c r="E143" s="17">
        <f t="shared" si="81"/>
        <v>120</v>
      </c>
      <c r="F143" s="17">
        <f t="shared" si="81"/>
        <v>120</v>
      </c>
      <c r="G143" s="17">
        <f t="shared" si="81"/>
        <v>120</v>
      </c>
      <c r="H143" s="17">
        <f t="shared" si="81"/>
        <v>120</v>
      </c>
      <c r="I143" s="17">
        <f t="shared" si="81"/>
        <v>120</v>
      </c>
      <c r="J143" s="17">
        <f t="shared" si="81"/>
        <v>120</v>
      </c>
      <c r="K143" s="17">
        <f t="shared" si="81"/>
        <v>120</v>
      </c>
      <c r="L143" s="17">
        <f t="shared" si="81"/>
        <v>120</v>
      </c>
      <c r="M143" s="17">
        <f t="shared" si="81"/>
        <v>120</v>
      </c>
      <c r="N143" s="17">
        <f t="shared" si="81"/>
        <v>120</v>
      </c>
      <c r="O143" s="17">
        <f t="shared" si="81"/>
        <v>120</v>
      </c>
      <c r="P143" s="17">
        <f t="shared" si="81"/>
        <v>120</v>
      </c>
      <c r="Q143" s="17">
        <f t="shared" si="81"/>
        <v>120</v>
      </c>
      <c r="R143" s="17">
        <f t="shared" si="81"/>
        <v>120</v>
      </c>
      <c r="S143" s="17">
        <f t="shared" si="81"/>
        <v>120</v>
      </c>
      <c r="T143" s="17">
        <f t="shared" si="81"/>
        <v>120</v>
      </c>
      <c r="U143" s="17">
        <f t="shared" si="81"/>
        <v>120</v>
      </c>
      <c r="V143" s="17">
        <f t="shared" si="81"/>
        <v>120</v>
      </c>
      <c r="W143" s="17">
        <f t="shared" si="81"/>
        <v>120</v>
      </c>
      <c r="X143" s="17">
        <f t="shared" si="81"/>
        <v>120</v>
      </c>
      <c r="Y143" s="17">
        <f t="shared" si="81"/>
        <v>120</v>
      </c>
      <c r="Z143" s="17">
        <f t="shared" si="81"/>
        <v>120</v>
      </c>
      <c r="AA143" s="17">
        <f t="shared" si="81"/>
        <v>120</v>
      </c>
      <c r="AB143" s="17">
        <f t="shared" si="81"/>
        <v>120</v>
      </c>
      <c r="AC143" s="17">
        <f t="shared" si="81"/>
        <v>120</v>
      </c>
      <c r="AD143" s="17">
        <f t="shared" si="81"/>
        <v>120</v>
      </c>
      <c r="AE143" s="17">
        <f t="shared" si="81"/>
        <v>120</v>
      </c>
      <c r="AF143" s="17">
        <f t="shared" si="81"/>
        <v>120</v>
      </c>
      <c r="AG143" s="17">
        <f t="shared" si="81"/>
        <v>120</v>
      </c>
      <c r="AH143" s="17">
        <f t="shared" si="81"/>
        <v>120</v>
      </c>
      <c r="AI143" s="17">
        <f t="shared" si="81"/>
        <v>120</v>
      </c>
      <c r="AJ143" s="17">
        <f t="shared" si="81"/>
        <v>120</v>
      </c>
      <c r="AK143" s="17">
        <f t="shared" si="81"/>
        <v>120</v>
      </c>
    </row>
    <row r="144" spans="1:37" x14ac:dyDescent="0.35">
      <c r="A144" t="s">
        <v>626</v>
      </c>
      <c r="B144" s="165">
        <v>277</v>
      </c>
      <c r="C144">
        <f t="shared" si="78"/>
        <v>277</v>
      </c>
      <c r="D144">
        <f t="shared" ref="D144:AK144" si="82">C144</f>
        <v>277</v>
      </c>
      <c r="E144">
        <f t="shared" si="82"/>
        <v>277</v>
      </c>
      <c r="F144">
        <f t="shared" si="82"/>
        <v>277</v>
      </c>
      <c r="G144">
        <f t="shared" si="82"/>
        <v>277</v>
      </c>
      <c r="H144">
        <f t="shared" si="82"/>
        <v>277</v>
      </c>
      <c r="I144">
        <f t="shared" si="82"/>
        <v>277</v>
      </c>
      <c r="J144">
        <f t="shared" si="82"/>
        <v>277</v>
      </c>
      <c r="K144">
        <f t="shared" si="82"/>
        <v>277</v>
      </c>
      <c r="L144">
        <f t="shared" si="82"/>
        <v>277</v>
      </c>
      <c r="M144">
        <f t="shared" si="82"/>
        <v>277</v>
      </c>
      <c r="N144">
        <f t="shared" si="82"/>
        <v>277</v>
      </c>
      <c r="O144">
        <f t="shared" si="82"/>
        <v>277</v>
      </c>
      <c r="P144">
        <f t="shared" si="82"/>
        <v>277</v>
      </c>
      <c r="Q144">
        <f t="shared" si="82"/>
        <v>277</v>
      </c>
      <c r="R144">
        <f t="shared" si="82"/>
        <v>277</v>
      </c>
      <c r="S144">
        <f t="shared" si="82"/>
        <v>277</v>
      </c>
      <c r="T144">
        <f t="shared" si="82"/>
        <v>277</v>
      </c>
      <c r="U144">
        <f t="shared" si="82"/>
        <v>277</v>
      </c>
      <c r="V144">
        <f t="shared" si="82"/>
        <v>277</v>
      </c>
      <c r="W144">
        <f t="shared" si="82"/>
        <v>277</v>
      </c>
      <c r="X144">
        <f t="shared" si="82"/>
        <v>277</v>
      </c>
      <c r="Y144">
        <f t="shared" si="82"/>
        <v>277</v>
      </c>
      <c r="Z144">
        <f t="shared" si="82"/>
        <v>277</v>
      </c>
      <c r="AA144">
        <f t="shared" si="82"/>
        <v>277</v>
      </c>
      <c r="AB144">
        <f t="shared" si="82"/>
        <v>277</v>
      </c>
      <c r="AC144">
        <f t="shared" si="82"/>
        <v>277</v>
      </c>
      <c r="AD144">
        <f t="shared" si="82"/>
        <v>277</v>
      </c>
      <c r="AE144">
        <f t="shared" si="82"/>
        <v>277</v>
      </c>
      <c r="AF144">
        <f t="shared" si="82"/>
        <v>277</v>
      </c>
      <c r="AG144">
        <f t="shared" si="82"/>
        <v>277</v>
      </c>
      <c r="AH144">
        <f t="shared" si="82"/>
        <v>277</v>
      </c>
      <c r="AI144">
        <f t="shared" si="82"/>
        <v>277</v>
      </c>
      <c r="AJ144">
        <f t="shared" si="82"/>
        <v>277</v>
      </c>
      <c r="AK144">
        <f t="shared" si="82"/>
        <v>277</v>
      </c>
    </row>
    <row r="145" spans="1:37" x14ac:dyDescent="0.35">
      <c r="A145" s="17" t="s">
        <v>628</v>
      </c>
      <c r="B145" s="17">
        <v>120</v>
      </c>
      <c r="C145" s="17">
        <f t="shared" si="78"/>
        <v>120</v>
      </c>
      <c r="D145" s="17">
        <f t="shared" ref="D145:AK145" si="83">C145</f>
        <v>120</v>
      </c>
      <c r="E145" s="17">
        <f t="shared" si="83"/>
        <v>120</v>
      </c>
      <c r="F145" s="17">
        <f t="shared" si="83"/>
        <v>120</v>
      </c>
      <c r="G145" s="17">
        <f t="shared" si="83"/>
        <v>120</v>
      </c>
      <c r="H145" s="17">
        <f t="shared" si="83"/>
        <v>120</v>
      </c>
      <c r="I145" s="17">
        <f t="shared" si="83"/>
        <v>120</v>
      </c>
      <c r="J145" s="17">
        <f t="shared" si="83"/>
        <v>120</v>
      </c>
      <c r="K145" s="17">
        <f t="shared" si="83"/>
        <v>120</v>
      </c>
      <c r="L145" s="17">
        <f t="shared" si="83"/>
        <v>120</v>
      </c>
      <c r="M145" s="17">
        <f t="shared" si="83"/>
        <v>120</v>
      </c>
      <c r="N145" s="17">
        <f t="shared" si="83"/>
        <v>120</v>
      </c>
      <c r="O145" s="17">
        <f t="shared" si="83"/>
        <v>120</v>
      </c>
      <c r="P145" s="17">
        <f t="shared" si="83"/>
        <v>120</v>
      </c>
      <c r="Q145" s="17">
        <f t="shared" si="83"/>
        <v>120</v>
      </c>
      <c r="R145" s="17">
        <f t="shared" si="83"/>
        <v>120</v>
      </c>
      <c r="S145" s="17">
        <f t="shared" si="83"/>
        <v>120</v>
      </c>
      <c r="T145" s="17">
        <f t="shared" si="83"/>
        <v>120</v>
      </c>
      <c r="U145" s="17">
        <f t="shared" si="83"/>
        <v>120</v>
      </c>
      <c r="V145" s="17">
        <f t="shared" si="83"/>
        <v>120</v>
      </c>
      <c r="W145" s="17">
        <f t="shared" si="83"/>
        <v>120</v>
      </c>
      <c r="X145" s="17">
        <f t="shared" si="83"/>
        <v>120</v>
      </c>
      <c r="Y145" s="17">
        <f t="shared" si="83"/>
        <v>120</v>
      </c>
      <c r="Z145" s="17">
        <f t="shared" si="83"/>
        <v>120</v>
      </c>
      <c r="AA145" s="17">
        <f t="shared" si="83"/>
        <v>120</v>
      </c>
      <c r="AB145" s="17">
        <f t="shared" si="83"/>
        <v>120</v>
      </c>
      <c r="AC145" s="17">
        <f t="shared" si="83"/>
        <v>120</v>
      </c>
      <c r="AD145" s="17">
        <f t="shared" si="83"/>
        <v>120</v>
      </c>
      <c r="AE145" s="17">
        <f t="shared" si="83"/>
        <v>120</v>
      </c>
      <c r="AF145" s="17">
        <f t="shared" si="83"/>
        <v>120</v>
      </c>
      <c r="AG145" s="17">
        <f t="shared" si="83"/>
        <v>120</v>
      </c>
      <c r="AH145" s="17">
        <f t="shared" si="83"/>
        <v>120</v>
      </c>
      <c r="AI145" s="17">
        <f t="shared" si="83"/>
        <v>120</v>
      </c>
      <c r="AJ145" s="17">
        <f t="shared" si="83"/>
        <v>120</v>
      </c>
      <c r="AK145" s="17">
        <f t="shared" si="83"/>
        <v>120</v>
      </c>
    </row>
    <row r="146" spans="1:37" x14ac:dyDescent="0.35">
      <c r="A146" t="s">
        <v>629</v>
      </c>
      <c r="B146" s="165">
        <v>427</v>
      </c>
      <c r="C146">
        <f t="shared" si="78"/>
        <v>427</v>
      </c>
      <c r="D146">
        <f t="shared" ref="D146:AK146" si="84">C146</f>
        <v>427</v>
      </c>
      <c r="E146">
        <f t="shared" si="84"/>
        <v>427</v>
      </c>
      <c r="F146">
        <f t="shared" si="84"/>
        <v>427</v>
      </c>
      <c r="G146">
        <f t="shared" si="84"/>
        <v>427</v>
      </c>
      <c r="H146">
        <f t="shared" si="84"/>
        <v>427</v>
      </c>
      <c r="I146">
        <f t="shared" si="84"/>
        <v>427</v>
      </c>
      <c r="J146">
        <f t="shared" si="84"/>
        <v>427</v>
      </c>
      <c r="K146">
        <f t="shared" si="84"/>
        <v>427</v>
      </c>
      <c r="L146">
        <f t="shared" si="84"/>
        <v>427</v>
      </c>
      <c r="M146">
        <f t="shared" si="84"/>
        <v>427</v>
      </c>
      <c r="N146">
        <f t="shared" si="84"/>
        <v>427</v>
      </c>
      <c r="O146">
        <f t="shared" si="84"/>
        <v>427</v>
      </c>
      <c r="P146">
        <f t="shared" si="84"/>
        <v>427</v>
      </c>
      <c r="Q146">
        <f t="shared" si="84"/>
        <v>427</v>
      </c>
      <c r="R146">
        <f t="shared" si="84"/>
        <v>427</v>
      </c>
      <c r="S146">
        <f t="shared" si="84"/>
        <v>427</v>
      </c>
      <c r="T146">
        <f t="shared" si="84"/>
        <v>427</v>
      </c>
      <c r="U146">
        <f t="shared" si="84"/>
        <v>427</v>
      </c>
      <c r="V146">
        <f t="shared" si="84"/>
        <v>427</v>
      </c>
      <c r="W146">
        <f t="shared" si="84"/>
        <v>427</v>
      </c>
      <c r="X146">
        <f t="shared" si="84"/>
        <v>427</v>
      </c>
      <c r="Y146">
        <f t="shared" si="84"/>
        <v>427</v>
      </c>
      <c r="Z146">
        <f t="shared" si="84"/>
        <v>427</v>
      </c>
      <c r="AA146">
        <f t="shared" si="84"/>
        <v>427</v>
      </c>
      <c r="AB146">
        <f t="shared" si="84"/>
        <v>427</v>
      </c>
      <c r="AC146">
        <f t="shared" si="84"/>
        <v>427</v>
      </c>
      <c r="AD146">
        <f t="shared" si="84"/>
        <v>427</v>
      </c>
      <c r="AE146">
        <f t="shared" si="84"/>
        <v>427</v>
      </c>
      <c r="AF146">
        <f t="shared" si="84"/>
        <v>427</v>
      </c>
      <c r="AG146">
        <f t="shared" si="84"/>
        <v>427</v>
      </c>
      <c r="AH146">
        <f t="shared" si="84"/>
        <v>427</v>
      </c>
      <c r="AI146">
        <f t="shared" si="84"/>
        <v>427</v>
      </c>
      <c r="AJ146">
        <f t="shared" si="84"/>
        <v>427</v>
      </c>
      <c r="AK146">
        <f t="shared" si="84"/>
        <v>427</v>
      </c>
    </row>
    <row r="147" spans="1:37" x14ac:dyDescent="0.35">
      <c r="A147" t="s">
        <v>632</v>
      </c>
      <c r="B147" s="165">
        <v>804</v>
      </c>
      <c r="C147">
        <f t="shared" si="78"/>
        <v>804</v>
      </c>
      <c r="D147">
        <f t="shared" ref="D147:AK147" si="85">C147</f>
        <v>804</v>
      </c>
      <c r="E147">
        <f t="shared" si="85"/>
        <v>804</v>
      </c>
      <c r="F147">
        <f t="shared" si="85"/>
        <v>804</v>
      </c>
      <c r="G147">
        <f t="shared" si="85"/>
        <v>804</v>
      </c>
      <c r="H147">
        <f t="shared" si="85"/>
        <v>804</v>
      </c>
      <c r="I147">
        <f t="shared" si="85"/>
        <v>804</v>
      </c>
      <c r="J147">
        <f t="shared" si="85"/>
        <v>804</v>
      </c>
      <c r="K147">
        <f t="shared" si="85"/>
        <v>804</v>
      </c>
      <c r="L147">
        <f t="shared" si="85"/>
        <v>804</v>
      </c>
      <c r="M147">
        <f t="shared" si="85"/>
        <v>804</v>
      </c>
      <c r="N147">
        <f t="shared" si="85"/>
        <v>804</v>
      </c>
      <c r="O147">
        <f t="shared" si="85"/>
        <v>804</v>
      </c>
      <c r="P147">
        <f t="shared" si="85"/>
        <v>804</v>
      </c>
      <c r="Q147">
        <f t="shared" si="85"/>
        <v>804</v>
      </c>
      <c r="R147">
        <f t="shared" si="85"/>
        <v>804</v>
      </c>
      <c r="S147">
        <f t="shared" si="85"/>
        <v>804</v>
      </c>
      <c r="T147">
        <f t="shared" si="85"/>
        <v>804</v>
      </c>
      <c r="U147">
        <f t="shared" si="85"/>
        <v>804</v>
      </c>
      <c r="V147">
        <f t="shared" si="85"/>
        <v>804</v>
      </c>
      <c r="W147">
        <f t="shared" si="85"/>
        <v>804</v>
      </c>
      <c r="X147">
        <f t="shared" si="85"/>
        <v>804</v>
      </c>
      <c r="Y147">
        <f t="shared" si="85"/>
        <v>804</v>
      </c>
      <c r="Z147">
        <f t="shared" si="85"/>
        <v>804</v>
      </c>
      <c r="AA147">
        <f t="shared" si="85"/>
        <v>804</v>
      </c>
      <c r="AB147">
        <f t="shared" si="85"/>
        <v>804</v>
      </c>
      <c r="AC147">
        <f t="shared" si="85"/>
        <v>804</v>
      </c>
      <c r="AD147">
        <f t="shared" si="85"/>
        <v>804</v>
      </c>
      <c r="AE147">
        <f t="shared" si="85"/>
        <v>804</v>
      </c>
      <c r="AF147">
        <f t="shared" si="85"/>
        <v>804</v>
      </c>
      <c r="AG147">
        <f t="shared" si="85"/>
        <v>804</v>
      </c>
      <c r="AH147">
        <f t="shared" si="85"/>
        <v>804</v>
      </c>
      <c r="AI147">
        <f t="shared" si="85"/>
        <v>804</v>
      </c>
      <c r="AJ147">
        <f t="shared" si="85"/>
        <v>804</v>
      </c>
      <c r="AK147">
        <f t="shared" si="85"/>
        <v>804</v>
      </c>
    </row>
    <row r="148" spans="1:37" x14ac:dyDescent="0.35">
      <c r="A148" t="s">
        <v>631</v>
      </c>
      <c r="B148" s="165">
        <v>745</v>
      </c>
      <c r="C148">
        <f t="shared" si="78"/>
        <v>745</v>
      </c>
      <c r="D148">
        <f t="shared" ref="D148:AK148" si="86">C148</f>
        <v>745</v>
      </c>
      <c r="E148">
        <f t="shared" si="86"/>
        <v>745</v>
      </c>
      <c r="F148">
        <f t="shared" si="86"/>
        <v>745</v>
      </c>
      <c r="G148">
        <f t="shared" si="86"/>
        <v>745</v>
      </c>
      <c r="H148">
        <f t="shared" si="86"/>
        <v>745</v>
      </c>
      <c r="I148">
        <f t="shared" si="86"/>
        <v>745</v>
      </c>
      <c r="J148">
        <f t="shared" si="86"/>
        <v>745</v>
      </c>
      <c r="K148">
        <f t="shared" si="86"/>
        <v>745</v>
      </c>
      <c r="L148">
        <f t="shared" si="86"/>
        <v>745</v>
      </c>
      <c r="M148">
        <f t="shared" si="86"/>
        <v>745</v>
      </c>
      <c r="N148">
        <f t="shared" si="86"/>
        <v>745</v>
      </c>
      <c r="O148">
        <f t="shared" si="86"/>
        <v>745</v>
      </c>
      <c r="P148">
        <f t="shared" si="86"/>
        <v>745</v>
      </c>
      <c r="Q148">
        <f t="shared" si="86"/>
        <v>745</v>
      </c>
      <c r="R148">
        <f t="shared" si="86"/>
        <v>745</v>
      </c>
      <c r="S148">
        <f t="shared" si="86"/>
        <v>745</v>
      </c>
      <c r="T148">
        <f t="shared" si="86"/>
        <v>745</v>
      </c>
      <c r="U148">
        <f t="shared" si="86"/>
        <v>745</v>
      </c>
      <c r="V148">
        <f t="shared" si="86"/>
        <v>745</v>
      </c>
      <c r="W148">
        <f t="shared" si="86"/>
        <v>745</v>
      </c>
      <c r="X148">
        <f t="shared" si="86"/>
        <v>745</v>
      </c>
      <c r="Y148">
        <f t="shared" si="86"/>
        <v>745</v>
      </c>
      <c r="Z148">
        <f t="shared" si="86"/>
        <v>745</v>
      </c>
      <c r="AA148">
        <f t="shared" si="86"/>
        <v>745</v>
      </c>
      <c r="AB148">
        <f t="shared" si="86"/>
        <v>745</v>
      </c>
      <c r="AC148">
        <f t="shared" si="86"/>
        <v>745</v>
      </c>
      <c r="AD148">
        <f t="shared" si="86"/>
        <v>745</v>
      </c>
      <c r="AE148">
        <f t="shared" si="86"/>
        <v>745</v>
      </c>
      <c r="AF148">
        <f t="shared" si="86"/>
        <v>745</v>
      </c>
      <c r="AG148">
        <f t="shared" si="86"/>
        <v>745</v>
      </c>
      <c r="AH148">
        <f t="shared" si="86"/>
        <v>745</v>
      </c>
      <c r="AI148">
        <f t="shared" si="86"/>
        <v>745</v>
      </c>
      <c r="AJ148">
        <f t="shared" si="86"/>
        <v>745</v>
      </c>
      <c r="AK148">
        <f t="shared" si="86"/>
        <v>745</v>
      </c>
    </row>
    <row r="149" spans="1:37" x14ac:dyDescent="0.35">
      <c r="A149" s="17" t="s">
        <v>634</v>
      </c>
      <c r="B149" s="17">
        <v>120</v>
      </c>
      <c r="C149" s="17">
        <f t="shared" si="78"/>
        <v>120</v>
      </c>
      <c r="D149" s="17">
        <f t="shared" ref="D149:AK149" si="87">C149</f>
        <v>120</v>
      </c>
      <c r="E149" s="17">
        <f t="shared" si="87"/>
        <v>120</v>
      </c>
      <c r="F149" s="17">
        <f t="shared" si="87"/>
        <v>120</v>
      </c>
      <c r="G149" s="17">
        <f t="shared" si="87"/>
        <v>120</v>
      </c>
      <c r="H149" s="17">
        <f t="shared" si="87"/>
        <v>120</v>
      </c>
      <c r="I149" s="17">
        <f t="shared" si="87"/>
        <v>120</v>
      </c>
      <c r="J149" s="17">
        <f t="shared" si="87"/>
        <v>120</v>
      </c>
      <c r="K149" s="17">
        <f t="shared" si="87"/>
        <v>120</v>
      </c>
      <c r="L149" s="17">
        <f t="shared" si="87"/>
        <v>120</v>
      </c>
      <c r="M149" s="17">
        <f t="shared" si="87"/>
        <v>120</v>
      </c>
      <c r="N149" s="17">
        <f t="shared" si="87"/>
        <v>120</v>
      </c>
      <c r="O149" s="17">
        <f t="shared" si="87"/>
        <v>120</v>
      </c>
      <c r="P149" s="17">
        <f t="shared" si="87"/>
        <v>120</v>
      </c>
      <c r="Q149" s="17">
        <f t="shared" si="87"/>
        <v>120</v>
      </c>
      <c r="R149" s="17">
        <f t="shared" si="87"/>
        <v>120</v>
      </c>
      <c r="S149" s="17">
        <f t="shared" si="87"/>
        <v>120</v>
      </c>
      <c r="T149" s="17">
        <f t="shared" si="87"/>
        <v>120</v>
      </c>
      <c r="U149" s="17">
        <f t="shared" si="87"/>
        <v>120</v>
      </c>
      <c r="V149" s="17">
        <f t="shared" si="87"/>
        <v>120</v>
      </c>
      <c r="W149" s="17">
        <f t="shared" si="87"/>
        <v>120</v>
      </c>
      <c r="X149" s="17">
        <f t="shared" si="87"/>
        <v>120</v>
      </c>
      <c r="Y149" s="17">
        <f t="shared" si="87"/>
        <v>120</v>
      </c>
      <c r="Z149" s="17">
        <f t="shared" si="87"/>
        <v>120</v>
      </c>
      <c r="AA149" s="17">
        <f t="shared" si="87"/>
        <v>120</v>
      </c>
      <c r="AB149" s="17">
        <f t="shared" si="87"/>
        <v>120</v>
      </c>
      <c r="AC149" s="17">
        <f t="shared" si="87"/>
        <v>120</v>
      </c>
      <c r="AD149" s="17">
        <f t="shared" si="87"/>
        <v>120</v>
      </c>
      <c r="AE149" s="17">
        <f t="shared" si="87"/>
        <v>120</v>
      </c>
      <c r="AF149" s="17">
        <f t="shared" si="87"/>
        <v>120</v>
      </c>
      <c r="AG149" s="17">
        <f t="shared" si="87"/>
        <v>120</v>
      </c>
      <c r="AH149" s="17">
        <f t="shared" si="87"/>
        <v>120</v>
      </c>
      <c r="AI149" s="17">
        <f t="shared" si="87"/>
        <v>120</v>
      </c>
      <c r="AJ149" s="17">
        <f t="shared" si="87"/>
        <v>120</v>
      </c>
      <c r="AK149" s="17">
        <f t="shared" si="87"/>
        <v>120</v>
      </c>
    </row>
    <row r="150" spans="1:37" x14ac:dyDescent="0.35">
      <c r="A150" t="s">
        <v>635</v>
      </c>
      <c r="B150" s="165">
        <v>1107</v>
      </c>
      <c r="C150">
        <f t="shared" si="78"/>
        <v>1107</v>
      </c>
      <c r="D150">
        <f t="shared" ref="D150:AK150" si="88">C150</f>
        <v>1107</v>
      </c>
      <c r="E150">
        <f t="shared" si="88"/>
        <v>1107</v>
      </c>
      <c r="F150">
        <f t="shared" si="88"/>
        <v>1107</v>
      </c>
      <c r="G150">
        <f t="shared" si="88"/>
        <v>1107</v>
      </c>
      <c r="H150">
        <f t="shared" si="88"/>
        <v>1107</v>
      </c>
      <c r="I150">
        <f t="shared" si="88"/>
        <v>1107</v>
      </c>
      <c r="J150">
        <f t="shared" si="88"/>
        <v>1107</v>
      </c>
      <c r="K150">
        <f t="shared" si="88"/>
        <v>1107</v>
      </c>
      <c r="L150">
        <f t="shared" si="88"/>
        <v>1107</v>
      </c>
      <c r="M150">
        <f t="shared" si="88"/>
        <v>1107</v>
      </c>
      <c r="N150">
        <f t="shared" si="88"/>
        <v>1107</v>
      </c>
      <c r="O150">
        <f t="shared" si="88"/>
        <v>1107</v>
      </c>
      <c r="P150">
        <f t="shared" si="88"/>
        <v>1107</v>
      </c>
      <c r="Q150">
        <f t="shared" si="88"/>
        <v>1107</v>
      </c>
      <c r="R150">
        <f t="shared" si="88"/>
        <v>1107</v>
      </c>
      <c r="S150">
        <f t="shared" si="88"/>
        <v>1107</v>
      </c>
      <c r="T150">
        <f t="shared" si="88"/>
        <v>1107</v>
      </c>
      <c r="U150">
        <f t="shared" si="88"/>
        <v>1107</v>
      </c>
      <c r="V150">
        <f t="shared" si="88"/>
        <v>1107</v>
      </c>
      <c r="W150">
        <f t="shared" si="88"/>
        <v>1107</v>
      </c>
      <c r="X150">
        <f t="shared" si="88"/>
        <v>1107</v>
      </c>
      <c r="Y150">
        <f t="shared" si="88"/>
        <v>1107</v>
      </c>
      <c r="Z150">
        <f t="shared" si="88"/>
        <v>1107</v>
      </c>
      <c r="AA150">
        <f t="shared" si="88"/>
        <v>1107</v>
      </c>
      <c r="AB150">
        <f t="shared" si="88"/>
        <v>1107</v>
      </c>
      <c r="AC150">
        <f t="shared" si="88"/>
        <v>1107</v>
      </c>
      <c r="AD150">
        <f t="shared" si="88"/>
        <v>1107</v>
      </c>
      <c r="AE150">
        <f t="shared" si="88"/>
        <v>1107</v>
      </c>
      <c r="AF150">
        <f t="shared" si="88"/>
        <v>1107</v>
      </c>
      <c r="AG150">
        <f t="shared" si="88"/>
        <v>1107</v>
      </c>
      <c r="AH150">
        <f t="shared" si="88"/>
        <v>1107</v>
      </c>
      <c r="AI150">
        <f t="shared" si="88"/>
        <v>1107</v>
      </c>
      <c r="AJ150">
        <f t="shared" si="88"/>
        <v>1107</v>
      </c>
      <c r="AK150">
        <f t="shared" si="88"/>
        <v>1107</v>
      </c>
    </row>
    <row r="151" spans="1:37" x14ac:dyDescent="0.35">
      <c r="A151" s="17" t="s">
        <v>637</v>
      </c>
      <c r="B151" s="17">
        <v>120</v>
      </c>
      <c r="C151" s="17">
        <f t="shared" si="78"/>
        <v>120</v>
      </c>
      <c r="D151" s="17">
        <f t="shared" ref="D151:AK151" si="89">C151</f>
        <v>120</v>
      </c>
      <c r="E151" s="17">
        <f t="shared" si="89"/>
        <v>120</v>
      </c>
      <c r="F151" s="17">
        <f t="shared" si="89"/>
        <v>120</v>
      </c>
      <c r="G151" s="17">
        <f t="shared" si="89"/>
        <v>120</v>
      </c>
      <c r="H151" s="17">
        <f t="shared" si="89"/>
        <v>120</v>
      </c>
      <c r="I151" s="17">
        <f t="shared" si="89"/>
        <v>120</v>
      </c>
      <c r="J151" s="17">
        <f t="shared" si="89"/>
        <v>120</v>
      </c>
      <c r="K151" s="17">
        <f t="shared" si="89"/>
        <v>120</v>
      </c>
      <c r="L151" s="17">
        <f t="shared" si="89"/>
        <v>120</v>
      </c>
      <c r="M151" s="17">
        <f t="shared" si="89"/>
        <v>120</v>
      </c>
      <c r="N151" s="17">
        <f t="shared" si="89"/>
        <v>120</v>
      </c>
      <c r="O151" s="17">
        <f t="shared" si="89"/>
        <v>120</v>
      </c>
      <c r="P151" s="17">
        <f t="shared" si="89"/>
        <v>120</v>
      </c>
      <c r="Q151" s="17">
        <f t="shared" si="89"/>
        <v>120</v>
      </c>
      <c r="R151" s="17">
        <f t="shared" si="89"/>
        <v>120</v>
      </c>
      <c r="S151" s="17">
        <f t="shared" si="89"/>
        <v>120</v>
      </c>
      <c r="T151" s="17">
        <f t="shared" si="89"/>
        <v>120</v>
      </c>
      <c r="U151" s="17">
        <f t="shared" si="89"/>
        <v>120</v>
      </c>
      <c r="V151" s="17">
        <f t="shared" si="89"/>
        <v>120</v>
      </c>
      <c r="W151" s="17">
        <f t="shared" si="89"/>
        <v>120</v>
      </c>
      <c r="X151" s="17">
        <f t="shared" si="89"/>
        <v>120</v>
      </c>
      <c r="Y151" s="17">
        <f t="shared" si="89"/>
        <v>120</v>
      </c>
      <c r="Z151" s="17">
        <f t="shared" si="89"/>
        <v>120</v>
      </c>
      <c r="AA151" s="17">
        <f t="shared" si="89"/>
        <v>120</v>
      </c>
      <c r="AB151" s="17">
        <f t="shared" si="89"/>
        <v>120</v>
      </c>
      <c r="AC151" s="17">
        <f t="shared" si="89"/>
        <v>120</v>
      </c>
      <c r="AD151" s="17">
        <f t="shared" si="89"/>
        <v>120</v>
      </c>
      <c r="AE151" s="17">
        <f t="shared" si="89"/>
        <v>120</v>
      </c>
      <c r="AF151" s="17">
        <f t="shared" si="89"/>
        <v>120</v>
      </c>
      <c r="AG151" s="17">
        <f t="shared" si="89"/>
        <v>120</v>
      </c>
      <c r="AH151" s="17">
        <f t="shared" si="89"/>
        <v>120</v>
      </c>
      <c r="AI151" s="17">
        <f t="shared" si="89"/>
        <v>120</v>
      </c>
      <c r="AJ151" s="17">
        <f t="shared" si="89"/>
        <v>120</v>
      </c>
      <c r="AK151" s="17">
        <f t="shared" si="89"/>
        <v>120</v>
      </c>
    </row>
    <row r="152" spans="1:37" x14ac:dyDescent="0.35">
      <c r="A152" t="s">
        <v>638</v>
      </c>
      <c r="B152" s="165">
        <v>272</v>
      </c>
      <c r="C152">
        <f t="shared" si="78"/>
        <v>272</v>
      </c>
      <c r="D152">
        <f t="shared" ref="D152:AK152" si="90">C152</f>
        <v>272</v>
      </c>
      <c r="E152">
        <f t="shared" si="90"/>
        <v>272</v>
      </c>
      <c r="F152">
        <f t="shared" si="90"/>
        <v>272</v>
      </c>
      <c r="G152">
        <f t="shared" si="90"/>
        <v>272</v>
      </c>
      <c r="H152">
        <f t="shared" si="90"/>
        <v>272</v>
      </c>
      <c r="I152">
        <f t="shared" si="90"/>
        <v>272</v>
      </c>
      <c r="J152">
        <f t="shared" si="90"/>
        <v>272</v>
      </c>
      <c r="K152">
        <f t="shared" si="90"/>
        <v>272</v>
      </c>
      <c r="L152">
        <f t="shared" si="90"/>
        <v>272</v>
      </c>
      <c r="M152">
        <f t="shared" si="90"/>
        <v>272</v>
      </c>
      <c r="N152">
        <f t="shared" si="90"/>
        <v>272</v>
      </c>
      <c r="O152">
        <f t="shared" si="90"/>
        <v>272</v>
      </c>
      <c r="P152">
        <f t="shared" si="90"/>
        <v>272</v>
      </c>
      <c r="Q152">
        <f t="shared" si="90"/>
        <v>272</v>
      </c>
      <c r="R152">
        <f t="shared" si="90"/>
        <v>272</v>
      </c>
      <c r="S152">
        <f t="shared" si="90"/>
        <v>272</v>
      </c>
      <c r="T152">
        <f t="shared" si="90"/>
        <v>272</v>
      </c>
      <c r="U152">
        <f t="shared" si="90"/>
        <v>272</v>
      </c>
      <c r="V152">
        <f t="shared" si="90"/>
        <v>272</v>
      </c>
      <c r="W152">
        <f t="shared" si="90"/>
        <v>272</v>
      </c>
      <c r="X152">
        <f t="shared" si="90"/>
        <v>272</v>
      </c>
      <c r="Y152">
        <f t="shared" si="90"/>
        <v>272</v>
      </c>
      <c r="Z152">
        <f t="shared" si="90"/>
        <v>272</v>
      </c>
      <c r="AA152">
        <f t="shared" si="90"/>
        <v>272</v>
      </c>
      <c r="AB152">
        <f t="shared" si="90"/>
        <v>272</v>
      </c>
      <c r="AC152">
        <f t="shared" si="90"/>
        <v>272</v>
      </c>
      <c r="AD152">
        <f t="shared" si="90"/>
        <v>272</v>
      </c>
      <c r="AE152">
        <f t="shared" si="90"/>
        <v>272</v>
      </c>
      <c r="AF152">
        <f t="shared" si="90"/>
        <v>272</v>
      </c>
      <c r="AG152">
        <f t="shared" si="90"/>
        <v>272</v>
      </c>
      <c r="AH152">
        <f t="shared" si="90"/>
        <v>272</v>
      </c>
      <c r="AI152">
        <f t="shared" si="90"/>
        <v>272</v>
      </c>
      <c r="AJ152">
        <f t="shared" si="90"/>
        <v>272</v>
      </c>
      <c r="AK152">
        <f t="shared" si="90"/>
        <v>272</v>
      </c>
    </row>
    <row r="153" spans="1:37" x14ac:dyDescent="0.35">
      <c r="A153" s="17" t="s">
        <v>640</v>
      </c>
      <c r="B153" s="17">
        <v>120</v>
      </c>
      <c r="C153" s="17">
        <f t="shared" si="78"/>
        <v>120</v>
      </c>
      <c r="D153" s="17">
        <f t="shared" ref="D153:AK153" si="91">C153</f>
        <v>120</v>
      </c>
      <c r="E153" s="17">
        <f t="shared" si="91"/>
        <v>120</v>
      </c>
      <c r="F153" s="17">
        <f t="shared" si="91"/>
        <v>120</v>
      </c>
      <c r="G153" s="17">
        <f t="shared" si="91"/>
        <v>120</v>
      </c>
      <c r="H153" s="17">
        <f t="shared" si="91"/>
        <v>120</v>
      </c>
      <c r="I153" s="17">
        <f t="shared" si="91"/>
        <v>120</v>
      </c>
      <c r="J153" s="17">
        <f t="shared" si="91"/>
        <v>120</v>
      </c>
      <c r="K153" s="17">
        <f t="shared" si="91"/>
        <v>120</v>
      </c>
      <c r="L153" s="17">
        <f t="shared" si="91"/>
        <v>120</v>
      </c>
      <c r="M153" s="17">
        <f t="shared" si="91"/>
        <v>120</v>
      </c>
      <c r="N153" s="17">
        <f t="shared" si="91"/>
        <v>120</v>
      </c>
      <c r="O153" s="17">
        <f t="shared" si="91"/>
        <v>120</v>
      </c>
      <c r="P153" s="17">
        <f t="shared" si="91"/>
        <v>120</v>
      </c>
      <c r="Q153" s="17">
        <f t="shared" si="91"/>
        <v>120</v>
      </c>
      <c r="R153" s="17">
        <f t="shared" si="91"/>
        <v>120</v>
      </c>
      <c r="S153" s="17">
        <f t="shared" si="91"/>
        <v>120</v>
      </c>
      <c r="T153" s="17">
        <f t="shared" si="91"/>
        <v>120</v>
      </c>
      <c r="U153" s="17">
        <f t="shared" si="91"/>
        <v>120</v>
      </c>
      <c r="V153" s="17">
        <f t="shared" si="91"/>
        <v>120</v>
      </c>
      <c r="W153" s="17">
        <f t="shared" si="91"/>
        <v>120</v>
      </c>
      <c r="X153" s="17">
        <f t="shared" si="91"/>
        <v>120</v>
      </c>
      <c r="Y153" s="17">
        <f t="shared" si="91"/>
        <v>120</v>
      </c>
      <c r="Z153" s="17">
        <f t="shared" si="91"/>
        <v>120</v>
      </c>
      <c r="AA153" s="17">
        <f t="shared" si="91"/>
        <v>120</v>
      </c>
      <c r="AB153" s="17">
        <f t="shared" si="91"/>
        <v>120</v>
      </c>
      <c r="AC153" s="17">
        <f t="shared" si="91"/>
        <v>120</v>
      </c>
      <c r="AD153" s="17">
        <f t="shared" si="91"/>
        <v>120</v>
      </c>
      <c r="AE153" s="17">
        <f t="shared" si="91"/>
        <v>120</v>
      </c>
      <c r="AF153" s="17">
        <f t="shared" si="91"/>
        <v>120</v>
      </c>
      <c r="AG153" s="17">
        <f t="shared" si="91"/>
        <v>120</v>
      </c>
      <c r="AH153" s="17">
        <f t="shared" si="91"/>
        <v>120</v>
      </c>
      <c r="AI153" s="17">
        <f t="shared" si="91"/>
        <v>120</v>
      </c>
      <c r="AJ153" s="17">
        <f t="shared" si="91"/>
        <v>120</v>
      </c>
      <c r="AK153" s="17">
        <f t="shared" si="91"/>
        <v>120</v>
      </c>
    </row>
    <row r="154" spans="1:37" x14ac:dyDescent="0.35">
      <c r="A154" t="s">
        <v>641</v>
      </c>
      <c r="B154" s="165">
        <f>767/2</f>
        <v>383.5</v>
      </c>
      <c r="C154">
        <f t="shared" si="78"/>
        <v>383.5</v>
      </c>
      <c r="D154">
        <f t="shared" ref="D154:AK161" si="92">C154</f>
        <v>383.5</v>
      </c>
      <c r="E154">
        <f t="shared" si="92"/>
        <v>383.5</v>
      </c>
      <c r="F154">
        <f t="shared" si="92"/>
        <v>383.5</v>
      </c>
      <c r="G154">
        <f t="shared" si="92"/>
        <v>383.5</v>
      </c>
      <c r="H154">
        <f t="shared" si="92"/>
        <v>383.5</v>
      </c>
      <c r="I154">
        <f t="shared" si="92"/>
        <v>383.5</v>
      </c>
      <c r="J154">
        <f t="shared" si="92"/>
        <v>383.5</v>
      </c>
      <c r="K154">
        <f t="shared" si="92"/>
        <v>383.5</v>
      </c>
      <c r="L154">
        <f t="shared" si="92"/>
        <v>383.5</v>
      </c>
      <c r="M154">
        <f t="shared" si="92"/>
        <v>383.5</v>
      </c>
      <c r="N154">
        <f t="shared" si="92"/>
        <v>383.5</v>
      </c>
      <c r="O154">
        <f t="shared" si="92"/>
        <v>383.5</v>
      </c>
      <c r="P154">
        <f t="shared" si="92"/>
        <v>383.5</v>
      </c>
      <c r="Q154">
        <f t="shared" si="92"/>
        <v>383.5</v>
      </c>
      <c r="R154">
        <f t="shared" si="92"/>
        <v>383.5</v>
      </c>
      <c r="S154">
        <f t="shared" si="92"/>
        <v>383.5</v>
      </c>
      <c r="T154">
        <f t="shared" si="92"/>
        <v>383.5</v>
      </c>
      <c r="U154">
        <f t="shared" si="92"/>
        <v>383.5</v>
      </c>
      <c r="V154">
        <f t="shared" si="92"/>
        <v>383.5</v>
      </c>
      <c r="W154">
        <f t="shared" si="92"/>
        <v>383.5</v>
      </c>
      <c r="X154">
        <f t="shared" si="92"/>
        <v>383.5</v>
      </c>
      <c r="Y154">
        <f t="shared" si="92"/>
        <v>383.5</v>
      </c>
      <c r="Z154">
        <f t="shared" si="92"/>
        <v>383.5</v>
      </c>
      <c r="AA154">
        <f t="shared" si="92"/>
        <v>383.5</v>
      </c>
      <c r="AB154">
        <f t="shared" si="92"/>
        <v>383.5</v>
      </c>
      <c r="AC154">
        <f t="shared" si="92"/>
        <v>383.5</v>
      </c>
      <c r="AD154">
        <f t="shared" si="92"/>
        <v>383.5</v>
      </c>
      <c r="AE154">
        <f t="shared" si="92"/>
        <v>383.5</v>
      </c>
      <c r="AF154">
        <f t="shared" si="92"/>
        <v>383.5</v>
      </c>
      <c r="AG154">
        <f t="shared" si="92"/>
        <v>383.5</v>
      </c>
      <c r="AH154">
        <f t="shared" si="92"/>
        <v>383.5</v>
      </c>
      <c r="AI154">
        <f t="shared" si="92"/>
        <v>383.5</v>
      </c>
      <c r="AJ154">
        <f t="shared" si="92"/>
        <v>383.5</v>
      </c>
      <c r="AK154">
        <f t="shared" si="92"/>
        <v>383.5</v>
      </c>
    </row>
    <row r="155" spans="1:37" x14ac:dyDescent="0.35">
      <c r="A155" s="4" t="s">
        <v>520</v>
      </c>
      <c r="B155" s="165">
        <v>9.99</v>
      </c>
      <c r="C155">
        <f t="shared" ref="C155:R162" si="93">B155</f>
        <v>9.99</v>
      </c>
      <c r="D155">
        <f t="shared" si="93"/>
        <v>9.99</v>
      </c>
      <c r="E155">
        <f t="shared" si="93"/>
        <v>9.99</v>
      </c>
      <c r="F155">
        <f t="shared" si="93"/>
        <v>9.99</v>
      </c>
      <c r="G155">
        <f t="shared" si="93"/>
        <v>9.99</v>
      </c>
      <c r="H155">
        <f t="shared" si="93"/>
        <v>9.99</v>
      </c>
      <c r="I155">
        <f t="shared" si="93"/>
        <v>9.99</v>
      </c>
      <c r="J155">
        <f t="shared" si="93"/>
        <v>9.99</v>
      </c>
      <c r="K155">
        <f t="shared" si="93"/>
        <v>9.99</v>
      </c>
      <c r="L155">
        <f t="shared" si="93"/>
        <v>9.99</v>
      </c>
      <c r="M155">
        <f t="shared" si="93"/>
        <v>9.99</v>
      </c>
      <c r="N155">
        <f t="shared" si="93"/>
        <v>9.99</v>
      </c>
      <c r="O155">
        <f t="shared" si="93"/>
        <v>9.99</v>
      </c>
      <c r="P155">
        <f t="shared" si="93"/>
        <v>9.99</v>
      </c>
      <c r="Q155">
        <f t="shared" si="93"/>
        <v>9.99</v>
      </c>
      <c r="R155">
        <f t="shared" si="93"/>
        <v>9.99</v>
      </c>
      <c r="S155">
        <f t="shared" si="92"/>
        <v>9.99</v>
      </c>
      <c r="T155">
        <f t="shared" si="92"/>
        <v>9.99</v>
      </c>
      <c r="U155">
        <f t="shared" si="92"/>
        <v>9.99</v>
      </c>
      <c r="V155">
        <f t="shared" si="92"/>
        <v>9.99</v>
      </c>
      <c r="W155">
        <f t="shared" si="92"/>
        <v>9.99</v>
      </c>
      <c r="X155">
        <f t="shared" si="92"/>
        <v>9.99</v>
      </c>
      <c r="Y155">
        <f t="shared" si="92"/>
        <v>9.99</v>
      </c>
      <c r="Z155">
        <f t="shared" si="92"/>
        <v>9.99</v>
      </c>
      <c r="AA155">
        <f t="shared" si="92"/>
        <v>9.99</v>
      </c>
      <c r="AB155">
        <f t="shared" si="92"/>
        <v>9.99</v>
      </c>
      <c r="AC155">
        <f t="shared" si="92"/>
        <v>9.99</v>
      </c>
      <c r="AD155">
        <f t="shared" si="92"/>
        <v>9.99</v>
      </c>
      <c r="AE155">
        <f t="shared" si="92"/>
        <v>9.99</v>
      </c>
      <c r="AF155">
        <f t="shared" si="92"/>
        <v>9.99</v>
      </c>
      <c r="AG155">
        <f t="shared" si="92"/>
        <v>9.99</v>
      </c>
      <c r="AH155">
        <f t="shared" si="92"/>
        <v>9.99</v>
      </c>
      <c r="AI155">
        <f t="shared" si="92"/>
        <v>9.99</v>
      </c>
      <c r="AJ155">
        <f t="shared" si="92"/>
        <v>9.99</v>
      </c>
      <c r="AK155">
        <f t="shared" si="92"/>
        <v>9.99</v>
      </c>
    </row>
    <row r="156" spans="1:37" x14ac:dyDescent="0.35">
      <c r="A156" s="4" t="s">
        <v>504</v>
      </c>
      <c r="B156" s="165">
        <v>5.54</v>
      </c>
      <c r="C156">
        <f t="shared" si="93"/>
        <v>5.54</v>
      </c>
      <c r="D156">
        <f t="shared" si="92"/>
        <v>5.54</v>
      </c>
      <c r="E156">
        <f t="shared" si="92"/>
        <v>5.54</v>
      </c>
      <c r="F156">
        <f t="shared" si="92"/>
        <v>5.54</v>
      </c>
      <c r="G156">
        <f t="shared" si="92"/>
        <v>5.54</v>
      </c>
      <c r="H156">
        <f t="shared" si="92"/>
        <v>5.54</v>
      </c>
      <c r="I156">
        <f t="shared" si="92"/>
        <v>5.54</v>
      </c>
      <c r="J156">
        <f t="shared" si="92"/>
        <v>5.54</v>
      </c>
      <c r="K156">
        <f t="shared" si="92"/>
        <v>5.54</v>
      </c>
      <c r="L156">
        <f t="shared" si="92"/>
        <v>5.54</v>
      </c>
      <c r="M156">
        <f t="shared" si="92"/>
        <v>5.54</v>
      </c>
      <c r="N156">
        <f t="shared" si="92"/>
        <v>5.54</v>
      </c>
      <c r="O156">
        <f t="shared" si="92"/>
        <v>5.54</v>
      </c>
      <c r="P156">
        <f t="shared" si="92"/>
        <v>5.54</v>
      </c>
      <c r="Q156">
        <f t="shared" si="92"/>
        <v>5.54</v>
      </c>
      <c r="R156">
        <f t="shared" si="92"/>
        <v>5.54</v>
      </c>
      <c r="S156">
        <f t="shared" si="92"/>
        <v>5.54</v>
      </c>
      <c r="T156">
        <f t="shared" si="92"/>
        <v>5.54</v>
      </c>
      <c r="U156">
        <f t="shared" si="92"/>
        <v>5.54</v>
      </c>
      <c r="V156">
        <f t="shared" si="92"/>
        <v>5.54</v>
      </c>
      <c r="W156">
        <f t="shared" si="92"/>
        <v>5.54</v>
      </c>
      <c r="X156">
        <f t="shared" si="92"/>
        <v>5.54</v>
      </c>
      <c r="Y156">
        <f t="shared" si="92"/>
        <v>5.54</v>
      </c>
      <c r="Z156">
        <f t="shared" si="92"/>
        <v>5.54</v>
      </c>
      <c r="AA156">
        <f t="shared" si="92"/>
        <v>5.54</v>
      </c>
      <c r="AB156">
        <f t="shared" si="92"/>
        <v>5.54</v>
      </c>
      <c r="AC156">
        <f t="shared" si="92"/>
        <v>5.54</v>
      </c>
      <c r="AD156">
        <f t="shared" si="92"/>
        <v>5.54</v>
      </c>
      <c r="AE156">
        <f t="shared" si="92"/>
        <v>5.54</v>
      </c>
      <c r="AF156">
        <f t="shared" si="92"/>
        <v>5.54</v>
      </c>
      <c r="AG156">
        <f t="shared" si="92"/>
        <v>5.54</v>
      </c>
      <c r="AH156">
        <f t="shared" si="92"/>
        <v>5.54</v>
      </c>
      <c r="AI156">
        <f t="shared" si="92"/>
        <v>5.54</v>
      </c>
      <c r="AJ156">
        <f t="shared" si="92"/>
        <v>5.54</v>
      </c>
      <c r="AK156">
        <f t="shared" si="92"/>
        <v>5.54</v>
      </c>
    </row>
    <row r="157" spans="1:37" x14ac:dyDescent="0.35">
      <c r="A157" s="4" t="s">
        <v>604</v>
      </c>
      <c r="B157" s="165">
        <v>5.7</v>
      </c>
      <c r="C157">
        <f t="shared" si="93"/>
        <v>5.7</v>
      </c>
      <c r="D157">
        <f t="shared" si="92"/>
        <v>5.7</v>
      </c>
      <c r="E157">
        <f t="shared" si="92"/>
        <v>5.7</v>
      </c>
      <c r="F157">
        <f t="shared" si="92"/>
        <v>5.7</v>
      </c>
      <c r="G157">
        <f t="shared" si="92"/>
        <v>5.7</v>
      </c>
      <c r="H157">
        <f t="shared" si="92"/>
        <v>5.7</v>
      </c>
      <c r="I157">
        <f t="shared" si="92"/>
        <v>5.7</v>
      </c>
      <c r="J157">
        <f t="shared" si="92"/>
        <v>5.7</v>
      </c>
      <c r="K157">
        <f t="shared" si="92"/>
        <v>5.7</v>
      </c>
      <c r="L157">
        <f t="shared" si="92"/>
        <v>5.7</v>
      </c>
      <c r="M157">
        <f t="shared" si="92"/>
        <v>5.7</v>
      </c>
      <c r="N157">
        <f t="shared" si="92"/>
        <v>5.7</v>
      </c>
      <c r="O157">
        <f t="shared" si="92"/>
        <v>5.7</v>
      </c>
      <c r="P157">
        <f t="shared" si="92"/>
        <v>5.7</v>
      </c>
      <c r="Q157">
        <f t="shared" si="92"/>
        <v>5.7</v>
      </c>
      <c r="R157">
        <f t="shared" si="92"/>
        <v>5.7</v>
      </c>
      <c r="S157">
        <f t="shared" si="92"/>
        <v>5.7</v>
      </c>
      <c r="T157">
        <f t="shared" si="92"/>
        <v>5.7</v>
      </c>
      <c r="U157">
        <f t="shared" si="92"/>
        <v>5.7</v>
      </c>
      <c r="V157">
        <f t="shared" si="92"/>
        <v>5.7</v>
      </c>
      <c r="W157">
        <f t="shared" si="92"/>
        <v>5.7</v>
      </c>
      <c r="X157">
        <f t="shared" si="92"/>
        <v>5.7</v>
      </c>
      <c r="Y157">
        <f t="shared" si="92"/>
        <v>5.7</v>
      </c>
      <c r="Z157">
        <f t="shared" si="92"/>
        <v>5.7</v>
      </c>
      <c r="AA157">
        <f t="shared" si="92"/>
        <v>5.7</v>
      </c>
      <c r="AB157">
        <f t="shared" si="92"/>
        <v>5.7</v>
      </c>
      <c r="AC157">
        <f t="shared" si="92"/>
        <v>5.7</v>
      </c>
      <c r="AD157">
        <f t="shared" si="92"/>
        <v>5.7</v>
      </c>
      <c r="AE157">
        <f t="shared" si="92"/>
        <v>5.7</v>
      </c>
      <c r="AF157">
        <f t="shared" si="92"/>
        <v>5.7</v>
      </c>
      <c r="AG157">
        <f t="shared" si="92"/>
        <v>5.7</v>
      </c>
      <c r="AH157">
        <f t="shared" si="92"/>
        <v>5.7</v>
      </c>
      <c r="AI157">
        <f t="shared" si="92"/>
        <v>5.7</v>
      </c>
      <c r="AJ157">
        <f t="shared" si="92"/>
        <v>5.7</v>
      </c>
      <c r="AK157">
        <f t="shared" si="92"/>
        <v>5.7</v>
      </c>
    </row>
    <row r="158" spans="1:37" x14ac:dyDescent="0.35">
      <c r="A158" s="4" t="s">
        <v>605</v>
      </c>
      <c r="B158" s="165">
        <v>0.42</v>
      </c>
      <c r="C158">
        <f t="shared" si="93"/>
        <v>0.42</v>
      </c>
      <c r="D158">
        <f t="shared" si="92"/>
        <v>0.42</v>
      </c>
      <c r="E158">
        <f t="shared" si="92"/>
        <v>0.42</v>
      </c>
      <c r="F158">
        <f t="shared" si="92"/>
        <v>0.42</v>
      </c>
      <c r="G158">
        <f t="shared" si="92"/>
        <v>0.42</v>
      </c>
      <c r="H158">
        <f t="shared" si="92"/>
        <v>0.42</v>
      </c>
      <c r="I158">
        <f t="shared" si="92"/>
        <v>0.42</v>
      </c>
      <c r="J158">
        <f t="shared" si="92"/>
        <v>0.42</v>
      </c>
      <c r="K158">
        <f t="shared" si="92"/>
        <v>0.42</v>
      </c>
      <c r="L158">
        <f t="shared" si="92"/>
        <v>0.42</v>
      </c>
      <c r="M158">
        <f t="shared" si="92"/>
        <v>0.42</v>
      </c>
      <c r="N158">
        <f t="shared" si="92"/>
        <v>0.42</v>
      </c>
      <c r="O158">
        <f t="shared" si="92"/>
        <v>0.42</v>
      </c>
      <c r="P158">
        <f t="shared" si="92"/>
        <v>0.42</v>
      </c>
      <c r="Q158">
        <f t="shared" si="92"/>
        <v>0.42</v>
      </c>
      <c r="R158">
        <f t="shared" si="92"/>
        <v>0.42</v>
      </c>
      <c r="S158">
        <f t="shared" si="92"/>
        <v>0.42</v>
      </c>
      <c r="T158">
        <f t="shared" si="92"/>
        <v>0.42</v>
      </c>
      <c r="U158">
        <f t="shared" si="92"/>
        <v>0.42</v>
      </c>
      <c r="V158">
        <f t="shared" si="92"/>
        <v>0.42</v>
      </c>
      <c r="W158">
        <f t="shared" si="92"/>
        <v>0.42</v>
      </c>
      <c r="X158">
        <f t="shared" si="92"/>
        <v>0.42</v>
      </c>
      <c r="Y158">
        <f t="shared" si="92"/>
        <v>0.42</v>
      </c>
      <c r="Z158">
        <f t="shared" si="92"/>
        <v>0.42</v>
      </c>
      <c r="AA158">
        <f t="shared" si="92"/>
        <v>0.42</v>
      </c>
      <c r="AB158">
        <f t="shared" si="92"/>
        <v>0.42</v>
      </c>
      <c r="AC158">
        <f t="shared" si="92"/>
        <v>0.42</v>
      </c>
      <c r="AD158">
        <f t="shared" si="92"/>
        <v>0.42</v>
      </c>
      <c r="AE158">
        <f t="shared" si="92"/>
        <v>0.42</v>
      </c>
      <c r="AF158">
        <f t="shared" si="92"/>
        <v>0.42</v>
      </c>
      <c r="AG158">
        <f t="shared" si="92"/>
        <v>0.42</v>
      </c>
      <c r="AH158">
        <f t="shared" si="92"/>
        <v>0.42</v>
      </c>
      <c r="AI158">
        <f t="shared" si="92"/>
        <v>0.42</v>
      </c>
      <c r="AJ158">
        <f t="shared" si="92"/>
        <v>0.42</v>
      </c>
      <c r="AK158">
        <f t="shared" si="92"/>
        <v>0.42</v>
      </c>
    </row>
    <row r="159" spans="1:37" x14ac:dyDescent="0.35">
      <c r="A159" s="4" t="s">
        <v>606</v>
      </c>
      <c r="B159" s="165">
        <v>3.55</v>
      </c>
      <c r="C159">
        <f t="shared" si="93"/>
        <v>3.55</v>
      </c>
      <c r="D159">
        <f t="shared" si="92"/>
        <v>3.55</v>
      </c>
      <c r="E159">
        <f t="shared" si="92"/>
        <v>3.55</v>
      </c>
      <c r="F159">
        <f t="shared" si="92"/>
        <v>3.55</v>
      </c>
      <c r="G159">
        <f t="shared" si="92"/>
        <v>3.55</v>
      </c>
      <c r="H159">
        <f t="shared" si="92"/>
        <v>3.55</v>
      </c>
      <c r="I159">
        <f t="shared" si="92"/>
        <v>3.55</v>
      </c>
      <c r="J159">
        <f t="shared" si="92"/>
        <v>3.55</v>
      </c>
      <c r="K159">
        <f t="shared" si="92"/>
        <v>3.55</v>
      </c>
      <c r="L159">
        <f t="shared" si="92"/>
        <v>3.55</v>
      </c>
      <c r="M159">
        <f t="shared" si="92"/>
        <v>3.55</v>
      </c>
      <c r="N159">
        <f t="shared" si="92"/>
        <v>3.55</v>
      </c>
      <c r="O159">
        <f t="shared" si="92"/>
        <v>3.55</v>
      </c>
      <c r="P159">
        <f t="shared" si="92"/>
        <v>3.55</v>
      </c>
      <c r="Q159">
        <f t="shared" si="92"/>
        <v>3.55</v>
      </c>
      <c r="R159">
        <f t="shared" si="92"/>
        <v>3.55</v>
      </c>
      <c r="S159">
        <f t="shared" si="92"/>
        <v>3.55</v>
      </c>
      <c r="T159">
        <f t="shared" si="92"/>
        <v>3.55</v>
      </c>
      <c r="U159">
        <f t="shared" si="92"/>
        <v>3.55</v>
      </c>
      <c r="V159">
        <f t="shared" si="92"/>
        <v>3.55</v>
      </c>
      <c r="W159">
        <f t="shared" si="92"/>
        <v>3.55</v>
      </c>
      <c r="X159">
        <f t="shared" si="92"/>
        <v>3.55</v>
      </c>
      <c r="Y159">
        <f t="shared" si="92"/>
        <v>3.55</v>
      </c>
      <c r="Z159">
        <f t="shared" si="92"/>
        <v>3.55</v>
      </c>
      <c r="AA159">
        <f t="shared" si="92"/>
        <v>3.55</v>
      </c>
      <c r="AB159">
        <f t="shared" si="92"/>
        <v>3.55</v>
      </c>
      <c r="AC159">
        <f t="shared" si="92"/>
        <v>3.55</v>
      </c>
      <c r="AD159">
        <f t="shared" si="92"/>
        <v>3.55</v>
      </c>
      <c r="AE159">
        <f t="shared" si="92"/>
        <v>3.55</v>
      </c>
      <c r="AF159">
        <f t="shared" si="92"/>
        <v>3.55</v>
      </c>
      <c r="AG159">
        <f t="shared" si="92"/>
        <v>3.55</v>
      </c>
      <c r="AH159">
        <f t="shared" si="92"/>
        <v>3.55</v>
      </c>
      <c r="AI159">
        <f t="shared" si="92"/>
        <v>3.55</v>
      </c>
      <c r="AJ159">
        <f t="shared" si="92"/>
        <v>3.55</v>
      </c>
      <c r="AK159">
        <f t="shared" si="92"/>
        <v>3.55</v>
      </c>
    </row>
    <row r="160" spans="1:37" x14ac:dyDescent="0.35">
      <c r="A160" s="4" t="s">
        <v>607</v>
      </c>
      <c r="B160" s="165">
        <v>2.14</v>
      </c>
      <c r="C160">
        <f t="shared" si="93"/>
        <v>2.14</v>
      </c>
      <c r="D160">
        <f t="shared" si="92"/>
        <v>2.14</v>
      </c>
      <c r="E160">
        <f t="shared" si="92"/>
        <v>2.14</v>
      </c>
      <c r="F160">
        <f t="shared" si="92"/>
        <v>2.14</v>
      </c>
      <c r="G160">
        <f t="shared" si="92"/>
        <v>2.14</v>
      </c>
      <c r="H160">
        <f t="shared" si="92"/>
        <v>2.14</v>
      </c>
      <c r="I160">
        <f t="shared" si="92"/>
        <v>2.14</v>
      </c>
      <c r="J160">
        <f t="shared" si="92"/>
        <v>2.14</v>
      </c>
      <c r="K160">
        <f t="shared" si="92"/>
        <v>2.14</v>
      </c>
      <c r="L160">
        <f t="shared" si="92"/>
        <v>2.14</v>
      </c>
      <c r="M160">
        <f t="shared" si="92"/>
        <v>2.14</v>
      </c>
      <c r="N160">
        <f t="shared" si="92"/>
        <v>2.14</v>
      </c>
      <c r="O160">
        <f t="shared" si="92"/>
        <v>2.14</v>
      </c>
      <c r="P160">
        <f t="shared" si="92"/>
        <v>2.14</v>
      </c>
      <c r="Q160">
        <f t="shared" si="92"/>
        <v>2.14</v>
      </c>
      <c r="R160">
        <f t="shared" si="92"/>
        <v>2.14</v>
      </c>
      <c r="S160">
        <f t="shared" si="92"/>
        <v>2.14</v>
      </c>
      <c r="T160">
        <f t="shared" si="92"/>
        <v>2.14</v>
      </c>
      <c r="U160">
        <f t="shared" si="92"/>
        <v>2.14</v>
      </c>
      <c r="V160">
        <f t="shared" si="92"/>
        <v>2.14</v>
      </c>
      <c r="W160">
        <f t="shared" si="92"/>
        <v>2.14</v>
      </c>
      <c r="X160">
        <f t="shared" si="92"/>
        <v>2.14</v>
      </c>
      <c r="Y160">
        <f t="shared" si="92"/>
        <v>2.14</v>
      </c>
      <c r="Z160">
        <f t="shared" si="92"/>
        <v>2.14</v>
      </c>
      <c r="AA160">
        <f t="shared" si="92"/>
        <v>2.14</v>
      </c>
      <c r="AB160">
        <f t="shared" si="92"/>
        <v>2.14</v>
      </c>
      <c r="AC160">
        <f t="shared" si="92"/>
        <v>2.14</v>
      </c>
      <c r="AD160">
        <f t="shared" si="92"/>
        <v>2.14</v>
      </c>
      <c r="AE160">
        <f t="shared" si="92"/>
        <v>2.14</v>
      </c>
      <c r="AF160">
        <f t="shared" si="92"/>
        <v>2.14</v>
      </c>
      <c r="AG160">
        <f t="shared" si="92"/>
        <v>2.14</v>
      </c>
      <c r="AH160">
        <f t="shared" si="92"/>
        <v>2.14</v>
      </c>
      <c r="AI160">
        <f t="shared" si="92"/>
        <v>2.14</v>
      </c>
      <c r="AJ160">
        <f t="shared" si="92"/>
        <v>2.14</v>
      </c>
      <c r="AK160">
        <f t="shared" si="92"/>
        <v>2.14</v>
      </c>
    </row>
    <row r="161" spans="1:37" x14ac:dyDescent="0.35">
      <c r="A161" s="4" t="s">
        <v>610</v>
      </c>
      <c r="B161" s="165">
        <v>2.72</v>
      </c>
      <c r="C161">
        <f t="shared" si="93"/>
        <v>2.72</v>
      </c>
      <c r="D161">
        <f t="shared" si="92"/>
        <v>2.72</v>
      </c>
      <c r="E161">
        <f t="shared" si="92"/>
        <v>2.72</v>
      </c>
      <c r="F161">
        <f t="shared" si="92"/>
        <v>2.72</v>
      </c>
      <c r="G161">
        <f t="shared" si="92"/>
        <v>2.72</v>
      </c>
      <c r="H161">
        <f t="shared" si="92"/>
        <v>2.72</v>
      </c>
      <c r="I161">
        <f t="shared" si="92"/>
        <v>2.72</v>
      </c>
      <c r="J161">
        <f t="shared" si="92"/>
        <v>2.72</v>
      </c>
      <c r="K161">
        <f t="shared" si="92"/>
        <v>2.72</v>
      </c>
      <c r="L161">
        <f t="shared" si="92"/>
        <v>2.72</v>
      </c>
      <c r="M161">
        <f t="shared" si="92"/>
        <v>2.72</v>
      </c>
      <c r="N161">
        <f t="shared" si="92"/>
        <v>2.72</v>
      </c>
      <c r="O161">
        <f t="shared" si="92"/>
        <v>2.72</v>
      </c>
      <c r="P161">
        <f t="shared" si="92"/>
        <v>2.72</v>
      </c>
      <c r="Q161">
        <f t="shared" si="92"/>
        <v>2.72</v>
      </c>
      <c r="R161">
        <f t="shared" si="92"/>
        <v>2.72</v>
      </c>
      <c r="S161">
        <f t="shared" si="92"/>
        <v>2.72</v>
      </c>
      <c r="T161">
        <f t="shared" si="92"/>
        <v>2.72</v>
      </c>
      <c r="U161">
        <f t="shared" si="92"/>
        <v>2.72</v>
      </c>
      <c r="V161">
        <f t="shared" si="92"/>
        <v>2.72</v>
      </c>
      <c r="W161">
        <f t="shared" si="92"/>
        <v>2.72</v>
      </c>
      <c r="X161">
        <f t="shared" si="92"/>
        <v>2.72</v>
      </c>
      <c r="Y161">
        <f t="shared" si="92"/>
        <v>2.72</v>
      </c>
      <c r="Z161">
        <f t="shared" si="92"/>
        <v>2.72</v>
      </c>
      <c r="AA161">
        <f t="shared" si="92"/>
        <v>2.72</v>
      </c>
      <c r="AB161">
        <f t="shared" si="92"/>
        <v>2.72</v>
      </c>
      <c r="AC161">
        <f t="shared" si="92"/>
        <v>2.72</v>
      </c>
      <c r="AD161">
        <f t="shared" si="92"/>
        <v>2.72</v>
      </c>
      <c r="AE161">
        <f t="shared" si="92"/>
        <v>2.72</v>
      </c>
      <c r="AF161">
        <f t="shared" si="92"/>
        <v>2.72</v>
      </c>
      <c r="AG161">
        <f t="shared" si="92"/>
        <v>2.72</v>
      </c>
      <c r="AH161">
        <f t="shared" si="92"/>
        <v>2.72</v>
      </c>
      <c r="AI161">
        <f t="shared" si="92"/>
        <v>2.72</v>
      </c>
      <c r="AJ161">
        <f t="shared" ref="D161:AK162" si="94">AI161</f>
        <v>2.72</v>
      </c>
      <c r="AK161">
        <f t="shared" si="94"/>
        <v>2.72</v>
      </c>
    </row>
    <row r="162" spans="1:37" x14ac:dyDescent="0.35">
      <c r="A162" s="4" t="s">
        <v>611</v>
      </c>
      <c r="B162" s="165">
        <v>2.41</v>
      </c>
      <c r="C162">
        <f t="shared" si="93"/>
        <v>2.41</v>
      </c>
      <c r="D162">
        <f t="shared" si="94"/>
        <v>2.41</v>
      </c>
      <c r="E162">
        <f t="shared" si="94"/>
        <v>2.41</v>
      </c>
      <c r="F162">
        <f t="shared" si="94"/>
        <v>2.41</v>
      </c>
      <c r="G162">
        <f t="shared" si="94"/>
        <v>2.41</v>
      </c>
      <c r="H162">
        <f t="shared" si="94"/>
        <v>2.41</v>
      </c>
      <c r="I162">
        <f t="shared" si="94"/>
        <v>2.41</v>
      </c>
      <c r="J162">
        <f t="shared" si="94"/>
        <v>2.41</v>
      </c>
      <c r="K162">
        <f t="shared" si="94"/>
        <v>2.41</v>
      </c>
      <c r="L162">
        <f t="shared" si="94"/>
        <v>2.41</v>
      </c>
      <c r="M162">
        <f t="shared" si="94"/>
        <v>2.41</v>
      </c>
      <c r="N162">
        <f t="shared" si="94"/>
        <v>2.41</v>
      </c>
      <c r="O162">
        <f t="shared" si="94"/>
        <v>2.41</v>
      </c>
      <c r="P162">
        <f t="shared" si="94"/>
        <v>2.41</v>
      </c>
      <c r="Q162">
        <f t="shared" si="94"/>
        <v>2.41</v>
      </c>
      <c r="R162">
        <f t="shared" si="94"/>
        <v>2.41</v>
      </c>
      <c r="S162">
        <f t="shared" si="94"/>
        <v>2.41</v>
      </c>
      <c r="T162">
        <f t="shared" si="94"/>
        <v>2.41</v>
      </c>
      <c r="U162">
        <f t="shared" si="94"/>
        <v>2.41</v>
      </c>
      <c r="V162">
        <f t="shared" si="94"/>
        <v>2.41</v>
      </c>
      <c r="W162">
        <f t="shared" si="94"/>
        <v>2.41</v>
      </c>
      <c r="X162">
        <f t="shared" si="94"/>
        <v>2.41</v>
      </c>
      <c r="Y162">
        <f t="shared" si="94"/>
        <v>2.41</v>
      </c>
      <c r="Z162">
        <f t="shared" si="94"/>
        <v>2.41</v>
      </c>
      <c r="AA162">
        <f t="shared" si="94"/>
        <v>2.41</v>
      </c>
      <c r="AB162">
        <f t="shared" si="94"/>
        <v>2.41</v>
      </c>
      <c r="AC162">
        <f t="shared" si="94"/>
        <v>2.41</v>
      </c>
      <c r="AD162">
        <f t="shared" si="94"/>
        <v>2.41</v>
      </c>
      <c r="AE162">
        <f t="shared" si="94"/>
        <v>2.41</v>
      </c>
      <c r="AF162">
        <f t="shared" si="94"/>
        <v>2.41</v>
      </c>
      <c r="AG162">
        <f t="shared" si="94"/>
        <v>2.41</v>
      </c>
      <c r="AH162">
        <f t="shared" si="94"/>
        <v>2.41</v>
      </c>
      <c r="AI162">
        <f t="shared" si="94"/>
        <v>2.41</v>
      </c>
      <c r="AJ162">
        <f t="shared" si="94"/>
        <v>2.41</v>
      </c>
      <c r="AK162">
        <f t="shared" si="94"/>
        <v>2.41</v>
      </c>
    </row>
    <row r="166" spans="1:37" x14ac:dyDescent="0.35">
      <c r="A166" s="367" t="s">
        <v>1476</v>
      </c>
      <c r="B166" t="s">
        <v>1477</v>
      </c>
    </row>
    <row r="167" spans="1:37" x14ac:dyDescent="0.35">
      <c r="B167">
        <v>2020</v>
      </c>
      <c r="C167">
        <v>2021</v>
      </c>
      <c r="D167">
        <v>2022</v>
      </c>
      <c r="E167">
        <v>2023</v>
      </c>
      <c r="F167">
        <v>2024</v>
      </c>
      <c r="G167">
        <v>2025</v>
      </c>
      <c r="H167">
        <v>2026</v>
      </c>
      <c r="I167">
        <v>2027</v>
      </c>
      <c r="J167">
        <v>2028</v>
      </c>
      <c r="K167">
        <v>2029</v>
      </c>
      <c r="L167">
        <v>2030</v>
      </c>
      <c r="M167">
        <v>2031</v>
      </c>
      <c r="N167">
        <v>2032</v>
      </c>
      <c r="O167">
        <v>2033</v>
      </c>
      <c r="P167">
        <v>2034</v>
      </c>
      <c r="Q167">
        <v>2035</v>
      </c>
      <c r="R167">
        <v>2036</v>
      </c>
      <c r="S167">
        <v>2037</v>
      </c>
      <c r="T167">
        <v>2038</v>
      </c>
      <c r="U167">
        <v>2039</v>
      </c>
      <c r="V167">
        <v>2040</v>
      </c>
      <c r="W167">
        <v>2041</v>
      </c>
      <c r="X167">
        <v>2042</v>
      </c>
      <c r="Y167">
        <v>2043</v>
      </c>
      <c r="Z167">
        <v>2044</v>
      </c>
      <c r="AA167">
        <v>2045</v>
      </c>
      <c r="AB167">
        <v>2046</v>
      </c>
      <c r="AC167">
        <v>2047</v>
      </c>
      <c r="AD167">
        <v>2048</v>
      </c>
      <c r="AE167">
        <v>2049</v>
      </c>
      <c r="AF167">
        <v>2050</v>
      </c>
      <c r="AG167">
        <v>2051</v>
      </c>
      <c r="AH167">
        <v>2052</v>
      </c>
      <c r="AI167">
        <v>2053</v>
      </c>
      <c r="AJ167">
        <v>2054</v>
      </c>
      <c r="AK167" t="s">
        <v>1418</v>
      </c>
    </row>
    <row r="168" spans="1:37" x14ac:dyDescent="0.35">
      <c r="A168" t="s">
        <v>506</v>
      </c>
      <c r="B168" s="165">
        <v>298</v>
      </c>
      <c r="C168">
        <f t="shared" ref="C168:R184" si="95">B168</f>
        <v>298</v>
      </c>
      <c r="D168">
        <f t="shared" ref="D168:S183" si="96">C168</f>
        <v>298</v>
      </c>
      <c r="E168">
        <f t="shared" ref="E168:E180" si="97">D168</f>
        <v>298</v>
      </c>
      <c r="F168">
        <f t="shared" ref="F168:F180" si="98">E168</f>
        <v>298</v>
      </c>
      <c r="G168">
        <f t="shared" ref="G168:G180" si="99">F168</f>
        <v>298</v>
      </c>
      <c r="H168">
        <f t="shared" ref="H168:H180" si="100">G168</f>
        <v>298</v>
      </c>
      <c r="I168">
        <f t="shared" ref="I168:I180" si="101">H168</f>
        <v>298</v>
      </c>
      <c r="J168">
        <f t="shared" ref="J168:J180" si="102">I168</f>
        <v>298</v>
      </c>
      <c r="K168">
        <f t="shared" ref="K168:K180" si="103">J168</f>
        <v>298</v>
      </c>
      <c r="L168">
        <f t="shared" ref="L168:L180" si="104">K168</f>
        <v>298</v>
      </c>
      <c r="M168">
        <f t="shared" ref="M168:M180" si="105">L168</f>
        <v>298</v>
      </c>
      <c r="N168">
        <f t="shared" ref="N168:N180" si="106">M168</f>
        <v>298</v>
      </c>
      <c r="O168">
        <f t="shared" ref="O168:O180" si="107">N168</f>
        <v>298</v>
      </c>
      <c r="P168">
        <f t="shared" ref="P168:P180" si="108">O168</f>
        <v>298</v>
      </c>
      <c r="Q168">
        <f t="shared" ref="Q168:Q180" si="109">P168</f>
        <v>298</v>
      </c>
      <c r="R168">
        <f t="shared" ref="R168:R180" si="110">Q168</f>
        <v>298</v>
      </c>
      <c r="S168">
        <f t="shared" ref="S168:S180" si="111">R168</f>
        <v>298</v>
      </c>
      <c r="T168">
        <f t="shared" ref="T168:AI183" si="112">S168</f>
        <v>298</v>
      </c>
      <c r="U168">
        <f t="shared" ref="U168:U180" si="113">T168</f>
        <v>298</v>
      </c>
      <c r="V168">
        <f t="shared" ref="V168:V180" si="114">U168</f>
        <v>298</v>
      </c>
      <c r="W168">
        <f t="shared" ref="W168:W180" si="115">V168</f>
        <v>298</v>
      </c>
      <c r="X168">
        <f t="shared" ref="X168:X180" si="116">W168</f>
        <v>298</v>
      </c>
      <c r="Y168">
        <f t="shared" ref="Y168:Y180" si="117">X168</f>
        <v>298</v>
      </c>
      <c r="Z168">
        <f t="shared" ref="Z168:Z180" si="118">Y168</f>
        <v>298</v>
      </c>
      <c r="AA168">
        <f t="shared" ref="AA168:AA180" si="119">Z168</f>
        <v>298</v>
      </c>
      <c r="AB168">
        <f t="shared" ref="AB168:AB180" si="120">AA168</f>
        <v>298</v>
      </c>
      <c r="AC168">
        <f t="shared" ref="AC168:AC180" si="121">AB168</f>
        <v>298</v>
      </c>
      <c r="AD168">
        <f t="shared" ref="AD168:AD180" si="122">AC168</f>
        <v>298</v>
      </c>
      <c r="AE168">
        <f t="shared" ref="AE168:AE180" si="123">AD168</f>
        <v>298</v>
      </c>
      <c r="AF168">
        <f t="shared" ref="AF168:AF180" si="124">AE168</f>
        <v>298</v>
      </c>
      <c r="AG168">
        <f t="shared" ref="AG168:AG180" si="125">AF168</f>
        <v>298</v>
      </c>
      <c r="AH168">
        <f t="shared" ref="AH168:AH180" si="126">AG168</f>
        <v>298</v>
      </c>
      <c r="AI168">
        <f t="shared" ref="AI168:AI180" si="127">AH168</f>
        <v>298</v>
      </c>
      <c r="AJ168">
        <f t="shared" ref="AJ168:AK183" si="128">AI168</f>
        <v>298</v>
      </c>
      <c r="AK168">
        <f t="shared" ref="AK168:AK180" si="129">AJ168</f>
        <v>298</v>
      </c>
    </row>
    <row r="169" spans="1:37" x14ac:dyDescent="0.35">
      <c r="A169" t="s">
        <v>505</v>
      </c>
      <c r="B169" s="165">
        <v>31</v>
      </c>
      <c r="C169">
        <f t="shared" si="95"/>
        <v>31</v>
      </c>
      <c r="D169">
        <f t="shared" si="96"/>
        <v>31</v>
      </c>
      <c r="E169">
        <f t="shared" si="97"/>
        <v>31</v>
      </c>
      <c r="F169">
        <f t="shared" si="98"/>
        <v>31</v>
      </c>
      <c r="G169">
        <f t="shared" si="99"/>
        <v>31</v>
      </c>
      <c r="H169">
        <f t="shared" si="100"/>
        <v>31</v>
      </c>
      <c r="I169">
        <f t="shared" si="101"/>
        <v>31</v>
      </c>
      <c r="J169">
        <f t="shared" si="102"/>
        <v>31</v>
      </c>
      <c r="K169">
        <f t="shared" si="103"/>
        <v>31</v>
      </c>
      <c r="L169">
        <f t="shared" si="104"/>
        <v>31</v>
      </c>
      <c r="M169">
        <f t="shared" si="105"/>
        <v>31</v>
      </c>
      <c r="N169">
        <f t="shared" si="106"/>
        <v>31</v>
      </c>
      <c r="O169">
        <f t="shared" si="107"/>
        <v>31</v>
      </c>
      <c r="P169">
        <f t="shared" si="108"/>
        <v>31</v>
      </c>
      <c r="Q169">
        <f t="shared" si="109"/>
        <v>31</v>
      </c>
      <c r="R169">
        <f t="shared" si="110"/>
        <v>31</v>
      </c>
      <c r="S169">
        <f t="shared" si="111"/>
        <v>31</v>
      </c>
      <c r="T169">
        <f t="shared" si="112"/>
        <v>31</v>
      </c>
      <c r="U169">
        <f t="shared" si="113"/>
        <v>31</v>
      </c>
      <c r="V169">
        <f t="shared" si="114"/>
        <v>31</v>
      </c>
      <c r="W169">
        <f t="shared" si="115"/>
        <v>31</v>
      </c>
      <c r="X169">
        <f t="shared" si="116"/>
        <v>31</v>
      </c>
      <c r="Y169">
        <f t="shared" si="117"/>
        <v>31</v>
      </c>
      <c r="Z169">
        <f t="shared" si="118"/>
        <v>31</v>
      </c>
      <c r="AA169">
        <f t="shared" si="119"/>
        <v>31</v>
      </c>
      <c r="AB169">
        <f t="shared" si="120"/>
        <v>31</v>
      </c>
      <c r="AC169">
        <f t="shared" si="121"/>
        <v>31</v>
      </c>
      <c r="AD169">
        <f t="shared" si="122"/>
        <v>31</v>
      </c>
      <c r="AE169">
        <f t="shared" si="123"/>
        <v>31</v>
      </c>
      <c r="AF169">
        <f t="shared" si="124"/>
        <v>31</v>
      </c>
      <c r="AG169">
        <f t="shared" si="125"/>
        <v>31</v>
      </c>
      <c r="AH169">
        <f t="shared" si="126"/>
        <v>31</v>
      </c>
      <c r="AI169">
        <f t="shared" si="127"/>
        <v>31</v>
      </c>
      <c r="AJ169">
        <f t="shared" si="128"/>
        <v>31</v>
      </c>
      <c r="AK169">
        <f t="shared" si="129"/>
        <v>31</v>
      </c>
    </row>
    <row r="170" spans="1:37" x14ac:dyDescent="0.35">
      <c r="A170" s="17" t="s">
        <v>508</v>
      </c>
      <c r="B170" s="17">
        <v>120</v>
      </c>
      <c r="C170" s="17">
        <f t="shared" si="95"/>
        <v>120</v>
      </c>
      <c r="D170" s="17">
        <f t="shared" si="96"/>
        <v>120</v>
      </c>
      <c r="E170" s="17">
        <f t="shared" si="97"/>
        <v>120</v>
      </c>
      <c r="F170" s="17">
        <f t="shared" si="98"/>
        <v>120</v>
      </c>
      <c r="G170" s="17">
        <f t="shared" si="99"/>
        <v>120</v>
      </c>
      <c r="H170" s="17">
        <f t="shared" si="100"/>
        <v>120</v>
      </c>
      <c r="I170" s="17">
        <f t="shared" si="101"/>
        <v>120</v>
      </c>
      <c r="J170" s="17">
        <f t="shared" si="102"/>
        <v>120</v>
      </c>
      <c r="K170" s="17">
        <f t="shared" si="103"/>
        <v>120</v>
      </c>
      <c r="L170" s="17">
        <f t="shared" si="104"/>
        <v>120</v>
      </c>
      <c r="M170" s="17">
        <f t="shared" si="105"/>
        <v>120</v>
      </c>
      <c r="N170" s="17">
        <f t="shared" si="106"/>
        <v>120</v>
      </c>
      <c r="O170" s="17">
        <f t="shared" si="107"/>
        <v>120</v>
      </c>
      <c r="P170" s="17">
        <f t="shared" si="108"/>
        <v>120</v>
      </c>
      <c r="Q170" s="17">
        <f t="shared" si="109"/>
        <v>120</v>
      </c>
      <c r="R170" s="17">
        <f t="shared" si="110"/>
        <v>120</v>
      </c>
      <c r="S170" s="17">
        <f t="shared" si="111"/>
        <v>120</v>
      </c>
      <c r="T170" s="17">
        <f t="shared" si="112"/>
        <v>120</v>
      </c>
      <c r="U170" s="17">
        <f t="shared" si="113"/>
        <v>120</v>
      </c>
      <c r="V170" s="17">
        <f t="shared" si="114"/>
        <v>120</v>
      </c>
      <c r="W170" s="17">
        <f t="shared" si="115"/>
        <v>120</v>
      </c>
      <c r="X170" s="17">
        <f t="shared" si="116"/>
        <v>120</v>
      </c>
      <c r="Y170" s="17">
        <f t="shared" si="117"/>
        <v>120</v>
      </c>
      <c r="Z170" s="17">
        <f t="shared" si="118"/>
        <v>120</v>
      </c>
      <c r="AA170" s="17">
        <f t="shared" si="119"/>
        <v>120</v>
      </c>
      <c r="AB170" s="17">
        <f t="shared" si="120"/>
        <v>120</v>
      </c>
      <c r="AC170" s="17">
        <f t="shared" si="121"/>
        <v>120</v>
      </c>
      <c r="AD170" s="17">
        <f t="shared" si="122"/>
        <v>120</v>
      </c>
      <c r="AE170" s="17">
        <f t="shared" si="123"/>
        <v>120</v>
      </c>
      <c r="AF170" s="17">
        <f t="shared" si="124"/>
        <v>120</v>
      </c>
      <c r="AG170" s="17">
        <f t="shared" si="125"/>
        <v>120</v>
      </c>
      <c r="AH170" s="17">
        <f t="shared" si="126"/>
        <v>120</v>
      </c>
      <c r="AI170" s="17">
        <f t="shared" si="127"/>
        <v>120</v>
      </c>
      <c r="AJ170" s="17">
        <f t="shared" si="128"/>
        <v>120</v>
      </c>
      <c r="AK170" s="17">
        <f t="shared" si="129"/>
        <v>120</v>
      </c>
    </row>
    <row r="171" spans="1:37" x14ac:dyDescent="0.35">
      <c r="A171" t="s">
        <v>626</v>
      </c>
      <c r="B171" s="165">
        <v>244</v>
      </c>
      <c r="C171">
        <f t="shared" si="95"/>
        <v>244</v>
      </c>
      <c r="D171">
        <f t="shared" si="96"/>
        <v>244</v>
      </c>
      <c r="E171">
        <f t="shared" si="97"/>
        <v>244</v>
      </c>
      <c r="F171">
        <f t="shared" si="98"/>
        <v>244</v>
      </c>
      <c r="G171">
        <f t="shared" si="99"/>
        <v>244</v>
      </c>
      <c r="H171">
        <f t="shared" si="100"/>
        <v>244</v>
      </c>
      <c r="I171">
        <f t="shared" si="101"/>
        <v>244</v>
      </c>
      <c r="J171">
        <f t="shared" si="102"/>
        <v>244</v>
      </c>
      <c r="K171">
        <f t="shared" si="103"/>
        <v>244</v>
      </c>
      <c r="L171">
        <f t="shared" si="104"/>
        <v>244</v>
      </c>
      <c r="M171">
        <f t="shared" si="105"/>
        <v>244</v>
      </c>
      <c r="N171">
        <f t="shared" si="106"/>
        <v>244</v>
      </c>
      <c r="O171">
        <f t="shared" si="107"/>
        <v>244</v>
      </c>
      <c r="P171">
        <f t="shared" si="108"/>
        <v>244</v>
      </c>
      <c r="Q171">
        <f t="shared" si="109"/>
        <v>244</v>
      </c>
      <c r="R171">
        <f t="shared" si="110"/>
        <v>244</v>
      </c>
      <c r="S171">
        <f t="shared" si="111"/>
        <v>244</v>
      </c>
      <c r="T171">
        <f t="shared" si="112"/>
        <v>244</v>
      </c>
      <c r="U171">
        <f t="shared" si="113"/>
        <v>244</v>
      </c>
      <c r="V171">
        <f t="shared" si="114"/>
        <v>244</v>
      </c>
      <c r="W171">
        <f t="shared" si="115"/>
        <v>244</v>
      </c>
      <c r="X171">
        <f t="shared" si="116"/>
        <v>244</v>
      </c>
      <c r="Y171">
        <f t="shared" si="117"/>
        <v>244</v>
      </c>
      <c r="Z171">
        <f t="shared" si="118"/>
        <v>244</v>
      </c>
      <c r="AA171">
        <f t="shared" si="119"/>
        <v>244</v>
      </c>
      <c r="AB171">
        <f t="shared" si="120"/>
        <v>244</v>
      </c>
      <c r="AC171">
        <f t="shared" si="121"/>
        <v>244</v>
      </c>
      <c r="AD171">
        <f t="shared" si="122"/>
        <v>244</v>
      </c>
      <c r="AE171">
        <f t="shared" si="123"/>
        <v>244</v>
      </c>
      <c r="AF171">
        <f t="shared" si="124"/>
        <v>244</v>
      </c>
      <c r="AG171">
        <f t="shared" si="125"/>
        <v>244</v>
      </c>
      <c r="AH171">
        <f t="shared" si="126"/>
        <v>244</v>
      </c>
      <c r="AI171">
        <f t="shared" si="127"/>
        <v>244</v>
      </c>
      <c r="AJ171">
        <f t="shared" si="128"/>
        <v>244</v>
      </c>
      <c r="AK171">
        <f t="shared" si="129"/>
        <v>244</v>
      </c>
    </row>
    <row r="172" spans="1:37" x14ac:dyDescent="0.35">
      <c r="A172" s="17" t="s">
        <v>628</v>
      </c>
      <c r="B172" s="17">
        <v>120</v>
      </c>
      <c r="C172" s="17">
        <f t="shared" si="95"/>
        <v>120</v>
      </c>
      <c r="D172" s="17">
        <f t="shared" si="96"/>
        <v>120</v>
      </c>
      <c r="E172" s="17">
        <f t="shared" si="97"/>
        <v>120</v>
      </c>
      <c r="F172" s="17">
        <f t="shared" si="98"/>
        <v>120</v>
      </c>
      <c r="G172" s="17">
        <f t="shared" si="99"/>
        <v>120</v>
      </c>
      <c r="H172" s="17">
        <f t="shared" si="100"/>
        <v>120</v>
      </c>
      <c r="I172" s="17">
        <f t="shared" si="101"/>
        <v>120</v>
      </c>
      <c r="J172" s="17">
        <f t="shared" si="102"/>
        <v>120</v>
      </c>
      <c r="K172" s="17">
        <f t="shared" si="103"/>
        <v>120</v>
      </c>
      <c r="L172" s="17">
        <f t="shared" si="104"/>
        <v>120</v>
      </c>
      <c r="M172" s="17">
        <f t="shared" si="105"/>
        <v>120</v>
      </c>
      <c r="N172" s="17">
        <f t="shared" si="106"/>
        <v>120</v>
      </c>
      <c r="O172" s="17">
        <f t="shared" si="107"/>
        <v>120</v>
      </c>
      <c r="P172" s="17">
        <f t="shared" si="108"/>
        <v>120</v>
      </c>
      <c r="Q172" s="17">
        <f t="shared" si="109"/>
        <v>120</v>
      </c>
      <c r="R172" s="17">
        <f t="shared" si="110"/>
        <v>120</v>
      </c>
      <c r="S172" s="17">
        <f t="shared" si="111"/>
        <v>120</v>
      </c>
      <c r="T172" s="17">
        <f t="shared" si="112"/>
        <v>120</v>
      </c>
      <c r="U172" s="17">
        <f t="shared" si="113"/>
        <v>120</v>
      </c>
      <c r="V172" s="17">
        <f t="shared" si="114"/>
        <v>120</v>
      </c>
      <c r="W172" s="17">
        <f t="shared" si="115"/>
        <v>120</v>
      </c>
      <c r="X172" s="17">
        <f t="shared" si="116"/>
        <v>120</v>
      </c>
      <c r="Y172" s="17">
        <f t="shared" si="117"/>
        <v>120</v>
      </c>
      <c r="Z172" s="17">
        <f t="shared" si="118"/>
        <v>120</v>
      </c>
      <c r="AA172" s="17">
        <f t="shared" si="119"/>
        <v>120</v>
      </c>
      <c r="AB172" s="17">
        <f t="shared" si="120"/>
        <v>120</v>
      </c>
      <c r="AC172" s="17">
        <f t="shared" si="121"/>
        <v>120</v>
      </c>
      <c r="AD172" s="17">
        <f t="shared" si="122"/>
        <v>120</v>
      </c>
      <c r="AE172" s="17">
        <f t="shared" si="123"/>
        <v>120</v>
      </c>
      <c r="AF172" s="17">
        <f t="shared" si="124"/>
        <v>120</v>
      </c>
      <c r="AG172" s="17">
        <f t="shared" si="125"/>
        <v>120</v>
      </c>
      <c r="AH172" s="17">
        <f t="shared" si="126"/>
        <v>120</v>
      </c>
      <c r="AI172" s="17">
        <f t="shared" si="127"/>
        <v>120</v>
      </c>
      <c r="AJ172" s="17">
        <f t="shared" si="128"/>
        <v>120</v>
      </c>
      <c r="AK172" s="17">
        <f t="shared" si="129"/>
        <v>120</v>
      </c>
    </row>
    <row r="173" spans="1:37" x14ac:dyDescent="0.35">
      <c r="A173" t="s">
        <v>629</v>
      </c>
      <c r="B173" s="165">
        <v>427</v>
      </c>
      <c r="C173">
        <f t="shared" si="95"/>
        <v>427</v>
      </c>
      <c r="D173">
        <f t="shared" si="96"/>
        <v>427</v>
      </c>
      <c r="E173">
        <f t="shared" si="97"/>
        <v>427</v>
      </c>
      <c r="F173">
        <f t="shared" si="98"/>
        <v>427</v>
      </c>
      <c r="G173">
        <f t="shared" si="99"/>
        <v>427</v>
      </c>
      <c r="H173">
        <f t="shared" si="100"/>
        <v>427</v>
      </c>
      <c r="I173">
        <f t="shared" si="101"/>
        <v>427</v>
      </c>
      <c r="J173">
        <f t="shared" si="102"/>
        <v>427</v>
      </c>
      <c r="K173">
        <f t="shared" si="103"/>
        <v>427</v>
      </c>
      <c r="L173">
        <f t="shared" si="104"/>
        <v>427</v>
      </c>
      <c r="M173">
        <f t="shared" si="105"/>
        <v>427</v>
      </c>
      <c r="N173">
        <f t="shared" si="106"/>
        <v>427</v>
      </c>
      <c r="O173">
        <f t="shared" si="107"/>
        <v>427</v>
      </c>
      <c r="P173">
        <f t="shared" si="108"/>
        <v>427</v>
      </c>
      <c r="Q173">
        <f t="shared" si="109"/>
        <v>427</v>
      </c>
      <c r="R173">
        <f t="shared" si="110"/>
        <v>427</v>
      </c>
      <c r="S173">
        <f t="shared" si="111"/>
        <v>427</v>
      </c>
      <c r="T173">
        <f t="shared" si="112"/>
        <v>427</v>
      </c>
      <c r="U173">
        <f t="shared" si="113"/>
        <v>427</v>
      </c>
      <c r="V173">
        <f t="shared" si="114"/>
        <v>427</v>
      </c>
      <c r="W173">
        <f t="shared" si="115"/>
        <v>427</v>
      </c>
      <c r="X173">
        <f t="shared" si="116"/>
        <v>427</v>
      </c>
      <c r="Y173">
        <f t="shared" si="117"/>
        <v>427</v>
      </c>
      <c r="Z173">
        <f t="shared" si="118"/>
        <v>427</v>
      </c>
      <c r="AA173">
        <f t="shared" si="119"/>
        <v>427</v>
      </c>
      <c r="AB173">
        <f t="shared" si="120"/>
        <v>427</v>
      </c>
      <c r="AC173">
        <f t="shared" si="121"/>
        <v>427</v>
      </c>
      <c r="AD173">
        <f t="shared" si="122"/>
        <v>427</v>
      </c>
      <c r="AE173">
        <f t="shared" si="123"/>
        <v>427</v>
      </c>
      <c r="AF173">
        <f t="shared" si="124"/>
        <v>427</v>
      </c>
      <c r="AG173">
        <f t="shared" si="125"/>
        <v>427</v>
      </c>
      <c r="AH173">
        <f t="shared" si="126"/>
        <v>427</v>
      </c>
      <c r="AI173">
        <f t="shared" si="127"/>
        <v>427</v>
      </c>
      <c r="AJ173">
        <f t="shared" si="128"/>
        <v>427</v>
      </c>
      <c r="AK173">
        <f t="shared" si="129"/>
        <v>427</v>
      </c>
    </row>
    <row r="174" spans="1:37" x14ac:dyDescent="0.35">
      <c r="A174" t="s">
        <v>632</v>
      </c>
      <c r="B174" s="165">
        <v>710</v>
      </c>
      <c r="C174">
        <f t="shared" si="95"/>
        <v>710</v>
      </c>
      <c r="D174">
        <f t="shared" si="96"/>
        <v>710</v>
      </c>
      <c r="E174">
        <f t="shared" si="97"/>
        <v>710</v>
      </c>
      <c r="F174">
        <f t="shared" si="98"/>
        <v>710</v>
      </c>
      <c r="G174">
        <f t="shared" si="99"/>
        <v>710</v>
      </c>
      <c r="H174">
        <f t="shared" si="100"/>
        <v>710</v>
      </c>
      <c r="I174">
        <f t="shared" si="101"/>
        <v>710</v>
      </c>
      <c r="J174">
        <f t="shared" si="102"/>
        <v>710</v>
      </c>
      <c r="K174">
        <f t="shared" si="103"/>
        <v>710</v>
      </c>
      <c r="L174">
        <f t="shared" si="104"/>
        <v>710</v>
      </c>
      <c r="M174">
        <f t="shared" si="105"/>
        <v>710</v>
      </c>
      <c r="N174">
        <f t="shared" si="106"/>
        <v>710</v>
      </c>
      <c r="O174">
        <f t="shared" si="107"/>
        <v>710</v>
      </c>
      <c r="P174">
        <f t="shared" si="108"/>
        <v>710</v>
      </c>
      <c r="Q174">
        <f t="shared" si="109"/>
        <v>710</v>
      </c>
      <c r="R174">
        <f t="shared" si="110"/>
        <v>710</v>
      </c>
      <c r="S174">
        <f t="shared" si="111"/>
        <v>710</v>
      </c>
      <c r="T174">
        <f t="shared" si="112"/>
        <v>710</v>
      </c>
      <c r="U174">
        <f t="shared" si="113"/>
        <v>710</v>
      </c>
      <c r="V174">
        <f t="shared" si="114"/>
        <v>710</v>
      </c>
      <c r="W174">
        <f t="shared" si="115"/>
        <v>710</v>
      </c>
      <c r="X174">
        <f t="shared" si="116"/>
        <v>710</v>
      </c>
      <c r="Y174">
        <f t="shared" si="117"/>
        <v>710</v>
      </c>
      <c r="Z174">
        <f t="shared" si="118"/>
        <v>710</v>
      </c>
      <c r="AA174">
        <f t="shared" si="119"/>
        <v>710</v>
      </c>
      <c r="AB174">
        <f t="shared" si="120"/>
        <v>710</v>
      </c>
      <c r="AC174">
        <f t="shared" si="121"/>
        <v>710</v>
      </c>
      <c r="AD174">
        <f t="shared" si="122"/>
        <v>710</v>
      </c>
      <c r="AE174">
        <f t="shared" si="123"/>
        <v>710</v>
      </c>
      <c r="AF174">
        <f t="shared" si="124"/>
        <v>710</v>
      </c>
      <c r="AG174">
        <f t="shared" si="125"/>
        <v>710</v>
      </c>
      <c r="AH174">
        <f t="shared" si="126"/>
        <v>710</v>
      </c>
      <c r="AI174">
        <f t="shared" si="127"/>
        <v>710</v>
      </c>
      <c r="AJ174">
        <f t="shared" si="128"/>
        <v>710</v>
      </c>
      <c r="AK174">
        <f t="shared" si="129"/>
        <v>710</v>
      </c>
    </row>
    <row r="175" spans="1:37" x14ac:dyDescent="0.35">
      <c r="A175" t="s">
        <v>631</v>
      </c>
      <c r="B175" s="165">
        <v>393</v>
      </c>
      <c r="C175">
        <f t="shared" si="95"/>
        <v>393</v>
      </c>
      <c r="D175">
        <f t="shared" si="96"/>
        <v>393</v>
      </c>
      <c r="E175">
        <f t="shared" si="97"/>
        <v>393</v>
      </c>
      <c r="F175">
        <f t="shared" si="98"/>
        <v>393</v>
      </c>
      <c r="G175">
        <f t="shared" si="99"/>
        <v>393</v>
      </c>
      <c r="H175">
        <f t="shared" si="100"/>
        <v>393</v>
      </c>
      <c r="I175">
        <f t="shared" si="101"/>
        <v>393</v>
      </c>
      <c r="J175">
        <f t="shared" si="102"/>
        <v>393</v>
      </c>
      <c r="K175">
        <f t="shared" si="103"/>
        <v>393</v>
      </c>
      <c r="L175">
        <f t="shared" si="104"/>
        <v>393</v>
      </c>
      <c r="M175">
        <f t="shared" si="105"/>
        <v>393</v>
      </c>
      <c r="N175">
        <f t="shared" si="106"/>
        <v>393</v>
      </c>
      <c r="O175">
        <f t="shared" si="107"/>
        <v>393</v>
      </c>
      <c r="P175">
        <f t="shared" si="108"/>
        <v>393</v>
      </c>
      <c r="Q175">
        <f t="shared" si="109"/>
        <v>393</v>
      </c>
      <c r="R175">
        <f t="shared" si="110"/>
        <v>393</v>
      </c>
      <c r="S175">
        <f t="shared" si="111"/>
        <v>393</v>
      </c>
      <c r="T175">
        <f t="shared" si="112"/>
        <v>393</v>
      </c>
      <c r="U175">
        <f t="shared" si="113"/>
        <v>393</v>
      </c>
      <c r="V175">
        <f t="shared" si="114"/>
        <v>393</v>
      </c>
      <c r="W175">
        <f t="shared" si="115"/>
        <v>393</v>
      </c>
      <c r="X175">
        <f t="shared" si="116"/>
        <v>393</v>
      </c>
      <c r="Y175">
        <f t="shared" si="117"/>
        <v>393</v>
      </c>
      <c r="Z175">
        <f t="shared" si="118"/>
        <v>393</v>
      </c>
      <c r="AA175">
        <f t="shared" si="119"/>
        <v>393</v>
      </c>
      <c r="AB175">
        <f t="shared" si="120"/>
        <v>393</v>
      </c>
      <c r="AC175">
        <f t="shared" si="121"/>
        <v>393</v>
      </c>
      <c r="AD175">
        <f t="shared" si="122"/>
        <v>393</v>
      </c>
      <c r="AE175">
        <f t="shared" si="123"/>
        <v>393</v>
      </c>
      <c r="AF175">
        <f t="shared" si="124"/>
        <v>393</v>
      </c>
      <c r="AG175">
        <f t="shared" si="125"/>
        <v>393</v>
      </c>
      <c r="AH175">
        <f t="shared" si="126"/>
        <v>393</v>
      </c>
      <c r="AI175">
        <f t="shared" si="127"/>
        <v>393</v>
      </c>
      <c r="AJ175">
        <f t="shared" si="128"/>
        <v>393</v>
      </c>
      <c r="AK175">
        <f t="shared" si="129"/>
        <v>393</v>
      </c>
    </row>
    <row r="176" spans="1:37" x14ac:dyDescent="0.35">
      <c r="A176" s="17" t="s">
        <v>634</v>
      </c>
      <c r="B176" s="17">
        <v>120</v>
      </c>
      <c r="C176" s="17">
        <f t="shared" si="95"/>
        <v>120</v>
      </c>
      <c r="D176" s="17">
        <f t="shared" si="96"/>
        <v>120</v>
      </c>
      <c r="E176" s="17">
        <f t="shared" si="97"/>
        <v>120</v>
      </c>
      <c r="F176" s="17">
        <f t="shared" si="98"/>
        <v>120</v>
      </c>
      <c r="G176" s="17">
        <f t="shared" si="99"/>
        <v>120</v>
      </c>
      <c r="H176" s="17">
        <f t="shared" si="100"/>
        <v>120</v>
      </c>
      <c r="I176" s="17">
        <f t="shared" si="101"/>
        <v>120</v>
      </c>
      <c r="J176" s="17">
        <f t="shared" si="102"/>
        <v>120</v>
      </c>
      <c r="K176" s="17">
        <f t="shared" si="103"/>
        <v>120</v>
      </c>
      <c r="L176" s="17">
        <f t="shared" si="104"/>
        <v>120</v>
      </c>
      <c r="M176" s="17">
        <f t="shared" si="105"/>
        <v>120</v>
      </c>
      <c r="N176" s="17">
        <f t="shared" si="106"/>
        <v>120</v>
      </c>
      <c r="O176" s="17">
        <f t="shared" si="107"/>
        <v>120</v>
      </c>
      <c r="P176" s="17">
        <f t="shared" si="108"/>
        <v>120</v>
      </c>
      <c r="Q176" s="17">
        <f t="shared" si="109"/>
        <v>120</v>
      </c>
      <c r="R176" s="17">
        <f t="shared" si="110"/>
        <v>120</v>
      </c>
      <c r="S176" s="17">
        <f t="shared" si="111"/>
        <v>120</v>
      </c>
      <c r="T176" s="17">
        <f t="shared" si="112"/>
        <v>120</v>
      </c>
      <c r="U176" s="17">
        <f t="shared" si="113"/>
        <v>120</v>
      </c>
      <c r="V176" s="17">
        <f t="shared" si="114"/>
        <v>120</v>
      </c>
      <c r="W176" s="17">
        <f t="shared" si="115"/>
        <v>120</v>
      </c>
      <c r="X176" s="17">
        <f t="shared" si="116"/>
        <v>120</v>
      </c>
      <c r="Y176" s="17">
        <f t="shared" si="117"/>
        <v>120</v>
      </c>
      <c r="Z176" s="17">
        <f t="shared" si="118"/>
        <v>120</v>
      </c>
      <c r="AA176" s="17">
        <f t="shared" si="119"/>
        <v>120</v>
      </c>
      <c r="AB176" s="17">
        <f t="shared" si="120"/>
        <v>120</v>
      </c>
      <c r="AC176" s="17">
        <f t="shared" si="121"/>
        <v>120</v>
      </c>
      <c r="AD176" s="17">
        <f t="shared" si="122"/>
        <v>120</v>
      </c>
      <c r="AE176" s="17">
        <f t="shared" si="123"/>
        <v>120</v>
      </c>
      <c r="AF176" s="17">
        <f t="shared" si="124"/>
        <v>120</v>
      </c>
      <c r="AG176" s="17">
        <f t="shared" si="125"/>
        <v>120</v>
      </c>
      <c r="AH176" s="17">
        <f t="shared" si="126"/>
        <v>120</v>
      </c>
      <c r="AI176" s="17">
        <f t="shared" si="127"/>
        <v>120</v>
      </c>
      <c r="AJ176" s="17">
        <f t="shared" si="128"/>
        <v>120</v>
      </c>
      <c r="AK176" s="17">
        <f t="shared" si="129"/>
        <v>120</v>
      </c>
    </row>
    <row r="177" spans="1:37" x14ac:dyDescent="0.35">
      <c r="A177" t="s">
        <v>635</v>
      </c>
      <c r="B177" s="165">
        <v>1055</v>
      </c>
      <c r="C177">
        <f t="shared" si="95"/>
        <v>1055</v>
      </c>
      <c r="D177">
        <f t="shared" si="96"/>
        <v>1055</v>
      </c>
      <c r="E177">
        <f t="shared" si="97"/>
        <v>1055</v>
      </c>
      <c r="F177">
        <f t="shared" si="98"/>
        <v>1055</v>
      </c>
      <c r="G177">
        <f t="shared" si="99"/>
        <v>1055</v>
      </c>
      <c r="H177">
        <f t="shared" si="100"/>
        <v>1055</v>
      </c>
      <c r="I177">
        <f t="shared" si="101"/>
        <v>1055</v>
      </c>
      <c r="J177">
        <f t="shared" si="102"/>
        <v>1055</v>
      </c>
      <c r="K177">
        <f t="shared" si="103"/>
        <v>1055</v>
      </c>
      <c r="L177">
        <f t="shared" si="104"/>
        <v>1055</v>
      </c>
      <c r="M177">
        <f t="shared" si="105"/>
        <v>1055</v>
      </c>
      <c r="N177">
        <f t="shared" si="106"/>
        <v>1055</v>
      </c>
      <c r="O177">
        <f t="shared" si="107"/>
        <v>1055</v>
      </c>
      <c r="P177">
        <f t="shared" si="108"/>
        <v>1055</v>
      </c>
      <c r="Q177">
        <f t="shared" si="109"/>
        <v>1055</v>
      </c>
      <c r="R177">
        <f t="shared" si="110"/>
        <v>1055</v>
      </c>
      <c r="S177">
        <f t="shared" si="111"/>
        <v>1055</v>
      </c>
      <c r="T177">
        <f t="shared" si="112"/>
        <v>1055</v>
      </c>
      <c r="U177">
        <f t="shared" si="113"/>
        <v>1055</v>
      </c>
      <c r="V177">
        <f t="shared" si="114"/>
        <v>1055</v>
      </c>
      <c r="W177">
        <f t="shared" si="115"/>
        <v>1055</v>
      </c>
      <c r="X177">
        <f t="shared" si="116"/>
        <v>1055</v>
      </c>
      <c r="Y177">
        <f t="shared" si="117"/>
        <v>1055</v>
      </c>
      <c r="Z177">
        <f t="shared" si="118"/>
        <v>1055</v>
      </c>
      <c r="AA177">
        <f t="shared" si="119"/>
        <v>1055</v>
      </c>
      <c r="AB177">
        <f t="shared" si="120"/>
        <v>1055</v>
      </c>
      <c r="AC177">
        <f t="shared" si="121"/>
        <v>1055</v>
      </c>
      <c r="AD177">
        <f t="shared" si="122"/>
        <v>1055</v>
      </c>
      <c r="AE177">
        <f t="shared" si="123"/>
        <v>1055</v>
      </c>
      <c r="AF177">
        <f t="shared" si="124"/>
        <v>1055</v>
      </c>
      <c r="AG177">
        <f t="shared" si="125"/>
        <v>1055</v>
      </c>
      <c r="AH177">
        <f t="shared" si="126"/>
        <v>1055</v>
      </c>
      <c r="AI177">
        <f t="shared" si="127"/>
        <v>1055</v>
      </c>
      <c r="AJ177">
        <f t="shared" si="128"/>
        <v>1055</v>
      </c>
      <c r="AK177">
        <f t="shared" si="129"/>
        <v>1055</v>
      </c>
    </row>
    <row r="178" spans="1:37" x14ac:dyDescent="0.35">
      <c r="A178" s="17" t="s">
        <v>637</v>
      </c>
      <c r="B178" s="17">
        <v>120</v>
      </c>
      <c r="C178" s="17">
        <f t="shared" si="95"/>
        <v>120</v>
      </c>
      <c r="D178" s="17">
        <f t="shared" si="96"/>
        <v>120</v>
      </c>
      <c r="E178" s="17">
        <f t="shared" si="97"/>
        <v>120</v>
      </c>
      <c r="F178" s="17">
        <f t="shared" si="98"/>
        <v>120</v>
      </c>
      <c r="G178" s="17">
        <f t="shared" si="99"/>
        <v>120</v>
      </c>
      <c r="H178" s="17">
        <f t="shared" si="100"/>
        <v>120</v>
      </c>
      <c r="I178" s="17">
        <f t="shared" si="101"/>
        <v>120</v>
      </c>
      <c r="J178" s="17">
        <f t="shared" si="102"/>
        <v>120</v>
      </c>
      <c r="K178" s="17">
        <f t="shared" si="103"/>
        <v>120</v>
      </c>
      <c r="L178" s="17">
        <f t="shared" si="104"/>
        <v>120</v>
      </c>
      <c r="M178" s="17">
        <f t="shared" si="105"/>
        <v>120</v>
      </c>
      <c r="N178" s="17">
        <f t="shared" si="106"/>
        <v>120</v>
      </c>
      <c r="O178" s="17">
        <f t="shared" si="107"/>
        <v>120</v>
      </c>
      <c r="P178" s="17">
        <f t="shared" si="108"/>
        <v>120</v>
      </c>
      <c r="Q178" s="17">
        <f t="shared" si="109"/>
        <v>120</v>
      </c>
      <c r="R178" s="17">
        <f t="shared" si="110"/>
        <v>120</v>
      </c>
      <c r="S178" s="17">
        <f t="shared" si="111"/>
        <v>120</v>
      </c>
      <c r="T178" s="17">
        <f t="shared" si="112"/>
        <v>120</v>
      </c>
      <c r="U178" s="17">
        <f t="shared" si="113"/>
        <v>120</v>
      </c>
      <c r="V178" s="17">
        <f t="shared" si="114"/>
        <v>120</v>
      </c>
      <c r="W178" s="17">
        <f t="shared" si="115"/>
        <v>120</v>
      </c>
      <c r="X178" s="17">
        <f t="shared" si="116"/>
        <v>120</v>
      </c>
      <c r="Y178" s="17">
        <f t="shared" si="117"/>
        <v>120</v>
      </c>
      <c r="Z178" s="17">
        <f t="shared" si="118"/>
        <v>120</v>
      </c>
      <c r="AA178" s="17">
        <f t="shared" si="119"/>
        <v>120</v>
      </c>
      <c r="AB178" s="17">
        <f t="shared" si="120"/>
        <v>120</v>
      </c>
      <c r="AC178" s="17">
        <f t="shared" si="121"/>
        <v>120</v>
      </c>
      <c r="AD178" s="17">
        <f t="shared" si="122"/>
        <v>120</v>
      </c>
      <c r="AE178" s="17">
        <f t="shared" si="123"/>
        <v>120</v>
      </c>
      <c r="AF178" s="17">
        <f t="shared" si="124"/>
        <v>120</v>
      </c>
      <c r="AG178" s="17">
        <f t="shared" si="125"/>
        <v>120</v>
      </c>
      <c r="AH178" s="17">
        <f t="shared" si="126"/>
        <v>120</v>
      </c>
      <c r="AI178" s="17">
        <f t="shared" si="127"/>
        <v>120</v>
      </c>
      <c r="AJ178" s="17">
        <f t="shared" si="128"/>
        <v>120</v>
      </c>
      <c r="AK178" s="17">
        <f t="shared" si="129"/>
        <v>120</v>
      </c>
    </row>
    <row r="179" spans="1:37" x14ac:dyDescent="0.35">
      <c r="A179" t="s">
        <v>638</v>
      </c>
      <c r="B179" s="165">
        <v>180</v>
      </c>
      <c r="C179">
        <f t="shared" si="95"/>
        <v>180</v>
      </c>
      <c r="D179">
        <f t="shared" si="96"/>
        <v>180</v>
      </c>
      <c r="E179">
        <f t="shared" si="97"/>
        <v>180</v>
      </c>
      <c r="F179">
        <f t="shared" si="98"/>
        <v>180</v>
      </c>
      <c r="G179">
        <f t="shared" si="99"/>
        <v>180</v>
      </c>
      <c r="H179">
        <f t="shared" si="100"/>
        <v>180</v>
      </c>
      <c r="I179">
        <f t="shared" si="101"/>
        <v>180</v>
      </c>
      <c r="J179">
        <f t="shared" si="102"/>
        <v>180</v>
      </c>
      <c r="K179">
        <f t="shared" si="103"/>
        <v>180</v>
      </c>
      <c r="L179">
        <f t="shared" si="104"/>
        <v>180</v>
      </c>
      <c r="M179">
        <f t="shared" si="105"/>
        <v>180</v>
      </c>
      <c r="N179">
        <f t="shared" si="106"/>
        <v>180</v>
      </c>
      <c r="O179">
        <f t="shared" si="107"/>
        <v>180</v>
      </c>
      <c r="P179">
        <f t="shared" si="108"/>
        <v>180</v>
      </c>
      <c r="Q179">
        <f t="shared" si="109"/>
        <v>180</v>
      </c>
      <c r="R179">
        <f t="shared" si="110"/>
        <v>180</v>
      </c>
      <c r="S179">
        <f t="shared" si="111"/>
        <v>180</v>
      </c>
      <c r="T179">
        <f t="shared" si="112"/>
        <v>180</v>
      </c>
      <c r="U179">
        <f t="shared" si="113"/>
        <v>180</v>
      </c>
      <c r="V179">
        <f t="shared" si="114"/>
        <v>180</v>
      </c>
      <c r="W179">
        <f t="shared" si="115"/>
        <v>180</v>
      </c>
      <c r="X179">
        <f t="shared" si="116"/>
        <v>180</v>
      </c>
      <c r="Y179">
        <f t="shared" si="117"/>
        <v>180</v>
      </c>
      <c r="Z179">
        <f t="shared" si="118"/>
        <v>180</v>
      </c>
      <c r="AA179">
        <f t="shared" si="119"/>
        <v>180</v>
      </c>
      <c r="AB179">
        <f t="shared" si="120"/>
        <v>180</v>
      </c>
      <c r="AC179">
        <f t="shared" si="121"/>
        <v>180</v>
      </c>
      <c r="AD179">
        <f t="shared" si="122"/>
        <v>180</v>
      </c>
      <c r="AE179">
        <f t="shared" si="123"/>
        <v>180</v>
      </c>
      <c r="AF179">
        <f t="shared" si="124"/>
        <v>180</v>
      </c>
      <c r="AG179">
        <f t="shared" si="125"/>
        <v>180</v>
      </c>
      <c r="AH179">
        <f t="shared" si="126"/>
        <v>180</v>
      </c>
      <c r="AI179">
        <f t="shared" si="127"/>
        <v>180</v>
      </c>
      <c r="AJ179">
        <f t="shared" si="128"/>
        <v>180</v>
      </c>
      <c r="AK179">
        <f t="shared" si="129"/>
        <v>180</v>
      </c>
    </row>
    <row r="180" spans="1:37" x14ac:dyDescent="0.35">
      <c r="A180" s="17" t="s">
        <v>640</v>
      </c>
      <c r="B180" s="17">
        <v>120</v>
      </c>
      <c r="C180" s="17">
        <f t="shared" si="95"/>
        <v>120</v>
      </c>
      <c r="D180" s="17">
        <f t="shared" si="96"/>
        <v>120</v>
      </c>
      <c r="E180" s="17">
        <f t="shared" si="97"/>
        <v>120</v>
      </c>
      <c r="F180" s="17">
        <f t="shared" si="98"/>
        <v>120</v>
      </c>
      <c r="G180" s="17">
        <f t="shared" si="99"/>
        <v>120</v>
      </c>
      <c r="H180" s="17">
        <f t="shared" si="100"/>
        <v>120</v>
      </c>
      <c r="I180" s="17">
        <f t="shared" si="101"/>
        <v>120</v>
      </c>
      <c r="J180" s="17">
        <f t="shared" si="102"/>
        <v>120</v>
      </c>
      <c r="K180" s="17">
        <f t="shared" si="103"/>
        <v>120</v>
      </c>
      <c r="L180" s="17">
        <f t="shared" si="104"/>
        <v>120</v>
      </c>
      <c r="M180" s="17">
        <f t="shared" si="105"/>
        <v>120</v>
      </c>
      <c r="N180" s="17">
        <f t="shared" si="106"/>
        <v>120</v>
      </c>
      <c r="O180" s="17">
        <f t="shared" si="107"/>
        <v>120</v>
      </c>
      <c r="P180" s="17">
        <f t="shared" si="108"/>
        <v>120</v>
      </c>
      <c r="Q180" s="17">
        <f t="shared" si="109"/>
        <v>120</v>
      </c>
      <c r="R180" s="17">
        <f t="shared" si="110"/>
        <v>120</v>
      </c>
      <c r="S180" s="17">
        <f t="shared" si="111"/>
        <v>120</v>
      </c>
      <c r="T180" s="17">
        <f t="shared" si="112"/>
        <v>120</v>
      </c>
      <c r="U180" s="17">
        <f t="shared" si="113"/>
        <v>120</v>
      </c>
      <c r="V180" s="17">
        <f t="shared" si="114"/>
        <v>120</v>
      </c>
      <c r="W180" s="17">
        <f t="shared" si="115"/>
        <v>120</v>
      </c>
      <c r="X180" s="17">
        <f t="shared" si="116"/>
        <v>120</v>
      </c>
      <c r="Y180" s="17">
        <f t="shared" si="117"/>
        <v>120</v>
      </c>
      <c r="Z180" s="17">
        <f t="shared" si="118"/>
        <v>120</v>
      </c>
      <c r="AA180" s="17">
        <f t="shared" si="119"/>
        <v>120</v>
      </c>
      <c r="AB180" s="17">
        <f t="shared" si="120"/>
        <v>120</v>
      </c>
      <c r="AC180" s="17">
        <f t="shared" si="121"/>
        <v>120</v>
      </c>
      <c r="AD180" s="17">
        <f t="shared" si="122"/>
        <v>120</v>
      </c>
      <c r="AE180" s="17">
        <f t="shared" si="123"/>
        <v>120</v>
      </c>
      <c r="AF180" s="17">
        <f t="shared" si="124"/>
        <v>120</v>
      </c>
      <c r="AG180" s="17">
        <f t="shared" si="125"/>
        <v>120</v>
      </c>
      <c r="AH180" s="17">
        <f t="shared" si="126"/>
        <v>120</v>
      </c>
      <c r="AI180" s="17">
        <f t="shared" si="127"/>
        <v>120</v>
      </c>
      <c r="AJ180" s="17">
        <f t="shared" si="128"/>
        <v>120</v>
      </c>
      <c r="AK180" s="17">
        <f t="shared" si="129"/>
        <v>120</v>
      </c>
    </row>
    <row r="181" spans="1:37" x14ac:dyDescent="0.35">
      <c r="A181" t="s">
        <v>641</v>
      </c>
      <c r="B181" s="165">
        <f>767/2</f>
        <v>383.5</v>
      </c>
      <c r="C181">
        <f t="shared" si="95"/>
        <v>383.5</v>
      </c>
      <c r="D181">
        <f t="shared" si="96"/>
        <v>383.5</v>
      </c>
      <c r="E181">
        <f t="shared" si="96"/>
        <v>383.5</v>
      </c>
      <c r="F181">
        <f t="shared" si="96"/>
        <v>383.5</v>
      </c>
      <c r="G181">
        <f t="shared" si="96"/>
        <v>383.5</v>
      </c>
      <c r="H181">
        <f t="shared" si="96"/>
        <v>383.5</v>
      </c>
      <c r="I181">
        <f t="shared" si="96"/>
        <v>383.5</v>
      </c>
      <c r="J181">
        <f t="shared" si="96"/>
        <v>383.5</v>
      </c>
      <c r="K181">
        <f t="shared" si="96"/>
        <v>383.5</v>
      </c>
      <c r="L181">
        <f t="shared" si="96"/>
        <v>383.5</v>
      </c>
      <c r="M181">
        <f t="shared" si="96"/>
        <v>383.5</v>
      </c>
      <c r="N181">
        <f t="shared" si="96"/>
        <v>383.5</v>
      </c>
      <c r="O181">
        <f t="shared" si="96"/>
        <v>383.5</v>
      </c>
      <c r="P181">
        <f t="shared" si="96"/>
        <v>383.5</v>
      </c>
      <c r="Q181">
        <f t="shared" si="96"/>
        <v>383.5</v>
      </c>
      <c r="R181">
        <f t="shared" si="96"/>
        <v>383.5</v>
      </c>
      <c r="S181">
        <f t="shared" si="96"/>
        <v>383.5</v>
      </c>
      <c r="T181">
        <f t="shared" si="112"/>
        <v>383.5</v>
      </c>
      <c r="U181">
        <f t="shared" si="112"/>
        <v>383.5</v>
      </c>
      <c r="V181">
        <f t="shared" si="112"/>
        <v>383.5</v>
      </c>
      <c r="W181">
        <f t="shared" si="112"/>
        <v>383.5</v>
      </c>
      <c r="X181">
        <f t="shared" si="112"/>
        <v>383.5</v>
      </c>
      <c r="Y181">
        <f t="shared" si="112"/>
        <v>383.5</v>
      </c>
      <c r="Z181">
        <f t="shared" si="112"/>
        <v>383.5</v>
      </c>
      <c r="AA181">
        <f t="shared" si="112"/>
        <v>383.5</v>
      </c>
      <c r="AB181">
        <f t="shared" si="112"/>
        <v>383.5</v>
      </c>
      <c r="AC181">
        <f t="shared" si="112"/>
        <v>383.5</v>
      </c>
      <c r="AD181">
        <f t="shared" si="112"/>
        <v>383.5</v>
      </c>
      <c r="AE181">
        <f t="shared" si="112"/>
        <v>383.5</v>
      </c>
      <c r="AF181">
        <f t="shared" si="112"/>
        <v>383.5</v>
      </c>
      <c r="AG181">
        <f t="shared" si="112"/>
        <v>383.5</v>
      </c>
      <c r="AH181">
        <f t="shared" si="112"/>
        <v>383.5</v>
      </c>
      <c r="AI181">
        <f t="shared" si="112"/>
        <v>383.5</v>
      </c>
      <c r="AJ181">
        <f t="shared" si="128"/>
        <v>383.5</v>
      </c>
      <c r="AK181">
        <f t="shared" si="128"/>
        <v>383.5</v>
      </c>
    </row>
    <row r="182" spans="1:37" x14ac:dyDescent="0.35">
      <c r="A182" s="4" t="s">
        <v>520</v>
      </c>
      <c r="B182" s="165">
        <v>9.99</v>
      </c>
      <c r="C182">
        <f t="shared" si="95"/>
        <v>9.99</v>
      </c>
      <c r="D182">
        <f t="shared" si="96"/>
        <v>9.99</v>
      </c>
      <c r="E182">
        <f t="shared" si="96"/>
        <v>9.99</v>
      </c>
      <c r="F182">
        <f t="shared" si="96"/>
        <v>9.99</v>
      </c>
      <c r="G182">
        <f t="shared" si="96"/>
        <v>9.99</v>
      </c>
      <c r="H182">
        <f t="shared" si="96"/>
        <v>9.99</v>
      </c>
      <c r="I182">
        <f t="shared" si="96"/>
        <v>9.99</v>
      </c>
      <c r="J182">
        <f t="shared" si="96"/>
        <v>9.99</v>
      </c>
      <c r="K182">
        <f t="shared" si="96"/>
        <v>9.99</v>
      </c>
      <c r="L182">
        <f t="shared" si="96"/>
        <v>9.99</v>
      </c>
      <c r="M182">
        <f t="shared" si="96"/>
        <v>9.99</v>
      </c>
      <c r="N182">
        <f t="shared" si="96"/>
        <v>9.99</v>
      </c>
      <c r="O182">
        <f t="shared" si="96"/>
        <v>9.99</v>
      </c>
      <c r="P182">
        <f t="shared" si="96"/>
        <v>9.99</v>
      </c>
      <c r="Q182">
        <f t="shared" si="96"/>
        <v>9.99</v>
      </c>
      <c r="R182">
        <f t="shared" si="96"/>
        <v>9.99</v>
      </c>
      <c r="S182">
        <f t="shared" si="96"/>
        <v>9.99</v>
      </c>
      <c r="T182">
        <f t="shared" si="112"/>
        <v>9.99</v>
      </c>
      <c r="U182">
        <f t="shared" si="112"/>
        <v>9.99</v>
      </c>
      <c r="V182">
        <f t="shared" si="112"/>
        <v>9.99</v>
      </c>
      <c r="W182">
        <f t="shared" si="112"/>
        <v>9.99</v>
      </c>
      <c r="X182">
        <f t="shared" si="112"/>
        <v>9.99</v>
      </c>
      <c r="Y182">
        <f t="shared" si="112"/>
        <v>9.99</v>
      </c>
      <c r="Z182">
        <f t="shared" si="112"/>
        <v>9.99</v>
      </c>
      <c r="AA182">
        <f t="shared" si="112"/>
        <v>9.99</v>
      </c>
      <c r="AB182">
        <f t="shared" si="112"/>
        <v>9.99</v>
      </c>
      <c r="AC182">
        <f t="shared" si="112"/>
        <v>9.99</v>
      </c>
      <c r="AD182">
        <f t="shared" si="112"/>
        <v>9.99</v>
      </c>
      <c r="AE182">
        <f t="shared" si="112"/>
        <v>9.99</v>
      </c>
      <c r="AF182">
        <f t="shared" si="112"/>
        <v>9.99</v>
      </c>
      <c r="AG182">
        <f t="shared" si="112"/>
        <v>9.99</v>
      </c>
      <c r="AH182">
        <f t="shared" si="112"/>
        <v>9.99</v>
      </c>
      <c r="AI182">
        <f t="shared" si="112"/>
        <v>9.99</v>
      </c>
      <c r="AJ182">
        <f t="shared" si="128"/>
        <v>9.99</v>
      </c>
      <c r="AK182">
        <f t="shared" si="128"/>
        <v>9.99</v>
      </c>
    </row>
    <row r="183" spans="1:37" x14ac:dyDescent="0.35">
      <c r="A183" s="4" t="s">
        <v>504</v>
      </c>
      <c r="B183" s="165">
        <v>5.54</v>
      </c>
      <c r="C183">
        <f t="shared" si="95"/>
        <v>5.54</v>
      </c>
      <c r="D183">
        <f t="shared" si="96"/>
        <v>5.54</v>
      </c>
      <c r="E183">
        <f t="shared" si="96"/>
        <v>5.54</v>
      </c>
      <c r="F183">
        <f t="shared" si="96"/>
        <v>5.54</v>
      </c>
      <c r="G183">
        <f t="shared" si="96"/>
        <v>5.54</v>
      </c>
      <c r="H183">
        <f t="shared" si="96"/>
        <v>5.54</v>
      </c>
      <c r="I183">
        <f t="shared" si="96"/>
        <v>5.54</v>
      </c>
      <c r="J183">
        <f t="shared" si="96"/>
        <v>5.54</v>
      </c>
      <c r="K183">
        <f t="shared" si="96"/>
        <v>5.54</v>
      </c>
      <c r="L183">
        <f t="shared" si="96"/>
        <v>5.54</v>
      </c>
      <c r="M183">
        <f t="shared" si="96"/>
        <v>5.54</v>
      </c>
      <c r="N183">
        <f t="shared" si="96"/>
        <v>5.54</v>
      </c>
      <c r="O183">
        <f t="shared" si="96"/>
        <v>5.54</v>
      </c>
      <c r="P183">
        <f t="shared" si="96"/>
        <v>5.54</v>
      </c>
      <c r="Q183">
        <f t="shared" si="96"/>
        <v>5.54</v>
      </c>
      <c r="R183">
        <f t="shared" si="96"/>
        <v>5.54</v>
      </c>
      <c r="S183">
        <f t="shared" si="96"/>
        <v>5.54</v>
      </c>
      <c r="T183">
        <f t="shared" si="112"/>
        <v>5.54</v>
      </c>
      <c r="U183">
        <f t="shared" si="112"/>
        <v>5.54</v>
      </c>
      <c r="V183">
        <f t="shared" si="112"/>
        <v>5.54</v>
      </c>
      <c r="W183">
        <f t="shared" si="112"/>
        <v>5.54</v>
      </c>
      <c r="X183">
        <f t="shared" si="112"/>
        <v>5.54</v>
      </c>
      <c r="Y183">
        <f t="shared" si="112"/>
        <v>5.54</v>
      </c>
      <c r="Z183">
        <f t="shared" si="112"/>
        <v>5.54</v>
      </c>
      <c r="AA183">
        <f t="shared" si="112"/>
        <v>5.54</v>
      </c>
      <c r="AB183">
        <f t="shared" si="112"/>
        <v>5.54</v>
      </c>
      <c r="AC183">
        <f t="shared" si="112"/>
        <v>5.54</v>
      </c>
      <c r="AD183">
        <f t="shared" si="112"/>
        <v>5.54</v>
      </c>
      <c r="AE183">
        <f t="shared" si="112"/>
        <v>5.54</v>
      </c>
      <c r="AF183">
        <f t="shared" si="112"/>
        <v>5.54</v>
      </c>
      <c r="AG183">
        <f t="shared" si="112"/>
        <v>5.54</v>
      </c>
      <c r="AH183">
        <f t="shared" si="112"/>
        <v>5.54</v>
      </c>
      <c r="AI183">
        <f t="shared" si="112"/>
        <v>5.54</v>
      </c>
      <c r="AJ183">
        <f t="shared" si="128"/>
        <v>5.54</v>
      </c>
      <c r="AK183">
        <f t="shared" si="128"/>
        <v>5.54</v>
      </c>
    </row>
    <row r="184" spans="1:37" x14ac:dyDescent="0.35">
      <c r="A184" s="4" t="s">
        <v>604</v>
      </c>
      <c r="B184" s="165">
        <v>5.7</v>
      </c>
      <c r="C184">
        <f t="shared" si="95"/>
        <v>5.7</v>
      </c>
      <c r="D184">
        <f t="shared" si="95"/>
        <v>5.7</v>
      </c>
      <c r="E184">
        <f t="shared" si="95"/>
        <v>5.7</v>
      </c>
      <c r="F184">
        <f t="shared" si="95"/>
        <v>5.7</v>
      </c>
      <c r="G184">
        <f t="shared" si="95"/>
        <v>5.7</v>
      </c>
      <c r="H184">
        <f t="shared" si="95"/>
        <v>5.7</v>
      </c>
      <c r="I184">
        <f t="shared" si="95"/>
        <v>5.7</v>
      </c>
      <c r="J184">
        <f t="shared" si="95"/>
        <v>5.7</v>
      </c>
      <c r="K184">
        <f t="shared" si="95"/>
        <v>5.7</v>
      </c>
      <c r="L184">
        <f t="shared" si="95"/>
        <v>5.7</v>
      </c>
      <c r="M184">
        <f t="shared" si="95"/>
        <v>5.7</v>
      </c>
      <c r="N184">
        <f t="shared" si="95"/>
        <v>5.7</v>
      </c>
      <c r="O184">
        <f t="shared" si="95"/>
        <v>5.7</v>
      </c>
      <c r="P184">
        <f t="shared" si="95"/>
        <v>5.7</v>
      </c>
      <c r="Q184">
        <f t="shared" si="95"/>
        <v>5.7</v>
      </c>
      <c r="R184">
        <f t="shared" si="95"/>
        <v>5.7</v>
      </c>
      <c r="S184">
        <f t="shared" ref="S184:AH190" si="130">R184</f>
        <v>5.7</v>
      </c>
      <c r="T184">
        <f t="shared" si="130"/>
        <v>5.7</v>
      </c>
      <c r="U184">
        <f t="shared" si="130"/>
        <v>5.7</v>
      </c>
      <c r="V184">
        <f t="shared" si="130"/>
        <v>5.7</v>
      </c>
      <c r="W184">
        <f t="shared" si="130"/>
        <v>5.7</v>
      </c>
      <c r="X184">
        <f t="shared" si="130"/>
        <v>5.7</v>
      </c>
      <c r="Y184">
        <f t="shared" si="130"/>
        <v>5.7</v>
      </c>
      <c r="Z184">
        <f t="shared" si="130"/>
        <v>5.7</v>
      </c>
      <c r="AA184">
        <f t="shared" si="130"/>
        <v>5.7</v>
      </c>
      <c r="AB184">
        <f t="shared" si="130"/>
        <v>5.7</v>
      </c>
      <c r="AC184">
        <f t="shared" si="130"/>
        <v>5.7</v>
      </c>
      <c r="AD184">
        <f t="shared" si="130"/>
        <v>5.7</v>
      </c>
      <c r="AE184">
        <f t="shared" si="130"/>
        <v>5.7</v>
      </c>
      <c r="AF184">
        <f t="shared" si="130"/>
        <v>5.7</v>
      </c>
      <c r="AG184">
        <f t="shared" si="130"/>
        <v>5.7</v>
      </c>
      <c r="AH184">
        <f t="shared" si="130"/>
        <v>5.7</v>
      </c>
      <c r="AI184">
        <f t="shared" ref="AI184:AK190" si="131">AH184</f>
        <v>5.7</v>
      </c>
      <c r="AJ184">
        <f t="shared" si="131"/>
        <v>5.7</v>
      </c>
      <c r="AK184">
        <f t="shared" si="131"/>
        <v>5.7</v>
      </c>
    </row>
    <row r="185" spans="1:37" x14ac:dyDescent="0.35">
      <c r="A185" s="4" t="s">
        <v>605</v>
      </c>
      <c r="B185" s="165">
        <v>0.42</v>
      </c>
      <c r="C185">
        <f t="shared" ref="C185:R190" si="132">B185</f>
        <v>0.42</v>
      </c>
      <c r="D185">
        <f t="shared" si="132"/>
        <v>0.42</v>
      </c>
      <c r="E185">
        <f t="shared" si="132"/>
        <v>0.42</v>
      </c>
      <c r="F185">
        <f t="shared" si="132"/>
        <v>0.42</v>
      </c>
      <c r="G185">
        <f t="shared" si="132"/>
        <v>0.42</v>
      </c>
      <c r="H185">
        <f t="shared" si="132"/>
        <v>0.42</v>
      </c>
      <c r="I185">
        <f t="shared" si="132"/>
        <v>0.42</v>
      </c>
      <c r="J185">
        <f t="shared" si="132"/>
        <v>0.42</v>
      </c>
      <c r="K185">
        <f t="shared" si="132"/>
        <v>0.42</v>
      </c>
      <c r="L185">
        <f t="shared" si="132"/>
        <v>0.42</v>
      </c>
      <c r="M185">
        <f t="shared" si="132"/>
        <v>0.42</v>
      </c>
      <c r="N185">
        <f t="shared" si="132"/>
        <v>0.42</v>
      </c>
      <c r="O185">
        <f t="shared" si="132"/>
        <v>0.42</v>
      </c>
      <c r="P185">
        <f t="shared" si="132"/>
        <v>0.42</v>
      </c>
      <c r="Q185">
        <f t="shared" si="132"/>
        <v>0.42</v>
      </c>
      <c r="R185">
        <f t="shared" si="132"/>
        <v>0.42</v>
      </c>
      <c r="S185">
        <f t="shared" si="130"/>
        <v>0.42</v>
      </c>
      <c r="T185">
        <f t="shared" si="130"/>
        <v>0.42</v>
      </c>
      <c r="U185">
        <f t="shared" si="130"/>
        <v>0.42</v>
      </c>
      <c r="V185">
        <f t="shared" si="130"/>
        <v>0.42</v>
      </c>
      <c r="W185">
        <f t="shared" si="130"/>
        <v>0.42</v>
      </c>
      <c r="X185">
        <f t="shared" si="130"/>
        <v>0.42</v>
      </c>
      <c r="Y185">
        <f t="shared" si="130"/>
        <v>0.42</v>
      </c>
      <c r="Z185">
        <f t="shared" si="130"/>
        <v>0.42</v>
      </c>
      <c r="AA185">
        <f t="shared" si="130"/>
        <v>0.42</v>
      </c>
      <c r="AB185">
        <f t="shared" si="130"/>
        <v>0.42</v>
      </c>
      <c r="AC185">
        <f t="shared" si="130"/>
        <v>0.42</v>
      </c>
      <c r="AD185">
        <f t="shared" si="130"/>
        <v>0.42</v>
      </c>
      <c r="AE185">
        <f t="shared" si="130"/>
        <v>0.42</v>
      </c>
      <c r="AF185">
        <f t="shared" si="130"/>
        <v>0.42</v>
      </c>
      <c r="AG185">
        <f t="shared" si="130"/>
        <v>0.42</v>
      </c>
      <c r="AH185">
        <f t="shared" si="130"/>
        <v>0.42</v>
      </c>
      <c r="AI185">
        <f t="shared" si="131"/>
        <v>0.42</v>
      </c>
      <c r="AJ185">
        <f t="shared" si="131"/>
        <v>0.42</v>
      </c>
      <c r="AK185">
        <f t="shared" si="131"/>
        <v>0.42</v>
      </c>
    </row>
    <row r="186" spans="1:37" x14ac:dyDescent="0.35">
      <c r="A186" s="4" t="s">
        <v>606</v>
      </c>
      <c r="B186" s="165">
        <v>3.55</v>
      </c>
      <c r="C186">
        <f t="shared" si="132"/>
        <v>3.55</v>
      </c>
      <c r="D186">
        <f t="shared" si="132"/>
        <v>3.55</v>
      </c>
      <c r="E186">
        <f t="shared" si="132"/>
        <v>3.55</v>
      </c>
      <c r="F186">
        <f t="shared" si="132"/>
        <v>3.55</v>
      </c>
      <c r="G186">
        <f t="shared" si="132"/>
        <v>3.55</v>
      </c>
      <c r="H186">
        <f t="shared" si="132"/>
        <v>3.55</v>
      </c>
      <c r="I186">
        <f t="shared" si="132"/>
        <v>3.55</v>
      </c>
      <c r="J186">
        <f t="shared" si="132"/>
        <v>3.55</v>
      </c>
      <c r="K186">
        <f t="shared" si="132"/>
        <v>3.55</v>
      </c>
      <c r="L186">
        <f t="shared" si="132"/>
        <v>3.55</v>
      </c>
      <c r="M186">
        <f t="shared" si="132"/>
        <v>3.55</v>
      </c>
      <c r="N186">
        <f t="shared" si="132"/>
        <v>3.55</v>
      </c>
      <c r="O186">
        <f t="shared" si="132"/>
        <v>3.55</v>
      </c>
      <c r="P186">
        <f t="shared" si="132"/>
        <v>3.55</v>
      </c>
      <c r="Q186">
        <f t="shared" si="132"/>
        <v>3.55</v>
      </c>
      <c r="R186">
        <f t="shared" si="132"/>
        <v>3.55</v>
      </c>
      <c r="S186">
        <f t="shared" si="130"/>
        <v>3.55</v>
      </c>
      <c r="T186">
        <f t="shared" si="130"/>
        <v>3.55</v>
      </c>
      <c r="U186">
        <f t="shared" si="130"/>
        <v>3.55</v>
      </c>
      <c r="V186">
        <f t="shared" si="130"/>
        <v>3.55</v>
      </c>
      <c r="W186">
        <f t="shared" si="130"/>
        <v>3.55</v>
      </c>
      <c r="X186">
        <f t="shared" si="130"/>
        <v>3.55</v>
      </c>
      <c r="Y186">
        <f t="shared" si="130"/>
        <v>3.55</v>
      </c>
      <c r="Z186">
        <f t="shared" si="130"/>
        <v>3.55</v>
      </c>
      <c r="AA186">
        <f t="shared" si="130"/>
        <v>3.55</v>
      </c>
      <c r="AB186">
        <f t="shared" si="130"/>
        <v>3.55</v>
      </c>
      <c r="AC186">
        <f t="shared" si="130"/>
        <v>3.55</v>
      </c>
      <c r="AD186">
        <f t="shared" si="130"/>
        <v>3.55</v>
      </c>
      <c r="AE186">
        <f t="shared" si="130"/>
        <v>3.55</v>
      </c>
      <c r="AF186">
        <f t="shared" si="130"/>
        <v>3.55</v>
      </c>
      <c r="AG186">
        <f t="shared" si="130"/>
        <v>3.55</v>
      </c>
      <c r="AH186">
        <f t="shared" si="130"/>
        <v>3.55</v>
      </c>
      <c r="AI186">
        <f t="shared" si="131"/>
        <v>3.55</v>
      </c>
      <c r="AJ186">
        <f t="shared" si="131"/>
        <v>3.55</v>
      </c>
      <c r="AK186">
        <f t="shared" si="131"/>
        <v>3.55</v>
      </c>
    </row>
    <row r="187" spans="1:37" x14ac:dyDescent="0.35">
      <c r="A187" s="4" t="s">
        <v>607</v>
      </c>
      <c r="B187" s="165">
        <v>2.14</v>
      </c>
      <c r="C187">
        <f t="shared" si="132"/>
        <v>2.14</v>
      </c>
      <c r="D187">
        <f t="shared" si="132"/>
        <v>2.14</v>
      </c>
      <c r="E187">
        <f t="shared" si="132"/>
        <v>2.14</v>
      </c>
      <c r="F187">
        <f t="shared" si="132"/>
        <v>2.14</v>
      </c>
      <c r="G187">
        <f t="shared" si="132"/>
        <v>2.14</v>
      </c>
      <c r="H187">
        <f t="shared" si="132"/>
        <v>2.14</v>
      </c>
      <c r="I187">
        <f t="shared" si="132"/>
        <v>2.14</v>
      </c>
      <c r="J187">
        <f t="shared" si="132"/>
        <v>2.14</v>
      </c>
      <c r="K187">
        <f t="shared" si="132"/>
        <v>2.14</v>
      </c>
      <c r="L187">
        <f t="shared" si="132"/>
        <v>2.14</v>
      </c>
      <c r="M187">
        <f t="shared" si="132"/>
        <v>2.14</v>
      </c>
      <c r="N187">
        <f t="shared" si="132"/>
        <v>2.14</v>
      </c>
      <c r="O187">
        <f t="shared" si="132"/>
        <v>2.14</v>
      </c>
      <c r="P187">
        <f t="shared" si="132"/>
        <v>2.14</v>
      </c>
      <c r="Q187">
        <f t="shared" si="132"/>
        <v>2.14</v>
      </c>
      <c r="R187">
        <f t="shared" si="132"/>
        <v>2.14</v>
      </c>
      <c r="S187">
        <f t="shared" si="130"/>
        <v>2.14</v>
      </c>
      <c r="T187">
        <f t="shared" si="130"/>
        <v>2.14</v>
      </c>
      <c r="U187">
        <f t="shared" si="130"/>
        <v>2.14</v>
      </c>
      <c r="V187">
        <f t="shared" si="130"/>
        <v>2.14</v>
      </c>
      <c r="W187">
        <f t="shared" si="130"/>
        <v>2.14</v>
      </c>
      <c r="X187">
        <f t="shared" si="130"/>
        <v>2.14</v>
      </c>
      <c r="Y187">
        <f t="shared" si="130"/>
        <v>2.14</v>
      </c>
      <c r="Z187">
        <f t="shared" si="130"/>
        <v>2.14</v>
      </c>
      <c r="AA187">
        <f t="shared" si="130"/>
        <v>2.14</v>
      </c>
      <c r="AB187">
        <f t="shared" si="130"/>
        <v>2.14</v>
      </c>
      <c r="AC187">
        <f t="shared" si="130"/>
        <v>2.14</v>
      </c>
      <c r="AD187">
        <f t="shared" si="130"/>
        <v>2.14</v>
      </c>
      <c r="AE187">
        <f t="shared" si="130"/>
        <v>2.14</v>
      </c>
      <c r="AF187">
        <f t="shared" si="130"/>
        <v>2.14</v>
      </c>
      <c r="AG187">
        <f t="shared" si="130"/>
        <v>2.14</v>
      </c>
      <c r="AH187">
        <f t="shared" si="130"/>
        <v>2.14</v>
      </c>
      <c r="AI187">
        <f t="shared" si="131"/>
        <v>2.14</v>
      </c>
      <c r="AJ187">
        <f t="shared" si="131"/>
        <v>2.14</v>
      </c>
      <c r="AK187">
        <f t="shared" si="131"/>
        <v>2.14</v>
      </c>
    </row>
    <row r="188" spans="1:37" x14ac:dyDescent="0.35">
      <c r="A188" s="4" t="s">
        <v>610</v>
      </c>
      <c r="B188" s="165">
        <v>2.72</v>
      </c>
      <c r="C188">
        <f t="shared" si="132"/>
        <v>2.72</v>
      </c>
      <c r="D188">
        <f t="shared" si="132"/>
        <v>2.72</v>
      </c>
      <c r="E188">
        <f t="shared" si="132"/>
        <v>2.72</v>
      </c>
      <c r="F188">
        <f t="shared" si="132"/>
        <v>2.72</v>
      </c>
      <c r="G188">
        <f t="shared" si="132"/>
        <v>2.72</v>
      </c>
      <c r="H188">
        <f t="shared" si="132"/>
        <v>2.72</v>
      </c>
      <c r="I188">
        <f t="shared" si="132"/>
        <v>2.72</v>
      </c>
      <c r="J188">
        <f t="shared" si="132"/>
        <v>2.72</v>
      </c>
      <c r="K188">
        <f t="shared" si="132"/>
        <v>2.72</v>
      </c>
      <c r="L188">
        <f t="shared" si="132"/>
        <v>2.72</v>
      </c>
      <c r="M188">
        <f t="shared" si="132"/>
        <v>2.72</v>
      </c>
      <c r="N188">
        <f t="shared" si="132"/>
        <v>2.72</v>
      </c>
      <c r="O188">
        <f t="shared" si="132"/>
        <v>2.72</v>
      </c>
      <c r="P188">
        <f t="shared" si="132"/>
        <v>2.72</v>
      </c>
      <c r="Q188">
        <f t="shared" si="132"/>
        <v>2.72</v>
      </c>
      <c r="R188">
        <f t="shared" si="132"/>
        <v>2.72</v>
      </c>
      <c r="S188">
        <f t="shared" si="130"/>
        <v>2.72</v>
      </c>
      <c r="T188">
        <f t="shared" si="130"/>
        <v>2.72</v>
      </c>
      <c r="U188">
        <f t="shared" si="130"/>
        <v>2.72</v>
      </c>
      <c r="V188">
        <f t="shared" si="130"/>
        <v>2.72</v>
      </c>
      <c r="W188">
        <f t="shared" si="130"/>
        <v>2.72</v>
      </c>
      <c r="X188">
        <f t="shared" si="130"/>
        <v>2.72</v>
      </c>
      <c r="Y188">
        <f t="shared" si="130"/>
        <v>2.72</v>
      </c>
      <c r="Z188">
        <f t="shared" si="130"/>
        <v>2.72</v>
      </c>
      <c r="AA188">
        <f t="shared" si="130"/>
        <v>2.72</v>
      </c>
      <c r="AB188">
        <f t="shared" si="130"/>
        <v>2.72</v>
      </c>
      <c r="AC188">
        <f t="shared" si="130"/>
        <v>2.72</v>
      </c>
      <c r="AD188">
        <f t="shared" si="130"/>
        <v>2.72</v>
      </c>
      <c r="AE188">
        <f t="shared" si="130"/>
        <v>2.72</v>
      </c>
      <c r="AF188">
        <f t="shared" si="130"/>
        <v>2.72</v>
      </c>
      <c r="AG188">
        <f t="shared" si="130"/>
        <v>2.72</v>
      </c>
      <c r="AH188">
        <f t="shared" si="130"/>
        <v>2.72</v>
      </c>
      <c r="AI188">
        <f t="shared" si="131"/>
        <v>2.72</v>
      </c>
      <c r="AJ188">
        <f t="shared" si="131"/>
        <v>2.72</v>
      </c>
      <c r="AK188">
        <f t="shared" si="131"/>
        <v>2.72</v>
      </c>
    </row>
    <row r="189" spans="1:37" x14ac:dyDescent="0.35">
      <c r="A189" s="4" t="s">
        <v>611</v>
      </c>
      <c r="B189" s="165">
        <v>2.41</v>
      </c>
      <c r="C189">
        <f t="shared" si="132"/>
        <v>2.41</v>
      </c>
      <c r="D189">
        <f t="shared" si="132"/>
        <v>2.41</v>
      </c>
      <c r="E189">
        <f t="shared" si="132"/>
        <v>2.41</v>
      </c>
      <c r="F189">
        <f t="shared" si="132"/>
        <v>2.41</v>
      </c>
      <c r="G189">
        <f t="shared" si="132"/>
        <v>2.41</v>
      </c>
      <c r="H189">
        <f t="shared" si="132"/>
        <v>2.41</v>
      </c>
      <c r="I189">
        <f t="shared" si="132"/>
        <v>2.41</v>
      </c>
      <c r="J189">
        <f t="shared" si="132"/>
        <v>2.41</v>
      </c>
      <c r="K189">
        <f t="shared" si="132"/>
        <v>2.41</v>
      </c>
      <c r="L189">
        <f t="shared" si="132"/>
        <v>2.41</v>
      </c>
      <c r="M189">
        <f t="shared" si="132"/>
        <v>2.41</v>
      </c>
      <c r="N189">
        <f t="shared" si="132"/>
        <v>2.41</v>
      </c>
      <c r="O189">
        <f t="shared" si="132"/>
        <v>2.41</v>
      </c>
      <c r="P189">
        <f t="shared" si="132"/>
        <v>2.41</v>
      </c>
      <c r="Q189">
        <f t="shared" si="132"/>
        <v>2.41</v>
      </c>
      <c r="R189">
        <f t="shared" si="132"/>
        <v>2.41</v>
      </c>
      <c r="S189">
        <f t="shared" si="130"/>
        <v>2.41</v>
      </c>
      <c r="T189">
        <f t="shared" si="130"/>
        <v>2.41</v>
      </c>
      <c r="U189">
        <f t="shared" si="130"/>
        <v>2.41</v>
      </c>
      <c r="V189">
        <f t="shared" si="130"/>
        <v>2.41</v>
      </c>
      <c r="W189">
        <f t="shared" si="130"/>
        <v>2.41</v>
      </c>
      <c r="X189">
        <f t="shared" si="130"/>
        <v>2.41</v>
      </c>
      <c r="Y189">
        <f t="shared" si="130"/>
        <v>2.41</v>
      </c>
      <c r="Z189">
        <f t="shared" si="130"/>
        <v>2.41</v>
      </c>
      <c r="AA189">
        <f t="shared" si="130"/>
        <v>2.41</v>
      </c>
      <c r="AB189">
        <f t="shared" si="130"/>
        <v>2.41</v>
      </c>
      <c r="AC189">
        <f t="shared" si="130"/>
        <v>2.41</v>
      </c>
      <c r="AD189">
        <f t="shared" si="130"/>
        <v>2.41</v>
      </c>
      <c r="AE189">
        <f t="shared" si="130"/>
        <v>2.41</v>
      </c>
      <c r="AF189">
        <f t="shared" si="130"/>
        <v>2.41</v>
      </c>
      <c r="AG189">
        <f t="shared" si="130"/>
        <v>2.41</v>
      </c>
      <c r="AH189">
        <f t="shared" si="130"/>
        <v>2.41</v>
      </c>
      <c r="AI189">
        <f t="shared" si="131"/>
        <v>2.41</v>
      </c>
      <c r="AJ189">
        <f t="shared" si="131"/>
        <v>2.41</v>
      </c>
      <c r="AK189">
        <f t="shared" si="131"/>
        <v>2.41</v>
      </c>
    </row>
    <row r="192" spans="1:37" x14ac:dyDescent="0.35">
      <c r="A192" s="367" t="s">
        <v>1476</v>
      </c>
      <c r="B192" t="s">
        <v>1478</v>
      </c>
    </row>
    <row r="193" spans="1:37" x14ac:dyDescent="0.35">
      <c r="B193">
        <v>2020</v>
      </c>
      <c r="C193">
        <v>2021</v>
      </c>
      <c r="D193">
        <v>2022</v>
      </c>
      <c r="E193">
        <v>2023</v>
      </c>
      <c r="F193">
        <v>2024</v>
      </c>
      <c r="G193">
        <v>2025</v>
      </c>
      <c r="H193">
        <v>2026</v>
      </c>
      <c r="I193">
        <v>2027</v>
      </c>
      <c r="J193">
        <v>2028</v>
      </c>
      <c r="K193">
        <v>2029</v>
      </c>
      <c r="L193">
        <v>2030</v>
      </c>
      <c r="M193">
        <v>2031</v>
      </c>
      <c r="N193">
        <v>2032</v>
      </c>
      <c r="O193">
        <v>2033</v>
      </c>
      <c r="P193">
        <v>2034</v>
      </c>
      <c r="Q193">
        <v>2035</v>
      </c>
      <c r="R193">
        <v>2036</v>
      </c>
      <c r="S193">
        <v>2037</v>
      </c>
      <c r="T193">
        <v>2038</v>
      </c>
      <c r="U193">
        <v>2039</v>
      </c>
      <c r="V193">
        <v>2040</v>
      </c>
      <c r="W193">
        <v>2041</v>
      </c>
      <c r="X193">
        <v>2042</v>
      </c>
      <c r="Y193">
        <v>2043</v>
      </c>
      <c r="Z193">
        <v>2044</v>
      </c>
      <c r="AA193">
        <v>2045</v>
      </c>
      <c r="AB193">
        <v>2046</v>
      </c>
      <c r="AC193">
        <v>2047</v>
      </c>
      <c r="AD193">
        <v>2048</v>
      </c>
      <c r="AE193">
        <v>2049</v>
      </c>
      <c r="AF193">
        <v>2050</v>
      </c>
      <c r="AG193">
        <v>2051</v>
      </c>
      <c r="AH193">
        <v>2052</v>
      </c>
      <c r="AI193">
        <v>2053</v>
      </c>
      <c r="AJ193">
        <v>2054</v>
      </c>
      <c r="AK193" t="s">
        <v>1418</v>
      </c>
    </row>
    <row r="194" spans="1:37" x14ac:dyDescent="0.35">
      <c r="A194" t="s">
        <v>506</v>
      </c>
      <c r="B194" s="165">
        <v>280</v>
      </c>
      <c r="C194">
        <f t="shared" ref="C194:R194" si="133">B194</f>
        <v>280</v>
      </c>
      <c r="D194">
        <f t="shared" ref="D194:D209" si="134">C194</f>
        <v>280</v>
      </c>
      <c r="E194">
        <f t="shared" ref="E194:E209" si="135">D194</f>
        <v>280</v>
      </c>
      <c r="F194">
        <f t="shared" ref="F194:F209" si="136">E194</f>
        <v>280</v>
      </c>
      <c r="G194">
        <f t="shared" ref="G194:G209" si="137">F194</f>
        <v>280</v>
      </c>
      <c r="H194">
        <f t="shared" ref="H194:H209" si="138">G194</f>
        <v>280</v>
      </c>
      <c r="I194">
        <f t="shared" ref="I194:I209" si="139">H194</f>
        <v>280</v>
      </c>
      <c r="J194">
        <f t="shared" ref="J194:J209" si="140">I194</f>
        <v>280</v>
      </c>
      <c r="K194">
        <f t="shared" ref="K194:K209" si="141">J194</f>
        <v>280</v>
      </c>
      <c r="L194">
        <f t="shared" ref="L194:L209" si="142">K194</f>
        <v>280</v>
      </c>
      <c r="M194">
        <f t="shared" ref="M194:M209" si="143">L194</f>
        <v>280</v>
      </c>
      <c r="N194">
        <f t="shared" ref="N194:N209" si="144">M194</f>
        <v>280</v>
      </c>
      <c r="O194">
        <f t="shared" ref="O194:O209" si="145">N194</f>
        <v>280</v>
      </c>
      <c r="P194">
        <f t="shared" ref="P194:P209" si="146">O194</f>
        <v>280</v>
      </c>
      <c r="Q194">
        <f t="shared" ref="Q194:Q209" si="147">P194</f>
        <v>280</v>
      </c>
      <c r="R194">
        <f t="shared" ref="R194:R209" si="148">Q194</f>
        <v>280</v>
      </c>
      <c r="S194">
        <f t="shared" ref="S194:S215" si="149">R194</f>
        <v>280</v>
      </c>
      <c r="T194">
        <f t="shared" ref="T194:T215" si="150">S194</f>
        <v>280</v>
      </c>
      <c r="U194">
        <f t="shared" ref="U194:U215" si="151">T194</f>
        <v>280</v>
      </c>
      <c r="V194">
        <f t="shared" ref="V194:V215" si="152">U194</f>
        <v>280</v>
      </c>
      <c r="W194">
        <f t="shared" ref="W194:W215" si="153">V194</f>
        <v>280</v>
      </c>
      <c r="X194">
        <f t="shared" ref="X194:X215" si="154">W194</f>
        <v>280</v>
      </c>
      <c r="Y194">
        <f t="shared" ref="Y194:Y215" si="155">X194</f>
        <v>280</v>
      </c>
      <c r="Z194">
        <f t="shared" ref="Z194:Z215" si="156">Y194</f>
        <v>280</v>
      </c>
      <c r="AA194">
        <f t="shared" ref="AA194:AA215" si="157">Z194</f>
        <v>280</v>
      </c>
      <c r="AB194">
        <f t="shared" ref="AB194:AB215" si="158">AA194</f>
        <v>280</v>
      </c>
      <c r="AC194">
        <f t="shared" ref="AC194:AC215" si="159">AB194</f>
        <v>280</v>
      </c>
      <c r="AD194">
        <f t="shared" ref="AD194:AD215" si="160">AC194</f>
        <v>280</v>
      </c>
      <c r="AE194">
        <f t="shared" ref="AE194:AE215" si="161">AD194</f>
        <v>280</v>
      </c>
      <c r="AF194">
        <f t="shared" ref="AF194:AF215" si="162">AE194</f>
        <v>280</v>
      </c>
      <c r="AG194">
        <f t="shared" ref="AG194:AG215" si="163">AF194</f>
        <v>280</v>
      </c>
      <c r="AH194">
        <f t="shared" ref="AH194:AH215" si="164">AG194</f>
        <v>280</v>
      </c>
      <c r="AI194">
        <f t="shared" ref="AI194:AI215" si="165">AH194</f>
        <v>280</v>
      </c>
      <c r="AJ194">
        <f t="shared" ref="AJ194:AJ215" si="166">AI194</f>
        <v>280</v>
      </c>
      <c r="AK194">
        <f t="shared" ref="AK194:AK215" si="167">AJ194</f>
        <v>280</v>
      </c>
    </row>
    <row r="195" spans="1:37" x14ac:dyDescent="0.35">
      <c r="A195" t="s">
        <v>505</v>
      </c>
      <c r="B195" s="165">
        <v>29</v>
      </c>
      <c r="C195">
        <f t="shared" ref="C195:R195" si="168">B195</f>
        <v>29</v>
      </c>
      <c r="D195">
        <f t="shared" si="134"/>
        <v>29</v>
      </c>
      <c r="E195">
        <f t="shared" si="135"/>
        <v>29</v>
      </c>
      <c r="F195">
        <f t="shared" si="136"/>
        <v>29</v>
      </c>
      <c r="G195">
        <f t="shared" si="137"/>
        <v>29</v>
      </c>
      <c r="H195">
        <f t="shared" si="138"/>
        <v>29</v>
      </c>
      <c r="I195">
        <f t="shared" si="139"/>
        <v>29</v>
      </c>
      <c r="J195">
        <f t="shared" si="140"/>
        <v>29</v>
      </c>
      <c r="K195">
        <f t="shared" si="141"/>
        <v>29</v>
      </c>
      <c r="L195">
        <f t="shared" si="142"/>
        <v>29</v>
      </c>
      <c r="M195">
        <f t="shared" si="143"/>
        <v>29</v>
      </c>
      <c r="N195">
        <f t="shared" si="144"/>
        <v>29</v>
      </c>
      <c r="O195">
        <f t="shared" si="145"/>
        <v>29</v>
      </c>
      <c r="P195">
        <f t="shared" si="146"/>
        <v>29</v>
      </c>
      <c r="Q195">
        <f t="shared" si="147"/>
        <v>29</v>
      </c>
      <c r="R195">
        <f t="shared" si="148"/>
        <v>29</v>
      </c>
      <c r="S195">
        <f t="shared" si="149"/>
        <v>29</v>
      </c>
      <c r="T195">
        <f t="shared" si="150"/>
        <v>29</v>
      </c>
      <c r="U195">
        <f t="shared" si="151"/>
        <v>29</v>
      </c>
      <c r="V195">
        <f t="shared" si="152"/>
        <v>29</v>
      </c>
      <c r="W195">
        <f t="shared" si="153"/>
        <v>29</v>
      </c>
      <c r="X195">
        <f t="shared" si="154"/>
        <v>29</v>
      </c>
      <c r="Y195">
        <f t="shared" si="155"/>
        <v>29</v>
      </c>
      <c r="Z195">
        <f t="shared" si="156"/>
        <v>29</v>
      </c>
      <c r="AA195">
        <f t="shared" si="157"/>
        <v>29</v>
      </c>
      <c r="AB195">
        <f t="shared" si="158"/>
        <v>29</v>
      </c>
      <c r="AC195">
        <f t="shared" si="159"/>
        <v>29</v>
      </c>
      <c r="AD195">
        <f t="shared" si="160"/>
        <v>29</v>
      </c>
      <c r="AE195">
        <f t="shared" si="161"/>
        <v>29</v>
      </c>
      <c r="AF195">
        <f t="shared" si="162"/>
        <v>29</v>
      </c>
      <c r="AG195">
        <f t="shared" si="163"/>
        <v>29</v>
      </c>
      <c r="AH195">
        <f t="shared" si="164"/>
        <v>29</v>
      </c>
      <c r="AI195">
        <f t="shared" si="165"/>
        <v>29</v>
      </c>
      <c r="AJ195">
        <f t="shared" si="166"/>
        <v>29</v>
      </c>
      <c r="AK195">
        <f t="shared" si="167"/>
        <v>29</v>
      </c>
    </row>
    <row r="196" spans="1:37" x14ac:dyDescent="0.35">
      <c r="A196" s="17" t="s">
        <v>508</v>
      </c>
      <c r="B196" s="17">
        <v>120</v>
      </c>
      <c r="C196" s="17">
        <f t="shared" ref="C196:R196" si="169">B196</f>
        <v>120</v>
      </c>
      <c r="D196" s="17">
        <f t="shared" si="134"/>
        <v>120</v>
      </c>
      <c r="E196" s="17">
        <f t="shared" si="135"/>
        <v>120</v>
      </c>
      <c r="F196" s="17">
        <f t="shared" si="136"/>
        <v>120</v>
      </c>
      <c r="G196" s="17">
        <f t="shared" si="137"/>
        <v>120</v>
      </c>
      <c r="H196" s="17">
        <f t="shared" si="138"/>
        <v>120</v>
      </c>
      <c r="I196" s="17">
        <f t="shared" si="139"/>
        <v>120</v>
      </c>
      <c r="J196" s="17">
        <f t="shared" si="140"/>
        <v>120</v>
      </c>
      <c r="K196" s="17">
        <f t="shared" si="141"/>
        <v>120</v>
      </c>
      <c r="L196" s="17">
        <f t="shared" si="142"/>
        <v>120</v>
      </c>
      <c r="M196" s="17">
        <f t="shared" si="143"/>
        <v>120</v>
      </c>
      <c r="N196" s="17">
        <f t="shared" si="144"/>
        <v>120</v>
      </c>
      <c r="O196" s="17">
        <f t="shared" si="145"/>
        <v>120</v>
      </c>
      <c r="P196" s="17">
        <f t="shared" si="146"/>
        <v>120</v>
      </c>
      <c r="Q196" s="17">
        <f t="shared" si="147"/>
        <v>120</v>
      </c>
      <c r="R196" s="17">
        <f t="shared" si="148"/>
        <v>120</v>
      </c>
      <c r="S196" s="17">
        <f t="shared" si="149"/>
        <v>120</v>
      </c>
      <c r="T196" s="17">
        <f t="shared" si="150"/>
        <v>120</v>
      </c>
      <c r="U196" s="17">
        <f t="shared" si="151"/>
        <v>120</v>
      </c>
      <c r="V196" s="17">
        <f t="shared" si="152"/>
        <v>120</v>
      </c>
      <c r="W196" s="17">
        <f t="shared" si="153"/>
        <v>120</v>
      </c>
      <c r="X196" s="17">
        <f t="shared" si="154"/>
        <v>120</v>
      </c>
      <c r="Y196" s="17">
        <f t="shared" si="155"/>
        <v>120</v>
      </c>
      <c r="Z196" s="17">
        <f t="shared" si="156"/>
        <v>120</v>
      </c>
      <c r="AA196" s="17">
        <f t="shared" si="157"/>
        <v>120</v>
      </c>
      <c r="AB196" s="17">
        <f t="shared" si="158"/>
        <v>120</v>
      </c>
      <c r="AC196" s="17">
        <f t="shared" si="159"/>
        <v>120</v>
      </c>
      <c r="AD196" s="17">
        <f t="shared" si="160"/>
        <v>120</v>
      </c>
      <c r="AE196" s="17">
        <f t="shared" si="161"/>
        <v>120</v>
      </c>
      <c r="AF196" s="17">
        <f t="shared" si="162"/>
        <v>120</v>
      </c>
      <c r="AG196" s="17">
        <f t="shared" si="163"/>
        <v>120</v>
      </c>
      <c r="AH196" s="17">
        <f t="shared" si="164"/>
        <v>120</v>
      </c>
      <c r="AI196" s="17">
        <f t="shared" si="165"/>
        <v>120</v>
      </c>
      <c r="AJ196" s="17">
        <f t="shared" si="166"/>
        <v>120</v>
      </c>
      <c r="AK196" s="17">
        <f t="shared" si="167"/>
        <v>120</v>
      </c>
    </row>
    <row r="197" spans="1:37" x14ac:dyDescent="0.35">
      <c r="A197" t="s">
        <v>626</v>
      </c>
      <c r="B197" s="165">
        <v>229</v>
      </c>
      <c r="C197">
        <f t="shared" ref="C197:R197" si="170">B197</f>
        <v>229</v>
      </c>
      <c r="D197">
        <f t="shared" si="134"/>
        <v>229</v>
      </c>
      <c r="E197">
        <f t="shared" si="135"/>
        <v>229</v>
      </c>
      <c r="F197">
        <f t="shared" si="136"/>
        <v>229</v>
      </c>
      <c r="G197">
        <f t="shared" si="137"/>
        <v>229</v>
      </c>
      <c r="H197">
        <f t="shared" si="138"/>
        <v>229</v>
      </c>
      <c r="I197">
        <f t="shared" si="139"/>
        <v>229</v>
      </c>
      <c r="J197">
        <f t="shared" si="140"/>
        <v>229</v>
      </c>
      <c r="K197">
        <f t="shared" si="141"/>
        <v>229</v>
      </c>
      <c r="L197">
        <f t="shared" si="142"/>
        <v>229</v>
      </c>
      <c r="M197">
        <f t="shared" si="143"/>
        <v>229</v>
      </c>
      <c r="N197">
        <f t="shared" si="144"/>
        <v>229</v>
      </c>
      <c r="O197">
        <f t="shared" si="145"/>
        <v>229</v>
      </c>
      <c r="P197">
        <f t="shared" si="146"/>
        <v>229</v>
      </c>
      <c r="Q197">
        <f t="shared" si="147"/>
        <v>229</v>
      </c>
      <c r="R197">
        <f t="shared" si="148"/>
        <v>229</v>
      </c>
      <c r="S197">
        <f t="shared" si="149"/>
        <v>229</v>
      </c>
      <c r="T197">
        <f t="shared" si="150"/>
        <v>229</v>
      </c>
      <c r="U197">
        <f t="shared" si="151"/>
        <v>229</v>
      </c>
      <c r="V197">
        <f t="shared" si="152"/>
        <v>229</v>
      </c>
      <c r="W197">
        <f t="shared" si="153"/>
        <v>229</v>
      </c>
      <c r="X197">
        <f t="shared" si="154"/>
        <v>229</v>
      </c>
      <c r="Y197">
        <f t="shared" si="155"/>
        <v>229</v>
      </c>
      <c r="Z197">
        <f t="shared" si="156"/>
        <v>229</v>
      </c>
      <c r="AA197">
        <f t="shared" si="157"/>
        <v>229</v>
      </c>
      <c r="AB197">
        <f t="shared" si="158"/>
        <v>229</v>
      </c>
      <c r="AC197">
        <f t="shared" si="159"/>
        <v>229</v>
      </c>
      <c r="AD197">
        <f t="shared" si="160"/>
        <v>229</v>
      </c>
      <c r="AE197">
        <f t="shared" si="161"/>
        <v>229</v>
      </c>
      <c r="AF197">
        <f t="shared" si="162"/>
        <v>229</v>
      </c>
      <c r="AG197">
        <f t="shared" si="163"/>
        <v>229</v>
      </c>
      <c r="AH197">
        <f t="shared" si="164"/>
        <v>229</v>
      </c>
      <c r="AI197">
        <f t="shared" si="165"/>
        <v>229</v>
      </c>
      <c r="AJ197">
        <f t="shared" si="166"/>
        <v>229</v>
      </c>
      <c r="AK197">
        <f t="shared" si="167"/>
        <v>229</v>
      </c>
    </row>
    <row r="198" spans="1:37" x14ac:dyDescent="0.35">
      <c r="A198" s="17" t="s">
        <v>628</v>
      </c>
      <c r="B198" s="17">
        <v>120</v>
      </c>
      <c r="C198" s="17">
        <f t="shared" ref="C198:R198" si="171">B198</f>
        <v>120</v>
      </c>
      <c r="D198" s="17">
        <f t="shared" si="134"/>
        <v>120</v>
      </c>
      <c r="E198" s="17">
        <f t="shared" si="135"/>
        <v>120</v>
      </c>
      <c r="F198" s="17">
        <f t="shared" si="136"/>
        <v>120</v>
      </c>
      <c r="G198" s="17">
        <f t="shared" si="137"/>
        <v>120</v>
      </c>
      <c r="H198" s="17">
        <f t="shared" si="138"/>
        <v>120</v>
      </c>
      <c r="I198" s="17">
        <f t="shared" si="139"/>
        <v>120</v>
      </c>
      <c r="J198" s="17">
        <f t="shared" si="140"/>
        <v>120</v>
      </c>
      <c r="K198" s="17">
        <f t="shared" si="141"/>
        <v>120</v>
      </c>
      <c r="L198" s="17">
        <f t="shared" si="142"/>
        <v>120</v>
      </c>
      <c r="M198" s="17">
        <f t="shared" si="143"/>
        <v>120</v>
      </c>
      <c r="N198" s="17">
        <f t="shared" si="144"/>
        <v>120</v>
      </c>
      <c r="O198" s="17">
        <f t="shared" si="145"/>
        <v>120</v>
      </c>
      <c r="P198" s="17">
        <f t="shared" si="146"/>
        <v>120</v>
      </c>
      <c r="Q198" s="17">
        <f t="shared" si="147"/>
        <v>120</v>
      </c>
      <c r="R198" s="17">
        <f t="shared" si="148"/>
        <v>120</v>
      </c>
      <c r="S198" s="17">
        <f t="shared" si="149"/>
        <v>120</v>
      </c>
      <c r="T198" s="17">
        <f t="shared" si="150"/>
        <v>120</v>
      </c>
      <c r="U198" s="17">
        <f t="shared" si="151"/>
        <v>120</v>
      </c>
      <c r="V198" s="17">
        <f t="shared" si="152"/>
        <v>120</v>
      </c>
      <c r="W198" s="17">
        <f t="shared" si="153"/>
        <v>120</v>
      </c>
      <c r="X198" s="17">
        <f t="shared" si="154"/>
        <v>120</v>
      </c>
      <c r="Y198" s="17">
        <f t="shared" si="155"/>
        <v>120</v>
      </c>
      <c r="Z198" s="17">
        <f t="shared" si="156"/>
        <v>120</v>
      </c>
      <c r="AA198" s="17">
        <f t="shared" si="157"/>
        <v>120</v>
      </c>
      <c r="AB198" s="17">
        <f t="shared" si="158"/>
        <v>120</v>
      </c>
      <c r="AC198" s="17">
        <f t="shared" si="159"/>
        <v>120</v>
      </c>
      <c r="AD198" s="17">
        <f t="shared" si="160"/>
        <v>120</v>
      </c>
      <c r="AE198" s="17">
        <f t="shared" si="161"/>
        <v>120</v>
      </c>
      <c r="AF198" s="17">
        <f t="shared" si="162"/>
        <v>120</v>
      </c>
      <c r="AG198" s="17">
        <f t="shared" si="163"/>
        <v>120</v>
      </c>
      <c r="AH198" s="17">
        <f t="shared" si="164"/>
        <v>120</v>
      </c>
      <c r="AI198" s="17">
        <f t="shared" si="165"/>
        <v>120</v>
      </c>
      <c r="AJ198" s="17">
        <f t="shared" si="166"/>
        <v>120</v>
      </c>
      <c r="AK198" s="17">
        <f t="shared" si="167"/>
        <v>120</v>
      </c>
    </row>
    <row r="199" spans="1:37" x14ac:dyDescent="0.35">
      <c r="A199" t="s">
        <v>629</v>
      </c>
      <c r="B199" s="165">
        <v>409</v>
      </c>
      <c r="C199">
        <f t="shared" ref="C199:R199" si="172">B199</f>
        <v>409</v>
      </c>
      <c r="D199">
        <f t="shared" si="134"/>
        <v>409</v>
      </c>
      <c r="E199">
        <f t="shared" si="135"/>
        <v>409</v>
      </c>
      <c r="F199">
        <f t="shared" si="136"/>
        <v>409</v>
      </c>
      <c r="G199">
        <f t="shared" si="137"/>
        <v>409</v>
      </c>
      <c r="H199">
        <f t="shared" si="138"/>
        <v>409</v>
      </c>
      <c r="I199">
        <f t="shared" si="139"/>
        <v>409</v>
      </c>
      <c r="J199">
        <f t="shared" si="140"/>
        <v>409</v>
      </c>
      <c r="K199">
        <f t="shared" si="141"/>
        <v>409</v>
      </c>
      <c r="L199">
        <f t="shared" si="142"/>
        <v>409</v>
      </c>
      <c r="M199">
        <f t="shared" si="143"/>
        <v>409</v>
      </c>
      <c r="N199">
        <f t="shared" si="144"/>
        <v>409</v>
      </c>
      <c r="O199">
        <f t="shared" si="145"/>
        <v>409</v>
      </c>
      <c r="P199">
        <f t="shared" si="146"/>
        <v>409</v>
      </c>
      <c r="Q199">
        <f t="shared" si="147"/>
        <v>409</v>
      </c>
      <c r="R199">
        <f t="shared" si="148"/>
        <v>409</v>
      </c>
      <c r="S199">
        <f t="shared" si="149"/>
        <v>409</v>
      </c>
      <c r="T199">
        <f t="shared" si="150"/>
        <v>409</v>
      </c>
      <c r="U199">
        <f t="shared" si="151"/>
        <v>409</v>
      </c>
      <c r="V199">
        <f t="shared" si="152"/>
        <v>409</v>
      </c>
      <c r="W199">
        <f t="shared" si="153"/>
        <v>409</v>
      </c>
      <c r="X199">
        <f t="shared" si="154"/>
        <v>409</v>
      </c>
      <c r="Y199">
        <f t="shared" si="155"/>
        <v>409</v>
      </c>
      <c r="Z199">
        <f t="shared" si="156"/>
        <v>409</v>
      </c>
      <c r="AA199">
        <f t="shared" si="157"/>
        <v>409</v>
      </c>
      <c r="AB199">
        <f t="shared" si="158"/>
        <v>409</v>
      </c>
      <c r="AC199">
        <f t="shared" si="159"/>
        <v>409</v>
      </c>
      <c r="AD199">
        <f t="shared" si="160"/>
        <v>409</v>
      </c>
      <c r="AE199">
        <f t="shared" si="161"/>
        <v>409</v>
      </c>
      <c r="AF199">
        <f t="shared" si="162"/>
        <v>409</v>
      </c>
      <c r="AG199">
        <f t="shared" si="163"/>
        <v>409</v>
      </c>
      <c r="AH199">
        <f t="shared" si="164"/>
        <v>409</v>
      </c>
      <c r="AI199">
        <f t="shared" si="165"/>
        <v>409</v>
      </c>
      <c r="AJ199">
        <f t="shared" si="166"/>
        <v>409</v>
      </c>
      <c r="AK199">
        <f t="shared" si="167"/>
        <v>409</v>
      </c>
    </row>
    <row r="200" spans="1:37" x14ac:dyDescent="0.35">
      <c r="A200" t="s">
        <v>632</v>
      </c>
      <c r="B200" s="165">
        <v>677</v>
      </c>
      <c r="C200">
        <f t="shared" ref="C200:R200" si="173">B200</f>
        <v>677</v>
      </c>
      <c r="D200">
        <f t="shared" si="134"/>
        <v>677</v>
      </c>
      <c r="E200">
        <f t="shared" si="135"/>
        <v>677</v>
      </c>
      <c r="F200">
        <f t="shared" si="136"/>
        <v>677</v>
      </c>
      <c r="G200">
        <f t="shared" si="137"/>
        <v>677</v>
      </c>
      <c r="H200">
        <f t="shared" si="138"/>
        <v>677</v>
      </c>
      <c r="I200">
        <f t="shared" si="139"/>
        <v>677</v>
      </c>
      <c r="J200">
        <f t="shared" si="140"/>
        <v>677</v>
      </c>
      <c r="K200">
        <f t="shared" si="141"/>
        <v>677</v>
      </c>
      <c r="L200">
        <f t="shared" si="142"/>
        <v>677</v>
      </c>
      <c r="M200">
        <f t="shared" si="143"/>
        <v>677</v>
      </c>
      <c r="N200">
        <f t="shared" si="144"/>
        <v>677</v>
      </c>
      <c r="O200">
        <f t="shared" si="145"/>
        <v>677</v>
      </c>
      <c r="P200">
        <f t="shared" si="146"/>
        <v>677</v>
      </c>
      <c r="Q200">
        <f t="shared" si="147"/>
        <v>677</v>
      </c>
      <c r="R200">
        <f t="shared" si="148"/>
        <v>677</v>
      </c>
      <c r="S200">
        <f t="shared" si="149"/>
        <v>677</v>
      </c>
      <c r="T200">
        <f t="shared" si="150"/>
        <v>677</v>
      </c>
      <c r="U200">
        <f t="shared" si="151"/>
        <v>677</v>
      </c>
      <c r="V200">
        <f t="shared" si="152"/>
        <v>677</v>
      </c>
      <c r="W200">
        <f t="shared" si="153"/>
        <v>677</v>
      </c>
      <c r="X200">
        <f t="shared" si="154"/>
        <v>677</v>
      </c>
      <c r="Y200">
        <f t="shared" si="155"/>
        <v>677</v>
      </c>
      <c r="Z200">
        <f t="shared" si="156"/>
        <v>677</v>
      </c>
      <c r="AA200">
        <f t="shared" si="157"/>
        <v>677</v>
      </c>
      <c r="AB200">
        <f t="shared" si="158"/>
        <v>677</v>
      </c>
      <c r="AC200">
        <f t="shared" si="159"/>
        <v>677</v>
      </c>
      <c r="AD200">
        <f t="shared" si="160"/>
        <v>677</v>
      </c>
      <c r="AE200">
        <f t="shared" si="161"/>
        <v>677</v>
      </c>
      <c r="AF200">
        <f t="shared" si="162"/>
        <v>677</v>
      </c>
      <c r="AG200">
        <f t="shared" si="163"/>
        <v>677</v>
      </c>
      <c r="AH200">
        <f t="shared" si="164"/>
        <v>677</v>
      </c>
      <c r="AI200">
        <f t="shared" si="165"/>
        <v>677</v>
      </c>
      <c r="AJ200">
        <f t="shared" si="166"/>
        <v>677</v>
      </c>
      <c r="AK200">
        <f t="shared" si="167"/>
        <v>677</v>
      </c>
    </row>
    <row r="201" spans="1:37" x14ac:dyDescent="0.35">
      <c r="A201" t="s">
        <v>631</v>
      </c>
      <c r="B201" s="165">
        <v>370</v>
      </c>
      <c r="C201">
        <f t="shared" ref="C201:R201" si="174">B201</f>
        <v>370</v>
      </c>
      <c r="D201">
        <f t="shared" si="134"/>
        <v>370</v>
      </c>
      <c r="E201">
        <f t="shared" si="135"/>
        <v>370</v>
      </c>
      <c r="F201">
        <f t="shared" si="136"/>
        <v>370</v>
      </c>
      <c r="G201">
        <f t="shared" si="137"/>
        <v>370</v>
      </c>
      <c r="H201">
        <f t="shared" si="138"/>
        <v>370</v>
      </c>
      <c r="I201">
        <f t="shared" si="139"/>
        <v>370</v>
      </c>
      <c r="J201">
        <f t="shared" si="140"/>
        <v>370</v>
      </c>
      <c r="K201">
        <f t="shared" si="141"/>
        <v>370</v>
      </c>
      <c r="L201">
        <f t="shared" si="142"/>
        <v>370</v>
      </c>
      <c r="M201">
        <f t="shared" si="143"/>
        <v>370</v>
      </c>
      <c r="N201">
        <f t="shared" si="144"/>
        <v>370</v>
      </c>
      <c r="O201">
        <f t="shared" si="145"/>
        <v>370</v>
      </c>
      <c r="P201">
        <f t="shared" si="146"/>
        <v>370</v>
      </c>
      <c r="Q201">
        <f t="shared" si="147"/>
        <v>370</v>
      </c>
      <c r="R201">
        <f t="shared" si="148"/>
        <v>370</v>
      </c>
      <c r="S201">
        <f t="shared" si="149"/>
        <v>370</v>
      </c>
      <c r="T201">
        <f t="shared" si="150"/>
        <v>370</v>
      </c>
      <c r="U201">
        <f t="shared" si="151"/>
        <v>370</v>
      </c>
      <c r="V201">
        <f t="shared" si="152"/>
        <v>370</v>
      </c>
      <c r="W201">
        <f t="shared" si="153"/>
        <v>370</v>
      </c>
      <c r="X201">
        <f t="shared" si="154"/>
        <v>370</v>
      </c>
      <c r="Y201">
        <f t="shared" si="155"/>
        <v>370</v>
      </c>
      <c r="Z201">
        <f t="shared" si="156"/>
        <v>370</v>
      </c>
      <c r="AA201">
        <f t="shared" si="157"/>
        <v>370</v>
      </c>
      <c r="AB201">
        <f t="shared" si="158"/>
        <v>370</v>
      </c>
      <c r="AC201">
        <f t="shared" si="159"/>
        <v>370</v>
      </c>
      <c r="AD201">
        <f t="shared" si="160"/>
        <v>370</v>
      </c>
      <c r="AE201">
        <f t="shared" si="161"/>
        <v>370</v>
      </c>
      <c r="AF201">
        <f t="shared" si="162"/>
        <v>370</v>
      </c>
      <c r="AG201">
        <f t="shared" si="163"/>
        <v>370</v>
      </c>
      <c r="AH201">
        <f t="shared" si="164"/>
        <v>370</v>
      </c>
      <c r="AI201">
        <f t="shared" si="165"/>
        <v>370</v>
      </c>
      <c r="AJ201">
        <f t="shared" si="166"/>
        <v>370</v>
      </c>
      <c r="AK201">
        <f t="shared" si="167"/>
        <v>370</v>
      </c>
    </row>
    <row r="202" spans="1:37" x14ac:dyDescent="0.35">
      <c r="A202" s="17" t="s">
        <v>634</v>
      </c>
      <c r="B202" s="17">
        <v>120</v>
      </c>
      <c r="C202" s="17">
        <f t="shared" ref="C202:R202" si="175">B202</f>
        <v>120</v>
      </c>
      <c r="D202" s="17">
        <f t="shared" si="134"/>
        <v>120</v>
      </c>
      <c r="E202" s="17">
        <f t="shared" si="135"/>
        <v>120</v>
      </c>
      <c r="F202" s="17">
        <f t="shared" si="136"/>
        <v>120</v>
      </c>
      <c r="G202" s="17">
        <f t="shared" si="137"/>
        <v>120</v>
      </c>
      <c r="H202" s="17">
        <f t="shared" si="138"/>
        <v>120</v>
      </c>
      <c r="I202" s="17">
        <f t="shared" si="139"/>
        <v>120</v>
      </c>
      <c r="J202" s="17">
        <f t="shared" si="140"/>
        <v>120</v>
      </c>
      <c r="K202" s="17">
        <f t="shared" si="141"/>
        <v>120</v>
      </c>
      <c r="L202" s="17">
        <f t="shared" si="142"/>
        <v>120</v>
      </c>
      <c r="M202" s="17">
        <f t="shared" si="143"/>
        <v>120</v>
      </c>
      <c r="N202" s="17">
        <f t="shared" si="144"/>
        <v>120</v>
      </c>
      <c r="O202" s="17">
        <f t="shared" si="145"/>
        <v>120</v>
      </c>
      <c r="P202" s="17">
        <f t="shared" si="146"/>
        <v>120</v>
      </c>
      <c r="Q202" s="17">
        <f t="shared" si="147"/>
        <v>120</v>
      </c>
      <c r="R202" s="17">
        <f t="shared" si="148"/>
        <v>120</v>
      </c>
      <c r="S202" s="17">
        <f t="shared" si="149"/>
        <v>120</v>
      </c>
      <c r="T202" s="17">
        <f t="shared" si="150"/>
        <v>120</v>
      </c>
      <c r="U202" s="17">
        <f t="shared" si="151"/>
        <v>120</v>
      </c>
      <c r="V202" s="17">
        <f t="shared" si="152"/>
        <v>120</v>
      </c>
      <c r="W202" s="17">
        <f t="shared" si="153"/>
        <v>120</v>
      </c>
      <c r="X202" s="17">
        <f t="shared" si="154"/>
        <v>120</v>
      </c>
      <c r="Y202" s="17">
        <f t="shared" si="155"/>
        <v>120</v>
      </c>
      <c r="Z202" s="17">
        <f t="shared" si="156"/>
        <v>120</v>
      </c>
      <c r="AA202" s="17">
        <f t="shared" si="157"/>
        <v>120</v>
      </c>
      <c r="AB202" s="17">
        <f t="shared" si="158"/>
        <v>120</v>
      </c>
      <c r="AC202" s="17">
        <f t="shared" si="159"/>
        <v>120</v>
      </c>
      <c r="AD202" s="17">
        <f t="shared" si="160"/>
        <v>120</v>
      </c>
      <c r="AE202" s="17">
        <f t="shared" si="161"/>
        <v>120</v>
      </c>
      <c r="AF202" s="17">
        <f t="shared" si="162"/>
        <v>120</v>
      </c>
      <c r="AG202" s="17">
        <f t="shared" si="163"/>
        <v>120</v>
      </c>
      <c r="AH202" s="17">
        <f t="shared" si="164"/>
        <v>120</v>
      </c>
      <c r="AI202" s="17">
        <f t="shared" si="165"/>
        <v>120</v>
      </c>
      <c r="AJ202" s="17">
        <f t="shared" si="166"/>
        <v>120</v>
      </c>
      <c r="AK202" s="17">
        <f t="shared" si="167"/>
        <v>120</v>
      </c>
    </row>
    <row r="203" spans="1:37" x14ac:dyDescent="0.35">
      <c r="A203" t="s">
        <v>635</v>
      </c>
      <c r="B203" s="165">
        <v>1003</v>
      </c>
      <c r="C203">
        <f t="shared" ref="C203:R203" si="176">B203</f>
        <v>1003</v>
      </c>
      <c r="D203">
        <f t="shared" si="134"/>
        <v>1003</v>
      </c>
      <c r="E203">
        <f t="shared" si="135"/>
        <v>1003</v>
      </c>
      <c r="F203">
        <f t="shared" si="136"/>
        <v>1003</v>
      </c>
      <c r="G203">
        <f t="shared" si="137"/>
        <v>1003</v>
      </c>
      <c r="H203">
        <f t="shared" si="138"/>
        <v>1003</v>
      </c>
      <c r="I203">
        <f t="shared" si="139"/>
        <v>1003</v>
      </c>
      <c r="J203">
        <f t="shared" si="140"/>
        <v>1003</v>
      </c>
      <c r="K203">
        <f t="shared" si="141"/>
        <v>1003</v>
      </c>
      <c r="L203">
        <f t="shared" si="142"/>
        <v>1003</v>
      </c>
      <c r="M203">
        <f t="shared" si="143"/>
        <v>1003</v>
      </c>
      <c r="N203">
        <f t="shared" si="144"/>
        <v>1003</v>
      </c>
      <c r="O203">
        <f t="shared" si="145"/>
        <v>1003</v>
      </c>
      <c r="P203">
        <f t="shared" si="146"/>
        <v>1003</v>
      </c>
      <c r="Q203">
        <f t="shared" si="147"/>
        <v>1003</v>
      </c>
      <c r="R203">
        <f t="shared" si="148"/>
        <v>1003</v>
      </c>
      <c r="S203">
        <f t="shared" si="149"/>
        <v>1003</v>
      </c>
      <c r="T203">
        <f t="shared" si="150"/>
        <v>1003</v>
      </c>
      <c r="U203">
        <f t="shared" si="151"/>
        <v>1003</v>
      </c>
      <c r="V203">
        <f t="shared" si="152"/>
        <v>1003</v>
      </c>
      <c r="W203">
        <f t="shared" si="153"/>
        <v>1003</v>
      </c>
      <c r="X203">
        <f t="shared" si="154"/>
        <v>1003</v>
      </c>
      <c r="Y203">
        <f t="shared" si="155"/>
        <v>1003</v>
      </c>
      <c r="Z203">
        <f t="shared" si="156"/>
        <v>1003</v>
      </c>
      <c r="AA203">
        <f t="shared" si="157"/>
        <v>1003</v>
      </c>
      <c r="AB203">
        <f t="shared" si="158"/>
        <v>1003</v>
      </c>
      <c r="AC203">
        <f t="shared" si="159"/>
        <v>1003</v>
      </c>
      <c r="AD203">
        <f t="shared" si="160"/>
        <v>1003</v>
      </c>
      <c r="AE203">
        <f t="shared" si="161"/>
        <v>1003</v>
      </c>
      <c r="AF203">
        <f t="shared" si="162"/>
        <v>1003</v>
      </c>
      <c r="AG203">
        <f t="shared" si="163"/>
        <v>1003</v>
      </c>
      <c r="AH203">
        <f t="shared" si="164"/>
        <v>1003</v>
      </c>
      <c r="AI203">
        <f t="shared" si="165"/>
        <v>1003</v>
      </c>
      <c r="AJ203">
        <f t="shared" si="166"/>
        <v>1003</v>
      </c>
      <c r="AK203">
        <f t="shared" si="167"/>
        <v>1003</v>
      </c>
    </row>
    <row r="204" spans="1:37" x14ac:dyDescent="0.35">
      <c r="A204" s="17" t="s">
        <v>637</v>
      </c>
      <c r="B204" s="17">
        <v>120</v>
      </c>
      <c r="C204" s="17">
        <f t="shared" ref="C204:R204" si="177">B204</f>
        <v>120</v>
      </c>
      <c r="D204" s="17">
        <f t="shared" si="134"/>
        <v>120</v>
      </c>
      <c r="E204" s="17">
        <f t="shared" si="135"/>
        <v>120</v>
      </c>
      <c r="F204" s="17">
        <f t="shared" si="136"/>
        <v>120</v>
      </c>
      <c r="G204" s="17">
        <f t="shared" si="137"/>
        <v>120</v>
      </c>
      <c r="H204" s="17">
        <f t="shared" si="138"/>
        <v>120</v>
      </c>
      <c r="I204" s="17">
        <f t="shared" si="139"/>
        <v>120</v>
      </c>
      <c r="J204" s="17">
        <f t="shared" si="140"/>
        <v>120</v>
      </c>
      <c r="K204" s="17">
        <f t="shared" si="141"/>
        <v>120</v>
      </c>
      <c r="L204" s="17">
        <f t="shared" si="142"/>
        <v>120</v>
      </c>
      <c r="M204" s="17">
        <f t="shared" si="143"/>
        <v>120</v>
      </c>
      <c r="N204" s="17">
        <f t="shared" si="144"/>
        <v>120</v>
      </c>
      <c r="O204" s="17">
        <f t="shared" si="145"/>
        <v>120</v>
      </c>
      <c r="P204" s="17">
        <f t="shared" si="146"/>
        <v>120</v>
      </c>
      <c r="Q204" s="17">
        <f t="shared" si="147"/>
        <v>120</v>
      </c>
      <c r="R204" s="17">
        <f t="shared" si="148"/>
        <v>120</v>
      </c>
      <c r="S204" s="17">
        <f t="shared" si="149"/>
        <v>120</v>
      </c>
      <c r="T204" s="17">
        <f t="shared" si="150"/>
        <v>120</v>
      </c>
      <c r="U204" s="17">
        <f t="shared" si="151"/>
        <v>120</v>
      </c>
      <c r="V204" s="17">
        <f t="shared" si="152"/>
        <v>120</v>
      </c>
      <c r="W204" s="17">
        <f t="shared" si="153"/>
        <v>120</v>
      </c>
      <c r="X204" s="17">
        <f t="shared" si="154"/>
        <v>120</v>
      </c>
      <c r="Y204" s="17">
        <f t="shared" si="155"/>
        <v>120</v>
      </c>
      <c r="Z204" s="17">
        <f t="shared" si="156"/>
        <v>120</v>
      </c>
      <c r="AA204" s="17">
        <f t="shared" si="157"/>
        <v>120</v>
      </c>
      <c r="AB204" s="17">
        <f t="shared" si="158"/>
        <v>120</v>
      </c>
      <c r="AC204" s="17">
        <f t="shared" si="159"/>
        <v>120</v>
      </c>
      <c r="AD204" s="17">
        <f t="shared" si="160"/>
        <v>120</v>
      </c>
      <c r="AE204" s="17">
        <f t="shared" si="161"/>
        <v>120</v>
      </c>
      <c r="AF204" s="17">
        <f t="shared" si="162"/>
        <v>120</v>
      </c>
      <c r="AG204" s="17">
        <f t="shared" si="163"/>
        <v>120</v>
      </c>
      <c r="AH204" s="17">
        <f t="shared" si="164"/>
        <v>120</v>
      </c>
      <c r="AI204" s="17">
        <f t="shared" si="165"/>
        <v>120</v>
      </c>
      <c r="AJ204" s="17">
        <f t="shared" si="166"/>
        <v>120</v>
      </c>
      <c r="AK204" s="17">
        <f t="shared" si="167"/>
        <v>120</v>
      </c>
    </row>
    <row r="205" spans="1:37" x14ac:dyDescent="0.35">
      <c r="A205" t="s">
        <v>638</v>
      </c>
      <c r="B205" s="165">
        <v>171</v>
      </c>
      <c r="C205">
        <f t="shared" ref="C205:R205" si="178">B205</f>
        <v>171</v>
      </c>
      <c r="D205">
        <f t="shared" si="134"/>
        <v>171</v>
      </c>
      <c r="E205">
        <f t="shared" si="135"/>
        <v>171</v>
      </c>
      <c r="F205">
        <f t="shared" si="136"/>
        <v>171</v>
      </c>
      <c r="G205">
        <f t="shared" si="137"/>
        <v>171</v>
      </c>
      <c r="H205">
        <f t="shared" si="138"/>
        <v>171</v>
      </c>
      <c r="I205">
        <f t="shared" si="139"/>
        <v>171</v>
      </c>
      <c r="J205">
        <f t="shared" si="140"/>
        <v>171</v>
      </c>
      <c r="K205">
        <f t="shared" si="141"/>
        <v>171</v>
      </c>
      <c r="L205">
        <f t="shared" si="142"/>
        <v>171</v>
      </c>
      <c r="M205">
        <f t="shared" si="143"/>
        <v>171</v>
      </c>
      <c r="N205">
        <f t="shared" si="144"/>
        <v>171</v>
      </c>
      <c r="O205">
        <f t="shared" si="145"/>
        <v>171</v>
      </c>
      <c r="P205">
        <f t="shared" si="146"/>
        <v>171</v>
      </c>
      <c r="Q205">
        <f t="shared" si="147"/>
        <v>171</v>
      </c>
      <c r="R205">
        <f t="shared" si="148"/>
        <v>171</v>
      </c>
      <c r="S205">
        <f t="shared" si="149"/>
        <v>171</v>
      </c>
      <c r="T205">
        <f t="shared" si="150"/>
        <v>171</v>
      </c>
      <c r="U205">
        <f t="shared" si="151"/>
        <v>171</v>
      </c>
      <c r="V205">
        <f t="shared" si="152"/>
        <v>171</v>
      </c>
      <c r="W205">
        <f t="shared" si="153"/>
        <v>171</v>
      </c>
      <c r="X205">
        <f t="shared" si="154"/>
        <v>171</v>
      </c>
      <c r="Y205">
        <f t="shared" si="155"/>
        <v>171</v>
      </c>
      <c r="Z205">
        <f t="shared" si="156"/>
        <v>171</v>
      </c>
      <c r="AA205">
        <f t="shared" si="157"/>
        <v>171</v>
      </c>
      <c r="AB205">
        <f t="shared" si="158"/>
        <v>171</v>
      </c>
      <c r="AC205">
        <f t="shared" si="159"/>
        <v>171</v>
      </c>
      <c r="AD205">
        <f t="shared" si="160"/>
        <v>171</v>
      </c>
      <c r="AE205">
        <f t="shared" si="161"/>
        <v>171</v>
      </c>
      <c r="AF205">
        <f t="shared" si="162"/>
        <v>171</v>
      </c>
      <c r="AG205">
        <f t="shared" si="163"/>
        <v>171</v>
      </c>
      <c r="AH205">
        <f t="shared" si="164"/>
        <v>171</v>
      </c>
      <c r="AI205">
        <f t="shared" si="165"/>
        <v>171</v>
      </c>
      <c r="AJ205">
        <f t="shared" si="166"/>
        <v>171</v>
      </c>
      <c r="AK205">
        <f t="shared" si="167"/>
        <v>171</v>
      </c>
    </row>
    <row r="206" spans="1:37" x14ac:dyDescent="0.35">
      <c r="A206" s="17" t="s">
        <v>640</v>
      </c>
      <c r="B206" s="17">
        <v>120</v>
      </c>
      <c r="C206" s="17">
        <f t="shared" ref="C206:R206" si="179">B206</f>
        <v>120</v>
      </c>
      <c r="D206" s="17">
        <f t="shared" si="134"/>
        <v>120</v>
      </c>
      <c r="E206" s="17">
        <f t="shared" si="135"/>
        <v>120</v>
      </c>
      <c r="F206" s="17">
        <f t="shared" si="136"/>
        <v>120</v>
      </c>
      <c r="G206" s="17">
        <f t="shared" si="137"/>
        <v>120</v>
      </c>
      <c r="H206" s="17">
        <f t="shared" si="138"/>
        <v>120</v>
      </c>
      <c r="I206" s="17">
        <f t="shared" si="139"/>
        <v>120</v>
      </c>
      <c r="J206" s="17">
        <f t="shared" si="140"/>
        <v>120</v>
      </c>
      <c r="K206" s="17">
        <f t="shared" si="141"/>
        <v>120</v>
      </c>
      <c r="L206" s="17">
        <f t="shared" si="142"/>
        <v>120</v>
      </c>
      <c r="M206" s="17">
        <f t="shared" si="143"/>
        <v>120</v>
      </c>
      <c r="N206" s="17">
        <f t="shared" si="144"/>
        <v>120</v>
      </c>
      <c r="O206" s="17">
        <f t="shared" si="145"/>
        <v>120</v>
      </c>
      <c r="P206" s="17">
        <f t="shared" si="146"/>
        <v>120</v>
      </c>
      <c r="Q206" s="17">
        <f t="shared" si="147"/>
        <v>120</v>
      </c>
      <c r="R206" s="17">
        <f t="shared" si="148"/>
        <v>120</v>
      </c>
      <c r="S206" s="17">
        <f t="shared" si="149"/>
        <v>120</v>
      </c>
      <c r="T206" s="17">
        <f t="shared" si="150"/>
        <v>120</v>
      </c>
      <c r="U206" s="17">
        <f t="shared" si="151"/>
        <v>120</v>
      </c>
      <c r="V206" s="17">
        <f t="shared" si="152"/>
        <v>120</v>
      </c>
      <c r="W206" s="17">
        <f t="shared" si="153"/>
        <v>120</v>
      </c>
      <c r="X206" s="17">
        <f t="shared" si="154"/>
        <v>120</v>
      </c>
      <c r="Y206" s="17">
        <f t="shared" si="155"/>
        <v>120</v>
      </c>
      <c r="Z206" s="17">
        <f t="shared" si="156"/>
        <v>120</v>
      </c>
      <c r="AA206" s="17">
        <f t="shared" si="157"/>
        <v>120</v>
      </c>
      <c r="AB206" s="17">
        <f t="shared" si="158"/>
        <v>120</v>
      </c>
      <c r="AC206" s="17">
        <f t="shared" si="159"/>
        <v>120</v>
      </c>
      <c r="AD206" s="17">
        <f t="shared" si="160"/>
        <v>120</v>
      </c>
      <c r="AE206" s="17">
        <f t="shared" si="161"/>
        <v>120</v>
      </c>
      <c r="AF206" s="17">
        <f t="shared" si="162"/>
        <v>120</v>
      </c>
      <c r="AG206" s="17">
        <f t="shared" si="163"/>
        <v>120</v>
      </c>
      <c r="AH206" s="17">
        <f t="shared" si="164"/>
        <v>120</v>
      </c>
      <c r="AI206" s="17">
        <f t="shared" si="165"/>
        <v>120</v>
      </c>
      <c r="AJ206" s="17">
        <f t="shared" si="166"/>
        <v>120</v>
      </c>
      <c r="AK206" s="17">
        <f t="shared" si="167"/>
        <v>120</v>
      </c>
    </row>
    <row r="207" spans="1:37" x14ac:dyDescent="0.35">
      <c r="A207" t="s">
        <v>641</v>
      </c>
      <c r="B207" s="165">
        <f>767/2</f>
        <v>383.5</v>
      </c>
      <c r="C207">
        <f t="shared" ref="C207:R207" si="180">B207</f>
        <v>383.5</v>
      </c>
      <c r="D207">
        <f t="shared" si="134"/>
        <v>383.5</v>
      </c>
      <c r="E207">
        <f t="shared" si="135"/>
        <v>383.5</v>
      </c>
      <c r="F207">
        <f t="shared" si="136"/>
        <v>383.5</v>
      </c>
      <c r="G207">
        <f t="shared" si="137"/>
        <v>383.5</v>
      </c>
      <c r="H207">
        <f t="shared" si="138"/>
        <v>383.5</v>
      </c>
      <c r="I207">
        <f t="shared" si="139"/>
        <v>383.5</v>
      </c>
      <c r="J207">
        <f t="shared" si="140"/>
        <v>383.5</v>
      </c>
      <c r="K207">
        <f t="shared" si="141"/>
        <v>383.5</v>
      </c>
      <c r="L207">
        <f t="shared" si="142"/>
        <v>383.5</v>
      </c>
      <c r="M207">
        <f t="shared" si="143"/>
        <v>383.5</v>
      </c>
      <c r="N207">
        <f t="shared" si="144"/>
        <v>383.5</v>
      </c>
      <c r="O207">
        <f t="shared" si="145"/>
        <v>383.5</v>
      </c>
      <c r="P207">
        <f t="shared" si="146"/>
        <v>383.5</v>
      </c>
      <c r="Q207">
        <f t="shared" si="147"/>
        <v>383.5</v>
      </c>
      <c r="R207">
        <f t="shared" si="148"/>
        <v>383.5</v>
      </c>
      <c r="S207">
        <f t="shared" si="149"/>
        <v>383.5</v>
      </c>
      <c r="T207">
        <f t="shared" si="150"/>
        <v>383.5</v>
      </c>
      <c r="U207">
        <f t="shared" si="151"/>
        <v>383.5</v>
      </c>
      <c r="V207">
        <f t="shared" si="152"/>
        <v>383.5</v>
      </c>
      <c r="W207">
        <f t="shared" si="153"/>
        <v>383.5</v>
      </c>
      <c r="X207">
        <f t="shared" si="154"/>
        <v>383.5</v>
      </c>
      <c r="Y207">
        <f t="shared" si="155"/>
        <v>383.5</v>
      </c>
      <c r="Z207">
        <f t="shared" si="156"/>
        <v>383.5</v>
      </c>
      <c r="AA207">
        <f t="shared" si="157"/>
        <v>383.5</v>
      </c>
      <c r="AB207">
        <f t="shared" si="158"/>
        <v>383.5</v>
      </c>
      <c r="AC207">
        <f t="shared" si="159"/>
        <v>383.5</v>
      </c>
      <c r="AD207">
        <f t="shared" si="160"/>
        <v>383.5</v>
      </c>
      <c r="AE207">
        <f t="shared" si="161"/>
        <v>383.5</v>
      </c>
      <c r="AF207">
        <f t="shared" si="162"/>
        <v>383.5</v>
      </c>
      <c r="AG207">
        <f t="shared" si="163"/>
        <v>383.5</v>
      </c>
      <c r="AH207">
        <f t="shared" si="164"/>
        <v>383.5</v>
      </c>
      <c r="AI207">
        <f t="shared" si="165"/>
        <v>383.5</v>
      </c>
      <c r="AJ207">
        <f t="shared" si="166"/>
        <v>383.5</v>
      </c>
      <c r="AK207">
        <f t="shared" si="167"/>
        <v>383.5</v>
      </c>
    </row>
    <row r="208" spans="1:37" x14ac:dyDescent="0.35">
      <c r="A208" s="4" t="s">
        <v>520</v>
      </c>
      <c r="B208" s="165">
        <v>9.99</v>
      </c>
      <c r="C208">
        <f t="shared" ref="C208:R208" si="181">B208</f>
        <v>9.99</v>
      </c>
      <c r="D208">
        <f t="shared" si="134"/>
        <v>9.99</v>
      </c>
      <c r="E208">
        <f t="shared" si="135"/>
        <v>9.99</v>
      </c>
      <c r="F208">
        <f t="shared" si="136"/>
        <v>9.99</v>
      </c>
      <c r="G208">
        <f t="shared" si="137"/>
        <v>9.99</v>
      </c>
      <c r="H208">
        <f t="shared" si="138"/>
        <v>9.99</v>
      </c>
      <c r="I208">
        <f t="shared" si="139"/>
        <v>9.99</v>
      </c>
      <c r="J208">
        <f t="shared" si="140"/>
        <v>9.99</v>
      </c>
      <c r="K208">
        <f t="shared" si="141"/>
        <v>9.99</v>
      </c>
      <c r="L208">
        <f t="shared" si="142"/>
        <v>9.99</v>
      </c>
      <c r="M208">
        <f t="shared" si="143"/>
        <v>9.99</v>
      </c>
      <c r="N208">
        <f t="shared" si="144"/>
        <v>9.99</v>
      </c>
      <c r="O208">
        <f t="shared" si="145"/>
        <v>9.99</v>
      </c>
      <c r="P208">
        <f t="shared" si="146"/>
        <v>9.99</v>
      </c>
      <c r="Q208">
        <f t="shared" si="147"/>
        <v>9.99</v>
      </c>
      <c r="R208">
        <f t="shared" si="148"/>
        <v>9.99</v>
      </c>
      <c r="S208">
        <f t="shared" si="149"/>
        <v>9.99</v>
      </c>
      <c r="T208">
        <f t="shared" si="150"/>
        <v>9.99</v>
      </c>
      <c r="U208">
        <f t="shared" si="151"/>
        <v>9.99</v>
      </c>
      <c r="V208">
        <f t="shared" si="152"/>
        <v>9.99</v>
      </c>
      <c r="W208">
        <f t="shared" si="153"/>
        <v>9.99</v>
      </c>
      <c r="X208">
        <f t="shared" si="154"/>
        <v>9.99</v>
      </c>
      <c r="Y208">
        <f t="shared" si="155"/>
        <v>9.99</v>
      </c>
      <c r="Z208">
        <f t="shared" si="156"/>
        <v>9.99</v>
      </c>
      <c r="AA208">
        <f t="shared" si="157"/>
        <v>9.99</v>
      </c>
      <c r="AB208">
        <f t="shared" si="158"/>
        <v>9.99</v>
      </c>
      <c r="AC208">
        <f t="shared" si="159"/>
        <v>9.99</v>
      </c>
      <c r="AD208">
        <f t="shared" si="160"/>
        <v>9.99</v>
      </c>
      <c r="AE208">
        <f t="shared" si="161"/>
        <v>9.99</v>
      </c>
      <c r="AF208">
        <f t="shared" si="162"/>
        <v>9.99</v>
      </c>
      <c r="AG208">
        <f t="shared" si="163"/>
        <v>9.99</v>
      </c>
      <c r="AH208">
        <f t="shared" si="164"/>
        <v>9.99</v>
      </c>
      <c r="AI208">
        <f t="shared" si="165"/>
        <v>9.99</v>
      </c>
      <c r="AJ208">
        <f t="shared" si="166"/>
        <v>9.99</v>
      </c>
      <c r="AK208">
        <f t="shared" si="167"/>
        <v>9.99</v>
      </c>
    </row>
    <row r="209" spans="1:37" x14ac:dyDescent="0.35">
      <c r="A209" s="4" t="s">
        <v>504</v>
      </c>
      <c r="B209" s="165">
        <v>5.54</v>
      </c>
      <c r="C209">
        <f t="shared" ref="C209:R209" si="182">B209</f>
        <v>5.54</v>
      </c>
      <c r="D209">
        <f t="shared" si="134"/>
        <v>5.54</v>
      </c>
      <c r="E209">
        <f t="shared" si="135"/>
        <v>5.54</v>
      </c>
      <c r="F209">
        <f t="shared" si="136"/>
        <v>5.54</v>
      </c>
      <c r="G209">
        <f t="shared" si="137"/>
        <v>5.54</v>
      </c>
      <c r="H209">
        <f t="shared" si="138"/>
        <v>5.54</v>
      </c>
      <c r="I209">
        <f t="shared" si="139"/>
        <v>5.54</v>
      </c>
      <c r="J209">
        <f t="shared" si="140"/>
        <v>5.54</v>
      </c>
      <c r="K209">
        <f t="shared" si="141"/>
        <v>5.54</v>
      </c>
      <c r="L209">
        <f t="shared" si="142"/>
        <v>5.54</v>
      </c>
      <c r="M209">
        <f t="shared" si="143"/>
        <v>5.54</v>
      </c>
      <c r="N209">
        <f t="shared" si="144"/>
        <v>5.54</v>
      </c>
      <c r="O209">
        <f t="shared" si="145"/>
        <v>5.54</v>
      </c>
      <c r="P209">
        <f t="shared" si="146"/>
        <v>5.54</v>
      </c>
      <c r="Q209">
        <f t="shared" si="147"/>
        <v>5.54</v>
      </c>
      <c r="R209">
        <f t="shared" si="148"/>
        <v>5.54</v>
      </c>
      <c r="S209">
        <f t="shared" si="149"/>
        <v>5.54</v>
      </c>
      <c r="T209">
        <f t="shared" si="150"/>
        <v>5.54</v>
      </c>
      <c r="U209">
        <f t="shared" si="151"/>
        <v>5.54</v>
      </c>
      <c r="V209">
        <f t="shared" si="152"/>
        <v>5.54</v>
      </c>
      <c r="W209">
        <f t="shared" si="153"/>
        <v>5.54</v>
      </c>
      <c r="X209">
        <f t="shared" si="154"/>
        <v>5.54</v>
      </c>
      <c r="Y209">
        <f t="shared" si="155"/>
        <v>5.54</v>
      </c>
      <c r="Z209">
        <f t="shared" si="156"/>
        <v>5.54</v>
      </c>
      <c r="AA209">
        <f t="shared" si="157"/>
        <v>5.54</v>
      </c>
      <c r="AB209">
        <f t="shared" si="158"/>
        <v>5.54</v>
      </c>
      <c r="AC209">
        <f t="shared" si="159"/>
        <v>5.54</v>
      </c>
      <c r="AD209">
        <f t="shared" si="160"/>
        <v>5.54</v>
      </c>
      <c r="AE209">
        <f t="shared" si="161"/>
        <v>5.54</v>
      </c>
      <c r="AF209">
        <f t="shared" si="162"/>
        <v>5.54</v>
      </c>
      <c r="AG209">
        <f t="shared" si="163"/>
        <v>5.54</v>
      </c>
      <c r="AH209">
        <f t="shared" si="164"/>
        <v>5.54</v>
      </c>
      <c r="AI209">
        <f t="shared" si="165"/>
        <v>5.54</v>
      </c>
      <c r="AJ209">
        <f t="shared" si="166"/>
        <v>5.54</v>
      </c>
      <c r="AK209">
        <f t="shared" si="167"/>
        <v>5.54</v>
      </c>
    </row>
    <row r="210" spans="1:37" x14ac:dyDescent="0.35">
      <c r="A210" s="4" t="s">
        <v>604</v>
      </c>
      <c r="B210" s="165">
        <v>5.7</v>
      </c>
      <c r="C210">
        <f t="shared" ref="C210:R215" si="183">B210</f>
        <v>5.7</v>
      </c>
      <c r="D210">
        <f t="shared" si="183"/>
        <v>5.7</v>
      </c>
      <c r="E210">
        <f t="shared" si="183"/>
        <v>5.7</v>
      </c>
      <c r="F210">
        <f t="shared" si="183"/>
        <v>5.7</v>
      </c>
      <c r="G210">
        <f t="shared" si="183"/>
        <v>5.7</v>
      </c>
      <c r="H210">
        <f t="shared" si="183"/>
        <v>5.7</v>
      </c>
      <c r="I210">
        <f t="shared" si="183"/>
        <v>5.7</v>
      </c>
      <c r="J210">
        <f t="shared" si="183"/>
        <v>5.7</v>
      </c>
      <c r="K210">
        <f t="shared" si="183"/>
        <v>5.7</v>
      </c>
      <c r="L210">
        <f t="shared" si="183"/>
        <v>5.7</v>
      </c>
      <c r="M210">
        <f t="shared" si="183"/>
        <v>5.7</v>
      </c>
      <c r="N210">
        <f t="shared" si="183"/>
        <v>5.7</v>
      </c>
      <c r="O210">
        <f t="shared" si="183"/>
        <v>5.7</v>
      </c>
      <c r="P210">
        <f t="shared" si="183"/>
        <v>5.7</v>
      </c>
      <c r="Q210">
        <f t="shared" si="183"/>
        <v>5.7</v>
      </c>
      <c r="R210">
        <f t="shared" si="183"/>
        <v>5.7</v>
      </c>
      <c r="S210">
        <f t="shared" si="149"/>
        <v>5.7</v>
      </c>
      <c r="T210">
        <f t="shared" si="150"/>
        <v>5.7</v>
      </c>
      <c r="U210">
        <f t="shared" si="151"/>
        <v>5.7</v>
      </c>
      <c r="V210">
        <f t="shared" si="152"/>
        <v>5.7</v>
      </c>
      <c r="W210">
        <f t="shared" si="153"/>
        <v>5.7</v>
      </c>
      <c r="X210">
        <f t="shared" si="154"/>
        <v>5.7</v>
      </c>
      <c r="Y210">
        <f t="shared" si="155"/>
        <v>5.7</v>
      </c>
      <c r="Z210">
        <f t="shared" si="156"/>
        <v>5.7</v>
      </c>
      <c r="AA210">
        <f t="shared" si="157"/>
        <v>5.7</v>
      </c>
      <c r="AB210">
        <f t="shared" si="158"/>
        <v>5.7</v>
      </c>
      <c r="AC210">
        <f t="shared" si="159"/>
        <v>5.7</v>
      </c>
      <c r="AD210">
        <f t="shared" si="160"/>
        <v>5.7</v>
      </c>
      <c r="AE210">
        <f t="shared" si="161"/>
        <v>5.7</v>
      </c>
      <c r="AF210">
        <f t="shared" si="162"/>
        <v>5.7</v>
      </c>
      <c r="AG210">
        <f t="shared" si="163"/>
        <v>5.7</v>
      </c>
      <c r="AH210">
        <f t="shared" si="164"/>
        <v>5.7</v>
      </c>
      <c r="AI210">
        <f t="shared" si="165"/>
        <v>5.7</v>
      </c>
      <c r="AJ210">
        <f t="shared" si="166"/>
        <v>5.7</v>
      </c>
      <c r="AK210">
        <f t="shared" si="167"/>
        <v>5.7</v>
      </c>
    </row>
    <row r="211" spans="1:37" x14ac:dyDescent="0.35">
      <c r="A211" s="4" t="s">
        <v>605</v>
      </c>
      <c r="B211" s="165">
        <v>0.42</v>
      </c>
      <c r="C211">
        <f t="shared" si="183"/>
        <v>0.42</v>
      </c>
      <c r="D211">
        <f t="shared" si="183"/>
        <v>0.42</v>
      </c>
      <c r="E211">
        <f t="shared" si="183"/>
        <v>0.42</v>
      </c>
      <c r="F211">
        <f t="shared" si="183"/>
        <v>0.42</v>
      </c>
      <c r="G211">
        <f t="shared" si="183"/>
        <v>0.42</v>
      </c>
      <c r="H211">
        <f t="shared" si="183"/>
        <v>0.42</v>
      </c>
      <c r="I211">
        <f t="shared" si="183"/>
        <v>0.42</v>
      </c>
      <c r="J211">
        <f t="shared" si="183"/>
        <v>0.42</v>
      </c>
      <c r="K211">
        <f t="shared" si="183"/>
        <v>0.42</v>
      </c>
      <c r="L211">
        <f t="shared" si="183"/>
        <v>0.42</v>
      </c>
      <c r="M211">
        <f t="shared" si="183"/>
        <v>0.42</v>
      </c>
      <c r="N211">
        <f t="shared" si="183"/>
        <v>0.42</v>
      </c>
      <c r="O211">
        <f t="shared" si="183"/>
        <v>0.42</v>
      </c>
      <c r="P211">
        <f t="shared" si="183"/>
        <v>0.42</v>
      </c>
      <c r="Q211">
        <f t="shared" si="183"/>
        <v>0.42</v>
      </c>
      <c r="R211">
        <f t="shared" si="183"/>
        <v>0.42</v>
      </c>
      <c r="S211">
        <f t="shared" si="149"/>
        <v>0.42</v>
      </c>
      <c r="T211">
        <f t="shared" si="150"/>
        <v>0.42</v>
      </c>
      <c r="U211">
        <f t="shared" si="151"/>
        <v>0.42</v>
      </c>
      <c r="V211">
        <f t="shared" si="152"/>
        <v>0.42</v>
      </c>
      <c r="W211">
        <f t="shared" si="153"/>
        <v>0.42</v>
      </c>
      <c r="X211">
        <f t="shared" si="154"/>
        <v>0.42</v>
      </c>
      <c r="Y211">
        <f t="shared" si="155"/>
        <v>0.42</v>
      </c>
      <c r="Z211">
        <f t="shared" si="156"/>
        <v>0.42</v>
      </c>
      <c r="AA211">
        <f t="shared" si="157"/>
        <v>0.42</v>
      </c>
      <c r="AB211">
        <f t="shared" si="158"/>
        <v>0.42</v>
      </c>
      <c r="AC211">
        <f t="shared" si="159"/>
        <v>0.42</v>
      </c>
      <c r="AD211">
        <f t="shared" si="160"/>
        <v>0.42</v>
      </c>
      <c r="AE211">
        <f t="shared" si="161"/>
        <v>0.42</v>
      </c>
      <c r="AF211">
        <f t="shared" si="162"/>
        <v>0.42</v>
      </c>
      <c r="AG211">
        <f t="shared" si="163"/>
        <v>0.42</v>
      </c>
      <c r="AH211">
        <f t="shared" si="164"/>
        <v>0.42</v>
      </c>
      <c r="AI211">
        <f t="shared" si="165"/>
        <v>0.42</v>
      </c>
      <c r="AJ211">
        <f t="shared" si="166"/>
        <v>0.42</v>
      </c>
      <c r="AK211">
        <f t="shared" si="167"/>
        <v>0.42</v>
      </c>
    </row>
    <row r="212" spans="1:37" x14ac:dyDescent="0.35">
      <c r="A212" s="4" t="s">
        <v>606</v>
      </c>
      <c r="B212" s="165">
        <v>3.55</v>
      </c>
      <c r="C212">
        <f t="shared" si="183"/>
        <v>3.55</v>
      </c>
      <c r="D212">
        <f t="shared" si="183"/>
        <v>3.55</v>
      </c>
      <c r="E212">
        <f t="shared" si="183"/>
        <v>3.55</v>
      </c>
      <c r="F212">
        <f t="shared" si="183"/>
        <v>3.55</v>
      </c>
      <c r="G212">
        <f t="shared" si="183"/>
        <v>3.55</v>
      </c>
      <c r="H212">
        <f t="shared" si="183"/>
        <v>3.55</v>
      </c>
      <c r="I212">
        <f t="shared" si="183"/>
        <v>3.55</v>
      </c>
      <c r="J212">
        <f t="shared" si="183"/>
        <v>3.55</v>
      </c>
      <c r="K212">
        <f t="shared" si="183"/>
        <v>3.55</v>
      </c>
      <c r="L212">
        <f t="shared" si="183"/>
        <v>3.55</v>
      </c>
      <c r="M212">
        <f t="shared" si="183"/>
        <v>3.55</v>
      </c>
      <c r="N212">
        <f t="shared" si="183"/>
        <v>3.55</v>
      </c>
      <c r="O212">
        <f t="shared" si="183"/>
        <v>3.55</v>
      </c>
      <c r="P212">
        <f t="shared" si="183"/>
        <v>3.55</v>
      </c>
      <c r="Q212">
        <f t="shared" si="183"/>
        <v>3.55</v>
      </c>
      <c r="R212">
        <f t="shared" si="183"/>
        <v>3.55</v>
      </c>
      <c r="S212">
        <f t="shared" si="149"/>
        <v>3.55</v>
      </c>
      <c r="T212">
        <f t="shared" si="150"/>
        <v>3.55</v>
      </c>
      <c r="U212">
        <f t="shared" si="151"/>
        <v>3.55</v>
      </c>
      <c r="V212">
        <f t="shared" si="152"/>
        <v>3.55</v>
      </c>
      <c r="W212">
        <f t="shared" si="153"/>
        <v>3.55</v>
      </c>
      <c r="X212">
        <f t="shared" si="154"/>
        <v>3.55</v>
      </c>
      <c r="Y212">
        <f t="shared" si="155"/>
        <v>3.55</v>
      </c>
      <c r="Z212">
        <f t="shared" si="156"/>
        <v>3.55</v>
      </c>
      <c r="AA212">
        <f t="shared" si="157"/>
        <v>3.55</v>
      </c>
      <c r="AB212">
        <f t="shared" si="158"/>
        <v>3.55</v>
      </c>
      <c r="AC212">
        <f t="shared" si="159"/>
        <v>3.55</v>
      </c>
      <c r="AD212">
        <f t="shared" si="160"/>
        <v>3.55</v>
      </c>
      <c r="AE212">
        <f t="shared" si="161"/>
        <v>3.55</v>
      </c>
      <c r="AF212">
        <f t="shared" si="162"/>
        <v>3.55</v>
      </c>
      <c r="AG212">
        <f t="shared" si="163"/>
        <v>3.55</v>
      </c>
      <c r="AH212">
        <f t="shared" si="164"/>
        <v>3.55</v>
      </c>
      <c r="AI212">
        <f t="shared" si="165"/>
        <v>3.55</v>
      </c>
      <c r="AJ212">
        <f t="shared" si="166"/>
        <v>3.55</v>
      </c>
      <c r="AK212">
        <f t="shared" si="167"/>
        <v>3.55</v>
      </c>
    </row>
    <row r="213" spans="1:37" x14ac:dyDescent="0.35">
      <c r="A213" s="4" t="s">
        <v>607</v>
      </c>
      <c r="B213" s="165">
        <v>2.14</v>
      </c>
      <c r="C213">
        <f t="shared" si="183"/>
        <v>2.14</v>
      </c>
      <c r="D213">
        <f t="shared" si="183"/>
        <v>2.14</v>
      </c>
      <c r="E213">
        <f t="shared" si="183"/>
        <v>2.14</v>
      </c>
      <c r="F213">
        <f t="shared" si="183"/>
        <v>2.14</v>
      </c>
      <c r="G213">
        <f t="shared" si="183"/>
        <v>2.14</v>
      </c>
      <c r="H213">
        <f t="shared" si="183"/>
        <v>2.14</v>
      </c>
      <c r="I213">
        <f t="shared" si="183"/>
        <v>2.14</v>
      </c>
      <c r="J213">
        <f t="shared" si="183"/>
        <v>2.14</v>
      </c>
      <c r="K213">
        <f t="shared" si="183"/>
        <v>2.14</v>
      </c>
      <c r="L213">
        <f t="shared" si="183"/>
        <v>2.14</v>
      </c>
      <c r="M213">
        <f t="shared" si="183"/>
        <v>2.14</v>
      </c>
      <c r="N213">
        <f t="shared" si="183"/>
        <v>2.14</v>
      </c>
      <c r="O213">
        <f t="shared" si="183"/>
        <v>2.14</v>
      </c>
      <c r="P213">
        <f t="shared" si="183"/>
        <v>2.14</v>
      </c>
      <c r="Q213">
        <f t="shared" si="183"/>
        <v>2.14</v>
      </c>
      <c r="R213">
        <f t="shared" si="183"/>
        <v>2.14</v>
      </c>
      <c r="S213">
        <f t="shared" si="149"/>
        <v>2.14</v>
      </c>
      <c r="T213">
        <f t="shared" si="150"/>
        <v>2.14</v>
      </c>
      <c r="U213">
        <f t="shared" si="151"/>
        <v>2.14</v>
      </c>
      <c r="V213">
        <f t="shared" si="152"/>
        <v>2.14</v>
      </c>
      <c r="W213">
        <f t="shared" si="153"/>
        <v>2.14</v>
      </c>
      <c r="X213">
        <f t="shared" si="154"/>
        <v>2.14</v>
      </c>
      <c r="Y213">
        <f t="shared" si="155"/>
        <v>2.14</v>
      </c>
      <c r="Z213">
        <f t="shared" si="156"/>
        <v>2.14</v>
      </c>
      <c r="AA213">
        <f t="shared" si="157"/>
        <v>2.14</v>
      </c>
      <c r="AB213">
        <f t="shared" si="158"/>
        <v>2.14</v>
      </c>
      <c r="AC213">
        <f t="shared" si="159"/>
        <v>2.14</v>
      </c>
      <c r="AD213">
        <f t="shared" si="160"/>
        <v>2.14</v>
      </c>
      <c r="AE213">
        <f t="shared" si="161"/>
        <v>2.14</v>
      </c>
      <c r="AF213">
        <f t="shared" si="162"/>
        <v>2.14</v>
      </c>
      <c r="AG213">
        <f t="shared" si="163"/>
        <v>2.14</v>
      </c>
      <c r="AH213">
        <f t="shared" si="164"/>
        <v>2.14</v>
      </c>
      <c r="AI213">
        <f t="shared" si="165"/>
        <v>2.14</v>
      </c>
      <c r="AJ213">
        <f t="shared" si="166"/>
        <v>2.14</v>
      </c>
      <c r="AK213">
        <f t="shared" si="167"/>
        <v>2.14</v>
      </c>
    </row>
    <row r="214" spans="1:37" x14ac:dyDescent="0.35">
      <c r="A214" s="4" t="s">
        <v>610</v>
      </c>
      <c r="B214" s="165">
        <v>2.72</v>
      </c>
      <c r="C214">
        <f t="shared" si="183"/>
        <v>2.72</v>
      </c>
      <c r="D214">
        <f t="shared" si="183"/>
        <v>2.72</v>
      </c>
      <c r="E214">
        <f t="shared" si="183"/>
        <v>2.72</v>
      </c>
      <c r="F214">
        <f t="shared" si="183"/>
        <v>2.72</v>
      </c>
      <c r="G214">
        <f t="shared" si="183"/>
        <v>2.72</v>
      </c>
      <c r="H214">
        <f t="shared" si="183"/>
        <v>2.72</v>
      </c>
      <c r="I214">
        <f t="shared" si="183"/>
        <v>2.72</v>
      </c>
      <c r="J214">
        <f t="shared" si="183"/>
        <v>2.72</v>
      </c>
      <c r="K214">
        <f t="shared" si="183"/>
        <v>2.72</v>
      </c>
      <c r="L214">
        <f t="shared" si="183"/>
        <v>2.72</v>
      </c>
      <c r="M214">
        <f t="shared" si="183"/>
        <v>2.72</v>
      </c>
      <c r="N214">
        <f t="shared" si="183"/>
        <v>2.72</v>
      </c>
      <c r="O214">
        <f t="shared" si="183"/>
        <v>2.72</v>
      </c>
      <c r="P214">
        <f t="shared" si="183"/>
        <v>2.72</v>
      </c>
      <c r="Q214">
        <f t="shared" si="183"/>
        <v>2.72</v>
      </c>
      <c r="R214">
        <f t="shared" si="183"/>
        <v>2.72</v>
      </c>
      <c r="S214">
        <f t="shared" si="149"/>
        <v>2.72</v>
      </c>
      <c r="T214">
        <f t="shared" si="150"/>
        <v>2.72</v>
      </c>
      <c r="U214">
        <f t="shared" si="151"/>
        <v>2.72</v>
      </c>
      <c r="V214">
        <f t="shared" si="152"/>
        <v>2.72</v>
      </c>
      <c r="W214">
        <f t="shared" si="153"/>
        <v>2.72</v>
      </c>
      <c r="X214">
        <f t="shared" si="154"/>
        <v>2.72</v>
      </c>
      <c r="Y214">
        <f t="shared" si="155"/>
        <v>2.72</v>
      </c>
      <c r="Z214">
        <f t="shared" si="156"/>
        <v>2.72</v>
      </c>
      <c r="AA214">
        <f t="shared" si="157"/>
        <v>2.72</v>
      </c>
      <c r="AB214">
        <f t="shared" si="158"/>
        <v>2.72</v>
      </c>
      <c r="AC214">
        <f t="shared" si="159"/>
        <v>2.72</v>
      </c>
      <c r="AD214">
        <f t="shared" si="160"/>
        <v>2.72</v>
      </c>
      <c r="AE214">
        <f t="shared" si="161"/>
        <v>2.72</v>
      </c>
      <c r="AF214">
        <f t="shared" si="162"/>
        <v>2.72</v>
      </c>
      <c r="AG214">
        <f t="shared" si="163"/>
        <v>2.72</v>
      </c>
      <c r="AH214">
        <f t="shared" si="164"/>
        <v>2.72</v>
      </c>
      <c r="AI214">
        <f t="shared" si="165"/>
        <v>2.72</v>
      </c>
      <c r="AJ214">
        <f t="shared" si="166"/>
        <v>2.72</v>
      </c>
      <c r="AK214">
        <f t="shared" si="167"/>
        <v>2.72</v>
      </c>
    </row>
    <row r="215" spans="1:37" x14ac:dyDescent="0.35">
      <c r="A215" s="4" t="s">
        <v>611</v>
      </c>
      <c r="B215" s="165">
        <v>2.41</v>
      </c>
      <c r="C215">
        <f t="shared" si="183"/>
        <v>2.41</v>
      </c>
      <c r="D215">
        <f t="shared" si="183"/>
        <v>2.41</v>
      </c>
      <c r="E215">
        <f t="shared" si="183"/>
        <v>2.41</v>
      </c>
      <c r="F215">
        <f t="shared" si="183"/>
        <v>2.41</v>
      </c>
      <c r="G215">
        <f t="shared" si="183"/>
        <v>2.41</v>
      </c>
      <c r="H215">
        <f t="shared" si="183"/>
        <v>2.41</v>
      </c>
      <c r="I215">
        <f t="shared" si="183"/>
        <v>2.41</v>
      </c>
      <c r="J215">
        <f t="shared" si="183"/>
        <v>2.41</v>
      </c>
      <c r="K215">
        <f t="shared" si="183"/>
        <v>2.41</v>
      </c>
      <c r="L215">
        <f t="shared" si="183"/>
        <v>2.41</v>
      </c>
      <c r="M215">
        <f t="shared" si="183"/>
        <v>2.41</v>
      </c>
      <c r="N215">
        <f t="shared" si="183"/>
        <v>2.41</v>
      </c>
      <c r="O215">
        <f t="shared" si="183"/>
        <v>2.41</v>
      </c>
      <c r="P215">
        <f t="shared" si="183"/>
        <v>2.41</v>
      </c>
      <c r="Q215">
        <f t="shared" si="183"/>
        <v>2.41</v>
      </c>
      <c r="R215">
        <f t="shared" si="183"/>
        <v>2.41</v>
      </c>
      <c r="S215">
        <f t="shared" si="149"/>
        <v>2.41</v>
      </c>
      <c r="T215">
        <f t="shared" si="150"/>
        <v>2.41</v>
      </c>
      <c r="U215">
        <f t="shared" si="151"/>
        <v>2.41</v>
      </c>
      <c r="V215">
        <f t="shared" si="152"/>
        <v>2.41</v>
      </c>
      <c r="W215">
        <f t="shared" si="153"/>
        <v>2.41</v>
      </c>
      <c r="X215">
        <f t="shared" si="154"/>
        <v>2.41</v>
      </c>
      <c r="Y215">
        <f t="shared" si="155"/>
        <v>2.41</v>
      </c>
      <c r="Z215">
        <f t="shared" si="156"/>
        <v>2.41</v>
      </c>
      <c r="AA215">
        <f t="shared" si="157"/>
        <v>2.41</v>
      </c>
      <c r="AB215">
        <f t="shared" si="158"/>
        <v>2.41</v>
      </c>
      <c r="AC215">
        <f t="shared" si="159"/>
        <v>2.41</v>
      </c>
      <c r="AD215">
        <f t="shared" si="160"/>
        <v>2.41</v>
      </c>
      <c r="AE215">
        <f t="shared" si="161"/>
        <v>2.41</v>
      </c>
      <c r="AF215">
        <f t="shared" si="162"/>
        <v>2.41</v>
      </c>
      <c r="AG215">
        <f t="shared" si="163"/>
        <v>2.41</v>
      </c>
      <c r="AH215">
        <f t="shared" si="164"/>
        <v>2.41</v>
      </c>
      <c r="AI215">
        <f t="shared" si="165"/>
        <v>2.41</v>
      </c>
      <c r="AJ215">
        <f t="shared" si="166"/>
        <v>2.41</v>
      </c>
      <c r="AK215">
        <f t="shared" si="167"/>
        <v>2.41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42"/>
  <sheetViews>
    <sheetView workbookViewId="0">
      <selection activeCell="L35" sqref="L35"/>
    </sheetView>
  </sheetViews>
  <sheetFormatPr defaultRowHeight="14.5" x14ac:dyDescent="0.35"/>
  <cols>
    <col min="1" max="1" width="7.08984375" customWidth="1"/>
    <col min="2" max="2" width="17.6328125" customWidth="1"/>
    <col min="3" max="3" width="12.54296875" customWidth="1"/>
    <col min="5" max="5" width="14" customWidth="1"/>
    <col min="7" max="7" width="10.1796875" customWidth="1"/>
    <col min="8" max="8" width="16.6328125" customWidth="1"/>
    <col min="11" max="11" width="18.54296875" customWidth="1"/>
    <col min="12" max="12" width="10.08984375" bestFit="1" customWidth="1"/>
    <col min="13" max="13" width="10.54296875" bestFit="1" customWidth="1"/>
    <col min="14" max="14" width="9.81640625" customWidth="1"/>
    <col min="15" max="15" width="10.08984375" bestFit="1" customWidth="1"/>
    <col min="19" max="19" width="10" bestFit="1" customWidth="1"/>
    <col min="20" max="20" width="9.453125" bestFit="1" customWidth="1"/>
    <col min="24" max="24" width="8.36328125" customWidth="1"/>
    <col min="25" max="25" width="9.54296875" bestFit="1" customWidth="1"/>
  </cols>
  <sheetData>
    <row r="1" spans="1:22" ht="15" thickBot="1" x14ac:dyDescent="0.4">
      <c r="K1" s="467" t="s">
        <v>1332</v>
      </c>
      <c r="L1" s="468"/>
      <c r="M1" s="468"/>
      <c r="N1" s="468"/>
    </row>
    <row r="2" spans="1:22" ht="72.5" x14ac:dyDescent="0.35">
      <c r="A2" s="277" t="s">
        <v>1057</v>
      </c>
      <c r="B2" s="413" t="s">
        <v>915</v>
      </c>
      <c r="C2" s="413" t="s">
        <v>920</v>
      </c>
      <c r="D2" s="413" t="s">
        <v>1333</v>
      </c>
      <c r="E2" s="413" t="s">
        <v>1334</v>
      </c>
      <c r="F2" s="413" t="s">
        <v>1335</v>
      </c>
      <c r="G2" s="413" t="s">
        <v>921</v>
      </c>
      <c r="H2" s="413" t="s">
        <v>922</v>
      </c>
      <c r="I2" s="413" t="s">
        <v>923</v>
      </c>
      <c r="J2" s="413" t="s">
        <v>1336</v>
      </c>
      <c r="K2" s="413" t="s">
        <v>1337</v>
      </c>
      <c r="L2" s="413" t="s">
        <v>926</v>
      </c>
      <c r="M2" s="413" t="s">
        <v>1338</v>
      </c>
      <c r="N2" s="469" t="s">
        <v>1339</v>
      </c>
      <c r="O2" s="469" t="s">
        <v>1340</v>
      </c>
      <c r="P2" s="469" t="s">
        <v>1341</v>
      </c>
      <c r="Q2" s="414" t="s">
        <v>1342</v>
      </c>
    </row>
    <row r="3" spans="1:22" x14ac:dyDescent="0.35">
      <c r="A3" s="239">
        <v>1</v>
      </c>
      <c r="B3" s="470" t="s">
        <v>1343</v>
      </c>
      <c r="C3" s="471">
        <v>55.3</v>
      </c>
      <c r="D3" s="472">
        <v>55.3</v>
      </c>
      <c r="E3" s="473">
        <v>13.2</v>
      </c>
      <c r="F3" s="474">
        <f>1-(E3/D3)</f>
        <v>0.7613019891500904</v>
      </c>
      <c r="G3" s="471">
        <f>2*21</f>
        <v>42</v>
      </c>
      <c r="H3" s="471" t="s">
        <v>1344</v>
      </c>
      <c r="I3" s="471">
        <v>1965</v>
      </c>
      <c r="J3" s="471">
        <v>95.29</v>
      </c>
      <c r="K3" s="471" t="s">
        <v>1345</v>
      </c>
      <c r="L3" s="471">
        <v>185.6</v>
      </c>
      <c r="M3" s="475">
        <f>L3/277.778</f>
        <v>0.66815946547242755</v>
      </c>
      <c r="N3" s="471">
        <v>1100</v>
      </c>
      <c r="O3" s="476">
        <f>N3*31.536</f>
        <v>34689.599999999999</v>
      </c>
      <c r="P3" s="402">
        <v>22.854166666666668</v>
      </c>
      <c r="Q3" s="477">
        <f>P3*31.536</f>
        <v>720.72900000000004</v>
      </c>
    </row>
    <row r="4" spans="1:22" x14ac:dyDescent="0.35">
      <c r="A4" s="239">
        <v>2</v>
      </c>
      <c r="B4" s="470" t="s">
        <v>1346</v>
      </c>
      <c r="C4" s="471">
        <v>506</v>
      </c>
      <c r="D4" s="478">
        <v>506</v>
      </c>
      <c r="E4" s="473">
        <v>218</v>
      </c>
      <c r="F4" s="474">
        <f>1-(E4/D4)</f>
        <v>0.56916996047430835</v>
      </c>
      <c r="G4" s="471">
        <f>3*28</f>
        <v>84</v>
      </c>
      <c r="H4" s="471" t="s">
        <v>1347</v>
      </c>
      <c r="I4" s="471">
        <v>1969</v>
      </c>
      <c r="J4" s="471">
        <v>91.3</v>
      </c>
      <c r="K4" s="471" t="s">
        <v>1348</v>
      </c>
      <c r="L4" s="471">
        <v>288.3</v>
      </c>
      <c r="M4" s="475">
        <f>L4/277.778</f>
        <v>1.0378791696966643</v>
      </c>
      <c r="N4" s="471">
        <v>2200</v>
      </c>
      <c r="O4" s="476">
        <f>N4*31.536</f>
        <v>69379.199999999997</v>
      </c>
      <c r="P4" s="402">
        <v>42.371666666666698</v>
      </c>
      <c r="Q4" s="477">
        <f>P4*31.536</f>
        <v>1336.2328800000012</v>
      </c>
    </row>
    <row r="5" spans="1:22" ht="15" thickBot="1" x14ac:dyDescent="0.4">
      <c r="A5" s="589" t="s">
        <v>1349</v>
      </c>
      <c r="B5" s="590"/>
      <c r="C5" s="479"/>
      <c r="D5" s="28">
        <f>E6/(1-F6)</f>
        <v>2700</v>
      </c>
      <c r="E5" s="28"/>
      <c r="F5" s="28"/>
      <c r="G5" s="480">
        <f>SUM(G4:G4)</f>
        <v>84</v>
      </c>
      <c r="H5" s="480"/>
      <c r="I5" s="480"/>
      <c r="J5" s="480"/>
      <c r="K5" s="480"/>
      <c r="L5" s="480">
        <f>SUM(L4:L4)</f>
        <v>288.3</v>
      </c>
      <c r="M5" s="480"/>
      <c r="N5" s="28"/>
      <c r="O5" s="28"/>
      <c r="P5" s="28"/>
      <c r="Q5" s="23"/>
    </row>
    <row r="6" spans="1:22" x14ac:dyDescent="0.35">
      <c r="A6" s="481">
        <v>3</v>
      </c>
      <c r="B6" s="482" t="s">
        <v>1350</v>
      </c>
      <c r="C6" s="483">
        <v>2350</v>
      </c>
      <c r="D6" s="484">
        <v>2700</v>
      </c>
      <c r="E6" s="484">
        <v>2350</v>
      </c>
      <c r="F6" s="485">
        <f>1-(E6/D6)</f>
        <v>0.12962962962962965</v>
      </c>
      <c r="G6" s="483">
        <f>4*125</f>
        <v>500</v>
      </c>
      <c r="H6" s="486" t="s">
        <v>941</v>
      </c>
      <c r="I6" s="486">
        <v>1976</v>
      </c>
      <c r="J6" s="486">
        <v>118</v>
      </c>
      <c r="K6" s="486" t="s">
        <v>1351</v>
      </c>
      <c r="L6" s="486">
        <v>1466</v>
      </c>
      <c r="M6" s="487">
        <f>L6/277.778</f>
        <v>5.2775957779233771</v>
      </c>
      <c r="N6" s="488">
        <v>2670</v>
      </c>
      <c r="O6" s="489">
        <f>N6*31.536</f>
        <v>84201.12000000001</v>
      </c>
      <c r="P6" s="490">
        <v>196</v>
      </c>
      <c r="Q6" s="491">
        <f>P6*31.536</f>
        <v>6181.0560000000005</v>
      </c>
    </row>
    <row r="7" spans="1:22" x14ac:dyDescent="0.35">
      <c r="A7" s="239">
        <v>4</v>
      </c>
      <c r="B7" s="492" t="s">
        <v>1352</v>
      </c>
      <c r="C7" s="493">
        <v>188</v>
      </c>
      <c r="D7" s="24">
        <v>500</v>
      </c>
      <c r="E7" s="24">
        <v>188</v>
      </c>
      <c r="F7" s="402">
        <f>1-(E7/D7)</f>
        <v>0.624</v>
      </c>
      <c r="G7" s="494">
        <f>4*150</f>
        <v>600</v>
      </c>
      <c r="H7" s="329" t="s">
        <v>954</v>
      </c>
      <c r="I7" s="329">
        <v>1985</v>
      </c>
      <c r="J7" s="329">
        <v>96</v>
      </c>
      <c r="K7" s="329" t="s">
        <v>1353</v>
      </c>
      <c r="L7" s="329">
        <v>1794.4</v>
      </c>
      <c r="M7" s="475">
        <f>L7/277.778</f>
        <v>6.4598348321321337</v>
      </c>
      <c r="N7" s="495">
        <v>3400</v>
      </c>
      <c r="O7" s="496">
        <f t="shared" ref="O7:O8" si="0">N7*31.536</f>
        <v>107222.40000000001</v>
      </c>
      <c r="P7" s="37">
        <v>263</v>
      </c>
      <c r="Q7" s="477">
        <f t="shared" ref="Q7:Q8" si="1">P7*31.536</f>
        <v>8293.9680000000008</v>
      </c>
    </row>
    <row r="8" spans="1:22" x14ac:dyDescent="0.35">
      <c r="A8" s="239">
        <v>5</v>
      </c>
      <c r="B8" s="492" t="s">
        <v>1354</v>
      </c>
      <c r="C8" s="329">
        <v>310</v>
      </c>
      <c r="D8" s="24">
        <v>580</v>
      </c>
      <c r="E8" s="24">
        <v>262</v>
      </c>
      <c r="F8" s="402">
        <f>1-(E8/D8)</f>
        <v>0.5482758620689655</v>
      </c>
      <c r="G8" s="329">
        <f>5*50</f>
        <v>250</v>
      </c>
      <c r="H8" s="329" t="s">
        <v>956</v>
      </c>
      <c r="I8" s="329">
        <v>1970</v>
      </c>
      <c r="J8" s="329">
        <v>52</v>
      </c>
      <c r="K8" s="329" t="s">
        <v>1355</v>
      </c>
      <c r="L8" s="329">
        <v>952.4</v>
      </c>
      <c r="M8" s="475">
        <f>L8/277.778</f>
        <v>3.4286372570901942</v>
      </c>
      <c r="N8" s="495">
        <f>3500+3200</f>
        <v>6700</v>
      </c>
      <c r="O8" s="496">
        <f t="shared" si="0"/>
        <v>211291.2</v>
      </c>
      <c r="P8" s="37">
        <v>278</v>
      </c>
      <c r="Q8" s="477">
        <f t="shared" si="1"/>
        <v>8767.0079999999998</v>
      </c>
    </row>
    <row r="9" spans="1:22" x14ac:dyDescent="0.35">
      <c r="A9" s="591" t="s">
        <v>1009</v>
      </c>
      <c r="B9" s="592"/>
      <c r="C9" s="329"/>
      <c r="D9" s="24"/>
      <c r="E9" s="24"/>
      <c r="F9" s="24"/>
      <c r="G9" s="497">
        <f>SUM(G6:G8)</f>
        <v>1350</v>
      </c>
      <c r="H9" s="497"/>
      <c r="I9" s="497"/>
      <c r="J9" s="497"/>
      <c r="K9" s="497"/>
      <c r="L9" s="497">
        <f>SUM(L6:L8)</f>
        <v>4212.8</v>
      </c>
      <c r="M9" s="497"/>
      <c r="N9" s="37"/>
      <c r="O9" s="24"/>
      <c r="P9" s="37"/>
      <c r="Q9" s="22"/>
    </row>
    <row r="10" spans="1:22" ht="15" thickBot="1" x14ac:dyDescent="0.4">
      <c r="A10" s="584" t="s">
        <v>1356</v>
      </c>
      <c r="B10" s="585"/>
      <c r="C10" s="28"/>
      <c r="D10" s="28"/>
      <c r="E10" s="28"/>
      <c r="F10" s="28"/>
      <c r="G10" s="498">
        <f>G9+G5</f>
        <v>1434</v>
      </c>
      <c r="H10" s="498"/>
      <c r="I10" s="499"/>
      <c r="J10" s="499"/>
      <c r="K10" s="499"/>
      <c r="L10" s="498">
        <f>L9+L5</f>
        <v>4501.1000000000004</v>
      </c>
      <c r="M10" s="498"/>
      <c r="N10" s="28"/>
      <c r="O10" s="28"/>
      <c r="P10" s="28"/>
      <c r="Q10" s="23"/>
    </row>
    <row r="11" spans="1:22" x14ac:dyDescent="0.35">
      <c r="A11" s="214"/>
      <c r="B11" s="214"/>
      <c r="C11" s="66"/>
      <c r="D11" s="66"/>
      <c r="E11" s="66"/>
      <c r="F11" s="66"/>
      <c r="G11" s="593" t="s">
        <v>1357</v>
      </c>
      <c r="H11" s="593"/>
      <c r="I11" s="66"/>
      <c r="J11" s="66"/>
      <c r="K11" s="66"/>
      <c r="L11" s="500"/>
      <c r="M11" s="500"/>
      <c r="N11" s="501"/>
      <c r="O11" s="502"/>
      <c r="P11" s="503"/>
      <c r="Q11" s="500"/>
      <c r="R11" s="501"/>
      <c r="S11" s="501"/>
      <c r="T11" s="501"/>
      <c r="U11" s="500"/>
      <c r="V11" s="501"/>
    </row>
    <row r="12" spans="1:22" s="2" customFormat="1" x14ac:dyDescent="0.35">
      <c r="A12" s="2" t="s">
        <v>1358</v>
      </c>
      <c r="B12" s="504" t="s">
        <v>1359</v>
      </c>
      <c r="O12" s="505"/>
    </row>
    <row r="13" spans="1:22" s="2" customFormat="1" x14ac:dyDescent="0.35">
      <c r="A13" s="2" t="s">
        <v>1360</v>
      </c>
      <c r="B13" s="176" t="s">
        <v>1361</v>
      </c>
    </row>
    <row r="14" spans="1:22" s="2" customFormat="1" ht="15" thickBot="1" x14ac:dyDescent="0.4">
      <c r="B14" s="176"/>
    </row>
    <row r="15" spans="1:22" s="2" customFormat="1" ht="58" x14ac:dyDescent="0.35">
      <c r="A15" s="277" t="s">
        <v>1057</v>
      </c>
      <c r="B15" s="413" t="s">
        <v>915</v>
      </c>
      <c r="C15" s="506" t="s">
        <v>1362</v>
      </c>
      <c r="D15" s="506" t="s">
        <v>1363</v>
      </c>
      <c r="E15" s="506" t="s">
        <v>1364</v>
      </c>
      <c r="F15" s="506" t="s">
        <v>1365</v>
      </c>
      <c r="G15" s="506" t="s">
        <v>1366</v>
      </c>
      <c r="H15" s="506" t="s">
        <v>1367</v>
      </c>
      <c r="I15" s="507" t="s">
        <v>1368</v>
      </c>
      <c r="J15" s="506" t="s">
        <v>1369</v>
      </c>
      <c r="K15" s="507" t="s">
        <v>1370</v>
      </c>
      <c r="L15" s="506" t="s">
        <v>1371</v>
      </c>
      <c r="M15" s="413" t="s">
        <v>1372</v>
      </c>
      <c r="N15" s="508" t="s">
        <v>1373</v>
      </c>
      <c r="O15" s="509" t="s">
        <v>1374</v>
      </c>
      <c r="P15" s="510" t="s">
        <v>1375</v>
      </c>
      <c r="R15" s="13" t="s">
        <v>1376</v>
      </c>
    </row>
    <row r="16" spans="1:22" s="2" customFormat="1" x14ac:dyDescent="0.35">
      <c r="A16" s="239">
        <v>1</v>
      </c>
      <c r="B16" s="470" t="s">
        <v>1343</v>
      </c>
      <c r="C16" s="511">
        <f>G3*1000000</f>
        <v>42000000</v>
      </c>
      <c r="D16" s="511">
        <v>1000</v>
      </c>
      <c r="E16" s="511">
        <v>9.81</v>
      </c>
      <c r="F16" s="512">
        <v>0.9</v>
      </c>
      <c r="G16" s="513">
        <f>J3</f>
        <v>95.29</v>
      </c>
      <c r="H16" s="514">
        <f>((C16/(D16*E16*F16*G16)))</f>
        <v>49.921824206215355</v>
      </c>
      <c r="I16" s="515">
        <f>(H16*3600*8760/1000000)</f>
        <v>1574.3346481672074</v>
      </c>
      <c r="J16" s="516">
        <f>2*25</f>
        <v>50</v>
      </c>
      <c r="K16" s="517">
        <f>(J16*3600*8760/1000000)</f>
        <v>1576.8</v>
      </c>
      <c r="L16" s="329">
        <f>G3/1000</f>
        <v>4.2000000000000003E-2</v>
      </c>
      <c r="M16" s="475">
        <f>L16*31.536</f>
        <v>1.3245120000000001</v>
      </c>
      <c r="N16" s="518">
        <f>K16/M16</f>
        <v>1190.4761904761904</v>
      </c>
      <c r="O16" s="35">
        <v>2.2000000000000002</v>
      </c>
      <c r="P16" s="519">
        <f>O16*(1.1/0.0000036/1000000)</f>
        <v>0.6722222222222225</v>
      </c>
      <c r="R16" s="2" t="s">
        <v>1377</v>
      </c>
    </row>
    <row r="17" spans="1:21" s="2" customFormat="1" x14ac:dyDescent="0.35">
      <c r="A17" s="239">
        <v>2</v>
      </c>
      <c r="B17" s="470" t="s">
        <v>1346</v>
      </c>
      <c r="C17" s="511">
        <f>G4*1000000</f>
        <v>84000000</v>
      </c>
      <c r="D17" s="511">
        <v>1000</v>
      </c>
      <c r="E17" s="511">
        <v>9.81</v>
      </c>
      <c r="F17" s="512">
        <v>0.9</v>
      </c>
      <c r="G17" s="513">
        <f>J4</f>
        <v>91.3</v>
      </c>
      <c r="H17" s="514">
        <f>((C17/(D17*E17*F17*G17)))</f>
        <v>104.2070236278261</v>
      </c>
      <c r="I17" s="515">
        <f>(H17*3600*8760/1000000)</f>
        <v>3286.272697127124</v>
      </c>
      <c r="J17" s="516">
        <f>3*36</f>
        <v>108</v>
      </c>
      <c r="K17" s="517">
        <f>(J17*3600*8760/1000000)</f>
        <v>3405.8879999999999</v>
      </c>
      <c r="L17" s="329">
        <f>G4/1000</f>
        <v>8.4000000000000005E-2</v>
      </c>
      <c r="M17" s="475">
        <f>L17*31.536</f>
        <v>2.6490240000000003</v>
      </c>
      <c r="N17" s="518">
        <f>K17/M17</f>
        <v>1285.7142857142856</v>
      </c>
      <c r="O17" s="35">
        <v>2.2000000000000002</v>
      </c>
      <c r="P17" s="519">
        <f>O17*(1.1/0.0000036/1000000)</f>
        <v>0.6722222222222225</v>
      </c>
      <c r="R17" t="s">
        <v>1378</v>
      </c>
    </row>
    <row r="18" spans="1:21" s="2" customFormat="1" x14ac:dyDescent="0.35">
      <c r="A18" s="594" t="s">
        <v>1349</v>
      </c>
      <c r="B18" s="595"/>
      <c r="C18" s="329"/>
      <c r="D18" s="329"/>
      <c r="E18" s="329"/>
      <c r="F18" s="520"/>
      <c r="G18" s="521"/>
      <c r="H18" s="514"/>
      <c r="I18" s="515"/>
      <c r="J18" s="522"/>
      <c r="K18" s="523"/>
      <c r="L18" s="329"/>
      <c r="M18" s="475"/>
      <c r="N18" s="518"/>
      <c r="O18" s="35"/>
      <c r="P18" s="519"/>
      <c r="R18" t="s">
        <v>1379</v>
      </c>
    </row>
    <row r="19" spans="1:21" s="2" customFormat="1" x14ac:dyDescent="0.35">
      <c r="A19" s="239">
        <v>3</v>
      </c>
      <c r="B19" s="492" t="s">
        <v>1350</v>
      </c>
      <c r="C19" s="511">
        <f>G6*1000000</f>
        <v>500000000</v>
      </c>
      <c r="D19" s="511">
        <v>1000</v>
      </c>
      <c r="E19" s="511">
        <v>9.81</v>
      </c>
      <c r="F19" s="512">
        <v>0.9</v>
      </c>
      <c r="G19" s="513">
        <f>J6</f>
        <v>118</v>
      </c>
      <c r="H19" s="514">
        <f t="shared" ref="H19:H21" si="2">((C19/(D19*E19*F19*G19)))</f>
        <v>479.92843307206027</v>
      </c>
      <c r="I19" s="515">
        <f t="shared" ref="I19:I21" si="3">(H19*3600*8760/1000000)</f>
        <v>15135.023065360492</v>
      </c>
      <c r="J19" s="516">
        <f>4*123.5</f>
        <v>494</v>
      </c>
      <c r="K19" s="517">
        <f t="shared" ref="K19:K21" si="4">(J19*3600*8760/1000000)</f>
        <v>15578.784</v>
      </c>
      <c r="L19" s="329">
        <f>G6/1000</f>
        <v>0.5</v>
      </c>
      <c r="M19" s="475">
        <f t="shared" ref="M19:M21" si="5">L19*31.536</f>
        <v>15.768000000000001</v>
      </c>
      <c r="N19" s="518">
        <f t="shared" ref="N19:N21" si="6">K19/M19</f>
        <v>987.99999999999989</v>
      </c>
      <c r="O19" s="35">
        <v>2.2000000000000002</v>
      </c>
      <c r="P19" s="519">
        <f t="shared" ref="P19:P21" si="7">O19*(1.1/0.0000036/1000000)</f>
        <v>0.6722222222222225</v>
      </c>
      <c r="R19" t="s">
        <v>1380</v>
      </c>
      <c r="S19">
        <v>277.77800000000002</v>
      </c>
      <c r="T19" t="s">
        <v>1381</v>
      </c>
      <c r="U19"/>
    </row>
    <row r="20" spans="1:21" s="2" customFormat="1" x14ac:dyDescent="0.35">
      <c r="A20" s="239">
        <v>4</v>
      </c>
      <c r="B20" s="492" t="s">
        <v>1352</v>
      </c>
      <c r="C20" s="511">
        <f>G7*1000000</f>
        <v>600000000</v>
      </c>
      <c r="D20" s="511">
        <v>1000</v>
      </c>
      <c r="E20" s="511">
        <v>9.81</v>
      </c>
      <c r="F20" s="512">
        <v>0.9</v>
      </c>
      <c r="G20" s="513">
        <f>J7</f>
        <v>96</v>
      </c>
      <c r="H20" s="514">
        <f t="shared" si="2"/>
        <v>707.89443878128895</v>
      </c>
      <c r="I20" s="515">
        <f t="shared" si="3"/>
        <v>22324.159021406726</v>
      </c>
      <c r="J20" s="516">
        <f>4*180</f>
        <v>720</v>
      </c>
      <c r="K20" s="517">
        <f t="shared" si="4"/>
        <v>22705.919999999998</v>
      </c>
      <c r="L20" s="329">
        <f>G7/1000</f>
        <v>0.6</v>
      </c>
      <c r="M20" s="475">
        <f t="shared" si="5"/>
        <v>18.921600000000002</v>
      </c>
      <c r="N20" s="518">
        <f t="shared" si="6"/>
        <v>1199.9999999999998</v>
      </c>
      <c r="O20" s="35">
        <v>2.2000000000000002</v>
      </c>
      <c r="P20" s="519">
        <f t="shared" si="7"/>
        <v>0.6722222222222225</v>
      </c>
      <c r="R20" t="s">
        <v>1382</v>
      </c>
      <c r="S20">
        <v>3.5999999999999998E-6</v>
      </c>
      <c r="T20" t="s">
        <v>1383</v>
      </c>
      <c r="U20">
        <v>3.6000000000000002E-4</v>
      </c>
    </row>
    <row r="21" spans="1:21" s="2" customFormat="1" x14ac:dyDescent="0.35">
      <c r="A21" s="239">
        <v>5</v>
      </c>
      <c r="B21" s="492" t="s">
        <v>1354</v>
      </c>
      <c r="C21" s="511">
        <f>G8*1000000</f>
        <v>250000000</v>
      </c>
      <c r="D21" s="511">
        <v>1000</v>
      </c>
      <c r="E21" s="511">
        <v>9.81</v>
      </c>
      <c r="F21" s="512">
        <v>0.9</v>
      </c>
      <c r="G21" s="513">
        <f>J8</f>
        <v>52</v>
      </c>
      <c r="H21" s="514">
        <f t="shared" si="2"/>
        <v>544.5341836779146</v>
      </c>
      <c r="I21" s="515">
        <f t="shared" si="3"/>
        <v>17172.430016466715</v>
      </c>
      <c r="J21" s="516">
        <f>5*113</f>
        <v>565</v>
      </c>
      <c r="K21" s="517">
        <f t="shared" si="4"/>
        <v>17817.84</v>
      </c>
      <c r="L21" s="329">
        <f>G8/1000</f>
        <v>0.25</v>
      </c>
      <c r="M21" s="475">
        <f t="shared" si="5"/>
        <v>7.8840000000000003</v>
      </c>
      <c r="N21" s="518">
        <f t="shared" si="6"/>
        <v>2260</v>
      </c>
      <c r="O21" s="35">
        <v>2.2000000000000002</v>
      </c>
      <c r="P21" s="519">
        <f t="shared" si="7"/>
        <v>0.6722222222222225</v>
      </c>
      <c r="R21" t="s">
        <v>1384</v>
      </c>
      <c r="S21">
        <v>1.1000000000000001</v>
      </c>
      <c r="T21" t="s">
        <v>1385</v>
      </c>
      <c r="U21"/>
    </row>
    <row r="22" spans="1:21" s="2" customFormat="1" x14ac:dyDescent="0.35">
      <c r="A22" s="591" t="s">
        <v>1009</v>
      </c>
      <c r="B22" s="592"/>
      <c r="C22" s="473"/>
      <c r="D22" s="473"/>
      <c r="E22" s="473"/>
      <c r="F22" s="524"/>
      <c r="G22" s="525"/>
      <c r="H22" s="473"/>
      <c r="I22" s="525"/>
      <c r="J22" s="522"/>
      <c r="K22" s="525"/>
      <c r="L22" s="473"/>
      <c r="M22" s="525"/>
      <c r="N22" s="525"/>
      <c r="O22" s="24"/>
      <c r="P22" s="32"/>
      <c r="R22" s="2">
        <v>8.8000000000000007</v>
      </c>
      <c r="S22" s="2" t="s">
        <v>1386</v>
      </c>
    </row>
    <row r="23" spans="1:21" s="2" customFormat="1" ht="15" thickBot="1" x14ac:dyDescent="0.4">
      <c r="A23" s="584" t="s">
        <v>1356</v>
      </c>
      <c r="B23" s="585"/>
      <c r="C23" s="422"/>
      <c r="D23" s="422"/>
      <c r="E23" s="422"/>
      <c r="F23" s="526"/>
      <c r="G23" s="527"/>
      <c r="H23" s="422"/>
      <c r="I23" s="499"/>
      <c r="J23" s="528"/>
      <c r="K23" s="499"/>
      <c r="L23" s="498"/>
      <c r="M23" s="499"/>
      <c r="N23" s="36"/>
      <c r="O23" s="28"/>
      <c r="P23" s="23"/>
      <c r="R23" s="2">
        <f>R22*S19</f>
        <v>2444.4464000000003</v>
      </c>
      <c r="S23" s="2" t="s">
        <v>1387</v>
      </c>
    </row>
    <row r="24" spans="1:21" s="2" customFormat="1" x14ac:dyDescent="0.35">
      <c r="B24" s="176"/>
    </row>
    <row r="25" spans="1:21" s="2" customFormat="1" x14ac:dyDescent="0.35">
      <c r="B25" s="176"/>
      <c r="J25" s="516">
        <v>800</v>
      </c>
      <c r="K25" s="517">
        <f>(J25*3600*8760/1000000)</f>
        <v>25228.799999999999</v>
      </c>
      <c r="L25" s="329">
        <f>315/1000</f>
        <v>0.315</v>
      </c>
      <c r="M25" s="475">
        <f>L25*31.536</f>
        <v>9.93384</v>
      </c>
      <c r="N25" s="518">
        <f>K25/M25</f>
        <v>2539.6825396825398</v>
      </c>
    </row>
    <row r="26" spans="1:21" s="2" customFormat="1" ht="15" thickBot="1" x14ac:dyDescent="0.4">
      <c r="B26" s="176"/>
    </row>
    <row r="27" spans="1:21" s="2" customFormat="1" ht="15" thickBot="1" x14ac:dyDescent="0.4">
      <c r="B27" s="176"/>
      <c r="M27" s="529" t="s">
        <v>1388</v>
      </c>
      <c r="N27" s="530"/>
      <c r="O27" s="531" t="s">
        <v>1389</v>
      </c>
      <c r="P27" s="532"/>
      <c r="Q27" s="586" t="s">
        <v>1390</v>
      </c>
      <c r="R27" s="587"/>
      <c r="S27" s="587"/>
      <c r="T27" s="588"/>
    </row>
    <row r="28" spans="1:21" s="2" customFormat="1" ht="58" x14ac:dyDescent="0.35">
      <c r="A28" s="277" t="s">
        <v>1057</v>
      </c>
      <c r="B28" s="413" t="s">
        <v>915</v>
      </c>
      <c r="C28" s="413" t="s">
        <v>921</v>
      </c>
      <c r="D28" s="506" t="s">
        <v>1391</v>
      </c>
      <c r="E28" s="413" t="s">
        <v>1392</v>
      </c>
      <c r="F28" s="533" t="s">
        <v>1393</v>
      </c>
      <c r="G28" s="534" t="s">
        <v>1394</v>
      </c>
      <c r="H28" s="535" t="s">
        <v>1336</v>
      </c>
      <c r="I28" s="413" t="s">
        <v>1337</v>
      </c>
      <c r="J28" s="469" t="s">
        <v>1395</v>
      </c>
      <c r="K28" s="469" t="s">
        <v>1396</v>
      </c>
      <c r="L28" s="536" t="s">
        <v>1373</v>
      </c>
      <c r="M28" s="537" t="s">
        <v>1397</v>
      </c>
      <c r="N28" s="538" t="s">
        <v>1398</v>
      </c>
      <c r="O28" s="539" t="s">
        <v>1397</v>
      </c>
      <c r="P28" s="540" t="s">
        <v>1398</v>
      </c>
      <c r="Q28" s="537" t="s">
        <v>1397</v>
      </c>
      <c r="R28" s="541" t="s">
        <v>1398</v>
      </c>
      <c r="S28" s="542" t="s">
        <v>1399</v>
      </c>
      <c r="T28" s="541" t="s">
        <v>1398</v>
      </c>
    </row>
    <row r="29" spans="1:21" x14ac:dyDescent="0.35">
      <c r="A29" s="239">
        <v>1</v>
      </c>
      <c r="B29" s="470" t="s">
        <v>1343</v>
      </c>
      <c r="C29" s="471">
        <f>2*21</f>
        <v>42</v>
      </c>
      <c r="D29" s="37">
        <f>C29*8760/1000</f>
        <v>367.92</v>
      </c>
      <c r="E29" s="471">
        <v>185.6</v>
      </c>
      <c r="F29" s="543">
        <f>E29/D29</f>
        <v>0.50445749075886059</v>
      </c>
      <c r="G29" s="544">
        <f>E29/277.778</f>
        <v>0.66815946547242755</v>
      </c>
      <c r="H29" s="545">
        <v>95.29</v>
      </c>
      <c r="I29" s="471">
        <v>50</v>
      </c>
      <c r="J29" s="495">
        <f>I29*(3600*8760/1000000)</f>
        <v>1576.8000000000002</v>
      </c>
      <c r="K29" s="295">
        <f>J29/D29</f>
        <v>4.2857142857142856</v>
      </c>
      <c r="L29" s="546">
        <f>K29*S$19</f>
        <v>1190.477142857143</v>
      </c>
      <c r="M29" s="408">
        <v>0.36599999999999999</v>
      </c>
      <c r="N29" s="547">
        <f>ABS((M29-G29)/G29)</f>
        <v>0.45222657327586202</v>
      </c>
      <c r="O29" s="548">
        <v>0.59699999999999998</v>
      </c>
      <c r="P29" s="549">
        <f>ABS((O29-G29)/G29)</f>
        <v>0.10650072198275856</v>
      </c>
      <c r="Q29" s="550">
        <v>0.7</v>
      </c>
      <c r="R29" s="551">
        <f>ABS((Q29-G29)/G29)</f>
        <v>4.7654094827586257E-2</v>
      </c>
      <c r="S29" s="402">
        <f>Q29*0.85</f>
        <v>0.59499999999999997</v>
      </c>
      <c r="T29" s="547">
        <f>ABS((S29-G29)/G29)</f>
        <v>0.10949401939655166</v>
      </c>
    </row>
    <row r="30" spans="1:21" x14ac:dyDescent="0.35">
      <c r="A30" s="239">
        <v>2</v>
      </c>
      <c r="B30" s="470" t="s">
        <v>1346</v>
      </c>
      <c r="C30" s="37">
        <f>G4</f>
        <v>84</v>
      </c>
      <c r="D30" s="37">
        <f>C30*8760/1000</f>
        <v>735.84</v>
      </c>
      <c r="E30" s="37">
        <f>L4</f>
        <v>288.3</v>
      </c>
      <c r="F30" s="543">
        <f>E30/D30</f>
        <v>0.39179712981082843</v>
      </c>
      <c r="G30" s="544">
        <f>E30/277.778</f>
        <v>1.0378791696966643</v>
      </c>
      <c r="H30" s="552">
        <f>J4</f>
        <v>91.3</v>
      </c>
      <c r="I30" s="37">
        <v>108</v>
      </c>
      <c r="J30" s="495">
        <f>I30*(3600*8760/1000000)</f>
        <v>3405.8879999999999</v>
      </c>
      <c r="K30" s="295">
        <f>J30/D30</f>
        <v>4.6285714285714281</v>
      </c>
      <c r="L30" s="546">
        <f>K30*S$19</f>
        <v>1285.7153142857142</v>
      </c>
      <c r="M30" s="408">
        <v>0.69599999999999995</v>
      </c>
      <c r="N30" s="547">
        <f>ABS((M30-G30)/G30)</f>
        <v>0.32940170655567125</v>
      </c>
      <c r="O30" s="548">
        <v>1.05</v>
      </c>
      <c r="P30" s="549">
        <f>ABS((O30-G30)/G30)</f>
        <v>1.167845993756505E-2</v>
      </c>
      <c r="Q30" s="550">
        <v>1.38</v>
      </c>
      <c r="R30" s="551">
        <f>ABS((Q30-G30)/G30)</f>
        <v>0.32963454734651393</v>
      </c>
      <c r="S30" s="402">
        <f>Q30*0.85</f>
        <v>1.1729999999999998</v>
      </c>
      <c r="T30" s="547">
        <f>ABS((S30-G30)/G30)</f>
        <v>0.13018936524453673</v>
      </c>
    </row>
    <row r="31" spans="1:21" x14ac:dyDescent="0.35">
      <c r="A31" s="553">
        <v>3</v>
      </c>
      <c r="B31" s="492" t="s">
        <v>1350</v>
      </c>
      <c r="C31" s="494">
        <f>4*125</f>
        <v>500</v>
      </c>
      <c r="D31" s="37">
        <f t="shared" ref="D31:D33" si="8">C31*8760/1000</f>
        <v>4380</v>
      </c>
      <c r="E31" s="329">
        <v>1466</v>
      </c>
      <c r="F31" s="543">
        <f t="shared" ref="F31:F33" si="9">E31/D31</f>
        <v>0.33470319634703194</v>
      </c>
      <c r="G31" s="544">
        <f t="shared" ref="G31:G33" si="10">E31/277.778</f>
        <v>5.2775957779233771</v>
      </c>
      <c r="H31" s="554">
        <v>118</v>
      </c>
      <c r="I31" s="329">
        <v>494</v>
      </c>
      <c r="J31" s="495">
        <f t="shared" ref="J31:J33" si="11">I31*(3600*8760/1000000)</f>
        <v>15578.784000000001</v>
      </c>
      <c r="K31" s="295">
        <f>J31/D31</f>
        <v>3.5568000000000004</v>
      </c>
      <c r="L31" s="546">
        <f>K31*S$19</f>
        <v>988.00079040000014</v>
      </c>
      <c r="M31" s="408">
        <v>4.5449999999999999</v>
      </c>
      <c r="N31" s="547">
        <f t="shared" ref="N31:N33" si="12">ABS((M31-G31)/G31)</f>
        <v>0.13881240791268751</v>
      </c>
      <c r="O31" s="548">
        <v>5.5149999999999997</v>
      </c>
      <c r="P31" s="549">
        <f>ABS((O31-G31)/G31)</f>
        <v>4.4983403819918201E-2</v>
      </c>
      <c r="Q31" s="550">
        <v>7.83</v>
      </c>
      <c r="R31" s="551">
        <f>ABS((Q31-G31)/G31)</f>
        <v>0.48363010914051857</v>
      </c>
      <c r="S31" s="402">
        <f t="shared" ref="S31:S33" si="13">Q31*0.85</f>
        <v>6.6555</v>
      </c>
      <c r="T31" s="547">
        <f t="shared" ref="T31:T33" si="14">ABS((S31-G31)/G31)</f>
        <v>0.26108559276944077</v>
      </c>
    </row>
    <row r="32" spans="1:21" x14ac:dyDescent="0.35">
      <c r="A32" s="246">
        <v>4</v>
      </c>
      <c r="B32" s="492" t="s">
        <v>1352</v>
      </c>
      <c r="C32" s="494">
        <f>4*150</f>
        <v>600</v>
      </c>
      <c r="D32" s="37">
        <f t="shared" si="8"/>
        <v>5256</v>
      </c>
      <c r="E32" s="329">
        <v>1794.4</v>
      </c>
      <c r="F32" s="543">
        <f t="shared" si="9"/>
        <v>0.34140030441400304</v>
      </c>
      <c r="G32" s="544">
        <f t="shared" si="10"/>
        <v>6.4598348321321337</v>
      </c>
      <c r="H32" s="554">
        <v>96</v>
      </c>
      <c r="I32" s="329">
        <v>720</v>
      </c>
      <c r="J32" s="495">
        <f t="shared" si="11"/>
        <v>22705.920000000002</v>
      </c>
      <c r="K32" s="295">
        <f>J32/D32</f>
        <v>4.32</v>
      </c>
      <c r="L32" s="546">
        <f>K32*S$19</f>
        <v>1200.0009600000001</v>
      </c>
      <c r="M32" s="408">
        <v>5.04</v>
      </c>
      <c r="N32" s="547">
        <f t="shared" si="12"/>
        <v>0.21979429335711093</v>
      </c>
      <c r="O32" s="548">
        <v>6.36</v>
      </c>
      <c r="P32" s="549">
        <f>ABS((O32-G32)/G32)</f>
        <v>1.5454703522068521E-2</v>
      </c>
      <c r="Q32" s="550">
        <v>8.9</v>
      </c>
      <c r="R32" s="551">
        <f>ABS((Q32-G32)/G32)</f>
        <v>0.37774420419081606</v>
      </c>
      <c r="S32" s="402">
        <f t="shared" si="13"/>
        <v>7.5650000000000004</v>
      </c>
      <c r="T32" s="547">
        <f t="shared" si="14"/>
        <v>0.17108257356219367</v>
      </c>
    </row>
    <row r="33" spans="1:20" ht="15" thickBot="1" x14ac:dyDescent="0.4">
      <c r="A33" s="555">
        <v>5</v>
      </c>
      <c r="B33" s="556" t="s">
        <v>1354</v>
      </c>
      <c r="C33" s="557">
        <f>5*50</f>
        <v>250</v>
      </c>
      <c r="D33" s="161">
        <f t="shared" si="8"/>
        <v>2190</v>
      </c>
      <c r="E33" s="557">
        <v>952.4</v>
      </c>
      <c r="F33" s="558">
        <f t="shared" si="9"/>
        <v>0.43488584474885844</v>
      </c>
      <c r="G33" s="559">
        <f t="shared" si="10"/>
        <v>3.4286372570901942</v>
      </c>
      <c r="H33" s="560">
        <v>52</v>
      </c>
      <c r="I33" s="557">
        <v>565</v>
      </c>
      <c r="J33" s="527">
        <f t="shared" si="11"/>
        <v>17817.84</v>
      </c>
      <c r="K33" s="561">
        <f>J33/D33</f>
        <v>8.1359999999999992</v>
      </c>
      <c r="L33" s="562">
        <f>K33*S$19</f>
        <v>2260.001808</v>
      </c>
      <c r="M33" s="408">
        <v>2.85</v>
      </c>
      <c r="N33" s="547">
        <f t="shared" si="12"/>
        <v>0.16876595968080632</v>
      </c>
      <c r="O33" s="563">
        <v>3.59</v>
      </c>
      <c r="P33" s="549">
        <f>ABS((O33-G33)/G33)</f>
        <v>4.7063229735405297E-2</v>
      </c>
      <c r="Q33" s="550">
        <v>3.86</v>
      </c>
      <c r="R33" s="551">
        <f>ABS((Q33-G33)/G33)</f>
        <v>0.1258117177656447</v>
      </c>
      <c r="S33" s="402">
        <f t="shared" si="13"/>
        <v>3.2809999999999997</v>
      </c>
      <c r="T33" s="547">
        <f t="shared" si="14"/>
        <v>4.3060039899202061E-2</v>
      </c>
    </row>
    <row r="34" spans="1:20" ht="15" thickBot="1" x14ac:dyDescent="0.4">
      <c r="M34" s="564" t="s">
        <v>1400</v>
      </c>
      <c r="N34" s="565">
        <f>AVERAGE(N30:N33)</f>
        <v>0.214193591876569</v>
      </c>
      <c r="O34" s="566" t="s">
        <v>1400</v>
      </c>
      <c r="P34" s="567">
        <f>AVERAGE(P30:P33)</f>
        <v>2.9794949253739267E-2</v>
      </c>
      <c r="Q34" s="568"/>
      <c r="R34" s="569">
        <f>AVERAGE(R30:R33)</f>
        <v>0.32920514461087336</v>
      </c>
      <c r="S34" s="28"/>
      <c r="T34" s="570">
        <f>AVERAGE(T30:T33)</f>
        <v>0.15135439286884331</v>
      </c>
    </row>
    <row r="37" spans="1:20" x14ac:dyDescent="0.35">
      <c r="B37" s="4" t="s">
        <v>402</v>
      </c>
    </row>
    <row r="38" spans="1:20" x14ac:dyDescent="0.35">
      <c r="A38">
        <v>1</v>
      </c>
      <c r="B38" s="184" t="s">
        <v>1401</v>
      </c>
    </row>
    <row r="39" spans="1:20" x14ac:dyDescent="0.35">
      <c r="A39">
        <v>2</v>
      </c>
      <c r="B39" s="184" t="s">
        <v>1402</v>
      </c>
    </row>
    <row r="40" spans="1:20" x14ac:dyDescent="0.35">
      <c r="A40">
        <v>3</v>
      </c>
      <c r="B40" t="s">
        <v>1403</v>
      </c>
    </row>
    <row r="41" spans="1:20" x14ac:dyDescent="0.35">
      <c r="A41">
        <v>4</v>
      </c>
      <c r="B41" t="s">
        <v>1404</v>
      </c>
    </row>
    <row r="42" spans="1:20" x14ac:dyDescent="0.35">
      <c r="A42">
        <v>5</v>
      </c>
      <c r="B42" s="184" t="s">
        <v>1405</v>
      </c>
    </row>
  </sheetData>
  <mergeCells count="8">
    <mergeCell ref="A23:B23"/>
    <mergeCell ref="Q27:T27"/>
    <mergeCell ref="A5:B5"/>
    <mergeCell ref="A9:B9"/>
    <mergeCell ref="A10:B10"/>
    <mergeCell ref="G11:H11"/>
    <mergeCell ref="A18:B18"/>
    <mergeCell ref="A22:B22"/>
  </mergeCells>
  <hyperlinks>
    <hyperlink ref="B38" r:id="rId1"/>
    <hyperlink ref="B39" r:id="rId2"/>
    <hyperlink ref="B42" r:id="rId3"/>
  </hyperlinks>
  <pageMargins left="0.7" right="0.7" top="0.75" bottom="0.75" header="0.3" footer="0.3"/>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AL88"/>
  <sheetViews>
    <sheetView topLeftCell="T16" workbookViewId="0">
      <selection activeCell="B28" sqref="B28:AL30"/>
    </sheetView>
  </sheetViews>
  <sheetFormatPr defaultRowHeight="14.5" x14ac:dyDescent="0.35"/>
  <cols>
    <col min="1" max="1" width="13.08984375" customWidth="1"/>
    <col min="2" max="2" width="22.81640625" bestFit="1" customWidth="1"/>
    <col min="4" max="4" width="10" bestFit="1" customWidth="1"/>
  </cols>
  <sheetData>
    <row r="5" spans="1:38" x14ac:dyDescent="0.35">
      <c r="B5" s="19" t="s">
        <v>55</v>
      </c>
    </row>
    <row r="6" spans="1:38" x14ac:dyDescent="0.35">
      <c r="A6" t="s">
        <v>20</v>
      </c>
      <c r="B6" s="19" t="s">
        <v>54</v>
      </c>
      <c r="C6" t="s">
        <v>22</v>
      </c>
      <c r="D6">
        <v>0</v>
      </c>
      <c r="E6" t="s">
        <v>4</v>
      </c>
    </row>
    <row r="7" spans="1:38" x14ac:dyDescent="0.35">
      <c r="A7" t="s">
        <v>42</v>
      </c>
    </row>
    <row r="8" spans="1:38" x14ac:dyDescent="0.35">
      <c r="B8" t="s">
        <v>1473</v>
      </c>
      <c r="C8">
        <v>2020</v>
      </c>
      <c r="D8">
        <v>2021</v>
      </c>
      <c r="E8">
        <v>2022</v>
      </c>
      <c r="F8">
        <v>2023</v>
      </c>
      <c r="G8">
        <v>2024</v>
      </c>
      <c r="H8">
        <v>2025</v>
      </c>
      <c r="I8">
        <v>2026</v>
      </c>
      <c r="J8">
        <v>2027</v>
      </c>
      <c r="K8">
        <v>2028</v>
      </c>
      <c r="L8">
        <v>2029</v>
      </c>
      <c r="M8">
        <v>2030</v>
      </c>
      <c r="N8">
        <v>2031</v>
      </c>
      <c r="O8">
        <v>2032</v>
      </c>
      <c r="P8">
        <v>2033</v>
      </c>
      <c r="Q8">
        <v>2034</v>
      </c>
      <c r="R8">
        <v>2035</v>
      </c>
      <c r="S8">
        <v>2036</v>
      </c>
      <c r="T8">
        <v>2037</v>
      </c>
      <c r="U8">
        <v>2038</v>
      </c>
      <c r="V8">
        <v>2039</v>
      </c>
      <c r="W8">
        <v>2040</v>
      </c>
      <c r="X8">
        <v>2041</v>
      </c>
      <c r="Y8">
        <v>2042</v>
      </c>
      <c r="Z8">
        <v>2043</v>
      </c>
      <c r="AA8">
        <v>2044</v>
      </c>
      <c r="AB8">
        <v>2045</v>
      </c>
      <c r="AC8">
        <v>2046</v>
      </c>
      <c r="AD8">
        <v>2047</v>
      </c>
      <c r="AE8">
        <v>2048</v>
      </c>
      <c r="AF8">
        <v>2049</v>
      </c>
      <c r="AG8">
        <v>2050</v>
      </c>
      <c r="AH8">
        <v>2051</v>
      </c>
      <c r="AI8">
        <v>2052</v>
      </c>
      <c r="AJ8">
        <v>2053</v>
      </c>
      <c r="AK8">
        <v>2054</v>
      </c>
      <c r="AL8" t="s">
        <v>1418</v>
      </c>
    </row>
    <row r="9" spans="1:38" x14ac:dyDescent="0.35">
      <c r="A9" t="s">
        <v>152</v>
      </c>
      <c r="B9" t="s">
        <v>649</v>
      </c>
      <c r="C9">
        <v>55.3</v>
      </c>
      <c r="D9">
        <f t="shared" ref="D9:AB9" si="0">C9</f>
        <v>55.3</v>
      </c>
      <c r="E9">
        <f t="shared" si="0"/>
        <v>55.3</v>
      </c>
      <c r="F9">
        <f t="shared" si="0"/>
        <v>55.3</v>
      </c>
      <c r="G9">
        <f t="shared" si="0"/>
        <v>55.3</v>
      </c>
      <c r="H9">
        <f t="shared" si="0"/>
        <v>55.3</v>
      </c>
      <c r="I9">
        <f t="shared" si="0"/>
        <v>55.3</v>
      </c>
      <c r="J9">
        <f t="shared" si="0"/>
        <v>55.3</v>
      </c>
      <c r="K9">
        <f t="shared" si="0"/>
        <v>55.3</v>
      </c>
      <c r="L9">
        <f t="shared" si="0"/>
        <v>55.3</v>
      </c>
      <c r="M9">
        <f t="shared" si="0"/>
        <v>55.3</v>
      </c>
      <c r="N9">
        <f t="shared" si="0"/>
        <v>55.3</v>
      </c>
      <c r="O9">
        <f t="shared" si="0"/>
        <v>55.3</v>
      </c>
      <c r="P9">
        <f t="shared" si="0"/>
        <v>55.3</v>
      </c>
      <c r="Q9">
        <f t="shared" si="0"/>
        <v>55.3</v>
      </c>
      <c r="R9">
        <f t="shared" si="0"/>
        <v>55.3</v>
      </c>
      <c r="S9">
        <f t="shared" si="0"/>
        <v>55.3</v>
      </c>
      <c r="T9">
        <f t="shared" si="0"/>
        <v>55.3</v>
      </c>
      <c r="U9">
        <f t="shared" si="0"/>
        <v>55.3</v>
      </c>
      <c r="V9">
        <f t="shared" si="0"/>
        <v>55.3</v>
      </c>
      <c r="W9">
        <f t="shared" si="0"/>
        <v>55.3</v>
      </c>
      <c r="X9">
        <f t="shared" si="0"/>
        <v>55.3</v>
      </c>
      <c r="Y9">
        <f t="shared" si="0"/>
        <v>55.3</v>
      </c>
      <c r="Z9">
        <f t="shared" si="0"/>
        <v>55.3</v>
      </c>
      <c r="AA9">
        <f t="shared" si="0"/>
        <v>55.3</v>
      </c>
      <c r="AB9">
        <f t="shared" si="0"/>
        <v>55.3</v>
      </c>
      <c r="AC9">
        <f t="shared" ref="AC9:AC14" si="1">AB9</f>
        <v>55.3</v>
      </c>
      <c r="AD9">
        <f t="shared" ref="AD9:AD14" si="2">AC9</f>
        <v>55.3</v>
      </c>
      <c r="AE9">
        <f t="shared" ref="AE9:AE14" si="3">AD9</f>
        <v>55.3</v>
      </c>
      <c r="AF9">
        <f t="shared" ref="AF9:AF14" si="4">AE9</f>
        <v>55.3</v>
      </c>
      <c r="AG9">
        <f t="shared" ref="AG9:AG14" si="5">AF9</f>
        <v>55.3</v>
      </c>
      <c r="AH9">
        <f t="shared" ref="AH9:AH14" si="6">AG9</f>
        <v>55.3</v>
      </c>
      <c r="AI9">
        <f t="shared" ref="AI9:AI14" si="7">AH9</f>
        <v>55.3</v>
      </c>
      <c r="AJ9">
        <f t="shared" ref="AJ9:AJ14" si="8">AI9</f>
        <v>55.3</v>
      </c>
      <c r="AK9">
        <f t="shared" ref="AK9:AK14" si="9">AJ9</f>
        <v>55.3</v>
      </c>
      <c r="AL9">
        <f t="shared" ref="AL9:AL14" si="10">AK9</f>
        <v>55.3</v>
      </c>
    </row>
    <row r="10" spans="1:38" x14ac:dyDescent="0.35">
      <c r="A10" t="s">
        <v>151</v>
      </c>
      <c r="B10" t="s">
        <v>648</v>
      </c>
      <c r="C10">
        <v>506</v>
      </c>
      <c r="D10">
        <f t="shared" ref="D10:AB10" si="11">C10</f>
        <v>506</v>
      </c>
      <c r="E10">
        <f t="shared" si="11"/>
        <v>506</v>
      </c>
      <c r="F10">
        <f t="shared" si="11"/>
        <v>506</v>
      </c>
      <c r="G10">
        <f t="shared" si="11"/>
        <v>506</v>
      </c>
      <c r="H10">
        <f t="shared" si="11"/>
        <v>506</v>
      </c>
      <c r="I10">
        <f t="shared" si="11"/>
        <v>506</v>
      </c>
      <c r="J10">
        <f t="shared" si="11"/>
        <v>506</v>
      </c>
      <c r="K10">
        <f t="shared" si="11"/>
        <v>506</v>
      </c>
      <c r="L10">
        <f t="shared" si="11"/>
        <v>506</v>
      </c>
      <c r="M10">
        <f t="shared" si="11"/>
        <v>506</v>
      </c>
      <c r="N10">
        <f t="shared" si="11"/>
        <v>506</v>
      </c>
      <c r="O10">
        <f t="shared" si="11"/>
        <v>506</v>
      </c>
      <c r="P10">
        <f t="shared" si="11"/>
        <v>506</v>
      </c>
      <c r="Q10">
        <f t="shared" si="11"/>
        <v>506</v>
      </c>
      <c r="R10">
        <f t="shared" si="11"/>
        <v>506</v>
      </c>
      <c r="S10">
        <f t="shared" si="11"/>
        <v>506</v>
      </c>
      <c r="T10">
        <f t="shared" si="11"/>
        <v>506</v>
      </c>
      <c r="U10">
        <f t="shared" si="11"/>
        <v>506</v>
      </c>
      <c r="V10">
        <f t="shared" si="11"/>
        <v>506</v>
      </c>
      <c r="W10">
        <f t="shared" si="11"/>
        <v>506</v>
      </c>
      <c r="X10">
        <f t="shared" si="11"/>
        <v>506</v>
      </c>
      <c r="Y10">
        <f t="shared" si="11"/>
        <v>506</v>
      </c>
      <c r="Z10">
        <f t="shared" si="11"/>
        <v>506</v>
      </c>
      <c r="AA10">
        <f t="shared" si="11"/>
        <v>506</v>
      </c>
      <c r="AB10">
        <f t="shared" si="11"/>
        <v>506</v>
      </c>
      <c r="AC10">
        <f t="shared" si="1"/>
        <v>506</v>
      </c>
      <c r="AD10">
        <f t="shared" si="2"/>
        <v>506</v>
      </c>
      <c r="AE10">
        <f t="shared" si="3"/>
        <v>506</v>
      </c>
      <c r="AF10">
        <f t="shared" si="4"/>
        <v>506</v>
      </c>
      <c r="AG10">
        <f t="shared" si="5"/>
        <v>506</v>
      </c>
      <c r="AH10">
        <f t="shared" si="6"/>
        <v>506</v>
      </c>
      <c r="AI10">
        <f t="shared" si="7"/>
        <v>506</v>
      </c>
      <c r="AJ10">
        <f t="shared" si="8"/>
        <v>506</v>
      </c>
      <c r="AK10">
        <f t="shared" si="9"/>
        <v>506</v>
      </c>
      <c r="AL10">
        <f t="shared" si="10"/>
        <v>506</v>
      </c>
    </row>
    <row r="11" spans="1:38" x14ac:dyDescent="0.35">
      <c r="A11" s="3" t="s">
        <v>150</v>
      </c>
      <c r="C11" s="3"/>
      <c r="D11">
        <f t="shared" ref="D11:AB11" si="12">C11</f>
        <v>0</v>
      </c>
      <c r="E11">
        <f t="shared" si="12"/>
        <v>0</v>
      </c>
      <c r="F11">
        <f t="shared" si="12"/>
        <v>0</v>
      </c>
      <c r="G11">
        <f t="shared" si="12"/>
        <v>0</v>
      </c>
      <c r="H11">
        <f t="shared" si="12"/>
        <v>0</v>
      </c>
      <c r="I11">
        <f t="shared" si="12"/>
        <v>0</v>
      </c>
      <c r="J11">
        <f t="shared" si="12"/>
        <v>0</v>
      </c>
      <c r="K11">
        <f t="shared" si="12"/>
        <v>0</v>
      </c>
      <c r="L11">
        <f t="shared" si="12"/>
        <v>0</v>
      </c>
      <c r="M11">
        <f t="shared" si="12"/>
        <v>0</v>
      </c>
      <c r="N11">
        <f t="shared" si="12"/>
        <v>0</v>
      </c>
      <c r="O11">
        <f t="shared" si="12"/>
        <v>0</v>
      </c>
      <c r="P11">
        <f t="shared" si="12"/>
        <v>0</v>
      </c>
      <c r="Q11">
        <f t="shared" si="12"/>
        <v>0</v>
      </c>
      <c r="R11">
        <f t="shared" si="12"/>
        <v>0</v>
      </c>
      <c r="S11">
        <f t="shared" si="12"/>
        <v>0</v>
      </c>
      <c r="T11">
        <f t="shared" si="12"/>
        <v>0</v>
      </c>
      <c r="U11">
        <f t="shared" si="12"/>
        <v>0</v>
      </c>
      <c r="V11">
        <f t="shared" si="12"/>
        <v>0</v>
      </c>
      <c r="W11">
        <f t="shared" si="12"/>
        <v>0</v>
      </c>
      <c r="X11">
        <f t="shared" si="12"/>
        <v>0</v>
      </c>
      <c r="Y11">
        <f t="shared" si="12"/>
        <v>0</v>
      </c>
      <c r="Z11">
        <f t="shared" si="12"/>
        <v>0</v>
      </c>
      <c r="AA11">
        <f t="shared" si="12"/>
        <v>0</v>
      </c>
      <c r="AB11">
        <f t="shared" si="12"/>
        <v>0</v>
      </c>
      <c r="AC11">
        <f t="shared" si="1"/>
        <v>0</v>
      </c>
      <c r="AD11">
        <f t="shared" si="2"/>
        <v>0</v>
      </c>
      <c r="AE11">
        <f t="shared" si="3"/>
        <v>0</v>
      </c>
      <c r="AF11">
        <f t="shared" si="4"/>
        <v>0</v>
      </c>
      <c r="AG11">
        <f t="shared" si="5"/>
        <v>0</v>
      </c>
      <c r="AH11">
        <f t="shared" si="6"/>
        <v>0</v>
      </c>
      <c r="AI11">
        <f t="shared" si="7"/>
        <v>0</v>
      </c>
      <c r="AJ11">
        <f t="shared" si="8"/>
        <v>0</v>
      </c>
      <c r="AK11">
        <f t="shared" si="9"/>
        <v>0</v>
      </c>
      <c r="AL11">
        <f t="shared" si="10"/>
        <v>0</v>
      </c>
    </row>
    <row r="12" spans="1:38" x14ac:dyDescent="0.35">
      <c r="A12" t="s">
        <v>149</v>
      </c>
      <c r="B12" t="s">
        <v>647</v>
      </c>
      <c r="C12">
        <v>2700</v>
      </c>
      <c r="D12">
        <f t="shared" ref="D12:AB12" si="13">C12</f>
        <v>2700</v>
      </c>
      <c r="E12">
        <f t="shared" si="13"/>
        <v>2700</v>
      </c>
      <c r="F12">
        <f t="shared" si="13"/>
        <v>2700</v>
      </c>
      <c r="G12">
        <f t="shared" si="13"/>
        <v>2700</v>
      </c>
      <c r="H12">
        <f t="shared" si="13"/>
        <v>2700</v>
      </c>
      <c r="I12">
        <f t="shared" si="13"/>
        <v>2700</v>
      </c>
      <c r="J12">
        <f t="shared" si="13"/>
        <v>2700</v>
      </c>
      <c r="K12">
        <f t="shared" si="13"/>
        <v>2700</v>
      </c>
      <c r="L12">
        <f t="shared" si="13"/>
        <v>2700</v>
      </c>
      <c r="M12">
        <f t="shared" si="13"/>
        <v>2700</v>
      </c>
      <c r="N12">
        <f t="shared" si="13"/>
        <v>2700</v>
      </c>
      <c r="O12">
        <f t="shared" si="13"/>
        <v>2700</v>
      </c>
      <c r="P12">
        <f t="shared" si="13"/>
        <v>2700</v>
      </c>
      <c r="Q12">
        <f t="shared" si="13"/>
        <v>2700</v>
      </c>
      <c r="R12">
        <f t="shared" si="13"/>
        <v>2700</v>
      </c>
      <c r="S12">
        <f t="shared" si="13"/>
        <v>2700</v>
      </c>
      <c r="T12">
        <f t="shared" si="13"/>
        <v>2700</v>
      </c>
      <c r="U12">
        <f t="shared" si="13"/>
        <v>2700</v>
      </c>
      <c r="V12">
        <f t="shared" si="13"/>
        <v>2700</v>
      </c>
      <c r="W12">
        <f t="shared" si="13"/>
        <v>2700</v>
      </c>
      <c r="X12">
        <f t="shared" si="13"/>
        <v>2700</v>
      </c>
      <c r="Y12">
        <f t="shared" si="13"/>
        <v>2700</v>
      </c>
      <c r="Z12">
        <f t="shared" si="13"/>
        <v>2700</v>
      </c>
      <c r="AA12">
        <f t="shared" si="13"/>
        <v>2700</v>
      </c>
      <c r="AB12">
        <f t="shared" si="13"/>
        <v>2700</v>
      </c>
      <c r="AC12">
        <f t="shared" si="1"/>
        <v>2700</v>
      </c>
      <c r="AD12">
        <f t="shared" si="2"/>
        <v>2700</v>
      </c>
      <c r="AE12">
        <f t="shared" si="3"/>
        <v>2700</v>
      </c>
      <c r="AF12">
        <f t="shared" si="4"/>
        <v>2700</v>
      </c>
      <c r="AG12">
        <f t="shared" si="5"/>
        <v>2700</v>
      </c>
      <c r="AH12">
        <f t="shared" si="6"/>
        <v>2700</v>
      </c>
      <c r="AI12">
        <f t="shared" si="7"/>
        <v>2700</v>
      </c>
      <c r="AJ12">
        <f t="shared" si="8"/>
        <v>2700</v>
      </c>
      <c r="AK12">
        <f t="shared" si="9"/>
        <v>2700</v>
      </c>
      <c r="AL12">
        <f t="shared" si="10"/>
        <v>2700</v>
      </c>
    </row>
    <row r="13" spans="1:38" x14ac:dyDescent="0.35">
      <c r="A13" t="s">
        <v>148</v>
      </c>
      <c r="B13" t="s">
        <v>646</v>
      </c>
      <c r="C13">
        <v>500</v>
      </c>
      <c r="D13">
        <f t="shared" ref="D13:AB13" si="14">C13</f>
        <v>500</v>
      </c>
      <c r="E13">
        <f t="shared" si="14"/>
        <v>500</v>
      </c>
      <c r="F13">
        <f t="shared" si="14"/>
        <v>500</v>
      </c>
      <c r="G13">
        <f t="shared" si="14"/>
        <v>500</v>
      </c>
      <c r="H13">
        <f t="shared" si="14"/>
        <v>500</v>
      </c>
      <c r="I13">
        <f t="shared" si="14"/>
        <v>500</v>
      </c>
      <c r="J13">
        <f t="shared" si="14"/>
        <v>500</v>
      </c>
      <c r="K13">
        <f t="shared" si="14"/>
        <v>500</v>
      </c>
      <c r="L13">
        <f t="shared" si="14"/>
        <v>500</v>
      </c>
      <c r="M13">
        <f t="shared" si="14"/>
        <v>500</v>
      </c>
      <c r="N13">
        <f t="shared" si="14"/>
        <v>500</v>
      </c>
      <c r="O13">
        <f t="shared" si="14"/>
        <v>500</v>
      </c>
      <c r="P13">
        <f t="shared" si="14"/>
        <v>500</v>
      </c>
      <c r="Q13">
        <f t="shared" si="14"/>
        <v>500</v>
      </c>
      <c r="R13">
        <f t="shared" si="14"/>
        <v>500</v>
      </c>
      <c r="S13">
        <f t="shared" si="14"/>
        <v>500</v>
      </c>
      <c r="T13">
        <f t="shared" si="14"/>
        <v>500</v>
      </c>
      <c r="U13">
        <f t="shared" si="14"/>
        <v>500</v>
      </c>
      <c r="V13">
        <f t="shared" si="14"/>
        <v>500</v>
      </c>
      <c r="W13">
        <f t="shared" si="14"/>
        <v>500</v>
      </c>
      <c r="X13">
        <f t="shared" si="14"/>
        <v>500</v>
      </c>
      <c r="Y13">
        <f t="shared" si="14"/>
        <v>500</v>
      </c>
      <c r="Z13">
        <f t="shared" si="14"/>
        <v>500</v>
      </c>
      <c r="AA13">
        <f t="shared" si="14"/>
        <v>500</v>
      </c>
      <c r="AB13">
        <f t="shared" si="14"/>
        <v>500</v>
      </c>
      <c r="AC13">
        <f t="shared" si="1"/>
        <v>500</v>
      </c>
      <c r="AD13">
        <f t="shared" si="2"/>
        <v>500</v>
      </c>
      <c r="AE13">
        <f t="shared" si="3"/>
        <v>500</v>
      </c>
      <c r="AF13">
        <f t="shared" si="4"/>
        <v>500</v>
      </c>
      <c r="AG13">
        <f t="shared" si="5"/>
        <v>500</v>
      </c>
      <c r="AH13">
        <f t="shared" si="6"/>
        <v>500</v>
      </c>
      <c r="AI13">
        <f t="shared" si="7"/>
        <v>500</v>
      </c>
      <c r="AJ13">
        <f t="shared" si="8"/>
        <v>500</v>
      </c>
      <c r="AK13">
        <f t="shared" si="9"/>
        <v>500</v>
      </c>
      <c r="AL13">
        <f t="shared" si="10"/>
        <v>500</v>
      </c>
    </row>
    <row r="14" spans="1:38" x14ac:dyDescent="0.35">
      <c r="A14" t="s">
        <v>147</v>
      </c>
      <c r="B14" t="s">
        <v>645</v>
      </c>
      <c r="C14">
        <v>580</v>
      </c>
      <c r="D14">
        <f t="shared" ref="D14:AB14" si="15">C14</f>
        <v>580</v>
      </c>
      <c r="E14">
        <f t="shared" si="15"/>
        <v>580</v>
      </c>
      <c r="F14">
        <f t="shared" si="15"/>
        <v>580</v>
      </c>
      <c r="G14">
        <f t="shared" si="15"/>
        <v>580</v>
      </c>
      <c r="H14">
        <f t="shared" si="15"/>
        <v>580</v>
      </c>
      <c r="I14">
        <f t="shared" si="15"/>
        <v>580</v>
      </c>
      <c r="J14">
        <f t="shared" si="15"/>
        <v>580</v>
      </c>
      <c r="K14">
        <f t="shared" si="15"/>
        <v>580</v>
      </c>
      <c r="L14">
        <f t="shared" si="15"/>
        <v>580</v>
      </c>
      <c r="M14">
        <f t="shared" si="15"/>
        <v>580</v>
      </c>
      <c r="N14">
        <f t="shared" si="15"/>
        <v>580</v>
      </c>
      <c r="O14">
        <f t="shared" si="15"/>
        <v>580</v>
      </c>
      <c r="P14">
        <f t="shared" si="15"/>
        <v>580</v>
      </c>
      <c r="Q14">
        <f t="shared" si="15"/>
        <v>580</v>
      </c>
      <c r="R14">
        <f t="shared" si="15"/>
        <v>580</v>
      </c>
      <c r="S14">
        <f t="shared" si="15"/>
        <v>580</v>
      </c>
      <c r="T14">
        <f t="shared" si="15"/>
        <v>580</v>
      </c>
      <c r="U14">
        <f t="shared" si="15"/>
        <v>580</v>
      </c>
      <c r="V14">
        <f t="shared" si="15"/>
        <v>580</v>
      </c>
      <c r="W14">
        <f t="shared" si="15"/>
        <v>580</v>
      </c>
      <c r="X14">
        <f t="shared" si="15"/>
        <v>580</v>
      </c>
      <c r="Y14">
        <f t="shared" si="15"/>
        <v>580</v>
      </c>
      <c r="Z14">
        <f t="shared" si="15"/>
        <v>580</v>
      </c>
      <c r="AA14">
        <f t="shared" si="15"/>
        <v>580</v>
      </c>
      <c r="AB14">
        <f t="shared" si="15"/>
        <v>580</v>
      </c>
      <c r="AC14">
        <f t="shared" si="1"/>
        <v>580</v>
      </c>
      <c r="AD14">
        <f t="shared" si="2"/>
        <v>580</v>
      </c>
      <c r="AE14">
        <f t="shared" si="3"/>
        <v>580</v>
      </c>
      <c r="AF14">
        <f t="shared" si="4"/>
        <v>580</v>
      </c>
      <c r="AG14">
        <f t="shared" si="5"/>
        <v>580</v>
      </c>
      <c r="AH14">
        <f t="shared" si="6"/>
        <v>580</v>
      </c>
      <c r="AI14">
        <f t="shared" si="7"/>
        <v>580</v>
      </c>
      <c r="AJ14">
        <f t="shared" si="8"/>
        <v>580</v>
      </c>
      <c r="AK14">
        <f t="shared" si="9"/>
        <v>580</v>
      </c>
      <c r="AL14">
        <f t="shared" si="10"/>
        <v>580</v>
      </c>
    </row>
    <row r="17" spans="1:38" x14ac:dyDescent="0.35">
      <c r="A17" t="s">
        <v>8</v>
      </c>
    </row>
    <row r="21" spans="1:38" x14ac:dyDescent="0.35">
      <c r="A21" t="s">
        <v>20</v>
      </c>
      <c r="B21" t="s">
        <v>41</v>
      </c>
      <c r="C21" t="s">
        <v>22</v>
      </c>
      <c r="D21">
        <v>0</v>
      </c>
      <c r="E21" t="s">
        <v>4</v>
      </c>
    </row>
    <row r="22" spans="1:38" x14ac:dyDescent="0.35">
      <c r="A22" t="s">
        <v>42</v>
      </c>
    </row>
    <row r="24" spans="1:38" x14ac:dyDescent="0.35">
      <c r="C24">
        <v>2020</v>
      </c>
      <c r="D24">
        <v>2021</v>
      </c>
      <c r="E24">
        <v>2022</v>
      </c>
      <c r="F24">
        <v>2023</v>
      </c>
      <c r="G24">
        <v>2024</v>
      </c>
      <c r="H24">
        <v>2025</v>
      </c>
      <c r="I24">
        <v>2026</v>
      </c>
      <c r="J24">
        <v>2027</v>
      </c>
      <c r="K24">
        <v>2028</v>
      </c>
      <c r="L24">
        <v>2029</v>
      </c>
      <c r="M24">
        <v>2030</v>
      </c>
      <c r="N24">
        <v>2031</v>
      </c>
      <c r="O24">
        <v>2032</v>
      </c>
      <c r="P24">
        <v>2033</v>
      </c>
      <c r="Q24">
        <v>2034</v>
      </c>
      <c r="R24">
        <v>2035</v>
      </c>
      <c r="S24">
        <v>2036</v>
      </c>
      <c r="T24">
        <v>2037</v>
      </c>
      <c r="U24">
        <v>2038</v>
      </c>
      <c r="V24">
        <v>2039</v>
      </c>
      <c r="W24">
        <v>2040</v>
      </c>
      <c r="X24">
        <v>2041</v>
      </c>
      <c r="Y24">
        <v>2042</v>
      </c>
      <c r="Z24">
        <v>2043</v>
      </c>
      <c r="AA24">
        <v>2044</v>
      </c>
      <c r="AB24">
        <v>2045</v>
      </c>
      <c r="AC24">
        <v>2046</v>
      </c>
      <c r="AD24">
        <v>2047</v>
      </c>
      <c r="AE24">
        <v>2048</v>
      </c>
      <c r="AF24">
        <v>2049</v>
      </c>
      <c r="AG24">
        <v>2050</v>
      </c>
      <c r="AH24">
        <v>2051</v>
      </c>
      <c r="AI24">
        <v>2052</v>
      </c>
      <c r="AJ24">
        <v>2053</v>
      </c>
      <c r="AK24">
        <v>2054</v>
      </c>
      <c r="AL24" t="s">
        <v>1418</v>
      </c>
    </row>
    <row r="25" spans="1:38" x14ac:dyDescent="0.35">
      <c r="A25" t="s">
        <v>152</v>
      </c>
      <c r="B25" t="s">
        <v>649</v>
      </c>
      <c r="C25">
        <v>0.76</v>
      </c>
      <c r="D25">
        <f t="shared" ref="D25:AB25" si="16">C25</f>
        <v>0.76</v>
      </c>
      <c r="E25">
        <f t="shared" si="16"/>
        <v>0.76</v>
      </c>
      <c r="F25">
        <f t="shared" si="16"/>
        <v>0.76</v>
      </c>
      <c r="G25">
        <f t="shared" si="16"/>
        <v>0.76</v>
      </c>
      <c r="H25">
        <f t="shared" si="16"/>
        <v>0.76</v>
      </c>
      <c r="I25">
        <f t="shared" si="16"/>
        <v>0.76</v>
      </c>
      <c r="J25">
        <f t="shared" si="16"/>
        <v>0.76</v>
      </c>
      <c r="K25">
        <f t="shared" si="16"/>
        <v>0.76</v>
      </c>
      <c r="L25">
        <f t="shared" si="16"/>
        <v>0.76</v>
      </c>
      <c r="M25">
        <f t="shared" si="16"/>
        <v>0.76</v>
      </c>
      <c r="N25">
        <f t="shared" si="16"/>
        <v>0.76</v>
      </c>
      <c r="O25">
        <f t="shared" si="16"/>
        <v>0.76</v>
      </c>
      <c r="P25">
        <f t="shared" si="16"/>
        <v>0.76</v>
      </c>
      <c r="Q25">
        <f t="shared" si="16"/>
        <v>0.76</v>
      </c>
      <c r="R25">
        <f t="shared" si="16"/>
        <v>0.76</v>
      </c>
      <c r="S25">
        <f t="shared" si="16"/>
        <v>0.76</v>
      </c>
      <c r="T25">
        <f t="shared" si="16"/>
        <v>0.76</v>
      </c>
      <c r="U25">
        <f t="shared" si="16"/>
        <v>0.76</v>
      </c>
      <c r="V25">
        <f t="shared" si="16"/>
        <v>0.76</v>
      </c>
      <c r="W25">
        <f t="shared" si="16"/>
        <v>0.76</v>
      </c>
      <c r="X25">
        <f t="shared" si="16"/>
        <v>0.76</v>
      </c>
      <c r="Y25">
        <f t="shared" si="16"/>
        <v>0.76</v>
      </c>
      <c r="Z25">
        <f t="shared" si="16"/>
        <v>0.76</v>
      </c>
      <c r="AA25">
        <f t="shared" si="16"/>
        <v>0.76</v>
      </c>
      <c r="AB25">
        <f t="shared" si="16"/>
        <v>0.76</v>
      </c>
      <c r="AC25">
        <f t="shared" ref="AC25:AC30" si="17">AB25</f>
        <v>0.76</v>
      </c>
      <c r="AD25">
        <f t="shared" ref="AD25:AD30" si="18">AC25</f>
        <v>0.76</v>
      </c>
      <c r="AE25">
        <f t="shared" ref="AE25:AE30" si="19">AD25</f>
        <v>0.76</v>
      </c>
      <c r="AF25">
        <f t="shared" ref="AF25:AF30" si="20">AE25</f>
        <v>0.76</v>
      </c>
      <c r="AG25">
        <f t="shared" ref="AG25:AG30" si="21">AF25</f>
        <v>0.76</v>
      </c>
      <c r="AH25">
        <f t="shared" ref="AH25:AH30" si="22">AG25</f>
        <v>0.76</v>
      </c>
      <c r="AI25">
        <f t="shared" ref="AI25:AI30" si="23">AH25</f>
        <v>0.76</v>
      </c>
      <c r="AJ25">
        <f t="shared" ref="AJ25:AJ30" si="24">AI25</f>
        <v>0.76</v>
      </c>
      <c r="AK25">
        <f t="shared" ref="AK25:AK30" si="25">AJ25</f>
        <v>0.76</v>
      </c>
      <c r="AL25">
        <f t="shared" ref="AL25:AL30" si="26">AK25</f>
        <v>0.76</v>
      </c>
    </row>
    <row r="26" spans="1:38" x14ac:dyDescent="0.35">
      <c r="A26" t="s">
        <v>151</v>
      </c>
      <c r="B26" t="s">
        <v>648</v>
      </c>
      <c r="C26">
        <v>0.56999999999999995</v>
      </c>
      <c r="D26">
        <f t="shared" ref="D26:AB26" si="27">C26</f>
        <v>0.56999999999999995</v>
      </c>
      <c r="E26">
        <f t="shared" si="27"/>
        <v>0.56999999999999995</v>
      </c>
      <c r="F26">
        <f t="shared" si="27"/>
        <v>0.56999999999999995</v>
      </c>
      <c r="G26">
        <f t="shared" si="27"/>
        <v>0.56999999999999995</v>
      </c>
      <c r="H26">
        <f t="shared" si="27"/>
        <v>0.56999999999999995</v>
      </c>
      <c r="I26">
        <f t="shared" si="27"/>
        <v>0.56999999999999995</v>
      </c>
      <c r="J26">
        <f t="shared" si="27"/>
        <v>0.56999999999999995</v>
      </c>
      <c r="K26">
        <f t="shared" si="27"/>
        <v>0.56999999999999995</v>
      </c>
      <c r="L26">
        <f t="shared" si="27"/>
        <v>0.56999999999999995</v>
      </c>
      <c r="M26">
        <f t="shared" si="27"/>
        <v>0.56999999999999995</v>
      </c>
      <c r="N26">
        <f t="shared" si="27"/>
        <v>0.56999999999999995</v>
      </c>
      <c r="O26">
        <f t="shared" si="27"/>
        <v>0.56999999999999995</v>
      </c>
      <c r="P26">
        <f t="shared" si="27"/>
        <v>0.56999999999999995</v>
      </c>
      <c r="Q26">
        <f t="shared" si="27"/>
        <v>0.56999999999999995</v>
      </c>
      <c r="R26">
        <f t="shared" si="27"/>
        <v>0.56999999999999995</v>
      </c>
      <c r="S26">
        <f t="shared" si="27"/>
        <v>0.56999999999999995</v>
      </c>
      <c r="T26">
        <f t="shared" si="27"/>
        <v>0.56999999999999995</v>
      </c>
      <c r="U26">
        <f t="shared" si="27"/>
        <v>0.56999999999999995</v>
      </c>
      <c r="V26">
        <f t="shared" si="27"/>
        <v>0.56999999999999995</v>
      </c>
      <c r="W26">
        <f t="shared" si="27"/>
        <v>0.56999999999999995</v>
      </c>
      <c r="X26">
        <f t="shared" si="27"/>
        <v>0.56999999999999995</v>
      </c>
      <c r="Y26">
        <f t="shared" si="27"/>
        <v>0.56999999999999995</v>
      </c>
      <c r="Z26">
        <f t="shared" si="27"/>
        <v>0.56999999999999995</v>
      </c>
      <c r="AA26">
        <f t="shared" si="27"/>
        <v>0.56999999999999995</v>
      </c>
      <c r="AB26">
        <f t="shared" si="27"/>
        <v>0.56999999999999995</v>
      </c>
      <c r="AC26">
        <f t="shared" si="17"/>
        <v>0.56999999999999995</v>
      </c>
      <c r="AD26">
        <f t="shared" si="18"/>
        <v>0.56999999999999995</v>
      </c>
      <c r="AE26">
        <f t="shared" si="19"/>
        <v>0.56999999999999995</v>
      </c>
      <c r="AF26">
        <f t="shared" si="20"/>
        <v>0.56999999999999995</v>
      </c>
      <c r="AG26">
        <f t="shared" si="21"/>
        <v>0.56999999999999995</v>
      </c>
      <c r="AH26">
        <f t="shared" si="22"/>
        <v>0.56999999999999995</v>
      </c>
      <c r="AI26">
        <f t="shared" si="23"/>
        <v>0.56999999999999995</v>
      </c>
      <c r="AJ26">
        <f t="shared" si="24"/>
        <v>0.56999999999999995</v>
      </c>
      <c r="AK26">
        <f t="shared" si="25"/>
        <v>0.56999999999999995</v>
      </c>
      <c r="AL26">
        <f t="shared" si="26"/>
        <v>0.56999999999999995</v>
      </c>
    </row>
    <row r="27" spans="1:38" x14ac:dyDescent="0.35">
      <c r="A27" s="20" t="s">
        <v>150</v>
      </c>
      <c r="C27" s="20">
        <v>0.65</v>
      </c>
      <c r="D27" s="20">
        <f t="shared" ref="D27:AB27" si="28">C27</f>
        <v>0.65</v>
      </c>
      <c r="E27" s="20">
        <f t="shared" si="28"/>
        <v>0.65</v>
      </c>
      <c r="F27" s="20">
        <f t="shared" si="28"/>
        <v>0.65</v>
      </c>
      <c r="G27" s="20">
        <f t="shared" si="28"/>
        <v>0.65</v>
      </c>
      <c r="H27" s="20">
        <f t="shared" si="28"/>
        <v>0.65</v>
      </c>
      <c r="I27" s="20">
        <f t="shared" si="28"/>
        <v>0.65</v>
      </c>
      <c r="J27" s="20">
        <f t="shared" si="28"/>
        <v>0.65</v>
      </c>
      <c r="K27" s="20">
        <f t="shared" si="28"/>
        <v>0.65</v>
      </c>
      <c r="L27" s="20">
        <f t="shared" si="28"/>
        <v>0.65</v>
      </c>
      <c r="M27" s="20">
        <f t="shared" si="28"/>
        <v>0.65</v>
      </c>
      <c r="N27" s="20">
        <f t="shared" si="28"/>
        <v>0.65</v>
      </c>
      <c r="O27" s="20">
        <f t="shared" si="28"/>
        <v>0.65</v>
      </c>
      <c r="P27" s="20">
        <f t="shared" si="28"/>
        <v>0.65</v>
      </c>
      <c r="Q27" s="20">
        <f t="shared" si="28"/>
        <v>0.65</v>
      </c>
      <c r="R27" s="20">
        <f t="shared" si="28"/>
        <v>0.65</v>
      </c>
      <c r="S27" s="20">
        <f t="shared" si="28"/>
        <v>0.65</v>
      </c>
      <c r="T27" s="20">
        <f t="shared" si="28"/>
        <v>0.65</v>
      </c>
      <c r="U27" s="20">
        <f t="shared" si="28"/>
        <v>0.65</v>
      </c>
      <c r="V27" s="20">
        <f t="shared" si="28"/>
        <v>0.65</v>
      </c>
      <c r="W27" s="20">
        <f t="shared" si="28"/>
        <v>0.65</v>
      </c>
      <c r="X27" s="20">
        <f t="shared" si="28"/>
        <v>0.65</v>
      </c>
      <c r="Y27" s="20">
        <f t="shared" si="28"/>
        <v>0.65</v>
      </c>
      <c r="Z27" s="20">
        <f t="shared" si="28"/>
        <v>0.65</v>
      </c>
      <c r="AA27" s="20">
        <f t="shared" si="28"/>
        <v>0.65</v>
      </c>
      <c r="AB27" s="20">
        <f t="shared" si="28"/>
        <v>0.65</v>
      </c>
      <c r="AC27" s="20">
        <f t="shared" si="17"/>
        <v>0.65</v>
      </c>
      <c r="AD27" s="20">
        <f t="shared" si="18"/>
        <v>0.65</v>
      </c>
      <c r="AE27" s="20">
        <f t="shared" si="19"/>
        <v>0.65</v>
      </c>
      <c r="AF27" s="20">
        <f t="shared" si="20"/>
        <v>0.65</v>
      </c>
      <c r="AG27" s="20">
        <f t="shared" si="21"/>
        <v>0.65</v>
      </c>
      <c r="AH27" s="20">
        <f t="shared" si="22"/>
        <v>0.65</v>
      </c>
      <c r="AI27" s="20">
        <f t="shared" si="23"/>
        <v>0.65</v>
      </c>
      <c r="AJ27" s="20">
        <f t="shared" si="24"/>
        <v>0.65</v>
      </c>
      <c r="AK27" s="20">
        <f t="shared" si="25"/>
        <v>0.65</v>
      </c>
      <c r="AL27" s="20">
        <f t="shared" si="26"/>
        <v>0.65</v>
      </c>
    </row>
    <row r="28" spans="1:38" x14ac:dyDescent="0.35">
      <c r="A28" t="s">
        <v>149</v>
      </c>
      <c r="B28" t="s">
        <v>647</v>
      </c>
      <c r="C28">
        <v>0.13</v>
      </c>
      <c r="D28">
        <f t="shared" ref="D28:AB28" si="29">C28</f>
        <v>0.13</v>
      </c>
      <c r="E28">
        <f t="shared" si="29"/>
        <v>0.13</v>
      </c>
      <c r="F28">
        <f t="shared" si="29"/>
        <v>0.13</v>
      </c>
      <c r="G28">
        <f t="shared" si="29"/>
        <v>0.13</v>
      </c>
      <c r="H28">
        <f t="shared" si="29"/>
        <v>0.13</v>
      </c>
      <c r="I28">
        <f t="shared" si="29"/>
        <v>0.13</v>
      </c>
      <c r="J28">
        <f t="shared" si="29"/>
        <v>0.13</v>
      </c>
      <c r="K28">
        <f t="shared" si="29"/>
        <v>0.13</v>
      </c>
      <c r="L28">
        <f t="shared" si="29"/>
        <v>0.13</v>
      </c>
      <c r="M28">
        <f t="shared" si="29"/>
        <v>0.13</v>
      </c>
      <c r="N28">
        <f t="shared" si="29"/>
        <v>0.13</v>
      </c>
      <c r="O28">
        <f t="shared" si="29"/>
        <v>0.13</v>
      </c>
      <c r="P28">
        <f t="shared" si="29"/>
        <v>0.13</v>
      </c>
      <c r="Q28">
        <f t="shared" si="29"/>
        <v>0.13</v>
      </c>
      <c r="R28">
        <f t="shared" si="29"/>
        <v>0.13</v>
      </c>
      <c r="S28">
        <f t="shared" si="29"/>
        <v>0.13</v>
      </c>
      <c r="T28">
        <f t="shared" si="29"/>
        <v>0.13</v>
      </c>
      <c r="U28">
        <f t="shared" si="29"/>
        <v>0.13</v>
      </c>
      <c r="V28">
        <f t="shared" si="29"/>
        <v>0.13</v>
      </c>
      <c r="W28">
        <f t="shared" si="29"/>
        <v>0.13</v>
      </c>
      <c r="X28">
        <f t="shared" si="29"/>
        <v>0.13</v>
      </c>
      <c r="Y28">
        <f t="shared" si="29"/>
        <v>0.13</v>
      </c>
      <c r="Z28">
        <f t="shared" si="29"/>
        <v>0.13</v>
      </c>
      <c r="AA28">
        <f t="shared" si="29"/>
        <v>0.13</v>
      </c>
      <c r="AB28">
        <f t="shared" si="29"/>
        <v>0.13</v>
      </c>
      <c r="AC28">
        <f t="shared" si="17"/>
        <v>0.13</v>
      </c>
      <c r="AD28">
        <f t="shared" si="18"/>
        <v>0.13</v>
      </c>
      <c r="AE28">
        <f t="shared" si="19"/>
        <v>0.13</v>
      </c>
      <c r="AF28">
        <f t="shared" si="20"/>
        <v>0.13</v>
      </c>
      <c r="AG28">
        <f t="shared" si="21"/>
        <v>0.13</v>
      </c>
      <c r="AH28">
        <f t="shared" si="22"/>
        <v>0.13</v>
      </c>
      <c r="AI28">
        <f t="shared" si="23"/>
        <v>0.13</v>
      </c>
      <c r="AJ28">
        <f t="shared" si="24"/>
        <v>0.13</v>
      </c>
      <c r="AK28">
        <f t="shared" si="25"/>
        <v>0.13</v>
      </c>
      <c r="AL28">
        <f t="shared" si="26"/>
        <v>0.13</v>
      </c>
    </row>
    <row r="29" spans="1:38" x14ac:dyDescent="0.35">
      <c r="A29" t="s">
        <v>148</v>
      </c>
      <c r="B29" t="s">
        <v>646</v>
      </c>
      <c r="C29">
        <v>0.62</v>
      </c>
      <c r="D29">
        <f t="shared" ref="D29:AB29" si="30">C29</f>
        <v>0.62</v>
      </c>
      <c r="E29">
        <f t="shared" si="30"/>
        <v>0.62</v>
      </c>
      <c r="F29">
        <f t="shared" si="30"/>
        <v>0.62</v>
      </c>
      <c r="G29">
        <f t="shared" si="30"/>
        <v>0.62</v>
      </c>
      <c r="H29">
        <f t="shared" si="30"/>
        <v>0.62</v>
      </c>
      <c r="I29">
        <f t="shared" si="30"/>
        <v>0.62</v>
      </c>
      <c r="J29">
        <f t="shared" si="30"/>
        <v>0.62</v>
      </c>
      <c r="K29">
        <f t="shared" si="30"/>
        <v>0.62</v>
      </c>
      <c r="L29">
        <f t="shared" si="30"/>
        <v>0.62</v>
      </c>
      <c r="M29">
        <f t="shared" si="30"/>
        <v>0.62</v>
      </c>
      <c r="N29">
        <f t="shared" si="30"/>
        <v>0.62</v>
      </c>
      <c r="O29">
        <f t="shared" si="30"/>
        <v>0.62</v>
      </c>
      <c r="P29">
        <f t="shared" si="30"/>
        <v>0.62</v>
      </c>
      <c r="Q29">
        <f t="shared" si="30"/>
        <v>0.62</v>
      </c>
      <c r="R29">
        <f t="shared" si="30"/>
        <v>0.62</v>
      </c>
      <c r="S29">
        <f t="shared" si="30"/>
        <v>0.62</v>
      </c>
      <c r="T29">
        <f t="shared" si="30"/>
        <v>0.62</v>
      </c>
      <c r="U29">
        <f t="shared" si="30"/>
        <v>0.62</v>
      </c>
      <c r="V29">
        <f t="shared" si="30"/>
        <v>0.62</v>
      </c>
      <c r="W29">
        <f t="shared" si="30"/>
        <v>0.62</v>
      </c>
      <c r="X29">
        <f t="shared" si="30"/>
        <v>0.62</v>
      </c>
      <c r="Y29">
        <f t="shared" si="30"/>
        <v>0.62</v>
      </c>
      <c r="Z29">
        <f t="shared" si="30"/>
        <v>0.62</v>
      </c>
      <c r="AA29">
        <f t="shared" si="30"/>
        <v>0.62</v>
      </c>
      <c r="AB29">
        <f t="shared" si="30"/>
        <v>0.62</v>
      </c>
      <c r="AC29">
        <f t="shared" si="17"/>
        <v>0.62</v>
      </c>
      <c r="AD29">
        <f t="shared" si="18"/>
        <v>0.62</v>
      </c>
      <c r="AE29">
        <f t="shared" si="19"/>
        <v>0.62</v>
      </c>
      <c r="AF29">
        <f t="shared" si="20"/>
        <v>0.62</v>
      </c>
      <c r="AG29">
        <f t="shared" si="21"/>
        <v>0.62</v>
      </c>
      <c r="AH29">
        <f t="shared" si="22"/>
        <v>0.62</v>
      </c>
      <c r="AI29">
        <f t="shared" si="23"/>
        <v>0.62</v>
      </c>
      <c r="AJ29">
        <f t="shared" si="24"/>
        <v>0.62</v>
      </c>
      <c r="AK29">
        <f t="shared" si="25"/>
        <v>0.62</v>
      </c>
      <c r="AL29">
        <f t="shared" si="26"/>
        <v>0.62</v>
      </c>
    </row>
    <row r="30" spans="1:38" x14ac:dyDescent="0.35">
      <c r="A30" t="s">
        <v>147</v>
      </c>
      <c r="B30" t="s">
        <v>645</v>
      </c>
      <c r="C30">
        <v>0.55000000000000004</v>
      </c>
      <c r="D30">
        <f t="shared" ref="D30:AB30" si="31">C30</f>
        <v>0.55000000000000004</v>
      </c>
      <c r="E30">
        <f t="shared" si="31"/>
        <v>0.55000000000000004</v>
      </c>
      <c r="F30">
        <f t="shared" si="31"/>
        <v>0.55000000000000004</v>
      </c>
      <c r="G30">
        <f t="shared" si="31"/>
        <v>0.55000000000000004</v>
      </c>
      <c r="H30">
        <f t="shared" si="31"/>
        <v>0.55000000000000004</v>
      </c>
      <c r="I30">
        <f t="shared" si="31"/>
        <v>0.55000000000000004</v>
      </c>
      <c r="J30">
        <f t="shared" si="31"/>
        <v>0.55000000000000004</v>
      </c>
      <c r="K30">
        <f t="shared" si="31"/>
        <v>0.55000000000000004</v>
      </c>
      <c r="L30">
        <f t="shared" si="31"/>
        <v>0.55000000000000004</v>
      </c>
      <c r="M30">
        <f t="shared" si="31"/>
        <v>0.55000000000000004</v>
      </c>
      <c r="N30">
        <f t="shared" si="31"/>
        <v>0.55000000000000004</v>
      </c>
      <c r="O30">
        <f t="shared" si="31"/>
        <v>0.55000000000000004</v>
      </c>
      <c r="P30">
        <f t="shared" si="31"/>
        <v>0.55000000000000004</v>
      </c>
      <c r="Q30">
        <f t="shared" si="31"/>
        <v>0.55000000000000004</v>
      </c>
      <c r="R30">
        <f t="shared" si="31"/>
        <v>0.55000000000000004</v>
      </c>
      <c r="S30">
        <f t="shared" si="31"/>
        <v>0.55000000000000004</v>
      </c>
      <c r="T30">
        <f t="shared" si="31"/>
        <v>0.55000000000000004</v>
      </c>
      <c r="U30">
        <f t="shared" si="31"/>
        <v>0.55000000000000004</v>
      </c>
      <c r="V30">
        <f t="shared" si="31"/>
        <v>0.55000000000000004</v>
      </c>
      <c r="W30">
        <f t="shared" si="31"/>
        <v>0.55000000000000004</v>
      </c>
      <c r="X30">
        <f t="shared" si="31"/>
        <v>0.55000000000000004</v>
      </c>
      <c r="Y30">
        <f t="shared" si="31"/>
        <v>0.55000000000000004</v>
      </c>
      <c r="Z30">
        <f t="shared" si="31"/>
        <v>0.55000000000000004</v>
      </c>
      <c r="AA30">
        <f t="shared" si="31"/>
        <v>0.55000000000000004</v>
      </c>
      <c r="AB30">
        <f t="shared" si="31"/>
        <v>0.55000000000000004</v>
      </c>
      <c r="AC30">
        <f t="shared" si="17"/>
        <v>0.55000000000000004</v>
      </c>
      <c r="AD30">
        <f t="shared" si="18"/>
        <v>0.55000000000000004</v>
      </c>
      <c r="AE30">
        <f t="shared" si="19"/>
        <v>0.55000000000000004</v>
      </c>
      <c r="AF30">
        <f t="shared" si="20"/>
        <v>0.55000000000000004</v>
      </c>
      <c r="AG30">
        <f t="shared" si="21"/>
        <v>0.55000000000000004</v>
      </c>
      <c r="AH30">
        <f t="shared" si="22"/>
        <v>0.55000000000000004</v>
      </c>
      <c r="AI30">
        <f t="shared" si="23"/>
        <v>0.55000000000000004</v>
      </c>
      <c r="AJ30">
        <f t="shared" si="24"/>
        <v>0.55000000000000004</v>
      </c>
      <c r="AK30">
        <f t="shared" si="25"/>
        <v>0.55000000000000004</v>
      </c>
      <c r="AL30">
        <f t="shared" si="26"/>
        <v>0.55000000000000004</v>
      </c>
    </row>
    <row r="33" spans="1:5" x14ac:dyDescent="0.35">
      <c r="A33" t="s">
        <v>8</v>
      </c>
    </row>
    <row r="36" spans="1:5" x14ac:dyDescent="0.35">
      <c r="A36" t="s">
        <v>20</v>
      </c>
      <c r="B36" t="s">
        <v>60</v>
      </c>
      <c r="C36" t="s">
        <v>22</v>
      </c>
      <c r="D36">
        <v>9999</v>
      </c>
      <c r="E36" t="s">
        <v>4</v>
      </c>
    </row>
    <row r="37" spans="1:5" x14ac:dyDescent="0.35">
      <c r="A37" t="s">
        <v>8</v>
      </c>
    </row>
    <row r="39" spans="1:5" x14ac:dyDescent="0.35">
      <c r="A39" t="s">
        <v>20</v>
      </c>
      <c r="B39" t="s">
        <v>61</v>
      </c>
      <c r="C39" t="s">
        <v>22</v>
      </c>
      <c r="D39">
        <v>9999</v>
      </c>
      <c r="E39" t="s">
        <v>4</v>
      </c>
    </row>
    <row r="40" spans="1:5" x14ac:dyDescent="0.35">
      <c r="A40" t="s">
        <v>8</v>
      </c>
    </row>
    <row r="42" spans="1:5" x14ac:dyDescent="0.35">
      <c r="A42" t="s">
        <v>161</v>
      </c>
    </row>
    <row r="43" spans="1:5" x14ac:dyDescent="0.35">
      <c r="A43" t="s">
        <v>153</v>
      </c>
      <c r="B43" t="s">
        <v>159</v>
      </c>
      <c r="C43" t="s">
        <v>158</v>
      </c>
      <c r="D43" t="s">
        <v>157</v>
      </c>
    </row>
    <row r="44" spans="1:5" x14ac:dyDescent="0.35">
      <c r="A44" t="s">
        <v>152</v>
      </c>
      <c r="B44" t="s">
        <v>121</v>
      </c>
      <c r="C44">
        <v>1</v>
      </c>
      <c r="D44" s="7">
        <f>'[2]reserviors '!AD3</f>
        <v>0</v>
      </c>
    </row>
    <row r="45" spans="1:5" x14ac:dyDescent="0.35">
      <c r="A45" t="s">
        <v>151</v>
      </c>
      <c r="B45" t="s">
        <v>124</v>
      </c>
      <c r="C45">
        <v>1</v>
      </c>
      <c r="D45" s="7">
        <f>'[2]reserviors '!AD4</f>
        <v>0</v>
      </c>
    </row>
    <row r="46" spans="1:5" x14ac:dyDescent="0.35">
      <c r="A46" s="3" t="s">
        <v>150</v>
      </c>
      <c r="B46" s="3" t="s">
        <v>128</v>
      </c>
      <c r="C46" s="3">
        <v>1</v>
      </c>
      <c r="D46" s="3" t="s">
        <v>156</v>
      </c>
    </row>
    <row r="47" spans="1:5" x14ac:dyDescent="0.35">
      <c r="A47" t="s">
        <v>149</v>
      </c>
      <c r="B47" t="s">
        <v>131</v>
      </c>
      <c r="C47">
        <v>1</v>
      </c>
      <c r="D47" s="7">
        <f>'[2]reserviors '!AD6</f>
        <v>0</v>
      </c>
    </row>
    <row r="48" spans="1:5" x14ac:dyDescent="0.35">
      <c r="A48" t="s">
        <v>148</v>
      </c>
      <c r="B48" t="s">
        <v>134</v>
      </c>
      <c r="C48">
        <v>1</v>
      </c>
      <c r="D48" s="7">
        <f>'[2]reserviors '!AD7</f>
        <v>0</v>
      </c>
    </row>
    <row r="49" spans="1:4" x14ac:dyDescent="0.35">
      <c r="A49" t="s">
        <v>147</v>
      </c>
      <c r="B49" t="s">
        <v>137</v>
      </c>
      <c r="C49">
        <v>1</v>
      </c>
      <c r="D49" s="7">
        <f>'[2]reserviors '!AD8</f>
        <v>0</v>
      </c>
    </row>
    <row r="51" spans="1:4" x14ac:dyDescent="0.35">
      <c r="A51" t="s">
        <v>160</v>
      </c>
    </row>
    <row r="53" spans="1:4" x14ac:dyDescent="0.35">
      <c r="A53" t="s">
        <v>153</v>
      </c>
      <c r="B53" t="s">
        <v>159</v>
      </c>
      <c r="C53" t="s">
        <v>158</v>
      </c>
      <c r="D53" t="s">
        <v>157</v>
      </c>
    </row>
    <row r="54" spans="1:4" x14ac:dyDescent="0.35">
      <c r="A54" t="s">
        <v>152</v>
      </c>
      <c r="B54" t="s">
        <v>121</v>
      </c>
      <c r="C54">
        <v>2</v>
      </c>
      <c r="D54" s="7">
        <f>D44</f>
        <v>0</v>
      </c>
    </row>
    <row r="55" spans="1:4" x14ac:dyDescent="0.35">
      <c r="B55" t="s">
        <v>139</v>
      </c>
      <c r="C55">
        <v>1</v>
      </c>
      <c r="D55">
        <v>1</v>
      </c>
    </row>
    <row r="56" spans="1:4" x14ac:dyDescent="0.35">
      <c r="A56" t="s">
        <v>151</v>
      </c>
      <c r="B56" t="s">
        <v>124</v>
      </c>
      <c r="C56">
        <v>2</v>
      </c>
      <c r="D56" s="7">
        <f>D45</f>
        <v>0</v>
      </c>
    </row>
    <row r="57" spans="1:4" x14ac:dyDescent="0.35">
      <c r="B57" t="s">
        <v>140</v>
      </c>
      <c r="C57">
        <v>1</v>
      </c>
      <c r="D57">
        <v>1</v>
      </c>
    </row>
    <row r="58" spans="1:4" x14ac:dyDescent="0.35">
      <c r="A58" s="3" t="s">
        <v>150</v>
      </c>
      <c r="B58" s="3" t="s">
        <v>128</v>
      </c>
      <c r="C58" s="3">
        <v>2</v>
      </c>
      <c r="D58" s="3" t="s">
        <v>156</v>
      </c>
    </row>
    <row r="59" spans="1:4" x14ac:dyDescent="0.35">
      <c r="A59" s="3"/>
      <c r="B59" s="3" t="s">
        <v>141</v>
      </c>
      <c r="C59" s="3">
        <v>1</v>
      </c>
      <c r="D59" s="3"/>
    </row>
    <row r="60" spans="1:4" x14ac:dyDescent="0.35">
      <c r="A60" t="s">
        <v>149</v>
      </c>
      <c r="B60" t="s">
        <v>131</v>
      </c>
      <c r="C60">
        <v>2</v>
      </c>
      <c r="D60" s="7">
        <f>D47</f>
        <v>0</v>
      </c>
    </row>
    <row r="61" spans="1:4" x14ac:dyDescent="0.35">
      <c r="B61" t="s">
        <v>142</v>
      </c>
      <c r="C61">
        <v>1</v>
      </c>
      <c r="D61">
        <v>1</v>
      </c>
    </row>
    <row r="62" spans="1:4" x14ac:dyDescent="0.35">
      <c r="A62" t="s">
        <v>148</v>
      </c>
      <c r="B62" t="s">
        <v>134</v>
      </c>
      <c r="C62">
        <v>2</v>
      </c>
      <c r="D62" s="7">
        <f>D48</f>
        <v>0</v>
      </c>
    </row>
    <row r="63" spans="1:4" x14ac:dyDescent="0.35">
      <c r="B63" t="s">
        <v>143</v>
      </c>
      <c r="C63">
        <v>1</v>
      </c>
      <c r="D63">
        <v>1</v>
      </c>
    </row>
    <row r="64" spans="1:4" x14ac:dyDescent="0.35">
      <c r="A64" t="s">
        <v>147</v>
      </c>
      <c r="B64" t="s">
        <v>137</v>
      </c>
      <c r="C64">
        <v>2</v>
      </c>
      <c r="D64" s="7">
        <f>D49</f>
        <v>0</v>
      </c>
    </row>
    <row r="65" spans="1:5" x14ac:dyDescent="0.35">
      <c r="B65" t="s">
        <v>144</v>
      </c>
      <c r="C65">
        <v>1</v>
      </c>
      <c r="D65">
        <v>1</v>
      </c>
    </row>
    <row r="68" spans="1:5" x14ac:dyDescent="0.35">
      <c r="A68" t="s">
        <v>20</v>
      </c>
      <c r="B68" t="s">
        <v>28</v>
      </c>
      <c r="C68" t="s">
        <v>22</v>
      </c>
      <c r="D68">
        <v>100000000</v>
      </c>
      <c r="E68" t="s">
        <v>4</v>
      </c>
    </row>
    <row r="70" spans="1:5" x14ac:dyDescent="0.35">
      <c r="A70" t="s">
        <v>8</v>
      </c>
    </row>
    <row r="72" spans="1:5" x14ac:dyDescent="0.35">
      <c r="A72" t="s">
        <v>20</v>
      </c>
      <c r="B72" t="s">
        <v>29</v>
      </c>
      <c r="C72" t="s">
        <v>22</v>
      </c>
      <c r="D72">
        <v>1</v>
      </c>
      <c r="E72" t="s">
        <v>4</v>
      </c>
    </row>
    <row r="73" spans="1:5" x14ac:dyDescent="0.35">
      <c r="A73" t="s">
        <v>8</v>
      </c>
    </row>
    <row r="75" spans="1:5" x14ac:dyDescent="0.35">
      <c r="A75" t="s">
        <v>20</v>
      </c>
      <c r="B75" t="s">
        <v>30</v>
      </c>
      <c r="C75" t="s">
        <v>22</v>
      </c>
      <c r="D75">
        <v>1</v>
      </c>
      <c r="E75" t="s">
        <v>4</v>
      </c>
    </row>
    <row r="76" spans="1:5" x14ac:dyDescent="0.35">
      <c r="A76" t="s">
        <v>8</v>
      </c>
    </row>
    <row r="78" spans="1:5" x14ac:dyDescent="0.35">
      <c r="A78" t="s">
        <v>20</v>
      </c>
      <c r="B78" t="s">
        <v>31</v>
      </c>
      <c r="C78" t="s">
        <v>22</v>
      </c>
      <c r="D78">
        <v>0</v>
      </c>
      <c r="E78" t="s">
        <v>26</v>
      </c>
    </row>
    <row r="79" spans="1:5" x14ac:dyDescent="0.35">
      <c r="A79">
        <v>1</v>
      </c>
      <c r="B79">
        <v>2</v>
      </c>
      <c r="C79">
        <v>3</v>
      </c>
      <c r="D79" t="s">
        <v>32</v>
      </c>
    </row>
    <row r="80" spans="1:5" x14ac:dyDescent="0.35">
      <c r="A80">
        <v>1</v>
      </c>
      <c r="B80">
        <v>1</v>
      </c>
      <c r="C80">
        <v>0</v>
      </c>
      <c r="D80">
        <v>0</v>
      </c>
      <c r="E80">
        <v>0</v>
      </c>
    </row>
    <row r="81" spans="1:5" x14ac:dyDescent="0.35">
      <c r="A81">
        <v>2</v>
      </c>
      <c r="B81">
        <v>0</v>
      </c>
      <c r="C81">
        <v>1</v>
      </c>
      <c r="D81">
        <v>0</v>
      </c>
      <c r="E81">
        <v>0</v>
      </c>
    </row>
    <row r="82" spans="1:5" x14ac:dyDescent="0.35">
      <c r="A82">
        <v>3</v>
      </c>
      <c r="B82">
        <v>0</v>
      </c>
      <c r="C82">
        <v>0</v>
      </c>
      <c r="D82">
        <v>1</v>
      </c>
      <c r="E82">
        <v>0</v>
      </c>
    </row>
    <row r="83" spans="1:5" x14ac:dyDescent="0.35">
      <c r="A83">
        <v>4</v>
      </c>
      <c r="B83">
        <v>0</v>
      </c>
      <c r="C83">
        <v>0</v>
      </c>
      <c r="D83">
        <v>0</v>
      </c>
      <c r="E83">
        <v>1</v>
      </c>
    </row>
    <row r="84" spans="1:5" x14ac:dyDescent="0.35">
      <c r="A84" t="s">
        <v>8</v>
      </c>
    </row>
    <row r="87" spans="1:5" x14ac:dyDescent="0.35">
      <c r="A87" t="s">
        <v>20</v>
      </c>
      <c r="B87" t="s">
        <v>46</v>
      </c>
      <c r="C87" t="s">
        <v>22</v>
      </c>
      <c r="D87">
        <v>80</v>
      </c>
      <c r="E87" t="s">
        <v>4</v>
      </c>
    </row>
    <row r="88" spans="1:5" x14ac:dyDescent="0.35">
      <c r="A88" t="s">
        <v>8</v>
      </c>
    </row>
  </sheetData>
  <pageMargins left="0.7" right="0.7" top="0.75" bottom="0.75" header="0.3" footer="0.3"/>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K72"/>
  <sheetViews>
    <sheetView topLeftCell="S1" workbookViewId="0">
      <selection activeCell="AC6" sqref="AC6"/>
    </sheetView>
  </sheetViews>
  <sheetFormatPr defaultRowHeight="14.5" x14ac:dyDescent="0.35"/>
  <cols>
    <col min="1" max="1" width="17.54296875" customWidth="1"/>
  </cols>
  <sheetData>
    <row r="2" spans="1:37" x14ac:dyDescent="0.35">
      <c r="A2" t="s">
        <v>20</v>
      </c>
      <c r="B2" t="s">
        <v>21</v>
      </c>
      <c r="C2" t="s">
        <v>22</v>
      </c>
      <c r="D2">
        <v>0</v>
      </c>
      <c r="E2" t="s">
        <v>4</v>
      </c>
    </row>
    <row r="3" spans="1:37" x14ac:dyDescent="0.35">
      <c r="A3" t="s">
        <v>8</v>
      </c>
    </row>
    <row r="5" spans="1:37" x14ac:dyDescent="0.35">
      <c r="A5" t="s">
        <v>20</v>
      </c>
      <c r="B5" t="s">
        <v>56</v>
      </c>
      <c r="C5" t="s">
        <v>22</v>
      </c>
      <c r="D5">
        <v>0</v>
      </c>
      <c r="E5" t="s">
        <v>4</v>
      </c>
    </row>
    <row r="6" spans="1:37" ht="15" thickBot="1" x14ac:dyDescent="0.4">
      <c r="A6" t="s">
        <v>42</v>
      </c>
    </row>
    <row r="7" spans="1:37" x14ac:dyDescent="0.35">
      <c r="A7" s="195"/>
      <c r="B7" s="192">
        <v>2020</v>
      </c>
      <c r="C7" s="188">
        <v>2021</v>
      </c>
      <c r="D7" s="188">
        <v>2022</v>
      </c>
      <c r="E7" s="188">
        <v>2023</v>
      </c>
      <c r="F7" s="188">
        <v>2024</v>
      </c>
      <c r="G7" s="188">
        <v>2025</v>
      </c>
      <c r="H7" s="188">
        <v>2026</v>
      </c>
      <c r="I7" s="188">
        <v>2027</v>
      </c>
      <c r="J7" s="188">
        <v>2028</v>
      </c>
      <c r="K7" s="188">
        <v>2029</v>
      </c>
      <c r="L7" s="188">
        <v>2030</v>
      </c>
      <c r="M7" s="188">
        <v>2031</v>
      </c>
      <c r="N7" s="188">
        <v>2032</v>
      </c>
      <c r="O7" s="188">
        <v>2033</v>
      </c>
      <c r="P7" s="188">
        <v>2034</v>
      </c>
      <c r="Q7" s="188">
        <v>2035</v>
      </c>
      <c r="R7" s="188">
        <v>2036</v>
      </c>
      <c r="S7" s="188">
        <v>2037</v>
      </c>
      <c r="T7" s="188">
        <v>2038</v>
      </c>
      <c r="U7" s="188">
        <v>2039</v>
      </c>
      <c r="V7" s="188">
        <v>2040</v>
      </c>
      <c r="W7" s="188">
        <v>2041</v>
      </c>
      <c r="X7" s="188">
        <v>2042</v>
      </c>
      <c r="Y7" s="188">
        <v>2043</v>
      </c>
      <c r="Z7" s="188">
        <v>2044</v>
      </c>
      <c r="AA7" s="189">
        <v>2045</v>
      </c>
      <c r="AB7" s="188">
        <v>2046</v>
      </c>
      <c r="AC7" s="188">
        <v>2047</v>
      </c>
      <c r="AD7" s="188">
        <v>2048</v>
      </c>
      <c r="AE7" s="188">
        <v>2049</v>
      </c>
      <c r="AF7" s="189">
        <v>2050</v>
      </c>
      <c r="AG7" s="188">
        <v>2051</v>
      </c>
      <c r="AH7" s="188">
        <v>2052</v>
      </c>
      <c r="AI7" s="188">
        <v>2053</v>
      </c>
      <c r="AJ7" s="188">
        <v>2054</v>
      </c>
      <c r="AK7" s="189" t="s">
        <v>1418</v>
      </c>
    </row>
    <row r="8" spans="1:37" x14ac:dyDescent="0.35">
      <c r="A8" s="196" t="s">
        <v>236</v>
      </c>
      <c r="B8" s="193">
        <v>27.46</v>
      </c>
      <c r="C8" s="180">
        <v>28.12</v>
      </c>
      <c r="D8" s="180">
        <v>28.77</v>
      </c>
      <c r="E8" s="180">
        <v>29.43</v>
      </c>
      <c r="F8" s="180">
        <v>30.08</v>
      </c>
      <c r="G8" s="180">
        <v>30.74</v>
      </c>
      <c r="H8" s="180">
        <v>31.38</v>
      </c>
      <c r="I8" s="180">
        <v>32.04</v>
      </c>
      <c r="J8" s="180">
        <v>32.684373852500919</v>
      </c>
      <c r="K8" s="180">
        <v>33.340000000000003</v>
      </c>
      <c r="L8" s="180">
        <v>34.01</v>
      </c>
      <c r="M8" s="180">
        <v>34.65</v>
      </c>
      <c r="N8" s="180">
        <v>35.31</v>
      </c>
      <c r="O8" s="180">
        <v>35.979999999999997</v>
      </c>
      <c r="P8" s="180">
        <v>36.659999999999997</v>
      </c>
      <c r="Q8" s="180">
        <v>37.36</v>
      </c>
      <c r="R8" s="179">
        <v>37.869999999999997</v>
      </c>
      <c r="S8" s="179">
        <v>38.380000000000003</v>
      </c>
      <c r="T8" s="179">
        <v>38.89</v>
      </c>
      <c r="U8" s="179">
        <v>39.39</v>
      </c>
      <c r="V8" s="179">
        <v>39.9</v>
      </c>
      <c r="W8" s="179">
        <v>40.409999999999997</v>
      </c>
      <c r="X8" s="179">
        <v>40.92</v>
      </c>
      <c r="Y8" s="179">
        <v>41.43</v>
      </c>
      <c r="Z8" s="179">
        <v>41.94</v>
      </c>
      <c r="AA8" s="190">
        <v>42.45</v>
      </c>
      <c r="AB8" s="186">
        <v>42.96</v>
      </c>
      <c r="AC8" s="179">
        <v>43.46</v>
      </c>
      <c r="AD8" s="179">
        <v>43.97</v>
      </c>
      <c r="AE8" s="179">
        <v>44.48</v>
      </c>
      <c r="AF8" s="179">
        <v>44.990000000000009</v>
      </c>
      <c r="AG8" s="186">
        <v>45.496000000000002</v>
      </c>
      <c r="AH8" s="179">
        <v>46.003999999999998</v>
      </c>
      <c r="AI8" s="179">
        <v>46.512</v>
      </c>
      <c r="AJ8" s="179">
        <v>47.02</v>
      </c>
      <c r="AK8" s="179">
        <v>47.527999999999999</v>
      </c>
    </row>
    <row r="9" spans="1:37" x14ac:dyDescent="0.35">
      <c r="A9" s="196" t="s">
        <v>239</v>
      </c>
      <c r="B9" s="193">
        <v>25.58</v>
      </c>
      <c r="C9" s="180">
        <v>25.81</v>
      </c>
      <c r="D9" s="180">
        <v>26.03</v>
      </c>
      <c r="E9" s="180">
        <v>26.26</v>
      </c>
      <c r="F9" s="180">
        <v>26.49</v>
      </c>
      <c r="G9" s="180">
        <v>26.71</v>
      </c>
      <c r="H9" s="180">
        <v>27.25</v>
      </c>
      <c r="I9" s="180">
        <v>27.78</v>
      </c>
      <c r="J9" s="180">
        <v>28.32</v>
      </c>
      <c r="K9" s="180">
        <v>28.86</v>
      </c>
      <c r="L9" s="180">
        <v>29.39</v>
      </c>
      <c r="M9" s="180">
        <v>29.86</v>
      </c>
      <c r="N9" s="180">
        <v>30.33</v>
      </c>
      <c r="O9" s="180">
        <v>30.79</v>
      </c>
      <c r="P9" s="180">
        <v>31.26</v>
      </c>
      <c r="Q9" s="180">
        <v>31.76</v>
      </c>
      <c r="R9" s="180">
        <v>31.97</v>
      </c>
      <c r="S9" s="180">
        <v>32.200000000000003</v>
      </c>
      <c r="T9" s="180">
        <v>32.44</v>
      </c>
      <c r="U9" s="180">
        <v>32.67</v>
      </c>
      <c r="V9" s="180">
        <v>32.909999999999997</v>
      </c>
      <c r="W9" s="178">
        <v>33.29</v>
      </c>
      <c r="X9" s="178">
        <v>33.67</v>
      </c>
      <c r="Y9" s="178">
        <v>34.049999999999997</v>
      </c>
      <c r="Z9" s="178">
        <v>34.43</v>
      </c>
      <c r="AA9" s="191">
        <v>34.81</v>
      </c>
      <c r="AB9" s="187">
        <v>35.19</v>
      </c>
      <c r="AC9" s="178">
        <v>35.57</v>
      </c>
      <c r="AD9" s="178">
        <v>35.979999999999997</v>
      </c>
      <c r="AE9" s="178">
        <v>36.340000000000003</v>
      </c>
      <c r="AF9" s="178">
        <v>36.72</v>
      </c>
      <c r="AG9" s="187">
        <v>37.109000000000002</v>
      </c>
      <c r="AH9" s="178">
        <v>37.491999999999997</v>
      </c>
      <c r="AI9" s="178">
        <v>37.875</v>
      </c>
      <c r="AJ9" s="178">
        <v>38.258000000000003</v>
      </c>
      <c r="AK9" s="178">
        <v>38.640999999999998</v>
      </c>
    </row>
    <row r="10" spans="1:37" x14ac:dyDescent="0.35">
      <c r="A10" s="196" t="s">
        <v>289</v>
      </c>
      <c r="B10" s="186">
        <v>13.01</v>
      </c>
      <c r="C10" s="179">
        <v>13.18</v>
      </c>
      <c r="D10" s="179">
        <v>13.36</v>
      </c>
      <c r="E10" s="179">
        <v>13.53</v>
      </c>
      <c r="F10" s="179">
        <v>13.69</v>
      </c>
      <c r="G10" s="179">
        <v>13.87</v>
      </c>
      <c r="H10" s="179">
        <v>14.04</v>
      </c>
      <c r="I10" s="179">
        <v>14.21</v>
      </c>
      <c r="J10" s="179">
        <v>14.38</v>
      </c>
      <c r="K10" s="179">
        <v>14.55</v>
      </c>
      <c r="L10" s="179">
        <v>14.73</v>
      </c>
      <c r="M10" s="179">
        <v>14.89</v>
      </c>
      <c r="N10" s="179">
        <v>15.07</v>
      </c>
      <c r="O10" s="179">
        <v>15.24</v>
      </c>
      <c r="P10" s="179">
        <v>15.4</v>
      </c>
      <c r="Q10" s="179">
        <v>15.58</v>
      </c>
      <c r="R10" s="179">
        <v>15.75</v>
      </c>
      <c r="S10" s="179">
        <v>15.93</v>
      </c>
      <c r="T10" s="179">
        <v>16.09</v>
      </c>
      <c r="U10" s="179">
        <v>16.260000000000002</v>
      </c>
      <c r="V10" s="179">
        <v>16.440000000000001</v>
      </c>
      <c r="W10" s="179">
        <v>16.57</v>
      </c>
      <c r="X10" s="179">
        <v>16.690000000000001</v>
      </c>
      <c r="Y10" s="179">
        <v>16.829999999999998</v>
      </c>
      <c r="Z10" s="179">
        <v>16.96</v>
      </c>
      <c r="AA10" s="190">
        <v>17.09</v>
      </c>
      <c r="AB10" s="186">
        <v>17.22</v>
      </c>
      <c r="AC10" s="179">
        <v>17.350000000000001</v>
      </c>
      <c r="AD10" s="179">
        <v>17.48</v>
      </c>
      <c r="AE10" s="179">
        <v>17.61</v>
      </c>
      <c r="AF10" s="179">
        <v>17.739999999999998</v>
      </c>
      <c r="AG10" s="186">
        <v>17.87</v>
      </c>
      <c r="AH10" s="179">
        <v>18</v>
      </c>
      <c r="AI10" s="179">
        <v>18.13</v>
      </c>
      <c r="AJ10" s="179">
        <v>18.260000000000002</v>
      </c>
      <c r="AK10" s="179">
        <v>18.39</v>
      </c>
    </row>
    <row r="11" spans="1:37" x14ac:dyDescent="0.35">
      <c r="A11" s="196" t="s">
        <v>397</v>
      </c>
      <c r="B11" s="194">
        <v>21.005983195213442</v>
      </c>
      <c r="C11" s="182">
        <v>21.23638301089359</v>
      </c>
      <c r="D11" s="182">
        <v>21.398382881293692</v>
      </c>
      <c r="E11" s="182">
        <v>21.5639827488138</v>
      </c>
      <c r="F11" s="182">
        <v>21.743982604813915</v>
      </c>
      <c r="G11" s="182">
        <v>21.851982518413983</v>
      </c>
      <c r="H11" s="182">
        <v>21.959982432014051</v>
      </c>
      <c r="I11" s="182">
        <v>22.161582270734183</v>
      </c>
      <c r="J11" s="182">
        <v>22.208382233294213</v>
      </c>
      <c r="K11" s="182">
        <v>22.444182044654365</v>
      </c>
      <c r="L11" s="182">
        <v>22.679981856014514</v>
      </c>
      <c r="M11" s="178">
        <v>23.22</v>
      </c>
      <c r="N11" s="178">
        <v>23.76</v>
      </c>
      <c r="O11" s="178">
        <v>24.29</v>
      </c>
      <c r="P11" s="178">
        <v>24.84</v>
      </c>
      <c r="Q11" s="178">
        <v>25.38</v>
      </c>
      <c r="R11" s="178">
        <v>25.92</v>
      </c>
      <c r="S11" s="178">
        <v>26.46</v>
      </c>
      <c r="T11" s="178">
        <v>26.99</v>
      </c>
      <c r="U11" s="178">
        <v>27.54</v>
      </c>
      <c r="V11" s="178">
        <v>28.08</v>
      </c>
      <c r="W11" s="178">
        <v>28.22</v>
      </c>
      <c r="X11" s="178">
        <v>28.37</v>
      </c>
      <c r="Y11" s="178">
        <v>28.51</v>
      </c>
      <c r="Z11" s="178">
        <v>28.66</v>
      </c>
      <c r="AA11" s="191">
        <v>28.79</v>
      </c>
      <c r="AB11" s="187">
        <v>28.94</v>
      </c>
      <c r="AC11" s="178">
        <v>29.09</v>
      </c>
      <c r="AD11" s="178">
        <v>29.23</v>
      </c>
      <c r="AE11" s="178">
        <v>29.38</v>
      </c>
      <c r="AF11" s="178">
        <v>29.52</v>
      </c>
      <c r="AG11" s="187">
        <v>29.667000000000002</v>
      </c>
      <c r="AH11" s="178">
        <v>29.812000000000001</v>
      </c>
      <c r="AI11" s="178">
        <v>29.957000000000001</v>
      </c>
      <c r="AJ11" s="178">
        <v>30.102</v>
      </c>
      <c r="AK11" s="178">
        <v>30.247</v>
      </c>
    </row>
    <row r="12" spans="1:37" ht="15" thickBot="1" x14ac:dyDescent="0.4">
      <c r="A12" s="197" t="s">
        <v>114</v>
      </c>
      <c r="B12" s="29">
        <v>6500</v>
      </c>
      <c r="C12" s="28">
        <v>6500</v>
      </c>
      <c r="D12" s="28">
        <v>6500</v>
      </c>
      <c r="E12" s="28">
        <v>6500</v>
      </c>
      <c r="F12" s="28">
        <v>6500</v>
      </c>
      <c r="G12" s="28">
        <v>6500</v>
      </c>
      <c r="H12" s="28">
        <v>6500</v>
      </c>
      <c r="I12" s="28">
        <v>6500</v>
      </c>
      <c r="J12" s="28">
        <v>6500</v>
      </c>
      <c r="K12" s="28">
        <v>6500</v>
      </c>
      <c r="L12" s="28">
        <v>6500</v>
      </c>
      <c r="M12" s="28">
        <v>6500</v>
      </c>
      <c r="N12" s="28">
        <v>6500</v>
      </c>
      <c r="O12" s="28">
        <v>6500</v>
      </c>
      <c r="P12" s="28">
        <v>6500</v>
      </c>
      <c r="Q12" s="28">
        <v>6500</v>
      </c>
      <c r="R12" s="28">
        <v>6500</v>
      </c>
      <c r="S12" s="28">
        <v>6500</v>
      </c>
      <c r="T12" s="28">
        <v>6500</v>
      </c>
      <c r="U12" s="28">
        <v>6500</v>
      </c>
      <c r="V12" s="28">
        <v>6500</v>
      </c>
      <c r="W12" s="28">
        <v>6500</v>
      </c>
      <c r="X12" s="28">
        <v>6500</v>
      </c>
      <c r="Y12" s="28">
        <v>6500</v>
      </c>
      <c r="Z12" s="28">
        <v>6500</v>
      </c>
      <c r="AA12" s="23">
        <v>6500</v>
      </c>
      <c r="AB12" s="28">
        <v>6500</v>
      </c>
      <c r="AC12" s="28">
        <v>6500</v>
      </c>
      <c r="AD12" s="23">
        <v>6500</v>
      </c>
      <c r="AE12" s="28">
        <v>6500</v>
      </c>
      <c r="AF12" s="28">
        <v>6500</v>
      </c>
      <c r="AG12" s="23">
        <v>6500</v>
      </c>
      <c r="AH12" s="28">
        <v>6500</v>
      </c>
      <c r="AI12" s="28">
        <v>6500</v>
      </c>
      <c r="AJ12" s="23">
        <v>6500</v>
      </c>
      <c r="AK12" s="28">
        <v>6500</v>
      </c>
    </row>
    <row r="13" spans="1:37" x14ac:dyDescent="0.35">
      <c r="A13" t="s">
        <v>8</v>
      </c>
    </row>
    <row r="14" spans="1:37" x14ac:dyDescent="0.35">
      <c r="A14" s="4" t="s">
        <v>398</v>
      </c>
    </row>
    <row r="15" spans="1:37" x14ac:dyDescent="0.35">
      <c r="A15" s="183" t="s">
        <v>399</v>
      </c>
    </row>
    <row r="16" spans="1:37" x14ac:dyDescent="0.35">
      <c r="A16" s="183" t="s">
        <v>400</v>
      </c>
    </row>
    <row r="17" spans="1:28" x14ac:dyDescent="0.35">
      <c r="A17" t="s">
        <v>401</v>
      </c>
    </row>
    <row r="18" spans="1:28" x14ac:dyDescent="0.35">
      <c r="A18" s="4" t="s">
        <v>402</v>
      </c>
    </row>
    <row r="19" spans="1:28" x14ac:dyDescent="0.35">
      <c r="A19" t="s">
        <v>403</v>
      </c>
      <c r="B19" t="s">
        <v>404</v>
      </c>
    </row>
    <row r="20" spans="1:28" x14ac:dyDescent="0.35">
      <c r="A20" t="s">
        <v>405</v>
      </c>
      <c r="B20" t="s">
        <v>406</v>
      </c>
    </row>
    <row r="21" spans="1:28" x14ac:dyDescent="0.35">
      <c r="A21" t="s">
        <v>407</v>
      </c>
      <c r="B21" s="184" t="s">
        <v>408</v>
      </c>
    </row>
    <row r="22" spans="1:28" x14ac:dyDescent="0.35">
      <c r="A22" t="s">
        <v>409</v>
      </c>
      <c r="B22" s="185" t="s">
        <v>410</v>
      </c>
    </row>
    <row r="24" spans="1:28" x14ac:dyDescent="0.35">
      <c r="A24" t="s">
        <v>20</v>
      </c>
      <c r="B24" t="s">
        <v>57</v>
      </c>
      <c r="C24" t="s">
        <v>22</v>
      </c>
      <c r="D24">
        <v>0</v>
      </c>
      <c r="E24" t="s">
        <v>4</v>
      </c>
    </row>
    <row r="25" spans="1:28" x14ac:dyDescent="0.35">
      <c r="A25" t="s">
        <v>58</v>
      </c>
    </row>
    <row r="26" spans="1:28" x14ac:dyDescent="0.35">
      <c r="B26">
        <v>2020</v>
      </c>
      <c r="C26">
        <v>2021</v>
      </c>
      <c r="D26">
        <v>2022</v>
      </c>
      <c r="E26">
        <v>2023</v>
      </c>
      <c r="F26">
        <v>2024</v>
      </c>
      <c r="G26">
        <v>2025</v>
      </c>
      <c r="H26">
        <v>2026</v>
      </c>
      <c r="I26">
        <v>2027</v>
      </c>
      <c r="J26">
        <v>2028</v>
      </c>
      <c r="K26">
        <v>2029</v>
      </c>
      <c r="L26">
        <v>2030</v>
      </c>
      <c r="M26">
        <v>2031</v>
      </c>
      <c r="N26">
        <v>2032</v>
      </c>
      <c r="O26">
        <v>2033</v>
      </c>
      <c r="P26">
        <v>2034</v>
      </c>
      <c r="Q26">
        <v>2035</v>
      </c>
      <c r="R26">
        <v>2036</v>
      </c>
      <c r="S26">
        <v>2037</v>
      </c>
      <c r="T26">
        <v>2038</v>
      </c>
      <c r="U26">
        <v>2039</v>
      </c>
      <c r="V26">
        <v>2040</v>
      </c>
      <c r="W26">
        <v>2041</v>
      </c>
      <c r="X26">
        <v>2042</v>
      </c>
      <c r="Y26">
        <v>2043</v>
      </c>
      <c r="Z26">
        <v>2044</v>
      </c>
      <c r="AA26">
        <v>2045</v>
      </c>
      <c r="AB26" t="s">
        <v>4</v>
      </c>
    </row>
    <row r="27" spans="1:28" x14ac:dyDescent="0.35">
      <c r="A27">
        <v>1</v>
      </c>
      <c r="B27">
        <v>8.3000000000000004E-2</v>
      </c>
      <c r="C27">
        <v>8.3000000000000004E-2</v>
      </c>
      <c r="D27">
        <v>8.3000000000000004E-2</v>
      </c>
      <c r="E27">
        <v>8.3000000000000004E-2</v>
      </c>
      <c r="F27">
        <v>8.3000000000000004E-2</v>
      </c>
      <c r="G27">
        <v>8.3000000000000004E-2</v>
      </c>
      <c r="H27">
        <v>8.3000000000000004E-2</v>
      </c>
      <c r="I27">
        <v>8.3000000000000004E-2</v>
      </c>
      <c r="J27">
        <v>8.3000000000000004E-2</v>
      </c>
      <c r="K27">
        <v>8.3000000000000004E-2</v>
      </c>
      <c r="L27">
        <v>8.3000000000000004E-2</v>
      </c>
      <c r="M27">
        <v>8.3000000000000004E-2</v>
      </c>
      <c r="N27">
        <v>8.3000000000000004E-2</v>
      </c>
      <c r="O27">
        <v>8.3000000000000004E-2</v>
      </c>
      <c r="P27">
        <v>8.3000000000000004E-2</v>
      </c>
      <c r="Q27">
        <v>8.3000000000000004E-2</v>
      </c>
      <c r="R27">
        <v>8.3000000000000004E-2</v>
      </c>
      <c r="S27">
        <v>8.3000000000000004E-2</v>
      </c>
      <c r="T27">
        <v>8.3000000000000004E-2</v>
      </c>
      <c r="U27">
        <v>8.3000000000000004E-2</v>
      </c>
      <c r="V27">
        <v>8.3000000000000004E-2</v>
      </c>
      <c r="W27">
        <v>8.3000000000000004E-2</v>
      </c>
      <c r="X27">
        <v>8.3000000000000004E-2</v>
      </c>
      <c r="Y27">
        <v>8.3000000000000004E-2</v>
      </c>
      <c r="Z27">
        <v>8.3000000000000004E-2</v>
      </c>
      <c r="AA27">
        <v>8.3000000000000004E-2</v>
      </c>
    </row>
    <row r="28" spans="1:28" x14ac:dyDescent="0.35">
      <c r="A28">
        <v>2</v>
      </c>
      <c r="B28">
        <v>8.3000000000000004E-2</v>
      </c>
      <c r="C28">
        <v>8.3000000000000004E-2</v>
      </c>
      <c r="D28">
        <v>8.3000000000000004E-2</v>
      </c>
      <c r="E28">
        <v>8.3000000000000004E-2</v>
      </c>
      <c r="F28">
        <v>8.3000000000000004E-2</v>
      </c>
      <c r="G28">
        <v>8.3000000000000004E-2</v>
      </c>
      <c r="H28">
        <v>8.3000000000000004E-2</v>
      </c>
      <c r="I28">
        <v>8.3000000000000004E-2</v>
      </c>
      <c r="J28">
        <v>8.3000000000000004E-2</v>
      </c>
      <c r="K28">
        <v>8.3000000000000004E-2</v>
      </c>
      <c r="L28">
        <v>8.3000000000000004E-2</v>
      </c>
      <c r="M28">
        <v>8.3000000000000004E-2</v>
      </c>
      <c r="N28">
        <v>8.3000000000000004E-2</v>
      </c>
      <c r="O28">
        <v>8.3000000000000004E-2</v>
      </c>
      <c r="P28">
        <v>8.3000000000000004E-2</v>
      </c>
      <c r="Q28">
        <v>8.3000000000000004E-2</v>
      </c>
      <c r="R28">
        <v>8.3000000000000004E-2</v>
      </c>
      <c r="S28">
        <v>8.3000000000000004E-2</v>
      </c>
      <c r="T28">
        <v>8.3000000000000004E-2</v>
      </c>
      <c r="U28">
        <v>8.3000000000000004E-2</v>
      </c>
      <c r="V28">
        <v>8.3000000000000004E-2</v>
      </c>
      <c r="W28">
        <v>8.3000000000000004E-2</v>
      </c>
      <c r="X28">
        <v>8.3000000000000004E-2</v>
      </c>
      <c r="Y28">
        <v>8.3000000000000004E-2</v>
      </c>
      <c r="Z28">
        <v>8.3000000000000004E-2</v>
      </c>
      <c r="AA28">
        <v>8.3000000000000004E-2</v>
      </c>
    </row>
    <row r="29" spans="1:28" x14ac:dyDescent="0.35">
      <c r="A29">
        <v>3</v>
      </c>
      <c r="B29">
        <v>8.3000000000000004E-2</v>
      </c>
      <c r="C29">
        <v>8.3000000000000004E-2</v>
      </c>
      <c r="D29">
        <v>8.3000000000000004E-2</v>
      </c>
      <c r="E29">
        <v>8.3000000000000004E-2</v>
      </c>
      <c r="F29">
        <v>8.3000000000000004E-2</v>
      </c>
      <c r="G29">
        <v>8.3000000000000004E-2</v>
      </c>
      <c r="H29">
        <v>8.3000000000000004E-2</v>
      </c>
      <c r="I29">
        <v>8.3000000000000004E-2</v>
      </c>
      <c r="J29">
        <v>8.3000000000000004E-2</v>
      </c>
      <c r="K29">
        <v>8.3000000000000004E-2</v>
      </c>
      <c r="L29">
        <v>8.3000000000000004E-2</v>
      </c>
      <c r="M29">
        <v>8.3000000000000004E-2</v>
      </c>
      <c r="N29">
        <v>8.3000000000000004E-2</v>
      </c>
      <c r="O29">
        <v>8.3000000000000004E-2</v>
      </c>
      <c r="P29">
        <v>8.3000000000000004E-2</v>
      </c>
      <c r="Q29">
        <v>8.3000000000000004E-2</v>
      </c>
      <c r="R29">
        <v>8.3000000000000004E-2</v>
      </c>
      <c r="S29">
        <v>8.3000000000000004E-2</v>
      </c>
      <c r="T29">
        <v>8.3000000000000004E-2</v>
      </c>
      <c r="U29">
        <v>8.3000000000000004E-2</v>
      </c>
      <c r="V29">
        <v>8.3000000000000004E-2</v>
      </c>
      <c r="W29">
        <v>8.3000000000000004E-2</v>
      </c>
      <c r="X29">
        <v>8.3000000000000004E-2</v>
      </c>
      <c r="Y29">
        <v>8.3000000000000004E-2</v>
      </c>
      <c r="Z29">
        <v>8.3000000000000004E-2</v>
      </c>
      <c r="AA29">
        <v>8.3000000000000004E-2</v>
      </c>
    </row>
    <row r="30" spans="1:28" x14ac:dyDescent="0.35">
      <c r="A30">
        <v>4</v>
      </c>
      <c r="B30">
        <v>8.3000000000000004E-2</v>
      </c>
      <c r="C30">
        <v>8.3000000000000004E-2</v>
      </c>
      <c r="D30">
        <v>8.3000000000000004E-2</v>
      </c>
      <c r="E30">
        <v>8.3000000000000004E-2</v>
      </c>
      <c r="F30">
        <v>8.3000000000000004E-2</v>
      </c>
      <c r="G30">
        <v>8.3000000000000004E-2</v>
      </c>
      <c r="H30">
        <v>8.3000000000000004E-2</v>
      </c>
      <c r="I30">
        <v>8.3000000000000004E-2</v>
      </c>
      <c r="J30">
        <v>8.3000000000000004E-2</v>
      </c>
      <c r="K30">
        <v>8.3000000000000004E-2</v>
      </c>
      <c r="L30">
        <v>8.3000000000000004E-2</v>
      </c>
      <c r="M30">
        <v>8.3000000000000004E-2</v>
      </c>
      <c r="N30">
        <v>8.3000000000000004E-2</v>
      </c>
      <c r="O30">
        <v>8.3000000000000004E-2</v>
      </c>
      <c r="P30">
        <v>8.3000000000000004E-2</v>
      </c>
      <c r="Q30">
        <v>8.3000000000000004E-2</v>
      </c>
      <c r="R30">
        <v>8.3000000000000004E-2</v>
      </c>
      <c r="S30">
        <v>8.3000000000000004E-2</v>
      </c>
      <c r="T30">
        <v>8.3000000000000004E-2</v>
      </c>
      <c r="U30">
        <v>8.3000000000000004E-2</v>
      </c>
      <c r="V30">
        <v>8.3000000000000004E-2</v>
      </c>
      <c r="W30">
        <v>8.3000000000000004E-2</v>
      </c>
      <c r="X30">
        <v>8.3000000000000004E-2</v>
      </c>
      <c r="Y30">
        <v>8.3000000000000004E-2</v>
      </c>
      <c r="Z30">
        <v>8.3000000000000004E-2</v>
      </c>
      <c r="AA30">
        <v>8.3000000000000004E-2</v>
      </c>
    </row>
    <row r="31" spans="1:28" x14ac:dyDescent="0.35">
      <c r="A31">
        <v>5</v>
      </c>
      <c r="B31">
        <v>8.3000000000000004E-2</v>
      </c>
      <c r="C31">
        <v>8.3000000000000004E-2</v>
      </c>
      <c r="D31">
        <v>8.3000000000000004E-2</v>
      </c>
      <c r="E31">
        <v>8.3000000000000004E-2</v>
      </c>
      <c r="F31">
        <v>8.3000000000000004E-2</v>
      </c>
      <c r="G31">
        <v>8.3000000000000004E-2</v>
      </c>
      <c r="H31">
        <v>8.3000000000000004E-2</v>
      </c>
      <c r="I31">
        <v>8.3000000000000004E-2</v>
      </c>
      <c r="J31">
        <v>8.3000000000000004E-2</v>
      </c>
      <c r="K31">
        <v>8.3000000000000004E-2</v>
      </c>
      <c r="L31">
        <v>8.3000000000000004E-2</v>
      </c>
      <c r="M31">
        <v>8.3000000000000004E-2</v>
      </c>
      <c r="N31">
        <v>8.3000000000000004E-2</v>
      </c>
      <c r="O31">
        <v>8.3000000000000004E-2</v>
      </c>
      <c r="P31">
        <v>8.3000000000000004E-2</v>
      </c>
      <c r="Q31">
        <v>8.3000000000000004E-2</v>
      </c>
      <c r="R31">
        <v>8.3000000000000004E-2</v>
      </c>
      <c r="S31">
        <v>8.3000000000000004E-2</v>
      </c>
      <c r="T31">
        <v>8.3000000000000004E-2</v>
      </c>
      <c r="U31">
        <v>8.3000000000000004E-2</v>
      </c>
      <c r="V31">
        <v>8.3000000000000004E-2</v>
      </c>
      <c r="W31">
        <v>8.3000000000000004E-2</v>
      </c>
      <c r="X31">
        <v>8.3000000000000004E-2</v>
      </c>
      <c r="Y31">
        <v>8.3000000000000004E-2</v>
      </c>
      <c r="Z31">
        <v>8.3000000000000004E-2</v>
      </c>
      <c r="AA31">
        <v>8.3000000000000004E-2</v>
      </c>
    </row>
    <row r="32" spans="1:28" x14ac:dyDescent="0.35">
      <c r="A32">
        <v>6</v>
      </c>
      <c r="B32">
        <v>8.3000000000000004E-2</v>
      </c>
      <c r="C32">
        <v>8.3000000000000004E-2</v>
      </c>
      <c r="D32">
        <v>8.3000000000000004E-2</v>
      </c>
      <c r="E32">
        <v>8.3000000000000004E-2</v>
      </c>
      <c r="F32">
        <v>8.3000000000000004E-2</v>
      </c>
      <c r="G32">
        <v>8.3000000000000004E-2</v>
      </c>
      <c r="H32">
        <v>8.3000000000000004E-2</v>
      </c>
      <c r="I32">
        <v>8.3000000000000004E-2</v>
      </c>
      <c r="J32">
        <v>8.3000000000000004E-2</v>
      </c>
      <c r="K32">
        <v>8.3000000000000004E-2</v>
      </c>
      <c r="L32">
        <v>8.3000000000000004E-2</v>
      </c>
      <c r="M32">
        <v>8.3000000000000004E-2</v>
      </c>
      <c r="N32">
        <v>8.3000000000000004E-2</v>
      </c>
      <c r="O32">
        <v>8.3000000000000004E-2</v>
      </c>
      <c r="P32">
        <v>8.3000000000000004E-2</v>
      </c>
      <c r="Q32">
        <v>8.3000000000000004E-2</v>
      </c>
      <c r="R32">
        <v>8.3000000000000004E-2</v>
      </c>
      <c r="S32">
        <v>8.3000000000000004E-2</v>
      </c>
      <c r="T32">
        <v>8.3000000000000004E-2</v>
      </c>
      <c r="U32">
        <v>8.3000000000000004E-2</v>
      </c>
      <c r="V32">
        <v>8.3000000000000004E-2</v>
      </c>
      <c r="W32">
        <v>8.3000000000000004E-2</v>
      </c>
      <c r="X32">
        <v>8.3000000000000004E-2</v>
      </c>
      <c r="Y32">
        <v>8.3000000000000004E-2</v>
      </c>
      <c r="Z32">
        <v>8.3000000000000004E-2</v>
      </c>
      <c r="AA32">
        <v>8.3000000000000004E-2</v>
      </c>
    </row>
    <row r="33" spans="1:28" x14ac:dyDescent="0.35">
      <c r="A33">
        <v>7</v>
      </c>
      <c r="B33">
        <v>8.3000000000000004E-2</v>
      </c>
      <c r="C33">
        <v>8.3000000000000004E-2</v>
      </c>
      <c r="D33">
        <v>8.3000000000000004E-2</v>
      </c>
      <c r="E33">
        <v>8.3000000000000004E-2</v>
      </c>
      <c r="F33">
        <v>8.3000000000000004E-2</v>
      </c>
      <c r="G33">
        <v>8.3000000000000004E-2</v>
      </c>
      <c r="H33">
        <v>8.3000000000000004E-2</v>
      </c>
      <c r="I33">
        <v>8.3000000000000004E-2</v>
      </c>
      <c r="J33">
        <v>8.3000000000000004E-2</v>
      </c>
      <c r="K33">
        <v>8.3000000000000004E-2</v>
      </c>
      <c r="L33">
        <v>8.3000000000000004E-2</v>
      </c>
      <c r="M33">
        <v>8.3000000000000004E-2</v>
      </c>
      <c r="N33">
        <v>8.3000000000000004E-2</v>
      </c>
      <c r="O33">
        <v>8.3000000000000004E-2</v>
      </c>
      <c r="P33">
        <v>8.3000000000000004E-2</v>
      </c>
      <c r="Q33">
        <v>8.3000000000000004E-2</v>
      </c>
      <c r="R33">
        <v>8.3000000000000004E-2</v>
      </c>
      <c r="S33">
        <v>8.3000000000000004E-2</v>
      </c>
      <c r="T33">
        <v>8.3000000000000004E-2</v>
      </c>
      <c r="U33">
        <v>8.3000000000000004E-2</v>
      </c>
      <c r="V33">
        <v>8.3000000000000004E-2</v>
      </c>
      <c r="W33">
        <v>8.3000000000000004E-2</v>
      </c>
      <c r="X33">
        <v>8.3000000000000004E-2</v>
      </c>
      <c r="Y33">
        <v>8.3000000000000004E-2</v>
      </c>
      <c r="Z33">
        <v>8.3000000000000004E-2</v>
      </c>
      <c r="AA33">
        <v>8.3000000000000004E-2</v>
      </c>
    </row>
    <row r="34" spans="1:28" x14ac:dyDescent="0.35">
      <c r="A34">
        <v>8</v>
      </c>
      <c r="B34">
        <v>8.3000000000000004E-2</v>
      </c>
      <c r="C34">
        <v>8.3000000000000004E-2</v>
      </c>
      <c r="D34">
        <v>8.3000000000000004E-2</v>
      </c>
      <c r="E34">
        <v>8.3000000000000004E-2</v>
      </c>
      <c r="F34">
        <v>8.3000000000000004E-2</v>
      </c>
      <c r="G34">
        <v>8.3000000000000004E-2</v>
      </c>
      <c r="H34">
        <v>8.3000000000000004E-2</v>
      </c>
      <c r="I34">
        <v>8.3000000000000004E-2</v>
      </c>
      <c r="J34">
        <v>8.3000000000000004E-2</v>
      </c>
      <c r="K34">
        <v>8.3000000000000004E-2</v>
      </c>
      <c r="L34">
        <v>8.3000000000000004E-2</v>
      </c>
      <c r="M34">
        <v>8.3000000000000004E-2</v>
      </c>
      <c r="N34">
        <v>8.3000000000000004E-2</v>
      </c>
      <c r="O34">
        <v>8.3000000000000004E-2</v>
      </c>
      <c r="P34">
        <v>8.3000000000000004E-2</v>
      </c>
      <c r="Q34">
        <v>8.3000000000000004E-2</v>
      </c>
      <c r="R34">
        <v>8.3000000000000004E-2</v>
      </c>
      <c r="S34">
        <v>8.3000000000000004E-2</v>
      </c>
      <c r="T34">
        <v>8.3000000000000004E-2</v>
      </c>
      <c r="U34">
        <v>8.3000000000000004E-2</v>
      </c>
      <c r="V34">
        <v>8.3000000000000004E-2</v>
      </c>
      <c r="W34">
        <v>8.3000000000000004E-2</v>
      </c>
      <c r="X34">
        <v>8.3000000000000004E-2</v>
      </c>
      <c r="Y34">
        <v>8.3000000000000004E-2</v>
      </c>
      <c r="Z34">
        <v>8.3000000000000004E-2</v>
      </c>
      <c r="AA34">
        <v>8.3000000000000004E-2</v>
      </c>
    </row>
    <row r="35" spans="1:28" x14ac:dyDescent="0.35">
      <c r="A35">
        <v>9</v>
      </c>
      <c r="B35">
        <v>8.3000000000000004E-2</v>
      </c>
      <c r="C35">
        <v>8.3000000000000004E-2</v>
      </c>
      <c r="D35">
        <v>8.3000000000000004E-2</v>
      </c>
      <c r="E35">
        <v>8.3000000000000004E-2</v>
      </c>
      <c r="F35">
        <v>8.3000000000000004E-2</v>
      </c>
      <c r="G35">
        <v>8.3000000000000004E-2</v>
      </c>
      <c r="H35">
        <v>8.3000000000000004E-2</v>
      </c>
      <c r="I35">
        <v>8.3000000000000004E-2</v>
      </c>
      <c r="J35">
        <v>8.3000000000000004E-2</v>
      </c>
      <c r="K35">
        <v>8.3000000000000004E-2</v>
      </c>
      <c r="L35">
        <v>8.3000000000000004E-2</v>
      </c>
      <c r="M35">
        <v>8.3000000000000004E-2</v>
      </c>
      <c r="N35">
        <v>8.3000000000000004E-2</v>
      </c>
      <c r="O35">
        <v>8.3000000000000004E-2</v>
      </c>
      <c r="P35">
        <v>8.3000000000000004E-2</v>
      </c>
      <c r="Q35">
        <v>8.3000000000000004E-2</v>
      </c>
      <c r="R35">
        <v>8.3000000000000004E-2</v>
      </c>
      <c r="S35">
        <v>8.3000000000000004E-2</v>
      </c>
      <c r="T35">
        <v>8.3000000000000004E-2</v>
      </c>
      <c r="U35">
        <v>8.3000000000000004E-2</v>
      </c>
      <c r="V35">
        <v>8.3000000000000004E-2</v>
      </c>
      <c r="W35">
        <v>8.3000000000000004E-2</v>
      </c>
      <c r="X35">
        <v>8.3000000000000004E-2</v>
      </c>
      <c r="Y35">
        <v>8.3000000000000004E-2</v>
      </c>
      <c r="Z35">
        <v>8.3000000000000004E-2</v>
      </c>
      <c r="AA35">
        <v>8.3000000000000004E-2</v>
      </c>
    </row>
    <row r="36" spans="1:28" x14ac:dyDescent="0.35">
      <c r="A36">
        <v>10</v>
      </c>
      <c r="B36">
        <v>8.3000000000000004E-2</v>
      </c>
      <c r="C36">
        <v>8.3000000000000004E-2</v>
      </c>
      <c r="D36">
        <v>8.3000000000000004E-2</v>
      </c>
      <c r="E36">
        <v>8.3000000000000004E-2</v>
      </c>
      <c r="F36">
        <v>8.3000000000000004E-2</v>
      </c>
      <c r="G36">
        <v>8.3000000000000004E-2</v>
      </c>
      <c r="H36">
        <v>8.3000000000000004E-2</v>
      </c>
      <c r="I36">
        <v>8.3000000000000004E-2</v>
      </c>
      <c r="J36">
        <v>8.3000000000000004E-2</v>
      </c>
      <c r="K36">
        <v>8.3000000000000004E-2</v>
      </c>
      <c r="L36">
        <v>8.3000000000000004E-2</v>
      </c>
      <c r="M36">
        <v>8.3000000000000004E-2</v>
      </c>
      <c r="N36">
        <v>8.3000000000000004E-2</v>
      </c>
      <c r="O36">
        <v>8.3000000000000004E-2</v>
      </c>
      <c r="P36">
        <v>8.3000000000000004E-2</v>
      </c>
      <c r="Q36">
        <v>8.3000000000000004E-2</v>
      </c>
      <c r="R36">
        <v>8.3000000000000004E-2</v>
      </c>
      <c r="S36">
        <v>8.3000000000000004E-2</v>
      </c>
      <c r="T36">
        <v>8.3000000000000004E-2</v>
      </c>
      <c r="U36">
        <v>8.3000000000000004E-2</v>
      </c>
      <c r="V36">
        <v>8.3000000000000004E-2</v>
      </c>
      <c r="W36">
        <v>8.3000000000000004E-2</v>
      </c>
      <c r="X36">
        <v>8.3000000000000004E-2</v>
      </c>
      <c r="Y36">
        <v>8.3000000000000004E-2</v>
      </c>
      <c r="Z36">
        <v>8.3000000000000004E-2</v>
      </c>
      <c r="AA36">
        <v>8.3000000000000004E-2</v>
      </c>
    </row>
    <row r="37" spans="1:28" x14ac:dyDescent="0.35">
      <c r="A37">
        <v>11</v>
      </c>
      <c r="B37">
        <v>8.3000000000000004E-2</v>
      </c>
      <c r="C37">
        <v>8.3000000000000004E-2</v>
      </c>
      <c r="D37">
        <v>8.3000000000000004E-2</v>
      </c>
      <c r="E37">
        <v>8.3000000000000004E-2</v>
      </c>
      <c r="F37">
        <v>8.3000000000000004E-2</v>
      </c>
      <c r="G37">
        <v>8.3000000000000004E-2</v>
      </c>
      <c r="H37">
        <v>8.3000000000000004E-2</v>
      </c>
      <c r="I37">
        <v>8.3000000000000004E-2</v>
      </c>
      <c r="J37">
        <v>8.3000000000000004E-2</v>
      </c>
      <c r="K37">
        <v>8.3000000000000004E-2</v>
      </c>
      <c r="L37">
        <v>8.3000000000000004E-2</v>
      </c>
      <c r="M37">
        <v>8.3000000000000004E-2</v>
      </c>
      <c r="N37">
        <v>8.3000000000000004E-2</v>
      </c>
      <c r="O37">
        <v>8.3000000000000004E-2</v>
      </c>
      <c r="P37">
        <v>8.3000000000000004E-2</v>
      </c>
      <c r="Q37">
        <v>8.3000000000000004E-2</v>
      </c>
      <c r="R37">
        <v>8.3000000000000004E-2</v>
      </c>
      <c r="S37">
        <v>8.3000000000000004E-2</v>
      </c>
      <c r="T37">
        <v>8.3000000000000004E-2</v>
      </c>
      <c r="U37">
        <v>8.3000000000000004E-2</v>
      </c>
      <c r="V37">
        <v>8.3000000000000004E-2</v>
      </c>
      <c r="W37">
        <v>8.3000000000000004E-2</v>
      </c>
      <c r="X37">
        <v>8.3000000000000004E-2</v>
      </c>
      <c r="Y37">
        <v>8.3000000000000004E-2</v>
      </c>
      <c r="Z37">
        <v>8.3000000000000004E-2</v>
      </c>
      <c r="AA37">
        <v>8.3000000000000004E-2</v>
      </c>
    </row>
    <row r="38" spans="1:28" x14ac:dyDescent="0.35">
      <c r="A38">
        <v>12</v>
      </c>
      <c r="B38">
        <v>8.3000000000000004E-2</v>
      </c>
      <c r="C38">
        <v>8.3000000000000004E-2</v>
      </c>
      <c r="D38">
        <v>8.3000000000000004E-2</v>
      </c>
      <c r="E38">
        <v>8.3000000000000004E-2</v>
      </c>
      <c r="F38">
        <v>8.3000000000000004E-2</v>
      </c>
      <c r="G38">
        <v>8.3000000000000004E-2</v>
      </c>
      <c r="H38">
        <v>8.3000000000000004E-2</v>
      </c>
      <c r="I38">
        <v>8.3000000000000004E-2</v>
      </c>
      <c r="J38">
        <v>8.3000000000000004E-2</v>
      </c>
      <c r="K38">
        <v>8.3000000000000004E-2</v>
      </c>
      <c r="L38">
        <v>8.3000000000000004E-2</v>
      </c>
      <c r="M38">
        <v>8.3000000000000004E-2</v>
      </c>
      <c r="N38">
        <v>8.3000000000000004E-2</v>
      </c>
      <c r="O38">
        <v>8.3000000000000004E-2</v>
      </c>
      <c r="P38">
        <v>8.3000000000000004E-2</v>
      </c>
      <c r="Q38">
        <v>8.3000000000000004E-2</v>
      </c>
      <c r="R38">
        <v>8.3000000000000004E-2</v>
      </c>
      <c r="S38">
        <v>8.3000000000000004E-2</v>
      </c>
      <c r="T38">
        <v>8.3000000000000004E-2</v>
      </c>
      <c r="U38">
        <v>8.3000000000000004E-2</v>
      </c>
      <c r="V38">
        <v>8.3000000000000004E-2</v>
      </c>
      <c r="W38">
        <v>8.3000000000000004E-2</v>
      </c>
      <c r="X38">
        <v>8.3000000000000004E-2</v>
      </c>
      <c r="Y38">
        <v>8.3000000000000004E-2</v>
      </c>
      <c r="Z38">
        <v>8.3000000000000004E-2</v>
      </c>
      <c r="AA38">
        <v>8.3000000000000004E-2</v>
      </c>
    </row>
    <row r="41" spans="1:28" x14ac:dyDescent="0.35">
      <c r="A41" t="s">
        <v>59</v>
      </c>
    </row>
    <row r="42" spans="1:28" x14ac:dyDescent="0.35">
      <c r="B42">
        <v>2020</v>
      </c>
      <c r="C42">
        <v>2021</v>
      </c>
      <c r="D42">
        <v>2022</v>
      </c>
      <c r="E42">
        <v>2023</v>
      </c>
      <c r="F42">
        <v>2024</v>
      </c>
      <c r="G42">
        <v>2025</v>
      </c>
      <c r="H42">
        <v>2026</v>
      </c>
      <c r="I42">
        <v>2027</v>
      </c>
      <c r="J42">
        <v>2028</v>
      </c>
      <c r="K42">
        <v>2029</v>
      </c>
      <c r="L42">
        <v>2030</v>
      </c>
      <c r="M42">
        <v>2031</v>
      </c>
      <c r="N42">
        <v>2032</v>
      </c>
      <c r="O42">
        <v>2033</v>
      </c>
      <c r="P42">
        <v>2034</v>
      </c>
      <c r="Q42">
        <v>2035</v>
      </c>
      <c r="R42">
        <v>2036</v>
      </c>
      <c r="S42">
        <v>2037</v>
      </c>
      <c r="T42">
        <v>2038</v>
      </c>
      <c r="U42">
        <v>2039</v>
      </c>
      <c r="V42">
        <v>2040</v>
      </c>
      <c r="W42">
        <v>2041</v>
      </c>
      <c r="X42">
        <v>2042</v>
      </c>
      <c r="Y42">
        <v>2043</v>
      </c>
      <c r="Z42">
        <v>2044</v>
      </c>
      <c r="AA42">
        <v>2045</v>
      </c>
      <c r="AB42" t="s">
        <v>4</v>
      </c>
    </row>
    <row r="43" spans="1:28" x14ac:dyDescent="0.35">
      <c r="A43">
        <v>1</v>
      </c>
      <c r="B43">
        <v>8.3000000000000004E-2</v>
      </c>
      <c r="C43">
        <v>8.3000000000000004E-2</v>
      </c>
      <c r="D43">
        <v>8.3000000000000004E-2</v>
      </c>
      <c r="E43">
        <v>8.3000000000000004E-2</v>
      </c>
      <c r="F43">
        <v>8.3000000000000004E-2</v>
      </c>
      <c r="G43">
        <v>8.3000000000000004E-2</v>
      </c>
      <c r="H43">
        <v>8.3000000000000004E-2</v>
      </c>
      <c r="I43">
        <v>8.3000000000000004E-2</v>
      </c>
      <c r="J43">
        <v>8.3000000000000004E-2</v>
      </c>
      <c r="K43">
        <v>8.3000000000000004E-2</v>
      </c>
      <c r="L43">
        <v>8.3000000000000004E-2</v>
      </c>
      <c r="M43">
        <v>8.3000000000000004E-2</v>
      </c>
      <c r="N43">
        <v>8.3000000000000004E-2</v>
      </c>
      <c r="O43">
        <v>8.3000000000000004E-2</v>
      </c>
      <c r="P43">
        <v>8.3000000000000004E-2</v>
      </c>
      <c r="Q43">
        <v>8.3000000000000004E-2</v>
      </c>
      <c r="R43">
        <v>8.3000000000000004E-2</v>
      </c>
      <c r="S43">
        <v>8.3000000000000004E-2</v>
      </c>
      <c r="T43">
        <v>8.3000000000000004E-2</v>
      </c>
      <c r="U43">
        <v>8.3000000000000004E-2</v>
      </c>
      <c r="V43">
        <v>8.3000000000000004E-2</v>
      </c>
      <c r="W43">
        <v>8.3000000000000004E-2</v>
      </c>
      <c r="X43">
        <v>8.3000000000000004E-2</v>
      </c>
      <c r="Y43">
        <v>8.3000000000000004E-2</v>
      </c>
      <c r="Z43">
        <v>8.3000000000000004E-2</v>
      </c>
      <c r="AA43">
        <v>8.3000000000000004E-2</v>
      </c>
    </row>
    <row r="44" spans="1:28" x14ac:dyDescent="0.35">
      <c r="A44">
        <v>2</v>
      </c>
      <c r="B44">
        <v>8.3000000000000004E-2</v>
      </c>
      <c r="C44">
        <v>8.3000000000000004E-2</v>
      </c>
      <c r="D44">
        <v>8.3000000000000004E-2</v>
      </c>
      <c r="E44">
        <v>8.3000000000000004E-2</v>
      </c>
      <c r="F44">
        <v>8.3000000000000004E-2</v>
      </c>
      <c r="G44">
        <v>8.3000000000000004E-2</v>
      </c>
      <c r="H44">
        <v>8.3000000000000004E-2</v>
      </c>
      <c r="I44">
        <v>8.3000000000000004E-2</v>
      </c>
      <c r="J44">
        <v>8.3000000000000004E-2</v>
      </c>
      <c r="K44">
        <v>8.3000000000000004E-2</v>
      </c>
      <c r="L44">
        <v>8.3000000000000004E-2</v>
      </c>
      <c r="M44">
        <v>8.3000000000000004E-2</v>
      </c>
      <c r="N44">
        <v>8.3000000000000004E-2</v>
      </c>
      <c r="O44">
        <v>8.3000000000000004E-2</v>
      </c>
      <c r="P44">
        <v>8.3000000000000004E-2</v>
      </c>
      <c r="Q44">
        <v>8.3000000000000004E-2</v>
      </c>
      <c r="R44">
        <v>8.3000000000000004E-2</v>
      </c>
      <c r="S44">
        <v>8.3000000000000004E-2</v>
      </c>
      <c r="T44">
        <v>8.3000000000000004E-2</v>
      </c>
      <c r="U44">
        <v>8.3000000000000004E-2</v>
      </c>
      <c r="V44">
        <v>8.3000000000000004E-2</v>
      </c>
      <c r="W44">
        <v>8.3000000000000004E-2</v>
      </c>
      <c r="X44">
        <v>8.3000000000000004E-2</v>
      </c>
      <c r="Y44">
        <v>8.3000000000000004E-2</v>
      </c>
      <c r="Z44">
        <v>8.3000000000000004E-2</v>
      </c>
      <c r="AA44">
        <v>8.3000000000000004E-2</v>
      </c>
    </row>
    <row r="45" spans="1:28" x14ac:dyDescent="0.35">
      <c r="A45">
        <v>3</v>
      </c>
      <c r="B45">
        <v>8.3000000000000004E-2</v>
      </c>
      <c r="C45">
        <v>8.3000000000000004E-2</v>
      </c>
      <c r="D45">
        <v>8.3000000000000004E-2</v>
      </c>
      <c r="E45">
        <v>8.3000000000000004E-2</v>
      </c>
      <c r="F45">
        <v>8.3000000000000004E-2</v>
      </c>
      <c r="G45">
        <v>8.3000000000000004E-2</v>
      </c>
      <c r="H45">
        <v>8.3000000000000004E-2</v>
      </c>
      <c r="I45">
        <v>8.3000000000000004E-2</v>
      </c>
      <c r="J45">
        <v>8.3000000000000004E-2</v>
      </c>
      <c r="K45">
        <v>8.3000000000000004E-2</v>
      </c>
      <c r="L45">
        <v>8.3000000000000004E-2</v>
      </c>
      <c r="M45">
        <v>8.3000000000000004E-2</v>
      </c>
      <c r="N45">
        <v>8.3000000000000004E-2</v>
      </c>
      <c r="O45">
        <v>8.3000000000000004E-2</v>
      </c>
      <c r="P45">
        <v>8.3000000000000004E-2</v>
      </c>
      <c r="Q45">
        <v>8.3000000000000004E-2</v>
      </c>
      <c r="R45">
        <v>8.3000000000000004E-2</v>
      </c>
      <c r="S45">
        <v>8.3000000000000004E-2</v>
      </c>
      <c r="T45">
        <v>8.3000000000000004E-2</v>
      </c>
      <c r="U45">
        <v>8.3000000000000004E-2</v>
      </c>
      <c r="V45">
        <v>8.3000000000000004E-2</v>
      </c>
      <c r="W45">
        <v>8.3000000000000004E-2</v>
      </c>
      <c r="X45">
        <v>8.3000000000000004E-2</v>
      </c>
      <c r="Y45">
        <v>8.3000000000000004E-2</v>
      </c>
      <c r="Z45">
        <v>8.3000000000000004E-2</v>
      </c>
      <c r="AA45">
        <v>8.3000000000000004E-2</v>
      </c>
    </row>
    <row r="46" spans="1:28" x14ac:dyDescent="0.35">
      <c r="A46">
        <v>4</v>
      </c>
      <c r="B46">
        <v>8.3000000000000004E-2</v>
      </c>
      <c r="C46">
        <v>8.3000000000000004E-2</v>
      </c>
      <c r="D46">
        <v>8.3000000000000004E-2</v>
      </c>
      <c r="E46">
        <v>8.3000000000000004E-2</v>
      </c>
      <c r="F46">
        <v>8.3000000000000004E-2</v>
      </c>
      <c r="G46">
        <v>8.3000000000000004E-2</v>
      </c>
      <c r="H46">
        <v>8.3000000000000004E-2</v>
      </c>
      <c r="I46">
        <v>8.3000000000000004E-2</v>
      </c>
      <c r="J46">
        <v>8.3000000000000004E-2</v>
      </c>
      <c r="K46">
        <v>8.3000000000000004E-2</v>
      </c>
      <c r="L46">
        <v>8.3000000000000004E-2</v>
      </c>
      <c r="M46">
        <v>8.3000000000000004E-2</v>
      </c>
      <c r="N46">
        <v>8.3000000000000004E-2</v>
      </c>
      <c r="O46">
        <v>8.3000000000000004E-2</v>
      </c>
      <c r="P46">
        <v>8.3000000000000004E-2</v>
      </c>
      <c r="Q46">
        <v>8.3000000000000004E-2</v>
      </c>
      <c r="R46">
        <v>8.3000000000000004E-2</v>
      </c>
      <c r="S46">
        <v>8.3000000000000004E-2</v>
      </c>
      <c r="T46">
        <v>8.3000000000000004E-2</v>
      </c>
      <c r="U46">
        <v>8.3000000000000004E-2</v>
      </c>
      <c r="V46">
        <v>8.3000000000000004E-2</v>
      </c>
      <c r="W46">
        <v>8.3000000000000004E-2</v>
      </c>
      <c r="X46">
        <v>8.3000000000000004E-2</v>
      </c>
      <c r="Y46">
        <v>8.3000000000000004E-2</v>
      </c>
      <c r="Z46">
        <v>8.3000000000000004E-2</v>
      </c>
      <c r="AA46">
        <v>8.3000000000000004E-2</v>
      </c>
    </row>
    <row r="47" spans="1:28" x14ac:dyDescent="0.35">
      <c r="A47">
        <v>5</v>
      </c>
      <c r="B47">
        <v>8.3000000000000004E-2</v>
      </c>
      <c r="C47">
        <v>8.3000000000000004E-2</v>
      </c>
      <c r="D47">
        <v>8.3000000000000004E-2</v>
      </c>
      <c r="E47">
        <v>8.3000000000000004E-2</v>
      </c>
      <c r="F47">
        <v>8.3000000000000004E-2</v>
      </c>
      <c r="G47">
        <v>8.3000000000000004E-2</v>
      </c>
      <c r="H47">
        <v>8.3000000000000004E-2</v>
      </c>
      <c r="I47">
        <v>8.3000000000000004E-2</v>
      </c>
      <c r="J47">
        <v>8.3000000000000004E-2</v>
      </c>
      <c r="K47">
        <v>8.3000000000000004E-2</v>
      </c>
      <c r="L47">
        <v>8.3000000000000004E-2</v>
      </c>
      <c r="M47">
        <v>8.3000000000000004E-2</v>
      </c>
      <c r="N47">
        <v>8.3000000000000004E-2</v>
      </c>
      <c r="O47">
        <v>8.3000000000000004E-2</v>
      </c>
      <c r="P47">
        <v>8.3000000000000004E-2</v>
      </c>
      <c r="Q47">
        <v>8.3000000000000004E-2</v>
      </c>
      <c r="R47">
        <v>8.3000000000000004E-2</v>
      </c>
      <c r="S47">
        <v>8.3000000000000004E-2</v>
      </c>
      <c r="T47">
        <v>8.3000000000000004E-2</v>
      </c>
      <c r="U47">
        <v>8.3000000000000004E-2</v>
      </c>
      <c r="V47">
        <v>8.3000000000000004E-2</v>
      </c>
      <c r="W47">
        <v>8.3000000000000004E-2</v>
      </c>
      <c r="X47">
        <v>8.3000000000000004E-2</v>
      </c>
      <c r="Y47">
        <v>8.3000000000000004E-2</v>
      </c>
      <c r="Z47">
        <v>8.3000000000000004E-2</v>
      </c>
      <c r="AA47">
        <v>8.3000000000000004E-2</v>
      </c>
    </row>
    <row r="48" spans="1:28" x14ac:dyDescent="0.35">
      <c r="A48">
        <v>6</v>
      </c>
      <c r="B48">
        <v>8.3000000000000004E-2</v>
      </c>
      <c r="C48">
        <v>8.3000000000000004E-2</v>
      </c>
      <c r="D48">
        <v>8.3000000000000004E-2</v>
      </c>
      <c r="E48">
        <v>8.3000000000000004E-2</v>
      </c>
      <c r="F48">
        <v>8.3000000000000004E-2</v>
      </c>
      <c r="G48">
        <v>8.3000000000000004E-2</v>
      </c>
      <c r="H48">
        <v>8.3000000000000004E-2</v>
      </c>
      <c r="I48">
        <v>8.3000000000000004E-2</v>
      </c>
      <c r="J48">
        <v>8.3000000000000004E-2</v>
      </c>
      <c r="K48">
        <v>8.3000000000000004E-2</v>
      </c>
      <c r="L48">
        <v>8.3000000000000004E-2</v>
      </c>
      <c r="M48">
        <v>8.3000000000000004E-2</v>
      </c>
      <c r="N48">
        <v>8.3000000000000004E-2</v>
      </c>
      <c r="O48">
        <v>8.3000000000000004E-2</v>
      </c>
      <c r="P48">
        <v>8.3000000000000004E-2</v>
      </c>
      <c r="Q48">
        <v>8.3000000000000004E-2</v>
      </c>
      <c r="R48">
        <v>8.3000000000000004E-2</v>
      </c>
      <c r="S48">
        <v>8.3000000000000004E-2</v>
      </c>
      <c r="T48">
        <v>8.3000000000000004E-2</v>
      </c>
      <c r="U48">
        <v>8.3000000000000004E-2</v>
      </c>
      <c r="V48">
        <v>8.3000000000000004E-2</v>
      </c>
      <c r="W48">
        <v>8.3000000000000004E-2</v>
      </c>
      <c r="X48">
        <v>8.3000000000000004E-2</v>
      </c>
      <c r="Y48">
        <v>8.3000000000000004E-2</v>
      </c>
      <c r="Z48">
        <v>8.3000000000000004E-2</v>
      </c>
      <c r="AA48">
        <v>8.3000000000000004E-2</v>
      </c>
    </row>
    <row r="49" spans="1:27" x14ac:dyDescent="0.35">
      <c r="A49">
        <v>7</v>
      </c>
      <c r="B49">
        <v>8.3000000000000004E-2</v>
      </c>
      <c r="C49">
        <v>8.3000000000000004E-2</v>
      </c>
      <c r="D49">
        <v>8.3000000000000004E-2</v>
      </c>
      <c r="E49">
        <v>8.3000000000000004E-2</v>
      </c>
      <c r="F49">
        <v>8.3000000000000004E-2</v>
      </c>
      <c r="G49">
        <v>8.3000000000000004E-2</v>
      </c>
      <c r="H49">
        <v>8.3000000000000004E-2</v>
      </c>
      <c r="I49">
        <v>8.3000000000000004E-2</v>
      </c>
      <c r="J49">
        <v>8.3000000000000004E-2</v>
      </c>
      <c r="K49">
        <v>8.3000000000000004E-2</v>
      </c>
      <c r="L49">
        <v>8.3000000000000004E-2</v>
      </c>
      <c r="M49">
        <v>8.3000000000000004E-2</v>
      </c>
      <c r="N49">
        <v>8.3000000000000004E-2</v>
      </c>
      <c r="O49">
        <v>8.3000000000000004E-2</v>
      </c>
      <c r="P49">
        <v>8.3000000000000004E-2</v>
      </c>
      <c r="Q49">
        <v>8.3000000000000004E-2</v>
      </c>
      <c r="R49">
        <v>8.3000000000000004E-2</v>
      </c>
      <c r="S49">
        <v>8.3000000000000004E-2</v>
      </c>
      <c r="T49">
        <v>8.3000000000000004E-2</v>
      </c>
      <c r="U49">
        <v>8.3000000000000004E-2</v>
      </c>
      <c r="V49">
        <v>8.3000000000000004E-2</v>
      </c>
      <c r="W49">
        <v>8.3000000000000004E-2</v>
      </c>
      <c r="X49">
        <v>8.3000000000000004E-2</v>
      </c>
      <c r="Y49">
        <v>8.3000000000000004E-2</v>
      </c>
      <c r="Z49">
        <v>8.3000000000000004E-2</v>
      </c>
      <c r="AA49">
        <v>8.3000000000000004E-2</v>
      </c>
    </row>
    <row r="50" spans="1:27" x14ac:dyDescent="0.35">
      <c r="A50">
        <v>8</v>
      </c>
      <c r="B50">
        <v>8.3000000000000004E-2</v>
      </c>
      <c r="C50">
        <v>8.3000000000000004E-2</v>
      </c>
      <c r="D50">
        <v>8.3000000000000004E-2</v>
      </c>
      <c r="E50">
        <v>8.3000000000000004E-2</v>
      </c>
      <c r="F50">
        <v>8.3000000000000004E-2</v>
      </c>
      <c r="G50">
        <v>8.3000000000000004E-2</v>
      </c>
      <c r="H50">
        <v>8.3000000000000004E-2</v>
      </c>
      <c r="I50">
        <v>8.3000000000000004E-2</v>
      </c>
      <c r="J50">
        <v>8.3000000000000004E-2</v>
      </c>
      <c r="K50">
        <v>8.3000000000000004E-2</v>
      </c>
      <c r="L50">
        <v>8.3000000000000004E-2</v>
      </c>
      <c r="M50">
        <v>8.3000000000000004E-2</v>
      </c>
      <c r="N50">
        <v>8.3000000000000004E-2</v>
      </c>
      <c r="O50">
        <v>8.3000000000000004E-2</v>
      </c>
      <c r="P50">
        <v>8.3000000000000004E-2</v>
      </c>
      <c r="Q50">
        <v>8.3000000000000004E-2</v>
      </c>
      <c r="R50">
        <v>8.3000000000000004E-2</v>
      </c>
      <c r="S50">
        <v>8.3000000000000004E-2</v>
      </c>
      <c r="T50">
        <v>8.3000000000000004E-2</v>
      </c>
      <c r="U50">
        <v>8.3000000000000004E-2</v>
      </c>
      <c r="V50">
        <v>8.3000000000000004E-2</v>
      </c>
      <c r="W50">
        <v>8.3000000000000004E-2</v>
      </c>
      <c r="X50">
        <v>8.3000000000000004E-2</v>
      </c>
      <c r="Y50">
        <v>8.3000000000000004E-2</v>
      </c>
      <c r="Z50">
        <v>8.3000000000000004E-2</v>
      </c>
      <c r="AA50">
        <v>8.3000000000000004E-2</v>
      </c>
    </row>
    <row r="51" spans="1:27" x14ac:dyDescent="0.35">
      <c r="A51">
        <v>9</v>
      </c>
      <c r="B51">
        <v>8.3000000000000004E-2</v>
      </c>
      <c r="C51">
        <v>8.3000000000000004E-2</v>
      </c>
      <c r="D51">
        <v>8.3000000000000004E-2</v>
      </c>
      <c r="E51">
        <v>8.3000000000000004E-2</v>
      </c>
      <c r="F51">
        <v>8.3000000000000004E-2</v>
      </c>
      <c r="G51">
        <v>8.3000000000000004E-2</v>
      </c>
      <c r="H51">
        <v>8.3000000000000004E-2</v>
      </c>
      <c r="I51">
        <v>8.3000000000000004E-2</v>
      </c>
      <c r="J51">
        <v>8.3000000000000004E-2</v>
      </c>
      <c r="K51">
        <v>8.3000000000000004E-2</v>
      </c>
      <c r="L51">
        <v>8.3000000000000004E-2</v>
      </c>
      <c r="M51">
        <v>8.3000000000000004E-2</v>
      </c>
      <c r="N51">
        <v>8.3000000000000004E-2</v>
      </c>
      <c r="O51">
        <v>8.3000000000000004E-2</v>
      </c>
      <c r="P51">
        <v>8.3000000000000004E-2</v>
      </c>
      <c r="Q51">
        <v>8.3000000000000004E-2</v>
      </c>
      <c r="R51">
        <v>8.3000000000000004E-2</v>
      </c>
      <c r="S51">
        <v>8.3000000000000004E-2</v>
      </c>
      <c r="T51">
        <v>8.3000000000000004E-2</v>
      </c>
      <c r="U51">
        <v>8.3000000000000004E-2</v>
      </c>
      <c r="V51">
        <v>8.3000000000000004E-2</v>
      </c>
      <c r="W51">
        <v>8.3000000000000004E-2</v>
      </c>
      <c r="X51">
        <v>8.3000000000000004E-2</v>
      </c>
      <c r="Y51">
        <v>8.3000000000000004E-2</v>
      </c>
      <c r="Z51">
        <v>8.3000000000000004E-2</v>
      </c>
      <c r="AA51">
        <v>8.3000000000000004E-2</v>
      </c>
    </row>
    <row r="52" spans="1:27" x14ac:dyDescent="0.35">
      <c r="A52">
        <v>10</v>
      </c>
      <c r="B52">
        <v>8.3000000000000004E-2</v>
      </c>
      <c r="C52">
        <v>8.3000000000000004E-2</v>
      </c>
      <c r="D52">
        <v>8.3000000000000004E-2</v>
      </c>
      <c r="E52">
        <v>8.3000000000000004E-2</v>
      </c>
      <c r="F52">
        <v>8.3000000000000004E-2</v>
      </c>
      <c r="G52">
        <v>8.3000000000000004E-2</v>
      </c>
      <c r="H52">
        <v>8.3000000000000004E-2</v>
      </c>
      <c r="I52">
        <v>8.3000000000000004E-2</v>
      </c>
      <c r="J52">
        <v>8.3000000000000004E-2</v>
      </c>
      <c r="K52">
        <v>8.3000000000000004E-2</v>
      </c>
      <c r="L52">
        <v>8.3000000000000004E-2</v>
      </c>
      <c r="M52">
        <v>8.3000000000000004E-2</v>
      </c>
      <c r="N52">
        <v>8.3000000000000004E-2</v>
      </c>
      <c r="O52">
        <v>8.3000000000000004E-2</v>
      </c>
      <c r="P52">
        <v>8.3000000000000004E-2</v>
      </c>
      <c r="Q52">
        <v>8.3000000000000004E-2</v>
      </c>
      <c r="R52">
        <v>8.3000000000000004E-2</v>
      </c>
      <c r="S52">
        <v>8.3000000000000004E-2</v>
      </c>
      <c r="T52">
        <v>8.3000000000000004E-2</v>
      </c>
      <c r="U52">
        <v>8.3000000000000004E-2</v>
      </c>
      <c r="V52">
        <v>8.3000000000000004E-2</v>
      </c>
      <c r="W52">
        <v>8.3000000000000004E-2</v>
      </c>
      <c r="X52">
        <v>8.3000000000000004E-2</v>
      </c>
      <c r="Y52">
        <v>8.3000000000000004E-2</v>
      </c>
      <c r="Z52">
        <v>8.3000000000000004E-2</v>
      </c>
      <c r="AA52">
        <v>8.3000000000000004E-2</v>
      </c>
    </row>
    <row r="53" spans="1:27" x14ac:dyDescent="0.35">
      <c r="A53">
        <v>11</v>
      </c>
      <c r="B53">
        <v>8.3000000000000004E-2</v>
      </c>
      <c r="C53">
        <v>8.3000000000000004E-2</v>
      </c>
      <c r="D53">
        <v>8.3000000000000004E-2</v>
      </c>
      <c r="E53">
        <v>8.3000000000000004E-2</v>
      </c>
      <c r="F53">
        <v>8.3000000000000004E-2</v>
      </c>
      <c r="G53">
        <v>8.3000000000000004E-2</v>
      </c>
      <c r="H53">
        <v>8.3000000000000004E-2</v>
      </c>
      <c r="I53">
        <v>8.3000000000000004E-2</v>
      </c>
      <c r="J53">
        <v>8.3000000000000004E-2</v>
      </c>
      <c r="K53">
        <v>8.3000000000000004E-2</v>
      </c>
      <c r="L53">
        <v>8.3000000000000004E-2</v>
      </c>
      <c r="M53">
        <v>8.3000000000000004E-2</v>
      </c>
      <c r="N53">
        <v>8.3000000000000004E-2</v>
      </c>
      <c r="O53">
        <v>8.3000000000000004E-2</v>
      </c>
      <c r="P53">
        <v>8.3000000000000004E-2</v>
      </c>
      <c r="Q53">
        <v>8.3000000000000004E-2</v>
      </c>
      <c r="R53">
        <v>8.3000000000000004E-2</v>
      </c>
      <c r="S53">
        <v>8.3000000000000004E-2</v>
      </c>
      <c r="T53">
        <v>8.3000000000000004E-2</v>
      </c>
      <c r="U53">
        <v>8.3000000000000004E-2</v>
      </c>
      <c r="V53">
        <v>8.3000000000000004E-2</v>
      </c>
      <c r="W53">
        <v>8.3000000000000004E-2</v>
      </c>
      <c r="X53">
        <v>8.3000000000000004E-2</v>
      </c>
      <c r="Y53">
        <v>8.3000000000000004E-2</v>
      </c>
      <c r="Z53">
        <v>8.3000000000000004E-2</v>
      </c>
      <c r="AA53">
        <v>8.3000000000000004E-2</v>
      </c>
    </row>
    <row r="54" spans="1:27" x14ac:dyDescent="0.35">
      <c r="A54">
        <v>12</v>
      </c>
      <c r="B54">
        <v>8.3000000000000004E-2</v>
      </c>
      <c r="C54">
        <v>8.3000000000000004E-2</v>
      </c>
      <c r="D54">
        <v>8.3000000000000004E-2</v>
      </c>
      <c r="E54">
        <v>8.3000000000000004E-2</v>
      </c>
      <c r="F54">
        <v>8.3000000000000004E-2</v>
      </c>
      <c r="G54">
        <v>8.3000000000000004E-2</v>
      </c>
      <c r="H54">
        <v>8.3000000000000004E-2</v>
      </c>
      <c r="I54">
        <v>8.3000000000000004E-2</v>
      </c>
      <c r="J54">
        <v>8.3000000000000004E-2</v>
      </c>
      <c r="K54">
        <v>8.3000000000000004E-2</v>
      </c>
      <c r="L54">
        <v>8.3000000000000004E-2</v>
      </c>
      <c r="M54">
        <v>8.3000000000000004E-2</v>
      </c>
      <c r="N54">
        <v>8.3000000000000004E-2</v>
      </c>
      <c r="O54">
        <v>8.3000000000000004E-2</v>
      </c>
      <c r="P54">
        <v>8.3000000000000004E-2</v>
      </c>
      <c r="Q54">
        <v>8.3000000000000004E-2</v>
      </c>
      <c r="R54">
        <v>8.3000000000000004E-2</v>
      </c>
      <c r="S54">
        <v>8.3000000000000004E-2</v>
      </c>
      <c r="T54">
        <v>8.3000000000000004E-2</v>
      </c>
      <c r="U54">
        <v>8.3000000000000004E-2</v>
      </c>
      <c r="V54">
        <v>8.3000000000000004E-2</v>
      </c>
      <c r="W54">
        <v>8.3000000000000004E-2</v>
      </c>
      <c r="X54">
        <v>8.3000000000000004E-2</v>
      </c>
      <c r="Y54">
        <v>8.3000000000000004E-2</v>
      </c>
      <c r="Z54">
        <v>8.3000000000000004E-2</v>
      </c>
      <c r="AA54">
        <v>8.3000000000000004E-2</v>
      </c>
    </row>
    <row r="56" spans="1:27" x14ac:dyDescent="0.35">
      <c r="A56" t="s">
        <v>112</v>
      </c>
    </row>
    <row r="57" spans="1:27" x14ac:dyDescent="0.35">
      <c r="A57" t="s">
        <v>113</v>
      </c>
    </row>
    <row r="58" spans="1:27" x14ac:dyDescent="0.35">
      <c r="B58">
        <v>2020</v>
      </c>
      <c r="C58">
        <v>2021</v>
      </c>
      <c r="D58">
        <v>2022</v>
      </c>
      <c r="E58">
        <v>2023</v>
      </c>
      <c r="F58">
        <v>2024</v>
      </c>
      <c r="G58">
        <v>2025</v>
      </c>
      <c r="H58">
        <v>2026</v>
      </c>
      <c r="I58">
        <v>2027</v>
      </c>
      <c r="J58">
        <v>2028</v>
      </c>
      <c r="K58">
        <v>2029</v>
      </c>
      <c r="L58">
        <v>2030</v>
      </c>
      <c r="M58">
        <v>2031</v>
      </c>
      <c r="N58">
        <v>2032</v>
      </c>
      <c r="O58">
        <v>2033</v>
      </c>
      <c r="P58">
        <v>2034</v>
      </c>
      <c r="Q58">
        <v>2035</v>
      </c>
      <c r="R58">
        <v>2036</v>
      </c>
      <c r="S58">
        <v>2037</v>
      </c>
      <c r="T58">
        <v>2038</v>
      </c>
      <c r="U58">
        <v>2039</v>
      </c>
      <c r="V58">
        <v>2040</v>
      </c>
      <c r="W58">
        <v>2041</v>
      </c>
      <c r="X58">
        <v>2042</v>
      </c>
      <c r="Y58">
        <v>2043</v>
      </c>
      <c r="Z58">
        <v>2044</v>
      </c>
      <c r="AA58" t="s">
        <v>3</v>
      </c>
    </row>
    <row r="59" spans="1:27" x14ac:dyDescent="0.35">
      <c r="A59">
        <v>1</v>
      </c>
      <c r="B59" s="16">
        <f>1/8</f>
        <v>0.125</v>
      </c>
      <c r="C59" s="16">
        <f t="shared" ref="C59:AA62" si="0">1/8</f>
        <v>0.125</v>
      </c>
      <c r="D59" s="16">
        <f t="shared" si="0"/>
        <v>0.125</v>
      </c>
      <c r="E59" s="16">
        <f t="shared" si="0"/>
        <v>0.125</v>
      </c>
      <c r="F59" s="16">
        <f t="shared" si="0"/>
        <v>0.125</v>
      </c>
      <c r="G59" s="16">
        <f t="shared" si="0"/>
        <v>0.125</v>
      </c>
      <c r="H59" s="16">
        <f t="shared" si="0"/>
        <v>0.125</v>
      </c>
      <c r="I59" s="16">
        <f t="shared" si="0"/>
        <v>0.125</v>
      </c>
      <c r="J59" s="16">
        <f t="shared" si="0"/>
        <v>0.125</v>
      </c>
      <c r="K59" s="16">
        <f t="shared" si="0"/>
        <v>0.125</v>
      </c>
      <c r="L59" s="16">
        <f t="shared" si="0"/>
        <v>0.125</v>
      </c>
      <c r="M59" s="16">
        <f t="shared" si="0"/>
        <v>0.125</v>
      </c>
      <c r="N59" s="16">
        <f t="shared" si="0"/>
        <v>0.125</v>
      </c>
      <c r="O59" s="16">
        <f t="shared" si="0"/>
        <v>0.125</v>
      </c>
      <c r="P59" s="16">
        <f t="shared" si="0"/>
        <v>0.125</v>
      </c>
      <c r="Q59" s="16">
        <f t="shared" si="0"/>
        <v>0.125</v>
      </c>
      <c r="R59" s="16">
        <f t="shared" si="0"/>
        <v>0.125</v>
      </c>
      <c r="S59" s="16">
        <f t="shared" si="0"/>
        <v>0.125</v>
      </c>
      <c r="T59" s="16">
        <f t="shared" si="0"/>
        <v>0.125</v>
      </c>
      <c r="U59" s="16">
        <f t="shared" si="0"/>
        <v>0.125</v>
      </c>
      <c r="V59" s="16">
        <f t="shared" si="0"/>
        <v>0.125</v>
      </c>
      <c r="W59" s="16">
        <f t="shared" si="0"/>
        <v>0.125</v>
      </c>
      <c r="X59" s="16">
        <f t="shared" si="0"/>
        <v>0.125</v>
      </c>
      <c r="Y59" s="16">
        <f t="shared" si="0"/>
        <v>0.125</v>
      </c>
      <c r="Z59" s="16">
        <f t="shared" si="0"/>
        <v>0.125</v>
      </c>
      <c r="AA59" s="16">
        <f t="shared" si="0"/>
        <v>0.125</v>
      </c>
    </row>
    <row r="60" spans="1:27" x14ac:dyDescent="0.35">
      <c r="A60">
        <v>2</v>
      </c>
      <c r="B60" s="16">
        <f>1/8</f>
        <v>0.125</v>
      </c>
      <c r="C60" s="16">
        <f t="shared" si="0"/>
        <v>0.125</v>
      </c>
      <c r="D60" s="16">
        <f t="shared" si="0"/>
        <v>0.125</v>
      </c>
      <c r="E60" s="16">
        <f t="shared" si="0"/>
        <v>0.125</v>
      </c>
      <c r="F60" s="16">
        <f t="shared" si="0"/>
        <v>0.125</v>
      </c>
      <c r="G60" s="16">
        <f t="shared" si="0"/>
        <v>0.125</v>
      </c>
      <c r="H60" s="16">
        <f t="shared" si="0"/>
        <v>0.125</v>
      </c>
      <c r="I60" s="16">
        <f t="shared" si="0"/>
        <v>0.125</v>
      </c>
      <c r="J60" s="16">
        <f t="shared" si="0"/>
        <v>0.125</v>
      </c>
      <c r="K60" s="16">
        <f t="shared" si="0"/>
        <v>0.125</v>
      </c>
      <c r="L60" s="16">
        <f t="shared" si="0"/>
        <v>0.125</v>
      </c>
      <c r="M60" s="16">
        <f t="shared" si="0"/>
        <v>0.125</v>
      </c>
      <c r="N60" s="16">
        <f t="shared" si="0"/>
        <v>0.125</v>
      </c>
      <c r="O60" s="16">
        <f t="shared" si="0"/>
        <v>0.125</v>
      </c>
      <c r="P60" s="16">
        <f t="shared" si="0"/>
        <v>0.125</v>
      </c>
      <c r="Q60" s="16">
        <f t="shared" si="0"/>
        <v>0.125</v>
      </c>
      <c r="R60" s="16">
        <f t="shared" si="0"/>
        <v>0.125</v>
      </c>
      <c r="S60" s="16">
        <f t="shared" si="0"/>
        <v>0.125</v>
      </c>
      <c r="T60" s="16">
        <f t="shared" si="0"/>
        <v>0.125</v>
      </c>
      <c r="U60" s="16">
        <f t="shared" si="0"/>
        <v>0.125</v>
      </c>
      <c r="V60" s="16">
        <f t="shared" si="0"/>
        <v>0.125</v>
      </c>
      <c r="W60" s="16">
        <f t="shared" si="0"/>
        <v>0.125</v>
      </c>
      <c r="X60" s="16">
        <f t="shared" si="0"/>
        <v>0.125</v>
      </c>
      <c r="Y60" s="16">
        <f t="shared" si="0"/>
        <v>0.125</v>
      </c>
      <c r="Z60" s="16">
        <f t="shared" si="0"/>
        <v>0.125</v>
      </c>
      <c r="AA60" s="16">
        <f t="shared" si="0"/>
        <v>0.125</v>
      </c>
    </row>
    <row r="61" spans="1:27" x14ac:dyDescent="0.35">
      <c r="A61">
        <v>3</v>
      </c>
      <c r="B61" s="16">
        <f>1/8</f>
        <v>0.125</v>
      </c>
      <c r="C61" s="16">
        <f t="shared" si="0"/>
        <v>0.125</v>
      </c>
      <c r="D61" s="16">
        <f t="shared" si="0"/>
        <v>0.125</v>
      </c>
      <c r="E61" s="16">
        <f t="shared" si="0"/>
        <v>0.125</v>
      </c>
      <c r="F61" s="16">
        <f t="shared" si="0"/>
        <v>0.125</v>
      </c>
      <c r="G61" s="16">
        <f t="shared" si="0"/>
        <v>0.125</v>
      </c>
      <c r="H61" s="16">
        <f t="shared" si="0"/>
        <v>0.125</v>
      </c>
      <c r="I61" s="16">
        <f t="shared" si="0"/>
        <v>0.125</v>
      </c>
      <c r="J61" s="16">
        <f t="shared" si="0"/>
        <v>0.125</v>
      </c>
      <c r="K61" s="16">
        <f t="shared" si="0"/>
        <v>0.125</v>
      </c>
      <c r="L61" s="16">
        <f t="shared" si="0"/>
        <v>0.125</v>
      </c>
      <c r="M61" s="16">
        <f t="shared" si="0"/>
        <v>0.125</v>
      </c>
      <c r="N61" s="16">
        <f t="shared" si="0"/>
        <v>0.125</v>
      </c>
      <c r="O61" s="16">
        <f t="shared" si="0"/>
        <v>0.125</v>
      </c>
      <c r="P61" s="16">
        <f t="shared" si="0"/>
        <v>0.125</v>
      </c>
      <c r="Q61" s="16">
        <f t="shared" si="0"/>
        <v>0.125</v>
      </c>
      <c r="R61" s="16">
        <f t="shared" si="0"/>
        <v>0.125</v>
      </c>
      <c r="S61" s="16">
        <f t="shared" si="0"/>
        <v>0.125</v>
      </c>
      <c r="T61" s="16">
        <f t="shared" si="0"/>
        <v>0.125</v>
      </c>
      <c r="U61" s="16">
        <f t="shared" si="0"/>
        <v>0.125</v>
      </c>
      <c r="V61" s="16">
        <f t="shared" si="0"/>
        <v>0.125</v>
      </c>
      <c r="W61" s="16">
        <f t="shared" si="0"/>
        <v>0.125</v>
      </c>
      <c r="X61" s="16">
        <f t="shared" si="0"/>
        <v>0.125</v>
      </c>
      <c r="Y61" s="16">
        <f t="shared" si="0"/>
        <v>0.125</v>
      </c>
      <c r="Z61" s="16">
        <f t="shared" si="0"/>
        <v>0.125</v>
      </c>
      <c r="AA61" s="16">
        <f t="shared" si="0"/>
        <v>0.125</v>
      </c>
    </row>
    <row r="62" spans="1:27" x14ac:dyDescent="0.35">
      <c r="A62">
        <v>4</v>
      </c>
      <c r="B62" s="16">
        <f>1/8</f>
        <v>0.125</v>
      </c>
      <c r="C62" s="16">
        <f t="shared" si="0"/>
        <v>0.125</v>
      </c>
      <c r="D62" s="16">
        <f t="shared" si="0"/>
        <v>0.125</v>
      </c>
      <c r="E62" s="16">
        <f t="shared" si="0"/>
        <v>0.125</v>
      </c>
      <c r="F62" s="16">
        <f t="shared" si="0"/>
        <v>0.125</v>
      </c>
      <c r="G62" s="16">
        <f t="shared" si="0"/>
        <v>0.125</v>
      </c>
      <c r="H62" s="16">
        <f t="shared" si="0"/>
        <v>0.125</v>
      </c>
      <c r="I62" s="16">
        <f t="shared" si="0"/>
        <v>0.125</v>
      </c>
      <c r="J62" s="16">
        <f t="shared" si="0"/>
        <v>0.125</v>
      </c>
      <c r="K62" s="16">
        <f t="shared" si="0"/>
        <v>0.125</v>
      </c>
      <c r="L62" s="16">
        <f t="shared" si="0"/>
        <v>0.125</v>
      </c>
      <c r="M62" s="16">
        <f t="shared" si="0"/>
        <v>0.125</v>
      </c>
      <c r="N62" s="16">
        <f t="shared" si="0"/>
        <v>0.125</v>
      </c>
      <c r="O62" s="16">
        <f t="shared" si="0"/>
        <v>0.125</v>
      </c>
      <c r="P62" s="16">
        <f t="shared" si="0"/>
        <v>0.125</v>
      </c>
      <c r="Q62" s="16">
        <f t="shared" si="0"/>
        <v>0.125</v>
      </c>
      <c r="R62" s="16">
        <f t="shared" si="0"/>
        <v>0.125</v>
      </c>
      <c r="S62" s="16">
        <f t="shared" si="0"/>
        <v>0.125</v>
      </c>
      <c r="T62" s="16">
        <f t="shared" si="0"/>
        <v>0.125</v>
      </c>
      <c r="U62" s="16">
        <f t="shared" si="0"/>
        <v>0.125</v>
      </c>
      <c r="V62" s="16">
        <f t="shared" si="0"/>
        <v>0.125</v>
      </c>
      <c r="W62" s="16">
        <f t="shared" si="0"/>
        <v>0.125</v>
      </c>
      <c r="X62" s="16">
        <f t="shared" si="0"/>
        <v>0.125</v>
      </c>
      <c r="Y62" s="16">
        <f t="shared" si="0"/>
        <v>0.125</v>
      </c>
      <c r="Z62" s="16">
        <f t="shared" si="0"/>
        <v>0.125</v>
      </c>
      <c r="AA62" s="16">
        <f t="shared" si="0"/>
        <v>0.125</v>
      </c>
    </row>
    <row r="63" spans="1:27" x14ac:dyDescent="0.35">
      <c r="A63">
        <v>5</v>
      </c>
      <c r="B63" s="15">
        <f t="shared" ref="B63:Q70" si="1">1/12</f>
        <v>8.3333333333333329E-2</v>
      </c>
      <c r="C63" s="15">
        <f t="shared" si="1"/>
        <v>8.3333333333333329E-2</v>
      </c>
      <c r="D63" s="15">
        <f t="shared" si="1"/>
        <v>8.3333333333333329E-2</v>
      </c>
      <c r="E63" s="15">
        <f t="shared" si="1"/>
        <v>8.3333333333333329E-2</v>
      </c>
      <c r="F63" s="15">
        <f t="shared" si="1"/>
        <v>8.3333333333333329E-2</v>
      </c>
      <c r="G63" s="15">
        <f t="shared" si="1"/>
        <v>8.3333333333333329E-2</v>
      </c>
      <c r="H63" s="15">
        <f t="shared" si="1"/>
        <v>8.3333333333333329E-2</v>
      </c>
      <c r="I63" s="15">
        <f t="shared" si="1"/>
        <v>8.3333333333333329E-2</v>
      </c>
      <c r="J63" s="15">
        <f t="shared" si="1"/>
        <v>8.3333333333333329E-2</v>
      </c>
      <c r="K63" s="15">
        <f t="shared" si="1"/>
        <v>8.3333333333333329E-2</v>
      </c>
      <c r="L63" s="15">
        <f t="shared" si="1"/>
        <v>8.3333333333333329E-2</v>
      </c>
      <c r="M63" s="15">
        <f t="shared" si="1"/>
        <v>8.3333333333333329E-2</v>
      </c>
      <c r="N63" s="15">
        <f t="shared" si="1"/>
        <v>8.3333333333333329E-2</v>
      </c>
      <c r="O63" s="15">
        <f t="shared" si="1"/>
        <v>8.3333333333333329E-2</v>
      </c>
      <c r="P63" s="15">
        <f t="shared" si="1"/>
        <v>8.3333333333333329E-2</v>
      </c>
      <c r="Q63" s="15">
        <f t="shared" si="1"/>
        <v>8.3333333333333329E-2</v>
      </c>
      <c r="R63" s="15">
        <f t="shared" ref="C63:AA70" si="2">1/12</f>
        <v>8.3333333333333329E-2</v>
      </c>
      <c r="S63" s="15">
        <f t="shared" si="2"/>
        <v>8.3333333333333329E-2</v>
      </c>
      <c r="T63" s="15">
        <f t="shared" si="2"/>
        <v>8.3333333333333329E-2</v>
      </c>
      <c r="U63" s="15">
        <f t="shared" si="2"/>
        <v>8.3333333333333329E-2</v>
      </c>
      <c r="V63" s="15">
        <f t="shared" si="2"/>
        <v>8.3333333333333329E-2</v>
      </c>
      <c r="W63" s="15">
        <f t="shared" si="2"/>
        <v>8.3333333333333329E-2</v>
      </c>
      <c r="X63" s="15">
        <f t="shared" si="2"/>
        <v>8.3333333333333329E-2</v>
      </c>
      <c r="Y63" s="15">
        <f t="shared" si="2"/>
        <v>8.3333333333333329E-2</v>
      </c>
      <c r="Z63" s="15">
        <f t="shared" si="2"/>
        <v>8.3333333333333329E-2</v>
      </c>
      <c r="AA63" s="15">
        <f t="shared" si="2"/>
        <v>8.3333333333333329E-2</v>
      </c>
    </row>
    <row r="64" spans="1:27" x14ac:dyDescent="0.35">
      <c r="A64">
        <v>6</v>
      </c>
      <c r="B64" s="15">
        <f t="shared" si="1"/>
        <v>8.3333333333333329E-2</v>
      </c>
      <c r="C64" s="15">
        <f t="shared" si="2"/>
        <v>8.3333333333333329E-2</v>
      </c>
      <c r="D64" s="15">
        <f t="shared" si="2"/>
        <v>8.3333333333333329E-2</v>
      </c>
      <c r="E64" s="15">
        <f t="shared" si="2"/>
        <v>8.3333333333333329E-2</v>
      </c>
      <c r="F64" s="15">
        <f t="shared" si="2"/>
        <v>8.3333333333333329E-2</v>
      </c>
      <c r="G64" s="15">
        <f t="shared" si="2"/>
        <v>8.3333333333333329E-2</v>
      </c>
      <c r="H64" s="15">
        <f t="shared" si="2"/>
        <v>8.3333333333333329E-2</v>
      </c>
      <c r="I64" s="15">
        <f t="shared" si="2"/>
        <v>8.3333333333333329E-2</v>
      </c>
      <c r="J64" s="15">
        <f t="shared" si="2"/>
        <v>8.3333333333333329E-2</v>
      </c>
      <c r="K64" s="15">
        <f t="shared" si="2"/>
        <v>8.3333333333333329E-2</v>
      </c>
      <c r="L64" s="15">
        <f t="shared" si="2"/>
        <v>8.3333333333333329E-2</v>
      </c>
      <c r="M64" s="15">
        <f t="shared" si="2"/>
        <v>8.3333333333333329E-2</v>
      </c>
      <c r="N64" s="15">
        <f t="shared" si="2"/>
        <v>8.3333333333333329E-2</v>
      </c>
      <c r="O64" s="15">
        <f t="shared" si="2"/>
        <v>8.3333333333333329E-2</v>
      </c>
      <c r="P64" s="15">
        <f t="shared" si="2"/>
        <v>8.3333333333333329E-2</v>
      </c>
      <c r="Q64" s="15">
        <f t="shared" si="2"/>
        <v>8.3333333333333329E-2</v>
      </c>
      <c r="R64" s="15">
        <f t="shared" si="2"/>
        <v>8.3333333333333329E-2</v>
      </c>
      <c r="S64" s="15">
        <f t="shared" si="2"/>
        <v>8.3333333333333329E-2</v>
      </c>
      <c r="T64" s="15">
        <f t="shared" si="2"/>
        <v>8.3333333333333329E-2</v>
      </c>
      <c r="U64" s="15">
        <f t="shared" si="2"/>
        <v>8.3333333333333329E-2</v>
      </c>
      <c r="V64" s="15">
        <f t="shared" si="2"/>
        <v>8.3333333333333329E-2</v>
      </c>
      <c r="W64" s="15">
        <f t="shared" si="2"/>
        <v>8.3333333333333329E-2</v>
      </c>
      <c r="X64" s="15">
        <f t="shared" si="2"/>
        <v>8.3333333333333329E-2</v>
      </c>
      <c r="Y64" s="15">
        <f t="shared" si="2"/>
        <v>8.3333333333333329E-2</v>
      </c>
      <c r="Z64" s="15">
        <f t="shared" si="2"/>
        <v>8.3333333333333329E-2</v>
      </c>
      <c r="AA64" s="15">
        <f t="shared" si="2"/>
        <v>8.3333333333333329E-2</v>
      </c>
    </row>
    <row r="65" spans="1:27" x14ac:dyDescent="0.35">
      <c r="A65">
        <v>7</v>
      </c>
      <c r="B65" s="16">
        <f>1/36</f>
        <v>2.7777777777777776E-2</v>
      </c>
      <c r="C65" s="16">
        <f t="shared" ref="C65:AA67" si="3">1/36</f>
        <v>2.7777777777777776E-2</v>
      </c>
      <c r="D65" s="16">
        <f t="shared" si="3"/>
        <v>2.7777777777777776E-2</v>
      </c>
      <c r="E65" s="16">
        <f t="shared" si="3"/>
        <v>2.7777777777777776E-2</v>
      </c>
      <c r="F65" s="16">
        <f t="shared" si="3"/>
        <v>2.7777777777777776E-2</v>
      </c>
      <c r="G65" s="16">
        <f t="shared" si="3"/>
        <v>2.7777777777777776E-2</v>
      </c>
      <c r="H65" s="16">
        <f t="shared" si="3"/>
        <v>2.7777777777777776E-2</v>
      </c>
      <c r="I65" s="16">
        <f t="shared" si="3"/>
        <v>2.7777777777777776E-2</v>
      </c>
      <c r="J65" s="16">
        <f t="shared" si="3"/>
        <v>2.7777777777777776E-2</v>
      </c>
      <c r="K65" s="16">
        <f t="shared" si="3"/>
        <v>2.7777777777777776E-2</v>
      </c>
      <c r="L65" s="16">
        <f t="shared" si="3"/>
        <v>2.7777777777777776E-2</v>
      </c>
      <c r="M65" s="16">
        <f t="shared" si="3"/>
        <v>2.7777777777777776E-2</v>
      </c>
      <c r="N65" s="16">
        <f t="shared" si="3"/>
        <v>2.7777777777777776E-2</v>
      </c>
      <c r="O65" s="16">
        <f t="shared" si="3"/>
        <v>2.7777777777777776E-2</v>
      </c>
      <c r="P65" s="16">
        <f t="shared" si="3"/>
        <v>2.7777777777777776E-2</v>
      </c>
      <c r="Q65" s="16">
        <f t="shared" si="3"/>
        <v>2.7777777777777776E-2</v>
      </c>
      <c r="R65" s="16">
        <f t="shared" si="3"/>
        <v>2.7777777777777776E-2</v>
      </c>
      <c r="S65" s="16">
        <f t="shared" si="3"/>
        <v>2.7777777777777776E-2</v>
      </c>
      <c r="T65" s="16">
        <f t="shared" si="3"/>
        <v>2.7777777777777776E-2</v>
      </c>
      <c r="U65" s="16">
        <f t="shared" si="3"/>
        <v>2.7777777777777776E-2</v>
      </c>
      <c r="V65" s="16">
        <f t="shared" si="3"/>
        <v>2.7777777777777776E-2</v>
      </c>
      <c r="W65" s="16">
        <f t="shared" si="3"/>
        <v>2.7777777777777776E-2</v>
      </c>
      <c r="X65" s="16">
        <f t="shared" si="3"/>
        <v>2.7777777777777776E-2</v>
      </c>
      <c r="Y65" s="16">
        <f t="shared" si="3"/>
        <v>2.7777777777777776E-2</v>
      </c>
      <c r="Z65" s="16">
        <f t="shared" si="3"/>
        <v>2.7777777777777776E-2</v>
      </c>
      <c r="AA65" s="16">
        <f t="shared" si="3"/>
        <v>2.7777777777777776E-2</v>
      </c>
    </row>
    <row r="66" spans="1:27" x14ac:dyDescent="0.35">
      <c r="A66">
        <v>8</v>
      </c>
      <c r="B66" s="16">
        <f>1/36</f>
        <v>2.7777777777777776E-2</v>
      </c>
      <c r="C66" s="16">
        <f t="shared" si="3"/>
        <v>2.7777777777777776E-2</v>
      </c>
      <c r="D66" s="16">
        <f t="shared" si="3"/>
        <v>2.7777777777777776E-2</v>
      </c>
      <c r="E66" s="16">
        <f t="shared" si="3"/>
        <v>2.7777777777777776E-2</v>
      </c>
      <c r="F66" s="16">
        <f t="shared" si="3"/>
        <v>2.7777777777777776E-2</v>
      </c>
      <c r="G66" s="16">
        <f t="shared" si="3"/>
        <v>2.7777777777777776E-2</v>
      </c>
      <c r="H66" s="16">
        <f t="shared" si="3"/>
        <v>2.7777777777777776E-2</v>
      </c>
      <c r="I66" s="16">
        <f t="shared" si="3"/>
        <v>2.7777777777777776E-2</v>
      </c>
      <c r="J66" s="16">
        <f t="shared" si="3"/>
        <v>2.7777777777777776E-2</v>
      </c>
      <c r="K66" s="16">
        <f t="shared" si="3"/>
        <v>2.7777777777777776E-2</v>
      </c>
      <c r="L66" s="16">
        <f t="shared" si="3"/>
        <v>2.7777777777777776E-2</v>
      </c>
      <c r="M66" s="16">
        <f t="shared" si="3"/>
        <v>2.7777777777777776E-2</v>
      </c>
      <c r="N66" s="16">
        <f t="shared" si="3"/>
        <v>2.7777777777777776E-2</v>
      </c>
      <c r="O66" s="16">
        <f t="shared" si="3"/>
        <v>2.7777777777777776E-2</v>
      </c>
      <c r="P66" s="16">
        <f t="shared" si="3"/>
        <v>2.7777777777777776E-2</v>
      </c>
      <c r="Q66" s="16">
        <f t="shared" si="3"/>
        <v>2.7777777777777776E-2</v>
      </c>
      <c r="R66" s="16">
        <f t="shared" si="3"/>
        <v>2.7777777777777776E-2</v>
      </c>
      <c r="S66" s="16">
        <f t="shared" si="3"/>
        <v>2.7777777777777776E-2</v>
      </c>
      <c r="T66" s="16">
        <f t="shared" si="3"/>
        <v>2.7777777777777776E-2</v>
      </c>
      <c r="U66" s="16">
        <f t="shared" si="3"/>
        <v>2.7777777777777776E-2</v>
      </c>
      <c r="V66" s="16">
        <f t="shared" si="3"/>
        <v>2.7777777777777776E-2</v>
      </c>
      <c r="W66" s="16">
        <f t="shared" si="3"/>
        <v>2.7777777777777776E-2</v>
      </c>
      <c r="X66" s="16">
        <f t="shared" si="3"/>
        <v>2.7777777777777776E-2</v>
      </c>
      <c r="Y66" s="16">
        <f t="shared" si="3"/>
        <v>2.7777777777777776E-2</v>
      </c>
      <c r="Z66" s="16">
        <f t="shared" si="3"/>
        <v>2.7777777777777776E-2</v>
      </c>
      <c r="AA66" s="16">
        <f t="shared" si="3"/>
        <v>2.7777777777777776E-2</v>
      </c>
    </row>
    <row r="67" spans="1:27" x14ac:dyDescent="0.35">
      <c r="A67">
        <v>9</v>
      </c>
      <c r="B67" s="16">
        <f>1/36</f>
        <v>2.7777777777777776E-2</v>
      </c>
      <c r="C67" s="16">
        <f t="shared" si="3"/>
        <v>2.7777777777777776E-2</v>
      </c>
      <c r="D67" s="16">
        <f t="shared" si="3"/>
        <v>2.7777777777777776E-2</v>
      </c>
      <c r="E67" s="16">
        <f t="shared" si="3"/>
        <v>2.7777777777777776E-2</v>
      </c>
      <c r="F67" s="16">
        <f t="shared" si="3"/>
        <v>2.7777777777777776E-2</v>
      </c>
      <c r="G67" s="16">
        <f t="shared" si="3"/>
        <v>2.7777777777777776E-2</v>
      </c>
      <c r="H67" s="16">
        <f t="shared" si="3"/>
        <v>2.7777777777777776E-2</v>
      </c>
      <c r="I67" s="16">
        <f t="shared" si="3"/>
        <v>2.7777777777777776E-2</v>
      </c>
      <c r="J67" s="16">
        <f t="shared" si="3"/>
        <v>2.7777777777777776E-2</v>
      </c>
      <c r="K67" s="16">
        <f t="shared" si="3"/>
        <v>2.7777777777777776E-2</v>
      </c>
      <c r="L67" s="16">
        <f t="shared" si="3"/>
        <v>2.7777777777777776E-2</v>
      </c>
      <c r="M67" s="16">
        <f t="shared" si="3"/>
        <v>2.7777777777777776E-2</v>
      </c>
      <c r="N67" s="16">
        <f t="shared" si="3"/>
        <v>2.7777777777777776E-2</v>
      </c>
      <c r="O67" s="16">
        <f t="shared" si="3"/>
        <v>2.7777777777777776E-2</v>
      </c>
      <c r="P67" s="16">
        <f t="shared" si="3"/>
        <v>2.7777777777777776E-2</v>
      </c>
      <c r="Q67" s="16">
        <f t="shared" si="3"/>
        <v>2.7777777777777776E-2</v>
      </c>
      <c r="R67" s="16">
        <f t="shared" si="3"/>
        <v>2.7777777777777776E-2</v>
      </c>
      <c r="S67" s="16">
        <f t="shared" si="3"/>
        <v>2.7777777777777776E-2</v>
      </c>
      <c r="T67" s="16">
        <f t="shared" si="3"/>
        <v>2.7777777777777776E-2</v>
      </c>
      <c r="U67" s="16">
        <f t="shared" si="3"/>
        <v>2.7777777777777776E-2</v>
      </c>
      <c r="V67" s="16">
        <f t="shared" si="3"/>
        <v>2.7777777777777776E-2</v>
      </c>
      <c r="W67" s="16">
        <f t="shared" si="3"/>
        <v>2.7777777777777776E-2</v>
      </c>
      <c r="X67" s="16">
        <f t="shared" si="3"/>
        <v>2.7777777777777776E-2</v>
      </c>
      <c r="Y67" s="16">
        <f t="shared" si="3"/>
        <v>2.7777777777777776E-2</v>
      </c>
      <c r="Z67" s="16">
        <f t="shared" si="3"/>
        <v>2.7777777777777776E-2</v>
      </c>
      <c r="AA67" s="16">
        <f t="shared" si="3"/>
        <v>2.7777777777777776E-2</v>
      </c>
    </row>
    <row r="68" spans="1:27" x14ac:dyDescent="0.35">
      <c r="A68">
        <v>10</v>
      </c>
      <c r="B68" s="15">
        <f t="shared" si="1"/>
        <v>8.3333333333333329E-2</v>
      </c>
      <c r="C68" s="15">
        <f t="shared" si="2"/>
        <v>8.3333333333333329E-2</v>
      </c>
      <c r="D68" s="15">
        <f t="shared" si="2"/>
        <v>8.3333333333333329E-2</v>
      </c>
      <c r="E68" s="15">
        <f t="shared" si="2"/>
        <v>8.3333333333333329E-2</v>
      </c>
      <c r="F68" s="15">
        <f t="shared" si="2"/>
        <v>8.3333333333333329E-2</v>
      </c>
      <c r="G68" s="15">
        <f t="shared" si="2"/>
        <v>8.3333333333333329E-2</v>
      </c>
      <c r="H68" s="15">
        <f t="shared" si="2"/>
        <v>8.3333333333333329E-2</v>
      </c>
      <c r="I68" s="15">
        <f t="shared" si="2"/>
        <v>8.3333333333333329E-2</v>
      </c>
      <c r="J68" s="15">
        <f t="shared" si="2"/>
        <v>8.3333333333333329E-2</v>
      </c>
      <c r="K68" s="15">
        <f t="shared" si="2"/>
        <v>8.3333333333333329E-2</v>
      </c>
      <c r="L68" s="15">
        <f t="shared" si="2"/>
        <v>8.3333333333333329E-2</v>
      </c>
      <c r="M68" s="15">
        <f t="shared" si="2"/>
        <v>8.3333333333333329E-2</v>
      </c>
      <c r="N68" s="15">
        <f t="shared" si="2"/>
        <v>8.3333333333333329E-2</v>
      </c>
      <c r="O68" s="15">
        <f t="shared" si="2"/>
        <v>8.3333333333333329E-2</v>
      </c>
      <c r="P68" s="15">
        <f t="shared" si="2"/>
        <v>8.3333333333333329E-2</v>
      </c>
      <c r="Q68" s="15">
        <f t="shared" si="2"/>
        <v>8.3333333333333329E-2</v>
      </c>
      <c r="R68" s="15">
        <f t="shared" si="2"/>
        <v>8.3333333333333329E-2</v>
      </c>
      <c r="S68" s="15">
        <f t="shared" si="2"/>
        <v>8.3333333333333329E-2</v>
      </c>
      <c r="T68" s="15">
        <f t="shared" si="2"/>
        <v>8.3333333333333329E-2</v>
      </c>
      <c r="U68" s="15">
        <f t="shared" si="2"/>
        <v>8.3333333333333329E-2</v>
      </c>
      <c r="V68" s="15">
        <f t="shared" si="2"/>
        <v>8.3333333333333329E-2</v>
      </c>
      <c r="W68" s="15">
        <f t="shared" si="2"/>
        <v>8.3333333333333329E-2</v>
      </c>
      <c r="X68" s="15">
        <f t="shared" si="2"/>
        <v>8.3333333333333329E-2</v>
      </c>
      <c r="Y68" s="15">
        <f t="shared" si="2"/>
        <v>8.3333333333333329E-2</v>
      </c>
      <c r="Z68" s="15">
        <f t="shared" si="2"/>
        <v>8.3333333333333329E-2</v>
      </c>
      <c r="AA68" s="15">
        <f t="shared" si="2"/>
        <v>8.3333333333333329E-2</v>
      </c>
    </row>
    <row r="69" spans="1:27" x14ac:dyDescent="0.35">
      <c r="A69">
        <v>11</v>
      </c>
      <c r="B69" s="15">
        <f t="shared" si="1"/>
        <v>8.3333333333333329E-2</v>
      </c>
      <c r="C69" s="15">
        <f t="shared" si="2"/>
        <v>8.3333333333333329E-2</v>
      </c>
      <c r="D69" s="15">
        <f t="shared" si="2"/>
        <v>8.3333333333333329E-2</v>
      </c>
      <c r="E69" s="15">
        <f t="shared" si="2"/>
        <v>8.3333333333333329E-2</v>
      </c>
      <c r="F69" s="15">
        <f t="shared" si="2"/>
        <v>8.3333333333333329E-2</v>
      </c>
      <c r="G69" s="15">
        <f t="shared" si="2"/>
        <v>8.3333333333333329E-2</v>
      </c>
      <c r="H69" s="15">
        <f t="shared" si="2"/>
        <v>8.3333333333333329E-2</v>
      </c>
      <c r="I69" s="15">
        <f t="shared" si="2"/>
        <v>8.3333333333333329E-2</v>
      </c>
      <c r="J69" s="15">
        <f t="shared" si="2"/>
        <v>8.3333333333333329E-2</v>
      </c>
      <c r="K69" s="15">
        <f t="shared" si="2"/>
        <v>8.3333333333333329E-2</v>
      </c>
      <c r="L69" s="15">
        <f t="shared" si="2"/>
        <v>8.3333333333333329E-2</v>
      </c>
      <c r="M69" s="15">
        <f t="shared" si="2"/>
        <v>8.3333333333333329E-2</v>
      </c>
      <c r="N69" s="15">
        <f t="shared" si="2"/>
        <v>8.3333333333333329E-2</v>
      </c>
      <c r="O69" s="15">
        <f t="shared" si="2"/>
        <v>8.3333333333333329E-2</v>
      </c>
      <c r="P69" s="15">
        <f t="shared" si="2"/>
        <v>8.3333333333333329E-2</v>
      </c>
      <c r="Q69" s="15">
        <f t="shared" si="2"/>
        <v>8.3333333333333329E-2</v>
      </c>
      <c r="R69" s="15">
        <f t="shared" si="2"/>
        <v>8.3333333333333329E-2</v>
      </c>
      <c r="S69" s="15">
        <f t="shared" si="2"/>
        <v>8.3333333333333329E-2</v>
      </c>
      <c r="T69" s="15">
        <f t="shared" si="2"/>
        <v>8.3333333333333329E-2</v>
      </c>
      <c r="U69" s="15">
        <f t="shared" si="2"/>
        <v>8.3333333333333329E-2</v>
      </c>
      <c r="V69" s="15">
        <f t="shared" si="2"/>
        <v>8.3333333333333329E-2</v>
      </c>
      <c r="W69" s="15">
        <f t="shared" si="2"/>
        <v>8.3333333333333329E-2</v>
      </c>
      <c r="X69" s="15">
        <f t="shared" si="2"/>
        <v>8.3333333333333329E-2</v>
      </c>
      <c r="Y69" s="15">
        <f t="shared" si="2"/>
        <v>8.3333333333333329E-2</v>
      </c>
      <c r="Z69" s="15">
        <f t="shared" si="2"/>
        <v>8.3333333333333329E-2</v>
      </c>
      <c r="AA69" s="15">
        <f t="shared" si="2"/>
        <v>8.3333333333333329E-2</v>
      </c>
    </row>
    <row r="70" spans="1:27" x14ac:dyDescent="0.35">
      <c r="A70">
        <v>12</v>
      </c>
      <c r="B70" s="15">
        <f t="shared" si="1"/>
        <v>8.3333333333333329E-2</v>
      </c>
      <c r="C70" s="15">
        <f t="shared" si="2"/>
        <v>8.3333333333333329E-2</v>
      </c>
      <c r="D70" s="15">
        <f t="shared" si="2"/>
        <v>8.3333333333333329E-2</v>
      </c>
      <c r="E70" s="15">
        <f t="shared" si="2"/>
        <v>8.3333333333333329E-2</v>
      </c>
      <c r="F70" s="15">
        <f t="shared" si="2"/>
        <v>8.3333333333333329E-2</v>
      </c>
      <c r="G70" s="15">
        <f t="shared" si="2"/>
        <v>8.3333333333333329E-2</v>
      </c>
      <c r="H70" s="15">
        <f t="shared" si="2"/>
        <v>8.3333333333333329E-2</v>
      </c>
      <c r="I70" s="15">
        <f t="shared" si="2"/>
        <v>8.3333333333333329E-2</v>
      </c>
      <c r="J70" s="15">
        <f t="shared" si="2"/>
        <v>8.3333333333333329E-2</v>
      </c>
      <c r="K70" s="15">
        <f t="shared" si="2"/>
        <v>8.3333333333333329E-2</v>
      </c>
      <c r="L70" s="15">
        <f t="shared" si="2"/>
        <v>8.3333333333333329E-2</v>
      </c>
      <c r="M70" s="15">
        <f t="shared" si="2"/>
        <v>8.3333333333333329E-2</v>
      </c>
      <c r="N70" s="15">
        <f t="shared" si="2"/>
        <v>8.3333333333333329E-2</v>
      </c>
      <c r="O70" s="15">
        <f t="shared" si="2"/>
        <v>8.3333333333333329E-2</v>
      </c>
      <c r="P70" s="15">
        <f t="shared" si="2"/>
        <v>8.3333333333333329E-2</v>
      </c>
      <c r="Q70" s="15">
        <f t="shared" si="2"/>
        <v>8.3333333333333329E-2</v>
      </c>
      <c r="R70" s="15">
        <f t="shared" si="2"/>
        <v>8.3333333333333329E-2</v>
      </c>
      <c r="S70" s="15">
        <f t="shared" si="2"/>
        <v>8.3333333333333329E-2</v>
      </c>
      <c r="T70" s="15">
        <f t="shared" si="2"/>
        <v>8.3333333333333329E-2</v>
      </c>
      <c r="U70" s="15">
        <f t="shared" si="2"/>
        <v>8.3333333333333329E-2</v>
      </c>
      <c r="V70" s="15">
        <f t="shared" si="2"/>
        <v>8.3333333333333329E-2</v>
      </c>
      <c r="W70" s="15">
        <f t="shared" si="2"/>
        <v>8.3333333333333329E-2</v>
      </c>
      <c r="X70" s="15">
        <f t="shared" si="2"/>
        <v>8.3333333333333329E-2</v>
      </c>
      <c r="Y70" s="15">
        <f t="shared" si="2"/>
        <v>8.3333333333333329E-2</v>
      </c>
      <c r="Z70" s="15">
        <f t="shared" si="2"/>
        <v>8.3333333333333329E-2</v>
      </c>
      <c r="AA70" s="15">
        <f t="shared" si="2"/>
        <v>8.3333333333333329E-2</v>
      </c>
    </row>
    <row r="72" spans="1:27" x14ac:dyDescent="0.35">
      <c r="A72" t="s">
        <v>8</v>
      </c>
    </row>
  </sheetData>
  <hyperlinks>
    <hyperlink ref="B21" r:id="rId1"/>
    <hyperlink ref="B22" r:id="rId2"/>
  </hyperlinks>
  <pageMargins left="0.7" right="0.7" top="0.75" bottom="0.75" header="0.3" footer="0.3"/>
  <pageSetup paperSize="9" orientation="portrait" horizontalDpi="0" verticalDpi="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110"/>
  <sheetViews>
    <sheetView workbookViewId="0">
      <selection activeCell="L18" sqref="L18"/>
    </sheetView>
  </sheetViews>
  <sheetFormatPr defaultRowHeight="14.5" x14ac:dyDescent="0.35"/>
  <cols>
    <col min="2" max="2" width="13.54296875" bestFit="1" customWidth="1"/>
    <col min="3" max="3" width="12" style="1" bestFit="1" customWidth="1"/>
    <col min="4" max="6" width="12" style="1" customWidth="1"/>
  </cols>
  <sheetData>
    <row r="2" spans="1:42" x14ac:dyDescent="0.35">
      <c r="B2" t="s">
        <v>159</v>
      </c>
      <c r="C2" s="1" t="s">
        <v>27</v>
      </c>
      <c r="D2" s="1" t="s">
        <v>712</v>
      </c>
      <c r="G2">
        <v>2020</v>
      </c>
      <c r="H2">
        <v>2021</v>
      </c>
      <c r="I2">
        <v>2022</v>
      </c>
      <c r="J2">
        <v>2023</v>
      </c>
      <c r="K2">
        <v>2024</v>
      </c>
      <c r="L2">
        <v>2025</v>
      </c>
      <c r="M2">
        <v>2026</v>
      </c>
      <c r="N2">
        <v>2027</v>
      </c>
      <c r="O2">
        <v>2028</v>
      </c>
      <c r="P2">
        <v>2029</v>
      </c>
      <c r="Q2">
        <v>2030</v>
      </c>
      <c r="R2">
        <v>2031</v>
      </c>
      <c r="S2">
        <v>2032</v>
      </c>
      <c r="T2">
        <v>2033</v>
      </c>
      <c r="U2">
        <v>2034</v>
      </c>
      <c r="V2">
        <v>2035</v>
      </c>
      <c r="W2">
        <v>2036</v>
      </c>
      <c r="X2">
        <v>2037</v>
      </c>
      <c r="Y2">
        <v>2038</v>
      </c>
      <c r="Z2">
        <v>2039</v>
      </c>
      <c r="AA2">
        <v>2040</v>
      </c>
      <c r="AB2">
        <v>2041</v>
      </c>
      <c r="AC2">
        <v>2042</v>
      </c>
      <c r="AD2">
        <v>2043</v>
      </c>
      <c r="AE2">
        <v>2044</v>
      </c>
      <c r="AF2">
        <v>2045</v>
      </c>
      <c r="AG2">
        <v>2046</v>
      </c>
      <c r="AH2">
        <v>2047</v>
      </c>
      <c r="AI2">
        <v>2048</v>
      </c>
      <c r="AJ2">
        <v>2049</v>
      </c>
      <c r="AK2">
        <v>2050</v>
      </c>
      <c r="AL2">
        <v>2051</v>
      </c>
      <c r="AM2">
        <v>2052</v>
      </c>
      <c r="AN2">
        <v>2053</v>
      </c>
      <c r="AO2">
        <v>2054</v>
      </c>
      <c r="AP2" t="s">
        <v>1418</v>
      </c>
    </row>
    <row r="3" spans="1:42" x14ac:dyDescent="0.35">
      <c r="A3">
        <v>1</v>
      </c>
      <c r="B3" t="str">
        <f>'Techs-Fuels Updated'!D2</f>
        <v>ALPELBS000</v>
      </c>
      <c r="C3" s="1">
        <f>'Techs-Fuels Updated'!W2</f>
        <v>999999</v>
      </c>
      <c r="D3" s="1">
        <f>C3</f>
        <v>999999</v>
      </c>
      <c r="F3" s="1" t="str">
        <f>B3</f>
        <v>ALPELBS000</v>
      </c>
      <c r="G3">
        <f t="shared" ref="G3:G34" si="0">D3</f>
        <v>999999</v>
      </c>
      <c r="H3">
        <f>G3</f>
        <v>999999</v>
      </c>
      <c r="I3">
        <f t="shared" ref="I3:AF3" si="1">H3</f>
        <v>999999</v>
      </c>
      <c r="J3">
        <f t="shared" si="1"/>
        <v>999999</v>
      </c>
      <c r="K3">
        <f t="shared" si="1"/>
        <v>999999</v>
      </c>
      <c r="L3">
        <f t="shared" si="1"/>
        <v>999999</v>
      </c>
      <c r="M3">
        <f t="shared" si="1"/>
        <v>999999</v>
      </c>
      <c r="N3">
        <f t="shared" si="1"/>
        <v>999999</v>
      </c>
      <c r="O3">
        <f t="shared" si="1"/>
        <v>999999</v>
      </c>
      <c r="P3">
        <f t="shared" si="1"/>
        <v>999999</v>
      </c>
      <c r="Q3">
        <f t="shared" si="1"/>
        <v>999999</v>
      </c>
      <c r="R3">
        <f t="shared" si="1"/>
        <v>999999</v>
      </c>
      <c r="S3">
        <f t="shared" si="1"/>
        <v>999999</v>
      </c>
      <c r="T3">
        <f t="shared" si="1"/>
        <v>999999</v>
      </c>
      <c r="U3">
        <f t="shared" si="1"/>
        <v>999999</v>
      </c>
      <c r="V3">
        <f t="shared" si="1"/>
        <v>999999</v>
      </c>
      <c r="W3">
        <f t="shared" si="1"/>
        <v>999999</v>
      </c>
      <c r="X3">
        <f t="shared" si="1"/>
        <v>999999</v>
      </c>
      <c r="Y3">
        <f t="shared" si="1"/>
        <v>999999</v>
      </c>
      <c r="Z3">
        <f t="shared" si="1"/>
        <v>999999</v>
      </c>
      <c r="AA3">
        <f t="shared" si="1"/>
        <v>999999</v>
      </c>
      <c r="AB3">
        <f t="shared" si="1"/>
        <v>999999</v>
      </c>
      <c r="AC3">
        <f t="shared" si="1"/>
        <v>999999</v>
      </c>
      <c r="AD3">
        <f t="shared" si="1"/>
        <v>999999</v>
      </c>
      <c r="AE3">
        <f t="shared" si="1"/>
        <v>999999</v>
      </c>
      <c r="AF3">
        <f t="shared" si="1"/>
        <v>999999</v>
      </c>
      <c r="AG3">
        <f t="shared" ref="AG3:AG66" si="2">AF3</f>
        <v>999999</v>
      </c>
      <c r="AH3">
        <f t="shared" ref="AH3:AH66" si="3">AG3</f>
        <v>999999</v>
      </c>
      <c r="AI3">
        <f t="shared" ref="AI3:AI66" si="4">AH3</f>
        <v>999999</v>
      </c>
      <c r="AJ3">
        <f t="shared" ref="AJ3:AJ66" si="5">AI3</f>
        <v>999999</v>
      </c>
      <c r="AK3">
        <f t="shared" ref="AK3:AK66" si="6">AJ3</f>
        <v>999999</v>
      </c>
      <c r="AL3">
        <f t="shared" ref="AL3:AL66" si="7">AK3</f>
        <v>999999</v>
      </c>
      <c r="AM3">
        <f t="shared" ref="AM3:AM66" si="8">AL3</f>
        <v>999999</v>
      </c>
      <c r="AN3">
        <f t="shared" ref="AN3:AN66" si="9">AM3</f>
        <v>999999</v>
      </c>
      <c r="AO3">
        <f t="shared" ref="AO3:AO66" si="10">AN3</f>
        <v>999999</v>
      </c>
      <c r="AP3">
        <f t="shared" ref="AP3:AP66" si="11">AO3</f>
        <v>999999</v>
      </c>
    </row>
    <row r="4" spans="1:42" x14ac:dyDescent="0.35">
      <c r="A4">
        <v>2</v>
      </c>
      <c r="B4" t="str">
        <f>'Techs-Fuels Updated'!D3</f>
        <v>ALRNGDM000</v>
      </c>
      <c r="C4" s="1">
        <f>'Techs-Fuels Updated'!W3</f>
        <v>0</v>
      </c>
      <c r="D4" s="1">
        <f t="shared" ref="D4:U67" si="12">C4</f>
        <v>0</v>
      </c>
      <c r="F4" s="1" t="str">
        <f t="shared" ref="F4:F67" si="13">B4</f>
        <v>ALRNGDM000</v>
      </c>
      <c r="G4">
        <f t="shared" si="0"/>
        <v>0</v>
      </c>
      <c r="H4">
        <f t="shared" si="12"/>
        <v>0</v>
      </c>
      <c r="I4">
        <f t="shared" si="12"/>
        <v>0</v>
      </c>
      <c r="J4">
        <f t="shared" si="12"/>
        <v>0</v>
      </c>
      <c r="K4">
        <f t="shared" si="12"/>
        <v>0</v>
      </c>
      <c r="L4">
        <f t="shared" si="12"/>
        <v>0</v>
      </c>
      <c r="M4">
        <f t="shared" si="12"/>
        <v>0</v>
      </c>
      <c r="N4">
        <f t="shared" si="12"/>
        <v>0</v>
      </c>
      <c r="O4">
        <f t="shared" si="12"/>
        <v>0</v>
      </c>
      <c r="P4">
        <f t="shared" si="12"/>
        <v>0</v>
      </c>
      <c r="Q4">
        <f t="shared" si="12"/>
        <v>0</v>
      </c>
      <c r="R4">
        <f t="shared" si="12"/>
        <v>0</v>
      </c>
      <c r="S4">
        <f t="shared" si="12"/>
        <v>0</v>
      </c>
      <c r="T4">
        <f t="shared" si="12"/>
        <v>0</v>
      </c>
      <c r="U4">
        <f t="shared" si="12"/>
        <v>0</v>
      </c>
      <c r="V4">
        <f t="shared" ref="V4:AF4" si="14">U4</f>
        <v>0</v>
      </c>
      <c r="W4">
        <f t="shared" si="14"/>
        <v>0</v>
      </c>
      <c r="X4">
        <f t="shared" si="14"/>
        <v>0</v>
      </c>
      <c r="Y4">
        <f t="shared" si="14"/>
        <v>0</v>
      </c>
      <c r="Z4">
        <f t="shared" si="14"/>
        <v>0</v>
      </c>
      <c r="AA4">
        <f t="shared" si="14"/>
        <v>0</v>
      </c>
      <c r="AB4">
        <f t="shared" si="14"/>
        <v>0</v>
      </c>
      <c r="AC4">
        <f t="shared" si="14"/>
        <v>0</v>
      </c>
      <c r="AD4">
        <f t="shared" si="14"/>
        <v>0</v>
      </c>
      <c r="AE4">
        <f t="shared" si="14"/>
        <v>0</v>
      </c>
      <c r="AF4">
        <f t="shared" si="14"/>
        <v>0</v>
      </c>
      <c r="AG4">
        <f t="shared" si="2"/>
        <v>0</v>
      </c>
      <c r="AH4">
        <f t="shared" si="3"/>
        <v>0</v>
      </c>
      <c r="AI4">
        <f t="shared" si="4"/>
        <v>0</v>
      </c>
      <c r="AJ4">
        <f t="shared" si="5"/>
        <v>0</v>
      </c>
      <c r="AK4">
        <f t="shared" si="6"/>
        <v>0</v>
      </c>
      <c r="AL4">
        <f t="shared" si="7"/>
        <v>0</v>
      </c>
      <c r="AM4">
        <f t="shared" si="8"/>
        <v>0</v>
      </c>
      <c r="AN4">
        <f t="shared" si="9"/>
        <v>0</v>
      </c>
      <c r="AO4">
        <f t="shared" si="10"/>
        <v>0</v>
      </c>
      <c r="AP4">
        <f t="shared" si="11"/>
        <v>0</v>
      </c>
    </row>
    <row r="5" spans="1:42" x14ac:dyDescent="0.35">
      <c r="A5">
        <v>3</v>
      </c>
      <c r="B5" t="str">
        <f>'Techs-Fuels Updated'!D4</f>
        <v>ALRNGIM000</v>
      </c>
      <c r="C5" s="1">
        <f>'Techs-Fuels Updated'!W4</f>
        <v>0</v>
      </c>
      <c r="D5" s="1">
        <f t="shared" si="12"/>
        <v>0</v>
      </c>
      <c r="F5" s="1" t="str">
        <f t="shared" si="13"/>
        <v>ALRNGIM000</v>
      </c>
      <c r="G5">
        <f t="shared" si="0"/>
        <v>0</v>
      </c>
      <c r="H5">
        <f t="shared" si="12"/>
        <v>0</v>
      </c>
      <c r="I5">
        <f t="shared" si="12"/>
        <v>0</v>
      </c>
      <c r="J5">
        <f t="shared" si="12"/>
        <v>0</v>
      </c>
      <c r="K5">
        <f t="shared" si="12"/>
        <v>0</v>
      </c>
      <c r="L5">
        <f t="shared" si="12"/>
        <v>0</v>
      </c>
      <c r="M5">
        <f t="shared" si="12"/>
        <v>0</v>
      </c>
      <c r="N5">
        <f t="shared" si="12"/>
        <v>0</v>
      </c>
      <c r="O5">
        <f t="shared" si="12"/>
        <v>0</v>
      </c>
      <c r="P5">
        <f t="shared" si="12"/>
        <v>0</v>
      </c>
      <c r="Q5">
        <f t="shared" si="12"/>
        <v>0</v>
      </c>
      <c r="R5">
        <f t="shared" si="12"/>
        <v>0</v>
      </c>
      <c r="S5">
        <f t="shared" si="12"/>
        <v>0</v>
      </c>
      <c r="T5">
        <f t="shared" si="12"/>
        <v>0</v>
      </c>
      <c r="U5">
        <f t="shared" si="12"/>
        <v>0</v>
      </c>
      <c r="V5">
        <f t="shared" ref="V5:AF5" si="15">U5</f>
        <v>0</v>
      </c>
      <c r="W5">
        <f t="shared" si="15"/>
        <v>0</v>
      </c>
      <c r="X5">
        <f t="shared" si="15"/>
        <v>0</v>
      </c>
      <c r="Y5">
        <f t="shared" si="15"/>
        <v>0</v>
      </c>
      <c r="Z5">
        <f t="shared" si="15"/>
        <v>0</v>
      </c>
      <c r="AA5">
        <f t="shared" si="15"/>
        <v>0</v>
      </c>
      <c r="AB5">
        <f t="shared" si="15"/>
        <v>0</v>
      </c>
      <c r="AC5">
        <f t="shared" si="15"/>
        <v>0</v>
      </c>
      <c r="AD5">
        <f t="shared" si="15"/>
        <v>0</v>
      </c>
      <c r="AE5">
        <f t="shared" si="15"/>
        <v>0</v>
      </c>
      <c r="AF5">
        <f t="shared" si="15"/>
        <v>0</v>
      </c>
      <c r="AG5">
        <f t="shared" si="2"/>
        <v>0</v>
      </c>
      <c r="AH5">
        <f t="shared" si="3"/>
        <v>0</v>
      </c>
      <c r="AI5">
        <f t="shared" si="4"/>
        <v>0</v>
      </c>
      <c r="AJ5">
        <f t="shared" si="5"/>
        <v>0</v>
      </c>
      <c r="AK5">
        <f t="shared" si="6"/>
        <v>0</v>
      </c>
      <c r="AL5">
        <f t="shared" si="7"/>
        <v>0</v>
      </c>
      <c r="AM5">
        <f t="shared" si="8"/>
        <v>0</v>
      </c>
      <c r="AN5">
        <f t="shared" si="9"/>
        <v>0</v>
      </c>
      <c r="AO5">
        <f t="shared" si="10"/>
        <v>0</v>
      </c>
      <c r="AP5">
        <f t="shared" si="11"/>
        <v>0</v>
      </c>
    </row>
    <row r="6" spans="1:42" x14ac:dyDescent="0.35">
      <c r="A6">
        <v>4</v>
      </c>
      <c r="B6" t="str">
        <f>'Techs-Fuels Updated'!D5</f>
        <v>ALPHYDMHI0</v>
      </c>
      <c r="C6" s="1" t="str">
        <f>'Techs-Fuels Updated'!W5</f>
        <v>NA</v>
      </c>
      <c r="D6" s="1">
        <v>0</v>
      </c>
      <c r="F6" s="1" t="str">
        <f t="shared" si="13"/>
        <v>ALPHYDMHI0</v>
      </c>
      <c r="G6">
        <f>D6</f>
        <v>0</v>
      </c>
      <c r="H6">
        <f t="shared" si="12"/>
        <v>0</v>
      </c>
      <c r="I6">
        <f t="shared" si="12"/>
        <v>0</v>
      </c>
      <c r="J6">
        <f t="shared" si="12"/>
        <v>0</v>
      </c>
      <c r="K6">
        <f t="shared" si="12"/>
        <v>0</v>
      </c>
      <c r="L6">
        <f t="shared" si="12"/>
        <v>0</v>
      </c>
      <c r="M6">
        <f t="shared" si="12"/>
        <v>0</v>
      </c>
      <c r="N6">
        <f t="shared" si="12"/>
        <v>0</v>
      </c>
      <c r="O6">
        <f t="shared" si="12"/>
        <v>0</v>
      </c>
      <c r="P6">
        <f t="shared" si="12"/>
        <v>0</v>
      </c>
      <c r="Q6">
        <f t="shared" si="12"/>
        <v>0</v>
      </c>
      <c r="R6">
        <f t="shared" si="12"/>
        <v>0</v>
      </c>
      <c r="S6">
        <f t="shared" si="12"/>
        <v>0</v>
      </c>
      <c r="T6">
        <f t="shared" si="12"/>
        <v>0</v>
      </c>
      <c r="U6">
        <f t="shared" si="12"/>
        <v>0</v>
      </c>
      <c r="V6">
        <f t="shared" ref="V6:AF6" si="16">U6</f>
        <v>0</v>
      </c>
      <c r="W6">
        <f t="shared" si="16"/>
        <v>0</v>
      </c>
      <c r="X6">
        <f t="shared" si="16"/>
        <v>0</v>
      </c>
      <c r="Y6">
        <f t="shared" si="16"/>
        <v>0</v>
      </c>
      <c r="Z6">
        <f t="shared" si="16"/>
        <v>0</v>
      </c>
      <c r="AA6">
        <f t="shared" si="16"/>
        <v>0</v>
      </c>
      <c r="AB6">
        <f t="shared" si="16"/>
        <v>0</v>
      </c>
      <c r="AC6">
        <f t="shared" si="16"/>
        <v>0</v>
      </c>
      <c r="AD6">
        <f t="shared" si="16"/>
        <v>0</v>
      </c>
      <c r="AE6">
        <f t="shared" si="16"/>
        <v>0</v>
      </c>
      <c r="AF6">
        <f t="shared" si="16"/>
        <v>0</v>
      </c>
      <c r="AG6">
        <f t="shared" si="2"/>
        <v>0</v>
      </c>
      <c r="AH6">
        <f t="shared" si="3"/>
        <v>0</v>
      </c>
      <c r="AI6">
        <f t="shared" si="4"/>
        <v>0</v>
      </c>
      <c r="AJ6">
        <f t="shared" si="5"/>
        <v>0</v>
      </c>
      <c r="AK6">
        <f t="shared" si="6"/>
        <v>0</v>
      </c>
      <c r="AL6">
        <f t="shared" si="7"/>
        <v>0</v>
      </c>
      <c r="AM6">
        <f t="shared" si="8"/>
        <v>0</v>
      </c>
      <c r="AN6">
        <f t="shared" si="9"/>
        <v>0</v>
      </c>
      <c r="AO6">
        <f t="shared" si="10"/>
        <v>0</v>
      </c>
      <c r="AP6">
        <f t="shared" si="11"/>
        <v>0</v>
      </c>
    </row>
    <row r="7" spans="1:42" x14ac:dyDescent="0.35">
      <c r="A7">
        <v>5</v>
      </c>
      <c r="B7" t="str">
        <f>'Techs-Fuels Updated'!D6</f>
        <v>ALPHYDMNI1</v>
      </c>
      <c r="C7" s="301">
        <f>'Techs-Fuels Updated'!W6</f>
        <v>1142.8571428571429</v>
      </c>
      <c r="D7" s="301">
        <f t="shared" si="12"/>
        <v>1142.8571428571429</v>
      </c>
      <c r="E7" s="301"/>
      <c r="F7" s="1" t="str">
        <f t="shared" si="13"/>
        <v>ALPHYDMNI1</v>
      </c>
      <c r="G7">
        <f t="shared" si="0"/>
        <v>1142.8571428571429</v>
      </c>
      <c r="H7">
        <f t="shared" si="12"/>
        <v>1142.8571428571429</v>
      </c>
      <c r="I7">
        <f t="shared" si="12"/>
        <v>1142.8571428571429</v>
      </c>
      <c r="J7">
        <f t="shared" si="12"/>
        <v>1142.8571428571429</v>
      </c>
      <c r="K7">
        <f t="shared" si="12"/>
        <v>1142.8571428571429</v>
      </c>
      <c r="L7">
        <f t="shared" si="12"/>
        <v>1142.8571428571429</v>
      </c>
      <c r="M7">
        <f t="shared" si="12"/>
        <v>1142.8571428571429</v>
      </c>
      <c r="N7">
        <f t="shared" si="12"/>
        <v>1142.8571428571429</v>
      </c>
      <c r="O7">
        <f t="shared" si="12"/>
        <v>1142.8571428571429</v>
      </c>
      <c r="P7">
        <f t="shared" si="12"/>
        <v>1142.8571428571429</v>
      </c>
      <c r="Q7">
        <f t="shared" si="12"/>
        <v>1142.8571428571429</v>
      </c>
      <c r="R7">
        <f t="shared" si="12"/>
        <v>1142.8571428571429</v>
      </c>
      <c r="S7">
        <f t="shared" si="12"/>
        <v>1142.8571428571429</v>
      </c>
      <c r="T7">
        <f t="shared" si="12"/>
        <v>1142.8571428571429</v>
      </c>
      <c r="U7">
        <f t="shared" si="12"/>
        <v>1142.8571428571429</v>
      </c>
      <c r="V7">
        <f t="shared" ref="V7:AF7" si="17">U7</f>
        <v>1142.8571428571429</v>
      </c>
      <c r="W7">
        <f t="shared" si="17"/>
        <v>1142.8571428571429</v>
      </c>
      <c r="X7">
        <f t="shared" si="17"/>
        <v>1142.8571428571429</v>
      </c>
      <c r="Y7">
        <f t="shared" si="17"/>
        <v>1142.8571428571429</v>
      </c>
      <c r="Z7">
        <f t="shared" si="17"/>
        <v>1142.8571428571429</v>
      </c>
      <c r="AA7">
        <f t="shared" si="17"/>
        <v>1142.8571428571429</v>
      </c>
      <c r="AB7">
        <f t="shared" si="17"/>
        <v>1142.8571428571429</v>
      </c>
      <c r="AC7">
        <f t="shared" si="17"/>
        <v>1142.8571428571429</v>
      </c>
      <c r="AD7">
        <f t="shared" si="17"/>
        <v>1142.8571428571429</v>
      </c>
      <c r="AE7">
        <f t="shared" si="17"/>
        <v>1142.8571428571429</v>
      </c>
      <c r="AF7">
        <f t="shared" si="17"/>
        <v>1142.8571428571429</v>
      </c>
      <c r="AG7">
        <f t="shared" si="2"/>
        <v>1142.8571428571429</v>
      </c>
      <c r="AH7">
        <f t="shared" si="3"/>
        <v>1142.8571428571429</v>
      </c>
      <c r="AI7">
        <f t="shared" si="4"/>
        <v>1142.8571428571429</v>
      </c>
      <c r="AJ7">
        <f t="shared" si="5"/>
        <v>1142.8571428571429</v>
      </c>
      <c r="AK7">
        <f t="shared" si="6"/>
        <v>1142.8571428571429</v>
      </c>
      <c r="AL7">
        <f t="shared" si="7"/>
        <v>1142.8571428571429</v>
      </c>
      <c r="AM7">
        <f t="shared" si="8"/>
        <v>1142.8571428571429</v>
      </c>
      <c r="AN7">
        <f t="shared" si="9"/>
        <v>1142.8571428571429</v>
      </c>
      <c r="AO7">
        <f t="shared" si="10"/>
        <v>1142.8571428571429</v>
      </c>
      <c r="AP7">
        <f t="shared" si="11"/>
        <v>1142.8571428571429</v>
      </c>
    </row>
    <row r="8" spans="1:42" x14ac:dyDescent="0.35">
      <c r="A8">
        <v>6</v>
      </c>
      <c r="B8" t="str">
        <f>'Techs-Fuels Updated'!D7</f>
        <v>ALPHYDMHI2</v>
      </c>
      <c r="C8" s="1" t="str">
        <f>'Techs-Fuels Updated'!W7</f>
        <v>NA</v>
      </c>
      <c r="D8" s="1">
        <v>0</v>
      </c>
      <c r="F8" s="1" t="str">
        <f t="shared" si="13"/>
        <v>ALPHYDMHI2</v>
      </c>
      <c r="G8">
        <f t="shared" si="0"/>
        <v>0</v>
      </c>
      <c r="H8">
        <f t="shared" si="12"/>
        <v>0</v>
      </c>
      <c r="I8">
        <f t="shared" si="12"/>
        <v>0</v>
      </c>
      <c r="J8">
        <f t="shared" si="12"/>
        <v>0</v>
      </c>
      <c r="K8">
        <f t="shared" si="12"/>
        <v>0</v>
      </c>
      <c r="L8">
        <f t="shared" si="12"/>
        <v>0</v>
      </c>
      <c r="M8">
        <f t="shared" si="12"/>
        <v>0</v>
      </c>
      <c r="N8">
        <f t="shared" si="12"/>
        <v>0</v>
      </c>
      <c r="O8">
        <f t="shared" si="12"/>
        <v>0</v>
      </c>
      <c r="P8">
        <f t="shared" si="12"/>
        <v>0</v>
      </c>
      <c r="Q8">
        <f t="shared" si="12"/>
        <v>0</v>
      </c>
      <c r="R8">
        <f t="shared" si="12"/>
        <v>0</v>
      </c>
      <c r="S8">
        <f t="shared" si="12"/>
        <v>0</v>
      </c>
      <c r="T8">
        <f t="shared" si="12"/>
        <v>0</v>
      </c>
      <c r="U8">
        <f t="shared" si="12"/>
        <v>0</v>
      </c>
      <c r="V8">
        <f t="shared" ref="V8:AF8" si="18">U8</f>
        <v>0</v>
      </c>
      <c r="W8">
        <f t="shared" si="18"/>
        <v>0</v>
      </c>
      <c r="X8">
        <f t="shared" si="18"/>
        <v>0</v>
      </c>
      <c r="Y8">
        <f t="shared" si="18"/>
        <v>0</v>
      </c>
      <c r="Z8">
        <f t="shared" si="18"/>
        <v>0</v>
      </c>
      <c r="AA8">
        <f t="shared" si="18"/>
        <v>0</v>
      </c>
      <c r="AB8">
        <f t="shared" si="18"/>
        <v>0</v>
      </c>
      <c r="AC8">
        <f t="shared" si="18"/>
        <v>0</v>
      </c>
      <c r="AD8">
        <f t="shared" si="18"/>
        <v>0</v>
      </c>
      <c r="AE8">
        <f t="shared" si="18"/>
        <v>0</v>
      </c>
      <c r="AF8">
        <f t="shared" si="18"/>
        <v>0</v>
      </c>
      <c r="AG8">
        <f t="shared" si="2"/>
        <v>0</v>
      </c>
      <c r="AH8">
        <f t="shared" si="3"/>
        <v>0</v>
      </c>
      <c r="AI8">
        <f t="shared" si="4"/>
        <v>0</v>
      </c>
      <c r="AJ8">
        <f t="shared" si="5"/>
        <v>0</v>
      </c>
      <c r="AK8">
        <f t="shared" si="6"/>
        <v>0</v>
      </c>
      <c r="AL8">
        <f t="shared" si="7"/>
        <v>0</v>
      </c>
      <c r="AM8">
        <f t="shared" si="8"/>
        <v>0</v>
      </c>
      <c r="AN8">
        <f t="shared" si="9"/>
        <v>0</v>
      </c>
      <c r="AO8">
        <f t="shared" si="10"/>
        <v>0</v>
      </c>
      <c r="AP8">
        <f t="shared" si="11"/>
        <v>0</v>
      </c>
    </row>
    <row r="9" spans="1:42" x14ac:dyDescent="0.35">
      <c r="A9">
        <v>7</v>
      </c>
      <c r="B9" t="str">
        <f>'Techs-Fuels Updated'!D8</f>
        <v>ALPHYDMHI3</v>
      </c>
      <c r="C9" s="1" t="str">
        <f>'Techs-Fuels Updated'!W8</f>
        <v>NA</v>
      </c>
      <c r="D9" s="1">
        <v>0</v>
      </c>
      <c r="F9" s="1" t="str">
        <f t="shared" si="13"/>
        <v>ALPHYDMHI3</v>
      </c>
      <c r="G9">
        <f t="shared" si="0"/>
        <v>0</v>
      </c>
      <c r="H9">
        <f t="shared" si="12"/>
        <v>0</v>
      </c>
      <c r="I9">
        <f t="shared" si="12"/>
        <v>0</v>
      </c>
      <c r="J9">
        <f t="shared" si="12"/>
        <v>0</v>
      </c>
      <c r="K9">
        <f t="shared" si="12"/>
        <v>0</v>
      </c>
      <c r="L9">
        <f t="shared" si="12"/>
        <v>0</v>
      </c>
      <c r="M9">
        <f t="shared" si="12"/>
        <v>0</v>
      </c>
      <c r="N9">
        <f t="shared" si="12"/>
        <v>0</v>
      </c>
      <c r="O9">
        <f t="shared" si="12"/>
        <v>0</v>
      </c>
      <c r="P9">
        <f t="shared" si="12"/>
        <v>0</v>
      </c>
      <c r="Q9">
        <f t="shared" si="12"/>
        <v>0</v>
      </c>
      <c r="R9">
        <f t="shared" si="12"/>
        <v>0</v>
      </c>
      <c r="S9">
        <f t="shared" si="12"/>
        <v>0</v>
      </c>
      <c r="T9">
        <f t="shared" si="12"/>
        <v>0</v>
      </c>
      <c r="U9">
        <f t="shared" si="12"/>
        <v>0</v>
      </c>
      <c r="V9">
        <f t="shared" ref="V9:AF9" si="19">U9</f>
        <v>0</v>
      </c>
      <c r="W9">
        <f t="shared" si="19"/>
        <v>0</v>
      </c>
      <c r="X9">
        <f t="shared" si="19"/>
        <v>0</v>
      </c>
      <c r="Y9">
        <f t="shared" si="19"/>
        <v>0</v>
      </c>
      <c r="Z9">
        <f t="shared" si="19"/>
        <v>0</v>
      </c>
      <c r="AA9">
        <f t="shared" si="19"/>
        <v>0</v>
      </c>
      <c r="AB9">
        <f t="shared" si="19"/>
        <v>0</v>
      </c>
      <c r="AC9">
        <f t="shared" si="19"/>
        <v>0</v>
      </c>
      <c r="AD9">
        <f t="shared" si="19"/>
        <v>0</v>
      </c>
      <c r="AE9">
        <f t="shared" si="19"/>
        <v>0</v>
      </c>
      <c r="AF9">
        <f t="shared" si="19"/>
        <v>0</v>
      </c>
      <c r="AG9">
        <f t="shared" si="2"/>
        <v>0</v>
      </c>
      <c r="AH9">
        <f t="shared" si="3"/>
        <v>0</v>
      </c>
      <c r="AI9">
        <f t="shared" si="4"/>
        <v>0</v>
      </c>
      <c r="AJ9">
        <f t="shared" si="5"/>
        <v>0</v>
      </c>
      <c r="AK9">
        <f t="shared" si="6"/>
        <v>0</v>
      </c>
      <c r="AL9">
        <f t="shared" si="7"/>
        <v>0</v>
      </c>
      <c r="AM9">
        <f t="shared" si="8"/>
        <v>0</v>
      </c>
      <c r="AN9">
        <f t="shared" si="9"/>
        <v>0</v>
      </c>
      <c r="AO9">
        <f t="shared" si="10"/>
        <v>0</v>
      </c>
      <c r="AP9">
        <f t="shared" si="11"/>
        <v>0</v>
      </c>
    </row>
    <row r="10" spans="1:42" x14ac:dyDescent="0.35">
      <c r="A10">
        <v>8</v>
      </c>
      <c r="B10" t="str">
        <f>'Techs-Fuels Updated'!D9</f>
        <v>ALPHYDMHI4</v>
      </c>
      <c r="C10" s="1" t="str">
        <f>'Techs-Fuels Updated'!W9</f>
        <v>NA</v>
      </c>
      <c r="D10" s="1">
        <v>0</v>
      </c>
      <c r="F10" s="1" t="str">
        <f t="shared" si="13"/>
        <v>ALPHYDMHI4</v>
      </c>
      <c r="G10">
        <f t="shared" si="0"/>
        <v>0</v>
      </c>
      <c r="H10">
        <f t="shared" si="12"/>
        <v>0</v>
      </c>
      <c r="I10">
        <f t="shared" si="12"/>
        <v>0</v>
      </c>
      <c r="J10">
        <f t="shared" si="12"/>
        <v>0</v>
      </c>
      <c r="K10">
        <f t="shared" si="12"/>
        <v>0</v>
      </c>
      <c r="L10">
        <f t="shared" si="12"/>
        <v>0</v>
      </c>
      <c r="M10">
        <f t="shared" si="12"/>
        <v>0</v>
      </c>
      <c r="N10">
        <f t="shared" si="12"/>
        <v>0</v>
      </c>
      <c r="O10">
        <f t="shared" si="12"/>
        <v>0</v>
      </c>
      <c r="P10">
        <f t="shared" si="12"/>
        <v>0</v>
      </c>
      <c r="Q10">
        <f t="shared" si="12"/>
        <v>0</v>
      </c>
      <c r="R10">
        <f t="shared" si="12"/>
        <v>0</v>
      </c>
      <c r="S10">
        <f t="shared" si="12"/>
        <v>0</v>
      </c>
      <c r="T10">
        <f t="shared" si="12"/>
        <v>0</v>
      </c>
      <c r="U10">
        <f t="shared" si="12"/>
        <v>0</v>
      </c>
      <c r="V10">
        <f t="shared" ref="V10:AF10" si="20">U10</f>
        <v>0</v>
      </c>
      <c r="W10">
        <f t="shared" si="20"/>
        <v>0</v>
      </c>
      <c r="X10">
        <f t="shared" si="20"/>
        <v>0</v>
      </c>
      <c r="Y10">
        <f t="shared" si="20"/>
        <v>0</v>
      </c>
      <c r="Z10">
        <f t="shared" si="20"/>
        <v>0</v>
      </c>
      <c r="AA10">
        <f t="shared" si="20"/>
        <v>0</v>
      </c>
      <c r="AB10">
        <f t="shared" si="20"/>
        <v>0</v>
      </c>
      <c r="AC10">
        <f t="shared" si="20"/>
        <v>0</v>
      </c>
      <c r="AD10">
        <f t="shared" si="20"/>
        <v>0</v>
      </c>
      <c r="AE10">
        <f t="shared" si="20"/>
        <v>0</v>
      </c>
      <c r="AF10">
        <f t="shared" si="20"/>
        <v>0</v>
      </c>
      <c r="AG10">
        <f t="shared" si="2"/>
        <v>0</v>
      </c>
      <c r="AH10">
        <f t="shared" si="3"/>
        <v>0</v>
      </c>
      <c r="AI10">
        <f t="shared" si="4"/>
        <v>0</v>
      </c>
      <c r="AJ10">
        <f t="shared" si="5"/>
        <v>0</v>
      </c>
      <c r="AK10">
        <f t="shared" si="6"/>
        <v>0</v>
      </c>
      <c r="AL10">
        <f t="shared" si="7"/>
        <v>0</v>
      </c>
      <c r="AM10">
        <f t="shared" si="8"/>
        <v>0</v>
      </c>
      <c r="AN10">
        <f t="shared" si="9"/>
        <v>0</v>
      </c>
      <c r="AO10">
        <f t="shared" si="10"/>
        <v>0</v>
      </c>
      <c r="AP10">
        <f t="shared" si="11"/>
        <v>0</v>
      </c>
    </row>
    <row r="11" spans="1:42" x14ac:dyDescent="0.35">
      <c r="A11">
        <v>9</v>
      </c>
      <c r="B11" t="str">
        <f>'Techs-Fuels Updated'!D10</f>
        <v>ALPHYDMHO0</v>
      </c>
      <c r="C11" s="1" t="str">
        <f>'Techs-Fuels Updated'!W10</f>
        <v>NA</v>
      </c>
      <c r="D11" s="1">
        <v>0</v>
      </c>
      <c r="F11" s="1" t="str">
        <f t="shared" si="13"/>
        <v>ALPHYDMHO0</v>
      </c>
      <c r="G11">
        <f t="shared" si="0"/>
        <v>0</v>
      </c>
      <c r="H11">
        <f t="shared" si="12"/>
        <v>0</v>
      </c>
      <c r="I11">
        <f t="shared" si="12"/>
        <v>0</v>
      </c>
      <c r="J11">
        <f t="shared" si="12"/>
        <v>0</v>
      </c>
      <c r="K11">
        <f t="shared" si="12"/>
        <v>0</v>
      </c>
      <c r="L11">
        <f t="shared" si="12"/>
        <v>0</v>
      </c>
      <c r="M11">
        <f t="shared" si="12"/>
        <v>0</v>
      </c>
      <c r="N11">
        <f t="shared" si="12"/>
        <v>0</v>
      </c>
      <c r="O11">
        <f t="shared" si="12"/>
        <v>0</v>
      </c>
      <c r="P11">
        <f t="shared" si="12"/>
        <v>0</v>
      </c>
      <c r="Q11">
        <f t="shared" si="12"/>
        <v>0</v>
      </c>
      <c r="R11">
        <f t="shared" si="12"/>
        <v>0</v>
      </c>
      <c r="S11">
        <f t="shared" si="12"/>
        <v>0</v>
      </c>
      <c r="T11">
        <f t="shared" si="12"/>
        <v>0</v>
      </c>
      <c r="U11">
        <f t="shared" si="12"/>
        <v>0</v>
      </c>
      <c r="V11">
        <f t="shared" ref="V11:AF11" si="21">U11</f>
        <v>0</v>
      </c>
      <c r="W11">
        <f t="shared" si="21"/>
        <v>0</v>
      </c>
      <c r="X11">
        <f t="shared" si="21"/>
        <v>0</v>
      </c>
      <c r="Y11">
        <f t="shared" si="21"/>
        <v>0</v>
      </c>
      <c r="Z11">
        <f t="shared" si="21"/>
        <v>0</v>
      </c>
      <c r="AA11">
        <f t="shared" si="21"/>
        <v>0</v>
      </c>
      <c r="AB11">
        <f t="shared" si="21"/>
        <v>0</v>
      </c>
      <c r="AC11">
        <f t="shared" si="21"/>
        <v>0</v>
      </c>
      <c r="AD11">
        <f t="shared" si="21"/>
        <v>0</v>
      </c>
      <c r="AE11">
        <f t="shared" si="21"/>
        <v>0</v>
      </c>
      <c r="AF11">
        <f t="shared" si="21"/>
        <v>0</v>
      </c>
      <c r="AG11">
        <f t="shared" si="2"/>
        <v>0</v>
      </c>
      <c r="AH11">
        <f t="shared" si="3"/>
        <v>0</v>
      </c>
      <c r="AI11">
        <f t="shared" si="4"/>
        <v>0</v>
      </c>
      <c r="AJ11">
        <f t="shared" si="5"/>
        <v>0</v>
      </c>
      <c r="AK11">
        <f t="shared" si="6"/>
        <v>0</v>
      </c>
      <c r="AL11">
        <f t="shared" si="7"/>
        <v>0</v>
      </c>
      <c r="AM11">
        <f t="shared" si="8"/>
        <v>0</v>
      </c>
      <c r="AN11">
        <f t="shared" si="9"/>
        <v>0</v>
      </c>
      <c r="AO11">
        <f t="shared" si="10"/>
        <v>0</v>
      </c>
      <c r="AP11">
        <f t="shared" si="11"/>
        <v>0</v>
      </c>
    </row>
    <row r="12" spans="1:42" x14ac:dyDescent="0.35">
      <c r="A12">
        <v>10</v>
      </c>
      <c r="B12" t="str">
        <f>'Techs-Fuels Updated'!D11</f>
        <v>ALPHYDMNO0</v>
      </c>
      <c r="C12" s="1">
        <f>'Techs-Fuels Updated'!W11</f>
        <v>1169</v>
      </c>
      <c r="D12" s="1">
        <f t="shared" si="12"/>
        <v>1169</v>
      </c>
      <c r="F12" s="1" t="str">
        <f t="shared" si="13"/>
        <v>ALPHYDMNO0</v>
      </c>
      <c r="G12">
        <f t="shared" si="0"/>
        <v>1169</v>
      </c>
      <c r="H12">
        <f t="shared" si="12"/>
        <v>1169</v>
      </c>
      <c r="I12">
        <f t="shared" si="12"/>
        <v>1169</v>
      </c>
      <c r="J12">
        <f t="shared" si="12"/>
        <v>1169</v>
      </c>
      <c r="K12">
        <f t="shared" si="12"/>
        <v>1169</v>
      </c>
      <c r="L12">
        <f t="shared" si="12"/>
        <v>1169</v>
      </c>
      <c r="M12">
        <f t="shared" si="12"/>
        <v>1169</v>
      </c>
      <c r="N12">
        <f t="shared" si="12"/>
        <v>1169</v>
      </c>
      <c r="O12">
        <f t="shared" si="12"/>
        <v>1169</v>
      </c>
      <c r="P12">
        <f t="shared" si="12"/>
        <v>1169</v>
      </c>
      <c r="Q12">
        <f t="shared" si="12"/>
        <v>1169</v>
      </c>
      <c r="R12">
        <f t="shared" si="12"/>
        <v>1169</v>
      </c>
      <c r="S12">
        <f t="shared" si="12"/>
        <v>1169</v>
      </c>
      <c r="T12">
        <f t="shared" si="12"/>
        <v>1169</v>
      </c>
      <c r="U12">
        <f t="shared" si="12"/>
        <v>1169</v>
      </c>
      <c r="V12">
        <f t="shared" ref="V12:AF12" si="22">U12</f>
        <v>1169</v>
      </c>
      <c r="W12">
        <f t="shared" si="22"/>
        <v>1169</v>
      </c>
      <c r="X12">
        <f t="shared" si="22"/>
        <v>1169</v>
      </c>
      <c r="Y12">
        <f t="shared" si="22"/>
        <v>1169</v>
      </c>
      <c r="Z12">
        <f t="shared" si="22"/>
        <v>1169</v>
      </c>
      <c r="AA12">
        <f t="shared" si="22"/>
        <v>1169</v>
      </c>
      <c r="AB12">
        <f t="shared" si="22"/>
        <v>1169</v>
      </c>
      <c r="AC12">
        <f t="shared" si="22"/>
        <v>1169</v>
      </c>
      <c r="AD12">
        <f t="shared" si="22"/>
        <v>1169</v>
      </c>
      <c r="AE12">
        <f t="shared" si="22"/>
        <v>1169</v>
      </c>
      <c r="AF12">
        <f t="shared" si="22"/>
        <v>1169</v>
      </c>
      <c r="AG12">
        <f t="shared" si="2"/>
        <v>1169</v>
      </c>
      <c r="AH12">
        <f t="shared" si="3"/>
        <v>1169</v>
      </c>
      <c r="AI12">
        <f t="shared" si="4"/>
        <v>1169</v>
      </c>
      <c r="AJ12">
        <f t="shared" si="5"/>
        <v>1169</v>
      </c>
      <c r="AK12">
        <f t="shared" si="6"/>
        <v>1169</v>
      </c>
      <c r="AL12">
        <f t="shared" si="7"/>
        <v>1169</v>
      </c>
      <c r="AM12">
        <f t="shared" si="8"/>
        <v>1169</v>
      </c>
      <c r="AN12">
        <f t="shared" si="9"/>
        <v>1169</v>
      </c>
      <c r="AO12">
        <f t="shared" si="10"/>
        <v>1169</v>
      </c>
      <c r="AP12">
        <f t="shared" si="11"/>
        <v>1169</v>
      </c>
    </row>
    <row r="13" spans="1:42" x14ac:dyDescent="0.35">
      <c r="A13">
        <v>11</v>
      </c>
      <c r="B13" t="str">
        <f>'Techs-Fuels Updated'!D12</f>
        <v>ALPHYRRHI0</v>
      </c>
      <c r="C13" s="1" t="str">
        <f>'Techs-Fuels Updated'!W12</f>
        <v>NA</v>
      </c>
      <c r="D13" s="1">
        <v>0</v>
      </c>
      <c r="F13" s="1" t="str">
        <f t="shared" si="13"/>
        <v>ALPHYRRHI0</v>
      </c>
      <c r="G13">
        <f t="shared" si="0"/>
        <v>0</v>
      </c>
      <c r="H13">
        <f t="shared" si="12"/>
        <v>0</v>
      </c>
      <c r="I13">
        <f t="shared" si="12"/>
        <v>0</v>
      </c>
      <c r="J13">
        <f t="shared" si="12"/>
        <v>0</v>
      </c>
      <c r="K13">
        <f t="shared" si="12"/>
        <v>0</v>
      </c>
      <c r="L13">
        <f t="shared" si="12"/>
        <v>0</v>
      </c>
      <c r="M13">
        <f t="shared" si="12"/>
        <v>0</v>
      </c>
      <c r="N13">
        <f t="shared" si="12"/>
        <v>0</v>
      </c>
      <c r="O13">
        <f t="shared" si="12"/>
        <v>0</v>
      </c>
      <c r="P13">
        <f t="shared" si="12"/>
        <v>0</v>
      </c>
      <c r="Q13">
        <f t="shared" si="12"/>
        <v>0</v>
      </c>
      <c r="R13">
        <f t="shared" si="12"/>
        <v>0</v>
      </c>
      <c r="S13">
        <f t="shared" si="12"/>
        <v>0</v>
      </c>
      <c r="T13">
        <f t="shared" si="12"/>
        <v>0</v>
      </c>
      <c r="U13">
        <f t="shared" si="12"/>
        <v>0</v>
      </c>
      <c r="V13">
        <f t="shared" ref="V13:AF13" si="23">U13</f>
        <v>0</v>
      </c>
      <c r="W13">
        <f t="shared" si="23"/>
        <v>0</v>
      </c>
      <c r="X13">
        <f t="shared" si="23"/>
        <v>0</v>
      </c>
      <c r="Y13">
        <f t="shared" si="23"/>
        <v>0</v>
      </c>
      <c r="Z13">
        <f t="shared" si="23"/>
        <v>0</v>
      </c>
      <c r="AA13">
        <f t="shared" si="23"/>
        <v>0</v>
      </c>
      <c r="AB13">
        <f t="shared" si="23"/>
        <v>0</v>
      </c>
      <c r="AC13">
        <f t="shared" si="23"/>
        <v>0</v>
      </c>
      <c r="AD13">
        <f t="shared" si="23"/>
        <v>0</v>
      </c>
      <c r="AE13">
        <f t="shared" si="23"/>
        <v>0</v>
      </c>
      <c r="AF13">
        <f t="shared" si="23"/>
        <v>0</v>
      </c>
      <c r="AG13">
        <f t="shared" si="2"/>
        <v>0</v>
      </c>
      <c r="AH13">
        <f t="shared" si="3"/>
        <v>0</v>
      </c>
      <c r="AI13">
        <f t="shared" si="4"/>
        <v>0</v>
      </c>
      <c r="AJ13">
        <f t="shared" si="5"/>
        <v>0</v>
      </c>
      <c r="AK13">
        <f t="shared" si="6"/>
        <v>0</v>
      </c>
      <c r="AL13">
        <f t="shared" si="7"/>
        <v>0</v>
      </c>
      <c r="AM13">
        <f t="shared" si="8"/>
        <v>0</v>
      </c>
      <c r="AN13">
        <f t="shared" si="9"/>
        <v>0</v>
      </c>
      <c r="AO13">
        <f t="shared" si="10"/>
        <v>0</v>
      </c>
      <c r="AP13">
        <f t="shared" si="11"/>
        <v>0</v>
      </c>
    </row>
    <row r="14" spans="1:42" x14ac:dyDescent="0.35">
      <c r="A14">
        <v>12</v>
      </c>
      <c r="B14" t="str">
        <f>'Techs-Fuels Updated'!D13</f>
        <v>ALPHYRRHO0</v>
      </c>
      <c r="C14" s="1" t="str">
        <f>'Techs-Fuels Updated'!W13</f>
        <v>NA</v>
      </c>
      <c r="D14" s="1">
        <v>0</v>
      </c>
      <c r="F14" s="1" t="str">
        <f t="shared" si="13"/>
        <v>ALPHYRRHO0</v>
      </c>
      <c r="G14">
        <f t="shared" si="0"/>
        <v>0</v>
      </c>
      <c r="H14">
        <f t="shared" si="12"/>
        <v>0</v>
      </c>
      <c r="I14">
        <f t="shared" si="12"/>
        <v>0</v>
      </c>
      <c r="J14">
        <f t="shared" si="12"/>
        <v>0</v>
      </c>
      <c r="K14">
        <f t="shared" si="12"/>
        <v>0</v>
      </c>
      <c r="L14">
        <f t="shared" si="12"/>
        <v>0</v>
      </c>
      <c r="M14">
        <f t="shared" si="12"/>
        <v>0</v>
      </c>
      <c r="N14">
        <f t="shared" si="12"/>
        <v>0</v>
      </c>
      <c r="O14">
        <f t="shared" si="12"/>
        <v>0</v>
      </c>
      <c r="P14">
        <f t="shared" si="12"/>
        <v>0</v>
      </c>
      <c r="Q14">
        <f t="shared" si="12"/>
        <v>0</v>
      </c>
      <c r="R14">
        <f t="shared" si="12"/>
        <v>0</v>
      </c>
      <c r="S14">
        <f t="shared" si="12"/>
        <v>0</v>
      </c>
      <c r="T14">
        <f t="shared" si="12"/>
        <v>0</v>
      </c>
      <c r="U14">
        <f t="shared" si="12"/>
        <v>0</v>
      </c>
      <c r="V14">
        <f t="shared" ref="V14:AF14" si="24">U14</f>
        <v>0</v>
      </c>
      <c r="W14">
        <f t="shared" si="24"/>
        <v>0</v>
      </c>
      <c r="X14">
        <f t="shared" si="24"/>
        <v>0</v>
      </c>
      <c r="Y14">
        <f t="shared" si="24"/>
        <v>0</v>
      </c>
      <c r="Z14">
        <f t="shared" si="24"/>
        <v>0</v>
      </c>
      <c r="AA14">
        <f t="shared" si="24"/>
        <v>0</v>
      </c>
      <c r="AB14">
        <f t="shared" si="24"/>
        <v>0</v>
      </c>
      <c r="AC14">
        <f t="shared" si="24"/>
        <v>0</v>
      </c>
      <c r="AD14">
        <f t="shared" si="24"/>
        <v>0</v>
      </c>
      <c r="AE14">
        <f t="shared" si="24"/>
        <v>0</v>
      </c>
      <c r="AF14">
        <f t="shared" si="24"/>
        <v>0</v>
      </c>
      <c r="AG14">
        <f t="shared" si="2"/>
        <v>0</v>
      </c>
      <c r="AH14">
        <f t="shared" si="3"/>
        <v>0</v>
      </c>
      <c r="AI14">
        <f t="shared" si="4"/>
        <v>0</v>
      </c>
      <c r="AJ14">
        <f t="shared" si="5"/>
        <v>0</v>
      </c>
      <c r="AK14">
        <f t="shared" si="6"/>
        <v>0</v>
      </c>
      <c r="AL14">
        <f t="shared" si="7"/>
        <v>0</v>
      </c>
      <c r="AM14">
        <f t="shared" si="8"/>
        <v>0</v>
      </c>
      <c r="AN14">
        <f t="shared" si="9"/>
        <v>0</v>
      </c>
      <c r="AO14">
        <f t="shared" si="10"/>
        <v>0</v>
      </c>
      <c r="AP14">
        <f t="shared" si="11"/>
        <v>0</v>
      </c>
    </row>
    <row r="15" spans="1:42" x14ac:dyDescent="0.35">
      <c r="A15">
        <v>13</v>
      </c>
      <c r="B15" t="str">
        <f>'Techs-Fuels Updated'!D14</f>
        <v>ALPHYSHHI0</v>
      </c>
      <c r="C15" s="1" t="str">
        <f>'Techs-Fuels Updated'!W14</f>
        <v>NA</v>
      </c>
      <c r="D15" s="1">
        <v>0</v>
      </c>
      <c r="F15" s="1" t="str">
        <f t="shared" si="13"/>
        <v>ALPHYSHHI0</v>
      </c>
      <c r="G15">
        <f t="shared" si="0"/>
        <v>0</v>
      </c>
      <c r="H15">
        <f t="shared" si="12"/>
        <v>0</v>
      </c>
      <c r="I15">
        <f t="shared" si="12"/>
        <v>0</v>
      </c>
      <c r="J15">
        <f t="shared" si="12"/>
        <v>0</v>
      </c>
      <c r="K15">
        <f t="shared" si="12"/>
        <v>0</v>
      </c>
      <c r="L15">
        <f t="shared" si="12"/>
        <v>0</v>
      </c>
      <c r="M15">
        <f t="shared" si="12"/>
        <v>0</v>
      </c>
      <c r="N15">
        <f t="shared" si="12"/>
        <v>0</v>
      </c>
      <c r="O15">
        <f t="shared" si="12"/>
        <v>0</v>
      </c>
      <c r="P15">
        <f t="shared" si="12"/>
        <v>0</v>
      </c>
      <c r="Q15">
        <f t="shared" si="12"/>
        <v>0</v>
      </c>
      <c r="R15">
        <f t="shared" si="12"/>
        <v>0</v>
      </c>
      <c r="S15">
        <f t="shared" si="12"/>
        <v>0</v>
      </c>
      <c r="T15">
        <f t="shared" si="12"/>
        <v>0</v>
      </c>
      <c r="U15">
        <f t="shared" si="12"/>
        <v>0</v>
      </c>
      <c r="V15">
        <f t="shared" ref="V15:AF15" si="25">U15</f>
        <v>0</v>
      </c>
      <c r="W15">
        <f t="shared" si="25"/>
        <v>0</v>
      </c>
      <c r="X15">
        <f t="shared" si="25"/>
        <v>0</v>
      </c>
      <c r="Y15">
        <f t="shared" si="25"/>
        <v>0</v>
      </c>
      <c r="Z15">
        <f t="shared" si="25"/>
        <v>0</v>
      </c>
      <c r="AA15">
        <f t="shared" si="25"/>
        <v>0</v>
      </c>
      <c r="AB15">
        <f t="shared" si="25"/>
        <v>0</v>
      </c>
      <c r="AC15">
        <f t="shared" si="25"/>
        <v>0</v>
      </c>
      <c r="AD15">
        <f t="shared" si="25"/>
        <v>0</v>
      </c>
      <c r="AE15">
        <f t="shared" si="25"/>
        <v>0</v>
      </c>
      <c r="AF15">
        <f t="shared" si="25"/>
        <v>0</v>
      </c>
      <c r="AG15">
        <f t="shared" si="2"/>
        <v>0</v>
      </c>
      <c r="AH15">
        <f t="shared" si="3"/>
        <v>0</v>
      </c>
      <c r="AI15">
        <f t="shared" si="4"/>
        <v>0</v>
      </c>
      <c r="AJ15">
        <f t="shared" si="5"/>
        <v>0</v>
      </c>
      <c r="AK15">
        <f t="shared" si="6"/>
        <v>0</v>
      </c>
      <c r="AL15">
        <f t="shared" si="7"/>
        <v>0</v>
      </c>
      <c r="AM15">
        <f t="shared" si="8"/>
        <v>0</v>
      </c>
      <c r="AN15">
        <f t="shared" si="9"/>
        <v>0</v>
      </c>
      <c r="AO15">
        <f t="shared" si="10"/>
        <v>0</v>
      </c>
      <c r="AP15">
        <f t="shared" si="11"/>
        <v>0</v>
      </c>
    </row>
    <row r="16" spans="1:42" x14ac:dyDescent="0.35">
      <c r="A16">
        <v>14</v>
      </c>
      <c r="B16" t="str">
        <f>'Techs-Fuels Updated'!D15</f>
        <v>ALPHYSHHO0</v>
      </c>
      <c r="C16" s="1" t="str">
        <f>'Techs-Fuels Updated'!W15</f>
        <v>NA</v>
      </c>
      <c r="D16" s="1">
        <v>0</v>
      </c>
      <c r="F16" s="1" t="str">
        <f t="shared" si="13"/>
        <v>ALPHYSHHO0</v>
      </c>
      <c r="G16">
        <f t="shared" si="0"/>
        <v>0</v>
      </c>
      <c r="H16">
        <f t="shared" si="12"/>
        <v>0</v>
      </c>
      <c r="I16">
        <f t="shared" si="12"/>
        <v>0</v>
      </c>
      <c r="J16">
        <f t="shared" si="12"/>
        <v>0</v>
      </c>
      <c r="K16">
        <f t="shared" si="12"/>
        <v>0</v>
      </c>
      <c r="L16">
        <f t="shared" si="12"/>
        <v>0</v>
      </c>
      <c r="M16">
        <f t="shared" si="12"/>
        <v>0</v>
      </c>
      <c r="N16">
        <f t="shared" si="12"/>
        <v>0</v>
      </c>
      <c r="O16">
        <f t="shared" si="12"/>
        <v>0</v>
      </c>
      <c r="P16">
        <f t="shared" si="12"/>
        <v>0</v>
      </c>
      <c r="Q16">
        <f t="shared" si="12"/>
        <v>0</v>
      </c>
      <c r="R16">
        <f t="shared" ref="R16:AF16" si="26">Q16</f>
        <v>0</v>
      </c>
      <c r="S16">
        <f t="shared" si="26"/>
        <v>0</v>
      </c>
      <c r="T16">
        <f t="shared" si="26"/>
        <v>0</v>
      </c>
      <c r="U16">
        <f t="shared" si="26"/>
        <v>0</v>
      </c>
      <c r="V16">
        <f t="shared" si="26"/>
        <v>0</v>
      </c>
      <c r="W16">
        <f t="shared" si="26"/>
        <v>0</v>
      </c>
      <c r="X16">
        <f t="shared" si="26"/>
        <v>0</v>
      </c>
      <c r="Y16">
        <f t="shared" si="26"/>
        <v>0</v>
      </c>
      <c r="Z16">
        <f t="shared" si="26"/>
        <v>0</v>
      </c>
      <c r="AA16">
        <f t="shared" si="26"/>
        <v>0</v>
      </c>
      <c r="AB16">
        <f t="shared" si="26"/>
        <v>0</v>
      </c>
      <c r="AC16">
        <f t="shared" si="26"/>
        <v>0</v>
      </c>
      <c r="AD16">
        <f t="shared" si="26"/>
        <v>0</v>
      </c>
      <c r="AE16">
        <f t="shared" si="26"/>
        <v>0</v>
      </c>
      <c r="AF16">
        <f t="shared" si="26"/>
        <v>0</v>
      </c>
      <c r="AG16">
        <f t="shared" si="2"/>
        <v>0</v>
      </c>
      <c r="AH16">
        <f t="shared" si="3"/>
        <v>0</v>
      </c>
      <c r="AI16">
        <f t="shared" si="4"/>
        <v>0</v>
      </c>
      <c r="AJ16">
        <f t="shared" si="5"/>
        <v>0</v>
      </c>
      <c r="AK16">
        <f t="shared" si="6"/>
        <v>0</v>
      </c>
      <c r="AL16">
        <f t="shared" si="7"/>
        <v>0</v>
      </c>
      <c r="AM16">
        <f t="shared" si="8"/>
        <v>0</v>
      </c>
      <c r="AN16">
        <f t="shared" si="9"/>
        <v>0</v>
      </c>
      <c r="AO16">
        <f t="shared" si="10"/>
        <v>0</v>
      </c>
      <c r="AP16">
        <f t="shared" si="11"/>
        <v>0</v>
      </c>
    </row>
    <row r="17" spans="1:42" x14ac:dyDescent="0.35">
      <c r="A17">
        <v>15</v>
      </c>
      <c r="B17" t="str">
        <f>'Techs-Fuels Updated'!D16</f>
        <v>ALPNGCCHO0</v>
      </c>
      <c r="C17" s="1" t="str">
        <f>'Techs-Fuels Updated'!W16</f>
        <v>NA</v>
      </c>
      <c r="D17" s="1">
        <v>0</v>
      </c>
      <c r="F17" s="1" t="str">
        <f t="shared" si="13"/>
        <v>ALPNGCCHO0</v>
      </c>
      <c r="G17">
        <f t="shared" si="0"/>
        <v>0</v>
      </c>
      <c r="H17">
        <f t="shared" ref="H17:AF17" si="27">G17</f>
        <v>0</v>
      </c>
      <c r="I17">
        <f t="shared" si="27"/>
        <v>0</v>
      </c>
      <c r="J17">
        <f t="shared" si="27"/>
        <v>0</v>
      </c>
      <c r="K17">
        <f t="shared" si="27"/>
        <v>0</v>
      </c>
      <c r="L17">
        <f t="shared" si="27"/>
        <v>0</v>
      </c>
      <c r="M17">
        <f t="shared" si="27"/>
        <v>0</v>
      </c>
      <c r="N17">
        <f t="shared" si="27"/>
        <v>0</v>
      </c>
      <c r="O17">
        <f t="shared" si="27"/>
        <v>0</v>
      </c>
      <c r="P17">
        <f t="shared" si="27"/>
        <v>0</v>
      </c>
      <c r="Q17">
        <f t="shared" si="27"/>
        <v>0</v>
      </c>
      <c r="R17">
        <f t="shared" si="27"/>
        <v>0</v>
      </c>
      <c r="S17">
        <f t="shared" si="27"/>
        <v>0</v>
      </c>
      <c r="T17">
        <f t="shared" si="27"/>
        <v>0</v>
      </c>
      <c r="U17">
        <f t="shared" si="27"/>
        <v>0</v>
      </c>
      <c r="V17">
        <f t="shared" si="27"/>
        <v>0</v>
      </c>
      <c r="W17">
        <f t="shared" si="27"/>
        <v>0</v>
      </c>
      <c r="X17">
        <f t="shared" si="27"/>
        <v>0</v>
      </c>
      <c r="Y17">
        <f t="shared" si="27"/>
        <v>0</v>
      </c>
      <c r="Z17">
        <f t="shared" si="27"/>
        <v>0</v>
      </c>
      <c r="AA17">
        <f t="shared" si="27"/>
        <v>0</v>
      </c>
      <c r="AB17">
        <f t="shared" si="27"/>
        <v>0</v>
      </c>
      <c r="AC17">
        <f t="shared" si="27"/>
        <v>0</v>
      </c>
      <c r="AD17">
        <f t="shared" si="27"/>
        <v>0</v>
      </c>
      <c r="AE17">
        <f t="shared" si="27"/>
        <v>0</v>
      </c>
      <c r="AF17">
        <f t="shared" si="27"/>
        <v>0</v>
      </c>
      <c r="AG17">
        <f t="shared" si="2"/>
        <v>0</v>
      </c>
      <c r="AH17">
        <f t="shared" si="3"/>
        <v>0</v>
      </c>
      <c r="AI17">
        <f t="shared" si="4"/>
        <v>0</v>
      </c>
      <c r="AJ17">
        <f t="shared" si="5"/>
        <v>0</v>
      </c>
      <c r="AK17">
        <f t="shared" si="6"/>
        <v>0</v>
      </c>
      <c r="AL17">
        <f t="shared" si="7"/>
        <v>0</v>
      </c>
      <c r="AM17">
        <f t="shared" si="8"/>
        <v>0</v>
      </c>
      <c r="AN17">
        <f t="shared" si="9"/>
        <v>0</v>
      </c>
      <c r="AO17">
        <f t="shared" si="10"/>
        <v>0</v>
      </c>
      <c r="AP17">
        <f t="shared" si="11"/>
        <v>0</v>
      </c>
    </row>
    <row r="18" spans="1:42" x14ac:dyDescent="0.35">
      <c r="A18">
        <v>16</v>
      </c>
      <c r="B18" t="str">
        <f>'Techs-Fuels Updated'!D17</f>
        <v>ALPNGCCNO0</v>
      </c>
      <c r="C18" s="1">
        <f>'Techs-Fuels Updated'!W17</f>
        <v>1501</v>
      </c>
      <c r="D18" s="1">
        <f t="shared" si="12"/>
        <v>1501</v>
      </c>
      <c r="F18" s="1" t="str">
        <f t="shared" si="13"/>
        <v>ALPNGCCNO0</v>
      </c>
      <c r="G18">
        <f t="shared" si="0"/>
        <v>1501</v>
      </c>
      <c r="H18">
        <f t="shared" ref="H18:AF18" si="28">G18</f>
        <v>1501</v>
      </c>
      <c r="I18">
        <f t="shared" si="28"/>
        <v>1501</v>
      </c>
      <c r="J18">
        <f t="shared" si="28"/>
        <v>1501</v>
      </c>
      <c r="K18">
        <f t="shared" si="28"/>
        <v>1501</v>
      </c>
      <c r="L18">
        <f t="shared" si="28"/>
        <v>1501</v>
      </c>
      <c r="M18">
        <f t="shared" si="28"/>
        <v>1501</v>
      </c>
      <c r="N18">
        <f t="shared" si="28"/>
        <v>1501</v>
      </c>
      <c r="O18">
        <f t="shared" si="28"/>
        <v>1501</v>
      </c>
      <c r="P18">
        <f t="shared" si="28"/>
        <v>1501</v>
      </c>
      <c r="Q18">
        <f t="shared" si="28"/>
        <v>1501</v>
      </c>
      <c r="R18">
        <f t="shared" si="28"/>
        <v>1501</v>
      </c>
      <c r="S18">
        <f t="shared" si="28"/>
        <v>1501</v>
      </c>
      <c r="T18">
        <f t="shared" si="28"/>
        <v>1501</v>
      </c>
      <c r="U18">
        <f t="shared" si="28"/>
        <v>1501</v>
      </c>
      <c r="V18">
        <f t="shared" si="28"/>
        <v>1501</v>
      </c>
      <c r="W18">
        <f t="shared" si="28"/>
        <v>1501</v>
      </c>
      <c r="X18">
        <f t="shared" si="28"/>
        <v>1501</v>
      </c>
      <c r="Y18">
        <f t="shared" si="28"/>
        <v>1501</v>
      </c>
      <c r="Z18">
        <f t="shared" si="28"/>
        <v>1501</v>
      </c>
      <c r="AA18">
        <f t="shared" si="28"/>
        <v>1501</v>
      </c>
      <c r="AB18">
        <f t="shared" si="28"/>
        <v>1501</v>
      </c>
      <c r="AC18">
        <f t="shared" si="28"/>
        <v>1501</v>
      </c>
      <c r="AD18">
        <f t="shared" si="28"/>
        <v>1501</v>
      </c>
      <c r="AE18">
        <f t="shared" si="28"/>
        <v>1501</v>
      </c>
      <c r="AF18">
        <f t="shared" si="28"/>
        <v>1501</v>
      </c>
      <c r="AG18">
        <f t="shared" si="2"/>
        <v>1501</v>
      </c>
      <c r="AH18">
        <f t="shared" si="3"/>
        <v>1501</v>
      </c>
      <c r="AI18">
        <f t="shared" si="4"/>
        <v>1501</v>
      </c>
      <c r="AJ18">
        <f t="shared" si="5"/>
        <v>1501</v>
      </c>
      <c r="AK18">
        <f t="shared" si="6"/>
        <v>1501</v>
      </c>
      <c r="AL18">
        <f t="shared" si="7"/>
        <v>1501</v>
      </c>
      <c r="AM18">
        <f t="shared" si="8"/>
        <v>1501</v>
      </c>
      <c r="AN18">
        <f t="shared" si="9"/>
        <v>1501</v>
      </c>
      <c r="AO18">
        <f t="shared" si="10"/>
        <v>1501</v>
      </c>
      <c r="AP18">
        <f t="shared" si="11"/>
        <v>1501</v>
      </c>
    </row>
    <row r="19" spans="1:42" x14ac:dyDescent="0.35">
      <c r="A19">
        <v>17</v>
      </c>
      <c r="B19" t="str">
        <f>'Techs-Fuels Updated'!D18</f>
        <v>ALPSOU1NO0</v>
      </c>
      <c r="C19" s="1">
        <f>'Techs-Fuels Updated'!W18</f>
        <v>905</v>
      </c>
      <c r="D19" s="1">
        <f t="shared" si="12"/>
        <v>905</v>
      </c>
      <c r="F19" s="1" t="str">
        <f t="shared" si="13"/>
        <v>ALPSOU1NO0</v>
      </c>
      <c r="G19">
        <f t="shared" si="0"/>
        <v>905</v>
      </c>
      <c r="H19">
        <f t="shared" ref="H19:AF19" si="29">G19</f>
        <v>905</v>
      </c>
      <c r="I19">
        <f t="shared" si="29"/>
        <v>905</v>
      </c>
      <c r="J19">
        <f t="shared" si="29"/>
        <v>905</v>
      </c>
      <c r="K19">
        <f t="shared" si="29"/>
        <v>905</v>
      </c>
      <c r="L19">
        <f t="shared" si="29"/>
        <v>905</v>
      </c>
      <c r="M19">
        <f t="shared" si="29"/>
        <v>905</v>
      </c>
      <c r="N19">
        <f t="shared" si="29"/>
        <v>905</v>
      </c>
      <c r="O19">
        <f t="shared" si="29"/>
        <v>905</v>
      </c>
      <c r="P19">
        <f t="shared" si="29"/>
        <v>905</v>
      </c>
      <c r="Q19">
        <f t="shared" si="29"/>
        <v>905</v>
      </c>
      <c r="R19">
        <f t="shared" si="29"/>
        <v>905</v>
      </c>
      <c r="S19">
        <f t="shared" si="29"/>
        <v>905</v>
      </c>
      <c r="T19">
        <f t="shared" si="29"/>
        <v>905</v>
      </c>
      <c r="U19">
        <f t="shared" si="29"/>
        <v>905</v>
      </c>
      <c r="V19">
        <f t="shared" si="29"/>
        <v>905</v>
      </c>
      <c r="W19">
        <f t="shared" si="29"/>
        <v>905</v>
      </c>
      <c r="X19">
        <f t="shared" si="29"/>
        <v>905</v>
      </c>
      <c r="Y19">
        <f t="shared" si="29"/>
        <v>905</v>
      </c>
      <c r="Z19">
        <f t="shared" si="29"/>
        <v>905</v>
      </c>
      <c r="AA19">
        <f t="shared" si="29"/>
        <v>905</v>
      </c>
      <c r="AB19">
        <f t="shared" si="29"/>
        <v>905</v>
      </c>
      <c r="AC19">
        <f t="shared" si="29"/>
        <v>905</v>
      </c>
      <c r="AD19">
        <f t="shared" si="29"/>
        <v>905</v>
      </c>
      <c r="AE19">
        <f t="shared" si="29"/>
        <v>905</v>
      </c>
      <c r="AF19">
        <f t="shared" si="29"/>
        <v>905</v>
      </c>
      <c r="AG19">
        <f t="shared" si="2"/>
        <v>905</v>
      </c>
      <c r="AH19">
        <f t="shared" si="3"/>
        <v>905</v>
      </c>
      <c r="AI19">
        <f t="shared" si="4"/>
        <v>905</v>
      </c>
      <c r="AJ19">
        <f t="shared" si="5"/>
        <v>905</v>
      </c>
      <c r="AK19">
        <f t="shared" si="6"/>
        <v>905</v>
      </c>
      <c r="AL19">
        <f t="shared" si="7"/>
        <v>905</v>
      </c>
      <c r="AM19">
        <f t="shared" si="8"/>
        <v>905</v>
      </c>
      <c r="AN19">
        <f t="shared" si="9"/>
        <v>905</v>
      </c>
      <c r="AO19">
        <f t="shared" si="10"/>
        <v>905</v>
      </c>
      <c r="AP19">
        <f t="shared" si="11"/>
        <v>905</v>
      </c>
    </row>
    <row r="20" spans="1:42" x14ac:dyDescent="0.35">
      <c r="A20">
        <v>18</v>
      </c>
      <c r="B20" t="str">
        <f>'Techs-Fuels Updated'!D19</f>
        <v>ALPSOU1NI0</v>
      </c>
      <c r="C20" s="1">
        <f>'Techs-Fuels Updated'!W19</f>
        <v>905</v>
      </c>
      <c r="D20" s="1">
        <f t="shared" si="12"/>
        <v>905</v>
      </c>
      <c r="F20" s="1" t="str">
        <f t="shared" si="13"/>
        <v>ALPSOU1NI0</v>
      </c>
      <c r="G20">
        <f t="shared" si="0"/>
        <v>905</v>
      </c>
      <c r="H20">
        <f t="shared" ref="H20:AF20" si="30">G20</f>
        <v>905</v>
      </c>
      <c r="I20">
        <f t="shared" si="30"/>
        <v>905</v>
      </c>
      <c r="J20">
        <f t="shared" si="30"/>
        <v>905</v>
      </c>
      <c r="K20">
        <f t="shared" si="30"/>
        <v>905</v>
      </c>
      <c r="L20">
        <f t="shared" si="30"/>
        <v>905</v>
      </c>
      <c r="M20">
        <f t="shared" si="30"/>
        <v>905</v>
      </c>
      <c r="N20">
        <f t="shared" si="30"/>
        <v>905</v>
      </c>
      <c r="O20">
        <f t="shared" si="30"/>
        <v>905</v>
      </c>
      <c r="P20">
        <f t="shared" si="30"/>
        <v>905</v>
      </c>
      <c r="Q20">
        <f t="shared" si="30"/>
        <v>905</v>
      </c>
      <c r="R20">
        <f t="shared" si="30"/>
        <v>905</v>
      </c>
      <c r="S20">
        <f t="shared" si="30"/>
        <v>905</v>
      </c>
      <c r="T20">
        <f t="shared" si="30"/>
        <v>905</v>
      </c>
      <c r="U20">
        <f t="shared" si="30"/>
        <v>905</v>
      </c>
      <c r="V20">
        <f t="shared" si="30"/>
        <v>905</v>
      </c>
      <c r="W20">
        <f t="shared" si="30"/>
        <v>905</v>
      </c>
      <c r="X20">
        <f t="shared" si="30"/>
        <v>905</v>
      </c>
      <c r="Y20">
        <f t="shared" si="30"/>
        <v>905</v>
      </c>
      <c r="Z20">
        <f t="shared" si="30"/>
        <v>905</v>
      </c>
      <c r="AA20">
        <f t="shared" si="30"/>
        <v>905</v>
      </c>
      <c r="AB20">
        <f t="shared" si="30"/>
        <v>905</v>
      </c>
      <c r="AC20">
        <f t="shared" si="30"/>
        <v>905</v>
      </c>
      <c r="AD20">
        <f t="shared" si="30"/>
        <v>905</v>
      </c>
      <c r="AE20">
        <f t="shared" si="30"/>
        <v>905</v>
      </c>
      <c r="AF20">
        <f t="shared" si="30"/>
        <v>905</v>
      </c>
      <c r="AG20">
        <f t="shared" si="2"/>
        <v>905</v>
      </c>
      <c r="AH20">
        <f t="shared" si="3"/>
        <v>905</v>
      </c>
      <c r="AI20">
        <f t="shared" si="4"/>
        <v>905</v>
      </c>
      <c r="AJ20">
        <f t="shared" si="5"/>
        <v>905</v>
      </c>
      <c r="AK20">
        <f t="shared" si="6"/>
        <v>905</v>
      </c>
      <c r="AL20">
        <f t="shared" si="7"/>
        <v>905</v>
      </c>
      <c r="AM20">
        <f t="shared" si="8"/>
        <v>905</v>
      </c>
      <c r="AN20">
        <f t="shared" si="9"/>
        <v>905</v>
      </c>
      <c r="AO20">
        <f t="shared" si="10"/>
        <v>905</v>
      </c>
      <c r="AP20">
        <f t="shared" si="11"/>
        <v>905</v>
      </c>
    </row>
    <row r="21" spans="1:42" x14ac:dyDescent="0.35">
      <c r="A21">
        <v>19</v>
      </c>
      <c r="B21" t="str">
        <f>'Techs-Fuels Updated'!D20</f>
        <v>ALPWI30NO0</v>
      </c>
      <c r="C21" s="1">
        <f>'Techs-Fuels Updated'!W20</f>
        <v>1288</v>
      </c>
      <c r="D21" s="1">
        <f t="shared" si="12"/>
        <v>1288</v>
      </c>
      <c r="F21" s="1" t="str">
        <f t="shared" si="13"/>
        <v>ALPWI30NO0</v>
      </c>
      <c r="G21">
        <f t="shared" si="0"/>
        <v>1288</v>
      </c>
      <c r="H21">
        <f t="shared" ref="H21:AF21" si="31">G21</f>
        <v>1288</v>
      </c>
      <c r="I21">
        <f t="shared" si="31"/>
        <v>1288</v>
      </c>
      <c r="J21">
        <f t="shared" si="31"/>
        <v>1288</v>
      </c>
      <c r="K21">
        <f t="shared" si="31"/>
        <v>1288</v>
      </c>
      <c r="L21">
        <f t="shared" si="31"/>
        <v>1288</v>
      </c>
      <c r="M21">
        <f t="shared" si="31"/>
        <v>1288</v>
      </c>
      <c r="N21">
        <f t="shared" si="31"/>
        <v>1288</v>
      </c>
      <c r="O21">
        <f t="shared" si="31"/>
        <v>1288</v>
      </c>
      <c r="P21">
        <f t="shared" si="31"/>
        <v>1288</v>
      </c>
      <c r="Q21">
        <f t="shared" si="31"/>
        <v>1288</v>
      </c>
      <c r="R21">
        <f t="shared" si="31"/>
        <v>1288</v>
      </c>
      <c r="S21">
        <f t="shared" si="31"/>
        <v>1288</v>
      </c>
      <c r="T21">
        <f t="shared" si="31"/>
        <v>1288</v>
      </c>
      <c r="U21">
        <f t="shared" si="31"/>
        <v>1288</v>
      </c>
      <c r="V21">
        <f t="shared" si="31"/>
        <v>1288</v>
      </c>
      <c r="W21">
        <f t="shared" si="31"/>
        <v>1288</v>
      </c>
      <c r="X21">
        <f t="shared" si="31"/>
        <v>1288</v>
      </c>
      <c r="Y21">
        <f t="shared" si="31"/>
        <v>1288</v>
      </c>
      <c r="Z21">
        <f t="shared" si="31"/>
        <v>1288</v>
      </c>
      <c r="AA21">
        <f t="shared" si="31"/>
        <v>1288</v>
      </c>
      <c r="AB21">
        <f t="shared" si="31"/>
        <v>1288</v>
      </c>
      <c r="AC21">
        <f t="shared" si="31"/>
        <v>1288</v>
      </c>
      <c r="AD21">
        <f t="shared" si="31"/>
        <v>1288</v>
      </c>
      <c r="AE21">
        <f t="shared" si="31"/>
        <v>1288</v>
      </c>
      <c r="AF21">
        <f t="shared" si="31"/>
        <v>1288</v>
      </c>
      <c r="AG21">
        <f t="shared" si="2"/>
        <v>1288</v>
      </c>
      <c r="AH21">
        <f t="shared" si="3"/>
        <v>1288</v>
      </c>
      <c r="AI21">
        <f t="shared" si="4"/>
        <v>1288</v>
      </c>
      <c r="AJ21">
        <f t="shared" si="5"/>
        <v>1288</v>
      </c>
      <c r="AK21">
        <f t="shared" si="6"/>
        <v>1288</v>
      </c>
      <c r="AL21">
        <f t="shared" si="7"/>
        <v>1288</v>
      </c>
      <c r="AM21">
        <f t="shared" si="8"/>
        <v>1288</v>
      </c>
      <c r="AN21">
        <f t="shared" si="9"/>
        <v>1288</v>
      </c>
      <c r="AO21">
        <f t="shared" si="10"/>
        <v>1288</v>
      </c>
      <c r="AP21">
        <f t="shared" si="11"/>
        <v>1288</v>
      </c>
    </row>
    <row r="22" spans="1:42" x14ac:dyDescent="0.35">
      <c r="A22">
        <v>20</v>
      </c>
      <c r="B22" t="str">
        <f>'Techs-Fuels Updated'!D21</f>
        <v>ALPWI30NI0</v>
      </c>
      <c r="C22" s="1">
        <f>'Techs-Fuels Updated'!W21</f>
        <v>1288</v>
      </c>
      <c r="D22" s="1">
        <f t="shared" si="12"/>
        <v>1288</v>
      </c>
      <c r="F22" s="1" t="str">
        <f t="shared" si="13"/>
        <v>ALPWI30NI0</v>
      </c>
      <c r="G22">
        <f t="shared" si="0"/>
        <v>1288</v>
      </c>
      <c r="H22">
        <f t="shared" ref="H22:AF22" si="32">G22</f>
        <v>1288</v>
      </c>
      <c r="I22">
        <f t="shared" si="32"/>
        <v>1288</v>
      </c>
      <c r="J22">
        <f t="shared" si="32"/>
        <v>1288</v>
      </c>
      <c r="K22">
        <f t="shared" si="32"/>
        <v>1288</v>
      </c>
      <c r="L22">
        <f t="shared" si="32"/>
        <v>1288</v>
      </c>
      <c r="M22">
        <f t="shared" si="32"/>
        <v>1288</v>
      </c>
      <c r="N22">
        <f t="shared" si="32"/>
        <v>1288</v>
      </c>
      <c r="O22">
        <f t="shared" si="32"/>
        <v>1288</v>
      </c>
      <c r="P22">
        <f t="shared" si="32"/>
        <v>1288</v>
      </c>
      <c r="Q22">
        <f t="shared" si="32"/>
        <v>1288</v>
      </c>
      <c r="R22">
        <f t="shared" si="32"/>
        <v>1288</v>
      </c>
      <c r="S22">
        <f t="shared" si="32"/>
        <v>1288</v>
      </c>
      <c r="T22">
        <f t="shared" si="32"/>
        <v>1288</v>
      </c>
      <c r="U22">
        <f t="shared" si="32"/>
        <v>1288</v>
      </c>
      <c r="V22">
        <f t="shared" si="32"/>
        <v>1288</v>
      </c>
      <c r="W22">
        <f t="shared" si="32"/>
        <v>1288</v>
      </c>
      <c r="X22">
        <f t="shared" si="32"/>
        <v>1288</v>
      </c>
      <c r="Y22">
        <f t="shared" si="32"/>
        <v>1288</v>
      </c>
      <c r="Z22">
        <f t="shared" si="32"/>
        <v>1288</v>
      </c>
      <c r="AA22">
        <f t="shared" si="32"/>
        <v>1288</v>
      </c>
      <c r="AB22">
        <f t="shared" si="32"/>
        <v>1288</v>
      </c>
      <c r="AC22">
        <f t="shared" si="32"/>
        <v>1288</v>
      </c>
      <c r="AD22">
        <f t="shared" si="32"/>
        <v>1288</v>
      </c>
      <c r="AE22">
        <f t="shared" si="32"/>
        <v>1288</v>
      </c>
      <c r="AF22">
        <f t="shared" si="32"/>
        <v>1288</v>
      </c>
      <c r="AG22">
        <f t="shared" si="2"/>
        <v>1288</v>
      </c>
      <c r="AH22">
        <f t="shared" si="3"/>
        <v>1288</v>
      </c>
      <c r="AI22">
        <f t="shared" si="4"/>
        <v>1288</v>
      </c>
      <c r="AJ22">
        <f t="shared" si="5"/>
        <v>1288</v>
      </c>
      <c r="AK22">
        <f t="shared" si="6"/>
        <v>1288</v>
      </c>
      <c r="AL22">
        <f t="shared" si="7"/>
        <v>1288</v>
      </c>
      <c r="AM22">
        <f t="shared" si="8"/>
        <v>1288</v>
      </c>
      <c r="AN22">
        <f t="shared" si="9"/>
        <v>1288</v>
      </c>
      <c r="AO22">
        <f t="shared" si="10"/>
        <v>1288</v>
      </c>
      <c r="AP22">
        <f t="shared" si="11"/>
        <v>1288</v>
      </c>
    </row>
    <row r="23" spans="1:42" x14ac:dyDescent="0.35">
      <c r="A23">
        <v>21</v>
      </c>
      <c r="B23" t="str">
        <f>'Techs-Fuels Updated'!D22</f>
        <v>ALTELTRH00</v>
      </c>
      <c r="C23" s="1">
        <f>'Techs-Fuels Updated'!W22</f>
        <v>0</v>
      </c>
      <c r="D23" s="1">
        <f t="shared" si="12"/>
        <v>0</v>
      </c>
      <c r="F23" s="1" t="str">
        <f t="shared" si="13"/>
        <v>ALTELTRH00</v>
      </c>
      <c r="G23">
        <f t="shared" si="0"/>
        <v>0</v>
      </c>
      <c r="H23">
        <f t="shared" ref="H23:AF23" si="33">G23</f>
        <v>0</v>
      </c>
      <c r="I23">
        <f t="shared" si="33"/>
        <v>0</v>
      </c>
      <c r="J23">
        <f t="shared" si="33"/>
        <v>0</v>
      </c>
      <c r="K23">
        <f t="shared" si="33"/>
        <v>0</v>
      </c>
      <c r="L23">
        <f t="shared" si="33"/>
        <v>0</v>
      </c>
      <c r="M23">
        <f t="shared" si="33"/>
        <v>0</v>
      </c>
      <c r="N23">
        <f t="shared" si="33"/>
        <v>0</v>
      </c>
      <c r="O23">
        <f t="shared" si="33"/>
        <v>0</v>
      </c>
      <c r="P23">
        <f t="shared" si="33"/>
        <v>0</v>
      </c>
      <c r="Q23">
        <f t="shared" si="33"/>
        <v>0</v>
      </c>
      <c r="R23">
        <f t="shared" si="33"/>
        <v>0</v>
      </c>
      <c r="S23">
        <f t="shared" si="33"/>
        <v>0</v>
      </c>
      <c r="T23">
        <f t="shared" si="33"/>
        <v>0</v>
      </c>
      <c r="U23">
        <f t="shared" si="33"/>
        <v>0</v>
      </c>
      <c r="V23">
        <f t="shared" si="33"/>
        <v>0</v>
      </c>
      <c r="W23">
        <f t="shared" si="33"/>
        <v>0</v>
      </c>
      <c r="X23">
        <f t="shared" si="33"/>
        <v>0</v>
      </c>
      <c r="Y23">
        <f t="shared" si="33"/>
        <v>0</v>
      </c>
      <c r="Z23">
        <f t="shared" si="33"/>
        <v>0</v>
      </c>
      <c r="AA23">
        <f t="shared" si="33"/>
        <v>0</v>
      </c>
      <c r="AB23">
        <f t="shared" si="33"/>
        <v>0</v>
      </c>
      <c r="AC23">
        <f t="shared" si="33"/>
        <v>0</v>
      </c>
      <c r="AD23">
        <f t="shared" si="33"/>
        <v>0</v>
      </c>
      <c r="AE23">
        <f t="shared" si="33"/>
        <v>0</v>
      </c>
      <c r="AF23">
        <f t="shared" si="33"/>
        <v>0</v>
      </c>
      <c r="AG23">
        <f t="shared" si="2"/>
        <v>0</v>
      </c>
      <c r="AH23">
        <f t="shared" si="3"/>
        <v>0</v>
      </c>
      <c r="AI23">
        <f t="shared" si="4"/>
        <v>0</v>
      </c>
      <c r="AJ23">
        <f t="shared" si="5"/>
        <v>0</v>
      </c>
      <c r="AK23">
        <f t="shared" si="6"/>
        <v>0</v>
      </c>
      <c r="AL23">
        <f t="shared" si="7"/>
        <v>0</v>
      </c>
      <c r="AM23">
        <f t="shared" si="8"/>
        <v>0</v>
      </c>
      <c r="AN23">
        <f t="shared" si="9"/>
        <v>0</v>
      </c>
      <c r="AO23">
        <f t="shared" si="10"/>
        <v>0</v>
      </c>
      <c r="AP23">
        <f t="shared" si="11"/>
        <v>0</v>
      </c>
    </row>
    <row r="24" spans="1:42" x14ac:dyDescent="0.35">
      <c r="A24">
        <v>22</v>
      </c>
      <c r="B24" t="str">
        <f>'Techs-Fuels Updated'!D23</f>
        <v>ALTELDSH00</v>
      </c>
      <c r="C24" s="1">
        <f>'Techs-Fuels Updated'!W23</f>
        <v>0</v>
      </c>
      <c r="D24" s="1">
        <f t="shared" si="12"/>
        <v>0</v>
      </c>
      <c r="F24" s="1" t="str">
        <f t="shared" si="13"/>
        <v>ALTELDSH00</v>
      </c>
      <c r="G24">
        <f t="shared" si="0"/>
        <v>0</v>
      </c>
      <c r="H24">
        <f t="shared" ref="H24:AF24" si="34">G24</f>
        <v>0</v>
      </c>
      <c r="I24">
        <f t="shared" si="34"/>
        <v>0</v>
      </c>
      <c r="J24">
        <f t="shared" si="34"/>
        <v>0</v>
      </c>
      <c r="K24">
        <f t="shared" si="34"/>
        <v>0</v>
      </c>
      <c r="L24">
        <f t="shared" si="34"/>
        <v>0</v>
      </c>
      <c r="M24">
        <f t="shared" si="34"/>
        <v>0</v>
      </c>
      <c r="N24">
        <f t="shared" si="34"/>
        <v>0</v>
      </c>
      <c r="O24">
        <f t="shared" si="34"/>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c r="AG24">
        <f t="shared" si="2"/>
        <v>0</v>
      </c>
      <c r="AH24">
        <f t="shared" si="3"/>
        <v>0</v>
      </c>
      <c r="AI24">
        <f t="shared" si="4"/>
        <v>0</v>
      </c>
      <c r="AJ24">
        <f t="shared" si="5"/>
        <v>0</v>
      </c>
      <c r="AK24">
        <f t="shared" si="6"/>
        <v>0</v>
      </c>
      <c r="AL24">
        <f t="shared" si="7"/>
        <v>0</v>
      </c>
      <c r="AM24">
        <f t="shared" si="8"/>
        <v>0</v>
      </c>
      <c r="AN24">
        <f t="shared" si="9"/>
        <v>0</v>
      </c>
      <c r="AO24">
        <f t="shared" si="10"/>
        <v>0</v>
      </c>
      <c r="AP24">
        <f t="shared" si="11"/>
        <v>0</v>
      </c>
    </row>
    <row r="25" spans="1:42" x14ac:dyDescent="0.35">
      <c r="A25">
        <v>23</v>
      </c>
      <c r="B25" t="str">
        <f>'Techs-Fuels Updated'!D24</f>
        <v>ALTRDIMH00</v>
      </c>
      <c r="C25" s="1">
        <f>'Techs-Fuels Updated'!W24</f>
        <v>0</v>
      </c>
      <c r="D25" s="1">
        <f t="shared" si="12"/>
        <v>0</v>
      </c>
      <c r="F25" s="1" t="str">
        <f t="shared" si="13"/>
        <v>ALTRDIMH00</v>
      </c>
      <c r="G25">
        <f t="shared" si="0"/>
        <v>0</v>
      </c>
      <c r="H25">
        <f t="shared" ref="H25:AF25" si="35">G25</f>
        <v>0</v>
      </c>
      <c r="I25">
        <f t="shared" si="35"/>
        <v>0</v>
      </c>
      <c r="J25">
        <f t="shared" si="35"/>
        <v>0</v>
      </c>
      <c r="K25">
        <f t="shared" si="35"/>
        <v>0</v>
      </c>
      <c r="L25">
        <f t="shared" si="35"/>
        <v>0</v>
      </c>
      <c r="M25">
        <f t="shared" si="35"/>
        <v>0</v>
      </c>
      <c r="N25">
        <f t="shared" si="35"/>
        <v>0</v>
      </c>
      <c r="O25">
        <f t="shared" si="35"/>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c r="AG25">
        <f t="shared" si="2"/>
        <v>0</v>
      </c>
      <c r="AH25">
        <f t="shared" si="3"/>
        <v>0</v>
      </c>
      <c r="AI25">
        <f t="shared" si="4"/>
        <v>0</v>
      </c>
      <c r="AJ25">
        <f t="shared" si="5"/>
        <v>0</v>
      </c>
      <c r="AK25">
        <f t="shared" si="6"/>
        <v>0</v>
      </c>
      <c r="AL25">
        <f t="shared" si="7"/>
        <v>0</v>
      </c>
      <c r="AM25">
        <f t="shared" si="8"/>
        <v>0</v>
      </c>
      <c r="AN25">
        <f t="shared" si="9"/>
        <v>0</v>
      </c>
      <c r="AO25">
        <f t="shared" si="10"/>
        <v>0</v>
      </c>
      <c r="AP25">
        <f t="shared" si="11"/>
        <v>0</v>
      </c>
    </row>
    <row r="26" spans="1:42" x14ac:dyDescent="0.35">
      <c r="A26">
        <v>24</v>
      </c>
      <c r="B26" t="str">
        <f>'Techs-Fuels Updated'!D25</f>
        <v>ALTRDEXH00</v>
      </c>
      <c r="C26" s="1">
        <f>'Techs-Fuels Updated'!W25</f>
        <v>0</v>
      </c>
      <c r="D26" s="1">
        <f t="shared" si="12"/>
        <v>0</v>
      </c>
      <c r="F26" s="1" t="str">
        <f t="shared" si="13"/>
        <v>ALTRDEXH00</v>
      </c>
      <c r="G26">
        <f t="shared" si="0"/>
        <v>0</v>
      </c>
      <c r="H26">
        <f t="shared" ref="H26:AF26" si="36">G26</f>
        <v>0</v>
      </c>
      <c r="I26">
        <f t="shared" si="36"/>
        <v>0</v>
      </c>
      <c r="J26">
        <f t="shared" si="36"/>
        <v>0</v>
      </c>
      <c r="K26">
        <f t="shared" si="36"/>
        <v>0</v>
      </c>
      <c r="L26">
        <f t="shared" si="36"/>
        <v>0</v>
      </c>
      <c r="M26">
        <f t="shared" si="36"/>
        <v>0</v>
      </c>
      <c r="N26">
        <f t="shared" si="36"/>
        <v>0</v>
      </c>
      <c r="O26">
        <f t="shared" si="36"/>
        <v>0</v>
      </c>
      <c r="P26">
        <f t="shared" si="36"/>
        <v>0</v>
      </c>
      <c r="Q26">
        <f t="shared" si="36"/>
        <v>0</v>
      </c>
      <c r="R26">
        <f t="shared" si="36"/>
        <v>0</v>
      </c>
      <c r="S26">
        <f t="shared" si="36"/>
        <v>0</v>
      </c>
      <c r="T26">
        <f t="shared" si="36"/>
        <v>0</v>
      </c>
      <c r="U26">
        <f t="shared" si="36"/>
        <v>0</v>
      </c>
      <c r="V26">
        <f t="shared" si="36"/>
        <v>0</v>
      </c>
      <c r="W26">
        <f t="shared" si="36"/>
        <v>0</v>
      </c>
      <c r="X26">
        <f t="shared" si="36"/>
        <v>0</v>
      </c>
      <c r="Y26">
        <f t="shared" si="36"/>
        <v>0</v>
      </c>
      <c r="Z26">
        <f t="shared" si="36"/>
        <v>0</v>
      </c>
      <c r="AA26">
        <f t="shared" si="36"/>
        <v>0</v>
      </c>
      <c r="AB26">
        <f t="shared" si="36"/>
        <v>0</v>
      </c>
      <c r="AC26">
        <f t="shared" si="36"/>
        <v>0</v>
      </c>
      <c r="AD26">
        <f t="shared" si="36"/>
        <v>0</v>
      </c>
      <c r="AE26">
        <f t="shared" si="36"/>
        <v>0</v>
      </c>
      <c r="AF26">
        <f t="shared" si="36"/>
        <v>0</v>
      </c>
      <c r="AG26">
        <f t="shared" si="2"/>
        <v>0</v>
      </c>
      <c r="AH26">
        <f t="shared" si="3"/>
        <v>0</v>
      </c>
      <c r="AI26">
        <f t="shared" si="4"/>
        <v>0</v>
      </c>
      <c r="AJ26">
        <f t="shared" si="5"/>
        <v>0</v>
      </c>
      <c r="AK26">
        <f t="shared" si="6"/>
        <v>0</v>
      </c>
      <c r="AL26">
        <f t="shared" si="7"/>
        <v>0</v>
      </c>
      <c r="AM26">
        <f t="shared" si="8"/>
        <v>0</v>
      </c>
      <c r="AN26">
        <f t="shared" si="9"/>
        <v>0</v>
      </c>
      <c r="AO26">
        <f t="shared" si="10"/>
        <v>0</v>
      </c>
      <c r="AP26">
        <f t="shared" si="11"/>
        <v>0</v>
      </c>
    </row>
    <row r="27" spans="1:42" x14ac:dyDescent="0.35">
      <c r="A27">
        <v>25</v>
      </c>
      <c r="B27" t="str">
        <f>'Techs-Fuels Updated'!D26</f>
        <v>ALTRDMKH00</v>
      </c>
      <c r="C27" s="1">
        <f>'Techs-Fuels Updated'!W26</f>
        <v>0</v>
      </c>
      <c r="D27" s="1">
        <f t="shared" si="12"/>
        <v>0</v>
      </c>
      <c r="F27" s="1" t="str">
        <f t="shared" si="13"/>
        <v>ALTRDMKH00</v>
      </c>
      <c r="G27">
        <f t="shared" si="0"/>
        <v>0</v>
      </c>
      <c r="H27">
        <f t="shared" ref="H27:AF27" si="37">G27</f>
        <v>0</v>
      </c>
      <c r="I27">
        <f t="shared" si="37"/>
        <v>0</v>
      </c>
      <c r="J27">
        <f t="shared" si="37"/>
        <v>0</v>
      </c>
      <c r="K27">
        <f t="shared" si="37"/>
        <v>0</v>
      </c>
      <c r="L27">
        <f t="shared" si="37"/>
        <v>0</v>
      </c>
      <c r="M27">
        <f t="shared" si="37"/>
        <v>0</v>
      </c>
      <c r="N27">
        <f t="shared" si="37"/>
        <v>0</v>
      </c>
      <c r="O27">
        <f t="shared" si="37"/>
        <v>0</v>
      </c>
      <c r="P27">
        <f t="shared" si="37"/>
        <v>0</v>
      </c>
      <c r="Q27">
        <f t="shared" si="37"/>
        <v>0</v>
      </c>
      <c r="R27">
        <f t="shared" si="37"/>
        <v>0</v>
      </c>
      <c r="S27">
        <f t="shared" si="37"/>
        <v>0</v>
      </c>
      <c r="T27">
        <f t="shared" si="37"/>
        <v>0</v>
      </c>
      <c r="U27">
        <f t="shared" si="37"/>
        <v>0</v>
      </c>
      <c r="V27">
        <f t="shared" si="37"/>
        <v>0</v>
      </c>
      <c r="W27">
        <f t="shared" si="37"/>
        <v>0</v>
      </c>
      <c r="X27">
        <f t="shared" si="37"/>
        <v>0</v>
      </c>
      <c r="Y27">
        <f t="shared" si="37"/>
        <v>0</v>
      </c>
      <c r="Z27">
        <f t="shared" si="37"/>
        <v>0</v>
      </c>
      <c r="AA27">
        <f t="shared" si="37"/>
        <v>0</v>
      </c>
      <c r="AB27">
        <f t="shared" si="37"/>
        <v>0</v>
      </c>
      <c r="AC27">
        <f t="shared" si="37"/>
        <v>0</v>
      </c>
      <c r="AD27">
        <f t="shared" si="37"/>
        <v>0</v>
      </c>
      <c r="AE27">
        <f t="shared" si="37"/>
        <v>0</v>
      </c>
      <c r="AF27">
        <f t="shared" si="37"/>
        <v>0</v>
      </c>
      <c r="AG27">
        <f t="shared" si="2"/>
        <v>0</v>
      </c>
      <c r="AH27">
        <f t="shared" si="3"/>
        <v>0</v>
      </c>
      <c r="AI27">
        <f t="shared" si="4"/>
        <v>0</v>
      </c>
      <c r="AJ27">
        <f t="shared" si="5"/>
        <v>0</v>
      </c>
      <c r="AK27">
        <f t="shared" si="6"/>
        <v>0</v>
      </c>
      <c r="AL27">
        <f t="shared" si="7"/>
        <v>0</v>
      </c>
      <c r="AM27">
        <f t="shared" si="8"/>
        <v>0</v>
      </c>
      <c r="AN27">
        <f t="shared" si="9"/>
        <v>0</v>
      </c>
      <c r="AO27">
        <f t="shared" si="10"/>
        <v>0</v>
      </c>
      <c r="AP27">
        <f t="shared" si="11"/>
        <v>0</v>
      </c>
    </row>
    <row r="28" spans="1:42" x14ac:dyDescent="0.35">
      <c r="A28">
        <v>26</v>
      </c>
      <c r="B28" t="str">
        <f>'Techs-Fuels Updated'!D27</f>
        <v>ALTRDMEH00</v>
      </c>
      <c r="C28" s="1">
        <f>'Techs-Fuels Updated'!W27</f>
        <v>0</v>
      </c>
      <c r="D28" s="1">
        <f t="shared" si="12"/>
        <v>0</v>
      </c>
      <c r="F28" s="1" t="str">
        <f t="shared" si="13"/>
        <v>ALTRDMEH00</v>
      </c>
      <c r="G28">
        <f t="shared" si="0"/>
        <v>0</v>
      </c>
      <c r="H28">
        <f t="shared" ref="H28:AF28" si="38">G28</f>
        <v>0</v>
      </c>
      <c r="I28">
        <f t="shared" si="38"/>
        <v>0</v>
      </c>
      <c r="J28">
        <f t="shared" si="38"/>
        <v>0</v>
      </c>
      <c r="K28">
        <f t="shared" si="38"/>
        <v>0</v>
      </c>
      <c r="L28">
        <f t="shared" si="38"/>
        <v>0</v>
      </c>
      <c r="M28">
        <f t="shared" si="38"/>
        <v>0</v>
      </c>
      <c r="N28">
        <f t="shared" si="38"/>
        <v>0</v>
      </c>
      <c r="O28">
        <f t="shared" si="38"/>
        <v>0</v>
      </c>
      <c r="P28">
        <f t="shared" si="38"/>
        <v>0</v>
      </c>
      <c r="Q28">
        <f t="shared" si="38"/>
        <v>0</v>
      </c>
      <c r="R28">
        <f t="shared" si="38"/>
        <v>0</v>
      </c>
      <c r="S28">
        <f t="shared" si="38"/>
        <v>0</v>
      </c>
      <c r="T28">
        <f t="shared" si="38"/>
        <v>0</v>
      </c>
      <c r="U28">
        <f t="shared" si="38"/>
        <v>0</v>
      </c>
      <c r="V28">
        <f t="shared" si="38"/>
        <v>0</v>
      </c>
      <c r="W28">
        <f t="shared" si="38"/>
        <v>0</v>
      </c>
      <c r="X28">
        <f t="shared" si="38"/>
        <v>0</v>
      </c>
      <c r="Y28">
        <f t="shared" si="38"/>
        <v>0</v>
      </c>
      <c r="Z28">
        <f t="shared" si="38"/>
        <v>0</v>
      </c>
      <c r="AA28">
        <f t="shared" si="38"/>
        <v>0</v>
      </c>
      <c r="AB28">
        <f t="shared" si="38"/>
        <v>0</v>
      </c>
      <c r="AC28">
        <f t="shared" si="38"/>
        <v>0</v>
      </c>
      <c r="AD28">
        <f t="shared" si="38"/>
        <v>0</v>
      </c>
      <c r="AE28">
        <f t="shared" si="38"/>
        <v>0</v>
      </c>
      <c r="AF28">
        <f t="shared" si="38"/>
        <v>0</v>
      </c>
      <c r="AG28">
        <f t="shared" si="2"/>
        <v>0</v>
      </c>
      <c r="AH28">
        <f t="shared" si="3"/>
        <v>0</v>
      </c>
      <c r="AI28">
        <f t="shared" si="4"/>
        <v>0</v>
      </c>
      <c r="AJ28">
        <f t="shared" si="5"/>
        <v>0</v>
      </c>
      <c r="AK28">
        <f t="shared" si="6"/>
        <v>0</v>
      </c>
      <c r="AL28">
        <f t="shared" si="7"/>
        <v>0</v>
      </c>
      <c r="AM28">
        <f t="shared" si="8"/>
        <v>0</v>
      </c>
      <c r="AN28">
        <f t="shared" si="9"/>
        <v>0</v>
      </c>
      <c r="AO28">
        <f t="shared" si="10"/>
        <v>0</v>
      </c>
      <c r="AP28">
        <f t="shared" si="11"/>
        <v>0</v>
      </c>
    </row>
    <row r="29" spans="1:42" x14ac:dyDescent="0.35">
      <c r="A29">
        <v>27</v>
      </c>
      <c r="B29" t="str">
        <f>'Techs-Fuels Updated'!D28</f>
        <v>ALTRDXKH00</v>
      </c>
      <c r="C29" s="1">
        <f>'Techs-Fuels Updated'!W28</f>
        <v>0</v>
      </c>
      <c r="D29" s="1">
        <f t="shared" si="12"/>
        <v>0</v>
      </c>
      <c r="F29" s="1" t="str">
        <f t="shared" si="13"/>
        <v>ALTRDXKH00</v>
      </c>
      <c r="G29">
        <f t="shared" si="0"/>
        <v>0</v>
      </c>
      <c r="H29">
        <f t="shared" ref="H29:AF29" si="39">G29</f>
        <v>0</v>
      </c>
      <c r="I29">
        <f t="shared" si="39"/>
        <v>0</v>
      </c>
      <c r="J29">
        <f t="shared" si="39"/>
        <v>0</v>
      </c>
      <c r="K29">
        <f t="shared" si="39"/>
        <v>0</v>
      </c>
      <c r="L29">
        <f t="shared" si="39"/>
        <v>0</v>
      </c>
      <c r="M29">
        <f t="shared" si="39"/>
        <v>0</v>
      </c>
      <c r="N29">
        <f t="shared" si="39"/>
        <v>0</v>
      </c>
      <c r="O29">
        <f t="shared" si="39"/>
        <v>0</v>
      </c>
      <c r="P29">
        <f t="shared" si="39"/>
        <v>0</v>
      </c>
      <c r="Q29">
        <f t="shared" si="39"/>
        <v>0</v>
      </c>
      <c r="R29">
        <f t="shared" si="39"/>
        <v>0</v>
      </c>
      <c r="S29">
        <f t="shared" si="39"/>
        <v>0</v>
      </c>
      <c r="T29">
        <f t="shared" si="39"/>
        <v>0</v>
      </c>
      <c r="U29">
        <f t="shared" si="39"/>
        <v>0</v>
      </c>
      <c r="V29">
        <f t="shared" si="39"/>
        <v>0</v>
      </c>
      <c r="W29">
        <f t="shared" si="39"/>
        <v>0</v>
      </c>
      <c r="X29">
        <f t="shared" si="39"/>
        <v>0</v>
      </c>
      <c r="Y29">
        <f t="shared" si="39"/>
        <v>0</v>
      </c>
      <c r="Z29">
        <f t="shared" si="39"/>
        <v>0</v>
      </c>
      <c r="AA29">
        <f t="shared" si="39"/>
        <v>0</v>
      </c>
      <c r="AB29">
        <f t="shared" si="39"/>
        <v>0</v>
      </c>
      <c r="AC29">
        <f t="shared" si="39"/>
        <v>0</v>
      </c>
      <c r="AD29">
        <f t="shared" si="39"/>
        <v>0</v>
      </c>
      <c r="AE29">
        <f t="shared" si="39"/>
        <v>0</v>
      </c>
      <c r="AF29">
        <f t="shared" si="39"/>
        <v>0</v>
      </c>
      <c r="AG29">
        <f t="shared" si="2"/>
        <v>0</v>
      </c>
      <c r="AH29">
        <f t="shared" si="3"/>
        <v>0</v>
      </c>
      <c r="AI29">
        <f t="shared" si="4"/>
        <v>0</v>
      </c>
      <c r="AJ29">
        <f t="shared" si="5"/>
        <v>0</v>
      </c>
      <c r="AK29">
        <f t="shared" si="6"/>
        <v>0</v>
      </c>
      <c r="AL29">
        <f t="shared" si="7"/>
        <v>0</v>
      </c>
      <c r="AM29">
        <f t="shared" si="8"/>
        <v>0</v>
      </c>
      <c r="AN29">
        <f t="shared" si="9"/>
        <v>0</v>
      </c>
      <c r="AO29">
        <f t="shared" si="10"/>
        <v>0</v>
      </c>
      <c r="AP29">
        <f t="shared" si="11"/>
        <v>0</v>
      </c>
    </row>
    <row r="30" spans="1:42" x14ac:dyDescent="0.35">
      <c r="A30">
        <v>28</v>
      </c>
      <c r="B30" t="str">
        <f>'Techs-Fuels Updated'!D29</f>
        <v>ALTRDGRH00</v>
      </c>
      <c r="C30" s="1">
        <f>'Techs-Fuels Updated'!W29</f>
        <v>0</v>
      </c>
      <c r="D30" s="1">
        <f t="shared" si="12"/>
        <v>0</v>
      </c>
      <c r="F30" s="1" t="str">
        <f t="shared" si="13"/>
        <v>ALTRDGRH00</v>
      </c>
      <c r="G30">
        <f t="shared" si="0"/>
        <v>0</v>
      </c>
      <c r="H30">
        <f t="shared" ref="H30:AF30" si="40">G30</f>
        <v>0</v>
      </c>
      <c r="I30">
        <f t="shared" si="40"/>
        <v>0</v>
      </c>
      <c r="J30">
        <f t="shared" si="40"/>
        <v>0</v>
      </c>
      <c r="K30">
        <f t="shared" si="40"/>
        <v>0</v>
      </c>
      <c r="L30">
        <f t="shared" si="40"/>
        <v>0</v>
      </c>
      <c r="M30">
        <f t="shared" si="40"/>
        <v>0</v>
      </c>
      <c r="N30">
        <f t="shared" si="40"/>
        <v>0</v>
      </c>
      <c r="O30">
        <f t="shared" si="40"/>
        <v>0</v>
      </c>
      <c r="P30">
        <f t="shared" si="40"/>
        <v>0</v>
      </c>
      <c r="Q30">
        <f t="shared" si="40"/>
        <v>0</v>
      </c>
      <c r="R30">
        <f t="shared" si="40"/>
        <v>0</v>
      </c>
      <c r="S30">
        <f t="shared" si="40"/>
        <v>0</v>
      </c>
      <c r="T30">
        <f t="shared" si="40"/>
        <v>0</v>
      </c>
      <c r="U30">
        <f t="shared" si="40"/>
        <v>0</v>
      </c>
      <c r="V30">
        <f t="shared" si="40"/>
        <v>0</v>
      </c>
      <c r="W30">
        <f t="shared" si="40"/>
        <v>0</v>
      </c>
      <c r="X30">
        <f t="shared" si="40"/>
        <v>0</v>
      </c>
      <c r="Y30">
        <f t="shared" si="40"/>
        <v>0</v>
      </c>
      <c r="Z30">
        <f t="shared" si="40"/>
        <v>0</v>
      </c>
      <c r="AA30">
        <f t="shared" si="40"/>
        <v>0</v>
      </c>
      <c r="AB30">
        <f t="shared" si="40"/>
        <v>0</v>
      </c>
      <c r="AC30">
        <f t="shared" si="40"/>
        <v>0</v>
      </c>
      <c r="AD30">
        <f t="shared" si="40"/>
        <v>0</v>
      </c>
      <c r="AE30">
        <f t="shared" si="40"/>
        <v>0</v>
      </c>
      <c r="AF30">
        <f t="shared" si="40"/>
        <v>0</v>
      </c>
      <c r="AG30">
        <f t="shared" si="2"/>
        <v>0</v>
      </c>
      <c r="AH30">
        <f t="shared" si="3"/>
        <v>0</v>
      </c>
      <c r="AI30">
        <f t="shared" si="4"/>
        <v>0</v>
      </c>
      <c r="AJ30">
        <f t="shared" si="5"/>
        <v>0</v>
      </c>
      <c r="AK30">
        <f t="shared" si="6"/>
        <v>0</v>
      </c>
      <c r="AL30">
        <f t="shared" si="7"/>
        <v>0</v>
      </c>
      <c r="AM30">
        <f t="shared" si="8"/>
        <v>0</v>
      </c>
      <c r="AN30">
        <f t="shared" si="9"/>
        <v>0</v>
      </c>
      <c r="AO30">
        <f t="shared" si="10"/>
        <v>0</v>
      </c>
      <c r="AP30">
        <f t="shared" si="11"/>
        <v>0</v>
      </c>
    </row>
    <row r="31" spans="1:42" x14ac:dyDescent="0.35">
      <c r="A31">
        <v>29</v>
      </c>
      <c r="B31" t="str">
        <f>'Techs-Fuels Updated'!D30</f>
        <v>GRTRDALH00</v>
      </c>
      <c r="C31" s="1">
        <f>'Techs-Fuels Updated'!W30</f>
        <v>0</v>
      </c>
      <c r="D31" s="1">
        <f t="shared" si="12"/>
        <v>0</v>
      </c>
      <c r="F31" s="1" t="str">
        <f t="shared" si="13"/>
        <v>GRTRDALH00</v>
      </c>
      <c r="G31">
        <f t="shared" si="0"/>
        <v>0</v>
      </c>
      <c r="H31">
        <f t="shared" ref="H31:AF31" si="41">G31</f>
        <v>0</v>
      </c>
      <c r="I31">
        <f t="shared" si="41"/>
        <v>0</v>
      </c>
      <c r="J31">
        <f t="shared" si="41"/>
        <v>0</v>
      </c>
      <c r="K31">
        <f t="shared" si="41"/>
        <v>0</v>
      </c>
      <c r="L31">
        <f t="shared" si="41"/>
        <v>0</v>
      </c>
      <c r="M31">
        <f t="shared" si="41"/>
        <v>0</v>
      </c>
      <c r="N31">
        <f t="shared" si="41"/>
        <v>0</v>
      </c>
      <c r="O31">
        <f t="shared" si="41"/>
        <v>0</v>
      </c>
      <c r="P31">
        <f t="shared" si="41"/>
        <v>0</v>
      </c>
      <c r="Q31">
        <f t="shared" si="41"/>
        <v>0</v>
      </c>
      <c r="R31">
        <f t="shared" si="41"/>
        <v>0</v>
      </c>
      <c r="S31">
        <f t="shared" si="41"/>
        <v>0</v>
      </c>
      <c r="T31">
        <f t="shared" si="41"/>
        <v>0</v>
      </c>
      <c r="U31">
        <f t="shared" si="41"/>
        <v>0</v>
      </c>
      <c r="V31">
        <f t="shared" si="41"/>
        <v>0</v>
      </c>
      <c r="W31">
        <f t="shared" si="41"/>
        <v>0</v>
      </c>
      <c r="X31">
        <f t="shared" si="41"/>
        <v>0</v>
      </c>
      <c r="Y31">
        <f t="shared" si="41"/>
        <v>0</v>
      </c>
      <c r="Z31">
        <f t="shared" si="41"/>
        <v>0</v>
      </c>
      <c r="AA31">
        <f t="shared" si="41"/>
        <v>0</v>
      </c>
      <c r="AB31">
        <f t="shared" si="41"/>
        <v>0</v>
      </c>
      <c r="AC31">
        <f t="shared" si="41"/>
        <v>0</v>
      </c>
      <c r="AD31">
        <f t="shared" si="41"/>
        <v>0</v>
      </c>
      <c r="AE31">
        <f t="shared" si="41"/>
        <v>0</v>
      </c>
      <c r="AF31">
        <f t="shared" si="41"/>
        <v>0</v>
      </c>
      <c r="AG31">
        <f t="shared" si="2"/>
        <v>0</v>
      </c>
      <c r="AH31">
        <f t="shared" si="3"/>
        <v>0</v>
      </c>
      <c r="AI31">
        <f t="shared" si="4"/>
        <v>0</v>
      </c>
      <c r="AJ31">
        <f t="shared" si="5"/>
        <v>0</v>
      </c>
      <c r="AK31">
        <f t="shared" si="6"/>
        <v>0</v>
      </c>
      <c r="AL31">
        <f t="shared" si="7"/>
        <v>0</v>
      </c>
      <c r="AM31">
        <f t="shared" si="8"/>
        <v>0</v>
      </c>
      <c r="AN31">
        <f t="shared" si="9"/>
        <v>0</v>
      </c>
      <c r="AO31">
        <f t="shared" si="10"/>
        <v>0</v>
      </c>
      <c r="AP31">
        <f t="shared" si="11"/>
        <v>0</v>
      </c>
    </row>
    <row r="32" spans="1:42" x14ac:dyDescent="0.35">
      <c r="A32">
        <v>30</v>
      </c>
      <c r="B32" t="str">
        <f>'Techs-Fuels Updated'!D31</f>
        <v>MKPELBS000</v>
      </c>
      <c r="C32" s="1">
        <f>'Techs-Fuels Updated'!W31</f>
        <v>999999</v>
      </c>
      <c r="D32" s="1">
        <f t="shared" si="12"/>
        <v>999999</v>
      </c>
      <c r="F32" s="1" t="str">
        <f t="shared" si="13"/>
        <v>MKPELBS000</v>
      </c>
      <c r="G32">
        <f t="shared" si="0"/>
        <v>999999</v>
      </c>
      <c r="H32">
        <f t="shared" ref="H32:AF32" si="42">G32</f>
        <v>999999</v>
      </c>
      <c r="I32">
        <f t="shared" si="42"/>
        <v>999999</v>
      </c>
      <c r="J32">
        <f t="shared" si="42"/>
        <v>999999</v>
      </c>
      <c r="K32">
        <f t="shared" si="42"/>
        <v>999999</v>
      </c>
      <c r="L32">
        <f t="shared" si="42"/>
        <v>999999</v>
      </c>
      <c r="M32">
        <f t="shared" si="42"/>
        <v>999999</v>
      </c>
      <c r="N32">
        <f t="shared" si="42"/>
        <v>999999</v>
      </c>
      <c r="O32">
        <f t="shared" si="42"/>
        <v>999999</v>
      </c>
      <c r="P32">
        <f t="shared" si="42"/>
        <v>999999</v>
      </c>
      <c r="Q32">
        <f t="shared" si="42"/>
        <v>999999</v>
      </c>
      <c r="R32">
        <f t="shared" si="42"/>
        <v>999999</v>
      </c>
      <c r="S32">
        <f t="shared" si="42"/>
        <v>999999</v>
      </c>
      <c r="T32">
        <f t="shared" si="42"/>
        <v>999999</v>
      </c>
      <c r="U32">
        <f t="shared" si="42"/>
        <v>999999</v>
      </c>
      <c r="V32">
        <f t="shared" si="42"/>
        <v>999999</v>
      </c>
      <c r="W32">
        <f t="shared" si="42"/>
        <v>999999</v>
      </c>
      <c r="X32">
        <f t="shared" si="42"/>
        <v>999999</v>
      </c>
      <c r="Y32">
        <f t="shared" si="42"/>
        <v>999999</v>
      </c>
      <c r="Z32">
        <f t="shared" si="42"/>
        <v>999999</v>
      </c>
      <c r="AA32">
        <f t="shared" si="42"/>
        <v>999999</v>
      </c>
      <c r="AB32">
        <f t="shared" si="42"/>
        <v>999999</v>
      </c>
      <c r="AC32">
        <f t="shared" si="42"/>
        <v>999999</v>
      </c>
      <c r="AD32">
        <f t="shared" si="42"/>
        <v>999999</v>
      </c>
      <c r="AE32">
        <f t="shared" si="42"/>
        <v>999999</v>
      </c>
      <c r="AF32">
        <f t="shared" si="42"/>
        <v>999999</v>
      </c>
      <c r="AG32">
        <f t="shared" si="2"/>
        <v>999999</v>
      </c>
      <c r="AH32">
        <f t="shared" si="3"/>
        <v>999999</v>
      </c>
      <c r="AI32">
        <f t="shared" si="4"/>
        <v>999999</v>
      </c>
      <c r="AJ32">
        <f t="shared" si="5"/>
        <v>999999</v>
      </c>
      <c r="AK32">
        <f t="shared" si="6"/>
        <v>999999</v>
      </c>
      <c r="AL32">
        <f t="shared" si="7"/>
        <v>999999</v>
      </c>
      <c r="AM32">
        <f t="shared" si="8"/>
        <v>999999</v>
      </c>
      <c r="AN32">
        <f t="shared" si="9"/>
        <v>999999</v>
      </c>
      <c r="AO32">
        <f t="shared" si="10"/>
        <v>999999</v>
      </c>
      <c r="AP32">
        <f t="shared" si="11"/>
        <v>999999</v>
      </c>
    </row>
    <row r="33" spans="1:42" x14ac:dyDescent="0.35">
      <c r="A33">
        <v>31</v>
      </c>
      <c r="B33" t="str">
        <f>'Techs-Fuels Updated'!D32</f>
        <v>MKRCODM000</v>
      </c>
      <c r="C33" s="1">
        <f>'Techs-Fuels Updated'!W32</f>
        <v>0</v>
      </c>
      <c r="D33" s="1">
        <f t="shared" si="12"/>
        <v>0</v>
      </c>
      <c r="F33" s="1" t="str">
        <f t="shared" si="13"/>
        <v>MKRCODM000</v>
      </c>
      <c r="G33">
        <f t="shared" si="0"/>
        <v>0</v>
      </c>
      <c r="H33">
        <f t="shared" ref="H33:AF33" si="43">G33</f>
        <v>0</v>
      </c>
      <c r="I33">
        <f t="shared" si="43"/>
        <v>0</v>
      </c>
      <c r="J33">
        <f t="shared" si="43"/>
        <v>0</v>
      </c>
      <c r="K33">
        <f t="shared" si="43"/>
        <v>0</v>
      </c>
      <c r="L33">
        <f t="shared" si="43"/>
        <v>0</v>
      </c>
      <c r="M33">
        <f t="shared" si="43"/>
        <v>0</v>
      </c>
      <c r="N33">
        <f t="shared" si="43"/>
        <v>0</v>
      </c>
      <c r="O33">
        <f t="shared" si="43"/>
        <v>0</v>
      </c>
      <c r="P33">
        <f t="shared" si="43"/>
        <v>0</v>
      </c>
      <c r="Q33">
        <f t="shared" si="43"/>
        <v>0</v>
      </c>
      <c r="R33">
        <f t="shared" si="43"/>
        <v>0</v>
      </c>
      <c r="S33">
        <f t="shared" si="43"/>
        <v>0</v>
      </c>
      <c r="T33">
        <f t="shared" si="43"/>
        <v>0</v>
      </c>
      <c r="U33">
        <f t="shared" si="43"/>
        <v>0</v>
      </c>
      <c r="V33">
        <f t="shared" si="43"/>
        <v>0</v>
      </c>
      <c r="W33">
        <f t="shared" si="43"/>
        <v>0</v>
      </c>
      <c r="X33">
        <f t="shared" si="43"/>
        <v>0</v>
      </c>
      <c r="Y33">
        <f t="shared" si="43"/>
        <v>0</v>
      </c>
      <c r="Z33">
        <f t="shared" si="43"/>
        <v>0</v>
      </c>
      <c r="AA33">
        <f t="shared" si="43"/>
        <v>0</v>
      </c>
      <c r="AB33">
        <f t="shared" si="43"/>
        <v>0</v>
      </c>
      <c r="AC33">
        <f t="shared" si="43"/>
        <v>0</v>
      </c>
      <c r="AD33">
        <f t="shared" si="43"/>
        <v>0</v>
      </c>
      <c r="AE33">
        <f t="shared" si="43"/>
        <v>0</v>
      </c>
      <c r="AF33">
        <f t="shared" si="43"/>
        <v>0</v>
      </c>
      <c r="AG33">
        <f t="shared" si="2"/>
        <v>0</v>
      </c>
      <c r="AH33">
        <f t="shared" si="3"/>
        <v>0</v>
      </c>
      <c r="AI33">
        <f t="shared" si="4"/>
        <v>0</v>
      </c>
      <c r="AJ33">
        <f t="shared" si="5"/>
        <v>0</v>
      </c>
      <c r="AK33">
        <f t="shared" si="6"/>
        <v>0</v>
      </c>
      <c r="AL33">
        <f t="shared" si="7"/>
        <v>0</v>
      </c>
      <c r="AM33">
        <f t="shared" si="8"/>
        <v>0</v>
      </c>
      <c r="AN33">
        <f t="shared" si="9"/>
        <v>0</v>
      </c>
      <c r="AO33">
        <f t="shared" si="10"/>
        <v>0</v>
      </c>
      <c r="AP33">
        <f t="shared" si="11"/>
        <v>0</v>
      </c>
    </row>
    <row r="34" spans="1:42" x14ac:dyDescent="0.35">
      <c r="A34">
        <v>32</v>
      </c>
      <c r="B34" t="str">
        <f>'Techs-Fuels Updated'!D33</f>
        <v>MKRCOIM000</v>
      </c>
      <c r="C34" s="1">
        <f>'Techs-Fuels Updated'!W33</f>
        <v>0</v>
      </c>
      <c r="D34" s="1">
        <f t="shared" si="12"/>
        <v>0</v>
      </c>
      <c r="F34" s="1" t="str">
        <f t="shared" si="13"/>
        <v>MKRCOIM000</v>
      </c>
      <c r="G34">
        <f t="shared" si="0"/>
        <v>0</v>
      </c>
      <c r="H34">
        <f t="shared" ref="H34:AF34" si="44">G34</f>
        <v>0</v>
      </c>
      <c r="I34">
        <f t="shared" si="44"/>
        <v>0</v>
      </c>
      <c r="J34">
        <f t="shared" si="44"/>
        <v>0</v>
      </c>
      <c r="K34">
        <f t="shared" si="44"/>
        <v>0</v>
      </c>
      <c r="L34">
        <f t="shared" si="44"/>
        <v>0</v>
      </c>
      <c r="M34">
        <f t="shared" si="44"/>
        <v>0</v>
      </c>
      <c r="N34">
        <f t="shared" si="44"/>
        <v>0</v>
      </c>
      <c r="O34">
        <f t="shared" si="44"/>
        <v>0</v>
      </c>
      <c r="P34">
        <f t="shared" si="44"/>
        <v>0</v>
      </c>
      <c r="Q34">
        <f t="shared" si="44"/>
        <v>0</v>
      </c>
      <c r="R34">
        <f t="shared" si="44"/>
        <v>0</v>
      </c>
      <c r="S34">
        <f t="shared" si="44"/>
        <v>0</v>
      </c>
      <c r="T34">
        <f t="shared" si="44"/>
        <v>0</v>
      </c>
      <c r="U34">
        <f t="shared" si="44"/>
        <v>0</v>
      </c>
      <c r="V34">
        <f t="shared" si="44"/>
        <v>0</v>
      </c>
      <c r="W34">
        <f t="shared" si="44"/>
        <v>0</v>
      </c>
      <c r="X34">
        <f t="shared" si="44"/>
        <v>0</v>
      </c>
      <c r="Y34">
        <f t="shared" si="44"/>
        <v>0</v>
      </c>
      <c r="Z34">
        <f t="shared" si="44"/>
        <v>0</v>
      </c>
      <c r="AA34">
        <f t="shared" si="44"/>
        <v>0</v>
      </c>
      <c r="AB34">
        <f t="shared" si="44"/>
        <v>0</v>
      </c>
      <c r="AC34">
        <f t="shared" si="44"/>
        <v>0</v>
      </c>
      <c r="AD34">
        <f t="shared" si="44"/>
        <v>0</v>
      </c>
      <c r="AE34">
        <f t="shared" si="44"/>
        <v>0</v>
      </c>
      <c r="AF34">
        <f t="shared" si="44"/>
        <v>0</v>
      </c>
      <c r="AG34">
        <f t="shared" si="2"/>
        <v>0</v>
      </c>
      <c r="AH34">
        <f t="shared" si="3"/>
        <v>0</v>
      </c>
      <c r="AI34">
        <f t="shared" si="4"/>
        <v>0</v>
      </c>
      <c r="AJ34">
        <f t="shared" si="5"/>
        <v>0</v>
      </c>
      <c r="AK34">
        <f t="shared" si="6"/>
        <v>0</v>
      </c>
      <c r="AL34">
        <f t="shared" si="7"/>
        <v>0</v>
      </c>
      <c r="AM34">
        <f t="shared" si="8"/>
        <v>0</v>
      </c>
      <c r="AN34">
        <f t="shared" si="9"/>
        <v>0</v>
      </c>
      <c r="AO34">
        <f t="shared" si="10"/>
        <v>0</v>
      </c>
      <c r="AP34">
        <f t="shared" si="11"/>
        <v>0</v>
      </c>
    </row>
    <row r="35" spans="1:42" x14ac:dyDescent="0.35">
      <c r="A35">
        <v>33</v>
      </c>
      <c r="B35" t="str">
        <f>'Techs-Fuels Updated'!D34</f>
        <v>MKRHFIM000</v>
      </c>
      <c r="C35" s="1">
        <f>'Techs-Fuels Updated'!W34</f>
        <v>0</v>
      </c>
      <c r="D35" s="1">
        <f t="shared" si="12"/>
        <v>0</v>
      </c>
      <c r="F35" s="1" t="str">
        <f t="shared" si="13"/>
        <v>MKRHFIM000</v>
      </c>
      <c r="G35">
        <f t="shared" ref="G35:G66" si="45">D35</f>
        <v>0</v>
      </c>
      <c r="H35">
        <f t="shared" ref="H35:AF35" si="46">G35</f>
        <v>0</v>
      </c>
      <c r="I35">
        <f t="shared" si="46"/>
        <v>0</v>
      </c>
      <c r="J35">
        <f t="shared" si="46"/>
        <v>0</v>
      </c>
      <c r="K35">
        <f t="shared" si="46"/>
        <v>0</v>
      </c>
      <c r="L35">
        <f t="shared" si="46"/>
        <v>0</v>
      </c>
      <c r="M35">
        <f t="shared" si="46"/>
        <v>0</v>
      </c>
      <c r="N35">
        <f t="shared" si="46"/>
        <v>0</v>
      </c>
      <c r="O35">
        <f t="shared" si="46"/>
        <v>0</v>
      </c>
      <c r="P35">
        <f t="shared" si="46"/>
        <v>0</v>
      </c>
      <c r="Q35">
        <f t="shared" si="46"/>
        <v>0</v>
      </c>
      <c r="R35">
        <f t="shared" si="46"/>
        <v>0</v>
      </c>
      <c r="S35">
        <f t="shared" si="46"/>
        <v>0</v>
      </c>
      <c r="T35">
        <f t="shared" si="46"/>
        <v>0</v>
      </c>
      <c r="U35">
        <f t="shared" si="46"/>
        <v>0</v>
      </c>
      <c r="V35">
        <f t="shared" si="46"/>
        <v>0</v>
      </c>
      <c r="W35">
        <f t="shared" si="46"/>
        <v>0</v>
      </c>
      <c r="X35">
        <f t="shared" si="46"/>
        <v>0</v>
      </c>
      <c r="Y35">
        <f t="shared" si="46"/>
        <v>0</v>
      </c>
      <c r="Z35">
        <f t="shared" si="46"/>
        <v>0</v>
      </c>
      <c r="AA35">
        <f t="shared" si="46"/>
        <v>0</v>
      </c>
      <c r="AB35">
        <f t="shared" si="46"/>
        <v>0</v>
      </c>
      <c r="AC35">
        <f t="shared" si="46"/>
        <v>0</v>
      </c>
      <c r="AD35">
        <f t="shared" si="46"/>
        <v>0</v>
      </c>
      <c r="AE35">
        <f t="shared" si="46"/>
        <v>0</v>
      </c>
      <c r="AF35">
        <f t="shared" si="46"/>
        <v>0</v>
      </c>
      <c r="AG35">
        <f t="shared" si="2"/>
        <v>0</v>
      </c>
      <c r="AH35">
        <f t="shared" si="3"/>
        <v>0</v>
      </c>
      <c r="AI35">
        <f t="shared" si="4"/>
        <v>0</v>
      </c>
      <c r="AJ35">
        <f t="shared" si="5"/>
        <v>0</v>
      </c>
      <c r="AK35">
        <f t="shared" si="6"/>
        <v>0</v>
      </c>
      <c r="AL35">
        <f t="shared" si="7"/>
        <v>0</v>
      </c>
      <c r="AM35">
        <f t="shared" si="8"/>
        <v>0</v>
      </c>
      <c r="AN35">
        <f t="shared" si="9"/>
        <v>0</v>
      </c>
      <c r="AO35">
        <f t="shared" si="10"/>
        <v>0</v>
      </c>
      <c r="AP35">
        <f t="shared" si="11"/>
        <v>0</v>
      </c>
    </row>
    <row r="36" spans="1:42" x14ac:dyDescent="0.35">
      <c r="A36">
        <v>34</v>
      </c>
      <c r="B36" t="str">
        <f>'Techs-Fuels Updated'!D35</f>
        <v>MKRNGIM000</v>
      </c>
      <c r="C36" s="1">
        <f>'Techs-Fuels Updated'!W35</f>
        <v>0</v>
      </c>
      <c r="D36" s="1">
        <f t="shared" si="12"/>
        <v>0</v>
      </c>
      <c r="F36" s="1" t="str">
        <f t="shared" si="13"/>
        <v>MKRNGIM000</v>
      </c>
      <c r="G36">
        <f t="shared" si="45"/>
        <v>0</v>
      </c>
      <c r="H36">
        <f t="shared" ref="H36:AF36" si="47">G36</f>
        <v>0</v>
      </c>
      <c r="I36">
        <f t="shared" si="47"/>
        <v>0</v>
      </c>
      <c r="J36">
        <f t="shared" si="47"/>
        <v>0</v>
      </c>
      <c r="K36">
        <f t="shared" si="47"/>
        <v>0</v>
      </c>
      <c r="L36">
        <f t="shared" si="47"/>
        <v>0</v>
      </c>
      <c r="M36">
        <f t="shared" si="47"/>
        <v>0</v>
      </c>
      <c r="N36">
        <f t="shared" si="47"/>
        <v>0</v>
      </c>
      <c r="O36">
        <f t="shared" si="47"/>
        <v>0</v>
      </c>
      <c r="P36">
        <f t="shared" si="47"/>
        <v>0</v>
      </c>
      <c r="Q36">
        <f t="shared" si="47"/>
        <v>0</v>
      </c>
      <c r="R36">
        <f t="shared" si="47"/>
        <v>0</v>
      </c>
      <c r="S36">
        <f t="shared" si="47"/>
        <v>0</v>
      </c>
      <c r="T36">
        <f t="shared" si="47"/>
        <v>0</v>
      </c>
      <c r="U36">
        <f t="shared" si="47"/>
        <v>0</v>
      </c>
      <c r="V36">
        <f t="shared" si="47"/>
        <v>0</v>
      </c>
      <c r="W36">
        <f t="shared" si="47"/>
        <v>0</v>
      </c>
      <c r="X36">
        <f t="shared" si="47"/>
        <v>0</v>
      </c>
      <c r="Y36">
        <f t="shared" si="47"/>
        <v>0</v>
      </c>
      <c r="Z36">
        <f t="shared" si="47"/>
        <v>0</v>
      </c>
      <c r="AA36">
        <f t="shared" si="47"/>
        <v>0</v>
      </c>
      <c r="AB36">
        <f t="shared" si="47"/>
        <v>0</v>
      </c>
      <c r="AC36">
        <f t="shared" si="47"/>
        <v>0</v>
      </c>
      <c r="AD36">
        <f t="shared" si="47"/>
        <v>0</v>
      </c>
      <c r="AE36">
        <f t="shared" si="47"/>
        <v>0</v>
      </c>
      <c r="AF36">
        <f t="shared" si="47"/>
        <v>0</v>
      </c>
      <c r="AG36">
        <f t="shared" si="2"/>
        <v>0</v>
      </c>
      <c r="AH36">
        <f t="shared" si="3"/>
        <v>0</v>
      </c>
      <c r="AI36">
        <f t="shared" si="4"/>
        <v>0</v>
      </c>
      <c r="AJ36">
        <f t="shared" si="5"/>
        <v>0</v>
      </c>
      <c r="AK36">
        <f t="shared" si="6"/>
        <v>0</v>
      </c>
      <c r="AL36">
        <f t="shared" si="7"/>
        <v>0</v>
      </c>
      <c r="AM36">
        <f t="shared" si="8"/>
        <v>0</v>
      </c>
      <c r="AN36">
        <f t="shared" si="9"/>
        <v>0</v>
      </c>
      <c r="AO36">
        <f t="shared" si="10"/>
        <v>0</v>
      </c>
      <c r="AP36">
        <f t="shared" si="11"/>
        <v>0</v>
      </c>
    </row>
    <row r="37" spans="1:42" x14ac:dyDescent="0.35">
      <c r="A37">
        <v>35</v>
      </c>
      <c r="B37" t="str">
        <f>'Techs-Fuels Updated'!D36</f>
        <v>MKPCOSCHO0</v>
      </c>
      <c r="C37" s="1">
        <f>'Techs-Fuels Updated'!W36</f>
        <v>0</v>
      </c>
      <c r="D37" s="1">
        <f t="shared" si="12"/>
        <v>0</v>
      </c>
      <c r="F37" s="1" t="str">
        <f t="shared" si="13"/>
        <v>MKPCOSCHO0</v>
      </c>
      <c r="G37">
        <f t="shared" si="45"/>
        <v>0</v>
      </c>
      <c r="H37">
        <f t="shared" ref="H37:AF37" si="48">G37</f>
        <v>0</v>
      </c>
      <c r="I37">
        <f t="shared" si="48"/>
        <v>0</v>
      </c>
      <c r="J37">
        <f t="shared" si="48"/>
        <v>0</v>
      </c>
      <c r="K37">
        <f t="shared" si="48"/>
        <v>0</v>
      </c>
      <c r="L37">
        <f t="shared" si="48"/>
        <v>0</v>
      </c>
      <c r="M37">
        <f t="shared" si="48"/>
        <v>0</v>
      </c>
      <c r="N37">
        <f t="shared" si="48"/>
        <v>0</v>
      </c>
      <c r="O37">
        <f t="shared" si="48"/>
        <v>0</v>
      </c>
      <c r="P37">
        <f t="shared" si="48"/>
        <v>0</v>
      </c>
      <c r="Q37">
        <f t="shared" si="48"/>
        <v>0</v>
      </c>
      <c r="R37">
        <f t="shared" si="48"/>
        <v>0</v>
      </c>
      <c r="S37">
        <f t="shared" si="48"/>
        <v>0</v>
      </c>
      <c r="T37">
        <f t="shared" si="48"/>
        <v>0</v>
      </c>
      <c r="U37">
        <f t="shared" si="48"/>
        <v>0</v>
      </c>
      <c r="V37">
        <f t="shared" si="48"/>
        <v>0</v>
      </c>
      <c r="W37">
        <f t="shared" si="48"/>
        <v>0</v>
      </c>
      <c r="X37">
        <f t="shared" si="48"/>
        <v>0</v>
      </c>
      <c r="Y37">
        <f t="shared" si="48"/>
        <v>0</v>
      </c>
      <c r="Z37">
        <f t="shared" si="48"/>
        <v>0</v>
      </c>
      <c r="AA37">
        <f t="shared" si="48"/>
        <v>0</v>
      </c>
      <c r="AB37">
        <f t="shared" si="48"/>
        <v>0</v>
      </c>
      <c r="AC37">
        <f t="shared" si="48"/>
        <v>0</v>
      </c>
      <c r="AD37">
        <f t="shared" si="48"/>
        <v>0</v>
      </c>
      <c r="AE37">
        <f t="shared" si="48"/>
        <v>0</v>
      </c>
      <c r="AF37">
        <f t="shared" si="48"/>
        <v>0</v>
      </c>
      <c r="AG37">
        <f t="shared" si="2"/>
        <v>0</v>
      </c>
      <c r="AH37">
        <f t="shared" si="3"/>
        <v>0</v>
      </c>
      <c r="AI37">
        <f t="shared" si="4"/>
        <v>0</v>
      </c>
      <c r="AJ37">
        <f t="shared" si="5"/>
        <v>0</v>
      </c>
      <c r="AK37">
        <f t="shared" si="6"/>
        <v>0</v>
      </c>
      <c r="AL37">
        <f t="shared" si="7"/>
        <v>0</v>
      </c>
      <c r="AM37">
        <f t="shared" si="8"/>
        <v>0</v>
      </c>
      <c r="AN37">
        <f t="shared" si="9"/>
        <v>0</v>
      </c>
      <c r="AO37">
        <f t="shared" si="10"/>
        <v>0</v>
      </c>
      <c r="AP37">
        <f t="shared" si="11"/>
        <v>0</v>
      </c>
    </row>
    <row r="38" spans="1:42" x14ac:dyDescent="0.35">
      <c r="A38">
        <v>36</v>
      </c>
      <c r="B38" t="str">
        <f>'Techs-Fuels Updated'!D37</f>
        <v>MKPCOSCNO0</v>
      </c>
      <c r="C38" s="1">
        <f>'Techs-Fuels Updated'!W37</f>
        <v>1555</v>
      </c>
      <c r="D38" s="1">
        <f t="shared" si="12"/>
        <v>1555</v>
      </c>
      <c r="F38" s="1" t="str">
        <f t="shared" si="13"/>
        <v>MKPCOSCNO0</v>
      </c>
      <c r="G38">
        <f t="shared" si="45"/>
        <v>1555</v>
      </c>
      <c r="H38">
        <f t="shared" ref="H38:AF38" si="49">G38</f>
        <v>1555</v>
      </c>
      <c r="I38">
        <f t="shared" si="49"/>
        <v>1555</v>
      </c>
      <c r="J38">
        <f t="shared" si="49"/>
        <v>1555</v>
      </c>
      <c r="K38">
        <f t="shared" si="49"/>
        <v>1555</v>
      </c>
      <c r="L38">
        <f t="shared" si="49"/>
        <v>1555</v>
      </c>
      <c r="M38">
        <f t="shared" si="49"/>
        <v>1555</v>
      </c>
      <c r="N38">
        <f t="shared" si="49"/>
        <v>1555</v>
      </c>
      <c r="O38">
        <f t="shared" si="49"/>
        <v>1555</v>
      </c>
      <c r="P38">
        <f t="shared" si="49"/>
        <v>1555</v>
      </c>
      <c r="Q38">
        <f t="shared" si="49"/>
        <v>1555</v>
      </c>
      <c r="R38">
        <f t="shared" si="49"/>
        <v>1555</v>
      </c>
      <c r="S38">
        <f t="shared" si="49"/>
        <v>1555</v>
      </c>
      <c r="T38">
        <f t="shared" si="49"/>
        <v>1555</v>
      </c>
      <c r="U38">
        <f t="shared" si="49"/>
        <v>1555</v>
      </c>
      <c r="V38">
        <f t="shared" si="49"/>
        <v>1555</v>
      </c>
      <c r="W38">
        <f t="shared" si="49"/>
        <v>1555</v>
      </c>
      <c r="X38">
        <f t="shared" si="49"/>
        <v>1555</v>
      </c>
      <c r="Y38">
        <f t="shared" si="49"/>
        <v>1555</v>
      </c>
      <c r="Z38">
        <f t="shared" si="49"/>
        <v>1555</v>
      </c>
      <c r="AA38">
        <f t="shared" si="49"/>
        <v>1555</v>
      </c>
      <c r="AB38">
        <f t="shared" si="49"/>
        <v>1555</v>
      </c>
      <c r="AC38">
        <f t="shared" si="49"/>
        <v>1555</v>
      </c>
      <c r="AD38">
        <f t="shared" si="49"/>
        <v>1555</v>
      </c>
      <c r="AE38">
        <f t="shared" si="49"/>
        <v>1555</v>
      </c>
      <c r="AF38">
        <f t="shared" si="49"/>
        <v>1555</v>
      </c>
      <c r="AG38">
        <f t="shared" si="2"/>
        <v>1555</v>
      </c>
      <c r="AH38">
        <f t="shared" si="3"/>
        <v>1555</v>
      </c>
      <c r="AI38">
        <f t="shared" si="4"/>
        <v>1555</v>
      </c>
      <c r="AJ38">
        <f t="shared" si="5"/>
        <v>1555</v>
      </c>
      <c r="AK38">
        <f t="shared" si="6"/>
        <v>1555</v>
      </c>
      <c r="AL38">
        <f t="shared" si="7"/>
        <v>1555</v>
      </c>
      <c r="AM38">
        <f t="shared" si="8"/>
        <v>1555</v>
      </c>
      <c r="AN38">
        <f t="shared" si="9"/>
        <v>1555</v>
      </c>
      <c r="AO38">
        <f t="shared" si="10"/>
        <v>1555</v>
      </c>
      <c r="AP38">
        <f t="shared" si="11"/>
        <v>1555</v>
      </c>
    </row>
    <row r="39" spans="1:42" x14ac:dyDescent="0.35">
      <c r="A39">
        <v>37</v>
      </c>
      <c r="B39" t="str">
        <f>'Techs-Fuels Updated'!D38</f>
        <v>MKPHFSCHO0</v>
      </c>
      <c r="C39" s="1">
        <f>'Techs-Fuels Updated'!W38</f>
        <v>0</v>
      </c>
      <c r="D39" s="1">
        <f t="shared" si="12"/>
        <v>0</v>
      </c>
      <c r="F39" s="1" t="str">
        <f t="shared" si="13"/>
        <v>MKPHFSCHO0</v>
      </c>
      <c r="G39">
        <f t="shared" si="45"/>
        <v>0</v>
      </c>
      <c r="H39">
        <f t="shared" ref="H39:AF39" si="50">G39</f>
        <v>0</v>
      </c>
      <c r="I39">
        <f t="shared" si="50"/>
        <v>0</v>
      </c>
      <c r="J39">
        <f t="shared" si="50"/>
        <v>0</v>
      </c>
      <c r="K39">
        <f t="shared" si="50"/>
        <v>0</v>
      </c>
      <c r="L39">
        <f t="shared" si="50"/>
        <v>0</v>
      </c>
      <c r="M39">
        <f t="shared" si="50"/>
        <v>0</v>
      </c>
      <c r="N39">
        <f t="shared" si="50"/>
        <v>0</v>
      </c>
      <c r="O39">
        <f t="shared" si="50"/>
        <v>0</v>
      </c>
      <c r="P39">
        <f t="shared" si="50"/>
        <v>0</v>
      </c>
      <c r="Q39">
        <f t="shared" si="50"/>
        <v>0</v>
      </c>
      <c r="R39">
        <f t="shared" si="50"/>
        <v>0</v>
      </c>
      <c r="S39">
        <f t="shared" si="50"/>
        <v>0</v>
      </c>
      <c r="T39">
        <f t="shared" si="50"/>
        <v>0</v>
      </c>
      <c r="U39">
        <f t="shared" si="50"/>
        <v>0</v>
      </c>
      <c r="V39">
        <f t="shared" si="50"/>
        <v>0</v>
      </c>
      <c r="W39">
        <f t="shared" si="50"/>
        <v>0</v>
      </c>
      <c r="X39">
        <f t="shared" si="50"/>
        <v>0</v>
      </c>
      <c r="Y39">
        <f t="shared" si="50"/>
        <v>0</v>
      </c>
      <c r="Z39">
        <f t="shared" si="50"/>
        <v>0</v>
      </c>
      <c r="AA39">
        <f t="shared" si="50"/>
        <v>0</v>
      </c>
      <c r="AB39">
        <f t="shared" si="50"/>
        <v>0</v>
      </c>
      <c r="AC39">
        <f t="shared" si="50"/>
        <v>0</v>
      </c>
      <c r="AD39">
        <f t="shared" si="50"/>
        <v>0</v>
      </c>
      <c r="AE39">
        <f t="shared" si="50"/>
        <v>0</v>
      </c>
      <c r="AF39">
        <f t="shared" si="50"/>
        <v>0</v>
      </c>
      <c r="AG39">
        <f t="shared" si="2"/>
        <v>0</v>
      </c>
      <c r="AH39">
        <f t="shared" si="3"/>
        <v>0</v>
      </c>
      <c r="AI39">
        <f t="shared" si="4"/>
        <v>0</v>
      </c>
      <c r="AJ39">
        <f t="shared" si="5"/>
        <v>0</v>
      </c>
      <c r="AK39">
        <f t="shared" si="6"/>
        <v>0</v>
      </c>
      <c r="AL39">
        <f t="shared" si="7"/>
        <v>0</v>
      </c>
      <c r="AM39">
        <f t="shared" si="8"/>
        <v>0</v>
      </c>
      <c r="AN39">
        <f t="shared" si="9"/>
        <v>0</v>
      </c>
      <c r="AO39">
        <f t="shared" si="10"/>
        <v>0</v>
      </c>
      <c r="AP39">
        <f t="shared" si="11"/>
        <v>0</v>
      </c>
    </row>
    <row r="40" spans="1:42" x14ac:dyDescent="0.35">
      <c r="A40">
        <v>38</v>
      </c>
      <c r="B40" t="str">
        <f>'Techs-Fuels Updated'!D39</f>
        <v>MKPHYDMHI1</v>
      </c>
      <c r="C40" s="1">
        <f>'Techs-Fuels Updated'!W39</f>
        <v>0</v>
      </c>
      <c r="D40" s="1">
        <f t="shared" si="12"/>
        <v>0</v>
      </c>
      <c r="F40" s="1" t="str">
        <f t="shared" si="13"/>
        <v>MKPHYDMHI1</v>
      </c>
      <c r="G40">
        <f t="shared" si="45"/>
        <v>0</v>
      </c>
      <c r="H40">
        <f t="shared" ref="H40:AF40" si="51">G40</f>
        <v>0</v>
      </c>
      <c r="I40">
        <f t="shared" si="51"/>
        <v>0</v>
      </c>
      <c r="J40">
        <f t="shared" si="51"/>
        <v>0</v>
      </c>
      <c r="K40">
        <f t="shared" si="51"/>
        <v>0</v>
      </c>
      <c r="L40">
        <f t="shared" si="51"/>
        <v>0</v>
      </c>
      <c r="M40">
        <f t="shared" si="51"/>
        <v>0</v>
      </c>
      <c r="N40">
        <f t="shared" si="51"/>
        <v>0</v>
      </c>
      <c r="O40">
        <f t="shared" si="51"/>
        <v>0</v>
      </c>
      <c r="P40">
        <f t="shared" si="51"/>
        <v>0</v>
      </c>
      <c r="Q40">
        <f t="shared" si="51"/>
        <v>0</v>
      </c>
      <c r="R40">
        <f t="shared" si="51"/>
        <v>0</v>
      </c>
      <c r="S40">
        <f t="shared" si="51"/>
        <v>0</v>
      </c>
      <c r="T40">
        <f t="shared" si="51"/>
        <v>0</v>
      </c>
      <c r="U40">
        <f t="shared" si="51"/>
        <v>0</v>
      </c>
      <c r="V40">
        <f t="shared" si="51"/>
        <v>0</v>
      </c>
      <c r="W40">
        <f t="shared" si="51"/>
        <v>0</v>
      </c>
      <c r="X40">
        <f t="shared" si="51"/>
        <v>0</v>
      </c>
      <c r="Y40">
        <f t="shared" si="51"/>
        <v>0</v>
      </c>
      <c r="Z40">
        <f t="shared" si="51"/>
        <v>0</v>
      </c>
      <c r="AA40">
        <f t="shared" si="51"/>
        <v>0</v>
      </c>
      <c r="AB40">
        <f t="shared" si="51"/>
        <v>0</v>
      </c>
      <c r="AC40">
        <f t="shared" si="51"/>
        <v>0</v>
      </c>
      <c r="AD40">
        <f t="shared" si="51"/>
        <v>0</v>
      </c>
      <c r="AE40">
        <f t="shared" si="51"/>
        <v>0</v>
      </c>
      <c r="AF40">
        <f t="shared" si="51"/>
        <v>0</v>
      </c>
      <c r="AG40">
        <f t="shared" si="2"/>
        <v>0</v>
      </c>
      <c r="AH40">
        <f t="shared" si="3"/>
        <v>0</v>
      </c>
      <c r="AI40">
        <f t="shared" si="4"/>
        <v>0</v>
      </c>
      <c r="AJ40">
        <f t="shared" si="5"/>
        <v>0</v>
      </c>
      <c r="AK40">
        <f t="shared" si="6"/>
        <v>0</v>
      </c>
      <c r="AL40">
        <f t="shared" si="7"/>
        <v>0</v>
      </c>
      <c r="AM40">
        <f t="shared" si="8"/>
        <v>0</v>
      </c>
      <c r="AN40">
        <f t="shared" si="9"/>
        <v>0</v>
      </c>
      <c r="AO40">
        <f t="shared" si="10"/>
        <v>0</v>
      </c>
      <c r="AP40">
        <f t="shared" si="11"/>
        <v>0</v>
      </c>
    </row>
    <row r="41" spans="1:42" x14ac:dyDescent="0.35">
      <c r="A41">
        <v>39</v>
      </c>
      <c r="B41" t="str">
        <f>'Techs-Fuels Updated'!D40</f>
        <v>MKPHYDMHI2</v>
      </c>
      <c r="C41" s="1">
        <f>'Techs-Fuels Updated'!W40</f>
        <v>0</v>
      </c>
      <c r="D41" s="1">
        <f t="shared" si="12"/>
        <v>0</v>
      </c>
      <c r="F41" s="1" t="str">
        <f t="shared" si="13"/>
        <v>MKPHYDMHI2</v>
      </c>
      <c r="G41">
        <f t="shared" si="45"/>
        <v>0</v>
      </c>
      <c r="H41">
        <f t="shared" ref="H41:AF41" si="52">G41</f>
        <v>0</v>
      </c>
      <c r="I41">
        <f t="shared" si="52"/>
        <v>0</v>
      </c>
      <c r="J41">
        <f t="shared" si="52"/>
        <v>0</v>
      </c>
      <c r="K41">
        <f t="shared" si="52"/>
        <v>0</v>
      </c>
      <c r="L41">
        <f t="shared" si="52"/>
        <v>0</v>
      </c>
      <c r="M41">
        <f t="shared" si="52"/>
        <v>0</v>
      </c>
      <c r="N41">
        <f t="shared" si="52"/>
        <v>0</v>
      </c>
      <c r="O41">
        <f t="shared" si="52"/>
        <v>0</v>
      </c>
      <c r="P41">
        <f t="shared" si="52"/>
        <v>0</v>
      </c>
      <c r="Q41">
        <f t="shared" si="52"/>
        <v>0</v>
      </c>
      <c r="R41">
        <f t="shared" si="52"/>
        <v>0</v>
      </c>
      <c r="S41">
        <f t="shared" si="52"/>
        <v>0</v>
      </c>
      <c r="T41">
        <f t="shared" si="52"/>
        <v>0</v>
      </c>
      <c r="U41">
        <f t="shared" si="52"/>
        <v>0</v>
      </c>
      <c r="V41">
        <f t="shared" si="52"/>
        <v>0</v>
      </c>
      <c r="W41">
        <f t="shared" si="52"/>
        <v>0</v>
      </c>
      <c r="X41">
        <f t="shared" si="52"/>
        <v>0</v>
      </c>
      <c r="Y41">
        <f t="shared" si="52"/>
        <v>0</v>
      </c>
      <c r="Z41">
        <f t="shared" si="52"/>
        <v>0</v>
      </c>
      <c r="AA41">
        <f t="shared" si="52"/>
        <v>0</v>
      </c>
      <c r="AB41">
        <f t="shared" si="52"/>
        <v>0</v>
      </c>
      <c r="AC41">
        <f t="shared" si="52"/>
        <v>0</v>
      </c>
      <c r="AD41">
        <f t="shared" si="52"/>
        <v>0</v>
      </c>
      <c r="AE41">
        <f t="shared" si="52"/>
        <v>0</v>
      </c>
      <c r="AF41">
        <f t="shared" si="52"/>
        <v>0</v>
      </c>
      <c r="AG41">
        <f t="shared" si="2"/>
        <v>0</v>
      </c>
      <c r="AH41">
        <f t="shared" si="3"/>
        <v>0</v>
      </c>
      <c r="AI41">
        <f t="shared" si="4"/>
        <v>0</v>
      </c>
      <c r="AJ41">
        <f t="shared" si="5"/>
        <v>0</v>
      </c>
      <c r="AK41">
        <f t="shared" si="6"/>
        <v>0</v>
      </c>
      <c r="AL41">
        <f t="shared" si="7"/>
        <v>0</v>
      </c>
      <c r="AM41">
        <f t="shared" si="8"/>
        <v>0</v>
      </c>
      <c r="AN41">
        <f t="shared" si="9"/>
        <v>0</v>
      </c>
      <c r="AO41">
        <f t="shared" si="10"/>
        <v>0</v>
      </c>
      <c r="AP41">
        <f t="shared" si="11"/>
        <v>0</v>
      </c>
    </row>
    <row r="42" spans="1:42" x14ac:dyDescent="0.35">
      <c r="A42">
        <v>40</v>
      </c>
      <c r="B42" t="str">
        <f>'Techs-Fuels Updated'!D41</f>
        <v>MKPHYDMHO0</v>
      </c>
      <c r="C42" s="1">
        <f>'Techs-Fuels Updated'!W41</f>
        <v>0</v>
      </c>
      <c r="D42" s="1">
        <f t="shared" si="12"/>
        <v>0</v>
      </c>
      <c r="F42" s="1" t="str">
        <f t="shared" si="13"/>
        <v>MKPHYDMHO0</v>
      </c>
      <c r="G42">
        <f t="shared" si="45"/>
        <v>0</v>
      </c>
      <c r="H42">
        <f t="shared" ref="H42:AF42" si="53">G42</f>
        <v>0</v>
      </c>
      <c r="I42">
        <f t="shared" si="53"/>
        <v>0</v>
      </c>
      <c r="J42">
        <f t="shared" si="53"/>
        <v>0</v>
      </c>
      <c r="K42">
        <f t="shared" si="53"/>
        <v>0</v>
      </c>
      <c r="L42">
        <f t="shared" si="53"/>
        <v>0</v>
      </c>
      <c r="M42">
        <f t="shared" si="53"/>
        <v>0</v>
      </c>
      <c r="N42">
        <f t="shared" si="53"/>
        <v>0</v>
      </c>
      <c r="O42">
        <f t="shared" si="53"/>
        <v>0</v>
      </c>
      <c r="P42">
        <f t="shared" si="53"/>
        <v>0</v>
      </c>
      <c r="Q42">
        <f t="shared" si="53"/>
        <v>0</v>
      </c>
      <c r="R42">
        <f t="shared" si="53"/>
        <v>0</v>
      </c>
      <c r="S42">
        <f t="shared" si="53"/>
        <v>0</v>
      </c>
      <c r="T42">
        <f t="shared" si="53"/>
        <v>0</v>
      </c>
      <c r="U42">
        <f t="shared" si="53"/>
        <v>0</v>
      </c>
      <c r="V42">
        <f t="shared" si="53"/>
        <v>0</v>
      </c>
      <c r="W42">
        <f t="shared" si="53"/>
        <v>0</v>
      </c>
      <c r="X42">
        <f t="shared" si="53"/>
        <v>0</v>
      </c>
      <c r="Y42">
        <f t="shared" si="53"/>
        <v>0</v>
      </c>
      <c r="Z42">
        <f t="shared" si="53"/>
        <v>0</v>
      </c>
      <c r="AA42">
        <f t="shared" si="53"/>
        <v>0</v>
      </c>
      <c r="AB42">
        <f t="shared" si="53"/>
        <v>0</v>
      </c>
      <c r="AC42">
        <f t="shared" si="53"/>
        <v>0</v>
      </c>
      <c r="AD42">
        <f t="shared" si="53"/>
        <v>0</v>
      </c>
      <c r="AE42">
        <f t="shared" si="53"/>
        <v>0</v>
      </c>
      <c r="AF42">
        <f t="shared" si="53"/>
        <v>0</v>
      </c>
      <c r="AG42">
        <f t="shared" si="2"/>
        <v>0</v>
      </c>
      <c r="AH42">
        <f t="shared" si="3"/>
        <v>0</v>
      </c>
      <c r="AI42">
        <f t="shared" si="4"/>
        <v>0</v>
      </c>
      <c r="AJ42">
        <f t="shared" si="5"/>
        <v>0</v>
      </c>
      <c r="AK42">
        <f t="shared" si="6"/>
        <v>0</v>
      </c>
      <c r="AL42">
        <f t="shared" si="7"/>
        <v>0</v>
      </c>
      <c r="AM42">
        <f t="shared" si="8"/>
        <v>0</v>
      </c>
      <c r="AN42">
        <f t="shared" si="9"/>
        <v>0</v>
      </c>
      <c r="AO42">
        <f t="shared" si="10"/>
        <v>0</v>
      </c>
      <c r="AP42">
        <f t="shared" si="11"/>
        <v>0</v>
      </c>
    </row>
    <row r="43" spans="1:42" x14ac:dyDescent="0.35">
      <c r="A43">
        <v>41</v>
      </c>
      <c r="B43" t="str">
        <f>'Techs-Fuels Updated'!D42</f>
        <v>MKPHYDMNO0</v>
      </c>
      <c r="C43" s="1">
        <f>'Techs-Fuels Updated'!W42</f>
        <v>2552</v>
      </c>
      <c r="D43" s="1">
        <f t="shared" si="12"/>
        <v>2552</v>
      </c>
      <c r="F43" s="1" t="str">
        <f t="shared" si="13"/>
        <v>MKPHYDMNO0</v>
      </c>
      <c r="G43">
        <f t="shared" si="45"/>
        <v>2552</v>
      </c>
      <c r="H43">
        <f t="shared" ref="H43:AF43" si="54">G43</f>
        <v>2552</v>
      </c>
      <c r="I43">
        <f t="shared" si="54"/>
        <v>2552</v>
      </c>
      <c r="J43">
        <f t="shared" si="54"/>
        <v>2552</v>
      </c>
      <c r="K43">
        <f t="shared" si="54"/>
        <v>2552</v>
      </c>
      <c r="L43">
        <f t="shared" si="54"/>
        <v>2552</v>
      </c>
      <c r="M43">
        <f t="shared" si="54"/>
        <v>2552</v>
      </c>
      <c r="N43">
        <f t="shared" si="54"/>
        <v>2552</v>
      </c>
      <c r="O43">
        <f t="shared" si="54"/>
        <v>2552</v>
      </c>
      <c r="P43">
        <f t="shared" si="54"/>
        <v>2552</v>
      </c>
      <c r="Q43">
        <f t="shared" si="54"/>
        <v>2552</v>
      </c>
      <c r="R43">
        <f t="shared" si="54"/>
        <v>2552</v>
      </c>
      <c r="S43">
        <f t="shared" si="54"/>
        <v>2552</v>
      </c>
      <c r="T43">
        <f t="shared" si="54"/>
        <v>2552</v>
      </c>
      <c r="U43">
        <f t="shared" si="54"/>
        <v>2552</v>
      </c>
      <c r="V43">
        <f t="shared" si="54"/>
        <v>2552</v>
      </c>
      <c r="W43">
        <f t="shared" si="54"/>
        <v>2552</v>
      </c>
      <c r="X43">
        <f t="shared" si="54"/>
        <v>2552</v>
      </c>
      <c r="Y43">
        <f t="shared" si="54"/>
        <v>2552</v>
      </c>
      <c r="Z43">
        <f t="shared" si="54"/>
        <v>2552</v>
      </c>
      <c r="AA43">
        <f t="shared" si="54"/>
        <v>2552</v>
      </c>
      <c r="AB43">
        <f t="shared" si="54"/>
        <v>2552</v>
      </c>
      <c r="AC43">
        <f t="shared" si="54"/>
        <v>2552</v>
      </c>
      <c r="AD43">
        <f t="shared" si="54"/>
        <v>2552</v>
      </c>
      <c r="AE43">
        <f t="shared" si="54"/>
        <v>2552</v>
      </c>
      <c r="AF43">
        <f t="shared" si="54"/>
        <v>2552</v>
      </c>
      <c r="AG43">
        <f t="shared" si="2"/>
        <v>2552</v>
      </c>
      <c r="AH43">
        <f t="shared" si="3"/>
        <v>2552</v>
      </c>
      <c r="AI43">
        <f t="shared" si="4"/>
        <v>2552</v>
      </c>
      <c r="AJ43">
        <f t="shared" si="5"/>
        <v>2552</v>
      </c>
      <c r="AK43">
        <f t="shared" si="6"/>
        <v>2552</v>
      </c>
      <c r="AL43">
        <f t="shared" si="7"/>
        <v>2552</v>
      </c>
      <c r="AM43">
        <f t="shared" si="8"/>
        <v>2552</v>
      </c>
      <c r="AN43">
        <f t="shared" si="9"/>
        <v>2552</v>
      </c>
      <c r="AO43">
        <f t="shared" si="10"/>
        <v>2552</v>
      </c>
      <c r="AP43">
        <f t="shared" si="11"/>
        <v>2552</v>
      </c>
    </row>
    <row r="44" spans="1:42" x14ac:dyDescent="0.35">
      <c r="A44">
        <v>42</v>
      </c>
      <c r="B44" t="str">
        <f>'Techs-Fuels Updated'!D43</f>
        <v>MKPHYRRHO0</v>
      </c>
      <c r="C44" s="1">
        <f>'Techs-Fuels Updated'!W43</f>
        <v>0</v>
      </c>
      <c r="D44" s="1">
        <f t="shared" si="12"/>
        <v>0</v>
      </c>
      <c r="F44" s="1" t="str">
        <f t="shared" si="13"/>
        <v>MKPHYRRHO0</v>
      </c>
      <c r="G44">
        <f t="shared" si="45"/>
        <v>0</v>
      </c>
      <c r="H44">
        <f t="shared" ref="H44:AF44" si="55">G44</f>
        <v>0</v>
      </c>
      <c r="I44">
        <f t="shared" si="55"/>
        <v>0</v>
      </c>
      <c r="J44">
        <f t="shared" si="55"/>
        <v>0</v>
      </c>
      <c r="K44">
        <f t="shared" si="55"/>
        <v>0</v>
      </c>
      <c r="L44">
        <f t="shared" si="55"/>
        <v>0</v>
      </c>
      <c r="M44">
        <f t="shared" si="55"/>
        <v>0</v>
      </c>
      <c r="N44">
        <f t="shared" si="55"/>
        <v>0</v>
      </c>
      <c r="O44">
        <f t="shared" si="55"/>
        <v>0</v>
      </c>
      <c r="P44">
        <f t="shared" si="55"/>
        <v>0</v>
      </c>
      <c r="Q44">
        <f t="shared" si="55"/>
        <v>0</v>
      </c>
      <c r="R44">
        <f t="shared" si="55"/>
        <v>0</v>
      </c>
      <c r="S44">
        <f t="shared" si="55"/>
        <v>0</v>
      </c>
      <c r="T44">
        <f t="shared" si="55"/>
        <v>0</v>
      </c>
      <c r="U44">
        <f t="shared" si="55"/>
        <v>0</v>
      </c>
      <c r="V44">
        <f t="shared" si="55"/>
        <v>0</v>
      </c>
      <c r="W44">
        <f t="shared" si="55"/>
        <v>0</v>
      </c>
      <c r="X44">
        <f t="shared" si="55"/>
        <v>0</v>
      </c>
      <c r="Y44">
        <f t="shared" si="55"/>
        <v>0</v>
      </c>
      <c r="Z44">
        <f t="shared" si="55"/>
        <v>0</v>
      </c>
      <c r="AA44">
        <f t="shared" si="55"/>
        <v>0</v>
      </c>
      <c r="AB44">
        <f t="shared" si="55"/>
        <v>0</v>
      </c>
      <c r="AC44">
        <f t="shared" si="55"/>
        <v>0</v>
      </c>
      <c r="AD44">
        <f t="shared" si="55"/>
        <v>0</v>
      </c>
      <c r="AE44">
        <f t="shared" si="55"/>
        <v>0</v>
      </c>
      <c r="AF44">
        <f t="shared" si="55"/>
        <v>0</v>
      </c>
      <c r="AG44">
        <f t="shared" si="2"/>
        <v>0</v>
      </c>
      <c r="AH44">
        <f t="shared" si="3"/>
        <v>0</v>
      </c>
      <c r="AI44">
        <f t="shared" si="4"/>
        <v>0</v>
      </c>
      <c r="AJ44">
        <f t="shared" si="5"/>
        <v>0</v>
      </c>
      <c r="AK44">
        <f t="shared" si="6"/>
        <v>0</v>
      </c>
      <c r="AL44">
        <f t="shared" si="7"/>
        <v>0</v>
      </c>
      <c r="AM44">
        <f t="shared" si="8"/>
        <v>0</v>
      </c>
      <c r="AN44">
        <f t="shared" si="9"/>
        <v>0</v>
      </c>
      <c r="AO44">
        <f t="shared" si="10"/>
        <v>0</v>
      </c>
      <c r="AP44">
        <f t="shared" si="11"/>
        <v>0</v>
      </c>
    </row>
    <row r="45" spans="1:42" x14ac:dyDescent="0.35">
      <c r="A45">
        <v>43</v>
      </c>
      <c r="B45" t="str">
        <f>'Techs-Fuels Updated'!D44</f>
        <v>MKPHYRRNO0</v>
      </c>
      <c r="C45" s="1">
        <f>'Techs-Fuels Updated'!W44</f>
        <v>2355</v>
      </c>
      <c r="D45" s="1">
        <f t="shared" si="12"/>
        <v>2355</v>
      </c>
      <c r="F45" s="1" t="str">
        <f t="shared" si="13"/>
        <v>MKPHYRRNO0</v>
      </c>
      <c r="G45">
        <f t="shared" si="45"/>
        <v>2355</v>
      </c>
      <c r="H45">
        <f t="shared" ref="H45:AF45" si="56">G45</f>
        <v>2355</v>
      </c>
      <c r="I45">
        <f t="shared" si="56"/>
        <v>2355</v>
      </c>
      <c r="J45">
        <f t="shared" si="56"/>
        <v>2355</v>
      </c>
      <c r="K45">
        <f t="shared" si="56"/>
        <v>2355</v>
      </c>
      <c r="L45">
        <f t="shared" si="56"/>
        <v>2355</v>
      </c>
      <c r="M45">
        <f t="shared" si="56"/>
        <v>2355</v>
      </c>
      <c r="N45">
        <f t="shared" si="56"/>
        <v>2355</v>
      </c>
      <c r="O45">
        <f t="shared" si="56"/>
        <v>2355</v>
      </c>
      <c r="P45">
        <f t="shared" si="56"/>
        <v>2355</v>
      </c>
      <c r="Q45">
        <f t="shared" si="56"/>
        <v>2355</v>
      </c>
      <c r="R45">
        <f t="shared" si="56"/>
        <v>2355</v>
      </c>
      <c r="S45">
        <f t="shared" si="56"/>
        <v>2355</v>
      </c>
      <c r="T45">
        <f t="shared" si="56"/>
        <v>2355</v>
      </c>
      <c r="U45">
        <f t="shared" si="56"/>
        <v>2355</v>
      </c>
      <c r="V45">
        <f t="shared" si="56"/>
        <v>2355</v>
      </c>
      <c r="W45">
        <f t="shared" si="56"/>
        <v>2355</v>
      </c>
      <c r="X45">
        <f t="shared" si="56"/>
        <v>2355</v>
      </c>
      <c r="Y45">
        <f t="shared" si="56"/>
        <v>2355</v>
      </c>
      <c r="Z45">
        <f t="shared" si="56"/>
        <v>2355</v>
      </c>
      <c r="AA45">
        <f t="shared" si="56"/>
        <v>2355</v>
      </c>
      <c r="AB45">
        <f t="shared" si="56"/>
        <v>2355</v>
      </c>
      <c r="AC45">
        <f t="shared" si="56"/>
        <v>2355</v>
      </c>
      <c r="AD45">
        <f t="shared" si="56"/>
        <v>2355</v>
      </c>
      <c r="AE45">
        <f t="shared" si="56"/>
        <v>2355</v>
      </c>
      <c r="AF45">
        <f t="shared" si="56"/>
        <v>2355</v>
      </c>
      <c r="AG45">
        <f t="shared" si="2"/>
        <v>2355</v>
      </c>
      <c r="AH45">
        <f t="shared" si="3"/>
        <v>2355</v>
      </c>
      <c r="AI45">
        <f t="shared" si="4"/>
        <v>2355</v>
      </c>
      <c r="AJ45">
        <f t="shared" si="5"/>
        <v>2355</v>
      </c>
      <c r="AK45">
        <f t="shared" si="6"/>
        <v>2355</v>
      </c>
      <c r="AL45">
        <f t="shared" si="7"/>
        <v>2355</v>
      </c>
      <c r="AM45">
        <f t="shared" si="8"/>
        <v>2355</v>
      </c>
      <c r="AN45">
        <f t="shared" si="9"/>
        <v>2355</v>
      </c>
      <c r="AO45">
        <f t="shared" si="10"/>
        <v>2355</v>
      </c>
      <c r="AP45">
        <f t="shared" si="11"/>
        <v>2355</v>
      </c>
    </row>
    <row r="46" spans="1:42" x14ac:dyDescent="0.35">
      <c r="A46">
        <v>44</v>
      </c>
      <c r="B46" t="str">
        <f>'Techs-Fuels Updated'!D45</f>
        <v>MKPHYSHHO0</v>
      </c>
      <c r="C46" s="1">
        <f>'Techs-Fuels Updated'!W45</f>
        <v>0</v>
      </c>
      <c r="D46" s="1">
        <f t="shared" si="12"/>
        <v>0</v>
      </c>
      <c r="F46" s="1" t="str">
        <f t="shared" si="13"/>
        <v>MKPHYSHHO0</v>
      </c>
      <c r="G46">
        <f t="shared" si="45"/>
        <v>0</v>
      </c>
      <c r="H46">
        <f t="shared" ref="H46:AF46" si="57">G46</f>
        <v>0</v>
      </c>
      <c r="I46">
        <f t="shared" si="57"/>
        <v>0</v>
      </c>
      <c r="J46">
        <f t="shared" si="57"/>
        <v>0</v>
      </c>
      <c r="K46">
        <f t="shared" si="57"/>
        <v>0</v>
      </c>
      <c r="L46">
        <f t="shared" si="57"/>
        <v>0</v>
      </c>
      <c r="M46">
        <f t="shared" si="57"/>
        <v>0</v>
      </c>
      <c r="N46">
        <f t="shared" si="57"/>
        <v>0</v>
      </c>
      <c r="O46">
        <f t="shared" si="57"/>
        <v>0</v>
      </c>
      <c r="P46">
        <f t="shared" si="57"/>
        <v>0</v>
      </c>
      <c r="Q46">
        <f t="shared" si="57"/>
        <v>0</v>
      </c>
      <c r="R46">
        <f t="shared" si="57"/>
        <v>0</v>
      </c>
      <c r="S46">
        <f t="shared" si="57"/>
        <v>0</v>
      </c>
      <c r="T46">
        <f t="shared" si="57"/>
        <v>0</v>
      </c>
      <c r="U46">
        <f t="shared" si="57"/>
        <v>0</v>
      </c>
      <c r="V46">
        <f t="shared" si="57"/>
        <v>0</v>
      </c>
      <c r="W46">
        <f t="shared" si="57"/>
        <v>0</v>
      </c>
      <c r="X46">
        <f t="shared" si="57"/>
        <v>0</v>
      </c>
      <c r="Y46">
        <f t="shared" si="57"/>
        <v>0</v>
      </c>
      <c r="Z46">
        <f t="shared" si="57"/>
        <v>0</v>
      </c>
      <c r="AA46">
        <f t="shared" si="57"/>
        <v>0</v>
      </c>
      <c r="AB46">
        <f t="shared" si="57"/>
        <v>0</v>
      </c>
      <c r="AC46">
        <f t="shared" si="57"/>
        <v>0</v>
      </c>
      <c r="AD46">
        <f t="shared" si="57"/>
        <v>0</v>
      </c>
      <c r="AE46">
        <f t="shared" si="57"/>
        <v>0</v>
      </c>
      <c r="AF46">
        <f t="shared" si="57"/>
        <v>0</v>
      </c>
      <c r="AG46">
        <f t="shared" si="2"/>
        <v>0</v>
      </c>
      <c r="AH46">
        <f t="shared" si="3"/>
        <v>0</v>
      </c>
      <c r="AI46">
        <f t="shared" si="4"/>
        <v>0</v>
      </c>
      <c r="AJ46">
        <f t="shared" si="5"/>
        <v>0</v>
      </c>
      <c r="AK46">
        <f t="shared" si="6"/>
        <v>0</v>
      </c>
      <c r="AL46">
        <f t="shared" si="7"/>
        <v>0</v>
      </c>
      <c r="AM46">
        <f t="shared" si="8"/>
        <v>0</v>
      </c>
      <c r="AN46">
        <f t="shared" si="9"/>
        <v>0</v>
      </c>
      <c r="AO46">
        <f t="shared" si="10"/>
        <v>0</v>
      </c>
      <c r="AP46">
        <f t="shared" si="11"/>
        <v>0</v>
      </c>
    </row>
    <row r="47" spans="1:42" x14ac:dyDescent="0.35">
      <c r="A47">
        <v>45</v>
      </c>
      <c r="B47" t="str">
        <f>'Techs-Fuels Updated'!D46</f>
        <v>MKPNGCHHO0</v>
      </c>
      <c r="C47" s="1">
        <f>'Techs-Fuels Updated'!W46</f>
        <v>0</v>
      </c>
      <c r="D47" s="1">
        <f t="shared" si="12"/>
        <v>0</v>
      </c>
      <c r="F47" s="1" t="str">
        <f t="shared" si="13"/>
        <v>MKPNGCHHO0</v>
      </c>
      <c r="G47">
        <f t="shared" si="45"/>
        <v>0</v>
      </c>
      <c r="H47">
        <f t="shared" ref="H47:AF47" si="58">G47</f>
        <v>0</v>
      </c>
      <c r="I47">
        <f t="shared" si="58"/>
        <v>0</v>
      </c>
      <c r="J47">
        <f t="shared" si="58"/>
        <v>0</v>
      </c>
      <c r="K47">
        <f t="shared" si="58"/>
        <v>0</v>
      </c>
      <c r="L47">
        <f t="shared" si="58"/>
        <v>0</v>
      </c>
      <c r="M47">
        <f t="shared" si="58"/>
        <v>0</v>
      </c>
      <c r="N47">
        <f t="shared" si="58"/>
        <v>0</v>
      </c>
      <c r="O47">
        <f t="shared" si="58"/>
        <v>0</v>
      </c>
      <c r="P47">
        <f t="shared" si="58"/>
        <v>0</v>
      </c>
      <c r="Q47">
        <f t="shared" si="58"/>
        <v>0</v>
      </c>
      <c r="R47">
        <f t="shared" si="58"/>
        <v>0</v>
      </c>
      <c r="S47">
        <f t="shared" si="58"/>
        <v>0</v>
      </c>
      <c r="T47">
        <f t="shared" si="58"/>
        <v>0</v>
      </c>
      <c r="U47">
        <f t="shared" si="58"/>
        <v>0</v>
      </c>
      <c r="V47">
        <f t="shared" si="58"/>
        <v>0</v>
      </c>
      <c r="W47">
        <f t="shared" si="58"/>
        <v>0</v>
      </c>
      <c r="X47">
        <f t="shared" si="58"/>
        <v>0</v>
      </c>
      <c r="Y47">
        <f t="shared" si="58"/>
        <v>0</v>
      </c>
      <c r="Z47">
        <f t="shared" si="58"/>
        <v>0</v>
      </c>
      <c r="AA47">
        <f t="shared" si="58"/>
        <v>0</v>
      </c>
      <c r="AB47">
        <f t="shared" si="58"/>
        <v>0</v>
      </c>
      <c r="AC47">
        <f t="shared" si="58"/>
        <v>0</v>
      </c>
      <c r="AD47">
        <f t="shared" si="58"/>
        <v>0</v>
      </c>
      <c r="AE47">
        <f t="shared" si="58"/>
        <v>0</v>
      </c>
      <c r="AF47">
        <f t="shared" si="58"/>
        <v>0</v>
      </c>
      <c r="AG47">
        <f t="shared" si="2"/>
        <v>0</v>
      </c>
      <c r="AH47">
        <f t="shared" si="3"/>
        <v>0</v>
      </c>
      <c r="AI47">
        <f t="shared" si="4"/>
        <v>0</v>
      </c>
      <c r="AJ47">
        <f t="shared" si="5"/>
        <v>0</v>
      </c>
      <c r="AK47">
        <f t="shared" si="6"/>
        <v>0</v>
      </c>
      <c r="AL47">
        <f t="shared" si="7"/>
        <v>0</v>
      </c>
      <c r="AM47">
        <f t="shared" si="8"/>
        <v>0</v>
      </c>
      <c r="AN47">
        <f t="shared" si="9"/>
        <v>0</v>
      </c>
      <c r="AO47">
        <f t="shared" si="10"/>
        <v>0</v>
      </c>
      <c r="AP47">
        <f t="shared" si="11"/>
        <v>0</v>
      </c>
    </row>
    <row r="48" spans="1:42" x14ac:dyDescent="0.35">
      <c r="A48">
        <v>46</v>
      </c>
      <c r="B48" t="str">
        <f>'Techs-Fuels Updated'!D47</f>
        <v>MKPNGCHNO0</v>
      </c>
      <c r="C48" s="1">
        <f>'Techs-Fuels Updated'!W47</f>
        <v>733</v>
      </c>
      <c r="D48" s="1">
        <f t="shared" si="12"/>
        <v>733</v>
      </c>
      <c r="F48" s="1" t="str">
        <f t="shared" si="13"/>
        <v>MKPNGCHNO0</v>
      </c>
      <c r="G48">
        <f t="shared" si="45"/>
        <v>733</v>
      </c>
      <c r="H48">
        <f t="shared" ref="H48:AF48" si="59">G48</f>
        <v>733</v>
      </c>
      <c r="I48">
        <f t="shared" si="59"/>
        <v>733</v>
      </c>
      <c r="J48">
        <f t="shared" si="59"/>
        <v>733</v>
      </c>
      <c r="K48">
        <f t="shared" si="59"/>
        <v>733</v>
      </c>
      <c r="L48">
        <f t="shared" si="59"/>
        <v>733</v>
      </c>
      <c r="M48">
        <f t="shared" si="59"/>
        <v>733</v>
      </c>
      <c r="N48">
        <f t="shared" si="59"/>
        <v>733</v>
      </c>
      <c r="O48">
        <f t="shared" si="59"/>
        <v>733</v>
      </c>
      <c r="P48">
        <f t="shared" si="59"/>
        <v>733</v>
      </c>
      <c r="Q48">
        <f t="shared" si="59"/>
        <v>733</v>
      </c>
      <c r="R48">
        <f t="shared" si="59"/>
        <v>733</v>
      </c>
      <c r="S48">
        <f t="shared" si="59"/>
        <v>733</v>
      </c>
      <c r="T48">
        <f t="shared" si="59"/>
        <v>733</v>
      </c>
      <c r="U48">
        <f t="shared" si="59"/>
        <v>733</v>
      </c>
      <c r="V48">
        <f t="shared" si="59"/>
        <v>733</v>
      </c>
      <c r="W48">
        <f t="shared" si="59"/>
        <v>733</v>
      </c>
      <c r="X48">
        <f t="shared" si="59"/>
        <v>733</v>
      </c>
      <c r="Y48">
        <f t="shared" si="59"/>
        <v>733</v>
      </c>
      <c r="Z48">
        <f t="shared" si="59"/>
        <v>733</v>
      </c>
      <c r="AA48">
        <f t="shared" si="59"/>
        <v>733</v>
      </c>
      <c r="AB48">
        <f t="shared" si="59"/>
        <v>733</v>
      </c>
      <c r="AC48">
        <f t="shared" si="59"/>
        <v>733</v>
      </c>
      <c r="AD48">
        <f t="shared" si="59"/>
        <v>733</v>
      </c>
      <c r="AE48">
        <f t="shared" si="59"/>
        <v>733</v>
      </c>
      <c r="AF48">
        <f t="shared" si="59"/>
        <v>733</v>
      </c>
      <c r="AG48">
        <f t="shared" si="2"/>
        <v>733</v>
      </c>
      <c r="AH48">
        <f t="shared" si="3"/>
        <v>733</v>
      </c>
      <c r="AI48">
        <f t="shared" si="4"/>
        <v>733</v>
      </c>
      <c r="AJ48">
        <f t="shared" si="5"/>
        <v>733</v>
      </c>
      <c r="AK48">
        <f t="shared" si="6"/>
        <v>733</v>
      </c>
      <c r="AL48">
        <f t="shared" si="7"/>
        <v>733</v>
      </c>
      <c r="AM48">
        <f t="shared" si="8"/>
        <v>733</v>
      </c>
      <c r="AN48">
        <f t="shared" si="9"/>
        <v>733</v>
      </c>
      <c r="AO48">
        <f t="shared" si="10"/>
        <v>733</v>
      </c>
      <c r="AP48">
        <f t="shared" si="11"/>
        <v>733</v>
      </c>
    </row>
    <row r="49" spans="1:42" x14ac:dyDescent="0.35">
      <c r="A49">
        <v>47</v>
      </c>
      <c r="B49" t="str">
        <f>'Techs-Fuels Updated'!D48</f>
        <v>MKNGCCNO0</v>
      </c>
      <c r="C49" s="1">
        <f>'Techs-Fuels Updated'!W48</f>
        <v>1232</v>
      </c>
      <c r="D49" s="1">
        <f t="shared" si="12"/>
        <v>1232</v>
      </c>
      <c r="F49" s="1" t="str">
        <f t="shared" si="13"/>
        <v>MKNGCCNO0</v>
      </c>
      <c r="G49">
        <f t="shared" si="45"/>
        <v>1232</v>
      </c>
      <c r="H49">
        <f t="shared" ref="H49:AF49" si="60">G49</f>
        <v>1232</v>
      </c>
      <c r="I49">
        <f t="shared" si="60"/>
        <v>1232</v>
      </c>
      <c r="J49">
        <f t="shared" si="60"/>
        <v>1232</v>
      </c>
      <c r="K49">
        <f t="shared" si="60"/>
        <v>1232</v>
      </c>
      <c r="L49">
        <f t="shared" si="60"/>
        <v>1232</v>
      </c>
      <c r="M49">
        <f t="shared" si="60"/>
        <v>1232</v>
      </c>
      <c r="N49">
        <f t="shared" si="60"/>
        <v>1232</v>
      </c>
      <c r="O49">
        <f t="shared" si="60"/>
        <v>1232</v>
      </c>
      <c r="P49">
        <f t="shared" si="60"/>
        <v>1232</v>
      </c>
      <c r="Q49">
        <f t="shared" si="60"/>
        <v>1232</v>
      </c>
      <c r="R49">
        <f t="shared" si="60"/>
        <v>1232</v>
      </c>
      <c r="S49">
        <f t="shared" si="60"/>
        <v>1232</v>
      </c>
      <c r="T49">
        <f t="shared" si="60"/>
        <v>1232</v>
      </c>
      <c r="U49">
        <f t="shared" si="60"/>
        <v>1232</v>
      </c>
      <c r="V49">
        <f t="shared" si="60"/>
        <v>1232</v>
      </c>
      <c r="W49">
        <f t="shared" si="60"/>
        <v>1232</v>
      </c>
      <c r="X49">
        <f t="shared" si="60"/>
        <v>1232</v>
      </c>
      <c r="Y49">
        <f t="shared" si="60"/>
        <v>1232</v>
      </c>
      <c r="Z49">
        <f t="shared" si="60"/>
        <v>1232</v>
      </c>
      <c r="AA49">
        <f t="shared" si="60"/>
        <v>1232</v>
      </c>
      <c r="AB49">
        <f t="shared" si="60"/>
        <v>1232</v>
      </c>
      <c r="AC49">
        <f t="shared" si="60"/>
        <v>1232</v>
      </c>
      <c r="AD49">
        <f t="shared" si="60"/>
        <v>1232</v>
      </c>
      <c r="AE49">
        <f t="shared" si="60"/>
        <v>1232</v>
      </c>
      <c r="AF49">
        <f t="shared" si="60"/>
        <v>1232</v>
      </c>
      <c r="AG49">
        <f t="shared" si="2"/>
        <v>1232</v>
      </c>
      <c r="AH49">
        <f t="shared" si="3"/>
        <v>1232</v>
      </c>
      <c r="AI49">
        <f t="shared" si="4"/>
        <v>1232</v>
      </c>
      <c r="AJ49">
        <f t="shared" si="5"/>
        <v>1232</v>
      </c>
      <c r="AK49">
        <f t="shared" si="6"/>
        <v>1232</v>
      </c>
      <c r="AL49">
        <f t="shared" si="7"/>
        <v>1232</v>
      </c>
      <c r="AM49">
        <f t="shared" si="8"/>
        <v>1232</v>
      </c>
      <c r="AN49">
        <f t="shared" si="9"/>
        <v>1232</v>
      </c>
      <c r="AO49">
        <f t="shared" si="10"/>
        <v>1232</v>
      </c>
      <c r="AP49">
        <f t="shared" si="11"/>
        <v>1232</v>
      </c>
    </row>
    <row r="50" spans="1:42" x14ac:dyDescent="0.35">
      <c r="A50">
        <v>48</v>
      </c>
      <c r="B50" t="str">
        <f>'Techs-Fuels Updated'!D49</f>
        <v>MKPSOU1NO0</v>
      </c>
      <c r="C50" s="1">
        <f>'Techs-Fuels Updated'!W49</f>
        <v>975</v>
      </c>
      <c r="D50" s="1">
        <f t="shared" si="12"/>
        <v>975</v>
      </c>
      <c r="F50" s="1" t="str">
        <f t="shared" si="13"/>
        <v>MKPSOU1NO0</v>
      </c>
      <c r="G50">
        <f t="shared" si="45"/>
        <v>975</v>
      </c>
      <c r="H50">
        <f t="shared" ref="H50:AF50" si="61">G50</f>
        <v>975</v>
      </c>
      <c r="I50">
        <f t="shared" si="61"/>
        <v>975</v>
      </c>
      <c r="J50">
        <f t="shared" si="61"/>
        <v>975</v>
      </c>
      <c r="K50">
        <f t="shared" si="61"/>
        <v>975</v>
      </c>
      <c r="L50">
        <f t="shared" si="61"/>
        <v>975</v>
      </c>
      <c r="M50">
        <f t="shared" si="61"/>
        <v>975</v>
      </c>
      <c r="N50">
        <f t="shared" si="61"/>
        <v>975</v>
      </c>
      <c r="O50">
        <f t="shared" si="61"/>
        <v>975</v>
      </c>
      <c r="P50">
        <f t="shared" si="61"/>
        <v>975</v>
      </c>
      <c r="Q50">
        <f t="shared" si="61"/>
        <v>975</v>
      </c>
      <c r="R50">
        <f t="shared" si="61"/>
        <v>975</v>
      </c>
      <c r="S50">
        <f t="shared" si="61"/>
        <v>975</v>
      </c>
      <c r="T50">
        <f t="shared" si="61"/>
        <v>975</v>
      </c>
      <c r="U50">
        <f t="shared" si="61"/>
        <v>975</v>
      </c>
      <c r="V50">
        <f t="shared" si="61"/>
        <v>975</v>
      </c>
      <c r="W50">
        <f t="shared" si="61"/>
        <v>975</v>
      </c>
      <c r="X50">
        <f t="shared" si="61"/>
        <v>975</v>
      </c>
      <c r="Y50">
        <f t="shared" si="61"/>
        <v>975</v>
      </c>
      <c r="Z50">
        <f t="shared" si="61"/>
        <v>975</v>
      </c>
      <c r="AA50">
        <f t="shared" si="61"/>
        <v>975</v>
      </c>
      <c r="AB50">
        <f t="shared" si="61"/>
        <v>975</v>
      </c>
      <c r="AC50">
        <f t="shared" si="61"/>
        <v>975</v>
      </c>
      <c r="AD50">
        <f t="shared" si="61"/>
        <v>975</v>
      </c>
      <c r="AE50">
        <f t="shared" si="61"/>
        <v>975</v>
      </c>
      <c r="AF50">
        <f t="shared" si="61"/>
        <v>975</v>
      </c>
      <c r="AG50">
        <f t="shared" si="2"/>
        <v>975</v>
      </c>
      <c r="AH50">
        <f t="shared" si="3"/>
        <v>975</v>
      </c>
      <c r="AI50">
        <f t="shared" si="4"/>
        <v>975</v>
      </c>
      <c r="AJ50">
        <f t="shared" si="5"/>
        <v>975</v>
      </c>
      <c r="AK50">
        <f t="shared" si="6"/>
        <v>975</v>
      </c>
      <c r="AL50">
        <f t="shared" si="7"/>
        <v>975</v>
      </c>
      <c r="AM50">
        <f t="shared" si="8"/>
        <v>975</v>
      </c>
      <c r="AN50">
        <f t="shared" si="9"/>
        <v>975</v>
      </c>
      <c r="AO50">
        <f t="shared" si="10"/>
        <v>975</v>
      </c>
      <c r="AP50">
        <f t="shared" si="11"/>
        <v>975</v>
      </c>
    </row>
    <row r="51" spans="1:42" x14ac:dyDescent="0.35">
      <c r="A51">
        <v>49</v>
      </c>
      <c r="B51" t="str">
        <f>'Techs-Fuels Updated'!D50</f>
        <v>MKPSOU1NI0</v>
      </c>
      <c r="C51" s="1">
        <f>'Techs-Fuels Updated'!W50</f>
        <v>975</v>
      </c>
      <c r="D51" s="1">
        <f t="shared" si="12"/>
        <v>975</v>
      </c>
      <c r="F51" s="1" t="str">
        <f t="shared" si="13"/>
        <v>MKPSOU1NI0</v>
      </c>
      <c r="G51">
        <f t="shared" si="45"/>
        <v>975</v>
      </c>
      <c r="H51">
        <f t="shared" ref="H51:AF51" si="62">G51</f>
        <v>975</v>
      </c>
      <c r="I51">
        <f t="shared" si="62"/>
        <v>975</v>
      </c>
      <c r="J51">
        <f t="shared" si="62"/>
        <v>975</v>
      </c>
      <c r="K51">
        <f t="shared" si="62"/>
        <v>975</v>
      </c>
      <c r="L51">
        <f t="shared" si="62"/>
        <v>975</v>
      </c>
      <c r="M51">
        <f t="shared" si="62"/>
        <v>975</v>
      </c>
      <c r="N51">
        <f t="shared" si="62"/>
        <v>975</v>
      </c>
      <c r="O51">
        <f t="shared" si="62"/>
        <v>975</v>
      </c>
      <c r="P51">
        <f t="shared" si="62"/>
        <v>975</v>
      </c>
      <c r="Q51">
        <f t="shared" si="62"/>
        <v>975</v>
      </c>
      <c r="R51">
        <f t="shared" si="62"/>
        <v>975</v>
      </c>
      <c r="S51">
        <f t="shared" si="62"/>
        <v>975</v>
      </c>
      <c r="T51">
        <f t="shared" si="62"/>
        <v>975</v>
      </c>
      <c r="U51">
        <f t="shared" si="62"/>
        <v>975</v>
      </c>
      <c r="V51">
        <f t="shared" si="62"/>
        <v>975</v>
      </c>
      <c r="W51">
        <f t="shared" si="62"/>
        <v>975</v>
      </c>
      <c r="X51">
        <f t="shared" si="62"/>
        <v>975</v>
      </c>
      <c r="Y51">
        <f t="shared" si="62"/>
        <v>975</v>
      </c>
      <c r="Z51">
        <f t="shared" si="62"/>
        <v>975</v>
      </c>
      <c r="AA51">
        <f t="shared" si="62"/>
        <v>975</v>
      </c>
      <c r="AB51">
        <f t="shared" si="62"/>
        <v>975</v>
      </c>
      <c r="AC51">
        <f t="shared" si="62"/>
        <v>975</v>
      </c>
      <c r="AD51">
        <f t="shared" si="62"/>
        <v>975</v>
      </c>
      <c r="AE51">
        <f t="shared" si="62"/>
        <v>975</v>
      </c>
      <c r="AF51">
        <f t="shared" si="62"/>
        <v>975</v>
      </c>
      <c r="AG51">
        <f t="shared" si="2"/>
        <v>975</v>
      </c>
      <c r="AH51">
        <f t="shared" si="3"/>
        <v>975</v>
      </c>
      <c r="AI51">
        <f t="shared" si="4"/>
        <v>975</v>
      </c>
      <c r="AJ51">
        <f t="shared" si="5"/>
        <v>975</v>
      </c>
      <c r="AK51">
        <f t="shared" si="6"/>
        <v>975</v>
      </c>
      <c r="AL51">
        <f t="shared" si="7"/>
        <v>975</v>
      </c>
      <c r="AM51">
        <f t="shared" si="8"/>
        <v>975</v>
      </c>
      <c r="AN51">
        <f t="shared" si="9"/>
        <v>975</v>
      </c>
      <c r="AO51">
        <f t="shared" si="10"/>
        <v>975</v>
      </c>
      <c r="AP51">
        <f t="shared" si="11"/>
        <v>975</v>
      </c>
    </row>
    <row r="52" spans="1:42" x14ac:dyDescent="0.35">
      <c r="A52">
        <v>50</v>
      </c>
      <c r="B52" t="str">
        <f>'Techs-Fuels Updated'!D51</f>
        <v>MKPWI30NO0</v>
      </c>
      <c r="C52" s="1">
        <f>'Techs-Fuels Updated'!W51</f>
        <v>1700</v>
      </c>
      <c r="D52" s="1">
        <f t="shared" si="12"/>
        <v>1700</v>
      </c>
      <c r="F52" s="1" t="str">
        <f t="shared" si="13"/>
        <v>MKPWI30NO0</v>
      </c>
      <c r="G52">
        <f t="shared" si="45"/>
        <v>1700</v>
      </c>
      <c r="H52">
        <f t="shared" ref="H52:AF52" si="63">G52</f>
        <v>1700</v>
      </c>
      <c r="I52">
        <f t="shared" si="63"/>
        <v>1700</v>
      </c>
      <c r="J52">
        <f t="shared" si="63"/>
        <v>1700</v>
      </c>
      <c r="K52">
        <f t="shared" si="63"/>
        <v>1700</v>
      </c>
      <c r="L52">
        <f t="shared" si="63"/>
        <v>1700</v>
      </c>
      <c r="M52">
        <f t="shared" si="63"/>
        <v>1700</v>
      </c>
      <c r="N52">
        <f t="shared" si="63"/>
        <v>1700</v>
      </c>
      <c r="O52">
        <f t="shared" si="63"/>
        <v>1700</v>
      </c>
      <c r="P52">
        <f t="shared" si="63"/>
        <v>1700</v>
      </c>
      <c r="Q52">
        <f t="shared" si="63"/>
        <v>1700</v>
      </c>
      <c r="R52">
        <f t="shared" si="63"/>
        <v>1700</v>
      </c>
      <c r="S52">
        <f t="shared" si="63"/>
        <v>1700</v>
      </c>
      <c r="T52">
        <f t="shared" si="63"/>
        <v>1700</v>
      </c>
      <c r="U52">
        <f t="shared" si="63"/>
        <v>1700</v>
      </c>
      <c r="V52">
        <f t="shared" si="63"/>
        <v>1700</v>
      </c>
      <c r="W52">
        <f t="shared" si="63"/>
        <v>1700</v>
      </c>
      <c r="X52">
        <f t="shared" si="63"/>
        <v>1700</v>
      </c>
      <c r="Y52">
        <f t="shared" si="63"/>
        <v>1700</v>
      </c>
      <c r="Z52">
        <f t="shared" si="63"/>
        <v>1700</v>
      </c>
      <c r="AA52">
        <f t="shared" si="63"/>
        <v>1700</v>
      </c>
      <c r="AB52">
        <f t="shared" si="63"/>
        <v>1700</v>
      </c>
      <c r="AC52">
        <f t="shared" si="63"/>
        <v>1700</v>
      </c>
      <c r="AD52">
        <f t="shared" si="63"/>
        <v>1700</v>
      </c>
      <c r="AE52">
        <f t="shared" si="63"/>
        <v>1700</v>
      </c>
      <c r="AF52">
        <f t="shared" si="63"/>
        <v>1700</v>
      </c>
      <c r="AG52">
        <f t="shared" si="2"/>
        <v>1700</v>
      </c>
      <c r="AH52">
        <f t="shared" si="3"/>
        <v>1700</v>
      </c>
      <c r="AI52">
        <f t="shared" si="4"/>
        <v>1700</v>
      </c>
      <c r="AJ52">
        <f t="shared" si="5"/>
        <v>1700</v>
      </c>
      <c r="AK52">
        <f t="shared" si="6"/>
        <v>1700</v>
      </c>
      <c r="AL52">
        <f t="shared" si="7"/>
        <v>1700</v>
      </c>
      <c r="AM52">
        <f t="shared" si="8"/>
        <v>1700</v>
      </c>
      <c r="AN52">
        <f t="shared" si="9"/>
        <v>1700</v>
      </c>
      <c r="AO52">
        <f t="shared" si="10"/>
        <v>1700</v>
      </c>
      <c r="AP52">
        <f t="shared" si="11"/>
        <v>1700</v>
      </c>
    </row>
    <row r="53" spans="1:42" x14ac:dyDescent="0.35">
      <c r="A53">
        <v>51</v>
      </c>
      <c r="B53" t="str">
        <f>'Techs-Fuels Updated'!D52</f>
        <v>MKPWI30NI0</v>
      </c>
      <c r="C53" s="1">
        <f>'Techs-Fuels Updated'!W52</f>
        <v>1700</v>
      </c>
      <c r="D53" s="1">
        <f t="shared" si="12"/>
        <v>1700</v>
      </c>
      <c r="F53" s="1" t="str">
        <f t="shared" si="13"/>
        <v>MKPWI30NI0</v>
      </c>
      <c r="G53">
        <f t="shared" si="45"/>
        <v>1700</v>
      </c>
      <c r="H53">
        <f t="shared" ref="H53:AF53" si="64">G53</f>
        <v>1700</v>
      </c>
      <c r="I53">
        <f t="shared" si="64"/>
        <v>1700</v>
      </c>
      <c r="J53">
        <f t="shared" si="64"/>
        <v>1700</v>
      </c>
      <c r="K53">
        <f t="shared" si="64"/>
        <v>1700</v>
      </c>
      <c r="L53">
        <f t="shared" si="64"/>
        <v>1700</v>
      </c>
      <c r="M53">
        <f t="shared" si="64"/>
        <v>1700</v>
      </c>
      <c r="N53">
        <f t="shared" si="64"/>
        <v>1700</v>
      </c>
      <c r="O53">
        <f t="shared" si="64"/>
        <v>1700</v>
      </c>
      <c r="P53">
        <f t="shared" si="64"/>
        <v>1700</v>
      </c>
      <c r="Q53">
        <f t="shared" si="64"/>
        <v>1700</v>
      </c>
      <c r="R53">
        <f t="shared" si="64"/>
        <v>1700</v>
      </c>
      <c r="S53">
        <f t="shared" si="64"/>
        <v>1700</v>
      </c>
      <c r="T53">
        <f t="shared" si="64"/>
        <v>1700</v>
      </c>
      <c r="U53">
        <f t="shared" si="64"/>
        <v>1700</v>
      </c>
      <c r="V53">
        <f t="shared" si="64"/>
        <v>1700</v>
      </c>
      <c r="W53">
        <f t="shared" si="64"/>
        <v>1700</v>
      </c>
      <c r="X53">
        <f t="shared" si="64"/>
        <v>1700</v>
      </c>
      <c r="Y53">
        <f t="shared" si="64"/>
        <v>1700</v>
      </c>
      <c r="Z53">
        <f t="shared" si="64"/>
        <v>1700</v>
      </c>
      <c r="AA53">
        <f t="shared" si="64"/>
        <v>1700</v>
      </c>
      <c r="AB53">
        <f t="shared" si="64"/>
        <v>1700</v>
      </c>
      <c r="AC53">
        <f t="shared" si="64"/>
        <v>1700</v>
      </c>
      <c r="AD53">
        <f t="shared" si="64"/>
        <v>1700</v>
      </c>
      <c r="AE53">
        <f t="shared" si="64"/>
        <v>1700</v>
      </c>
      <c r="AF53">
        <f t="shared" si="64"/>
        <v>1700</v>
      </c>
      <c r="AG53">
        <f t="shared" si="2"/>
        <v>1700</v>
      </c>
      <c r="AH53">
        <f t="shared" si="3"/>
        <v>1700</v>
      </c>
      <c r="AI53">
        <f t="shared" si="4"/>
        <v>1700</v>
      </c>
      <c r="AJ53">
        <f t="shared" si="5"/>
        <v>1700</v>
      </c>
      <c r="AK53">
        <f t="shared" si="6"/>
        <v>1700</v>
      </c>
      <c r="AL53">
        <f t="shared" si="7"/>
        <v>1700</v>
      </c>
      <c r="AM53">
        <f t="shared" si="8"/>
        <v>1700</v>
      </c>
      <c r="AN53">
        <f t="shared" si="9"/>
        <v>1700</v>
      </c>
      <c r="AO53">
        <f t="shared" si="10"/>
        <v>1700</v>
      </c>
      <c r="AP53">
        <f t="shared" si="11"/>
        <v>1700</v>
      </c>
    </row>
    <row r="54" spans="1:42" x14ac:dyDescent="0.35">
      <c r="A54">
        <v>52</v>
      </c>
      <c r="B54" t="str">
        <f>'Techs-Fuels Updated'!D53</f>
        <v>MKTELTRH00</v>
      </c>
      <c r="C54" s="1">
        <f>'Techs-Fuels Updated'!W53</f>
        <v>0</v>
      </c>
      <c r="D54" s="1">
        <f t="shared" si="12"/>
        <v>0</v>
      </c>
      <c r="F54" s="1" t="str">
        <f t="shared" si="13"/>
        <v>MKTELTRH00</v>
      </c>
      <c r="G54">
        <f t="shared" si="45"/>
        <v>0</v>
      </c>
      <c r="H54">
        <f t="shared" ref="H54:AF54" si="65">G54</f>
        <v>0</v>
      </c>
      <c r="I54">
        <f t="shared" si="65"/>
        <v>0</v>
      </c>
      <c r="J54">
        <f t="shared" si="65"/>
        <v>0</v>
      </c>
      <c r="K54">
        <f t="shared" si="65"/>
        <v>0</v>
      </c>
      <c r="L54">
        <f t="shared" si="65"/>
        <v>0</v>
      </c>
      <c r="M54">
        <f t="shared" si="65"/>
        <v>0</v>
      </c>
      <c r="N54">
        <f t="shared" si="65"/>
        <v>0</v>
      </c>
      <c r="O54">
        <f t="shared" si="65"/>
        <v>0</v>
      </c>
      <c r="P54">
        <f t="shared" si="65"/>
        <v>0</v>
      </c>
      <c r="Q54">
        <f t="shared" si="65"/>
        <v>0</v>
      </c>
      <c r="R54">
        <f t="shared" si="65"/>
        <v>0</v>
      </c>
      <c r="S54">
        <f t="shared" si="65"/>
        <v>0</v>
      </c>
      <c r="T54">
        <f t="shared" si="65"/>
        <v>0</v>
      </c>
      <c r="U54">
        <f t="shared" si="65"/>
        <v>0</v>
      </c>
      <c r="V54">
        <f t="shared" si="65"/>
        <v>0</v>
      </c>
      <c r="W54">
        <f t="shared" si="65"/>
        <v>0</v>
      </c>
      <c r="X54">
        <f t="shared" si="65"/>
        <v>0</v>
      </c>
      <c r="Y54">
        <f t="shared" si="65"/>
        <v>0</v>
      </c>
      <c r="Z54">
        <f t="shared" si="65"/>
        <v>0</v>
      </c>
      <c r="AA54">
        <f t="shared" si="65"/>
        <v>0</v>
      </c>
      <c r="AB54">
        <f t="shared" si="65"/>
        <v>0</v>
      </c>
      <c r="AC54">
        <f t="shared" si="65"/>
        <v>0</v>
      </c>
      <c r="AD54">
        <f t="shared" si="65"/>
        <v>0</v>
      </c>
      <c r="AE54">
        <f t="shared" si="65"/>
        <v>0</v>
      </c>
      <c r="AF54">
        <f t="shared" si="65"/>
        <v>0</v>
      </c>
      <c r="AG54">
        <f t="shared" si="2"/>
        <v>0</v>
      </c>
      <c r="AH54">
        <f t="shared" si="3"/>
        <v>0</v>
      </c>
      <c r="AI54">
        <f t="shared" si="4"/>
        <v>0</v>
      </c>
      <c r="AJ54">
        <f t="shared" si="5"/>
        <v>0</v>
      </c>
      <c r="AK54">
        <f t="shared" si="6"/>
        <v>0</v>
      </c>
      <c r="AL54">
        <f t="shared" si="7"/>
        <v>0</v>
      </c>
      <c r="AM54">
        <f t="shared" si="8"/>
        <v>0</v>
      </c>
      <c r="AN54">
        <f t="shared" si="9"/>
        <v>0</v>
      </c>
      <c r="AO54">
        <f t="shared" si="10"/>
        <v>0</v>
      </c>
      <c r="AP54">
        <f t="shared" si="11"/>
        <v>0</v>
      </c>
    </row>
    <row r="55" spans="1:42" x14ac:dyDescent="0.35">
      <c r="A55">
        <v>53</v>
      </c>
      <c r="B55" t="str">
        <f>'Techs-Fuels Updated'!D54</f>
        <v>MKTELDSH00</v>
      </c>
      <c r="C55" s="1">
        <f>'Techs-Fuels Updated'!W54</f>
        <v>0</v>
      </c>
      <c r="D55" s="1">
        <f t="shared" si="12"/>
        <v>0</v>
      </c>
      <c r="F55" s="1" t="str">
        <f t="shared" si="13"/>
        <v>MKTELDSH00</v>
      </c>
      <c r="G55">
        <f t="shared" si="45"/>
        <v>0</v>
      </c>
      <c r="H55">
        <f t="shared" ref="H55:AF55" si="66">G55</f>
        <v>0</v>
      </c>
      <c r="I55">
        <f t="shared" si="66"/>
        <v>0</v>
      </c>
      <c r="J55">
        <f t="shared" si="66"/>
        <v>0</v>
      </c>
      <c r="K55">
        <f t="shared" si="66"/>
        <v>0</v>
      </c>
      <c r="L55">
        <f t="shared" si="66"/>
        <v>0</v>
      </c>
      <c r="M55">
        <f t="shared" si="66"/>
        <v>0</v>
      </c>
      <c r="N55">
        <f t="shared" si="66"/>
        <v>0</v>
      </c>
      <c r="O55">
        <f t="shared" si="66"/>
        <v>0</v>
      </c>
      <c r="P55">
        <f t="shared" si="66"/>
        <v>0</v>
      </c>
      <c r="Q55">
        <f t="shared" si="66"/>
        <v>0</v>
      </c>
      <c r="R55">
        <f t="shared" si="66"/>
        <v>0</v>
      </c>
      <c r="S55">
        <f t="shared" si="66"/>
        <v>0</v>
      </c>
      <c r="T55">
        <f t="shared" si="66"/>
        <v>0</v>
      </c>
      <c r="U55">
        <f t="shared" si="66"/>
        <v>0</v>
      </c>
      <c r="V55">
        <f t="shared" si="66"/>
        <v>0</v>
      </c>
      <c r="W55">
        <f t="shared" si="66"/>
        <v>0</v>
      </c>
      <c r="X55">
        <f t="shared" si="66"/>
        <v>0</v>
      </c>
      <c r="Y55">
        <f t="shared" si="66"/>
        <v>0</v>
      </c>
      <c r="Z55">
        <f t="shared" si="66"/>
        <v>0</v>
      </c>
      <c r="AA55">
        <f t="shared" si="66"/>
        <v>0</v>
      </c>
      <c r="AB55">
        <f t="shared" si="66"/>
        <v>0</v>
      </c>
      <c r="AC55">
        <f t="shared" si="66"/>
        <v>0</v>
      </c>
      <c r="AD55">
        <f t="shared" si="66"/>
        <v>0</v>
      </c>
      <c r="AE55">
        <f t="shared" si="66"/>
        <v>0</v>
      </c>
      <c r="AF55">
        <f t="shared" si="66"/>
        <v>0</v>
      </c>
      <c r="AG55">
        <f t="shared" si="2"/>
        <v>0</v>
      </c>
      <c r="AH55">
        <f t="shared" si="3"/>
        <v>0</v>
      </c>
      <c r="AI55">
        <f t="shared" si="4"/>
        <v>0</v>
      </c>
      <c r="AJ55">
        <f t="shared" si="5"/>
        <v>0</v>
      </c>
      <c r="AK55">
        <f t="shared" si="6"/>
        <v>0</v>
      </c>
      <c r="AL55">
        <f t="shared" si="7"/>
        <v>0</v>
      </c>
      <c r="AM55">
        <f t="shared" si="8"/>
        <v>0</v>
      </c>
      <c r="AN55">
        <f t="shared" si="9"/>
        <v>0</v>
      </c>
      <c r="AO55">
        <f t="shared" si="10"/>
        <v>0</v>
      </c>
      <c r="AP55">
        <f t="shared" si="11"/>
        <v>0</v>
      </c>
    </row>
    <row r="56" spans="1:42" x14ac:dyDescent="0.35">
      <c r="A56">
        <v>54</v>
      </c>
      <c r="B56" t="str">
        <f>'Techs-Fuels Updated'!D55</f>
        <v>MKTRDIMH00</v>
      </c>
      <c r="C56" s="1">
        <f>'Techs-Fuels Updated'!W55</f>
        <v>0</v>
      </c>
      <c r="D56" s="1">
        <f t="shared" si="12"/>
        <v>0</v>
      </c>
      <c r="F56" s="1" t="str">
        <f t="shared" si="13"/>
        <v>MKTRDIMH00</v>
      </c>
      <c r="G56">
        <f t="shared" si="45"/>
        <v>0</v>
      </c>
      <c r="H56">
        <f t="shared" ref="H56:AF56" si="67">G56</f>
        <v>0</v>
      </c>
      <c r="I56">
        <f t="shared" si="67"/>
        <v>0</v>
      </c>
      <c r="J56">
        <f t="shared" si="67"/>
        <v>0</v>
      </c>
      <c r="K56">
        <f t="shared" si="67"/>
        <v>0</v>
      </c>
      <c r="L56">
        <f t="shared" si="67"/>
        <v>0</v>
      </c>
      <c r="M56">
        <f t="shared" si="67"/>
        <v>0</v>
      </c>
      <c r="N56">
        <f t="shared" si="67"/>
        <v>0</v>
      </c>
      <c r="O56">
        <f t="shared" si="67"/>
        <v>0</v>
      </c>
      <c r="P56">
        <f t="shared" si="67"/>
        <v>0</v>
      </c>
      <c r="Q56">
        <f t="shared" si="67"/>
        <v>0</v>
      </c>
      <c r="R56">
        <f t="shared" si="67"/>
        <v>0</v>
      </c>
      <c r="S56">
        <f t="shared" si="67"/>
        <v>0</v>
      </c>
      <c r="T56">
        <f t="shared" si="67"/>
        <v>0</v>
      </c>
      <c r="U56">
        <f t="shared" si="67"/>
        <v>0</v>
      </c>
      <c r="V56">
        <f t="shared" si="67"/>
        <v>0</v>
      </c>
      <c r="W56">
        <f t="shared" si="67"/>
        <v>0</v>
      </c>
      <c r="X56">
        <f t="shared" si="67"/>
        <v>0</v>
      </c>
      <c r="Y56">
        <f t="shared" si="67"/>
        <v>0</v>
      </c>
      <c r="Z56">
        <f t="shared" si="67"/>
        <v>0</v>
      </c>
      <c r="AA56">
        <f t="shared" si="67"/>
        <v>0</v>
      </c>
      <c r="AB56">
        <f t="shared" si="67"/>
        <v>0</v>
      </c>
      <c r="AC56">
        <f t="shared" si="67"/>
        <v>0</v>
      </c>
      <c r="AD56">
        <f t="shared" si="67"/>
        <v>0</v>
      </c>
      <c r="AE56">
        <f t="shared" si="67"/>
        <v>0</v>
      </c>
      <c r="AF56">
        <f t="shared" si="67"/>
        <v>0</v>
      </c>
      <c r="AG56">
        <f t="shared" si="2"/>
        <v>0</v>
      </c>
      <c r="AH56">
        <f t="shared" si="3"/>
        <v>0</v>
      </c>
      <c r="AI56">
        <f t="shared" si="4"/>
        <v>0</v>
      </c>
      <c r="AJ56">
        <f t="shared" si="5"/>
        <v>0</v>
      </c>
      <c r="AK56">
        <f t="shared" si="6"/>
        <v>0</v>
      </c>
      <c r="AL56">
        <f t="shared" si="7"/>
        <v>0</v>
      </c>
      <c r="AM56">
        <f t="shared" si="8"/>
        <v>0</v>
      </c>
      <c r="AN56">
        <f t="shared" si="9"/>
        <v>0</v>
      </c>
      <c r="AO56">
        <f t="shared" si="10"/>
        <v>0</v>
      </c>
      <c r="AP56">
        <f t="shared" si="11"/>
        <v>0</v>
      </c>
    </row>
    <row r="57" spans="1:42" x14ac:dyDescent="0.35">
      <c r="A57">
        <v>55</v>
      </c>
      <c r="B57" t="str">
        <f>'Techs-Fuels Updated'!D56</f>
        <v>MKTRDEXH00</v>
      </c>
      <c r="C57" s="1">
        <f>'Techs-Fuels Updated'!W56</f>
        <v>0</v>
      </c>
      <c r="D57" s="1">
        <f t="shared" si="12"/>
        <v>0</v>
      </c>
      <c r="F57" s="1" t="str">
        <f t="shared" si="13"/>
        <v>MKTRDEXH00</v>
      </c>
      <c r="G57">
        <f t="shared" si="45"/>
        <v>0</v>
      </c>
      <c r="H57">
        <f t="shared" ref="H57:AF57" si="68">G57</f>
        <v>0</v>
      </c>
      <c r="I57">
        <f t="shared" si="68"/>
        <v>0</v>
      </c>
      <c r="J57">
        <f t="shared" si="68"/>
        <v>0</v>
      </c>
      <c r="K57">
        <f t="shared" si="68"/>
        <v>0</v>
      </c>
      <c r="L57">
        <f t="shared" si="68"/>
        <v>0</v>
      </c>
      <c r="M57">
        <f t="shared" si="68"/>
        <v>0</v>
      </c>
      <c r="N57">
        <f t="shared" si="68"/>
        <v>0</v>
      </c>
      <c r="O57">
        <f t="shared" si="68"/>
        <v>0</v>
      </c>
      <c r="P57">
        <f t="shared" si="68"/>
        <v>0</v>
      </c>
      <c r="Q57">
        <f t="shared" si="68"/>
        <v>0</v>
      </c>
      <c r="R57">
        <f t="shared" si="68"/>
        <v>0</v>
      </c>
      <c r="S57">
        <f t="shared" si="68"/>
        <v>0</v>
      </c>
      <c r="T57">
        <f t="shared" si="68"/>
        <v>0</v>
      </c>
      <c r="U57">
        <f t="shared" si="68"/>
        <v>0</v>
      </c>
      <c r="V57">
        <f t="shared" si="68"/>
        <v>0</v>
      </c>
      <c r="W57">
        <f t="shared" si="68"/>
        <v>0</v>
      </c>
      <c r="X57">
        <f t="shared" si="68"/>
        <v>0</v>
      </c>
      <c r="Y57">
        <f t="shared" si="68"/>
        <v>0</v>
      </c>
      <c r="Z57">
        <f t="shared" si="68"/>
        <v>0</v>
      </c>
      <c r="AA57">
        <f t="shared" si="68"/>
        <v>0</v>
      </c>
      <c r="AB57">
        <f t="shared" si="68"/>
        <v>0</v>
      </c>
      <c r="AC57">
        <f t="shared" si="68"/>
        <v>0</v>
      </c>
      <c r="AD57">
        <f t="shared" si="68"/>
        <v>0</v>
      </c>
      <c r="AE57">
        <f t="shared" si="68"/>
        <v>0</v>
      </c>
      <c r="AF57">
        <f t="shared" si="68"/>
        <v>0</v>
      </c>
      <c r="AG57">
        <f t="shared" si="2"/>
        <v>0</v>
      </c>
      <c r="AH57">
        <f t="shared" si="3"/>
        <v>0</v>
      </c>
      <c r="AI57">
        <f t="shared" si="4"/>
        <v>0</v>
      </c>
      <c r="AJ57">
        <f t="shared" si="5"/>
        <v>0</v>
      </c>
      <c r="AK57">
        <f t="shared" si="6"/>
        <v>0</v>
      </c>
      <c r="AL57">
        <f t="shared" si="7"/>
        <v>0</v>
      </c>
      <c r="AM57">
        <f t="shared" si="8"/>
        <v>0</v>
      </c>
      <c r="AN57">
        <f t="shared" si="9"/>
        <v>0</v>
      </c>
      <c r="AO57">
        <f t="shared" si="10"/>
        <v>0</v>
      </c>
      <c r="AP57">
        <f t="shared" si="11"/>
        <v>0</v>
      </c>
    </row>
    <row r="58" spans="1:42" x14ac:dyDescent="0.35">
      <c r="A58">
        <v>56</v>
      </c>
      <c r="B58" t="str">
        <f>'Techs-Fuels Updated'!D57</f>
        <v>MKTRDALH00</v>
      </c>
      <c r="C58" s="1">
        <f>'Techs-Fuels Updated'!W57</f>
        <v>0</v>
      </c>
      <c r="D58" s="1">
        <f t="shared" si="12"/>
        <v>0</v>
      </c>
      <c r="F58" s="1" t="str">
        <f t="shared" si="13"/>
        <v>MKTRDALH00</v>
      </c>
      <c r="G58">
        <f t="shared" si="45"/>
        <v>0</v>
      </c>
      <c r="H58">
        <f t="shared" ref="H58:AF58" si="69">G58</f>
        <v>0</v>
      </c>
      <c r="I58">
        <f t="shared" si="69"/>
        <v>0</v>
      </c>
      <c r="J58">
        <f t="shared" si="69"/>
        <v>0</v>
      </c>
      <c r="K58">
        <f t="shared" si="69"/>
        <v>0</v>
      </c>
      <c r="L58">
        <f t="shared" si="69"/>
        <v>0</v>
      </c>
      <c r="M58">
        <f t="shared" si="69"/>
        <v>0</v>
      </c>
      <c r="N58">
        <f t="shared" si="69"/>
        <v>0</v>
      </c>
      <c r="O58">
        <f t="shared" si="69"/>
        <v>0</v>
      </c>
      <c r="P58">
        <f t="shared" si="69"/>
        <v>0</v>
      </c>
      <c r="Q58">
        <f t="shared" si="69"/>
        <v>0</v>
      </c>
      <c r="R58">
        <f t="shared" si="69"/>
        <v>0</v>
      </c>
      <c r="S58">
        <f t="shared" si="69"/>
        <v>0</v>
      </c>
      <c r="T58">
        <f t="shared" si="69"/>
        <v>0</v>
      </c>
      <c r="U58">
        <f t="shared" si="69"/>
        <v>0</v>
      </c>
      <c r="V58">
        <f t="shared" si="69"/>
        <v>0</v>
      </c>
      <c r="W58">
        <f t="shared" si="69"/>
        <v>0</v>
      </c>
      <c r="X58">
        <f t="shared" si="69"/>
        <v>0</v>
      </c>
      <c r="Y58">
        <f t="shared" si="69"/>
        <v>0</v>
      </c>
      <c r="Z58">
        <f t="shared" si="69"/>
        <v>0</v>
      </c>
      <c r="AA58">
        <f t="shared" si="69"/>
        <v>0</v>
      </c>
      <c r="AB58">
        <f t="shared" si="69"/>
        <v>0</v>
      </c>
      <c r="AC58">
        <f t="shared" si="69"/>
        <v>0</v>
      </c>
      <c r="AD58">
        <f t="shared" si="69"/>
        <v>0</v>
      </c>
      <c r="AE58">
        <f t="shared" si="69"/>
        <v>0</v>
      </c>
      <c r="AF58">
        <f t="shared" si="69"/>
        <v>0</v>
      </c>
      <c r="AG58">
        <f t="shared" si="2"/>
        <v>0</v>
      </c>
      <c r="AH58">
        <f t="shared" si="3"/>
        <v>0</v>
      </c>
      <c r="AI58">
        <f t="shared" si="4"/>
        <v>0</v>
      </c>
      <c r="AJ58">
        <f t="shared" si="5"/>
        <v>0</v>
      </c>
      <c r="AK58">
        <f t="shared" si="6"/>
        <v>0</v>
      </c>
      <c r="AL58">
        <f t="shared" si="7"/>
        <v>0</v>
      </c>
      <c r="AM58">
        <f t="shared" si="8"/>
        <v>0</v>
      </c>
      <c r="AN58">
        <f t="shared" si="9"/>
        <v>0</v>
      </c>
      <c r="AO58">
        <f t="shared" si="10"/>
        <v>0</v>
      </c>
      <c r="AP58">
        <f t="shared" si="11"/>
        <v>0</v>
      </c>
    </row>
    <row r="59" spans="1:42" x14ac:dyDescent="0.35">
      <c r="A59">
        <v>57</v>
      </c>
      <c r="B59" t="str">
        <f>'Techs-Fuels Updated'!D58</f>
        <v>MKTRDXKH00</v>
      </c>
      <c r="C59" s="1">
        <f>'Techs-Fuels Updated'!W58</f>
        <v>0</v>
      </c>
      <c r="D59" s="1">
        <f t="shared" si="12"/>
        <v>0</v>
      </c>
      <c r="F59" s="1" t="str">
        <f t="shared" si="13"/>
        <v>MKTRDXKH00</v>
      </c>
      <c r="G59">
        <f t="shared" si="45"/>
        <v>0</v>
      </c>
      <c r="H59">
        <f t="shared" ref="H59:AF59" si="70">G59</f>
        <v>0</v>
      </c>
      <c r="I59">
        <f t="shared" si="70"/>
        <v>0</v>
      </c>
      <c r="J59">
        <f t="shared" si="70"/>
        <v>0</v>
      </c>
      <c r="K59">
        <f t="shared" si="70"/>
        <v>0</v>
      </c>
      <c r="L59">
        <f t="shared" si="70"/>
        <v>0</v>
      </c>
      <c r="M59">
        <f t="shared" si="70"/>
        <v>0</v>
      </c>
      <c r="N59">
        <f t="shared" si="70"/>
        <v>0</v>
      </c>
      <c r="O59">
        <f t="shared" si="70"/>
        <v>0</v>
      </c>
      <c r="P59">
        <f t="shared" si="70"/>
        <v>0</v>
      </c>
      <c r="Q59">
        <f t="shared" si="70"/>
        <v>0</v>
      </c>
      <c r="R59">
        <f t="shared" si="70"/>
        <v>0</v>
      </c>
      <c r="S59">
        <f t="shared" si="70"/>
        <v>0</v>
      </c>
      <c r="T59">
        <f t="shared" si="70"/>
        <v>0</v>
      </c>
      <c r="U59">
        <f t="shared" si="70"/>
        <v>0</v>
      </c>
      <c r="V59">
        <f t="shared" si="70"/>
        <v>0</v>
      </c>
      <c r="W59">
        <f t="shared" si="70"/>
        <v>0</v>
      </c>
      <c r="X59">
        <f t="shared" si="70"/>
        <v>0</v>
      </c>
      <c r="Y59">
        <f t="shared" si="70"/>
        <v>0</v>
      </c>
      <c r="Z59">
        <f t="shared" si="70"/>
        <v>0</v>
      </c>
      <c r="AA59">
        <f t="shared" si="70"/>
        <v>0</v>
      </c>
      <c r="AB59">
        <f t="shared" si="70"/>
        <v>0</v>
      </c>
      <c r="AC59">
        <f t="shared" si="70"/>
        <v>0</v>
      </c>
      <c r="AD59">
        <f t="shared" si="70"/>
        <v>0</v>
      </c>
      <c r="AE59">
        <f t="shared" si="70"/>
        <v>0</v>
      </c>
      <c r="AF59">
        <f t="shared" si="70"/>
        <v>0</v>
      </c>
      <c r="AG59">
        <f t="shared" si="2"/>
        <v>0</v>
      </c>
      <c r="AH59">
        <f t="shared" si="3"/>
        <v>0</v>
      </c>
      <c r="AI59">
        <f t="shared" si="4"/>
        <v>0</v>
      </c>
      <c r="AJ59">
        <f t="shared" si="5"/>
        <v>0</v>
      </c>
      <c r="AK59">
        <f t="shared" si="6"/>
        <v>0</v>
      </c>
      <c r="AL59">
        <f t="shared" si="7"/>
        <v>0</v>
      </c>
      <c r="AM59">
        <f t="shared" si="8"/>
        <v>0</v>
      </c>
      <c r="AN59">
        <f t="shared" si="9"/>
        <v>0</v>
      </c>
      <c r="AO59">
        <f t="shared" si="10"/>
        <v>0</v>
      </c>
      <c r="AP59">
        <f t="shared" si="11"/>
        <v>0</v>
      </c>
    </row>
    <row r="60" spans="1:42" x14ac:dyDescent="0.35">
      <c r="A60">
        <v>58</v>
      </c>
      <c r="B60" t="str">
        <f>'Techs-Fuels Updated'!D59</f>
        <v>XKTRDMKH00</v>
      </c>
      <c r="C60" s="1">
        <f>'Techs-Fuels Updated'!W59</f>
        <v>0</v>
      </c>
      <c r="D60" s="1">
        <f t="shared" si="12"/>
        <v>0</v>
      </c>
      <c r="F60" s="1" t="str">
        <f t="shared" si="13"/>
        <v>XKTRDMKH00</v>
      </c>
      <c r="G60">
        <f t="shared" si="45"/>
        <v>0</v>
      </c>
      <c r="H60">
        <f t="shared" ref="H60:AF60" si="71">G60</f>
        <v>0</v>
      </c>
      <c r="I60">
        <f t="shared" si="71"/>
        <v>0</v>
      </c>
      <c r="J60">
        <f t="shared" si="71"/>
        <v>0</v>
      </c>
      <c r="K60">
        <f t="shared" si="71"/>
        <v>0</v>
      </c>
      <c r="L60">
        <f t="shared" si="71"/>
        <v>0</v>
      </c>
      <c r="M60">
        <f t="shared" si="71"/>
        <v>0</v>
      </c>
      <c r="N60">
        <f t="shared" si="71"/>
        <v>0</v>
      </c>
      <c r="O60">
        <f t="shared" si="71"/>
        <v>0</v>
      </c>
      <c r="P60">
        <f t="shared" si="71"/>
        <v>0</v>
      </c>
      <c r="Q60">
        <f t="shared" si="71"/>
        <v>0</v>
      </c>
      <c r="R60">
        <f t="shared" si="71"/>
        <v>0</v>
      </c>
      <c r="S60">
        <f t="shared" si="71"/>
        <v>0</v>
      </c>
      <c r="T60">
        <f t="shared" si="71"/>
        <v>0</v>
      </c>
      <c r="U60">
        <f t="shared" si="71"/>
        <v>0</v>
      </c>
      <c r="V60">
        <f t="shared" si="71"/>
        <v>0</v>
      </c>
      <c r="W60">
        <f t="shared" si="71"/>
        <v>0</v>
      </c>
      <c r="X60">
        <f t="shared" si="71"/>
        <v>0</v>
      </c>
      <c r="Y60">
        <f t="shared" si="71"/>
        <v>0</v>
      </c>
      <c r="Z60">
        <f t="shared" si="71"/>
        <v>0</v>
      </c>
      <c r="AA60">
        <f t="shared" si="71"/>
        <v>0</v>
      </c>
      <c r="AB60">
        <f t="shared" si="71"/>
        <v>0</v>
      </c>
      <c r="AC60">
        <f t="shared" si="71"/>
        <v>0</v>
      </c>
      <c r="AD60">
        <f t="shared" si="71"/>
        <v>0</v>
      </c>
      <c r="AE60">
        <f t="shared" si="71"/>
        <v>0</v>
      </c>
      <c r="AF60">
        <f t="shared" si="71"/>
        <v>0</v>
      </c>
      <c r="AG60">
        <f t="shared" si="2"/>
        <v>0</v>
      </c>
      <c r="AH60">
        <f t="shared" si="3"/>
        <v>0</v>
      </c>
      <c r="AI60">
        <f t="shared" si="4"/>
        <v>0</v>
      </c>
      <c r="AJ60">
        <f t="shared" si="5"/>
        <v>0</v>
      </c>
      <c r="AK60">
        <f t="shared" si="6"/>
        <v>0</v>
      </c>
      <c r="AL60">
        <f t="shared" si="7"/>
        <v>0</v>
      </c>
      <c r="AM60">
        <f t="shared" si="8"/>
        <v>0</v>
      </c>
      <c r="AN60">
        <f t="shared" si="9"/>
        <v>0</v>
      </c>
      <c r="AO60">
        <f t="shared" si="10"/>
        <v>0</v>
      </c>
      <c r="AP60">
        <f t="shared" si="11"/>
        <v>0</v>
      </c>
    </row>
    <row r="61" spans="1:42" x14ac:dyDescent="0.35">
      <c r="A61">
        <v>59</v>
      </c>
      <c r="B61" t="str">
        <f>'Techs-Fuels Updated'!D60</f>
        <v>MKTRDBGH00</v>
      </c>
      <c r="C61" s="1">
        <f>'Techs-Fuels Updated'!W60</f>
        <v>0</v>
      </c>
      <c r="D61" s="1">
        <f t="shared" si="12"/>
        <v>0</v>
      </c>
      <c r="F61" s="1" t="str">
        <f t="shared" si="13"/>
        <v>MKTRDBGH00</v>
      </c>
      <c r="G61">
        <f t="shared" si="45"/>
        <v>0</v>
      </c>
      <c r="H61">
        <f t="shared" ref="H61:AF61" si="72">G61</f>
        <v>0</v>
      </c>
      <c r="I61">
        <f t="shared" si="72"/>
        <v>0</v>
      </c>
      <c r="J61">
        <f t="shared" si="72"/>
        <v>0</v>
      </c>
      <c r="K61">
        <f t="shared" si="72"/>
        <v>0</v>
      </c>
      <c r="L61">
        <f t="shared" si="72"/>
        <v>0</v>
      </c>
      <c r="M61">
        <f t="shared" si="72"/>
        <v>0</v>
      </c>
      <c r="N61">
        <f t="shared" si="72"/>
        <v>0</v>
      </c>
      <c r="O61">
        <f t="shared" si="72"/>
        <v>0</v>
      </c>
      <c r="P61">
        <f t="shared" si="72"/>
        <v>0</v>
      </c>
      <c r="Q61">
        <f t="shared" si="72"/>
        <v>0</v>
      </c>
      <c r="R61">
        <f t="shared" si="72"/>
        <v>0</v>
      </c>
      <c r="S61">
        <f t="shared" si="72"/>
        <v>0</v>
      </c>
      <c r="T61">
        <f t="shared" si="72"/>
        <v>0</v>
      </c>
      <c r="U61">
        <f t="shared" si="72"/>
        <v>0</v>
      </c>
      <c r="V61">
        <f t="shared" si="72"/>
        <v>0</v>
      </c>
      <c r="W61">
        <f t="shared" si="72"/>
        <v>0</v>
      </c>
      <c r="X61">
        <f t="shared" si="72"/>
        <v>0</v>
      </c>
      <c r="Y61">
        <f t="shared" si="72"/>
        <v>0</v>
      </c>
      <c r="Z61">
        <f t="shared" si="72"/>
        <v>0</v>
      </c>
      <c r="AA61">
        <f t="shared" si="72"/>
        <v>0</v>
      </c>
      <c r="AB61">
        <f t="shared" si="72"/>
        <v>0</v>
      </c>
      <c r="AC61">
        <f t="shared" si="72"/>
        <v>0</v>
      </c>
      <c r="AD61">
        <f t="shared" si="72"/>
        <v>0</v>
      </c>
      <c r="AE61">
        <f t="shared" si="72"/>
        <v>0</v>
      </c>
      <c r="AF61">
        <f t="shared" si="72"/>
        <v>0</v>
      </c>
      <c r="AG61">
        <f t="shared" si="2"/>
        <v>0</v>
      </c>
      <c r="AH61">
        <f t="shared" si="3"/>
        <v>0</v>
      </c>
      <c r="AI61">
        <f t="shared" si="4"/>
        <v>0</v>
      </c>
      <c r="AJ61">
        <f t="shared" si="5"/>
        <v>0</v>
      </c>
      <c r="AK61">
        <f t="shared" si="6"/>
        <v>0</v>
      </c>
      <c r="AL61">
        <f t="shared" si="7"/>
        <v>0</v>
      </c>
      <c r="AM61">
        <f t="shared" si="8"/>
        <v>0</v>
      </c>
      <c r="AN61">
        <f t="shared" si="9"/>
        <v>0</v>
      </c>
      <c r="AO61">
        <f t="shared" si="10"/>
        <v>0</v>
      </c>
      <c r="AP61">
        <f t="shared" si="11"/>
        <v>0</v>
      </c>
    </row>
    <row r="62" spans="1:42" x14ac:dyDescent="0.35">
      <c r="A62">
        <v>60</v>
      </c>
      <c r="B62" t="str">
        <f>'Techs-Fuels Updated'!D61</f>
        <v>BGTRDMKH00</v>
      </c>
      <c r="C62" s="1">
        <f>'Techs-Fuels Updated'!W61</f>
        <v>0</v>
      </c>
      <c r="D62" s="1">
        <f t="shared" si="12"/>
        <v>0</v>
      </c>
      <c r="F62" s="1" t="str">
        <f t="shared" si="13"/>
        <v>BGTRDMKH00</v>
      </c>
      <c r="G62">
        <f t="shared" si="45"/>
        <v>0</v>
      </c>
      <c r="H62">
        <f t="shared" ref="H62:AF62" si="73">G62</f>
        <v>0</v>
      </c>
      <c r="I62">
        <f t="shared" si="73"/>
        <v>0</v>
      </c>
      <c r="J62">
        <f t="shared" si="73"/>
        <v>0</v>
      </c>
      <c r="K62">
        <f t="shared" si="73"/>
        <v>0</v>
      </c>
      <c r="L62">
        <f t="shared" si="73"/>
        <v>0</v>
      </c>
      <c r="M62">
        <f t="shared" si="73"/>
        <v>0</v>
      </c>
      <c r="N62">
        <f t="shared" si="73"/>
        <v>0</v>
      </c>
      <c r="O62">
        <f t="shared" si="73"/>
        <v>0</v>
      </c>
      <c r="P62">
        <f t="shared" si="73"/>
        <v>0</v>
      </c>
      <c r="Q62">
        <f t="shared" si="73"/>
        <v>0</v>
      </c>
      <c r="R62">
        <f t="shared" si="73"/>
        <v>0</v>
      </c>
      <c r="S62">
        <f t="shared" si="73"/>
        <v>0</v>
      </c>
      <c r="T62">
        <f t="shared" si="73"/>
        <v>0</v>
      </c>
      <c r="U62">
        <f t="shared" si="73"/>
        <v>0</v>
      </c>
      <c r="V62">
        <f t="shared" si="73"/>
        <v>0</v>
      </c>
      <c r="W62">
        <f t="shared" si="73"/>
        <v>0</v>
      </c>
      <c r="X62">
        <f t="shared" si="73"/>
        <v>0</v>
      </c>
      <c r="Y62">
        <f t="shared" si="73"/>
        <v>0</v>
      </c>
      <c r="Z62">
        <f t="shared" si="73"/>
        <v>0</v>
      </c>
      <c r="AA62">
        <f t="shared" si="73"/>
        <v>0</v>
      </c>
      <c r="AB62">
        <f t="shared" si="73"/>
        <v>0</v>
      </c>
      <c r="AC62">
        <f t="shared" si="73"/>
        <v>0</v>
      </c>
      <c r="AD62">
        <f t="shared" si="73"/>
        <v>0</v>
      </c>
      <c r="AE62">
        <f t="shared" si="73"/>
        <v>0</v>
      </c>
      <c r="AF62">
        <f t="shared" si="73"/>
        <v>0</v>
      </c>
      <c r="AG62">
        <f t="shared" si="2"/>
        <v>0</v>
      </c>
      <c r="AH62">
        <f t="shared" si="3"/>
        <v>0</v>
      </c>
      <c r="AI62">
        <f t="shared" si="4"/>
        <v>0</v>
      </c>
      <c r="AJ62">
        <f t="shared" si="5"/>
        <v>0</v>
      </c>
      <c r="AK62">
        <f t="shared" si="6"/>
        <v>0</v>
      </c>
      <c r="AL62">
        <f t="shared" si="7"/>
        <v>0</v>
      </c>
      <c r="AM62">
        <f t="shared" si="8"/>
        <v>0</v>
      </c>
      <c r="AN62">
        <f t="shared" si="9"/>
        <v>0</v>
      </c>
      <c r="AO62">
        <f t="shared" si="10"/>
        <v>0</v>
      </c>
      <c r="AP62">
        <f t="shared" si="11"/>
        <v>0</v>
      </c>
    </row>
    <row r="63" spans="1:42" x14ac:dyDescent="0.35">
      <c r="A63">
        <v>61</v>
      </c>
      <c r="B63" t="str">
        <f>'Techs-Fuels Updated'!D62</f>
        <v>MKTRDGRH00</v>
      </c>
      <c r="C63" s="1">
        <f>'Techs-Fuels Updated'!W62</f>
        <v>0</v>
      </c>
      <c r="D63" s="1">
        <f t="shared" si="12"/>
        <v>0</v>
      </c>
      <c r="F63" s="1" t="str">
        <f t="shared" si="13"/>
        <v>MKTRDGRH00</v>
      </c>
      <c r="G63">
        <f t="shared" si="45"/>
        <v>0</v>
      </c>
      <c r="H63">
        <f t="shared" ref="H63:AF63" si="74">G63</f>
        <v>0</v>
      </c>
      <c r="I63">
        <f t="shared" si="74"/>
        <v>0</v>
      </c>
      <c r="J63">
        <f t="shared" si="74"/>
        <v>0</v>
      </c>
      <c r="K63">
        <f t="shared" si="74"/>
        <v>0</v>
      </c>
      <c r="L63">
        <f t="shared" si="74"/>
        <v>0</v>
      </c>
      <c r="M63">
        <f t="shared" si="74"/>
        <v>0</v>
      </c>
      <c r="N63">
        <f t="shared" si="74"/>
        <v>0</v>
      </c>
      <c r="O63">
        <f t="shared" si="74"/>
        <v>0</v>
      </c>
      <c r="P63">
        <f t="shared" si="74"/>
        <v>0</v>
      </c>
      <c r="Q63">
        <f t="shared" si="74"/>
        <v>0</v>
      </c>
      <c r="R63">
        <f t="shared" si="74"/>
        <v>0</v>
      </c>
      <c r="S63">
        <f t="shared" si="74"/>
        <v>0</v>
      </c>
      <c r="T63">
        <f t="shared" si="74"/>
        <v>0</v>
      </c>
      <c r="U63">
        <f t="shared" si="74"/>
        <v>0</v>
      </c>
      <c r="V63">
        <f t="shared" si="74"/>
        <v>0</v>
      </c>
      <c r="W63">
        <f t="shared" si="74"/>
        <v>0</v>
      </c>
      <c r="X63">
        <f t="shared" si="74"/>
        <v>0</v>
      </c>
      <c r="Y63">
        <f t="shared" si="74"/>
        <v>0</v>
      </c>
      <c r="Z63">
        <f t="shared" si="74"/>
        <v>0</v>
      </c>
      <c r="AA63">
        <f t="shared" si="74"/>
        <v>0</v>
      </c>
      <c r="AB63">
        <f t="shared" si="74"/>
        <v>0</v>
      </c>
      <c r="AC63">
        <f t="shared" si="74"/>
        <v>0</v>
      </c>
      <c r="AD63">
        <f t="shared" si="74"/>
        <v>0</v>
      </c>
      <c r="AE63">
        <f t="shared" si="74"/>
        <v>0</v>
      </c>
      <c r="AF63">
        <f t="shared" si="74"/>
        <v>0</v>
      </c>
      <c r="AG63">
        <f t="shared" si="2"/>
        <v>0</v>
      </c>
      <c r="AH63">
        <f t="shared" si="3"/>
        <v>0</v>
      </c>
      <c r="AI63">
        <f t="shared" si="4"/>
        <v>0</v>
      </c>
      <c r="AJ63">
        <f t="shared" si="5"/>
        <v>0</v>
      </c>
      <c r="AK63">
        <f t="shared" si="6"/>
        <v>0</v>
      </c>
      <c r="AL63">
        <f t="shared" si="7"/>
        <v>0</v>
      </c>
      <c r="AM63">
        <f t="shared" si="8"/>
        <v>0</v>
      </c>
      <c r="AN63">
        <f t="shared" si="9"/>
        <v>0</v>
      </c>
      <c r="AO63">
        <f t="shared" si="10"/>
        <v>0</v>
      </c>
      <c r="AP63">
        <f t="shared" si="11"/>
        <v>0</v>
      </c>
    </row>
    <row r="64" spans="1:42" x14ac:dyDescent="0.35">
      <c r="A64">
        <v>62</v>
      </c>
      <c r="B64" t="str">
        <f>'Techs-Fuels Updated'!D63</f>
        <v>GRTRDMKH00</v>
      </c>
      <c r="C64" s="1">
        <f>'Techs-Fuels Updated'!W63</f>
        <v>0</v>
      </c>
      <c r="D64" s="1">
        <f t="shared" si="12"/>
        <v>0</v>
      </c>
      <c r="F64" s="1" t="str">
        <f t="shared" si="13"/>
        <v>GRTRDMKH00</v>
      </c>
      <c r="G64">
        <f t="shared" si="45"/>
        <v>0</v>
      </c>
      <c r="H64">
        <f t="shared" ref="H64:AF64" si="75">G64</f>
        <v>0</v>
      </c>
      <c r="I64">
        <f t="shared" si="75"/>
        <v>0</v>
      </c>
      <c r="J64">
        <f t="shared" si="75"/>
        <v>0</v>
      </c>
      <c r="K64">
        <f t="shared" si="75"/>
        <v>0</v>
      </c>
      <c r="L64">
        <f t="shared" si="75"/>
        <v>0</v>
      </c>
      <c r="M64">
        <f t="shared" si="75"/>
        <v>0</v>
      </c>
      <c r="N64">
        <f t="shared" si="75"/>
        <v>0</v>
      </c>
      <c r="O64">
        <f t="shared" si="75"/>
        <v>0</v>
      </c>
      <c r="P64">
        <f t="shared" si="75"/>
        <v>0</v>
      </c>
      <c r="Q64">
        <f t="shared" si="75"/>
        <v>0</v>
      </c>
      <c r="R64">
        <f t="shared" si="75"/>
        <v>0</v>
      </c>
      <c r="S64">
        <f t="shared" si="75"/>
        <v>0</v>
      </c>
      <c r="T64">
        <f t="shared" si="75"/>
        <v>0</v>
      </c>
      <c r="U64">
        <f t="shared" si="75"/>
        <v>0</v>
      </c>
      <c r="V64">
        <f t="shared" si="75"/>
        <v>0</v>
      </c>
      <c r="W64">
        <f t="shared" si="75"/>
        <v>0</v>
      </c>
      <c r="X64">
        <f t="shared" si="75"/>
        <v>0</v>
      </c>
      <c r="Y64">
        <f t="shared" si="75"/>
        <v>0</v>
      </c>
      <c r="Z64">
        <f t="shared" si="75"/>
        <v>0</v>
      </c>
      <c r="AA64">
        <f t="shared" si="75"/>
        <v>0</v>
      </c>
      <c r="AB64">
        <f t="shared" si="75"/>
        <v>0</v>
      </c>
      <c r="AC64">
        <f t="shared" si="75"/>
        <v>0</v>
      </c>
      <c r="AD64">
        <f t="shared" si="75"/>
        <v>0</v>
      </c>
      <c r="AE64">
        <f t="shared" si="75"/>
        <v>0</v>
      </c>
      <c r="AF64">
        <f t="shared" si="75"/>
        <v>0</v>
      </c>
      <c r="AG64">
        <f t="shared" si="2"/>
        <v>0</v>
      </c>
      <c r="AH64">
        <f t="shared" si="3"/>
        <v>0</v>
      </c>
      <c r="AI64">
        <f t="shared" si="4"/>
        <v>0</v>
      </c>
      <c r="AJ64">
        <f t="shared" si="5"/>
        <v>0</v>
      </c>
      <c r="AK64">
        <f t="shared" si="6"/>
        <v>0</v>
      </c>
      <c r="AL64">
        <f t="shared" si="7"/>
        <v>0</v>
      </c>
      <c r="AM64">
        <f t="shared" si="8"/>
        <v>0</v>
      </c>
      <c r="AN64">
        <f t="shared" si="9"/>
        <v>0</v>
      </c>
      <c r="AO64">
        <f t="shared" si="10"/>
        <v>0</v>
      </c>
      <c r="AP64">
        <f t="shared" si="11"/>
        <v>0</v>
      </c>
    </row>
    <row r="65" spans="1:42" x14ac:dyDescent="0.35">
      <c r="A65">
        <v>63</v>
      </c>
      <c r="B65" t="str">
        <f>'Techs-Fuels Updated'!D64</f>
        <v>MKTRDRSH00</v>
      </c>
      <c r="C65" s="1">
        <f>'Techs-Fuels Updated'!W64</f>
        <v>0</v>
      </c>
      <c r="D65" s="1">
        <f t="shared" si="12"/>
        <v>0</v>
      </c>
      <c r="F65" s="1" t="str">
        <f t="shared" si="13"/>
        <v>MKTRDRSH00</v>
      </c>
      <c r="G65">
        <f t="shared" si="45"/>
        <v>0</v>
      </c>
      <c r="H65">
        <f t="shared" ref="H65:AF65" si="76">G65</f>
        <v>0</v>
      </c>
      <c r="I65">
        <f t="shared" si="76"/>
        <v>0</v>
      </c>
      <c r="J65">
        <f t="shared" si="76"/>
        <v>0</v>
      </c>
      <c r="K65">
        <f t="shared" si="76"/>
        <v>0</v>
      </c>
      <c r="L65">
        <f t="shared" si="76"/>
        <v>0</v>
      </c>
      <c r="M65">
        <f t="shared" si="76"/>
        <v>0</v>
      </c>
      <c r="N65">
        <f t="shared" si="76"/>
        <v>0</v>
      </c>
      <c r="O65">
        <f t="shared" si="76"/>
        <v>0</v>
      </c>
      <c r="P65">
        <f t="shared" si="76"/>
        <v>0</v>
      </c>
      <c r="Q65">
        <f t="shared" si="76"/>
        <v>0</v>
      </c>
      <c r="R65">
        <f t="shared" si="76"/>
        <v>0</v>
      </c>
      <c r="S65">
        <f t="shared" si="76"/>
        <v>0</v>
      </c>
      <c r="T65">
        <f t="shared" si="76"/>
        <v>0</v>
      </c>
      <c r="U65">
        <f t="shared" si="76"/>
        <v>0</v>
      </c>
      <c r="V65">
        <f t="shared" si="76"/>
        <v>0</v>
      </c>
      <c r="W65">
        <f t="shared" si="76"/>
        <v>0</v>
      </c>
      <c r="X65">
        <f t="shared" si="76"/>
        <v>0</v>
      </c>
      <c r="Y65">
        <f t="shared" si="76"/>
        <v>0</v>
      </c>
      <c r="Z65">
        <f t="shared" si="76"/>
        <v>0</v>
      </c>
      <c r="AA65">
        <f t="shared" si="76"/>
        <v>0</v>
      </c>
      <c r="AB65">
        <f t="shared" si="76"/>
        <v>0</v>
      </c>
      <c r="AC65">
        <f t="shared" si="76"/>
        <v>0</v>
      </c>
      <c r="AD65">
        <f t="shared" si="76"/>
        <v>0</v>
      </c>
      <c r="AE65">
        <f t="shared" si="76"/>
        <v>0</v>
      </c>
      <c r="AF65">
        <f t="shared" si="76"/>
        <v>0</v>
      </c>
      <c r="AG65">
        <f t="shared" si="2"/>
        <v>0</v>
      </c>
      <c r="AH65">
        <f t="shared" si="3"/>
        <v>0</v>
      </c>
      <c r="AI65">
        <f t="shared" si="4"/>
        <v>0</v>
      </c>
      <c r="AJ65">
        <f t="shared" si="5"/>
        <v>0</v>
      </c>
      <c r="AK65">
        <f t="shared" si="6"/>
        <v>0</v>
      </c>
      <c r="AL65">
        <f t="shared" si="7"/>
        <v>0</v>
      </c>
      <c r="AM65">
        <f t="shared" si="8"/>
        <v>0</v>
      </c>
      <c r="AN65">
        <f t="shared" si="9"/>
        <v>0</v>
      </c>
      <c r="AO65">
        <f t="shared" si="10"/>
        <v>0</v>
      </c>
      <c r="AP65">
        <f t="shared" si="11"/>
        <v>0</v>
      </c>
    </row>
    <row r="66" spans="1:42" x14ac:dyDescent="0.35">
      <c r="A66">
        <v>64</v>
      </c>
      <c r="B66" t="str">
        <f>'Techs-Fuels Updated'!D65</f>
        <v>RSTRDMKH00</v>
      </c>
      <c r="C66" s="1">
        <f>'Techs-Fuels Updated'!W65</f>
        <v>0</v>
      </c>
      <c r="D66" s="1">
        <f t="shared" si="12"/>
        <v>0</v>
      </c>
      <c r="F66" s="1" t="str">
        <f t="shared" si="13"/>
        <v>RSTRDMKH00</v>
      </c>
      <c r="G66">
        <f t="shared" si="45"/>
        <v>0</v>
      </c>
      <c r="H66">
        <f t="shared" ref="H66:AF66" si="77">G66</f>
        <v>0</v>
      </c>
      <c r="I66">
        <f t="shared" si="77"/>
        <v>0</v>
      </c>
      <c r="J66">
        <f t="shared" si="77"/>
        <v>0</v>
      </c>
      <c r="K66">
        <f t="shared" si="77"/>
        <v>0</v>
      </c>
      <c r="L66">
        <f t="shared" si="77"/>
        <v>0</v>
      </c>
      <c r="M66">
        <f t="shared" si="77"/>
        <v>0</v>
      </c>
      <c r="N66">
        <f t="shared" si="77"/>
        <v>0</v>
      </c>
      <c r="O66">
        <f t="shared" si="77"/>
        <v>0</v>
      </c>
      <c r="P66">
        <f t="shared" si="77"/>
        <v>0</v>
      </c>
      <c r="Q66">
        <f t="shared" si="77"/>
        <v>0</v>
      </c>
      <c r="R66">
        <f t="shared" si="77"/>
        <v>0</v>
      </c>
      <c r="S66">
        <f t="shared" si="77"/>
        <v>0</v>
      </c>
      <c r="T66">
        <f t="shared" si="77"/>
        <v>0</v>
      </c>
      <c r="U66">
        <f t="shared" si="77"/>
        <v>0</v>
      </c>
      <c r="V66">
        <f t="shared" si="77"/>
        <v>0</v>
      </c>
      <c r="W66">
        <f t="shared" si="77"/>
        <v>0</v>
      </c>
      <c r="X66">
        <f t="shared" si="77"/>
        <v>0</v>
      </c>
      <c r="Y66">
        <f t="shared" si="77"/>
        <v>0</v>
      </c>
      <c r="Z66">
        <f t="shared" si="77"/>
        <v>0</v>
      </c>
      <c r="AA66">
        <f t="shared" si="77"/>
        <v>0</v>
      </c>
      <c r="AB66">
        <f t="shared" si="77"/>
        <v>0</v>
      </c>
      <c r="AC66">
        <f t="shared" si="77"/>
        <v>0</v>
      </c>
      <c r="AD66">
        <f t="shared" si="77"/>
        <v>0</v>
      </c>
      <c r="AE66">
        <f t="shared" si="77"/>
        <v>0</v>
      </c>
      <c r="AF66">
        <f t="shared" si="77"/>
        <v>0</v>
      </c>
      <c r="AG66">
        <f t="shared" si="2"/>
        <v>0</v>
      </c>
      <c r="AH66">
        <f t="shared" si="3"/>
        <v>0</v>
      </c>
      <c r="AI66">
        <f t="shared" si="4"/>
        <v>0</v>
      </c>
      <c r="AJ66">
        <f t="shared" si="5"/>
        <v>0</v>
      </c>
      <c r="AK66">
        <f t="shared" si="6"/>
        <v>0</v>
      </c>
      <c r="AL66">
        <f t="shared" si="7"/>
        <v>0</v>
      </c>
      <c r="AM66">
        <f t="shared" si="8"/>
        <v>0</v>
      </c>
      <c r="AN66">
        <f t="shared" si="9"/>
        <v>0</v>
      </c>
      <c r="AO66">
        <f t="shared" si="10"/>
        <v>0</v>
      </c>
      <c r="AP66">
        <f t="shared" si="11"/>
        <v>0</v>
      </c>
    </row>
    <row r="67" spans="1:42" x14ac:dyDescent="0.35">
      <c r="A67">
        <v>65</v>
      </c>
      <c r="B67" t="str">
        <f>'Techs-Fuels Updated'!D66</f>
        <v>MEPELBS000</v>
      </c>
      <c r="C67" s="1">
        <f>'Techs-Fuels Updated'!W66</f>
        <v>999999</v>
      </c>
      <c r="D67" s="1">
        <f t="shared" si="12"/>
        <v>999999</v>
      </c>
      <c r="F67" s="1" t="str">
        <f t="shared" si="13"/>
        <v>MEPELBS000</v>
      </c>
      <c r="G67">
        <f t="shared" ref="G67:G98" si="78">D67</f>
        <v>999999</v>
      </c>
      <c r="H67">
        <f t="shared" ref="H67:AF67" si="79">G67</f>
        <v>999999</v>
      </c>
      <c r="I67">
        <f t="shared" si="79"/>
        <v>999999</v>
      </c>
      <c r="J67">
        <f t="shared" si="79"/>
        <v>999999</v>
      </c>
      <c r="K67">
        <f t="shared" si="79"/>
        <v>999999</v>
      </c>
      <c r="L67">
        <f t="shared" si="79"/>
        <v>999999</v>
      </c>
      <c r="M67">
        <f t="shared" si="79"/>
        <v>999999</v>
      </c>
      <c r="N67">
        <f t="shared" si="79"/>
        <v>999999</v>
      </c>
      <c r="O67">
        <f t="shared" si="79"/>
        <v>999999</v>
      </c>
      <c r="P67">
        <f t="shared" si="79"/>
        <v>999999</v>
      </c>
      <c r="Q67">
        <f t="shared" si="79"/>
        <v>999999</v>
      </c>
      <c r="R67">
        <f t="shared" si="79"/>
        <v>999999</v>
      </c>
      <c r="S67">
        <f t="shared" si="79"/>
        <v>999999</v>
      </c>
      <c r="T67">
        <f t="shared" si="79"/>
        <v>999999</v>
      </c>
      <c r="U67">
        <f t="shared" si="79"/>
        <v>999999</v>
      </c>
      <c r="V67">
        <f t="shared" si="79"/>
        <v>999999</v>
      </c>
      <c r="W67">
        <f t="shared" si="79"/>
        <v>999999</v>
      </c>
      <c r="X67">
        <f t="shared" si="79"/>
        <v>999999</v>
      </c>
      <c r="Y67">
        <f t="shared" si="79"/>
        <v>999999</v>
      </c>
      <c r="Z67">
        <f t="shared" si="79"/>
        <v>999999</v>
      </c>
      <c r="AA67">
        <f t="shared" si="79"/>
        <v>999999</v>
      </c>
      <c r="AB67">
        <f t="shared" si="79"/>
        <v>999999</v>
      </c>
      <c r="AC67">
        <f t="shared" si="79"/>
        <v>999999</v>
      </c>
      <c r="AD67">
        <f t="shared" si="79"/>
        <v>999999</v>
      </c>
      <c r="AE67">
        <f t="shared" si="79"/>
        <v>999999</v>
      </c>
      <c r="AF67">
        <f t="shared" si="79"/>
        <v>999999</v>
      </c>
      <c r="AG67">
        <f t="shared" ref="AG67:AG110" si="80">AF67</f>
        <v>999999</v>
      </c>
      <c r="AH67">
        <f t="shared" ref="AH67:AH110" si="81">AG67</f>
        <v>999999</v>
      </c>
      <c r="AI67">
        <f t="shared" ref="AI67:AI110" si="82">AH67</f>
        <v>999999</v>
      </c>
      <c r="AJ67">
        <f t="shared" ref="AJ67:AJ110" si="83">AI67</f>
        <v>999999</v>
      </c>
      <c r="AK67">
        <f t="shared" ref="AK67:AK110" si="84">AJ67</f>
        <v>999999</v>
      </c>
      <c r="AL67">
        <f t="shared" ref="AL67:AL110" si="85">AK67</f>
        <v>999999</v>
      </c>
      <c r="AM67">
        <f t="shared" ref="AM67:AM110" si="86">AL67</f>
        <v>999999</v>
      </c>
      <c r="AN67">
        <f t="shared" ref="AN67:AN110" si="87">AM67</f>
        <v>999999</v>
      </c>
      <c r="AO67">
        <f t="shared" ref="AO67:AO110" si="88">AN67</f>
        <v>999999</v>
      </c>
      <c r="AP67">
        <f t="shared" ref="AP67:AP110" si="89">AO67</f>
        <v>999999</v>
      </c>
    </row>
    <row r="68" spans="1:42" x14ac:dyDescent="0.35">
      <c r="A68">
        <v>66</v>
      </c>
      <c r="B68" t="str">
        <f>'Techs-Fuels Updated'!D67</f>
        <v>MERCODM000</v>
      </c>
      <c r="C68" s="1" t="str">
        <f>'Techs-Fuels Updated'!W67</f>
        <v>NA</v>
      </c>
      <c r="D68" s="1">
        <v>0</v>
      </c>
      <c r="F68" s="1" t="str">
        <f t="shared" ref="F68:F110" si="90">B68</f>
        <v>MERCODM000</v>
      </c>
      <c r="G68">
        <f t="shared" si="78"/>
        <v>0</v>
      </c>
      <c r="H68">
        <f t="shared" ref="D68:U104" si="91">G68</f>
        <v>0</v>
      </c>
      <c r="I68">
        <f t="shared" si="91"/>
        <v>0</v>
      </c>
      <c r="J68">
        <f t="shared" si="91"/>
        <v>0</v>
      </c>
      <c r="K68">
        <f t="shared" si="91"/>
        <v>0</v>
      </c>
      <c r="L68">
        <f t="shared" si="91"/>
        <v>0</v>
      </c>
      <c r="M68">
        <f t="shared" si="91"/>
        <v>0</v>
      </c>
      <c r="N68">
        <f t="shared" si="91"/>
        <v>0</v>
      </c>
      <c r="O68">
        <f t="shared" si="91"/>
        <v>0</v>
      </c>
      <c r="P68">
        <f t="shared" si="91"/>
        <v>0</v>
      </c>
      <c r="Q68">
        <f t="shared" si="91"/>
        <v>0</v>
      </c>
      <c r="R68">
        <f t="shared" si="91"/>
        <v>0</v>
      </c>
      <c r="S68">
        <f t="shared" si="91"/>
        <v>0</v>
      </c>
      <c r="T68">
        <f t="shared" si="91"/>
        <v>0</v>
      </c>
      <c r="U68">
        <f t="shared" si="91"/>
        <v>0</v>
      </c>
      <c r="V68">
        <f t="shared" ref="V68:AF68" si="92">U68</f>
        <v>0</v>
      </c>
      <c r="W68">
        <f t="shared" si="92"/>
        <v>0</v>
      </c>
      <c r="X68">
        <f t="shared" si="92"/>
        <v>0</v>
      </c>
      <c r="Y68">
        <f t="shared" si="92"/>
        <v>0</v>
      </c>
      <c r="Z68">
        <f t="shared" si="92"/>
        <v>0</v>
      </c>
      <c r="AA68">
        <f t="shared" si="92"/>
        <v>0</v>
      </c>
      <c r="AB68">
        <f t="shared" si="92"/>
        <v>0</v>
      </c>
      <c r="AC68">
        <f t="shared" si="92"/>
        <v>0</v>
      </c>
      <c r="AD68">
        <f t="shared" si="92"/>
        <v>0</v>
      </c>
      <c r="AE68">
        <f t="shared" si="92"/>
        <v>0</v>
      </c>
      <c r="AF68">
        <f t="shared" si="92"/>
        <v>0</v>
      </c>
      <c r="AG68">
        <f t="shared" si="80"/>
        <v>0</v>
      </c>
      <c r="AH68">
        <f t="shared" si="81"/>
        <v>0</v>
      </c>
      <c r="AI68">
        <f t="shared" si="82"/>
        <v>0</v>
      </c>
      <c r="AJ68">
        <f t="shared" si="83"/>
        <v>0</v>
      </c>
      <c r="AK68">
        <f t="shared" si="84"/>
        <v>0</v>
      </c>
      <c r="AL68">
        <f t="shared" si="85"/>
        <v>0</v>
      </c>
      <c r="AM68">
        <f t="shared" si="86"/>
        <v>0</v>
      </c>
      <c r="AN68">
        <f t="shared" si="87"/>
        <v>0</v>
      </c>
      <c r="AO68">
        <f t="shared" si="88"/>
        <v>0</v>
      </c>
      <c r="AP68">
        <f t="shared" si="89"/>
        <v>0</v>
      </c>
    </row>
    <row r="69" spans="1:42" x14ac:dyDescent="0.35">
      <c r="A69">
        <v>67</v>
      </c>
      <c r="B69" t="str">
        <f>'Techs-Fuels Updated'!D68</f>
        <v>MERCOIM000</v>
      </c>
      <c r="C69" s="1" t="str">
        <f>'Techs-Fuels Updated'!W68</f>
        <v>NA</v>
      </c>
      <c r="D69" s="1">
        <v>0</v>
      </c>
      <c r="F69" s="1" t="str">
        <f t="shared" si="90"/>
        <v>MERCOIM000</v>
      </c>
      <c r="G69">
        <f t="shared" si="78"/>
        <v>0</v>
      </c>
      <c r="H69">
        <f t="shared" si="91"/>
        <v>0</v>
      </c>
      <c r="I69">
        <f t="shared" si="91"/>
        <v>0</v>
      </c>
      <c r="J69">
        <f t="shared" si="91"/>
        <v>0</v>
      </c>
      <c r="K69">
        <f t="shared" si="91"/>
        <v>0</v>
      </c>
      <c r="L69">
        <f t="shared" si="91"/>
        <v>0</v>
      </c>
      <c r="M69">
        <f t="shared" si="91"/>
        <v>0</v>
      </c>
      <c r="N69">
        <f t="shared" si="91"/>
        <v>0</v>
      </c>
      <c r="O69">
        <f t="shared" si="91"/>
        <v>0</v>
      </c>
      <c r="P69">
        <f t="shared" si="91"/>
        <v>0</v>
      </c>
      <c r="Q69">
        <f t="shared" si="91"/>
        <v>0</v>
      </c>
      <c r="R69">
        <f t="shared" si="91"/>
        <v>0</v>
      </c>
      <c r="S69">
        <f t="shared" si="91"/>
        <v>0</v>
      </c>
      <c r="T69">
        <f t="shared" si="91"/>
        <v>0</v>
      </c>
      <c r="U69">
        <f t="shared" si="91"/>
        <v>0</v>
      </c>
      <c r="V69">
        <f t="shared" ref="V69:AF69" si="93">U69</f>
        <v>0</v>
      </c>
      <c r="W69">
        <f t="shared" si="93"/>
        <v>0</v>
      </c>
      <c r="X69">
        <f t="shared" si="93"/>
        <v>0</v>
      </c>
      <c r="Y69">
        <f t="shared" si="93"/>
        <v>0</v>
      </c>
      <c r="Z69">
        <f t="shared" si="93"/>
        <v>0</v>
      </c>
      <c r="AA69">
        <f t="shared" si="93"/>
        <v>0</v>
      </c>
      <c r="AB69">
        <f t="shared" si="93"/>
        <v>0</v>
      </c>
      <c r="AC69">
        <f t="shared" si="93"/>
        <v>0</v>
      </c>
      <c r="AD69">
        <f t="shared" si="93"/>
        <v>0</v>
      </c>
      <c r="AE69">
        <f t="shared" si="93"/>
        <v>0</v>
      </c>
      <c r="AF69">
        <f t="shared" si="93"/>
        <v>0</v>
      </c>
      <c r="AG69">
        <f t="shared" si="80"/>
        <v>0</v>
      </c>
      <c r="AH69">
        <f t="shared" si="81"/>
        <v>0</v>
      </c>
      <c r="AI69">
        <f t="shared" si="82"/>
        <v>0</v>
      </c>
      <c r="AJ69">
        <f t="shared" si="83"/>
        <v>0</v>
      </c>
      <c r="AK69">
        <f t="shared" si="84"/>
        <v>0</v>
      </c>
      <c r="AL69">
        <f t="shared" si="85"/>
        <v>0</v>
      </c>
      <c r="AM69">
        <f t="shared" si="86"/>
        <v>0</v>
      </c>
      <c r="AN69">
        <f t="shared" si="87"/>
        <v>0</v>
      </c>
      <c r="AO69">
        <f t="shared" si="88"/>
        <v>0</v>
      </c>
      <c r="AP69">
        <f t="shared" si="89"/>
        <v>0</v>
      </c>
    </row>
    <row r="70" spans="1:42" x14ac:dyDescent="0.35">
      <c r="A70">
        <v>68</v>
      </c>
      <c r="B70" t="str">
        <f>'Techs-Fuels Updated'!D69</f>
        <v>MEPHYDMHI0</v>
      </c>
      <c r="C70" s="1" t="str">
        <f>'Techs-Fuels Updated'!W69</f>
        <v>NA</v>
      </c>
      <c r="D70" s="1">
        <v>0</v>
      </c>
      <c r="F70" s="1" t="str">
        <f t="shared" si="90"/>
        <v>MEPHYDMHI0</v>
      </c>
      <c r="G70">
        <f t="shared" si="78"/>
        <v>0</v>
      </c>
      <c r="H70">
        <f t="shared" si="91"/>
        <v>0</v>
      </c>
      <c r="I70">
        <f t="shared" si="91"/>
        <v>0</v>
      </c>
      <c r="J70">
        <f t="shared" si="91"/>
        <v>0</v>
      </c>
      <c r="K70">
        <f t="shared" si="91"/>
        <v>0</v>
      </c>
      <c r="L70">
        <f t="shared" si="91"/>
        <v>0</v>
      </c>
      <c r="M70">
        <f t="shared" si="91"/>
        <v>0</v>
      </c>
      <c r="N70">
        <f t="shared" si="91"/>
        <v>0</v>
      </c>
      <c r="O70">
        <f t="shared" si="91"/>
        <v>0</v>
      </c>
      <c r="P70">
        <f t="shared" si="91"/>
        <v>0</v>
      </c>
      <c r="Q70">
        <f t="shared" si="91"/>
        <v>0</v>
      </c>
      <c r="R70">
        <f t="shared" si="91"/>
        <v>0</v>
      </c>
      <c r="S70">
        <f t="shared" si="91"/>
        <v>0</v>
      </c>
      <c r="T70">
        <f t="shared" si="91"/>
        <v>0</v>
      </c>
      <c r="U70">
        <f t="shared" si="91"/>
        <v>0</v>
      </c>
      <c r="V70">
        <f t="shared" ref="V70:AF70" si="94">U70</f>
        <v>0</v>
      </c>
      <c r="W70">
        <f t="shared" si="94"/>
        <v>0</v>
      </c>
      <c r="X70">
        <f t="shared" si="94"/>
        <v>0</v>
      </c>
      <c r="Y70">
        <f t="shared" si="94"/>
        <v>0</v>
      </c>
      <c r="Z70">
        <f t="shared" si="94"/>
        <v>0</v>
      </c>
      <c r="AA70">
        <f t="shared" si="94"/>
        <v>0</v>
      </c>
      <c r="AB70">
        <f t="shared" si="94"/>
        <v>0</v>
      </c>
      <c r="AC70">
        <f t="shared" si="94"/>
        <v>0</v>
      </c>
      <c r="AD70">
        <f t="shared" si="94"/>
        <v>0</v>
      </c>
      <c r="AE70">
        <f t="shared" si="94"/>
        <v>0</v>
      </c>
      <c r="AF70">
        <f t="shared" si="94"/>
        <v>0</v>
      </c>
      <c r="AG70">
        <f t="shared" si="80"/>
        <v>0</v>
      </c>
      <c r="AH70">
        <f t="shared" si="81"/>
        <v>0</v>
      </c>
      <c r="AI70">
        <f t="shared" si="82"/>
        <v>0</v>
      </c>
      <c r="AJ70">
        <f t="shared" si="83"/>
        <v>0</v>
      </c>
      <c r="AK70">
        <f t="shared" si="84"/>
        <v>0</v>
      </c>
      <c r="AL70">
        <f t="shared" si="85"/>
        <v>0</v>
      </c>
      <c r="AM70">
        <f t="shared" si="86"/>
        <v>0</v>
      </c>
      <c r="AN70">
        <f t="shared" si="87"/>
        <v>0</v>
      </c>
      <c r="AO70">
        <f t="shared" si="88"/>
        <v>0</v>
      </c>
      <c r="AP70">
        <f t="shared" si="89"/>
        <v>0</v>
      </c>
    </row>
    <row r="71" spans="1:42" x14ac:dyDescent="0.35">
      <c r="A71">
        <v>69</v>
      </c>
      <c r="B71" t="str">
        <f>'Techs-Fuels Updated'!D70</f>
        <v>MEPHYDMHO0</v>
      </c>
      <c r="C71" s="1" t="str">
        <f>'Techs-Fuels Updated'!W70</f>
        <v>NA</v>
      </c>
      <c r="D71" s="1">
        <v>0</v>
      </c>
      <c r="F71" s="1" t="str">
        <f t="shared" si="90"/>
        <v>MEPHYDMHO0</v>
      </c>
      <c r="G71">
        <f t="shared" si="78"/>
        <v>0</v>
      </c>
      <c r="H71">
        <f t="shared" si="91"/>
        <v>0</v>
      </c>
      <c r="I71">
        <f t="shared" si="91"/>
        <v>0</v>
      </c>
      <c r="J71">
        <f t="shared" si="91"/>
        <v>0</v>
      </c>
      <c r="K71">
        <f t="shared" si="91"/>
        <v>0</v>
      </c>
      <c r="L71">
        <f t="shared" si="91"/>
        <v>0</v>
      </c>
      <c r="M71">
        <f t="shared" si="91"/>
        <v>0</v>
      </c>
      <c r="N71">
        <f t="shared" si="91"/>
        <v>0</v>
      </c>
      <c r="O71">
        <f t="shared" si="91"/>
        <v>0</v>
      </c>
      <c r="P71">
        <f t="shared" si="91"/>
        <v>0</v>
      </c>
      <c r="Q71">
        <f t="shared" si="91"/>
        <v>0</v>
      </c>
      <c r="R71">
        <f t="shared" si="91"/>
        <v>0</v>
      </c>
      <c r="S71">
        <f t="shared" si="91"/>
        <v>0</v>
      </c>
      <c r="T71">
        <f t="shared" si="91"/>
        <v>0</v>
      </c>
      <c r="U71">
        <f t="shared" si="91"/>
        <v>0</v>
      </c>
      <c r="V71">
        <f t="shared" ref="V71:AF71" si="95">U71</f>
        <v>0</v>
      </c>
      <c r="W71">
        <f t="shared" si="95"/>
        <v>0</v>
      </c>
      <c r="X71">
        <f t="shared" si="95"/>
        <v>0</v>
      </c>
      <c r="Y71">
        <f t="shared" si="95"/>
        <v>0</v>
      </c>
      <c r="Z71">
        <f t="shared" si="95"/>
        <v>0</v>
      </c>
      <c r="AA71">
        <f t="shared" si="95"/>
        <v>0</v>
      </c>
      <c r="AB71">
        <f t="shared" si="95"/>
        <v>0</v>
      </c>
      <c r="AC71">
        <f t="shared" si="95"/>
        <v>0</v>
      </c>
      <c r="AD71">
        <f t="shared" si="95"/>
        <v>0</v>
      </c>
      <c r="AE71">
        <f t="shared" si="95"/>
        <v>0</v>
      </c>
      <c r="AF71">
        <f t="shared" si="95"/>
        <v>0</v>
      </c>
      <c r="AG71">
        <f t="shared" si="80"/>
        <v>0</v>
      </c>
      <c r="AH71">
        <f t="shared" si="81"/>
        <v>0</v>
      </c>
      <c r="AI71">
        <f t="shared" si="82"/>
        <v>0</v>
      </c>
      <c r="AJ71">
        <f t="shared" si="83"/>
        <v>0</v>
      </c>
      <c r="AK71">
        <f t="shared" si="84"/>
        <v>0</v>
      </c>
      <c r="AL71">
        <f t="shared" si="85"/>
        <v>0</v>
      </c>
      <c r="AM71">
        <f t="shared" si="86"/>
        <v>0</v>
      </c>
      <c r="AN71">
        <f t="shared" si="87"/>
        <v>0</v>
      </c>
      <c r="AO71">
        <f t="shared" si="88"/>
        <v>0</v>
      </c>
      <c r="AP71">
        <f t="shared" si="89"/>
        <v>0</v>
      </c>
    </row>
    <row r="72" spans="1:42" x14ac:dyDescent="0.35">
      <c r="A72">
        <v>70</v>
      </c>
      <c r="B72" t="str">
        <f>'Techs-Fuels Updated'!D71</f>
        <v>MEPHYDMNO0</v>
      </c>
      <c r="C72" s="1">
        <f>'Techs-Fuels Updated'!W71</f>
        <v>3453</v>
      </c>
      <c r="D72" s="1">
        <f t="shared" si="91"/>
        <v>3453</v>
      </c>
      <c r="F72" s="1" t="str">
        <f t="shared" si="90"/>
        <v>MEPHYDMNO0</v>
      </c>
      <c r="G72">
        <f t="shared" si="78"/>
        <v>3453</v>
      </c>
      <c r="H72">
        <f t="shared" si="91"/>
        <v>3453</v>
      </c>
      <c r="I72">
        <f t="shared" si="91"/>
        <v>3453</v>
      </c>
      <c r="J72">
        <f t="shared" si="91"/>
        <v>3453</v>
      </c>
      <c r="K72">
        <f t="shared" si="91"/>
        <v>3453</v>
      </c>
      <c r="L72">
        <f t="shared" si="91"/>
        <v>3453</v>
      </c>
      <c r="M72">
        <f t="shared" si="91"/>
        <v>3453</v>
      </c>
      <c r="N72">
        <f t="shared" si="91"/>
        <v>3453</v>
      </c>
      <c r="O72">
        <f t="shared" si="91"/>
        <v>3453</v>
      </c>
      <c r="P72">
        <f t="shared" si="91"/>
        <v>3453</v>
      </c>
      <c r="Q72">
        <f t="shared" si="91"/>
        <v>3453</v>
      </c>
      <c r="R72">
        <f t="shared" si="91"/>
        <v>3453</v>
      </c>
      <c r="S72">
        <f t="shared" si="91"/>
        <v>3453</v>
      </c>
      <c r="T72">
        <f t="shared" si="91"/>
        <v>3453</v>
      </c>
      <c r="U72">
        <f t="shared" si="91"/>
        <v>3453</v>
      </c>
      <c r="V72">
        <f t="shared" ref="V72:AF72" si="96">U72</f>
        <v>3453</v>
      </c>
      <c r="W72">
        <f t="shared" si="96"/>
        <v>3453</v>
      </c>
      <c r="X72">
        <f t="shared" si="96"/>
        <v>3453</v>
      </c>
      <c r="Y72">
        <f t="shared" si="96"/>
        <v>3453</v>
      </c>
      <c r="Z72">
        <f t="shared" si="96"/>
        <v>3453</v>
      </c>
      <c r="AA72">
        <f t="shared" si="96"/>
        <v>3453</v>
      </c>
      <c r="AB72">
        <f t="shared" si="96"/>
        <v>3453</v>
      </c>
      <c r="AC72">
        <f t="shared" si="96"/>
        <v>3453</v>
      </c>
      <c r="AD72">
        <f t="shared" si="96"/>
        <v>3453</v>
      </c>
      <c r="AE72">
        <f t="shared" si="96"/>
        <v>3453</v>
      </c>
      <c r="AF72">
        <f t="shared" si="96"/>
        <v>3453</v>
      </c>
      <c r="AG72">
        <f t="shared" si="80"/>
        <v>3453</v>
      </c>
      <c r="AH72">
        <f t="shared" si="81"/>
        <v>3453</v>
      </c>
      <c r="AI72">
        <f t="shared" si="82"/>
        <v>3453</v>
      </c>
      <c r="AJ72">
        <f t="shared" si="83"/>
        <v>3453</v>
      </c>
      <c r="AK72">
        <f t="shared" si="84"/>
        <v>3453</v>
      </c>
      <c r="AL72">
        <f t="shared" si="85"/>
        <v>3453</v>
      </c>
      <c r="AM72">
        <f t="shared" si="86"/>
        <v>3453</v>
      </c>
      <c r="AN72">
        <f t="shared" si="87"/>
        <v>3453</v>
      </c>
      <c r="AO72">
        <f t="shared" si="88"/>
        <v>3453</v>
      </c>
      <c r="AP72">
        <f t="shared" si="89"/>
        <v>3453</v>
      </c>
    </row>
    <row r="73" spans="1:42" x14ac:dyDescent="0.35">
      <c r="A73">
        <v>71</v>
      </c>
      <c r="B73" t="str">
        <f>'Techs-Fuels Updated'!D72</f>
        <v>MEPHYRRNO0</v>
      </c>
      <c r="C73" s="1">
        <f>'Techs-Fuels Updated'!W72</f>
        <v>2355</v>
      </c>
      <c r="D73" s="1">
        <f t="shared" si="91"/>
        <v>2355</v>
      </c>
      <c r="F73" s="1" t="str">
        <f t="shared" si="90"/>
        <v>MEPHYRRNO0</v>
      </c>
      <c r="G73">
        <f t="shared" si="78"/>
        <v>2355</v>
      </c>
      <c r="H73">
        <f t="shared" si="91"/>
        <v>2355</v>
      </c>
      <c r="I73">
        <f t="shared" si="91"/>
        <v>2355</v>
      </c>
      <c r="J73">
        <f t="shared" si="91"/>
        <v>2355</v>
      </c>
      <c r="K73">
        <f t="shared" si="91"/>
        <v>2355</v>
      </c>
      <c r="L73">
        <f t="shared" si="91"/>
        <v>2355</v>
      </c>
      <c r="M73">
        <f t="shared" si="91"/>
        <v>2355</v>
      </c>
      <c r="N73">
        <f t="shared" si="91"/>
        <v>2355</v>
      </c>
      <c r="O73">
        <f t="shared" si="91"/>
        <v>2355</v>
      </c>
      <c r="P73">
        <f t="shared" si="91"/>
        <v>2355</v>
      </c>
      <c r="Q73">
        <f t="shared" si="91"/>
        <v>2355</v>
      </c>
      <c r="R73">
        <f t="shared" si="91"/>
        <v>2355</v>
      </c>
      <c r="S73">
        <f t="shared" si="91"/>
        <v>2355</v>
      </c>
      <c r="T73">
        <f t="shared" si="91"/>
        <v>2355</v>
      </c>
      <c r="U73">
        <f t="shared" si="91"/>
        <v>2355</v>
      </c>
      <c r="V73">
        <f t="shared" ref="V73:AF73" si="97">U73</f>
        <v>2355</v>
      </c>
      <c r="W73">
        <f t="shared" si="97"/>
        <v>2355</v>
      </c>
      <c r="X73">
        <f t="shared" si="97"/>
        <v>2355</v>
      </c>
      <c r="Y73">
        <f t="shared" si="97"/>
        <v>2355</v>
      </c>
      <c r="Z73">
        <f t="shared" si="97"/>
        <v>2355</v>
      </c>
      <c r="AA73">
        <f t="shared" si="97"/>
        <v>2355</v>
      </c>
      <c r="AB73">
        <f t="shared" si="97"/>
        <v>2355</v>
      </c>
      <c r="AC73">
        <f t="shared" si="97"/>
        <v>2355</v>
      </c>
      <c r="AD73">
        <f t="shared" si="97"/>
        <v>2355</v>
      </c>
      <c r="AE73">
        <f t="shared" si="97"/>
        <v>2355</v>
      </c>
      <c r="AF73">
        <f t="shared" si="97"/>
        <v>2355</v>
      </c>
      <c r="AG73">
        <f t="shared" si="80"/>
        <v>2355</v>
      </c>
      <c r="AH73">
        <f t="shared" si="81"/>
        <v>2355</v>
      </c>
      <c r="AI73">
        <f t="shared" si="82"/>
        <v>2355</v>
      </c>
      <c r="AJ73">
        <f t="shared" si="83"/>
        <v>2355</v>
      </c>
      <c r="AK73">
        <f t="shared" si="84"/>
        <v>2355</v>
      </c>
      <c r="AL73">
        <f t="shared" si="85"/>
        <v>2355</v>
      </c>
      <c r="AM73">
        <f t="shared" si="86"/>
        <v>2355</v>
      </c>
      <c r="AN73">
        <f t="shared" si="87"/>
        <v>2355</v>
      </c>
      <c r="AO73">
        <f t="shared" si="88"/>
        <v>2355</v>
      </c>
      <c r="AP73">
        <f t="shared" si="89"/>
        <v>2355</v>
      </c>
    </row>
    <row r="74" spans="1:42" x14ac:dyDescent="0.35">
      <c r="A74">
        <v>72</v>
      </c>
      <c r="B74" t="str">
        <f>'Techs-Fuels Updated'!D73</f>
        <v>MEPHYRRNI0</v>
      </c>
      <c r="C74" s="1">
        <f>'Techs-Fuels Updated'!W73</f>
        <v>2355</v>
      </c>
      <c r="D74" s="1">
        <f t="shared" si="91"/>
        <v>2355</v>
      </c>
      <c r="F74" s="1" t="str">
        <f t="shared" si="90"/>
        <v>MEPHYRRNI0</v>
      </c>
      <c r="G74">
        <f t="shared" si="78"/>
        <v>2355</v>
      </c>
      <c r="H74">
        <f t="shared" si="91"/>
        <v>2355</v>
      </c>
      <c r="I74">
        <f t="shared" si="91"/>
        <v>2355</v>
      </c>
      <c r="J74">
        <f t="shared" si="91"/>
        <v>2355</v>
      </c>
      <c r="K74">
        <f t="shared" si="91"/>
        <v>2355</v>
      </c>
      <c r="L74">
        <f t="shared" si="91"/>
        <v>2355</v>
      </c>
      <c r="M74">
        <f t="shared" si="91"/>
        <v>2355</v>
      </c>
      <c r="N74">
        <f t="shared" si="91"/>
        <v>2355</v>
      </c>
      <c r="O74">
        <f t="shared" si="91"/>
        <v>2355</v>
      </c>
      <c r="P74">
        <f t="shared" si="91"/>
        <v>2355</v>
      </c>
      <c r="Q74">
        <f t="shared" si="91"/>
        <v>2355</v>
      </c>
      <c r="R74">
        <f t="shared" si="91"/>
        <v>2355</v>
      </c>
      <c r="S74">
        <f t="shared" si="91"/>
        <v>2355</v>
      </c>
      <c r="T74">
        <f t="shared" si="91"/>
        <v>2355</v>
      </c>
      <c r="U74">
        <f t="shared" si="91"/>
        <v>2355</v>
      </c>
      <c r="V74">
        <f t="shared" ref="V74:AF74" si="98">U74</f>
        <v>2355</v>
      </c>
      <c r="W74">
        <f t="shared" si="98"/>
        <v>2355</v>
      </c>
      <c r="X74">
        <f t="shared" si="98"/>
        <v>2355</v>
      </c>
      <c r="Y74">
        <f t="shared" si="98"/>
        <v>2355</v>
      </c>
      <c r="Z74">
        <f t="shared" si="98"/>
        <v>2355</v>
      </c>
      <c r="AA74">
        <f t="shared" si="98"/>
        <v>2355</v>
      </c>
      <c r="AB74">
        <f t="shared" si="98"/>
        <v>2355</v>
      </c>
      <c r="AC74">
        <f t="shared" si="98"/>
        <v>2355</v>
      </c>
      <c r="AD74">
        <f t="shared" si="98"/>
        <v>2355</v>
      </c>
      <c r="AE74">
        <f t="shared" si="98"/>
        <v>2355</v>
      </c>
      <c r="AF74">
        <f t="shared" si="98"/>
        <v>2355</v>
      </c>
      <c r="AG74">
        <f t="shared" si="80"/>
        <v>2355</v>
      </c>
      <c r="AH74">
        <f t="shared" si="81"/>
        <v>2355</v>
      </c>
      <c r="AI74">
        <f t="shared" si="82"/>
        <v>2355</v>
      </c>
      <c r="AJ74">
        <f t="shared" si="83"/>
        <v>2355</v>
      </c>
      <c r="AK74">
        <f t="shared" si="84"/>
        <v>2355</v>
      </c>
      <c r="AL74">
        <f t="shared" si="85"/>
        <v>2355</v>
      </c>
      <c r="AM74">
        <f t="shared" si="86"/>
        <v>2355</v>
      </c>
      <c r="AN74">
        <f t="shared" si="87"/>
        <v>2355</v>
      </c>
      <c r="AO74">
        <f t="shared" si="88"/>
        <v>2355</v>
      </c>
      <c r="AP74">
        <f t="shared" si="89"/>
        <v>2355</v>
      </c>
    </row>
    <row r="75" spans="1:42" x14ac:dyDescent="0.35">
      <c r="A75">
        <v>73</v>
      </c>
      <c r="B75" t="str">
        <f>'Techs-Fuels Updated'!D74</f>
        <v>MEPSOU1NO0</v>
      </c>
      <c r="C75" s="1">
        <f>'Techs-Fuels Updated'!W74</f>
        <v>900</v>
      </c>
      <c r="D75" s="1">
        <f t="shared" si="91"/>
        <v>900</v>
      </c>
      <c r="F75" s="1" t="str">
        <f t="shared" si="90"/>
        <v>MEPSOU1NO0</v>
      </c>
      <c r="G75">
        <f t="shared" si="78"/>
        <v>900</v>
      </c>
      <c r="H75">
        <f t="shared" si="91"/>
        <v>900</v>
      </c>
      <c r="I75">
        <f t="shared" si="91"/>
        <v>900</v>
      </c>
      <c r="J75">
        <f t="shared" si="91"/>
        <v>900</v>
      </c>
      <c r="K75">
        <f t="shared" si="91"/>
        <v>900</v>
      </c>
      <c r="L75">
        <f t="shared" si="91"/>
        <v>900</v>
      </c>
      <c r="M75">
        <f t="shared" si="91"/>
        <v>900</v>
      </c>
      <c r="N75">
        <f t="shared" si="91"/>
        <v>900</v>
      </c>
      <c r="O75">
        <f t="shared" si="91"/>
        <v>900</v>
      </c>
      <c r="P75">
        <f t="shared" si="91"/>
        <v>900</v>
      </c>
      <c r="Q75">
        <f t="shared" si="91"/>
        <v>900</v>
      </c>
      <c r="R75">
        <f t="shared" si="91"/>
        <v>900</v>
      </c>
      <c r="S75">
        <f t="shared" si="91"/>
        <v>900</v>
      </c>
      <c r="T75">
        <f t="shared" si="91"/>
        <v>900</v>
      </c>
      <c r="U75">
        <f t="shared" si="91"/>
        <v>900</v>
      </c>
      <c r="V75">
        <f t="shared" ref="V75:AF75" si="99">U75</f>
        <v>900</v>
      </c>
      <c r="W75">
        <f t="shared" si="99"/>
        <v>900</v>
      </c>
      <c r="X75">
        <f t="shared" si="99"/>
        <v>900</v>
      </c>
      <c r="Y75">
        <f t="shared" si="99"/>
        <v>900</v>
      </c>
      <c r="Z75">
        <f t="shared" si="99"/>
        <v>900</v>
      </c>
      <c r="AA75">
        <f t="shared" si="99"/>
        <v>900</v>
      </c>
      <c r="AB75">
        <f t="shared" si="99"/>
        <v>900</v>
      </c>
      <c r="AC75">
        <f t="shared" si="99"/>
        <v>900</v>
      </c>
      <c r="AD75">
        <f t="shared" si="99"/>
        <v>900</v>
      </c>
      <c r="AE75">
        <f t="shared" si="99"/>
        <v>900</v>
      </c>
      <c r="AF75">
        <f t="shared" si="99"/>
        <v>900</v>
      </c>
      <c r="AG75">
        <f t="shared" si="80"/>
        <v>900</v>
      </c>
      <c r="AH75">
        <f t="shared" si="81"/>
        <v>900</v>
      </c>
      <c r="AI75">
        <f t="shared" si="82"/>
        <v>900</v>
      </c>
      <c r="AJ75">
        <f t="shared" si="83"/>
        <v>900</v>
      </c>
      <c r="AK75">
        <f t="shared" si="84"/>
        <v>900</v>
      </c>
      <c r="AL75">
        <f t="shared" si="85"/>
        <v>900</v>
      </c>
      <c r="AM75">
        <f t="shared" si="86"/>
        <v>900</v>
      </c>
      <c r="AN75">
        <f t="shared" si="87"/>
        <v>900</v>
      </c>
      <c r="AO75">
        <f t="shared" si="88"/>
        <v>900</v>
      </c>
      <c r="AP75">
        <f t="shared" si="89"/>
        <v>900</v>
      </c>
    </row>
    <row r="76" spans="1:42" x14ac:dyDescent="0.35">
      <c r="A76">
        <v>74</v>
      </c>
      <c r="B76" t="str">
        <f>'Techs-Fuels Updated'!D75</f>
        <v>MEPSOU1NI0</v>
      </c>
      <c r="C76" s="1">
        <f>'Techs-Fuels Updated'!W75</f>
        <v>900</v>
      </c>
      <c r="D76" s="1">
        <f t="shared" si="91"/>
        <v>900</v>
      </c>
      <c r="F76" s="1" t="str">
        <f t="shared" si="90"/>
        <v>MEPSOU1NI0</v>
      </c>
      <c r="G76">
        <f t="shared" si="78"/>
        <v>900</v>
      </c>
      <c r="H76">
        <f t="shared" si="91"/>
        <v>900</v>
      </c>
      <c r="I76">
        <f t="shared" si="91"/>
        <v>900</v>
      </c>
      <c r="J76">
        <f t="shared" si="91"/>
        <v>900</v>
      </c>
      <c r="K76">
        <f t="shared" si="91"/>
        <v>900</v>
      </c>
      <c r="L76">
        <f t="shared" si="91"/>
        <v>900</v>
      </c>
      <c r="M76">
        <f t="shared" si="91"/>
        <v>900</v>
      </c>
      <c r="N76">
        <f t="shared" si="91"/>
        <v>900</v>
      </c>
      <c r="O76">
        <f t="shared" si="91"/>
        <v>900</v>
      </c>
      <c r="P76">
        <f t="shared" si="91"/>
        <v>900</v>
      </c>
      <c r="Q76">
        <f t="shared" si="91"/>
        <v>900</v>
      </c>
      <c r="R76">
        <f t="shared" si="91"/>
        <v>900</v>
      </c>
      <c r="S76">
        <f t="shared" si="91"/>
        <v>900</v>
      </c>
      <c r="T76">
        <f t="shared" si="91"/>
        <v>900</v>
      </c>
      <c r="U76">
        <f t="shared" si="91"/>
        <v>900</v>
      </c>
      <c r="V76">
        <f t="shared" ref="V76:AF76" si="100">U76</f>
        <v>900</v>
      </c>
      <c r="W76">
        <f t="shared" si="100"/>
        <v>900</v>
      </c>
      <c r="X76">
        <f t="shared" si="100"/>
        <v>900</v>
      </c>
      <c r="Y76">
        <f t="shared" si="100"/>
        <v>900</v>
      </c>
      <c r="Z76">
        <f t="shared" si="100"/>
        <v>900</v>
      </c>
      <c r="AA76">
        <f t="shared" si="100"/>
        <v>900</v>
      </c>
      <c r="AB76">
        <f t="shared" si="100"/>
        <v>900</v>
      </c>
      <c r="AC76">
        <f t="shared" si="100"/>
        <v>900</v>
      </c>
      <c r="AD76">
        <f t="shared" si="100"/>
        <v>900</v>
      </c>
      <c r="AE76">
        <f t="shared" si="100"/>
        <v>900</v>
      </c>
      <c r="AF76">
        <f t="shared" si="100"/>
        <v>900</v>
      </c>
      <c r="AG76">
        <f t="shared" si="80"/>
        <v>900</v>
      </c>
      <c r="AH76">
        <f t="shared" si="81"/>
        <v>900</v>
      </c>
      <c r="AI76">
        <f t="shared" si="82"/>
        <v>900</v>
      </c>
      <c r="AJ76">
        <f t="shared" si="83"/>
        <v>900</v>
      </c>
      <c r="AK76">
        <f t="shared" si="84"/>
        <v>900</v>
      </c>
      <c r="AL76">
        <f t="shared" si="85"/>
        <v>900</v>
      </c>
      <c r="AM76">
        <f t="shared" si="86"/>
        <v>900</v>
      </c>
      <c r="AN76">
        <f t="shared" si="87"/>
        <v>900</v>
      </c>
      <c r="AO76">
        <f t="shared" si="88"/>
        <v>900</v>
      </c>
      <c r="AP76">
        <f t="shared" si="89"/>
        <v>900</v>
      </c>
    </row>
    <row r="77" spans="1:42" x14ac:dyDescent="0.35">
      <c r="A77">
        <v>75</v>
      </c>
      <c r="B77" t="str">
        <f>'Techs-Fuels Updated'!D76</f>
        <v>MEPCOSCHO0</v>
      </c>
      <c r="C77" s="1" t="str">
        <f>'Techs-Fuels Updated'!W76</f>
        <v>NA</v>
      </c>
      <c r="D77" s="1">
        <v>0</v>
      </c>
      <c r="F77" s="1" t="str">
        <f t="shared" si="90"/>
        <v>MEPCOSCHO0</v>
      </c>
      <c r="G77">
        <f t="shared" si="78"/>
        <v>0</v>
      </c>
      <c r="H77">
        <f t="shared" si="91"/>
        <v>0</v>
      </c>
      <c r="I77">
        <f t="shared" si="91"/>
        <v>0</v>
      </c>
      <c r="J77">
        <f t="shared" si="91"/>
        <v>0</v>
      </c>
      <c r="K77">
        <f t="shared" si="91"/>
        <v>0</v>
      </c>
      <c r="L77">
        <f t="shared" si="91"/>
        <v>0</v>
      </c>
      <c r="M77">
        <f t="shared" si="91"/>
        <v>0</v>
      </c>
      <c r="N77">
        <f t="shared" si="91"/>
        <v>0</v>
      </c>
      <c r="O77">
        <f t="shared" si="91"/>
        <v>0</v>
      </c>
      <c r="P77">
        <f t="shared" si="91"/>
        <v>0</v>
      </c>
      <c r="Q77">
        <f t="shared" si="91"/>
        <v>0</v>
      </c>
      <c r="R77">
        <f t="shared" si="91"/>
        <v>0</v>
      </c>
      <c r="S77">
        <f t="shared" si="91"/>
        <v>0</v>
      </c>
      <c r="T77">
        <f t="shared" si="91"/>
        <v>0</v>
      </c>
      <c r="U77">
        <f t="shared" si="91"/>
        <v>0</v>
      </c>
      <c r="V77">
        <f t="shared" ref="V77:AF77" si="101">U77</f>
        <v>0</v>
      </c>
      <c r="W77">
        <f t="shared" si="101"/>
        <v>0</v>
      </c>
      <c r="X77">
        <f t="shared" si="101"/>
        <v>0</v>
      </c>
      <c r="Y77">
        <f t="shared" si="101"/>
        <v>0</v>
      </c>
      <c r="Z77">
        <f t="shared" si="101"/>
        <v>0</v>
      </c>
      <c r="AA77">
        <f t="shared" si="101"/>
        <v>0</v>
      </c>
      <c r="AB77">
        <f t="shared" si="101"/>
        <v>0</v>
      </c>
      <c r="AC77">
        <f t="shared" si="101"/>
        <v>0</v>
      </c>
      <c r="AD77">
        <f t="shared" si="101"/>
        <v>0</v>
      </c>
      <c r="AE77">
        <f t="shared" si="101"/>
        <v>0</v>
      </c>
      <c r="AF77">
        <f t="shared" si="101"/>
        <v>0</v>
      </c>
      <c r="AG77">
        <f t="shared" si="80"/>
        <v>0</v>
      </c>
      <c r="AH77">
        <f t="shared" si="81"/>
        <v>0</v>
      </c>
      <c r="AI77">
        <f t="shared" si="82"/>
        <v>0</v>
      </c>
      <c r="AJ77">
        <f t="shared" si="83"/>
        <v>0</v>
      </c>
      <c r="AK77">
        <f t="shared" si="84"/>
        <v>0</v>
      </c>
      <c r="AL77">
        <f t="shared" si="85"/>
        <v>0</v>
      </c>
      <c r="AM77">
        <f t="shared" si="86"/>
        <v>0</v>
      </c>
      <c r="AN77">
        <f t="shared" si="87"/>
        <v>0</v>
      </c>
      <c r="AO77">
        <f t="shared" si="88"/>
        <v>0</v>
      </c>
      <c r="AP77">
        <f t="shared" si="89"/>
        <v>0</v>
      </c>
    </row>
    <row r="78" spans="1:42" x14ac:dyDescent="0.35">
      <c r="A78">
        <v>76</v>
      </c>
      <c r="B78" t="str">
        <f>'Techs-Fuels Updated'!D77</f>
        <v>MEPCOSCNO0</v>
      </c>
      <c r="C78" s="1">
        <f>'Techs-Fuels Updated'!W77</f>
        <v>1490</v>
      </c>
      <c r="D78" s="1">
        <f t="shared" si="91"/>
        <v>1490</v>
      </c>
      <c r="F78" s="1" t="str">
        <f t="shared" si="90"/>
        <v>MEPCOSCNO0</v>
      </c>
      <c r="G78">
        <f t="shared" si="78"/>
        <v>1490</v>
      </c>
      <c r="H78">
        <f t="shared" si="91"/>
        <v>1490</v>
      </c>
      <c r="I78">
        <f t="shared" si="91"/>
        <v>1490</v>
      </c>
      <c r="J78">
        <f t="shared" si="91"/>
        <v>1490</v>
      </c>
      <c r="K78">
        <f t="shared" si="91"/>
        <v>1490</v>
      </c>
      <c r="L78">
        <f t="shared" si="91"/>
        <v>1490</v>
      </c>
      <c r="M78">
        <f t="shared" si="91"/>
        <v>1490</v>
      </c>
      <c r="N78">
        <f t="shared" si="91"/>
        <v>1490</v>
      </c>
      <c r="O78">
        <f t="shared" si="91"/>
        <v>1490</v>
      </c>
      <c r="P78">
        <f t="shared" si="91"/>
        <v>1490</v>
      </c>
      <c r="Q78">
        <f t="shared" si="91"/>
        <v>1490</v>
      </c>
      <c r="R78">
        <f t="shared" si="91"/>
        <v>1490</v>
      </c>
      <c r="S78">
        <f t="shared" si="91"/>
        <v>1490</v>
      </c>
      <c r="T78">
        <f t="shared" si="91"/>
        <v>1490</v>
      </c>
      <c r="U78">
        <f t="shared" si="91"/>
        <v>1490</v>
      </c>
      <c r="V78">
        <f t="shared" ref="V78:AF78" si="102">U78</f>
        <v>1490</v>
      </c>
      <c r="W78">
        <f t="shared" si="102"/>
        <v>1490</v>
      </c>
      <c r="X78">
        <f t="shared" si="102"/>
        <v>1490</v>
      </c>
      <c r="Y78">
        <f t="shared" si="102"/>
        <v>1490</v>
      </c>
      <c r="Z78">
        <f t="shared" si="102"/>
        <v>1490</v>
      </c>
      <c r="AA78">
        <f t="shared" si="102"/>
        <v>1490</v>
      </c>
      <c r="AB78">
        <f t="shared" si="102"/>
        <v>1490</v>
      </c>
      <c r="AC78">
        <f t="shared" si="102"/>
        <v>1490</v>
      </c>
      <c r="AD78">
        <f t="shared" si="102"/>
        <v>1490</v>
      </c>
      <c r="AE78">
        <f t="shared" si="102"/>
        <v>1490</v>
      </c>
      <c r="AF78">
        <f t="shared" si="102"/>
        <v>1490</v>
      </c>
      <c r="AG78">
        <f t="shared" si="80"/>
        <v>1490</v>
      </c>
      <c r="AH78">
        <f t="shared" si="81"/>
        <v>1490</v>
      </c>
      <c r="AI78">
        <f t="shared" si="82"/>
        <v>1490</v>
      </c>
      <c r="AJ78">
        <f t="shared" si="83"/>
        <v>1490</v>
      </c>
      <c r="AK78">
        <f t="shared" si="84"/>
        <v>1490</v>
      </c>
      <c r="AL78">
        <f t="shared" si="85"/>
        <v>1490</v>
      </c>
      <c r="AM78">
        <f t="shared" si="86"/>
        <v>1490</v>
      </c>
      <c r="AN78">
        <f t="shared" si="87"/>
        <v>1490</v>
      </c>
      <c r="AO78">
        <f t="shared" si="88"/>
        <v>1490</v>
      </c>
      <c r="AP78">
        <f t="shared" si="89"/>
        <v>1490</v>
      </c>
    </row>
    <row r="79" spans="1:42" x14ac:dyDescent="0.35">
      <c r="A79">
        <v>77</v>
      </c>
      <c r="B79" t="str">
        <f>'Techs-Fuels Updated'!D78</f>
        <v>MEPCOSCNI0</v>
      </c>
      <c r="C79" s="1">
        <f>'Techs-Fuels Updated'!W78</f>
        <v>1490</v>
      </c>
      <c r="D79" s="1">
        <f t="shared" si="91"/>
        <v>1490</v>
      </c>
      <c r="F79" s="1" t="str">
        <f t="shared" si="90"/>
        <v>MEPCOSCNI0</v>
      </c>
      <c r="G79">
        <f t="shared" si="78"/>
        <v>1490</v>
      </c>
      <c r="H79">
        <f t="shared" si="91"/>
        <v>1490</v>
      </c>
      <c r="I79">
        <f t="shared" si="91"/>
        <v>1490</v>
      </c>
      <c r="J79">
        <f t="shared" si="91"/>
        <v>1490</v>
      </c>
      <c r="K79">
        <f t="shared" si="91"/>
        <v>1490</v>
      </c>
      <c r="L79">
        <f t="shared" si="91"/>
        <v>1490</v>
      </c>
      <c r="M79">
        <f t="shared" si="91"/>
        <v>1490</v>
      </c>
      <c r="N79">
        <f t="shared" si="91"/>
        <v>1490</v>
      </c>
      <c r="O79">
        <f t="shared" si="91"/>
        <v>1490</v>
      </c>
      <c r="P79">
        <f t="shared" si="91"/>
        <v>1490</v>
      </c>
      <c r="Q79">
        <f t="shared" si="91"/>
        <v>1490</v>
      </c>
      <c r="R79">
        <f t="shared" si="91"/>
        <v>1490</v>
      </c>
      <c r="S79">
        <f t="shared" si="91"/>
        <v>1490</v>
      </c>
      <c r="T79">
        <f t="shared" si="91"/>
        <v>1490</v>
      </c>
      <c r="U79">
        <f t="shared" si="91"/>
        <v>1490</v>
      </c>
      <c r="V79">
        <f t="shared" ref="V79:AF79" si="103">U79</f>
        <v>1490</v>
      </c>
      <c r="W79">
        <f t="shared" si="103"/>
        <v>1490</v>
      </c>
      <c r="X79">
        <f t="shared" si="103"/>
        <v>1490</v>
      </c>
      <c r="Y79">
        <f t="shared" si="103"/>
        <v>1490</v>
      </c>
      <c r="Z79">
        <f t="shared" si="103"/>
        <v>1490</v>
      </c>
      <c r="AA79">
        <f t="shared" si="103"/>
        <v>1490</v>
      </c>
      <c r="AB79">
        <f t="shared" si="103"/>
        <v>1490</v>
      </c>
      <c r="AC79">
        <f t="shared" si="103"/>
        <v>1490</v>
      </c>
      <c r="AD79">
        <f t="shared" si="103"/>
        <v>1490</v>
      </c>
      <c r="AE79">
        <f t="shared" si="103"/>
        <v>1490</v>
      </c>
      <c r="AF79">
        <f t="shared" si="103"/>
        <v>1490</v>
      </c>
      <c r="AG79">
        <f t="shared" si="80"/>
        <v>1490</v>
      </c>
      <c r="AH79">
        <f t="shared" si="81"/>
        <v>1490</v>
      </c>
      <c r="AI79">
        <f t="shared" si="82"/>
        <v>1490</v>
      </c>
      <c r="AJ79">
        <f t="shared" si="83"/>
        <v>1490</v>
      </c>
      <c r="AK79">
        <f t="shared" si="84"/>
        <v>1490</v>
      </c>
      <c r="AL79">
        <f t="shared" si="85"/>
        <v>1490</v>
      </c>
      <c r="AM79">
        <f t="shared" si="86"/>
        <v>1490</v>
      </c>
      <c r="AN79">
        <f t="shared" si="87"/>
        <v>1490</v>
      </c>
      <c r="AO79">
        <f t="shared" si="88"/>
        <v>1490</v>
      </c>
      <c r="AP79">
        <f t="shared" si="89"/>
        <v>1490</v>
      </c>
    </row>
    <row r="80" spans="1:42" x14ac:dyDescent="0.35">
      <c r="A80">
        <v>78</v>
      </c>
      <c r="B80" t="str">
        <f>'Techs-Fuels Updated'!D79</f>
        <v>MEPWI30NI0</v>
      </c>
      <c r="C80" s="1">
        <f>'Techs-Fuels Updated'!W79</f>
        <v>2191</v>
      </c>
      <c r="D80" s="1">
        <f t="shared" si="91"/>
        <v>2191</v>
      </c>
      <c r="F80" s="1" t="str">
        <f t="shared" si="90"/>
        <v>MEPWI30NI0</v>
      </c>
      <c r="G80">
        <f t="shared" si="78"/>
        <v>2191</v>
      </c>
      <c r="H80">
        <f t="shared" si="91"/>
        <v>2191</v>
      </c>
      <c r="I80">
        <f t="shared" si="91"/>
        <v>2191</v>
      </c>
      <c r="J80">
        <f t="shared" si="91"/>
        <v>2191</v>
      </c>
      <c r="K80">
        <f t="shared" si="91"/>
        <v>2191</v>
      </c>
      <c r="L80">
        <f t="shared" si="91"/>
        <v>2191</v>
      </c>
      <c r="M80">
        <f t="shared" si="91"/>
        <v>2191</v>
      </c>
      <c r="N80">
        <f t="shared" si="91"/>
        <v>2191</v>
      </c>
      <c r="O80">
        <f t="shared" si="91"/>
        <v>2191</v>
      </c>
      <c r="P80">
        <f t="shared" si="91"/>
        <v>2191</v>
      </c>
      <c r="Q80">
        <f t="shared" si="91"/>
        <v>2191</v>
      </c>
      <c r="R80">
        <f t="shared" si="91"/>
        <v>2191</v>
      </c>
      <c r="S80">
        <f t="shared" si="91"/>
        <v>2191</v>
      </c>
      <c r="T80">
        <f t="shared" si="91"/>
        <v>2191</v>
      </c>
      <c r="U80">
        <f t="shared" si="91"/>
        <v>2191</v>
      </c>
      <c r="V80">
        <f t="shared" ref="V80:AF80" si="104">U80</f>
        <v>2191</v>
      </c>
      <c r="W80">
        <f t="shared" si="104"/>
        <v>2191</v>
      </c>
      <c r="X80">
        <f t="shared" si="104"/>
        <v>2191</v>
      </c>
      <c r="Y80">
        <f t="shared" si="104"/>
        <v>2191</v>
      </c>
      <c r="Z80">
        <f t="shared" si="104"/>
        <v>2191</v>
      </c>
      <c r="AA80">
        <f t="shared" si="104"/>
        <v>2191</v>
      </c>
      <c r="AB80">
        <f t="shared" si="104"/>
        <v>2191</v>
      </c>
      <c r="AC80">
        <f t="shared" si="104"/>
        <v>2191</v>
      </c>
      <c r="AD80">
        <f t="shared" si="104"/>
        <v>2191</v>
      </c>
      <c r="AE80">
        <f t="shared" si="104"/>
        <v>2191</v>
      </c>
      <c r="AF80">
        <f t="shared" si="104"/>
        <v>2191</v>
      </c>
      <c r="AG80">
        <f t="shared" si="80"/>
        <v>2191</v>
      </c>
      <c r="AH80">
        <f t="shared" si="81"/>
        <v>2191</v>
      </c>
      <c r="AI80">
        <f t="shared" si="82"/>
        <v>2191</v>
      </c>
      <c r="AJ80">
        <f t="shared" si="83"/>
        <v>2191</v>
      </c>
      <c r="AK80">
        <f t="shared" si="84"/>
        <v>2191</v>
      </c>
      <c r="AL80">
        <f t="shared" si="85"/>
        <v>2191</v>
      </c>
      <c r="AM80">
        <f t="shared" si="86"/>
        <v>2191</v>
      </c>
      <c r="AN80">
        <f t="shared" si="87"/>
        <v>2191</v>
      </c>
      <c r="AO80">
        <f t="shared" si="88"/>
        <v>2191</v>
      </c>
      <c r="AP80">
        <f t="shared" si="89"/>
        <v>2191</v>
      </c>
    </row>
    <row r="81" spans="1:42" x14ac:dyDescent="0.35">
      <c r="A81">
        <v>79</v>
      </c>
      <c r="B81" t="str">
        <f>'Techs-Fuels Updated'!D80</f>
        <v>MEPWI30NO0</v>
      </c>
      <c r="C81" s="1">
        <f>'Techs-Fuels Updated'!W80</f>
        <v>1866</v>
      </c>
      <c r="D81" s="1">
        <f t="shared" si="91"/>
        <v>1866</v>
      </c>
      <c r="F81" s="1" t="str">
        <f t="shared" si="90"/>
        <v>MEPWI30NO0</v>
      </c>
      <c r="G81">
        <f t="shared" si="78"/>
        <v>1866</v>
      </c>
      <c r="H81">
        <f t="shared" si="91"/>
        <v>1866</v>
      </c>
      <c r="I81">
        <f t="shared" si="91"/>
        <v>1866</v>
      </c>
      <c r="J81">
        <f t="shared" si="91"/>
        <v>1866</v>
      </c>
      <c r="K81">
        <f t="shared" si="91"/>
        <v>1866</v>
      </c>
      <c r="L81">
        <f t="shared" si="91"/>
        <v>1866</v>
      </c>
      <c r="M81">
        <f t="shared" si="91"/>
        <v>1866</v>
      </c>
      <c r="N81">
        <f t="shared" si="91"/>
        <v>1866</v>
      </c>
      <c r="O81">
        <f t="shared" si="91"/>
        <v>1866</v>
      </c>
      <c r="P81">
        <f t="shared" si="91"/>
        <v>1866</v>
      </c>
      <c r="Q81">
        <f t="shared" si="91"/>
        <v>1866</v>
      </c>
      <c r="R81">
        <f t="shared" si="91"/>
        <v>1866</v>
      </c>
      <c r="S81">
        <f t="shared" si="91"/>
        <v>1866</v>
      </c>
      <c r="T81">
        <f t="shared" si="91"/>
        <v>1866</v>
      </c>
      <c r="U81">
        <f t="shared" si="91"/>
        <v>1866</v>
      </c>
      <c r="V81">
        <f t="shared" ref="V81:AF81" si="105">U81</f>
        <v>1866</v>
      </c>
      <c r="W81">
        <f t="shared" si="105"/>
        <v>1866</v>
      </c>
      <c r="X81">
        <f t="shared" si="105"/>
        <v>1866</v>
      </c>
      <c r="Y81">
        <f t="shared" si="105"/>
        <v>1866</v>
      </c>
      <c r="Z81">
        <f t="shared" si="105"/>
        <v>1866</v>
      </c>
      <c r="AA81">
        <f t="shared" si="105"/>
        <v>1866</v>
      </c>
      <c r="AB81">
        <f t="shared" si="105"/>
        <v>1866</v>
      </c>
      <c r="AC81">
        <f t="shared" si="105"/>
        <v>1866</v>
      </c>
      <c r="AD81">
        <f t="shared" si="105"/>
        <v>1866</v>
      </c>
      <c r="AE81">
        <f t="shared" si="105"/>
        <v>1866</v>
      </c>
      <c r="AF81">
        <f t="shared" si="105"/>
        <v>1866</v>
      </c>
      <c r="AG81">
        <f t="shared" si="80"/>
        <v>1866</v>
      </c>
      <c r="AH81">
        <f t="shared" si="81"/>
        <v>1866</v>
      </c>
      <c r="AI81">
        <f t="shared" si="82"/>
        <v>1866</v>
      </c>
      <c r="AJ81">
        <f t="shared" si="83"/>
        <v>1866</v>
      </c>
      <c r="AK81">
        <f t="shared" si="84"/>
        <v>1866</v>
      </c>
      <c r="AL81">
        <f t="shared" si="85"/>
        <v>1866</v>
      </c>
      <c r="AM81">
        <f t="shared" si="86"/>
        <v>1866</v>
      </c>
      <c r="AN81">
        <f t="shared" si="87"/>
        <v>1866</v>
      </c>
      <c r="AO81">
        <f t="shared" si="88"/>
        <v>1866</v>
      </c>
      <c r="AP81">
        <f t="shared" si="89"/>
        <v>1866</v>
      </c>
    </row>
    <row r="82" spans="1:42" x14ac:dyDescent="0.35">
      <c r="A82">
        <v>80</v>
      </c>
      <c r="B82" t="str">
        <f>'Techs-Fuels Updated'!D81</f>
        <v>METELTRH00</v>
      </c>
      <c r="C82" s="1" t="str">
        <f>'Techs-Fuels Updated'!W81</f>
        <v>NA</v>
      </c>
      <c r="D82" s="1">
        <v>0</v>
      </c>
      <c r="F82" s="1" t="str">
        <f t="shared" si="90"/>
        <v>METELTRH00</v>
      </c>
      <c r="G82">
        <f t="shared" si="78"/>
        <v>0</v>
      </c>
      <c r="H82">
        <f t="shared" si="91"/>
        <v>0</v>
      </c>
      <c r="I82">
        <f t="shared" ref="I82:AF82" si="106">H82</f>
        <v>0</v>
      </c>
      <c r="J82">
        <f t="shared" si="106"/>
        <v>0</v>
      </c>
      <c r="K82">
        <f t="shared" si="106"/>
        <v>0</v>
      </c>
      <c r="L82">
        <f t="shared" si="106"/>
        <v>0</v>
      </c>
      <c r="M82">
        <f t="shared" si="106"/>
        <v>0</v>
      </c>
      <c r="N82">
        <f t="shared" si="106"/>
        <v>0</v>
      </c>
      <c r="O82">
        <f t="shared" si="106"/>
        <v>0</v>
      </c>
      <c r="P82">
        <f t="shared" si="106"/>
        <v>0</v>
      </c>
      <c r="Q82">
        <f t="shared" si="106"/>
        <v>0</v>
      </c>
      <c r="R82">
        <f t="shared" si="106"/>
        <v>0</v>
      </c>
      <c r="S82">
        <f t="shared" si="106"/>
        <v>0</v>
      </c>
      <c r="T82">
        <f t="shared" si="106"/>
        <v>0</v>
      </c>
      <c r="U82">
        <f t="shared" si="106"/>
        <v>0</v>
      </c>
      <c r="V82">
        <f t="shared" si="106"/>
        <v>0</v>
      </c>
      <c r="W82">
        <f t="shared" si="106"/>
        <v>0</v>
      </c>
      <c r="X82">
        <f t="shared" si="106"/>
        <v>0</v>
      </c>
      <c r="Y82">
        <f t="shared" si="106"/>
        <v>0</v>
      </c>
      <c r="Z82">
        <f t="shared" si="106"/>
        <v>0</v>
      </c>
      <c r="AA82">
        <f t="shared" si="106"/>
        <v>0</v>
      </c>
      <c r="AB82">
        <f t="shared" si="106"/>
        <v>0</v>
      </c>
      <c r="AC82">
        <f t="shared" si="106"/>
        <v>0</v>
      </c>
      <c r="AD82">
        <f t="shared" si="106"/>
        <v>0</v>
      </c>
      <c r="AE82">
        <f t="shared" si="106"/>
        <v>0</v>
      </c>
      <c r="AF82">
        <f t="shared" si="106"/>
        <v>0</v>
      </c>
      <c r="AG82">
        <f t="shared" si="80"/>
        <v>0</v>
      </c>
      <c r="AH82">
        <f t="shared" si="81"/>
        <v>0</v>
      </c>
      <c r="AI82">
        <f t="shared" si="82"/>
        <v>0</v>
      </c>
      <c r="AJ82">
        <f t="shared" si="83"/>
        <v>0</v>
      </c>
      <c r="AK82">
        <f t="shared" si="84"/>
        <v>0</v>
      </c>
      <c r="AL82">
        <f t="shared" si="85"/>
        <v>0</v>
      </c>
      <c r="AM82">
        <f t="shared" si="86"/>
        <v>0</v>
      </c>
      <c r="AN82">
        <f t="shared" si="87"/>
        <v>0</v>
      </c>
      <c r="AO82">
        <f t="shared" si="88"/>
        <v>0</v>
      </c>
      <c r="AP82">
        <f t="shared" si="89"/>
        <v>0</v>
      </c>
    </row>
    <row r="83" spans="1:42" x14ac:dyDescent="0.35">
      <c r="A83">
        <v>81</v>
      </c>
      <c r="B83" t="str">
        <f>'Techs-Fuels Updated'!D82</f>
        <v>METELDSH00</v>
      </c>
      <c r="C83" s="1" t="str">
        <f>'Techs-Fuels Updated'!W82</f>
        <v>NA</v>
      </c>
      <c r="D83" s="1">
        <v>0</v>
      </c>
      <c r="F83" s="1" t="str">
        <f t="shared" si="90"/>
        <v>METELDSH00</v>
      </c>
      <c r="G83">
        <f t="shared" si="78"/>
        <v>0</v>
      </c>
      <c r="H83">
        <f t="shared" ref="H83:AF83" si="107">G83</f>
        <v>0</v>
      </c>
      <c r="I83">
        <f t="shared" si="107"/>
        <v>0</v>
      </c>
      <c r="J83">
        <f t="shared" si="107"/>
        <v>0</v>
      </c>
      <c r="K83">
        <f t="shared" si="107"/>
        <v>0</v>
      </c>
      <c r="L83">
        <f t="shared" si="107"/>
        <v>0</v>
      </c>
      <c r="M83">
        <f t="shared" si="107"/>
        <v>0</v>
      </c>
      <c r="N83">
        <f t="shared" si="107"/>
        <v>0</v>
      </c>
      <c r="O83">
        <f t="shared" si="107"/>
        <v>0</v>
      </c>
      <c r="P83">
        <f t="shared" si="107"/>
        <v>0</v>
      </c>
      <c r="Q83">
        <f t="shared" si="107"/>
        <v>0</v>
      </c>
      <c r="R83">
        <f t="shared" si="107"/>
        <v>0</v>
      </c>
      <c r="S83">
        <f t="shared" si="107"/>
        <v>0</v>
      </c>
      <c r="T83">
        <f t="shared" si="107"/>
        <v>0</v>
      </c>
      <c r="U83">
        <f t="shared" si="107"/>
        <v>0</v>
      </c>
      <c r="V83">
        <f t="shared" si="107"/>
        <v>0</v>
      </c>
      <c r="W83">
        <f t="shared" si="107"/>
        <v>0</v>
      </c>
      <c r="X83">
        <f t="shared" si="107"/>
        <v>0</v>
      </c>
      <c r="Y83">
        <f t="shared" si="107"/>
        <v>0</v>
      </c>
      <c r="Z83">
        <f t="shared" si="107"/>
        <v>0</v>
      </c>
      <c r="AA83">
        <f t="shared" si="107"/>
        <v>0</v>
      </c>
      <c r="AB83">
        <f t="shared" si="107"/>
        <v>0</v>
      </c>
      <c r="AC83">
        <f t="shared" si="107"/>
        <v>0</v>
      </c>
      <c r="AD83">
        <f t="shared" si="107"/>
        <v>0</v>
      </c>
      <c r="AE83">
        <f t="shared" si="107"/>
        <v>0</v>
      </c>
      <c r="AF83">
        <f t="shared" si="107"/>
        <v>0</v>
      </c>
      <c r="AG83">
        <f t="shared" si="80"/>
        <v>0</v>
      </c>
      <c r="AH83">
        <f t="shared" si="81"/>
        <v>0</v>
      </c>
      <c r="AI83">
        <f t="shared" si="82"/>
        <v>0</v>
      </c>
      <c r="AJ83">
        <f t="shared" si="83"/>
        <v>0</v>
      </c>
      <c r="AK83">
        <f t="shared" si="84"/>
        <v>0</v>
      </c>
      <c r="AL83">
        <f t="shared" si="85"/>
        <v>0</v>
      </c>
      <c r="AM83">
        <f t="shared" si="86"/>
        <v>0</v>
      </c>
      <c r="AN83">
        <f t="shared" si="87"/>
        <v>0</v>
      </c>
      <c r="AO83">
        <f t="shared" si="88"/>
        <v>0</v>
      </c>
      <c r="AP83">
        <f t="shared" si="89"/>
        <v>0</v>
      </c>
    </row>
    <row r="84" spans="1:42" x14ac:dyDescent="0.35">
      <c r="A84">
        <v>82</v>
      </c>
      <c r="B84" t="str">
        <f>'Techs-Fuels Updated'!D83</f>
        <v>METRDIMH00</v>
      </c>
      <c r="C84" s="1" t="str">
        <f>'Techs-Fuels Updated'!W83</f>
        <v>NA</v>
      </c>
      <c r="D84" s="1">
        <v>0</v>
      </c>
      <c r="F84" s="1" t="str">
        <f t="shared" si="90"/>
        <v>METRDIMH00</v>
      </c>
      <c r="G84">
        <f t="shared" si="78"/>
        <v>0</v>
      </c>
      <c r="H84">
        <f t="shared" ref="H84:AF84" si="108">G84</f>
        <v>0</v>
      </c>
      <c r="I84">
        <f t="shared" si="108"/>
        <v>0</v>
      </c>
      <c r="J84">
        <f t="shared" si="108"/>
        <v>0</v>
      </c>
      <c r="K84">
        <f t="shared" si="108"/>
        <v>0</v>
      </c>
      <c r="L84">
        <f t="shared" si="108"/>
        <v>0</v>
      </c>
      <c r="M84">
        <f t="shared" si="108"/>
        <v>0</v>
      </c>
      <c r="N84">
        <f t="shared" si="108"/>
        <v>0</v>
      </c>
      <c r="O84">
        <f t="shared" si="108"/>
        <v>0</v>
      </c>
      <c r="P84">
        <f t="shared" si="108"/>
        <v>0</v>
      </c>
      <c r="Q84">
        <f t="shared" si="108"/>
        <v>0</v>
      </c>
      <c r="R84">
        <f t="shared" si="108"/>
        <v>0</v>
      </c>
      <c r="S84">
        <f t="shared" si="108"/>
        <v>0</v>
      </c>
      <c r="T84">
        <f t="shared" si="108"/>
        <v>0</v>
      </c>
      <c r="U84">
        <f t="shared" si="108"/>
        <v>0</v>
      </c>
      <c r="V84">
        <f t="shared" si="108"/>
        <v>0</v>
      </c>
      <c r="W84">
        <f t="shared" si="108"/>
        <v>0</v>
      </c>
      <c r="X84">
        <f t="shared" si="108"/>
        <v>0</v>
      </c>
      <c r="Y84">
        <f t="shared" si="108"/>
        <v>0</v>
      </c>
      <c r="Z84">
        <f t="shared" si="108"/>
        <v>0</v>
      </c>
      <c r="AA84">
        <f t="shared" si="108"/>
        <v>0</v>
      </c>
      <c r="AB84">
        <f t="shared" si="108"/>
        <v>0</v>
      </c>
      <c r="AC84">
        <f t="shared" si="108"/>
        <v>0</v>
      </c>
      <c r="AD84">
        <f t="shared" si="108"/>
        <v>0</v>
      </c>
      <c r="AE84">
        <f t="shared" si="108"/>
        <v>0</v>
      </c>
      <c r="AF84">
        <f t="shared" si="108"/>
        <v>0</v>
      </c>
      <c r="AG84">
        <f t="shared" si="80"/>
        <v>0</v>
      </c>
      <c r="AH84">
        <f t="shared" si="81"/>
        <v>0</v>
      </c>
      <c r="AI84">
        <f t="shared" si="82"/>
        <v>0</v>
      </c>
      <c r="AJ84">
        <f t="shared" si="83"/>
        <v>0</v>
      </c>
      <c r="AK84">
        <f t="shared" si="84"/>
        <v>0</v>
      </c>
      <c r="AL84">
        <f t="shared" si="85"/>
        <v>0</v>
      </c>
      <c r="AM84">
        <f t="shared" si="86"/>
        <v>0</v>
      </c>
      <c r="AN84">
        <f t="shared" si="87"/>
        <v>0</v>
      </c>
      <c r="AO84">
        <f t="shared" si="88"/>
        <v>0</v>
      </c>
      <c r="AP84">
        <f t="shared" si="89"/>
        <v>0</v>
      </c>
    </row>
    <row r="85" spans="1:42" x14ac:dyDescent="0.35">
      <c r="A85">
        <v>83</v>
      </c>
      <c r="B85" t="str">
        <f>'Techs-Fuels Updated'!D84</f>
        <v>METRDEXH00</v>
      </c>
      <c r="C85" s="1" t="str">
        <f>'Techs-Fuels Updated'!W84</f>
        <v>NA</v>
      </c>
      <c r="D85" s="1">
        <v>0</v>
      </c>
      <c r="F85" s="1" t="str">
        <f t="shared" si="90"/>
        <v>METRDEXH00</v>
      </c>
      <c r="G85">
        <f t="shared" si="78"/>
        <v>0</v>
      </c>
      <c r="H85">
        <f t="shared" ref="H85:AF85" si="109">G85</f>
        <v>0</v>
      </c>
      <c r="I85">
        <f t="shared" si="109"/>
        <v>0</v>
      </c>
      <c r="J85">
        <f t="shared" si="109"/>
        <v>0</v>
      </c>
      <c r="K85">
        <f t="shared" si="109"/>
        <v>0</v>
      </c>
      <c r="L85">
        <f t="shared" si="109"/>
        <v>0</v>
      </c>
      <c r="M85">
        <f t="shared" si="109"/>
        <v>0</v>
      </c>
      <c r="N85">
        <f t="shared" si="109"/>
        <v>0</v>
      </c>
      <c r="O85">
        <f t="shared" si="109"/>
        <v>0</v>
      </c>
      <c r="P85">
        <f t="shared" si="109"/>
        <v>0</v>
      </c>
      <c r="Q85">
        <f t="shared" si="109"/>
        <v>0</v>
      </c>
      <c r="R85">
        <f t="shared" si="109"/>
        <v>0</v>
      </c>
      <c r="S85">
        <f t="shared" si="109"/>
        <v>0</v>
      </c>
      <c r="T85">
        <f t="shared" si="109"/>
        <v>0</v>
      </c>
      <c r="U85">
        <f t="shared" si="109"/>
        <v>0</v>
      </c>
      <c r="V85">
        <f t="shared" si="109"/>
        <v>0</v>
      </c>
      <c r="W85">
        <f t="shared" si="109"/>
        <v>0</v>
      </c>
      <c r="X85">
        <f t="shared" si="109"/>
        <v>0</v>
      </c>
      <c r="Y85">
        <f t="shared" si="109"/>
        <v>0</v>
      </c>
      <c r="Z85">
        <f t="shared" si="109"/>
        <v>0</v>
      </c>
      <c r="AA85">
        <f t="shared" si="109"/>
        <v>0</v>
      </c>
      <c r="AB85">
        <f t="shared" si="109"/>
        <v>0</v>
      </c>
      <c r="AC85">
        <f t="shared" si="109"/>
        <v>0</v>
      </c>
      <c r="AD85">
        <f t="shared" si="109"/>
        <v>0</v>
      </c>
      <c r="AE85">
        <f t="shared" si="109"/>
        <v>0</v>
      </c>
      <c r="AF85">
        <f t="shared" si="109"/>
        <v>0</v>
      </c>
      <c r="AG85">
        <f t="shared" si="80"/>
        <v>0</v>
      </c>
      <c r="AH85">
        <f t="shared" si="81"/>
        <v>0</v>
      </c>
      <c r="AI85">
        <f t="shared" si="82"/>
        <v>0</v>
      </c>
      <c r="AJ85">
        <f t="shared" si="83"/>
        <v>0</v>
      </c>
      <c r="AK85">
        <f t="shared" si="84"/>
        <v>0</v>
      </c>
      <c r="AL85">
        <f t="shared" si="85"/>
        <v>0</v>
      </c>
      <c r="AM85">
        <f t="shared" si="86"/>
        <v>0</v>
      </c>
      <c r="AN85">
        <f t="shared" si="87"/>
        <v>0</v>
      </c>
      <c r="AO85">
        <f t="shared" si="88"/>
        <v>0</v>
      </c>
      <c r="AP85">
        <f t="shared" si="89"/>
        <v>0</v>
      </c>
    </row>
    <row r="86" spans="1:42" x14ac:dyDescent="0.35">
      <c r="A86">
        <v>84</v>
      </c>
      <c r="B86" t="str">
        <f>'Techs-Fuels Updated'!D85</f>
        <v>METRDALH00</v>
      </c>
      <c r="C86" s="1" t="str">
        <f>'Techs-Fuels Updated'!W85</f>
        <v>NA</v>
      </c>
      <c r="D86" s="1">
        <v>0</v>
      </c>
      <c r="F86" s="1" t="str">
        <f t="shared" si="90"/>
        <v>METRDALH00</v>
      </c>
      <c r="G86">
        <f t="shared" si="78"/>
        <v>0</v>
      </c>
      <c r="H86">
        <f t="shared" ref="H86:AF86" si="110">G86</f>
        <v>0</v>
      </c>
      <c r="I86">
        <f t="shared" si="110"/>
        <v>0</v>
      </c>
      <c r="J86">
        <f t="shared" si="110"/>
        <v>0</v>
      </c>
      <c r="K86">
        <f t="shared" si="110"/>
        <v>0</v>
      </c>
      <c r="L86">
        <f t="shared" si="110"/>
        <v>0</v>
      </c>
      <c r="M86">
        <f t="shared" si="110"/>
        <v>0</v>
      </c>
      <c r="N86">
        <f t="shared" si="110"/>
        <v>0</v>
      </c>
      <c r="O86">
        <f t="shared" si="110"/>
        <v>0</v>
      </c>
      <c r="P86">
        <f t="shared" si="110"/>
        <v>0</v>
      </c>
      <c r="Q86">
        <f t="shared" si="110"/>
        <v>0</v>
      </c>
      <c r="R86">
        <f t="shared" si="110"/>
        <v>0</v>
      </c>
      <c r="S86">
        <f t="shared" si="110"/>
        <v>0</v>
      </c>
      <c r="T86">
        <f t="shared" si="110"/>
        <v>0</v>
      </c>
      <c r="U86">
        <f t="shared" si="110"/>
        <v>0</v>
      </c>
      <c r="V86">
        <f t="shared" si="110"/>
        <v>0</v>
      </c>
      <c r="W86">
        <f t="shared" si="110"/>
        <v>0</v>
      </c>
      <c r="X86">
        <f t="shared" si="110"/>
        <v>0</v>
      </c>
      <c r="Y86">
        <f t="shared" si="110"/>
        <v>0</v>
      </c>
      <c r="Z86">
        <f t="shared" si="110"/>
        <v>0</v>
      </c>
      <c r="AA86">
        <f t="shared" si="110"/>
        <v>0</v>
      </c>
      <c r="AB86">
        <f t="shared" si="110"/>
        <v>0</v>
      </c>
      <c r="AC86">
        <f t="shared" si="110"/>
        <v>0</v>
      </c>
      <c r="AD86">
        <f t="shared" si="110"/>
        <v>0</v>
      </c>
      <c r="AE86">
        <f t="shared" si="110"/>
        <v>0</v>
      </c>
      <c r="AF86">
        <f t="shared" si="110"/>
        <v>0</v>
      </c>
      <c r="AG86">
        <f t="shared" si="80"/>
        <v>0</v>
      </c>
      <c r="AH86">
        <f t="shared" si="81"/>
        <v>0</v>
      </c>
      <c r="AI86">
        <f t="shared" si="82"/>
        <v>0</v>
      </c>
      <c r="AJ86">
        <f t="shared" si="83"/>
        <v>0</v>
      </c>
      <c r="AK86">
        <f t="shared" si="84"/>
        <v>0</v>
      </c>
      <c r="AL86">
        <f t="shared" si="85"/>
        <v>0</v>
      </c>
      <c r="AM86">
        <f t="shared" si="86"/>
        <v>0</v>
      </c>
      <c r="AN86">
        <f t="shared" si="87"/>
        <v>0</v>
      </c>
      <c r="AO86">
        <f t="shared" si="88"/>
        <v>0</v>
      </c>
      <c r="AP86">
        <f t="shared" si="89"/>
        <v>0</v>
      </c>
    </row>
    <row r="87" spans="1:42" x14ac:dyDescent="0.35">
      <c r="A87">
        <v>85</v>
      </c>
      <c r="B87" t="str">
        <f>'Techs-Fuels Updated'!D86</f>
        <v>METRDXKH00</v>
      </c>
      <c r="C87" s="1" t="str">
        <f>'Techs-Fuels Updated'!W86</f>
        <v>NA</v>
      </c>
      <c r="D87" s="1">
        <v>0</v>
      </c>
      <c r="F87" s="1" t="str">
        <f t="shared" si="90"/>
        <v>METRDXKH00</v>
      </c>
      <c r="G87">
        <f t="shared" si="78"/>
        <v>0</v>
      </c>
      <c r="H87">
        <f t="shared" ref="H87:AF87" si="111">G87</f>
        <v>0</v>
      </c>
      <c r="I87">
        <f t="shared" si="111"/>
        <v>0</v>
      </c>
      <c r="J87">
        <f t="shared" si="111"/>
        <v>0</v>
      </c>
      <c r="K87">
        <f t="shared" si="111"/>
        <v>0</v>
      </c>
      <c r="L87">
        <f t="shared" si="111"/>
        <v>0</v>
      </c>
      <c r="M87">
        <f t="shared" si="111"/>
        <v>0</v>
      </c>
      <c r="N87">
        <f t="shared" si="111"/>
        <v>0</v>
      </c>
      <c r="O87">
        <f t="shared" si="111"/>
        <v>0</v>
      </c>
      <c r="P87">
        <f t="shared" si="111"/>
        <v>0</v>
      </c>
      <c r="Q87">
        <f t="shared" si="111"/>
        <v>0</v>
      </c>
      <c r="R87">
        <f t="shared" si="111"/>
        <v>0</v>
      </c>
      <c r="S87">
        <f t="shared" si="111"/>
        <v>0</v>
      </c>
      <c r="T87">
        <f t="shared" si="111"/>
        <v>0</v>
      </c>
      <c r="U87">
        <f t="shared" si="111"/>
        <v>0</v>
      </c>
      <c r="V87">
        <f t="shared" si="111"/>
        <v>0</v>
      </c>
      <c r="W87">
        <f t="shared" si="111"/>
        <v>0</v>
      </c>
      <c r="X87">
        <f t="shared" si="111"/>
        <v>0</v>
      </c>
      <c r="Y87">
        <f t="shared" si="111"/>
        <v>0</v>
      </c>
      <c r="Z87">
        <f t="shared" si="111"/>
        <v>0</v>
      </c>
      <c r="AA87">
        <f t="shared" si="111"/>
        <v>0</v>
      </c>
      <c r="AB87">
        <f t="shared" si="111"/>
        <v>0</v>
      </c>
      <c r="AC87">
        <f t="shared" si="111"/>
        <v>0</v>
      </c>
      <c r="AD87">
        <f t="shared" si="111"/>
        <v>0</v>
      </c>
      <c r="AE87">
        <f t="shared" si="111"/>
        <v>0</v>
      </c>
      <c r="AF87">
        <f t="shared" si="111"/>
        <v>0</v>
      </c>
      <c r="AG87">
        <f t="shared" si="80"/>
        <v>0</v>
      </c>
      <c r="AH87">
        <f t="shared" si="81"/>
        <v>0</v>
      </c>
      <c r="AI87">
        <f t="shared" si="82"/>
        <v>0</v>
      </c>
      <c r="AJ87">
        <f t="shared" si="83"/>
        <v>0</v>
      </c>
      <c r="AK87">
        <f t="shared" si="84"/>
        <v>0</v>
      </c>
      <c r="AL87">
        <f t="shared" si="85"/>
        <v>0</v>
      </c>
      <c r="AM87">
        <f t="shared" si="86"/>
        <v>0</v>
      </c>
      <c r="AN87">
        <f t="shared" si="87"/>
        <v>0</v>
      </c>
      <c r="AO87">
        <f t="shared" si="88"/>
        <v>0</v>
      </c>
      <c r="AP87">
        <f t="shared" si="89"/>
        <v>0</v>
      </c>
    </row>
    <row r="88" spans="1:42" x14ac:dyDescent="0.35">
      <c r="A88">
        <v>86</v>
      </c>
      <c r="B88" t="str">
        <f>'Techs-Fuels Updated'!D87</f>
        <v>METRDITH00</v>
      </c>
      <c r="C88" s="1" t="str">
        <f>'Techs-Fuels Updated'!W87</f>
        <v>NA</v>
      </c>
      <c r="D88" s="1">
        <v>0</v>
      </c>
      <c r="F88" s="1" t="str">
        <f t="shared" si="90"/>
        <v>METRDITH00</v>
      </c>
      <c r="G88">
        <f t="shared" si="78"/>
        <v>0</v>
      </c>
      <c r="H88">
        <f t="shared" ref="H88:AF88" si="112">G88</f>
        <v>0</v>
      </c>
      <c r="I88">
        <f t="shared" si="112"/>
        <v>0</v>
      </c>
      <c r="J88">
        <f t="shared" si="112"/>
        <v>0</v>
      </c>
      <c r="K88">
        <f t="shared" si="112"/>
        <v>0</v>
      </c>
      <c r="L88">
        <f t="shared" si="112"/>
        <v>0</v>
      </c>
      <c r="M88">
        <f t="shared" si="112"/>
        <v>0</v>
      </c>
      <c r="N88">
        <f t="shared" si="112"/>
        <v>0</v>
      </c>
      <c r="O88">
        <f t="shared" si="112"/>
        <v>0</v>
      </c>
      <c r="P88">
        <f t="shared" si="112"/>
        <v>0</v>
      </c>
      <c r="Q88">
        <f t="shared" si="112"/>
        <v>0</v>
      </c>
      <c r="R88">
        <f t="shared" si="112"/>
        <v>0</v>
      </c>
      <c r="S88">
        <f t="shared" si="112"/>
        <v>0</v>
      </c>
      <c r="T88">
        <f t="shared" si="112"/>
        <v>0</v>
      </c>
      <c r="U88">
        <f t="shared" si="112"/>
        <v>0</v>
      </c>
      <c r="V88">
        <f t="shared" si="112"/>
        <v>0</v>
      </c>
      <c r="W88">
        <f t="shared" si="112"/>
        <v>0</v>
      </c>
      <c r="X88">
        <f t="shared" si="112"/>
        <v>0</v>
      </c>
      <c r="Y88">
        <f t="shared" si="112"/>
        <v>0</v>
      </c>
      <c r="Z88">
        <f t="shared" si="112"/>
        <v>0</v>
      </c>
      <c r="AA88">
        <f t="shared" si="112"/>
        <v>0</v>
      </c>
      <c r="AB88">
        <f t="shared" si="112"/>
        <v>0</v>
      </c>
      <c r="AC88">
        <f t="shared" si="112"/>
        <v>0</v>
      </c>
      <c r="AD88">
        <f t="shared" si="112"/>
        <v>0</v>
      </c>
      <c r="AE88">
        <f t="shared" si="112"/>
        <v>0</v>
      </c>
      <c r="AF88">
        <f t="shared" si="112"/>
        <v>0</v>
      </c>
      <c r="AG88">
        <f t="shared" si="80"/>
        <v>0</v>
      </c>
      <c r="AH88">
        <f t="shared" si="81"/>
        <v>0</v>
      </c>
      <c r="AI88">
        <f t="shared" si="82"/>
        <v>0</v>
      </c>
      <c r="AJ88">
        <f t="shared" si="83"/>
        <v>0</v>
      </c>
      <c r="AK88">
        <f t="shared" si="84"/>
        <v>0</v>
      </c>
      <c r="AL88">
        <f t="shared" si="85"/>
        <v>0</v>
      </c>
      <c r="AM88">
        <f t="shared" si="86"/>
        <v>0</v>
      </c>
      <c r="AN88">
        <f t="shared" si="87"/>
        <v>0</v>
      </c>
      <c r="AO88">
        <f t="shared" si="88"/>
        <v>0</v>
      </c>
      <c r="AP88">
        <f t="shared" si="89"/>
        <v>0</v>
      </c>
    </row>
    <row r="89" spans="1:42" x14ac:dyDescent="0.35">
      <c r="A89">
        <v>87</v>
      </c>
      <c r="B89" t="str">
        <f>'Techs-Fuels Updated'!D88</f>
        <v>ITTRDMEH00</v>
      </c>
      <c r="C89" s="1" t="str">
        <f>'Techs-Fuels Updated'!W88</f>
        <v>NA</v>
      </c>
      <c r="D89" s="1">
        <v>0</v>
      </c>
      <c r="F89" s="1" t="str">
        <f t="shared" si="90"/>
        <v>ITTRDMEH00</v>
      </c>
      <c r="G89">
        <f t="shared" si="78"/>
        <v>0</v>
      </c>
      <c r="H89">
        <f t="shared" ref="H89:AF89" si="113">G89</f>
        <v>0</v>
      </c>
      <c r="I89">
        <f t="shared" si="113"/>
        <v>0</v>
      </c>
      <c r="J89">
        <f t="shared" si="113"/>
        <v>0</v>
      </c>
      <c r="K89">
        <f t="shared" si="113"/>
        <v>0</v>
      </c>
      <c r="L89">
        <f t="shared" si="113"/>
        <v>0</v>
      </c>
      <c r="M89">
        <f t="shared" si="113"/>
        <v>0</v>
      </c>
      <c r="N89">
        <f t="shared" si="113"/>
        <v>0</v>
      </c>
      <c r="O89">
        <f t="shared" si="113"/>
        <v>0</v>
      </c>
      <c r="P89">
        <f t="shared" si="113"/>
        <v>0</v>
      </c>
      <c r="Q89">
        <f t="shared" si="113"/>
        <v>0</v>
      </c>
      <c r="R89">
        <f t="shared" si="113"/>
        <v>0</v>
      </c>
      <c r="S89">
        <f t="shared" si="113"/>
        <v>0</v>
      </c>
      <c r="T89">
        <f t="shared" si="113"/>
        <v>0</v>
      </c>
      <c r="U89">
        <f t="shared" si="113"/>
        <v>0</v>
      </c>
      <c r="V89">
        <f t="shared" si="113"/>
        <v>0</v>
      </c>
      <c r="W89">
        <f t="shared" si="113"/>
        <v>0</v>
      </c>
      <c r="X89">
        <f t="shared" si="113"/>
        <v>0</v>
      </c>
      <c r="Y89">
        <f t="shared" si="113"/>
        <v>0</v>
      </c>
      <c r="Z89">
        <f t="shared" si="113"/>
        <v>0</v>
      </c>
      <c r="AA89">
        <f t="shared" si="113"/>
        <v>0</v>
      </c>
      <c r="AB89">
        <f t="shared" si="113"/>
        <v>0</v>
      </c>
      <c r="AC89">
        <f t="shared" si="113"/>
        <v>0</v>
      </c>
      <c r="AD89">
        <f t="shared" si="113"/>
        <v>0</v>
      </c>
      <c r="AE89">
        <f t="shared" si="113"/>
        <v>0</v>
      </c>
      <c r="AF89">
        <f t="shared" si="113"/>
        <v>0</v>
      </c>
      <c r="AG89">
        <f t="shared" si="80"/>
        <v>0</v>
      </c>
      <c r="AH89">
        <f t="shared" si="81"/>
        <v>0</v>
      </c>
      <c r="AI89">
        <f t="shared" si="82"/>
        <v>0</v>
      </c>
      <c r="AJ89">
        <f t="shared" si="83"/>
        <v>0</v>
      </c>
      <c r="AK89">
        <f t="shared" si="84"/>
        <v>0</v>
      </c>
      <c r="AL89">
        <f t="shared" si="85"/>
        <v>0</v>
      </c>
      <c r="AM89">
        <f t="shared" si="86"/>
        <v>0</v>
      </c>
      <c r="AN89">
        <f t="shared" si="87"/>
        <v>0</v>
      </c>
      <c r="AO89">
        <f t="shared" si="88"/>
        <v>0</v>
      </c>
      <c r="AP89">
        <f t="shared" si="89"/>
        <v>0</v>
      </c>
    </row>
    <row r="90" spans="1:42" x14ac:dyDescent="0.35">
      <c r="A90">
        <v>88</v>
      </c>
      <c r="B90" t="str">
        <f>'Techs-Fuels Updated'!D89</f>
        <v>METRDBAH00</v>
      </c>
      <c r="C90" s="1" t="str">
        <f>'Techs-Fuels Updated'!W89</f>
        <v>NA</v>
      </c>
      <c r="D90" s="1">
        <v>0</v>
      </c>
      <c r="F90" s="1" t="str">
        <f t="shared" si="90"/>
        <v>METRDBAH00</v>
      </c>
      <c r="G90">
        <f t="shared" si="78"/>
        <v>0</v>
      </c>
      <c r="H90">
        <f t="shared" ref="H90:AF90" si="114">G90</f>
        <v>0</v>
      </c>
      <c r="I90">
        <f t="shared" si="114"/>
        <v>0</v>
      </c>
      <c r="J90">
        <f t="shared" si="114"/>
        <v>0</v>
      </c>
      <c r="K90">
        <f t="shared" si="114"/>
        <v>0</v>
      </c>
      <c r="L90">
        <f t="shared" si="114"/>
        <v>0</v>
      </c>
      <c r="M90">
        <f t="shared" si="114"/>
        <v>0</v>
      </c>
      <c r="N90">
        <f t="shared" si="114"/>
        <v>0</v>
      </c>
      <c r="O90">
        <f t="shared" si="114"/>
        <v>0</v>
      </c>
      <c r="P90">
        <f t="shared" si="114"/>
        <v>0</v>
      </c>
      <c r="Q90">
        <f t="shared" si="114"/>
        <v>0</v>
      </c>
      <c r="R90">
        <f t="shared" si="114"/>
        <v>0</v>
      </c>
      <c r="S90">
        <f t="shared" si="114"/>
        <v>0</v>
      </c>
      <c r="T90">
        <f t="shared" si="114"/>
        <v>0</v>
      </c>
      <c r="U90">
        <f t="shared" si="114"/>
        <v>0</v>
      </c>
      <c r="V90">
        <f t="shared" si="114"/>
        <v>0</v>
      </c>
      <c r="W90">
        <f t="shared" si="114"/>
        <v>0</v>
      </c>
      <c r="X90">
        <f t="shared" si="114"/>
        <v>0</v>
      </c>
      <c r="Y90">
        <f t="shared" si="114"/>
        <v>0</v>
      </c>
      <c r="Z90">
        <f t="shared" si="114"/>
        <v>0</v>
      </c>
      <c r="AA90">
        <f t="shared" si="114"/>
        <v>0</v>
      </c>
      <c r="AB90">
        <f t="shared" si="114"/>
        <v>0</v>
      </c>
      <c r="AC90">
        <f t="shared" si="114"/>
        <v>0</v>
      </c>
      <c r="AD90">
        <f t="shared" si="114"/>
        <v>0</v>
      </c>
      <c r="AE90">
        <f t="shared" si="114"/>
        <v>0</v>
      </c>
      <c r="AF90">
        <f t="shared" si="114"/>
        <v>0</v>
      </c>
      <c r="AG90">
        <f t="shared" si="80"/>
        <v>0</v>
      </c>
      <c r="AH90">
        <f t="shared" si="81"/>
        <v>0</v>
      </c>
      <c r="AI90">
        <f t="shared" si="82"/>
        <v>0</v>
      </c>
      <c r="AJ90">
        <f t="shared" si="83"/>
        <v>0</v>
      </c>
      <c r="AK90">
        <f t="shared" si="84"/>
        <v>0</v>
      </c>
      <c r="AL90">
        <f t="shared" si="85"/>
        <v>0</v>
      </c>
      <c r="AM90">
        <f t="shared" si="86"/>
        <v>0</v>
      </c>
      <c r="AN90">
        <f t="shared" si="87"/>
        <v>0</v>
      </c>
      <c r="AO90">
        <f t="shared" si="88"/>
        <v>0</v>
      </c>
      <c r="AP90">
        <f t="shared" si="89"/>
        <v>0</v>
      </c>
    </row>
    <row r="91" spans="1:42" x14ac:dyDescent="0.35">
      <c r="A91">
        <v>89</v>
      </c>
      <c r="B91" t="str">
        <f>'Techs-Fuels Updated'!D90</f>
        <v>BATRDMEH00</v>
      </c>
      <c r="C91" s="1" t="str">
        <f>'Techs-Fuels Updated'!W90</f>
        <v>NA</v>
      </c>
      <c r="D91" s="1">
        <v>0</v>
      </c>
      <c r="F91" s="1" t="str">
        <f t="shared" si="90"/>
        <v>BATRDMEH00</v>
      </c>
      <c r="G91">
        <f t="shared" si="78"/>
        <v>0</v>
      </c>
      <c r="H91">
        <f t="shared" ref="H91:AF91" si="115">G91</f>
        <v>0</v>
      </c>
      <c r="I91">
        <f t="shared" si="115"/>
        <v>0</v>
      </c>
      <c r="J91">
        <f t="shared" si="115"/>
        <v>0</v>
      </c>
      <c r="K91">
        <f t="shared" si="115"/>
        <v>0</v>
      </c>
      <c r="L91">
        <f t="shared" si="115"/>
        <v>0</v>
      </c>
      <c r="M91">
        <f t="shared" si="115"/>
        <v>0</v>
      </c>
      <c r="N91">
        <f t="shared" si="115"/>
        <v>0</v>
      </c>
      <c r="O91">
        <f t="shared" si="115"/>
        <v>0</v>
      </c>
      <c r="P91">
        <f t="shared" si="115"/>
        <v>0</v>
      </c>
      <c r="Q91">
        <f t="shared" si="115"/>
        <v>0</v>
      </c>
      <c r="R91">
        <f t="shared" si="115"/>
        <v>0</v>
      </c>
      <c r="S91">
        <f t="shared" si="115"/>
        <v>0</v>
      </c>
      <c r="T91">
        <f t="shared" si="115"/>
        <v>0</v>
      </c>
      <c r="U91">
        <f t="shared" si="115"/>
        <v>0</v>
      </c>
      <c r="V91">
        <f t="shared" si="115"/>
        <v>0</v>
      </c>
      <c r="W91">
        <f t="shared" si="115"/>
        <v>0</v>
      </c>
      <c r="X91">
        <f t="shared" si="115"/>
        <v>0</v>
      </c>
      <c r="Y91">
        <f t="shared" si="115"/>
        <v>0</v>
      </c>
      <c r="Z91">
        <f t="shared" si="115"/>
        <v>0</v>
      </c>
      <c r="AA91">
        <f t="shared" si="115"/>
        <v>0</v>
      </c>
      <c r="AB91">
        <f t="shared" si="115"/>
        <v>0</v>
      </c>
      <c r="AC91">
        <f t="shared" si="115"/>
        <v>0</v>
      </c>
      <c r="AD91">
        <f t="shared" si="115"/>
        <v>0</v>
      </c>
      <c r="AE91">
        <f t="shared" si="115"/>
        <v>0</v>
      </c>
      <c r="AF91">
        <f t="shared" si="115"/>
        <v>0</v>
      </c>
      <c r="AG91">
        <f t="shared" si="80"/>
        <v>0</v>
      </c>
      <c r="AH91">
        <f t="shared" si="81"/>
        <v>0</v>
      </c>
      <c r="AI91">
        <f t="shared" si="82"/>
        <v>0</v>
      </c>
      <c r="AJ91">
        <f t="shared" si="83"/>
        <v>0</v>
      </c>
      <c r="AK91">
        <f t="shared" si="84"/>
        <v>0</v>
      </c>
      <c r="AL91">
        <f t="shared" si="85"/>
        <v>0</v>
      </c>
      <c r="AM91">
        <f t="shared" si="86"/>
        <v>0</v>
      </c>
      <c r="AN91">
        <f t="shared" si="87"/>
        <v>0</v>
      </c>
      <c r="AO91">
        <f t="shared" si="88"/>
        <v>0</v>
      </c>
      <c r="AP91">
        <f t="shared" si="89"/>
        <v>0</v>
      </c>
    </row>
    <row r="92" spans="1:42" x14ac:dyDescent="0.35">
      <c r="A92">
        <v>90</v>
      </c>
      <c r="B92" t="str">
        <f>'Techs-Fuels Updated'!D91</f>
        <v>METRDRSH00</v>
      </c>
      <c r="C92" s="1" t="str">
        <f>'Techs-Fuels Updated'!W91</f>
        <v>NA</v>
      </c>
      <c r="D92" s="1">
        <v>0</v>
      </c>
      <c r="F92" s="1" t="str">
        <f t="shared" si="90"/>
        <v>METRDRSH00</v>
      </c>
      <c r="G92">
        <f t="shared" si="78"/>
        <v>0</v>
      </c>
      <c r="H92">
        <f t="shared" ref="H92:AF92" si="116">G92</f>
        <v>0</v>
      </c>
      <c r="I92">
        <f t="shared" si="116"/>
        <v>0</v>
      </c>
      <c r="J92">
        <f t="shared" si="116"/>
        <v>0</v>
      </c>
      <c r="K92">
        <f t="shared" si="116"/>
        <v>0</v>
      </c>
      <c r="L92">
        <f t="shared" si="116"/>
        <v>0</v>
      </c>
      <c r="M92">
        <f t="shared" si="116"/>
        <v>0</v>
      </c>
      <c r="N92">
        <f t="shared" si="116"/>
        <v>0</v>
      </c>
      <c r="O92">
        <f t="shared" si="116"/>
        <v>0</v>
      </c>
      <c r="P92">
        <f t="shared" si="116"/>
        <v>0</v>
      </c>
      <c r="Q92">
        <f t="shared" si="116"/>
        <v>0</v>
      </c>
      <c r="R92">
        <f t="shared" si="116"/>
        <v>0</v>
      </c>
      <c r="S92">
        <f t="shared" si="116"/>
        <v>0</v>
      </c>
      <c r="T92">
        <f t="shared" si="116"/>
        <v>0</v>
      </c>
      <c r="U92">
        <f t="shared" si="116"/>
        <v>0</v>
      </c>
      <c r="V92">
        <f t="shared" si="116"/>
        <v>0</v>
      </c>
      <c r="W92">
        <f t="shared" si="116"/>
        <v>0</v>
      </c>
      <c r="X92">
        <f t="shared" si="116"/>
        <v>0</v>
      </c>
      <c r="Y92">
        <f t="shared" si="116"/>
        <v>0</v>
      </c>
      <c r="Z92">
        <f t="shared" si="116"/>
        <v>0</v>
      </c>
      <c r="AA92">
        <f t="shared" si="116"/>
        <v>0</v>
      </c>
      <c r="AB92">
        <f t="shared" si="116"/>
        <v>0</v>
      </c>
      <c r="AC92">
        <f t="shared" si="116"/>
        <v>0</v>
      </c>
      <c r="AD92">
        <f t="shared" si="116"/>
        <v>0</v>
      </c>
      <c r="AE92">
        <f t="shared" si="116"/>
        <v>0</v>
      </c>
      <c r="AF92">
        <f t="shared" si="116"/>
        <v>0</v>
      </c>
      <c r="AG92">
        <f t="shared" si="80"/>
        <v>0</v>
      </c>
      <c r="AH92">
        <f t="shared" si="81"/>
        <v>0</v>
      </c>
      <c r="AI92">
        <f t="shared" si="82"/>
        <v>0</v>
      </c>
      <c r="AJ92">
        <f t="shared" si="83"/>
        <v>0</v>
      </c>
      <c r="AK92">
        <f t="shared" si="84"/>
        <v>0</v>
      </c>
      <c r="AL92">
        <f t="shared" si="85"/>
        <v>0</v>
      </c>
      <c r="AM92">
        <f t="shared" si="86"/>
        <v>0</v>
      </c>
      <c r="AN92">
        <f t="shared" si="87"/>
        <v>0</v>
      </c>
      <c r="AO92">
        <f t="shared" si="88"/>
        <v>0</v>
      </c>
      <c r="AP92">
        <f t="shared" si="89"/>
        <v>0</v>
      </c>
    </row>
    <row r="93" spans="1:42" x14ac:dyDescent="0.35">
      <c r="A93">
        <v>91</v>
      </c>
      <c r="B93" t="str">
        <f>'Techs-Fuels Updated'!D92</f>
        <v>RSTRDMEH00</v>
      </c>
      <c r="C93" s="1" t="str">
        <f>'Techs-Fuels Updated'!W92</f>
        <v>NA</v>
      </c>
      <c r="D93" s="1">
        <v>0</v>
      </c>
      <c r="F93" s="1" t="str">
        <f t="shared" si="90"/>
        <v>RSTRDMEH00</v>
      </c>
      <c r="G93">
        <f t="shared" si="78"/>
        <v>0</v>
      </c>
      <c r="H93">
        <f t="shared" ref="H93:AF93" si="117">G93</f>
        <v>0</v>
      </c>
      <c r="I93">
        <f t="shared" si="117"/>
        <v>0</v>
      </c>
      <c r="J93">
        <f t="shared" si="117"/>
        <v>0</v>
      </c>
      <c r="K93">
        <f t="shared" si="117"/>
        <v>0</v>
      </c>
      <c r="L93">
        <f t="shared" si="117"/>
        <v>0</v>
      </c>
      <c r="M93">
        <f t="shared" si="117"/>
        <v>0</v>
      </c>
      <c r="N93">
        <f t="shared" si="117"/>
        <v>0</v>
      </c>
      <c r="O93">
        <f t="shared" si="117"/>
        <v>0</v>
      </c>
      <c r="P93">
        <f t="shared" si="117"/>
        <v>0</v>
      </c>
      <c r="Q93">
        <f t="shared" si="117"/>
        <v>0</v>
      </c>
      <c r="R93">
        <f t="shared" si="117"/>
        <v>0</v>
      </c>
      <c r="S93">
        <f t="shared" si="117"/>
        <v>0</v>
      </c>
      <c r="T93">
        <f t="shared" si="117"/>
        <v>0</v>
      </c>
      <c r="U93">
        <f t="shared" si="117"/>
        <v>0</v>
      </c>
      <c r="V93">
        <f t="shared" si="117"/>
        <v>0</v>
      </c>
      <c r="W93">
        <f t="shared" si="117"/>
        <v>0</v>
      </c>
      <c r="X93">
        <f t="shared" si="117"/>
        <v>0</v>
      </c>
      <c r="Y93">
        <f t="shared" si="117"/>
        <v>0</v>
      </c>
      <c r="Z93">
        <f t="shared" si="117"/>
        <v>0</v>
      </c>
      <c r="AA93">
        <f t="shared" si="117"/>
        <v>0</v>
      </c>
      <c r="AB93">
        <f t="shared" si="117"/>
        <v>0</v>
      </c>
      <c r="AC93">
        <f t="shared" si="117"/>
        <v>0</v>
      </c>
      <c r="AD93">
        <f t="shared" si="117"/>
        <v>0</v>
      </c>
      <c r="AE93">
        <f t="shared" si="117"/>
        <v>0</v>
      </c>
      <c r="AF93">
        <f t="shared" si="117"/>
        <v>0</v>
      </c>
      <c r="AG93">
        <f t="shared" si="80"/>
        <v>0</v>
      </c>
      <c r="AH93">
        <f t="shared" si="81"/>
        <v>0</v>
      </c>
      <c r="AI93">
        <f t="shared" si="82"/>
        <v>0</v>
      </c>
      <c r="AJ93">
        <f t="shared" si="83"/>
        <v>0</v>
      </c>
      <c r="AK93">
        <f t="shared" si="84"/>
        <v>0</v>
      </c>
      <c r="AL93">
        <f t="shared" si="85"/>
        <v>0</v>
      </c>
      <c r="AM93">
        <f t="shared" si="86"/>
        <v>0</v>
      </c>
      <c r="AN93">
        <f t="shared" si="87"/>
        <v>0</v>
      </c>
      <c r="AO93">
        <f t="shared" si="88"/>
        <v>0</v>
      </c>
      <c r="AP93">
        <f t="shared" si="89"/>
        <v>0</v>
      </c>
    </row>
    <row r="94" spans="1:42" x14ac:dyDescent="0.35">
      <c r="A94">
        <v>92</v>
      </c>
      <c r="B94" t="str">
        <f>'Techs-Fuels Updated'!D93</f>
        <v>XKPELBS000</v>
      </c>
      <c r="C94" s="1">
        <f>'Techs-Fuels Updated'!W93</f>
        <v>999999</v>
      </c>
      <c r="D94" s="1">
        <f t="shared" si="91"/>
        <v>999999</v>
      </c>
      <c r="F94" s="1" t="str">
        <f t="shared" si="90"/>
        <v>XKPELBS000</v>
      </c>
      <c r="G94">
        <f t="shared" si="78"/>
        <v>999999</v>
      </c>
      <c r="H94">
        <f t="shared" ref="H94:AF94" si="118">G94</f>
        <v>999999</v>
      </c>
      <c r="I94">
        <f t="shared" si="118"/>
        <v>999999</v>
      </c>
      <c r="J94">
        <f t="shared" si="118"/>
        <v>999999</v>
      </c>
      <c r="K94">
        <f t="shared" si="118"/>
        <v>999999</v>
      </c>
      <c r="L94">
        <f t="shared" si="118"/>
        <v>999999</v>
      </c>
      <c r="M94">
        <f t="shared" si="118"/>
        <v>999999</v>
      </c>
      <c r="N94">
        <f t="shared" si="118"/>
        <v>999999</v>
      </c>
      <c r="O94">
        <f t="shared" si="118"/>
        <v>999999</v>
      </c>
      <c r="P94">
        <f t="shared" si="118"/>
        <v>999999</v>
      </c>
      <c r="Q94">
        <f t="shared" si="118"/>
        <v>999999</v>
      </c>
      <c r="R94">
        <f t="shared" si="118"/>
        <v>999999</v>
      </c>
      <c r="S94">
        <f t="shared" si="118"/>
        <v>999999</v>
      </c>
      <c r="T94">
        <f t="shared" si="118"/>
        <v>999999</v>
      </c>
      <c r="U94">
        <f t="shared" si="118"/>
        <v>999999</v>
      </c>
      <c r="V94">
        <f t="shared" si="118"/>
        <v>999999</v>
      </c>
      <c r="W94">
        <f t="shared" si="118"/>
        <v>999999</v>
      </c>
      <c r="X94">
        <f t="shared" si="118"/>
        <v>999999</v>
      </c>
      <c r="Y94">
        <f t="shared" si="118"/>
        <v>999999</v>
      </c>
      <c r="Z94">
        <f t="shared" si="118"/>
        <v>999999</v>
      </c>
      <c r="AA94">
        <f t="shared" si="118"/>
        <v>999999</v>
      </c>
      <c r="AB94">
        <f t="shared" si="118"/>
        <v>999999</v>
      </c>
      <c r="AC94">
        <f t="shared" si="118"/>
        <v>999999</v>
      </c>
      <c r="AD94">
        <f t="shared" si="118"/>
        <v>999999</v>
      </c>
      <c r="AE94">
        <f t="shared" si="118"/>
        <v>999999</v>
      </c>
      <c r="AF94">
        <f t="shared" si="118"/>
        <v>999999</v>
      </c>
      <c r="AG94">
        <f t="shared" si="80"/>
        <v>999999</v>
      </c>
      <c r="AH94">
        <f t="shared" si="81"/>
        <v>999999</v>
      </c>
      <c r="AI94">
        <f t="shared" si="82"/>
        <v>999999</v>
      </c>
      <c r="AJ94">
        <f t="shared" si="83"/>
        <v>999999</v>
      </c>
      <c r="AK94">
        <f t="shared" si="84"/>
        <v>999999</v>
      </c>
      <c r="AL94">
        <f t="shared" si="85"/>
        <v>999999</v>
      </c>
      <c r="AM94">
        <f t="shared" si="86"/>
        <v>999999</v>
      </c>
      <c r="AN94">
        <f t="shared" si="87"/>
        <v>999999</v>
      </c>
      <c r="AO94">
        <f t="shared" si="88"/>
        <v>999999</v>
      </c>
      <c r="AP94">
        <f t="shared" si="89"/>
        <v>999999</v>
      </c>
    </row>
    <row r="95" spans="1:42" x14ac:dyDescent="0.35">
      <c r="A95">
        <v>93</v>
      </c>
      <c r="B95" t="str">
        <f>'Techs-Fuels Updated'!D94</f>
        <v>XKRCODM000</v>
      </c>
      <c r="C95" s="1" t="str">
        <f>'Techs-Fuels Updated'!W94</f>
        <v>NA</v>
      </c>
      <c r="D95" s="1">
        <v>0</v>
      </c>
      <c r="F95" s="1" t="str">
        <f t="shared" si="90"/>
        <v>XKRCODM000</v>
      </c>
      <c r="G95">
        <f t="shared" si="78"/>
        <v>0</v>
      </c>
      <c r="H95">
        <f t="shared" ref="H95:AF95" si="119">G95</f>
        <v>0</v>
      </c>
      <c r="I95">
        <f t="shared" si="119"/>
        <v>0</v>
      </c>
      <c r="J95">
        <f t="shared" si="119"/>
        <v>0</v>
      </c>
      <c r="K95">
        <f t="shared" si="119"/>
        <v>0</v>
      </c>
      <c r="L95">
        <f t="shared" si="119"/>
        <v>0</v>
      </c>
      <c r="M95">
        <f t="shared" si="119"/>
        <v>0</v>
      </c>
      <c r="N95">
        <f t="shared" si="119"/>
        <v>0</v>
      </c>
      <c r="O95">
        <f t="shared" si="119"/>
        <v>0</v>
      </c>
      <c r="P95">
        <f t="shared" si="119"/>
        <v>0</v>
      </c>
      <c r="Q95">
        <f t="shared" si="119"/>
        <v>0</v>
      </c>
      <c r="R95">
        <f t="shared" si="119"/>
        <v>0</v>
      </c>
      <c r="S95">
        <f t="shared" si="119"/>
        <v>0</v>
      </c>
      <c r="T95">
        <f t="shared" si="119"/>
        <v>0</v>
      </c>
      <c r="U95">
        <f t="shared" si="119"/>
        <v>0</v>
      </c>
      <c r="V95">
        <f t="shared" si="119"/>
        <v>0</v>
      </c>
      <c r="W95">
        <f t="shared" si="119"/>
        <v>0</v>
      </c>
      <c r="X95">
        <f t="shared" si="119"/>
        <v>0</v>
      </c>
      <c r="Y95">
        <f t="shared" si="119"/>
        <v>0</v>
      </c>
      <c r="Z95">
        <f t="shared" si="119"/>
        <v>0</v>
      </c>
      <c r="AA95">
        <f t="shared" si="119"/>
        <v>0</v>
      </c>
      <c r="AB95">
        <f t="shared" si="119"/>
        <v>0</v>
      </c>
      <c r="AC95">
        <f t="shared" si="119"/>
        <v>0</v>
      </c>
      <c r="AD95">
        <f t="shared" si="119"/>
        <v>0</v>
      </c>
      <c r="AE95">
        <f t="shared" si="119"/>
        <v>0</v>
      </c>
      <c r="AF95">
        <f t="shared" si="119"/>
        <v>0</v>
      </c>
      <c r="AG95">
        <f t="shared" si="80"/>
        <v>0</v>
      </c>
      <c r="AH95">
        <f t="shared" si="81"/>
        <v>0</v>
      </c>
      <c r="AI95">
        <f t="shared" si="82"/>
        <v>0</v>
      </c>
      <c r="AJ95">
        <f t="shared" si="83"/>
        <v>0</v>
      </c>
      <c r="AK95">
        <f t="shared" si="84"/>
        <v>0</v>
      </c>
      <c r="AL95">
        <f t="shared" si="85"/>
        <v>0</v>
      </c>
      <c r="AM95">
        <f t="shared" si="86"/>
        <v>0</v>
      </c>
      <c r="AN95">
        <f t="shared" si="87"/>
        <v>0</v>
      </c>
      <c r="AO95">
        <f t="shared" si="88"/>
        <v>0</v>
      </c>
      <c r="AP95">
        <f t="shared" si="89"/>
        <v>0</v>
      </c>
    </row>
    <row r="96" spans="1:42" x14ac:dyDescent="0.35">
      <c r="A96">
        <v>94</v>
      </c>
      <c r="B96" t="str">
        <f>'Techs-Fuels Updated'!D95</f>
        <v>XKRCOIM000</v>
      </c>
      <c r="C96" s="1" t="str">
        <f>'Techs-Fuels Updated'!W95</f>
        <v>NA</v>
      </c>
      <c r="D96" s="1">
        <v>0</v>
      </c>
      <c r="F96" s="1" t="str">
        <f t="shared" si="90"/>
        <v>XKRCOIM000</v>
      </c>
      <c r="G96">
        <f t="shared" si="78"/>
        <v>0</v>
      </c>
      <c r="H96">
        <f t="shared" ref="H96:AF96" si="120">G96</f>
        <v>0</v>
      </c>
      <c r="I96">
        <f t="shared" si="120"/>
        <v>0</v>
      </c>
      <c r="J96">
        <f t="shared" si="120"/>
        <v>0</v>
      </c>
      <c r="K96">
        <f t="shared" si="120"/>
        <v>0</v>
      </c>
      <c r="L96">
        <f t="shared" si="120"/>
        <v>0</v>
      </c>
      <c r="M96">
        <f t="shared" si="120"/>
        <v>0</v>
      </c>
      <c r="N96">
        <f t="shared" si="120"/>
        <v>0</v>
      </c>
      <c r="O96">
        <f t="shared" si="120"/>
        <v>0</v>
      </c>
      <c r="P96">
        <f t="shared" si="120"/>
        <v>0</v>
      </c>
      <c r="Q96">
        <f t="shared" si="120"/>
        <v>0</v>
      </c>
      <c r="R96">
        <f t="shared" si="120"/>
        <v>0</v>
      </c>
      <c r="S96">
        <f t="shared" si="120"/>
        <v>0</v>
      </c>
      <c r="T96">
        <f t="shared" si="120"/>
        <v>0</v>
      </c>
      <c r="U96">
        <f t="shared" si="120"/>
        <v>0</v>
      </c>
      <c r="V96">
        <f t="shared" si="120"/>
        <v>0</v>
      </c>
      <c r="W96">
        <f t="shared" si="120"/>
        <v>0</v>
      </c>
      <c r="X96">
        <f t="shared" si="120"/>
        <v>0</v>
      </c>
      <c r="Y96">
        <f t="shared" si="120"/>
        <v>0</v>
      </c>
      <c r="Z96">
        <f t="shared" si="120"/>
        <v>0</v>
      </c>
      <c r="AA96">
        <f t="shared" si="120"/>
        <v>0</v>
      </c>
      <c r="AB96">
        <f t="shared" si="120"/>
        <v>0</v>
      </c>
      <c r="AC96">
        <f t="shared" si="120"/>
        <v>0</v>
      </c>
      <c r="AD96">
        <f t="shared" si="120"/>
        <v>0</v>
      </c>
      <c r="AE96">
        <f t="shared" si="120"/>
        <v>0</v>
      </c>
      <c r="AF96">
        <f t="shared" si="120"/>
        <v>0</v>
      </c>
      <c r="AG96">
        <f t="shared" si="80"/>
        <v>0</v>
      </c>
      <c r="AH96">
        <f t="shared" si="81"/>
        <v>0</v>
      </c>
      <c r="AI96">
        <f t="shared" si="82"/>
        <v>0</v>
      </c>
      <c r="AJ96">
        <f t="shared" si="83"/>
        <v>0</v>
      </c>
      <c r="AK96">
        <f t="shared" si="84"/>
        <v>0</v>
      </c>
      <c r="AL96">
        <f t="shared" si="85"/>
        <v>0</v>
      </c>
      <c r="AM96">
        <f t="shared" si="86"/>
        <v>0</v>
      </c>
      <c r="AN96">
        <f t="shared" si="87"/>
        <v>0</v>
      </c>
      <c r="AO96">
        <f t="shared" si="88"/>
        <v>0</v>
      </c>
      <c r="AP96">
        <f t="shared" si="89"/>
        <v>0</v>
      </c>
    </row>
    <row r="97" spans="1:42" x14ac:dyDescent="0.35">
      <c r="A97">
        <v>95</v>
      </c>
      <c r="B97" t="str">
        <f>'Techs-Fuels Updated'!D96</f>
        <v>XKPCOSCHO0</v>
      </c>
      <c r="C97" s="1" t="str">
        <f>'Techs-Fuels Updated'!W96</f>
        <v>NA</v>
      </c>
      <c r="D97" s="1">
        <v>0</v>
      </c>
      <c r="F97" s="1" t="str">
        <f t="shared" si="90"/>
        <v>XKPCOSCHO0</v>
      </c>
      <c r="G97">
        <f t="shared" si="78"/>
        <v>0</v>
      </c>
      <c r="H97">
        <f t="shared" ref="H97:AF97" si="121">G97</f>
        <v>0</v>
      </c>
      <c r="I97">
        <f t="shared" si="121"/>
        <v>0</v>
      </c>
      <c r="J97">
        <f t="shared" si="121"/>
        <v>0</v>
      </c>
      <c r="K97">
        <f t="shared" si="121"/>
        <v>0</v>
      </c>
      <c r="L97">
        <f t="shared" si="121"/>
        <v>0</v>
      </c>
      <c r="M97">
        <f t="shared" si="121"/>
        <v>0</v>
      </c>
      <c r="N97">
        <f t="shared" si="121"/>
        <v>0</v>
      </c>
      <c r="O97">
        <f t="shared" si="121"/>
        <v>0</v>
      </c>
      <c r="P97">
        <f t="shared" si="121"/>
        <v>0</v>
      </c>
      <c r="Q97">
        <f t="shared" si="121"/>
        <v>0</v>
      </c>
      <c r="R97">
        <f t="shared" si="121"/>
        <v>0</v>
      </c>
      <c r="S97">
        <f t="shared" si="121"/>
        <v>0</v>
      </c>
      <c r="T97">
        <f t="shared" si="121"/>
        <v>0</v>
      </c>
      <c r="U97">
        <f t="shared" si="121"/>
        <v>0</v>
      </c>
      <c r="V97">
        <f t="shared" si="121"/>
        <v>0</v>
      </c>
      <c r="W97">
        <f t="shared" si="121"/>
        <v>0</v>
      </c>
      <c r="X97">
        <f t="shared" si="121"/>
        <v>0</v>
      </c>
      <c r="Y97">
        <f t="shared" si="121"/>
        <v>0</v>
      </c>
      <c r="Z97">
        <f t="shared" si="121"/>
        <v>0</v>
      </c>
      <c r="AA97">
        <f t="shared" si="121"/>
        <v>0</v>
      </c>
      <c r="AB97">
        <f t="shared" si="121"/>
        <v>0</v>
      </c>
      <c r="AC97">
        <f t="shared" si="121"/>
        <v>0</v>
      </c>
      <c r="AD97">
        <f t="shared" si="121"/>
        <v>0</v>
      </c>
      <c r="AE97">
        <f t="shared" si="121"/>
        <v>0</v>
      </c>
      <c r="AF97">
        <f t="shared" si="121"/>
        <v>0</v>
      </c>
      <c r="AG97">
        <f t="shared" si="80"/>
        <v>0</v>
      </c>
      <c r="AH97">
        <f t="shared" si="81"/>
        <v>0</v>
      </c>
      <c r="AI97">
        <f t="shared" si="82"/>
        <v>0</v>
      </c>
      <c r="AJ97">
        <f t="shared" si="83"/>
        <v>0</v>
      </c>
      <c r="AK97">
        <f t="shared" si="84"/>
        <v>0</v>
      </c>
      <c r="AL97">
        <f t="shared" si="85"/>
        <v>0</v>
      </c>
      <c r="AM97">
        <f t="shared" si="86"/>
        <v>0</v>
      </c>
      <c r="AN97">
        <f t="shared" si="87"/>
        <v>0</v>
      </c>
      <c r="AO97">
        <f t="shared" si="88"/>
        <v>0</v>
      </c>
      <c r="AP97">
        <f t="shared" si="89"/>
        <v>0</v>
      </c>
    </row>
    <row r="98" spans="1:42" x14ac:dyDescent="0.35">
      <c r="A98">
        <v>96</v>
      </c>
      <c r="B98" t="str">
        <f>'Techs-Fuels Updated'!D97</f>
        <v>XKPCOSCNO0</v>
      </c>
      <c r="C98" s="1">
        <f>'Techs-Fuels Updated'!W97</f>
        <v>3000</v>
      </c>
      <c r="D98" s="1">
        <f t="shared" si="91"/>
        <v>3000</v>
      </c>
      <c r="F98" s="1" t="str">
        <f t="shared" si="90"/>
        <v>XKPCOSCNO0</v>
      </c>
      <c r="G98">
        <f t="shared" si="78"/>
        <v>3000</v>
      </c>
      <c r="H98">
        <f t="shared" ref="H98:AF98" si="122">G98</f>
        <v>3000</v>
      </c>
      <c r="I98">
        <f t="shared" si="122"/>
        <v>3000</v>
      </c>
      <c r="J98">
        <f t="shared" si="122"/>
        <v>3000</v>
      </c>
      <c r="K98">
        <f t="shared" si="122"/>
        <v>3000</v>
      </c>
      <c r="L98">
        <f t="shared" si="122"/>
        <v>3000</v>
      </c>
      <c r="M98">
        <f t="shared" si="122"/>
        <v>3000</v>
      </c>
      <c r="N98">
        <f t="shared" si="122"/>
        <v>3000</v>
      </c>
      <c r="O98">
        <f t="shared" si="122"/>
        <v>3000</v>
      </c>
      <c r="P98">
        <f t="shared" si="122"/>
        <v>3000</v>
      </c>
      <c r="Q98">
        <f t="shared" si="122"/>
        <v>3000</v>
      </c>
      <c r="R98">
        <f t="shared" si="122"/>
        <v>3000</v>
      </c>
      <c r="S98">
        <f t="shared" si="122"/>
        <v>3000</v>
      </c>
      <c r="T98">
        <f t="shared" si="122"/>
        <v>3000</v>
      </c>
      <c r="U98">
        <f t="shared" si="122"/>
        <v>3000</v>
      </c>
      <c r="V98">
        <f t="shared" si="122"/>
        <v>3000</v>
      </c>
      <c r="W98">
        <f t="shared" si="122"/>
        <v>3000</v>
      </c>
      <c r="X98">
        <f t="shared" si="122"/>
        <v>3000</v>
      </c>
      <c r="Y98">
        <f t="shared" si="122"/>
        <v>3000</v>
      </c>
      <c r="Z98">
        <f t="shared" si="122"/>
        <v>3000</v>
      </c>
      <c r="AA98">
        <f t="shared" si="122"/>
        <v>3000</v>
      </c>
      <c r="AB98">
        <f t="shared" si="122"/>
        <v>3000</v>
      </c>
      <c r="AC98">
        <f t="shared" si="122"/>
        <v>3000</v>
      </c>
      <c r="AD98">
        <f t="shared" si="122"/>
        <v>3000</v>
      </c>
      <c r="AE98">
        <f t="shared" si="122"/>
        <v>3000</v>
      </c>
      <c r="AF98">
        <f t="shared" si="122"/>
        <v>3000</v>
      </c>
      <c r="AG98">
        <f t="shared" si="80"/>
        <v>3000</v>
      </c>
      <c r="AH98">
        <f t="shared" si="81"/>
        <v>3000</v>
      </c>
      <c r="AI98">
        <f t="shared" si="82"/>
        <v>3000</v>
      </c>
      <c r="AJ98">
        <f t="shared" si="83"/>
        <v>3000</v>
      </c>
      <c r="AK98">
        <f t="shared" si="84"/>
        <v>3000</v>
      </c>
      <c r="AL98">
        <f t="shared" si="85"/>
        <v>3000</v>
      </c>
      <c r="AM98">
        <f t="shared" si="86"/>
        <v>3000</v>
      </c>
      <c r="AN98">
        <f t="shared" si="87"/>
        <v>3000</v>
      </c>
      <c r="AO98">
        <f t="shared" si="88"/>
        <v>3000</v>
      </c>
      <c r="AP98">
        <f t="shared" si="89"/>
        <v>3000</v>
      </c>
    </row>
    <row r="99" spans="1:42" x14ac:dyDescent="0.35">
      <c r="A99">
        <v>97</v>
      </c>
      <c r="B99" t="str">
        <f>'Techs-Fuels Updated'!D98</f>
        <v>XKPHYRRHO0</v>
      </c>
      <c r="C99" s="1" t="str">
        <f>'Techs-Fuels Updated'!W98</f>
        <v>NA</v>
      </c>
      <c r="D99" s="1">
        <v>0</v>
      </c>
      <c r="F99" s="1" t="str">
        <f t="shared" si="90"/>
        <v>XKPHYRRHO0</v>
      </c>
      <c r="G99">
        <f t="shared" ref="G99:G110" si="123">D99</f>
        <v>0</v>
      </c>
      <c r="H99">
        <f t="shared" ref="H99:AF99" si="124">G99</f>
        <v>0</v>
      </c>
      <c r="I99">
        <f t="shared" si="124"/>
        <v>0</v>
      </c>
      <c r="J99">
        <f t="shared" si="124"/>
        <v>0</v>
      </c>
      <c r="K99">
        <f t="shared" si="124"/>
        <v>0</v>
      </c>
      <c r="L99">
        <f t="shared" si="124"/>
        <v>0</v>
      </c>
      <c r="M99">
        <f t="shared" si="124"/>
        <v>0</v>
      </c>
      <c r="N99">
        <f t="shared" si="124"/>
        <v>0</v>
      </c>
      <c r="O99">
        <f t="shared" si="124"/>
        <v>0</v>
      </c>
      <c r="P99">
        <f t="shared" si="124"/>
        <v>0</v>
      </c>
      <c r="Q99">
        <f t="shared" si="124"/>
        <v>0</v>
      </c>
      <c r="R99">
        <f t="shared" si="124"/>
        <v>0</v>
      </c>
      <c r="S99">
        <f t="shared" si="124"/>
        <v>0</v>
      </c>
      <c r="T99">
        <f t="shared" si="124"/>
        <v>0</v>
      </c>
      <c r="U99">
        <f t="shared" si="124"/>
        <v>0</v>
      </c>
      <c r="V99">
        <f t="shared" si="124"/>
        <v>0</v>
      </c>
      <c r="W99">
        <f t="shared" si="124"/>
        <v>0</v>
      </c>
      <c r="X99">
        <f t="shared" si="124"/>
        <v>0</v>
      </c>
      <c r="Y99">
        <f t="shared" si="124"/>
        <v>0</v>
      </c>
      <c r="Z99">
        <f t="shared" si="124"/>
        <v>0</v>
      </c>
      <c r="AA99">
        <f t="shared" si="124"/>
        <v>0</v>
      </c>
      <c r="AB99">
        <f t="shared" si="124"/>
        <v>0</v>
      </c>
      <c r="AC99">
        <f t="shared" si="124"/>
        <v>0</v>
      </c>
      <c r="AD99">
        <f t="shared" si="124"/>
        <v>0</v>
      </c>
      <c r="AE99">
        <f t="shared" si="124"/>
        <v>0</v>
      </c>
      <c r="AF99">
        <f t="shared" si="124"/>
        <v>0</v>
      </c>
      <c r="AG99">
        <f t="shared" si="80"/>
        <v>0</v>
      </c>
      <c r="AH99">
        <f t="shared" si="81"/>
        <v>0</v>
      </c>
      <c r="AI99">
        <f t="shared" si="82"/>
        <v>0</v>
      </c>
      <c r="AJ99">
        <f t="shared" si="83"/>
        <v>0</v>
      </c>
      <c r="AK99">
        <f t="shared" si="84"/>
        <v>0</v>
      </c>
      <c r="AL99">
        <f t="shared" si="85"/>
        <v>0</v>
      </c>
      <c r="AM99">
        <f t="shared" si="86"/>
        <v>0</v>
      </c>
      <c r="AN99">
        <f t="shared" si="87"/>
        <v>0</v>
      </c>
      <c r="AO99">
        <f t="shared" si="88"/>
        <v>0</v>
      </c>
      <c r="AP99">
        <f t="shared" si="89"/>
        <v>0</v>
      </c>
    </row>
    <row r="100" spans="1:42" x14ac:dyDescent="0.35">
      <c r="A100">
        <v>98</v>
      </c>
      <c r="B100" t="str">
        <f>'Techs-Fuels Updated'!D99</f>
        <v>XKPHYRRNO0</v>
      </c>
      <c r="C100" s="1">
        <f>'Techs-Fuels Updated'!W99</f>
        <v>2240</v>
      </c>
      <c r="D100" s="1">
        <f t="shared" si="91"/>
        <v>2240</v>
      </c>
      <c r="F100" s="1" t="str">
        <f t="shared" si="90"/>
        <v>XKPHYRRNO0</v>
      </c>
      <c r="G100">
        <f t="shared" si="123"/>
        <v>2240</v>
      </c>
      <c r="H100">
        <f t="shared" ref="H100:AF100" si="125">G100</f>
        <v>2240</v>
      </c>
      <c r="I100">
        <f t="shared" si="125"/>
        <v>2240</v>
      </c>
      <c r="J100">
        <f t="shared" si="125"/>
        <v>2240</v>
      </c>
      <c r="K100">
        <f t="shared" si="125"/>
        <v>2240</v>
      </c>
      <c r="L100">
        <f t="shared" si="125"/>
        <v>2240</v>
      </c>
      <c r="M100">
        <f t="shared" si="125"/>
        <v>2240</v>
      </c>
      <c r="N100">
        <f t="shared" si="125"/>
        <v>2240</v>
      </c>
      <c r="O100">
        <f t="shared" si="125"/>
        <v>2240</v>
      </c>
      <c r="P100">
        <f t="shared" si="125"/>
        <v>2240</v>
      </c>
      <c r="Q100">
        <f t="shared" si="125"/>
        <v>2240</v>
      </c>
      <c r="R100">
        <f t="shared" si="125"/>
        <v>2240</v>
      </c>
      <c r="S100">
        <f t="shared" si="125"/>
        <v>2240</v>
      </c>
      <c r="T100">
        <f t="shared" si="125"/>
        <v>2240</v>
      </c>
      <c r="U100">
        <f t="shared" si="125"/>
        <v>2240</v>
      </c>
      <c r="V100">
        <f t="shared" si="125"/>
        <v>2240</v>
      </c>
      <c r="W100">
        <f t="shared" si="125"/>
        <v>2240</v>
      </c>
      <c r="X100">
        <f t="shared" si="125"/>
        <v>2240</v>
      </c>
      <c r="Y100">
        <f t="shared" si="125"/>
        <v>2240</v>
      </c>
      <c r="Z100">
        <f t="shared" si="125"/>
        <v>2240</v>
      </c>
      <c r="AA100">
        <f t="shared" si="125"/>
        <v>2240</v>
      </c>
      <c r="AB100">
        <f t="shared" si="125"/>
        <v>2240</v>
      </c>
      <c r="AC100">
        <f t="shared" si="125"/>
        <v>2240</v>
      </c>
      <c r="AD100">
        <f t="shared" si="125"/>
        <v>2240</v>
      </c>
      <c r="AE100">
        <f t="shared" si="125"/>
        <v>2240</v>
      </c>
      <c r="AF100">
        <f t="shared" si="125"/>
        <v>2240</v>
      </c>
      <c r="AG100">
        <f t="shared" si="80"/>
        <v>2240</v>
      </c>
      <c r="AH100">
        <f t="shared" si="81"/>
        <v>2240</v>
      </c>
      <c r="AI100">
        <f t="shared" si="82"/>
        <v>2240</v>
      </c>
      <c r="AJ100">
        <f t="shared" si="83"/>
        <v>2240</v>
      </c>
      <c r="AK100">
        <f t="shared" si="84"/>
        <v>2240</v>
      </c>
      <c r="AL100">
        <f t="shared" si="85"/>
        <v>2240</v>
      </c>
      <c r="AM100">
        <f t="shared" si="86"/>
        <v>2240</v>
      </c>
      <c r="AN100">
        <f t="shared" si="87"/>
        <v>2240</v>
      </c>
      <c r="AO100">
        <f t="shared" si="88"/>
        <v>2240</v>
      </c>
      <c r="AP100">
        <f t="shared" si="89"/>
        <v>2240</v>
      </c>
    </row>
    <row r="101" spans="1:42" x14ac:dyDescent="0.35">
      <c r="A101">
        <v>99</v>
      </c>
      <c r="B101" t="str">
        <f>'Techs-Fuels Updated'!D100</f>
        <v>XKPSOU1NO0</v>
      </c>
      <c r="C101" s="1">
        <f>'Techs-Fuels Updated'!W100</f>
        <v>2128</v>
      </c>
      <c r="D101" s="1">
        <f t="shared" si="91"/>
        <v>2128</v>
      </c>
      <c r="F101" s="1" t="str">
        <f t="shared" si="90"/>
        <v>XKPSOU1NO0</v>
      </c>
      <c r="G101">
        <f t="shared" si="123"/>
        <v>2128</v>
      </c>
      <c r="H101">
        <f t="shared" ref="H101:AF101" si="126">G101</f>
        <v>2128</v>
      </c>
      <c r="I101">
        <f t="shared" si="126"/>
        <v>2128</v>
      </c>
      <c r="J101">
        <f t="shared" si="126"/>
        <v>2128</v>
      </c>
      <c r="K101">
        <f t="shared" si="126"/>
        <v>2128</v>
      </c>
      <c r="L101">
        <f t="shared" si="126"/>
        <v>2128</v>
      </c>
      <c r="M101">
        <f t="shared" si="126"/>
        <v>2128</v>
      </c>
      <c r="N101">
        <f t="shared" si="126"/>
        <v>2128</v>
      </c>
      <c r="O101">
        <f t="shared" si="126"/>
        <v>2128</v>
      </c>
      <c r="P101">
        <f t="shared" si="126"/>
        <v>2128</v>
      </c>
      <c r="Q101">
        <f t="shared" si="126"/>
        <v>2128</v>
      </c>
      <c r="R101">
        <f t="shared" si="126"/>
        <v>2128</v>
      </c>
      <c r="S101">
        <f t="shared" si="126"/>
        <v>2128</v>
      </c>
      <c r="T101">
        <f t="shared" si="126"/>
        <v>2128</v>
      </c>
      <c r="U101">
        <f t="shared" si="126"/>
        <v>2128</v>
      </c>
      <c r="V101">
        <f t="shared" si="126"/>
        <v>2128</v>
      </c>
      <c r="W101">
        <f t="shared" si="126"/>
        <v>2128</v>
      </c>
      <c r="X101">
        <f t="shared" si="126"/>
        <v>2128</v>
      </c>
      <c r="Y101">
        <f t="shared" si="126"/>
        <v>2128</v>
      </c>
      <c r="Z101">
        <f t="shared" si="126"/>
        <v>2128</v>
      </c>
      <c r="AA101">
        <f t="shared" si="126"/>
        <v>2128</v>
      </c>
      <c r="AB101">
        <f t="shared" si="126"/>
        <v>2128</v>
      </c>
      <c r="AC101">
        <f t="shared" si="126"/>
        <v>2128</v>
      </c>
      <c r="AD101">
        <f t="shared" si="126"/>
        <v>2128</v>
      </c>
      <c r="AE101">
        <f t="shared" si="126"/>
        <v>2128</v>
      </c>
      <c r="AF101">
        <f t="shared" si="126"/>
        <v>2128</v>
      </c>
      <c r="AG101">
        <f t="shared" si="80"/>
        <v>2128</v>
      </c>
      <c r="AH101">
        <f t="shared" si="81"/>
        <v>2128</v>
      </c>
      <c r="AI101">
        <f t="shared" si="82"/>
        <v>2128</v>
      </c>
      <c r="AJ101">
        <f t="shared" si="83"/>
        <v>2128</v>
      </c>
      <c r="AK101">
        <f t="shared" si="84"/>
        <v>2128</v>
      </c>
      <c r="AL101">
        <f t="shared" si="85"/>
        <v>2128</v>
      </c>
      <c r="AM101">
        <f t="shared" si="86"/>
        <v>2128</v>
      </c>
      <c r="AN101">
        <f t="shared" si="87"/>
        <v>2128</v>
      </c>
      <c r="AO101">
        <f t="shared" si="88"/>
        <v>2128</v>
      </c>
      <c r="AP101">
        <f t="shared" si="89"/>
        <v>2128</v>
      </c>
    </row>
    <row r="102" spans="1:42" x14ac:dyDescent="0.35">
      <c r="A102">
        <v>100</v>
      </c>
      <c r="B102" t="str">
        <f>'Techs-Fuels Updated'!D101</f>
        <v>XKPSOU1NI0</v>
      </c>
      <c r="C102" s="1">
        <f>'Techs-Fuels Updated'!W101</f>
        <v>2128</v>
      </c>
      <c r="D102" s="1">
        <f t="shared" si="91"/>
        <v>2128</v>
      </c>
      <c r="F102" s="1" t="str">
        <f t="shared" si="90"/>
        <v>XKPSOU1NI0</v>
      </c>
      <c r="G102">
        <f t="shared" si="123"/>
        <v>2128</v>
      </c>
      <c r="H102">
        <f t="shared" ref="H102:AF102" si="127">G102</f>
        <v>2128</v>
      </c>
      <c r="I102">
        <f t="shared" si="127"/>
        <v>2128</v>
      </c>
      <c r="J102">
        <f t="shared" si="127"/>
        <v>2128</v>
      </c>
      <c r="K102">
        <f t="shared" si="127"/>
        <v>2128</v>
      </c>
      <c r="L102">
        <f t="shared" si="127"/>
        <v>2128</v>
      </c>
      <c r="M102">
        <f t="shared" si="127"/>
        <v>2128</v>
      </c>
      <c r="N102">
        <f t="shared" si="127"/>
        <v>2128</v>
      </c>
      <c r="O102">
        <f t="shared" si="127"/>
        <v>2128</v>
      </c>
      <c r="P102">
        <f t="shared" si="127"/>
        <v>2128</v>
      </c>
      <c r="Q102">
        <f t="shared" si="127"/>
        <v>2128</v>
      </c>
      <c r="R102">
        <f t="shared" si="127"/>
        <v>2128</v>
      </c>
      <c r="S102">
        <f t="shared" si="127"/>
        <v>2128</v>
      </c>
      <c r="T102">
        <f t="shared" si="127"/>
        <v>2128</v>
      </c>
      <c r="U102">
        <f t="shared" si="127"/>
        <v>2128</v>
      </c>
      <c r="V102">
        <f t="shared" si="127"/>
        <v>2128</v>
      </c>
      <c r="W102">
        <f t="shared" si="127"/>
        <v>2128</v>
      </c>
      <c r="X102">
        <f t="shared" si="127"/>
        <v>2128</v>
      </c>
      <c r="Y102">
        <f t="shared" si="127"/>
        <v>2128</v>
      </c>
      <c r="Z102">
        <f t="shared" si="127"/>
        <v>2128</v>
      </c>
      <c r="AA102">
        <f t="shared" si="127"/>
        <v>2128</v>
      </c>
      <c r="AB102">
        <f t="shared" si="127"/>
        <v>2128</v>
      </c>
      <c r="AC102">
        <f t="shared" si="127"/>
        <v>2128</v>
      </c>
      <c r="AD102">
        <f t="shared" si="127"/>
        <v>2128</v>
      </c>
      <c r="AE102">
        <f t="shared" si="127"/>
        <v>2128</v>
      </c>
      <c r="AF102">
        <f t="shared" si="127"/>
        <v>2128</v>
      </c>
      <c r="AG102">
        <f t="shared" si="80"/>
        <v>2128</v>
      </c>
      <c r="AH102">
        <f t="shared" si="81"/>
        <v>2128</v>
      </c>
      <c r="AI102">
        <f t="shared" si="82"/>
        <v>2128</v>
      </c>
      <c r="AJ102">
        <f t="shared" si="83"/>
        <v>2128</v>
      </c>
      <c r="AK102">
        <f t="shared" si="84"/>
        <v>2128</v>
      </c>
      <c r="AL102">
        <f t="shared" si="85"/>
        <v>2128</v>
      </c>
      <c r="AM102">
        <f t="shared" si="86"/>
        <v>2128</v>
      </c>
      <c r="AN102">
        <f t="shared" si="87"/>
        <v>2128</v>
      </c>
      <c r="AO102">
        <f t="shared" si="88"/>
        <v>2128</v>
      </c>
      <c r="AP102">
        <f t="shared" si="89"/>
        <v>2128</v>
      </c>
    </row>
    <row r="103" spans="1:42" x14ac:dyDescent="0.35">
      <c r="A103">
        <v>101</v>
      </c>
      <c r="B103" t="str">
        <f>'Techs-Fuels Updated'!D102</f>
        <v>XKPWI25NO0</v>
      </c>
      <c r="C103" s="1">
        <f>'Techs-Fuels Updated'!W102</f>
        <v>1802</v>
      </c>
      <c r="D103" s="1">
        <f t="shared" si="91"/>
        <v>1802</v>
      </c>
      <c r="F103" s="1" t="str">
        <f t="shared" si="90"/>
        <v>XKPWI25NO0</v>
      </c>
      <c r="G103">
        <f t="shared" si="123"/>
        <v>1802</v>
      </c>
      <c r="H103">
        <f t="shared" ref="H103:AF103" si="128">G103</f>
        <v>1802</v>
      </c>
      <c r="I103">
        <f t="shared" si="128"/>
        <v>1802</v>
      </c>
      <c r="J103">
        <f t="shared" si="128"/>
        <v>1802</v>
      </c>
      <c r="K103">
        <f t="shared" si="128"/>
        <v>1802</v>
      </c>
      <c r="L103">
        <f t="shared" si="128"/>
        <v>1802</v>
      </c>
      <c r="M103">
        <f t="shared" si="128"/>
        <v>1802</v>
      </c>
      <c r="N103">
        <f t="shared" si="128"/>
        <v>1802</v>
      </c>
      <c r="O103">
        <f t="shared" si="128"/>
        <v>1802</v>
      </c>
      <c r="P103">
        <f t="shared" si="128"/>
        <v>1802</v>
      </c>
      <c r="Q103">
        <f t="shared" si="128"/>
        <v>1802</v>
      </c>
      <c r="R103">
        <f t="shared" si="128"/>
        <v>1802</v>
      </c>
      <c r="S103">
        <f t="shared" si="128"/>
        <v>1802</v>
      </c>
      <c r="T103">
        <f t="shared" si="128"/>
        <v>1802</v>
      </c>
      <c r="U103">
        <f t="shared" si="128"/>
        <v>1802</v>
      </c>
      <c r="V103">
        <f t="shared" si="128"/>
        <v>1802</v>
      </c>
      <c r="W103">
        <f t="shared" si="128"/>
        <v>1802</v>
      </c>
      <c r="X103">
        <f t="shared" si="128"/>
        <v>1802</v>
      </c>
      <c r="Y103">
        <f t="shared" si="128"/>
        <v>1802</v>
      </c>
      <c r="Z103">
        <f t="shared" si="128"/>
        <v>1802</v>
      </c>
      <c r="AA103">
        <f t="shared" si="128"/>
        <v>1802</v>
      </c>
      <c r="AB103">
        <f t="shared" si="128"/>
        <v>1802</v>
      </c>
      <c r="AC103">
        <f t="shared" si="128"/>
        <v>1802</v>
      </c>
      <c r="AD103">
        <f t="shared" si="128"/>
        <v>1802</v>
      </c>
      <c r="AE103">
        <f t="shared" si="128"/>
        <v>1802</v>
      </c>
      <c r="AF103">
        <f t="shared" si="128"/>
        <v>1802</v>
      </c>
      <c r="AG103">
        <f t="shared" si="80"/>
        <v>1802</v>
      </c>
      <c r="AH103">
        <f t="shared" si="81"/>
        <v>1802</v>
      </c>
      <c r="AI103">
        <f t="shared" si="82"/>
        <v>1802</v>
      </c>
      <c r="AJ103">
        <f t="shared" si="83"/>
        <v>1802</v>
      </c>
      <c r="AK103">
        <f t="shared" si="84"/>
        <v>1802</v>
      </c>
      <c r="AL103">
        <f t="shared" si="85"/>
        <v>1802</v>
      </c>
      <c r="AM103">
        <f t="shared" si="86"/>
        <v>1802</v>
      </c>
      <c r="AN103">
        <f t="shared" si="87"/>
        <v>1802</v>
      </c>
      <c r="AO103">
        <f t="shared" si="88"/>
        <v>1802</v>
      </c>
      <c r="AP103">
        <f t="shared" si="89"/>
        <v>1802</v>
      </c>
    </row>
    <row r="104" spans="1:42" x14ac:dyDescent="0.35">
      <c r="A104">
        <v>102</v>
      </c>
      <c r="B104" t="str">
        <f>'Techs-Fuels Updated'!D103</f>
        <v>XKPWI25NI0</v>
      </c>
      <c r="C104" s="1">
        <f>'Techs-Fuels Updated'!W103</f>
        <v>1802</v>
      </c>
      <c r="D104" s="1">
        <f t="shared" si="91"/>
        <v>1802</v>
      </c>
      <c r="F104" s="1" t="str">
        <f t="shared" si="90"/>
        <v>XKPWI25NI0</v>
      </c>
      <c r="G104">
        <f t="shared" si="123"/>
        <v>1802</v>
      </c>
      <c r="H104">
        <f t="shared" ref="H104:AF104" si="129">G104</f>
        <v>1802</v>
      </c>
      <c r="I104">
        <f t="shared" si="129"/>
        <v>1802</v>
      </c>
      <c r="J104">
        <f t="shared" si="129"/>
        <v>1802</v>
      </c>
      <c r="K104">
        <f t="shared" si="129"/>
        <v>1802</v>
      </c>
      <c r="L104">
        <f t="shared" si="129"/>
        <v>1802</v>
      </c>
      <c r="M104">
        <f t="shared" si="129"/>
        <v>1802</v>
      </c>
      <c r="N104">
        <f t="shared" si="129"/>
        <v>1802</v>
      </c>
      <c r="O104">
        <f t="shared" si="129"/>
        <v>1802</v>
      </c>
      <c r="P104">
        <f t="shared" si="129"/>
        <v>1802</v>
      </c>
      <c r="Q104">
        <f t="shared" si="129"/>
        <v>1802</v>
      </c>
      <c r="R104">
        <f t="shared" si="129"/>
        <v>1802</v>
      </c>
      <c r="S104">
        <f t="shared" si="129"/>
        <v>1802</v>
      </c>
      <c r="T104">
        <f t="shared" si="129"/>
        <v>1802</v>
      </c>
      <c r="U104">
        <f t="shared" si="129"/>
        <v>1802</v>
      </c>
      <c r="V104">
        <f t="shared" si="129"/>
        <v>1802</v>
      </c>
      <c r="W104">
        <f t="shared" si="129"/>
        <v>1802</v>
      </c>
      <c r="X104">
        <f t="shared" si="129"/>
        <v>1802</v>
      </c>
      <c r="Y104">
        <f t="shared" si="129"/>
        <v>1802</v>
      </c>
      <c r="Z104">
        <f t="shared" si="129"/>
        <v>1802</v>
      </c>
      <c r="AA104">
        <f t="shared" si="129"/>
        <v>1802</v>
      </c>
      <c r="AB104">
        <f t="shared" si="129"/>
        <v>1802</v>
      </c>
      <c r="AC104">
        <f t="shared" si="129"/>
        <v>1802</v>
      </c>
      <c r="AD104">
        <f t="shared" si="129"/>
        <v>1802</v>
      </c>
      <c r="AE104">
        <f t="shared" si="129"/>
        <v>1802</v>
      </c>
      <c r="AF104">
        <f t="shared" si="129"/>
        <v>1802</v>
      </c>
      <c r="AG104">
        <f t="shared" si="80"/>
        <v>1802</v>
      </c>
      <c r="AH104">
        <f t="shared" si="81"/>
        <v>1802</v>
      </c>
      <c r="AI104">
        <f t="shared" si="82"/>
        <v>1802</v>
      </c>
      <c r="AJ104">
        <f t="shared" si="83"/>
        <v>1802</v>
      </c>
      <c r="AK104">
        <f t="shared" si="84"/>
        <v>1802</v>
      </c>
      <c r="AL104">
        <f t="shared" si="85"/>
        <v>1802</v>
      </c>
      <c r="AM104">
        <f t="shared" si="86"/>
        <v>1802</v>
      </c>
      <c r="AN104">
        <f t="shared" si="87"/>
        <v>1802</v>
      </c>
      <c r="AO104">
        <f t="shared" si="88"/>
        <v>1802</v>
      </c>
      <c r="AP104">
        <f t="shared" si="89"/>
        <v>1802</v>
      </c>
    </row>
    <row r="105" spans="1:42" x14ac:dyDescent="0.35">
      <c r="A105">
        <v>103</v>
      </c>
      <c r="B105" t="str">
        <f>'Techs-Fuels Updated'!D104</f>
        <v>XKTELTRH00</v>
      </c>
      <c r="C105" s="1" t="str">
        <f>'Techs-Fuels Updated'!W104</f>
        <v>NA</v>
      </c>
      <c r="D105" s="1">
        <v>0</v>
      </c>
      <c r="F105" s="1" t="str">
        <f t="shared" si="90"/>
        <v>XKTELTRH00</v>
      </c>
      <c r="G105">
        <f t="shared" si="123"/>
        <v>0</v>
      </c>
      <c r="H105">
        <f t="shared" ref="H105:AF105" si="130">G105</f>
        <v>0</v>
      </c>
      <c r="I105">
        <f t="shared" si="130"/>
        <v>0</v>
      </c>
      <c r="J105">
        <f t="shared" si="130"/>
        <v>0</v>
      </c>
      <c r="K105">
        <f t="shared" si="130"/>
        <v>0</v>
      </c>
      <c r="L105">
        <f t="shared" si="130"/>
        <v>0</v>
      </c>
      <c r="M105">
        <f t="shared" si="130"/>
        <v>0</v>
      </c>
      <c r="N105">
        <f t="shared" si="130"/>
        <v>0</v>
      </c>
      <c r="O105">
        <f t="shared" si="130"/>
        <v>0</v>
      </c>
      <c r="P105">
        <f t="shared" si="130"/>
        <v>0</v>
      </c>
      <c r="Q105">
        <f t="shared" si="130"/>
        <v>0</v>
      </c>
      <c r="R105">
        <f t="shared" si="130"/>
        <v>0</v>
      </c>
      <c r="S105">
        <f t="shared" si="130"/>
        <v>0</v>
      </c>
      <c r="T105">
        <f t="shared" si="130"/>
        <v>0</v>
      </c>
      <c r="U105">
        <f t="shared" si="130"/>
        <v>0</v>
      </c>
      <c r="V105">
        <f t="shared" si="130"/>
        <v>0</v>
      </c>
      <c r="W105">
        <f t="shared" si="130"/>
        <v>0</v>
      </c>
      <c r="X105">
        <f t="shared" si="130"/>
        <v>0</v>
      </c>
      <c r="Y105">
        <f t="shared" si="130"/>
        <v>0</v>
      </c>
      <c r="Z105">
        <f t="shared" si="130"/>
        <v>0</v>
      </c>
      <c r="AA105">
        <f t="shared" si="130"/>
        <v>0</v>
      </c>
      <c r="AB105">
        <f t="shared" si="130"/>
        <v>0</v>
      </c>
      <c r="AC105">
        <f t="shared" si="130"/>
        <v>0</v>
      </c>
      <c r="AD105">
        <f t="shared" si="130"/>
        <v>0</v>
      </c>
      <c r="AE105">
        <f t="shared" si="130"/>
        <v>0</v>
      </c>
      <c r="AF105">
        <f t="shared" si="130"/>
        <v>0</v>
      </c>
      <c r="AG105">
        <f t="shared" si="80"/>
        <v>0</v>
      </c>
      <c r="AH105">
        <f t="shared" si="81"/>
        <v>0</v>
      </c>
      <c r="AI105">
        <f t="shared" si="82"/>
        <v>0</v>
      </c>
      <c r="AJ105">
        <f t="shared" si="83"/>
        <v>0</v>
      </c>
      <c r="AK105">
        <f t="shared" si="84"/>
        <v>0</v>
      </c>
      <c r="AL105">
        <f t="shared" si="85"/>
        <v>0</v>
      </c>
      <c r="AM105">
        <f t="shared" si="86"/>
        <v>0</v>
      </c>
      <c r="AN105">
        <f t="shared" si="87"/>
        <v>0</v>
      </c>
      <c r="AO105">
        <f t="shared" si="88"/>
        <v>0</v>
      </c>
      <c r="AP105">
        <f t="shared" si="89"/>
        <v>0</v>
      </c>
    </row>
    <row r="106" spans="1:42" x14ac:dyDescent="0.35">
      <c r="A106">
        <v>104</v>
      </c>
      <c r="B106" t="str">
        <f>'Techs-Fuels Updated'!D105</f>
        <v>XKTELDSH00</v>
      </c>
      <c r="C106" s="1" t="str">
        <f>'Techs-Fuels Updated'!W105</f>
        <v>NA</v>
      </c>
      <c r="D106" s="1">
        <v>0</v>
      </c>
      <c r="F106" s="1" t="str">
        <f t="shared" si="90"/>
        <v>XKTELDSH00</v>
      </c>
      <c r="G106">
        <f t="shared" si="123"/>
        <v>0</v>
      </c>
      <c r="H106">
        <f t="shared" ref="H106:AF106" si="131">G106</f>
        <v>0</v>
      </c>
      <c r="I106">
        <f t="shared" si="131"/>
        <v>0</v>
      </c>
      <c r="J106">
        <f t="shared" si="131"/>
        <v>0</v>
      </c>
      <c r="K106">
        <f t="shared" si="131"/>
        <v>0</v>
      </c>
      <c r="L106">
        <f t="shared" si="131"/>
        <v>0</v>
      </c>
      <c r="M106">
        <f t="shared" si="131"/>
        <v>0</v>
      </c>
      <c r="N106">
        <f t="shared" si="131"/>
        <v>0</v>
      </c>
      <c r="O106">
        <f t="shared" si="131"/>
        <v>0</v>
      </c>
      <c r="P106">
        <f t="shared" si="131"/>
        <v>0</v>
      </c>
      <c r="Q106">
        <f t="shared" si="131"/>
        <v>0</v>
      </c>
      <c r="R106">
        <f t="shared" si="131"/>
        <v>0</v>
      </c>
      <c r="S106">
        <f t="shared" si="131"/>
        <v>0</v>
      </c>
      <c r="T106">
        <f t="shared" si="131"/>
        <v>0</v>
      </c>
      <c r="U106">
        <f t="shared" si="131"/>
        <v>0</v>
      </c>
      <c r="V106">
        <f t="shared" si="131"/>
        <v>0</v>
      </c>
      <c r="W106">
        <f t="shared" si="131"/>
        <v>0</v>
      </c>
      <c r="X106">
        <f t="shared" si="131"/>
        <v>0</v>
      </c>
      <c r="Y106">
        <f t="shared" si="131"/>
        <v>0</v>
      </c>
      <c r="Z106">
        <f t="shared" si="131"/>
        <v>0</v>
      </c>
      <c r="AA106">
        <f t="shared" si="131"/>
        <v>0</v>
      </c>
      <c r="AB106">
        <f t="shared" si="131"/>
        <v>0</v>
      </c>
      <c r="AC106">
        <f t="shared" si="131"/>
        <v>0</v>
      </c>
      <c r="AD106">
        <f t="shared" si="131"/>
        <v>0</v>
      </c>
      <c r="AE106">
        <f t="shared" si="131"/>
        <v>0</v>
      </c>
      <c r="AF106">
        <f t="shared" si="131"/>
        <v>0</v>
      </c>
      <c r="AG106">
        <f t="shared" si="80"/>
        <v>0</v>
      </c>
      <c r="AH106">
        <f t="shared" si="81"/>
        <v>0</v>
      </c>
      <c r="AI106">
        <f t="shared" si="82"/>
        <v>0</v>
      </c>
      <c r="AJ106">
        <f t="shared" si="83"/>
        <v>0</v>
      </c>
      <c r="AK106">
        <f t="shared" si="84"/>
        <v>0</v>
      </c>
      <c r="AL106">
        <f t="shared" si="85"/>
        <v>0</v>
      </c>
      <c r="AM106">
        <f t="shared" si="86"/>
        <v>0</v>
      </c>
      <c r="AN106">
        <f t="shared" si="87"/>
        <v>0</v>
      </c>
      <c r="AO106">
        <f t="shared" si="88"/>
        <v>0</v>
      </c>
      <c r="AP106">
        <f t="shared" si="89"/>
        <v>0</v>
      </c>
    </row>
    <row r="107" spans="1:42" x14ac:dyDescent="0.35">
      <c r="A107">
        <v>105</v>
      </c>
      <c r="B107" t="str">
        <f>'Techs-Fuels Updated'!D106</f>
        <v>XKTRDIMH00</v>
      </c>
      <c r="C107" s="1" t="str">
        <f>'Techs-Fuels Updated'!W106</f>
        <v>NA</v>
      </c>
      <c r="D107" s="1">
        <v>0</v>
      </c>
      <c r="F107" s="1" t="str">
        <f t="shared" si="90"/>
        <v>XKTRDIMH00</v>
      </c>
      <c r="G107">
        <f t="shared" si="123"/>
        <v>0</v>
      </c>
      <c r="H107">
        <f t="shared" ref="H107:AF107" si="132">G107</f>
        <v>0</v>
      </c>
      <c r="I107">
        <f t="shared" si="132"/>
        <v>0</v>
      </c>
      <c r="J107">
        <f t="shared" si="132"/>
        <v>0</v>
      </c>
      <c r="K107">
        <f t="shared" si="132"/>
        <v>0</v>
      </c>
      <c r="L107">
        <f t="shared" si="132"/>
        <v>0</v>
      </c>
      <c r="M107">
        <f t="shared" si="132"/>
        <v>0</v>
      </c>
      <c r="N107">
        <f t="shared" si="132"/>
        <v>0</v>
      </c>
      <c r="O107">
        <f t="shared" si="132"/>
        <v>0</v>
      </c>
      <c r="P107">
        <f t="shared" si="132"/>
        <v>0</v>
      </c>
      <c r="Q107">
        <f t="shared" si="132"/>
        <v>0</v>
      </c>
      <c r="R107">
        <f t="shared" si="132"/>
        <v>0</v>
      </c>
      <c r="S107">
        <f t="shared" si="132"/>
        <v>0</v>
      </c>
      <c r="T107">
        <f t="shared" si="132"/>
        <v>0</v>
      </c>
      <c r="U107">
        <f t="shared" si="132"/>
        <v>0</v>
      </c>
      <c r="V107">
        <f t="shared" si="132"/>
        <v>0</v>
      </c>
      <c r="W107">
        <f t="shared" si="132"/>
        <v>0</v>
      </c>
      <c r="X107">
        <f t="shared" si="132"/>
        <v>0</v>
      </c>
      <c r="Y107">
        <f t="shared" si="132"/>
        <v>0</v>
      </c>
      <c r="Z107">
        <f t="shared" si="132"/>
        <v>0</v>
      </c>
      <c r="AA107">
        <f t="shared" si="132"/>
        <v>0</v>
      </c>
      <c r="AB107">
        <f t="shared" si="132"/>
        <v>0</v>
      </c>
      <c r="AC107">
        <f t="shared" si="132"/>
        <v>0</v>
      </c>
      <c r="AD107">
        <f t="shared" si="132"/>
        <v>0</v>
      </c>
      <c r="AE107">
        <f t="shared" si="132"/>
        <v>0</v>
      </c>
      <c r="AF107">
        <f t="shared" si="132"/>
        <v>0</v>
      </c>
      <c r="AG107">
        <f t="shared" si="80"/>
        <v>0</v>
      </c>
      <c r="AH107">
        <f t="shared" si="81"/>
        <v>0</v>
      </c>
      <c r="AI107">
        <f t="shared" si="82"/>
        <v>0</v>
      </c>
      <c r="AJ107">
        <f t="shared" si="83"/>
        <v>0</v>
      </c>
      <c r="AK107">
        <f t="shared" si="84"/>
        <v>0</v>
      </c>
      <c r="AL107">
        <f t="shared" si="85"/>
        <v>0</v>
      </c>
      <c r="AM107">
        <f t="shared" si="86"/>
        <v>0</v>
      </c>
      <c r="AN107">
        <f t="shared" si="87"/>
        <v>0</v>
      </c>
      <c r="AO107">
        <f t="shared" si="88"/>
        <v>0</v>
      </c>
      <c r="AP107">
        <f t="shared" si="89"/>
        <v>0</v>
      </c>
    </row>
    <row r="108" spans="1:42" x14ac:dyDescent="0.35">
      <c r="A108">
        <v>106</v>
      </c>
      <c r="B108" t="str">
        <f>'Techs-Fuels Updated'!D107</f>
        <v>XKTRDEXH00</v>
      </c>
      <c r="C108" s="1" t="str">
        <f>'Techs-Fuels Updated'!W107</f>
        <v>NA</v>
      </c>
      <c r="D108" s="1">
        <v>0</v>
      </c>
      <c r="F108" s="1" t="str">
        <f t="shared" si="90"/>
        <v>XKTRDEXH00</v>
      </c>
      <c r="G108">
        <f t="shared" si="123"/>
        <v>0</v>
      </c>
      <c r="H108">
        <f t="shared" ref="H108:AF108" si="133">G108</f>
        <v>0</v>
      </c>
      <c r="I108">
        <f t="shared" si="133"/>
        <v>0</v>
      </c>
      <c r="J108">
        <f t="shared" si="133"/>
        <v>0</v>
      </c>
      <c r="K108">
        <f t="shared" si="133"/>
        <v>0</v>
      </c>
      <c r="L108">
        <f t="shared" si="133"/>
        <v>0</v>
      </c>
      <c r="M108">
        <f t="shared" si="133"/>
        <v>0</v>
      </c>
      <c r="N108">
        <f t="shared" si="133"/>
        <v>0</v>
      </c>
      <c r="O108">
        <f t="shared" si="133"/>
        <v>0</v>
      </c>
      <c r="P108">
        <f t="shared" si="133"/>
        <v>0</v>
      </c>
      <c r="Q108">
        <f t="shared" si="133"/>
        <v>0</v>
      </c>
      <c r="R108">
        <f t="shared" si="133"/>
        <v>0</v>
      </c>
      <c r="S108">
        <f t="shared" si="133"/>
        <v>0</v>
      </c>
      <c r="T108">
        <f t="shared" si="133"/>
        <v>0</v>
      </c>
      <c r="U108">
        <f t="shared" si="133"/>
        <v>0</v>
      </c>
      <c r="V108">
        <f t="shared" si="133"/>
        <v>0</v>
      </c>
      <c r="W108">
        <f t="shared" si="133"/>
        <v>0</v>
      </c>
      <c r="X108">
        <f t="shared" si="133"/>
        <v>0</v>
      </c>
      <c r="Y108">
        <f t="shared" si="133"/>
        <v>0</v>
      </c>
      <c r="Z108">
        <f t="shared" si="133"/>
        <v>0</v>
      </c>
      <c r="AA108">
        <f t="shared" si="133"/>
        <v>0</v>
      </c>
      <c r="AB108">
        <f t="shared" si="133"/>
        <v>0</v>
      </c>
      <c r="AC108">
        <f t="shared" si="133"/>
        <v>0</v>
      </c>
      <c r="AD108">
        <f t="shared" si="133"/>
        <v>0</v>
      </c>
      <c r="AE108">
        <f t="shared" si="133"/>
        <v>0</v>
      </c>
      <c r="AF108">
        <f t="shared" si="133"/>
        <v>0</v>
      </c>
      <c r="AG108">
        <f t="shared" si="80"/>
        <v>0</v>
      </c>
      <c r="AH108">
        <f t="shared" si="81"/>
        <v>0</v>
      </c>
      <c r="AI108">
        <f t="shared" si="82"/>
        <v>0</v>
      </c>
      <c r="AJ108">
        <f t="shared" si="83"/>
        <v>0</v>
      </c>
      <c r="AK108">
        <f t="shared" si="84"/>
        <v>0</v>
      </c>
      <c r="AL108">
        <f t="shared" si="85"/>
        <v>0</v>
      </c>
      <c r="AM108">
        <f t="shared" si="86"/>
        <v>0</v>
      </c>
      <c r="AN108">
        <f t="shared" si="87"/>
        <v>0</v>
      </c>
      <c r="AO108">
        <f t="shared" si="88"/>
        <v>0</v>
      </c>
      <c r="AP108">
        <f t="shared" si="89"/>
        <v>0</v>
      </c>
    </row>
    <row r="109" spans="1:42" x14ac:dyDescent="0.35">
      <c r="A109">
        <v>107</v>
      </c>
      <c r="B109" t="str">
        <f>'Techs-Fuels Updated'!D108</f>
        <v>XKTRDAKH00</v>
      </c>
      <c r="C109" s="1" t="str">
        <f>'Techs-Fuels Updated'!W108</f>
        <v>NA</v>
      </c>
      <c r="D109" s="1">
        <v>0</v>
      </c>
      <c r="F109" s="1" t="str">
        <f t="shared" si="90"/>
        <v>XKTRDAKH00</v>
      </c>
      <c r="G109">
        <f t="shared" si="123"/>
        <v>0</v>
      </c>
      <c r="H109">
        <f t="shared" ref="H109:AF109" si="134">G109</f>
        <v>0</v>
      </c>
      <c r="I109">
        <f t="shared" si="134"/>
        <v>0</v>
      </c>
      <c r="J109">
        <f t="shared" si="134"/>
        <v>0</v>
      </c>
      <c r="K109">
        <f t="shared" si="134"/>
        <v>0</v>
      </c>
      <c r="L109">
        <f t="shared" si="134"/>
        <v>0</v>
      </c>
      <c r="M109">
        <f t="shared" si="134"/>
        <v>0</v>
      </c>
      <c r="N109">
        <f t="shared" si="134"/>
        <v>0</v>
      </c>
      <c r="O109">
        <f t="shared" si="134"/>
        <v>0</v>
      </c>
      <c r="P109">
        <f t="shared" si="134"/>
        <v>0</v>
      </c>
      <c r="Q109">
        <f t="shared" si="134"/>
        <v>0</v>
      </c>
      <c r="R109">
        <f t="shared" si="134"/>
        <v>0</v>
      </c>
      <c r="S109">
        <f t="shared" si="134"/>
        <v>0</v>
      </c>
      <c r="T109">
        <f t="shared" si="134"/>
        <v>0</v>
      </c>
      <c r="U109">
        <f t="shared" si="134"/>
        <v>0</v>
      </c>
      <c r="V109">
        <f t="shared" si="134"/>
        <v>0</v>
      </c>
      <c r="W109">
        <f t="shared" si="134"/>
        <v>0</v>
      </c>
      <c r="X109">
        <f t="shared" si="134"/>
        <v>0</v>
      </c>
      <c r="Y109">
        <f t="shared" si="134"/>
        <v>0</v>
      </c>
      <c r="Z109">
        <f t="shared" si="134"/>
        <v>0</v>
      </c>
      <c r="AA109">
        <f t="shared" si="134"/>
        <v>0</v>
      </c>
      <c r="AB109">
        <f t="shared" si="134"/>
        <v>0</v>
      </c>
      <c r="AC109">
        <f t="shared" si="134"/>
        <v>0</v>
      </c>
      <c r="AD109">
        <f t="shared" si="134"/>
        <v>0</v>
      </c>
      <c r="AE109">
        <f t="shared" si="134"/>
        <v>0</v>
      </c>
      <c r="AF109">
        <f t="shared" si="134"/>
        <v>0</v>
      </c>
      <c r="AG109">
        <f t="shared" si="80"/>
        <v>0</v>
      </c>
      <c r="AH109">
        <f t="shared" si="81"/>
        <v>0</v>
      </c>
      <c r="AI109">
        <f t="shared" si="82"/>
        <v>0</v>
      </c>
      <c r="AJ109">
        <f t="shared" si="83"/>
        <v>0</v>
      </c>
      <c r="AK109">
        <f t="shared" si="84"/>
        <v>0</v>
      </c>
      <c r="AL109">
        <f t="shared" si="85"/>
        <v>0</v>
      </c>
      <c r="AM109">
        <f t="shared" si="86"/>
        <v>0</v>
      </c>
      <c r="AN109">
        <f t="shared" si="87"/>
        <v>0</v>
      </c>
      <c r="AO109">
        <f t="shared" si="88"/>
        <v>0</v>
      </c>
      <c r="AP109">
        <f t="shared" si="89"/>
        <v>0</v>
      </c>
    </row>
    <row r="110" spans="1:42" x14ac:dyDescent="0.35">
      <c r="A110">
        <v>108</v>
      </c>
      <c r="B110" t="str">
        <f>'Techs-Fuels Updated'!D109</f>
        <v>XKTRDMEH00</v>
      </c>
      <c r="C110" s="1" t="str">
        <f>'Techs-Fuels Updated'!W109</f>
        <v>NA</v>
      </c>
      <c r="D110" s="1">
        <v>0</v>
      </c>
      <c r="F110" s="1" t="str">
        <f t="shared" si="90"/>
        <v>XKTRDMEH00</v>
      </c>
      <c r="G110">
        <f t="shared" si="123"/>
        <v>0</v>
      </c>
      <c r="H110">
        <f t="shared" ref="H110:AF110" si="135">G110</f>
        <v>0</v>
      </c>
      <c r="I110">
        <f t="shared" si="135"/>
        <v>0</v>
      </c>
      <c r="J110">
        <f t="shared" si="135"/>
        <v>0</v>
      </c>
      <c r="K110">
        <f t="shared" si="135"/>
        <v>0</v>
      </c>
      <c r="L110">
        <f t="shared" si="135"/>
        <v>0</v>
      </c>
      <c r="M110">
        <f t="shared" si="135"/>
        <v>0</v>
      </c>
      <c r="N110">
        <f t="shared" si="135"/>
        <v>0</v>
      </c>
      <c r="O110">
        <f t="shared" si="135"/>
        <v>0</v>
      </c>
      <c r="P110">
        <f t="shared" si="135"/>
        <v>0</v>
      </c>
      <c r="Q110">
        <f t="shared" si="135"/>
        <v>0</v>
      </c>
      <c r="R110">
        <f t="shared" si="135"/>
        <v>0</v>
      </c>
      <c r="S110">
        <f t="shared" si="135"/>
        <v>0</v>
      </c>
      <c r="T110">
        <f t="shared" si="135"/>
        <v>0</v>
      </c>
      <c r="U110">
        <f t="shared" si="135"/>
        <v>0</v>
      </c>
      <c r="V110">
        <f t="shared" si="135"/>
        <v>0</v>
      </c>
      <c r="W110">
        <f t="shared" si="135"/>
        <v>0</v>
      </c>
      <c r="X110">
        <f t="shared" si="135"/>
        <v>0</v>
      </c>
      <c r="Y110">
        <f t="shared" si="135"/>
        <v>0</v>
      </c>
      <c r="Z110">
        <f t="shared" si="135"/>
        <v>0</v>
      </c>
      <c r="AA110">
        <f t="shared" si="135"/>
        <v>0</v>
      </c>
      <c r="AB110">
        <f t="shared" si="135"/>
        <v>0</v>
      </c>
      <c r="AC110">
        <f t="shared" si="135"/>
        <v>0</v>
      </c>
      <c r="AD110">
        <f t="shared" si="135"/>
        <v>0</v>
      </c>
      <c r="AE110">
        <f t="shared" si="135"/>
        <v>0</v>
      </c>
      <c r="AF110">
        <f t="shared" si="135"/>
        <v>0</v>
      </c>
      <c r="AG110">
        <f t="shared" si="80"/>
        <v>0</v>
      </c>
      <c r="AH110">
        <f t="shared" si="81"/>
        <v>0</v>
      </c>
      <c r="AI110">
        <f t="shared" si="82"/>
        <v>0</v>
      </c>
      <c r="AJ110">
        <f t="shared" si="83"/>
        <v>0</v>
      </c>
      <c r="AK110">
        <f t="shared" si="84"/>
        <v>0</v>
      </c>
      <c r="AL110">
        <f t="shared" si="85"/>
        <v>0</v>
      </c>
      <c r="AM110">
        <f t="shared" si="86"/>
        <v>0</v>
      </c>
      <c r="AN110">
        <f t="shared" si="87"/>
        <v>0</v>
      </c>
      <c r="AO110">
        <f t="shared" si="88"/>
        <v>0</v>
      </c>
      <c r="AP110">
        <f t="shared" si="89"/>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Q154"/>
  <sheetViews>
    <sheetView topLeftCell="N136" zoomScale="70" zoomScaleNormal="70" workbookViewId="0">
      <selection activeCell="E154" sqref="E154:AN154"/>
    </sheetView>
  </sheetViews>
  <sheetFormatPr defaultRowHeight="14.5" x14ac:dyDescent="0.35"/>
  <cols>
    <col min="1" max="1" width="20.453125" customWidth="1"/>
    <col min="2" max="3" width="10.6328125" bestFit="1" customWidth="1"/>
    <col min="4" max="4" width="35.1796875" customWidth="1"/>
  </cols>
  <sheetData>
    <row r="2" spans="1:38" x14ac:dyDescent="0.35">
      <c r="A2" s="8" t="s">
        <v>162</v>
      </c>
    </row>
    <row r="4" spans="1:38" x14ac:dyDescent="0.35">
      <c r="C4">
        <v>2020</v>
      </c>
      <c r="D4">
        <v>2021</v>
      </c>
      <c r="E4">
        <v>2022</v>
      </c>
      <c r="F4">
        <v>2023</v>
      </c>
      <c r="G4">
        <v>2024</v>
      </c>
      <c r="H4">
        <v>2025</v>
      </c>
      <c r="I4">
        <v>2026</v>
      </c>
      <c r="J4">
        <v>2027</v>
      </c>
      <c r="K4">
        <v>2028</v>
      </c>
      <c r="L4">
        <v>2029</v>
      </c>
      <c r="M4">
        <v>2030</v>
      </c>
      <c r="N4">
        <v>2031</v>
      </c>
      <c r="O4">
        <v>2032</v>
      </c>
      <c r="P4">
        <v>2033</v>
      </c>
      <c r="Q4">
        <v>2034</v>
      </c>
      <c r="R4">
        <v>2035</v>
      </c>
      <c r="S4">
        <v>2036</v>
      </c>
      <c r="T4">
        <v>2037</v>
      </c>
      <c r="U4">
        <v>2038</v>
      </c>
      <c r="V4">
        <v>2039</v>
      </c>
      <c r="W4">
        <v>2040</v>
      </c>
      <c r="X4">
        <v>2041</v>
      </c>
      <c r="Y4">
        <v>2042</v>
      </c>
      <c r="Z4">
        <v>2043</v>
      </c>
      <c r="AA4">
        <v>2044</v>
      </c>
      <c r="AB4">
        <v>2045</v>
      </c>
      <c r="AC4">
        <v>2046</v>
      </c>
      <c r="AD4">
        <v>2047</v>
      </c>
      <c r="AE4">
        <v>2048</v>
      </c>
      <c r="AF4">
        <v>2049</v>
      </c>
      <c r="AG4">
        <v>2050</v>
      </c>
      <c r="AH4">
        <v>2051</v>
      </c>
      <c r="AI4">
        <v>2052</v>
      </c>
      <c r="AJ4">
        <v>2053</v>
      </c>
      <c r="AK4">
        <v>2054</v>
      </c>
      <c r="AL4" t="s">
        <v>1418</v>
      </c>
    </row>
    <row r="5" spans="1:38" x14ac:dyDescent="0.35">
      <c r="A5" s="5" t="s">
        <v>85</v>
      </c>
      <c r="B5" s="5">
        <v>1</v>
      </c>
      <c r="C5" s="5">
        <v>-1E-3</v>
      </c>
      <c r="D5">
        <f t="shared" ref="D5:AB5" si="0">C5</f>
        <v>-1E-3</v>
      </c>
      <c r="E5">
        <f t="shared" si="0"/>
        <v>-1E-3</v>
      </c>
      <c r="F5">
        <f t="shared" si="0"/>
        <v>-1E-3</v>
      </c>
      <c r="G5">
        <f t="shared" si="0"/>
        <v>-1E-3</v>
      </c>
      <c r="H5">
        <f t="shared" si="0"/>
        <v>-1E-3</v>
      </c>
      <c r="I5">
        <f t="shared" si="0"/>
        <v>-1E-3</v>
      </c>
      <c r="J5">
        <f t="shared" si="0"/>
        <v>-1E-3</v>
      </c>
      <c r="K5">
        <f t="shared" si="0"/>
        <v>-1E-3</v>
      </c>
      <c r="L5">
        <f t="shared" si="0"/>
        <v>-1E-3</v>
      </c>
      <c r="M5">
        <f t="shared" si="0"/>
        <v>-1E-3</v>
      </c>
      <c r="N5">
        <f t="shared" si="0"/>
        <v>-1E-3</v>
      </c>
      <c r="O5">
        <f t="shared" si="0"/>
        <v>-1E-3</v>
      </c>
      <c r="P5">
        <f t="shared" si="0"/>
        <v>-1E-3</v>
      </c>
      <c r="Q5">
        <f t="shared" si="0"/>
        <v>-1E-3</v>
      </c>
      <c r="R5">
        <f t="shared" si="0"/>
        <v>-1E-3</v>
      </c>
      <c r="S5">
        <f t="shared" si="0"/>
        <v>-1E-3</v>
      </c>
      <c r="T5">
        <f t="shared" si="0"/>
        <v>-1E-3</v>
      </c>
      <c r="U5">
        <f t="shared" si="0"/>
        <v>-1E-3</v>
      </c>
      <c r="V5">
        <f t="shared" si="0"/>
        <v>-1E-3</v>
      </c>
      <c r="W5">
        <f t="shared" si="0"/>
        <v>-1E-3</v>
      </c>
      <c r="X5">
        <f t="shared" si="0"/>
        <v>-1E-3</v>
      </c>
      <c r="Y5">
        <f t="shared" si="0"/>
        <v>-1E-3</v>
      </c>
      <c r="Z5">
        <f t="shared" si="0"/>
        <v>-1E-3</v>
      </c>
      <c r="AA5">
        <f t="shared" si="0"/>
        <v>-1E-3</v>
      </c>
      <c r="AB5">
        <f t="shared" si="0"/>
        <v>-1E-3</v>
      </c>
      <c r="AC5">
        <f t="shared" ref="AC5:AC41" si="1">AB5</f>
        <v>-1E-3</v>
      </c>
      <c r="AD5">
        <f t="shared" ref="AD5:AD41" si="2">AC5</f>
        <v>-1E-3</v>
      </c>
      <c r="AE5">
        <f t="shared" ref="AE5:AE41" si="3">AD5</f>
        <v>-1E-3</v>
      </c>
      <c r="AF5">
        <f t="shared" ref="AF5:AF41" si="4">AE5</f>
        <v>-1E-3</v>
      </c>
      <c r="AG5">
        <f t="shared" ref="AG5:AG41" si="5">AF5</f>
        <v>-1E-3</v>
      </c>
      <c r="AH5">
        <f t="shared" ref="AH5:AH41" si="6">AG5</f>
        <v>-1E-3</v>
      </c>
      <c r="AI5">
        <f t="shared" ref="AI5:AI41" si="7">AH5</f>
        <v>-1E-3</v>
      </c>
      <c r="AJ5">
        <f t="shared" ref="AJ5:AJ41" si="8">AI5</f>
        <v>-1E-3</v>
      </c>
      <c r="AK5">
        <f t="shared" ref="AK5:AK41" si="9">AJ5</f>
        <v>-1E-3</v>
      </c>
      <c r="AL5">
        <f t="shared" ref="AL5:AL41" si="10">AK5</f>
        <v>-1E-3</v>
      </c>
    </row>
    <row r="6" spans="1:38" x14ac:dyDescent="0.35">
      <c r="A6" s="2" t="s">
        <v>105</v>
      </c>
      <c r="B6">
        <v>1</v>
      </c>
      <c r="C6">
        <v>1E-3</v>
      </c>
      <c r="D6">
        <f t="shared" ref="D6:AB6" si="11">C6</f>
        <v>1E-3</v>
      </c>
      <c r="E6">
        <f t="shared" si="11"/>
        <v>1E-3</v>
      </c>
      <c r="F6">
        <f t="shared" si="11"/>
        <v>1E-3</v>
      </c>
      <c r="G6">
        <f t="shared" si="11"/>
        <v>1E-3</v>
      </c>
      <c r="H6">
        <f t="shared" si="11"/>
        <v>1E-3</v>
      </c>
      <c r="I6">
        <f t="shared" si="11"/>
        <v>1E-3</v>
      </c>
      <c r="J6">
        <f t="shared" si="11"/>
        <v>1E-3</v>
      </c>
      <c r="K6">
        <f t="shared" si="11"/>
        <v>1E-3</v>
      </c>
      <c r="L6">
        <f t="shared" si="11"/>
        <v>1E-3</v>
      </c>
      <c r="M6">
        <f t="shared" si="11"/>
        <v>1E-3</v>
      </c>
      <c r="N6">
        <f t="shared" si="11"/>
        <v>1E-3</v>
      </c>
      <c r="O6">
        <f t="shared" si="11"/>
        <v>1E-3</v>
      </c>
      <c r="P6">
        <f t="shared" si="11"/>
        <v>1E-3</v>
      </c>
      <c r="Q6">
        <f t="shared" si="11"/>
        <v>1E-3</v>
      </c>
      <c r="R6">
        <f t="shared" si="11"/>
        <v>1E-3</v>
      </c>
      <c r="S6">
        <f t="shared" si="11"/>
        <v>1E-3</v>
      </c>
      <c r="T6">
        <f t="shared" si="11"/>
        <v>1E-3</v>
      </c>
      <c r="U6">
        <f t="shared" si="11"/>
        <v>1E-3</v>
      </c>
      <c r="V6">
        <f t="shared" si="11"/>
        <v>1E-3</v>
      </c>
      <c r="W6">
        <f t="shared" si="11"/>
        <v>1E-3</v>
      </c>
      <c r="X6">
        <f t="shared" si="11"/>
        <v>1E-3</v>
      </c>
      <c r="Y6">
        <f t="shared" si="11"/>
        <v>1E-3</v>
      </c>
      <c r="Z6">
        <f t="shared" si="11"/>
        <v>1E-3</v>
      </c>
      <c r="AA6">
        <f t="shared" si="11"/>
        <v>1E-3</v>
      </c>
      <c r="AB6">
        <f t="shared" si="11"/>
        <v>1E-3</v>
      </c>
      <c r="AC6">
        <f t="shared" si="1"/>
        <v>1E-3</v>
      </c>
      <c r="AD6">
        <f t="shared" si="2"/>
        <v>1E-3</v>
      </c>
      <c r="AE6">
        <f t="shared" si="3"/>
        <v>1E-3</v>
      </c>
      <c r="AF6">
        <f t="shared" si="4"/>
        <v>1E-3</v>
      </c>
      <c r="AG6">
        <f t="shared" si="5"/>
        <v>1E-3</v>
      </c>
      <c r="AH6">
        <f t="shared" si="6"/>
        <v>1E-3</v>
      </c>
      <c r="AI6">
        <f t="shared" si="7"/>
        <v>1E-3</v>
      </c>
      <c r="AJ6">
        <f t="shared" si="8"/>
        <v>1E-3</v>
      </c>
      <c r="AK6">
        <f t="shared" si="9"/>
        <v>1E-3</v>
      </c>
      <c r="AL6">
        <f t="shared" si="10"/>
        <v>1E-3</v>
      </c>
    </row>
    <row r="7" spans="1:38" x14ac:dyDescent="0.35">
      <c r="A7" s="5" t="s">
        <v>120</v>
      </c>
      <c r="B7" s="5">
        <v>1</v>
      </c>
      <c r="C7" s="5">
        <v>-1E-3</v>
      </c>
      <c r="D7">
        <f t="shared" ref="D7:AB7" si="12">C7</f>
        <v>-1E-3</v>
      </c>
      <c r="E7">
        <f t="shared" si="12"/>
        <v>-1E-3</v>
      </c>
      <c r="F7">
        <f t="shared" si="12"/>
        <v>-1E-3</v>
      </c>
      <c r="G7">
        <f t="shared" si="12"/>
        <v>-1E-3</v>
      </c>
      <c r="H7">
        <f t="shared" si="12"/>
        <v>-1E-3</v>
      </c>
      <c r="I7">
        <f t="shared" si="12"/>
        <v>-1E-3</v>
      </c>
      <c r="J7">
        <f t="shared" si="12"/>
        <v>-1E-3</v>
      </c>
      <c r="K7">
        <f t="shared" si="12"/>
        <v>-1E-3</v>
      </c>
      <c r="L7">
        <f t="shared" si="12"/>
        <v>-1E-3</v>
      </c>
      <c r="M7">
        <f t="shared" si="12"/>
        <v>-1E-3</v>
      </c>
      <c r="N7">
        <f t="shared" si="12"/>
        <v>-1E-3</v>
      </c>
      <c r="O7">
        <f t="shared" si="12"/>
        <v>-1E-3</v>
      </c>
      <c r="P7">
        <f t="shared" si="12"/>
        <v>-1E-3</v>
      </c>
      <c r="Q7">
        <f t="shared" si="12"/>
        <v>-1E-3</v>
      </c>
      <c r="R7">
        <f t="shared" si="12"/>
        <v>-1E-3</v>
      </c>
      <c r="S7">
        <f t="shared" si="12"/>
        <v>-1E-3</v>
      </c>
      <c r="T7">
        <f t="shared" si="12"/>
        <v>-1E-3</v>
      </c>
      <c r="U7">
        <f t="shared" si="12"/>
        <v>-1E-3</v>
      </c>
      <c r="V7">
        <f t="shared" si="12"/>
        <v>-1E-3</v>
      </c>
      <c r="W7">
        <f t="shared" si="12"/>
        <v>-1E-3</v>
      </c>
      <c r="X7">
        <f t="shared" si="12"/>
        <v>-1E-3</v>
      </c>
      <c r="Y7">
        <f t="shared" si="12"/>
        <v>-1E-3</v>
      </c>
      <c r="Z7">
        <f t="shared" si="12"/>
        <v>-1E-3</v>
      </c>
      <c r="AA7">
        <f t="shared" si="12"/>
        <v>-1E-3</v>
      </c>
      <c r="AB7">
        <f t="shared" si="12"/>
        <v>-1E-3</v>
      </c>
      <c r="AC7">
        <f t="shared" si="1"/>
        <v>-1E-3</v>
      </c>
      <c r="AD7">
        <f t="shared" si="2"/>
        <v>-1E-3</v>
      </c>
      <c r="AE7">
        <f t="shared" si="3"/>
        <v>-1E-3</v>
      </c>
      <c r="AF7">
        <f t="shared" si="4"/>
        <v>-1E-3</v>
      </c>
      <c r="AG7">
        <f t="shared" si="5"/>
        <v>-1E-3</v>
      </c>
      <c r="AH7">
        <f t="shared" si="6"/>
        <v>-1E-3</v>
      </c>
      <c r="AI7">
        <f t="shared" si="7"/>
        <v>-1E-3</v>
      </c>
      <c r="AJ7">
        <f t="shared" si="8"/>
        <v>-1E-3</v>
      </c>
      <c r="AK7">
        <f t="shared" si="9"/>
        <v>-1E-3</v>
      </c>
      <c r="AL7">
        <f t="shared" si="10"/>
        <v>-1E-3</v>
      </c>
    </row>
    <row r="8" spans="1:38" x14ac:dyDescent="0.35">
      <c r="A8" s="13" t="s">
        <v>121</v>
      </c>
      <c r="B8">
        <v>1</v>
      </c>
      <c r="C8">
        <f>C6</f>
        <v>1E-3</v>
      </c>
      <c r="D8">
        <f t="shared" ref="D8:AB8" si="13">C8</f>
        <v>1E-3</v>
      </c>
      <c r="E8">
        <f t="shared" si="13"/>
        <v>1E-3</v>
      </c>
      <c r="F8">
        <f t="shared" si="13"/>
        <v>1E-3</v>
      </c>
      <c r="G8">
        <f t="shared" si="13"/>
        <v>1E-3</v>
      </c>
      <c r="H8">
        <f t="shared" si="13"/>
        <v>1E-3</v>
      </c>
      <c r="I8">
        <f t="shared" si="13"/>
        <v>1E-3</v>
      </c>
      <c r="J8">
        <f t="shared" si="13"/>
        <v>1E-3</v>
      </c>
      <c r="K8">
        <f t="shared" si="13"/>
        <v>1E-3</v>
      </c>
      <c r="L8">
        <f t="shared" si="13"/>
        <v>1E-3</v>
      </c>
      <c r="M8">
        <f t="shared" si="13"/>
        <v>1E-3</v>
      </c>
      <c r="N8">
        <f t="shared" si="13"/>
        <v>1E-3</v>
      </c>
      <c r="O8">
        <f t="shared" si="13"/>
        <v>1E-3</v>
      </c>
      <c r="P8">
        <f t="shared" si="13"/>
        <v>1E-3</v>
      </c>
      <c r="Q8">
        <f t="shared" si="13"/>
        <v>1E-3</v>
      </c>
      <c r="R8">
        <f t="shared" si="13"/>
        <v>1E-3</v>
      </c>
      <c r="S8">
        <f t="shared" si="13"/>
        <v>1E-3</v>
      </c>
      <c r="T8">
        <f t="shared" si="13"/>
        <v>1E-3</v>
      </c>
      <c r="U8">
        <f t="shared" si="13"/>
        <v>1E-3</v>
      </c>
      <c r="V8">
        <f t="shared" si="13"/>
        <v>1E-3</v>
      </c>
      <c r="W8">
        <f t="shared" si="13"/>
        <v>1E-3</v>
      </c>
      <c r="X8">
        <f t="shared" si="13"/>
        <v>1E-3</v>
      </c>
      <c r="Y8">
        <f t="shared" si="13"/>
        <v>1E-3</v>
      </c>
      <c r="Z8">
        <f t="shared" si="13"/>
        <v>1E-3</v>
      </c>
      <c r="AA8">
        <f t="shared" si="13"/>
        <v>1E-3</v>
      </c>
      <c r="AB8">
        <f t="shared" si="13"/>
        <v>1E-3</v>
      </c>
      <c r="AC8">
        <f t="shared" si="1"/>
        <v>1E-3</v>
      </c>
      <c r="AD8">
        <f t="shared" si="2"/>
        <v>1E-3</v>
      </c>
      <c r="AE8">
        <f t="shared" si="3"/>
        <v>1E-3</v>
      </c>
      <c r="AF8">
        <f t="shared" si="4"/>
        <v>1E-3</v>
      </c>
      <c r="AG8">
        <f t="shared" si="5"/>
        <v>1E-3</v>
      </c>
      <c r="AH8">
        <f t="shared" si="6"/>
        <v>1E-3</v>
      </c>
      <c r="AI8">
        <f t="shared" si="7"/>
        <v>1E-3</v>
      </c>
      <c r="AJ8">
        <f t="shared" si="8"/>
        <v>1E-3</v>
      </c>
      <c r="AK8">
        <f t="shared" si="9"/>
        <v>1E-3</v>
      </c>
      <c r="AL8">
        <f t="shared" si="10"/>
        <v>1E-3</v>
      </c>
    </row>
    <row r="9" spans="1:38" x14ac:dyDescent="0.35">
      <c r="A9" s="12" t="s">
        <v>121</v>
      </c>
      <c r="B9" s="9">
        <v>2</v>
      </c>
      <c r="C9" s="11">
        <f>'[2]reserviors '!AF3</f>
        <v>0</v>
      </c>
      <c r="D9" s="10">
        <f t="shared" ref="D9:AB9" si="14">C9</f>
        <v>0</v>
      </c>
      <c r="E9" s="10">
        <f t="shared" si="14"/>
        <v>0</v>
      </c>
      <c r="F9" s="10">
        <f t="shared" si="14"/>
        <v>0</v>
      </c>
      <c r="G9" s="10">
        <f t="shared" si="14"/>
        <v>0</v>
      </c>
      <c r="H9" s="10">
        <f t="shared" si="14"/>
        <v>0</v>
      </c>
      <c r="I9" s="10">
        <f t="shared" si="14"/>
        <v>0</v>
      </c>
      <c r="J9" s="10">
        <f t="shared" si="14"/>
        <v>0</v>
      </c>
      <c r="K9" s="10">
        <f t="shared" si="14"/>
        <v>0</v>
      </c>
      <c r="L9" s="10">
        <f t="shared" si="14"/>
        <v>0</v>
      </c>
      <c r="M9" s="10">
        <f t="shared" si="14"/>
        <v>0</v>
      </c>
      <c r="N9" s="10">
        <f t="shared" si="14"/>
        <v>0</v>
      </c>
      <c r="O9" s="10">
        <f t="shared" si="14"/>
        <v>0</v>
      </c>
      <c r="P9" s="10">
        <f t="shared" si="14"/>
        <v>0</v>
      </c>
      <c r="Q9" s="10">
        <f t="shared" si="14"/>
        <v>0</v>
      </c>
      <c r="R9" s="10">
        <f t="shared" si="14"/>
        <v>0</v>
      </c>
      <c r="S9" s="10">
        <f t="shared" si="14"/>
        <v>0</v>
      </c>
      <c r="T9" s="10">
        <f t="shared" si="14"/>
        <v>0</v>
      </c>
      <c r="U9" s="10">
        <f t="shared" si="14"/>
        <v>0</v>
      </c>
      <c r="V9" s="10">
        <f t="shared" si="14"/>
        <v>0</v>
      </c>
      <c r="W9" s="10">
        <f t="shared" si="14"/>
        <v>0</v>
      </c>
      <c r="X9" s="10">
        <f t="shared" si="14"/>
        <v>0</v>
      </c>
      <c r="Y9" s="10">
        <f t="shared" si="14"/>
        <v>0</v>
      </c>
      <c r="Z9" s="10">
        <f t="shared" si="14"/>
        <v>0</v>
      </c>
      <c r="AA9" s="10">
        <f t="shared" si="14"/>
        <v>0</v>
      </c>
      <c r="AB9" s="10">
        <f t="shared" si="14"/>
        <v>0</v>
      </c>
      <c r="AC9" s="10">
        <f t="shared" si="1"/>
        <v>0</v>
      </c>
      <c r="AD9" s="10">
        <f t="shared" si="2"/>
        <v>0</v>
      </c>
      <c r="AE9" s="10">
        <f t="shared" si="3"/>
        <v>0</v>
      </c>
      <c r="AF9" s="10">
        <f t="shared" si="4"/>
        <v>0</v>
      </c>
      <c r="AG9" s="10">
        <f t="shared" si="5"/>
        <v>0</v>
      </c>
      <c r="AH9" s="10">
        <f t="shared" si="6"/>
        <v>0</v>
      </c>
      <c r="AI9" s="10">
        <f t="shared" si="7"/>
        <v>0</v>
      </c>
      <c r="AJ9" s="10">
        <f t="shared" si="8"/>
        <v>0</v>
      </c>
      <c r="AK9" s="10">
        <f t="shared" si="9"/>
        <v>0</v>
      </c>
      <c r="AL9" s="10">
        <f t="shared" si="10"/>
        <v>0</v>
      </c>
    </row>
    <row r="10" spans="1:38" x14ac:dyDescent="0.35">
      <c r="A10" s="2" t="s">
        <v>139</v>
      </c>
      <c r="B10">
        <v>1</v>
      </c>
      <c r="C10">
        <f>C8</f>
        <v>1E-3</v>
      </c>
      <c r="D10">
        <f t="shared" ref="D10:AB10" si="15">C10</f>
        <v>1E-3</v>
      </c>
      <c r="E10">
        <f t="shared" si="15"/>
        <v>1E-3</v>
      </c>
      <c r="F10">
        <f t="shared" si="15"/>
        <v>1E-3</v>
      </c>
      <c r="G10">
        <f t="shared" si="15"/>
        <v>1E-3</v>
      </c>
      <c r="H10">
        <f t="shared" si="15"/>
        <v>1E-3</v>
      </c>
      <c r="I10">
        <f t="shared" si="15"/>
        <v>1E-3</v>
      </c>
      <c r="J10">
        <f t="shared" si="15"/>
        <v>1E-3</v>
      </c>
      <c r="K10">
        <f t="shared" si="15"/>
        <v>1E-3</v>
      </c>
      <c r="L10">
        <f t="shared" si="15"/>
        <v>1E-3</v>
      </c>
      <c r="M10">
        <f t="shared" si="15"/>
        <v>1E-3</v>
      </c>
      <c r="N10">
        <f t="shared" si="15"/>
        <v>1E-3</v>
      </c>
      <c r="O10">
        <f t="shared" si="15"/>
        <v>1E-3</v>
      </c>
      <c r="P10">
        <f t="shared" si="15"/>
        <v>1E-3</v>
      </c>
      <c r="Q10">
        <f t="shared" si="15"/>
        <v>1E-3</v>
      </c>
      <c r="R10">
        <f t="shared" si="15"/>
        <v>1E-3</v>
      </c>
      <c r="S10">
        <f t="shared" si="15"/>
        <v>1E-3</v>
      </c>
      <c r="T10">
        <f t="shared" si="15"/>
        <v>1E-3</v>
      </c>
      <c r="U10">
        <f t="shared" si="15"/>
        <v>1E-3</v>
      </c>
      <c r="V10">
        <f t="shared" si="15"/>
        <v>1E-3</v>
      </c>
      <c r="W10">
        <f t="shared" si="15"/>
        <v>1E-3</v>
      </c>
      <c r="X10">
        <f t="shared" si="15"/>
        <v>1E-3</v>
      </c>
      <c r="Y10">
        <f t="shared" si="15"/>
        <v>1E-3</v>
      </c>
      <c r="Z10">
        <f t="shared" si="15"/>
        <v>1E-3</v>
      </c>
      <c r="AA10">
        <f t="shared" si="15"/>
        <v>1E-3</v>
      </c>
      <c r="AB10">
        <f t="shared" si="15"/>
        <v>1E-3</v>
      </c>
      <c r="AC10">
        <f t="shared" si="1"/>
        <v>1E-3</v>
      </c>
      <c r="AD10">
        <f t="shared" si="2"/>
        <v>1E-3</v>
      </c>
      <c r="AE10">
        <f t="shared" si="3"/>
        <v>1E-3</v>
      </c>
      <c r="AF10">
        <f t="shared" si="4"/>
        <v>1E-3</v>
      </c>
      <c r="AG10">
        <f t="shared" si="5"/>
        <v>1E-3</v>
      </c>
      <c r="AH10">
        <f t="shared" si="6"/>
        <v>1E-3</v>
      </c>
      <c r="AI10">
        <f t="shared" si="7"/>
        <v>1E-3</v>
      </c>
      <c r="AJ10">
        <f t="shared" si="8"/>
        <v>1E-3</v>
      </c>
      <c r="AK10">
        <f t="shared" si="9"/>
        <v>1E-3</v>
      </c>
      <c r="AL10">
        <f t="shared" si="10"/>
        <v>1E-3</v>
      </c>
    </row>
    <row r="11" spans="1:38" x14ac:dyDescent="0.35">
      <c r="A11" s="2" t="s">
        <v>106</v>
      </c>
      <c r="B11">
        <v>1</v>
      </c>
      <c r="C11">
        <f>C6</f>
        <v>1E-3</v>
      </c>
      <c r="D11">
        <f t="shared" ref="D11:AB11" si="16">C11</f>
        <v>1E-3</v>
      </c>
      <c r="E11">
        <f t="shared" si="16"/>
        <v>1E-3</v>
      </c>
      <c r="F11">
        <f t="shared" si="16"/>
        <v>1E-3</v>
      </c>
      <c r="G11">
        <f t="shared" si="16"/>
        <v>1E-3</v>
      </c>
      <c r="H11">
        <f t="shared" si="16"/>
        <v>1E-3</v>
      </c>
      <c r="I11">
        <f t="shared" si="16"/>
        <v>1E-3</v>
      </c>
      <c r="J11">
        <f t="shared" si="16"/>
        <v>1E-3</v>
      </c>
      <c r="K11">
        <f t="shared" si="16"/>
        <v>1E-3</v>
      </c>
      <c r="L11">
        <f t="shared" si="16"/>
        <v>1E-3</v>
      </c>
      <c r="M11">
        <f t="shared" si="16"/>
        <v>1E-3</v>
      </c>
      <c r="N11">
        <f t="shared" si="16"/>
        <v>1E-3</v>
      </c>
      <c r="O11">
        <f t="shared" si="16"/>
        <v>1E-3</v>
      </c>
      <c r="P11">
        <f t="shared" si="16"/>
        <v>1E-3</v>
      </c>
      <c r="Q11">
        <f t="shared" si="16"/>
        <v>1E-3</v>
      </c>
      <c r="R11">
        <f t="shared" si="16"/>
        <v>1E-3</v>
      </c>
      <c r="S11">
        <f t="shared" si="16"/>
        <v>1E-3</v>
      </c>
      <c r="T11">
        <f t="shared" si="16"/>
        <v>1E-3</v>
      </c>
      <c r="U11">
        <f t="shared" si="16"/>
        <v>1E-3</v>
      </c>
      <c r="V11">
        <f t="shared" si="16"/>
        <v>1E-3</v>
      </c>
      <c r="W11">
        <f t="shared" si="16"/>
        <v>1E-3</v>
      </c>
      <c r="X11">
        <f t="shared" si="16"/>
        <v>1E-3</v>
      </c>
      <c r="Y11">
        <f t="shared" si="16"/>
        <v>1E-3</v>
      </c>
      <c r="Z11">
        <f t="shared" si="16"/>
        <v>1E-3</v>
      </c>
      <c r="AA11">
        <f t="shared" si="16"/>
        <v>1E-3</v>
      </c>
      <c r="AB11">
        <f t="shared" si="16"/>
        <v>1E-3</v>
      </c>
      <c r="AC11">
        <f t="shared" si="1"/>
        <v>1E-3</v>
      </c>
      <c r="AD11">
        <f t="shared" si="2"/>
        <v>1E-3</v>
      </c>
      <c r="AE11">
        <f t="shared" si="3"/>
        <v>1E-3</v>
      </c>
      <c r="AF11">
        <f t="shared" si="4"/>
        <v>1E-3</v>
      </c>
      <c r="AG11">
        <f t="shared" si="5"/>
        <v>1E-3</v>
      </c>
      <c r="AH11">
        <f t="shared" si="6"/>
        <v>1E-3</v>
      </c>
      <c r="AI11">
        <f t="shared" si="7"/>
        <v>1E-3</v>
      </c>
      <c r="AJ11">
        <f t="shared" si="8"/>
        <v>1E-3</v>
      </c>
      <c r="AK11">
        <f t="shared" si="9"/>
        <v>1E-3</v>
      </c>
      <c r="AL11">
        <f t="shared" si="10"/>
        <v>1E-3</v>
      </c>
    </row>
    <row r="12" spans="1:38" x14ac:dyDescent="0.35">
      <c r="A12" s="2" t="s">
        <v>123</v>
      </c>
      <c r="B12">
        <v>1</v>
      </c>
      <c r="C12">
        <f>C6</f>
        <v>1E-3</v>
      </c>
      <c r="D12">
        <f t="shared" ref="D12:AB12" si="17">C12</f>
        <v>1E-3</v>
      </c>
      <c r="E12">
        <f t="shared" si="17"/>
        <v>1E-3</v>
      </c>
      <c r="F12">
        <f t="shared" si="17"/>
        <v>1E-3</v>
      </c>
      <c r="G12">
        <f t="shared" si="17"/>
        <v>1E-3</v>
      </c>
      <c r="H12">
        <f t="shared" si="17"/>
        <v>1E-3</v>
      </c>
      <c r="I12">
        <f t="shared" si="17"/>
        <v>1E-3</v>
      </c>
      <c r="J12">
        <f t="shared" si="17"/>
        <v>1E-3</v>
      </c>
      <c r="K12">
        <f t="shared" si="17"/>
        <v>1E-3</v>
      </c>
      <c r="L12">
        <f t="shared" si="17"/>
        <v>1E-3</v>
      </c>
      <c r="M12">
        <f t="shared" si="17"/>
        <v>1E-3</v>
      </c>
      <c r="N12">
        <f t="shared" si="17"/>
        <v>1E-3</v>
      </c>
      <c r="O12">
        <f t="shared" si="17"/>
        <v>1E-3</v>
      </c>
      <c r="P12">
        <f t="shared" si="17"/>
        <v>1E-3</v>
      </c>
      <c r="Q12">
        <f t="shared" si="17"/>
        <v>1E-3</v>
      </c>
      <c r="R12">
        <f t="shared" si="17"/>
        <v>1E-3</v>
      </c>
      <c r="S12">
        <f t="shared" si="17"/>
        <v>1E-3</v>
      </c>
      <c r="T12">
        <f t="shared" si="17"/>
        <v>1E-3</v>
      </c>
      <c r="U12">
        <f t="shared" si="17"/>
        <v>1E-3</v>
      </c>
      <c r="V12">
        <f t="shared" si="17"/>
        <v>1E-3</v>
      </c>
      <c r="W12">
        <f t="shared" si="17"/>
        <v>1E-3</v>
      </c>
      <c r="X12">
        <f t="shared" si="17"/>
        <v>1E-3</v>
      </c>
      <c r="Y12">
        <f t="shared" si="17"/>
        <v>1E-3</v>
      </c>
      <c r="Z12">
        <f t="shared" si="17"/>
        <v>1E-3</v>
      </c>
      <c r="AA12">
        <f t="shared" si="17"/>
        <v>1E-3</v>
      </c>
      <c r="AB12">
        <f t="shared" si="17"/>
        <v>1E-3</v>
      </c>
      <c r="AC12">
        <f t="shared" si="1"/>
        <v>1E-3</v>
      </c>
      <c r="AD12">
        <f t="shared" si="2"/>
        <v>1E-3</v>
      </c>
      <c r="AE12">
        <f t="shared" si="3"/>
        <v>1E-3</v>
      </c>
      <c r="AF12">
        <f t="shared" si="4"/>
        <v>1E-3</v>
      </c>
      <c r="AG12">
        <f t="shared" si="5"/>
        <v>1E-3</v>
      </c>
      <c r="AH12">
        <f t="shared" si="6"/>
        <v>1E-3</v>
      </c>
      <c r="AI12">
        <f t="shared" si="7"/>
        <v>1E-3</v>
      </c>
      <c r="AJ12">
        <f t="shared" si="8"/>
        <v>1E-3</v>
      </c>
      <c r="AK12">
        <f t="shared" si="9"/>
        <v>1E-3</v>
      </c>
      <c r="AL12">
        <f t="shared" si="10"/>
        <v>1E-3</v>
      </c>
    </row>
    <row r="13" spans="1:38" x14ac:dyDescent="0.35">
      <c r="A13" s="13" t="s">
        <v>124</v>
      </c>
      <c r="B13">
        <v>1</v>
      </c>
      <c r="C13">
        <f>C6</f>
        <v>1E-3</v>
      </c>
      <c r="D13">
        <f t="shared" ref="D13:AB13" si="18">C13</f>
        <v>1E-3</v>
      </c>
      <c r="E13">
        <f t="shared" si="18"/>
        <v>1E-3</v>
      </c>
      <c r="F13">
        <f t="shared" si="18"/>
        <v>1E-3</v>
      </c>
      <c r="G13">
        <f t="shared" si="18"/>
        <v>1E-3</v>
      </c>
      <c r="H13">
        <f t="shared" si="18"/>
        <v>1E-3</v>
      </c>
      <c r="I13">
        <f t="shared" si="18"/>
        <v>1E-3</v>
      </c>
      <c r="J13">
        <f t="shared" si="18"/>
        <v>1E-3</v>
      </c>
      <c r="K13">
        <f t="shared" si="18"/>
        <v>1E-3</v>
      </c>
      <c r="L13">
        <f t="shared" si="18"/>
        <v>1E-3</v>
      </c>
      <c r="M13">
        <f t="shared" si="18"/>
        <v>1E-3</v>
      </c>
      <c r="N13">
        <f t="shared" si="18"/>
        <v>1E-3</v>
      </c>
      <c r="O13">
        <f t="shared" si="18"/>
        <v>1E-3</v>
      </c>
      <c r="P13">
        <f t="shared" si="18"/>
        <v>1E-3</v>
      </c>
      <c r="Q13">
        <f t="shared" si="18"/>
        <v>1E-3</v>
      </c>
      <c r="R13">
        <f t="shared" si="18"/>
        <v>1E-3</v>
      </c>
      <c r="S13">
        <f t="shared" si="18"/>
        <v>1E-3</v>
      </c>
      <c r="T13">
        <f t="shared" si="18"/>
        <v>1E-3</v>
      </c>
      <c r="U13">
        <f t="shared" si="18"/>
        <v>1E-3</v>
      </c>
      <c r="V13">
        <f t="shared" si="18"/>
        <v>1E-3</v>
      </c>
      <c r="W13">
        <f t="shared" si="18"/>
        <v>1E-3</v>
      </c>
      <c r="X13">
        <f t="shared" si="18"/>
        <v>1E-3</v>
      </c>
      <c r="Y13">
        <f t="shared" si="18"/>
        <v>1E-3</v>
      </c>
      <c r="Z13">
        <f t="shared" si="18"/>
        <v>1E-3</v>
      </c>
      <c r="AA13">
        <f t="shared" si="18"/>
        <v>1E-3</v>
      </c>
      <c r="AB13">
        <f t="shared" si="18"/>
        <v>1E-3</v>
      </c>
      <c r="AC13">
        <f t="shared" si="1"/>
        <v>1E-3</v>
      </c>
      <c r="AD13">
        <f t="shared" si="2"/>
        <v>1E-3</v>
      </c>
      <c r="AE13">
        <f t="shared" si="3"/>
        <v>1E-3</v>
      </c>
      <c r="AF13">
        <f t="shared" si="4"/>
        <v>1E-3</v>
      </c>
      <c r="AG13">
        <f t="shared" si="5"/>
        <v>1E-3</v>
      </c>
      <c r="AH13">
        <f t="shared" si="6"/>
        <v>1E-3</v>
      </c>
      <c r="AI13">
        <f t="shared" si="7"/>
        <v>1E-3</v>
      </c>
      <c r="AJ13">
        <f t="shared" si="8"/>
        <v>1E-3</v>
      </c>
      <c r="AK13">
        <f t="shared" si="9"/>
        <v>1E-3</v>
      </c>
      <c r="AL13">
        <f t="shared" si="10"/>
        <v>1E-3</v>
      </c>
    </row>
    <row r="14" spans="1:38" x14ac:dyDescent="0.35">
      <c r="A14" s="12" t="s">
        <v>124</v>
      </c>
      <c r="B14" s="9">
        <v>2</v>
      </c>
      <c r="C14" s="11">
        <f>'[2]reserviors '!AF4</f>
        <v>0</v>
      </c>
      <c r="D14" s="10">
        <f t="shared" ref="D14:AB14" si="19">C14</f>
        <v>0</v>
      </c>
      <c r="E14" s="10">
        <f t="shared" si="19"/>
        <v>0</v>
      </c>
      <c r="F14" s="10">
        <f t="shared" si="19"/>
        <v>0</v>
      </c>
      <c r="G14" s="10">
        <f t="shared" si="19"/>
        <v>0</v>
      </c>
      <c r="H14" s="10">
        <f t="shared" si="19"/>
        <v>0</v>
      </c>
      <c r="I14" s="10">
        <f t="shared" si="19"/>
        <v>0</v>
      </c>
      <c r="J14" s="10">
        <f t="shared" si="19"/>
        <v>0</v>
      </c>
      <c r="K14" s="10">
        <f t="shared" si="19"/>
        <v>0</v>
      </c>
      <c r="L14" s="10">
        <f t="shared" si="19"/>
        <v>0</v>
      </c>
      <c r="M14" s="10">
        <f t="shared" si="19"/>
        <v>0</v>
      </c>
      <c r="N14" s="10">
        <f t="shared" si="19"/>
        <v>0</v>
      </c>
      <c r="O14" s="10">
        <f t="shared" si="19"/>
        <v>0</v>
      </c>
      <c r="P14" s="10">
        <f t="shared" si="19"/>
        <v>0</v>
      </c>
      <c r="Q14" s="10">
        <f t="shared" si="19"/>
        <v>0</v>
      </c>
      <c r="R14" s="10">
        <f t="shared" si="19"/>
        <v>0</v>
      </c>
      <c r="S14" s="10">
        <f t="shared" si="19"/>
        <v>0</v>
      </c>
      <c r="T14" s="10">
        <f t="shared" si="19"/>
        <v>0</v>
      </c>
      <c r="U14" s="10">
        <f t="shared" si="19"/>
        <v>0</v>
      </c>
      <c r="V14" s="10">
        <f t="shared" si="19"/>
        <v>0</v>
      </c>
      <c r="W14" s="10">
        <f t="shared" si="19"/>
        <v>0</v>
      </c>
      <c r="X14" s="10">
        <f t="shared" si="19"/>
        <v>0</v>
      </c>
      <c r="Y14" s="10">
        <f t="shared" si="19"/>
        <v>0</v>
      </c>
      <c r="Z14" s="10">
        <f t="shared" si="19"/>
        <v>0</v>
      </c>
      <c r="AA14" s="10">
        <f t="shared" si="19"/>
        <v>0</v>
      </c>
      <c r="AB14" s="10">
        <f t="shared" si="19"/>
        <v>0</v>
      </c>
      <c r="AC14" s="10">
        <f t="shared" si="1"/>
        <v>0</v>
      </c>
      <c r="AD14" s="10">
        <f t="shared" si="2"/>
        <v>0</v>
      </c>
      <c r="AE14" s="10">
        <f t="shared" si="3"/>
        <v>0</v>
      </c>
      <c r="AF14" s="10">
        <f t="shared" si="4"/>
        <v>0</v>
      </c>
      <c r="AG14" s="10">
        <f t="shared" si="5"/>
        <v>0</v>
      </c>
      <c r="AH14" s="10">
        <f t="shared" si="6"/>
        <v>0</v>
      </c>
      <c r="AI14" s="10">
        <f t="shared" si="7"/>
        <v>0</v>
      </c>
      <c r="AJ14" s="10">
        <f t="shared" si="8"/>
        <v>0</v>
      </c>
      <c r="AK14" s="10">
        <f t="shared" si="9"/>
        <v>0</v>
      </c>
      <c r="AL14" s="10">
        <f t="shared" si="10"/>
        <v>0</v>
      </c>
    </row>
    <row r="15" spans="1:38" x14ac:dyDescent="0.35">
      <c r="A15" s="2" t="s">
        <v>140</v>
      </c>
      <c r="B15">
        <v>1</v>
      </c>
      <c r="C15">
        <f>C6</f>
        <v>1E-3</v>
      </c>
      <c r="D15">
        <f t="shared" ref="D15:AB15" si="20">C15</f>
        <v>1E-3</v>
      </c>
      <c r="E15">
        <f t="shared" si="20"/>
        <v>1E-3</v>
      </c>
      <c r="F15">
        <f t="shared" si="20"/>
        <v>1E-3</v>
      </c>
      <c r="G15">
        <f t="shared" si="20"/>
        <v>1E-3</v>
      </c>
      <c r="H15">
        <f t="shared" si="20"/>
        <v>1E-3</v>
      </c>
      <c r="I15">
        <f t="shared" si="20"/>
        <v>1E-3</v>
      </c>
      <c r="J15">
        <f t="shared" si="20"/>
        <v>1E-3</v>
      </c>
      <c r="K15">
        <f t="shared" si="20"/>
        <v>1E-3</v>
      </c>
      <c r="L15">
        <f t="shared" si="20"/>
        <v>1E-3</v>
      </c>
      <c r="M15">
        <f t="shared" si="20"/>
        <v>1E-3</v>
      </c>
      <c r="N15">
        <f t="shared" si="20"/>
        <v>1E-3</v>
      </c>
      <c r="O15">
        <f t="shared" si="20"/>
        <v>1E-3</v>
      </c>
      <c r="P15">
        <f t="shared" si="20"/>
        <v>1E-3</v>
      </c>
      <c r="Q15">
        <f t="shared" si="20"/>
        <v>1E-3</v>
      </c>
      <c r="R15">
        <f t="shared" si="20"/>
        <v>1E-3</v>
      </c>
      <c r="S15">
        <f t="shared" si="20"/>
        <v>1E-3</v>
      </c>
      <c r="T15">
        <f t="shared" si="20"/>
        <v>1E-3</v>
      </c>
      <c r="U15">
        <f t="shared" si="20"/>
        <v>1E-3</v>
      </c>
      <c r="V15">
        <f t="shared" si="20"/>
        <v>1E-3</v>
      </c>
      <c r="W15">
        <f t="shared" si="20"/>
        <v>1E-3</v>
      </c>
      <c r="X15">
        <f t="shared" si="20"/>
        <v>1E-3</v>
      </c>
      <c r="Y15">
        <f t="shared" si="20"/>
        <v>1E-3</v>
      </c>
      <c r="Z15">
        <f t="shared" si="20"/>
        <v>1E-3</v>
      </c>
      <c r="AA15">
        <f t="shared" si="20"/>
        <v>1E-3</v>
      </c>
      <c r="AB15">
        <f t="shared" si="20"/>
        <v>1E-3</v>
      </c>
      <c r="AC15">
        <f t="shared" si="1"/>
        <v>1E-3</v>
      </c>
      <c r="AD15">
        <f t="shared" si="2"/>
        <v>1E-3</v>
      </c>
      <c r="AE15">
        <f t="shared" si="3"/>
        <v>1E-3</v>
      </c>
      <c r="AF15">
        <f t="shared" si="4"/>
        <v>1E-3</v>
      </c>
      <c r="AG15">
        <f t="shared" si="5"/>
        <v>1E-3</v>
      </c>
      <c r="AH15">
        <f t="shared" si="6"/>
        <v>1E-3</v>
      </c>
      <c r="AI15">
        <f t="shared" si="7"/>
        <v>1E-3</v>
      </c>
      <c r="AJ15">
        <f t="shared" si="8"/>
        <v>1E-3</v>
      </c>
      <c r="AK15">
        <f t="shared" si="9"/>
        <v>1E-3</v>
      </c>
      <c r="AL15">
        <f t="shared" si="10"/>
        <v>1E-3</v>
      </c>
    </row>
    <row r="16" spans="1:38" x14ac:dyDescent="0.35">
      <c r="A16" s="2" t="s">
        <v>107</v>
      </c>
      <c r="B16">
        <v>1</v>
      </c>
      <c r="C16">
        <f>C6</f>
        <v>1E-3</v>
      </c>
      <c r="D16">
        <f t="shared" ref="D16:AB16" si="21">C16</f>
        <v>1E-3</v>
      </c>
      <c r="E16">
        <f t="shared" si="21"/>
        <v>1E-3</v>
      </c>
      <c r="F16">
        <f t="shared" si="21"/>
        <v>1E-3</v>
      </c>
      <c r="G16">
        <f t="shared" si="21"/>
        <v>1E-3</v>
      </c>
      <c r="H16">
        <f t="shared" si="21"/>
        <v>1E-3</v>
      </c>
      <c r="I16">
        <f t="shared" si="21"/>
        <v>1E-3</v>
      </c>
      <c r="J16">
        <f t="shared" si="21"/>
        <v>1E-3</v>
      </c>
      <c r="K16">
        <f t="shared" si="21"/>
        <v>1E-3</v>
      </c>
      <c r="L16">
        <f t="shared" si="21"/>
        <v>1E-3</v>
      </c>
      <c r="M16">
        <f t="shared" si="21"/>
        <v>1E-3</v>
      </c>
      <c r="N16">
        <f t="shared" si="21"/>
        <v>1E-3</v>
      </c>
      <c r="O16">
        <f t="shared" si="21"/>
        <v>1E-3</v>
      </c>
      <c r="P16">
        <f t="shared" si="21"/>
        <v>1E-3</v>
      </c>
      <c r="Q16">
        <f t="shared" si="21"/>
        <v>1E-3</v>
      </c>
      <c r="R16">
        <f t="shared" si="21"/>
        <v>1E-3</v>
      </c>
      <c r="S16">
        <f t="shared" si="21"/>
        <v>1E-3</v>
      </c>
      <c r="T16">
        <f t="shared" si="21"/>
        <v>1E-3</v>
      </c>
      <c r="U16">
        <f t="shared" si="21"/>
        <v>1E-3</v>
      </c>
      <c r="V16">
        <f t="shared" si="21"/>
        <v>1E-3</v>
      </c>
      <c r="W16">
        <f t="shared" si="21"/>
        <v>1E-3</v>
      </c>
      <c r="X16">
        <f t="shared" si="21"/>
        <v>1E-3</v>
      </c>
      <c r="Y16">
        <f t="shared" si="21"/>
        <v>1E-3</v>
      </c>
      <c r="Z16">
        <f t="shared" si="21"/>
        <v>1E-3</v>
      </c>
      <c r="AA16">
        <f t="shared" si="21"/>
        <v>1E-3</v>
      </c>
      <c r="AB16">
        <f t="shared" si="21"/>
        <v>1E-3</v>
      </c>
      <c r="AC16">
        <f t="shared" si="1"/>
        <v>1E-3</v>
      </c>
      <c r="AD16">
        <f t="shared" si="2"/>
        <v>1E-3</v>
      </c>
      <c r="AE16">
        <f t="shared" si="3"/>
        <v>1E-3</v>
      </c>
      <c r="AF16">
        <f t="shared" si="4"/>
        <v>1E-3</v>
      </c>
      <c r="AG16">
        <f t="shared" si="5"/>
        <v>1E-3</v>
      </c>
      <c r="AH16">
        <f t="shared" si="6"/>
        <v>1E-3</v>
      </c>
      <c r="AI16">
        <f t="shared" si="7"/>
        <v>1E-3</v>
      </c>
      <c r="AJ16">
        <f t="shared" si="8"/>
        <v>1E-3</v>
      </c>
      <c r="AK16">
        <f t="shared" si="9"/>
        <v>1E-3</v>
      </c>
      <c r="AL16">
        <f t="shared" si="10"/>
        <v>1E-3</v>
      </c>
    </row>
    <row r="17" spans="1:38" x14ac:dyDescent="0.35">
      <c r="A17" t="s">
        <v>126</v>
      </c>
      <c r="B17">
        <v>1</v>
      </c>
      <c r="C17">
        <f>C6</f>
        <v>1E-3</v>
      </c>
      <c r="D17">
        <f t="shared" ref="D17:AB17" si="22">C17</f>
        <v>1E-3</v>
      </c>
      <c r="E17">
        <f t="shared" si="22"/>
        <v>1E-3</v>
      </c>
      <c r="F17">
        <f t="shared" si="22"/>
        <v>1E-3</v>
      </c>
      <c r="G17">
        <f t="shared" si="22"/>
        <v>1E-3</v>
      </c>
      <c r="H17">
        <f t="shared" si="22"/>
        <v>1E-3</v>
      </c>
      <c r="I17">
        <f t="shared" si="22"/>
        <v>1E-3</v>
      </c>
      <c r="J17">
        <f t="shared" si="22"/>
        <v>1E-3</v>
      </c>
      <c r="K17">
        <f t="shared" si="22"/>
        <v>1E-3</v>
      </c>
      <c r="L17">
        <f t="shared" si="22"/>
        <v>1E-3</v>
      </c>
      <c r="M17">
        <f t="shared" si="22"/>
        <v>1E-3</v>
      </c>
      <c r="N17">
        <f t="shared" si="22"/>
        <v>1E-3</v>
      </c>
      <c r="O17">
        <f t="shared" si="22"/>
        <v>1E-3</v>
      </c>
      <c r="P17">
        <f t="shared" si="22"/>
        <v>1E-3</v>
      </c>
      <c r="Q17">
        <f t="shared" si="22"/>
        <v>1E-3</v>
      </c>
      <c r="R17">
        <f t="shared" si="22"/>
        <v>1E-3</v>
      </c>
      <c r="S17">
        <f t="shared" si="22"/>
        <v>1E-3</v>
      </c>
      <c r="T17">
        <f t="shared" si="22"/>
        <v>1E-3</v>
      </c>
      <c r="U17">
        <f t="shared" si="22"/>
        <v>1E-3</v>
      </c>
      <c r="V17">
        <f t="shared" si="22"/>
        <v>1E-3</v>
      </c>
      <c r="W17">
        <f t="shared" si="22"/>
        <v>1E-3</v>
      </c>
      <c r="X17">
        <f t="shared" si="22"/>
        <v>1E-3</v>
      </c>
      <c r="Y17">
        <f t="shared" si="22"/>
        <v>1E-3</v>
      </c>
      <c r="Z17">
        <f t="shared" si="22"/>
        <v>1E-3</v>
      </c>
      <c r="AA17">
        <f t="shared" si="22"/>
        <v>1E-3</v>
      </c>
      <c r="AB17">
        <f t="shared" si="22"/>
        <v>1E-3</v>
      </c>
      <c r="AC17">
        <f t="shared" si="1"/>
        <v>1E-3</v>
      </c>
      <c r="AD17">
        <f t="shared" si="2"/>
        <v>1E-3</v>
      </c>
      <c r="AE17">
        <f t="shared" si="3"/>
        <v>1E-3</v>
      </c>
      <c r="AF17">
        <f t="shared" si="4"/>
        <v>1E-3</v>
      </c>
      <c r="AG17">
        <f t="shared" si="5"/>
        <v>1E-3</v>
      </c>
      <c r="AH17">
        <f t="shared" si="6"/>
        <v>1E-3</v>
      </c>
      <c r="AI17">
        <f t="shared" si="7"/>
        <v>1E-3</v>
      </c>
      <c r="AJ17">
        <f t="shared" si="8"/>
        <v>1E-3</v>
      </c>
      <c r="AK17">
        <f t="shared" si="9"/>
        <v>1E-3</v>
      </c>
      <c r="AL17">
        <f t="shared" si="10"/>
        <v>1E-3</v>
      </c>
    </row>
    <row r="18" spans="1:38" x14ac:dyDescent="0.35">
      <c r="A18" s="6" t="s">
        <v>128</v>
      </c>
      <c r="B18">
        <v>1</v>
      </c>
      <c r="C18">
        <f>C6</f>
        <v>1E-3</v>
      </c>
      <c r="D18">
        <f t="shared" ref="D18:AB18" si="23">C18</f>
        <v>1E-3</v>
      </c>
      <c r="E18">
        <f t="shared" si="23"/>
        <v>1E-3</v>
      </c>
      <c r="F18">
        <f t="shared" si="23"/>
        <v>1E-3</v>
      </c>
      <c r="G18">
        <f t="shared" si="23"/>
        <v>1E-3</v>
      </c>
      <c r="H18">
        <f t="shared" si="23"/>
        <v>1E-3</v>
      </c>
      <c r="I18">
        <f t="shared" si="23"/>
        <v>1E-3</v>
      </c>
      <c r="J18">
        <f t="shared" si="23"/>
        <v>1E-3</v>
      </c>
      <c r="K18">
        <f t="shared" si="23"/>
        <v>1E-3</v>
      </c>
      <c r="L18">
        <f t="shared" si="23"/>
        <v>1E-3</v>
      </c>
      <c r="M18">
        <f t="shared" si="23"/>
        <v>1E-3</v>
      </c>
      <c r="N18">
        <f t="shared" si="23"/>
        <v>1E-3</v>
      </c>
      <c r="O18">
        <f t="shared" si="23"/>
        <v>1E-3</v>
      </c>
      <c r="P18">
        <f t="shared" si="23"/>
        <v>1E-3</v>
      </c>
      <c r="Q18">
        <f t="shared" si="23"/>
        <v>1E-3</v>
      </c>
      <c r="R18">
        <f t="shared" si="23"/>
        <v>1E-3</v>
      </c>
      <c r="S18">
        <f t="shared" si="23"/>
        <v>1E-3</v>
      </c>
      <c r="T18">
        <f t="shared" si="23"/>
        <v>1E-3</v>
      </c>
      <c r="U18">
        <f t="shared" si="23"/>
        <v>1E-3</v>
      </c>
      <c r="V18">
        <f t="shared" si="23"/>
        <v>1E-3</v>
      </c>
      <c r="W18">
        <f t="shared" si="23"/>
        <v>1E-3</v>
      </c>
      <c r="X18">
        <f t="shared" si="23"/>
        <v>1E-3</v>
      </c>
      <c r="Y18">
        <f t="shared" si="23"/>
        <v>1E-3</v>
      </c>
      <c r="Z18">
        <f t="shared" si="23"/>
        <v>1E-3</v>
      </c>
      <c r="AA18">
        <f t="shared" si="23"/>
        <v>1E-3</v>
      </c>
      <c r="AB18">
        <f t="shared" si="23"/>
        <v>1E-3</v>
      </c>
      <c r="AC18">
        <f t="shared" si="1"/>
        <v>1E-3</v>
      </c>
      <c r="AD18">
        <f t="shared" si="2"/>
        <v>1E-3</v>
      </c>
      <c r="AE18">
        <f t="shared" si="3"/>
        <v>1E-3</v>
      </c>
      <c r="AF18">
        <f t="shared" si="4"/>
        <v>1E-3</v>
      </c>
      <c r="AG18">
        <f t="shared" si="5"/>
        <v>1E-3</v>
      </c>
      <c r="AH18">
        <f t="shared" si="6"/>
        <v>1E-3</v>
      </c>
      <c r="AI18">
        <f t="shared" si="7"/>
        <v>1E-3</v>
      </c>
      <c r="AJ18">
        <f t="shared" si="8"/>
        <v>1E-3</v>
      </c>
      <c r="AK18">
        <f t="shared" si="9"/>
        <v>1E-3</v>
      </c>
      <c r="AL18">
        <f t="shared" si="10"/>
        <v>1E-3</v>
      </c>
    </row>
    <row r="19" spans="1:38" x14ac:dyDescent="0.35">
      <c r="A19" s="6" t="s">
        <v>128</v>
      </c>
      <c r="B19" s="8">
        <v>2</v>
      </c>
      <c r="D19">
        <f t="shared" ref="D19:AB19" si="24">C19</f>
        <v>0</v>
      </c>
      <c r="E19">
        <f t="shared" si="24"/>
        <v>0</v>
      </c>
      <c r="F19">
        <f t="shared" si="24"/>
        <v>0</v>
      </c>
      <c r="G19">
        <f t="shared" si="24"/>
        <v>0</v>
      </c>
      <c r="H19">
        <f t="shared" si="24"/>
        <v>0</v>
      </c>
      <c r="I19">
        <f t="shared" si="24"/>
        <v>0</v>
      </c>
      <c r="J19">
        <f t="shared" si="24"/>
        <v>0</v>
      </c>
      <c r="K19">
        <f t="shared" si="24"/>
        <v>0</v>
      </c>
      <c r="L19">
        <f t="shared" si="24"/>
        <v>0</v>
      </c>
      <c r="M19">
        <f t="shared" si="24"/>
        <v>0</v>
      </c>
      <c r="N19">
        <f t="shared" si="24"/>
        <v>0</v>
      </c>
      <c r="O19">
        <f t="shared" si="24"/>
        <v>0</v>
      </c>
      <c r="P19">
        <f t="shared" si="24"/>
        <v>0</v>
      </c>
      <c r="Q19">
        <f t="shared" si="24"/>
        <v>0</v>
      </c>
      <c r="R19">
        <f t="shared" si="24"/>
        <v>0</v>
      </c>
      <c r="S19">
        <f t="shared" si="24"/>
        <v>0</v>
      </c>
      <c r="T19">
        <f t="shared" si="24"/>
        <v>0</v>
      </c>
      <c r="U19">
        <f t="shared" si="24"/>
        <v>0</v>
      </c>
      <c r="V19">
        <f t="shared" si="24"/>
        <v>0</v>
      </c>
      <c r="W19">
        <f t="shared" si="24"/>
        <v>0</v>
      </c>
      <c r="X19">
        <f t="shared" si="24"/>
        <v>0</v>
      </c>
      <c r="Y19">
        <f t="shared" si="24"/>
        <v>0</v>
      </c>
      <c r="Z19">
        <f t="shared" si="24"/>
        <v>0</v>
      </c>
      <c r="AA19">
        <f t="shared" si="24"/>
        <v>0</v>
      </c>
      <c r="AB19">
        <f t="shared" si="24"/>
        <v>0</v>
      </c>
      <c r="AC19">
        <f t="shared" si="1"/>
        <v>0</v>
      </c>
      <c r="AD19">
        <f t="shared" si="2"/>
        <v>0</v>
      </c>
      <c r="AE19">
        <f t="shared" si="3"/>
        <v>0</v>
      </c>
      <c r="AF19">
        <f t="shared" si="4"/>
        <v>0</v>
      </c>
      <c r="AG19">
        <f t="shared" si="5"/>
        <v>0</v>
      </c>
      <c r="AH19">
        <f t="shared" si="6"/>
        <v>0</v>
      </c>
      <c r="AI19">
        <f t="shared" si="7"/>
        <v>0</v>
      </c>
      <c r="AJ19">
        <f t="shared" si="8"/>
        <v>0</v>
      </c>
      <c r="AK19">
        <f t="shared" si="9"/>
        <v>0</v>
      </c>
      <c r="AL19">
        <f t="shared" si="10"/>
        <v>0</v>
      </c>
    </row>
    <row r="20" spans="1:38" x14ac:dyDescent="0.35">
      <c r="A20" s="3" t="s">
        <v>141</v>
      </c>
      <c r="B20">
        <v>1</v>
      </c>
      <c r="C20">
        <f>C6</f>
        <v>1E-3</v>
      </c>
      <c r="D20">
        <f t="shared" ref="D20:AB20" si="25">C20</f>
        <v>1E-3</v>
      </c>
      <c r="E20">
        <f t="shared" si="25"/>
        <v>1E-3</v>
      </c>
      <c r="F20">
        <f t="shared" si="25"/>
        <v>1E-3</v>
      </c>
      <c r="G20">
        <f t="shared" si="25"/>
        <v>1E-3</v>
      </c>
      <c r="H20">
        <f t="shared" si="25"/>
        <v>1E-3</v>
      </c>
      <c r="I20">
        <f t="shared" si="25"/>
        <v>1E-3</v>
      </c>
      <c r="J20">
        <f t="shared" si="25"/>
        <v>1E-3</v>
      </c>
      <c r="K20">
        <f t="shared" si="25"/>
        <v>1E-3</v>
      </c>
      <c r="L20">
        <f t="shared" si="25"/>
        <v>1E-3</v>
      </c>
      <c r="M20">
        <f t="shared" si="25"/>
        <v>1E-3</v>
      </c>
      <c r="N20">
        <f t="shared" si="25"/>
        <v>1E-3</v>
      </c>
      <c r="O20">
        <f t="shared" si="25"/>
        <v>1E-3</v>
      </c>
      <c r="P20">
        <f t="shared" si="25"/>
        <v>1E-3</v>
      </c>
      <c r="Q20">
        <f t="shared" si="25"/>
        <v>1E-3</v>
      </c>
      <c r="R20">
        <f t="shared" si="25"/>
        <v>1E-3</v>
      </c>
      <c r="S20">
        <f t="shared" si="25"/>
        <v>1E-3</v>
      </c>
      <c r="T20">
        <f t="shared" si="25"/>
        <v>1E-3</v>
      </c>
      <c r="U20">
        <f t="shared" si="25"/>
        <v>1E-3</v>
      </c>
      <c r="V20">
        <f t="shared" si="25"/>
        <v>1E-3</v>
      </c>
      <c r="W20">
        <f t="shared" si="25"/>
        <v>1E-3</v>
      </c>
      <c r="X20">
        <f t="shared" si="25"/>
        <v>1E-3</v>
      </c>
      <c r="Y20">
        <f t="shared" si="25"/>
        <v>1E-3</v>
      </c>
      <c r="Z20">
        <f t="shared" si="25"/>
        <v>1E-3</v>
      </c>
      <c r="AA20">
        <f t="shared" si="25"/>
        <v>1E-3</v>
      </c>
      <c r="AB20">
        <f t="shared" si="25"/>
        <v>1E-3</v>
      </c>
      <c r="AC20">
        <f t="shared" si="1"/>
        <v>1E-3</v>
      </c>
      <c r="AD20">
        <f t="shared" si="2"/>
        <v>1E-3</v>
      </c>
      <c r="AE20">
        <f t="shared" si="3"/>
        <v>1E-3</v>
      </c>
      <c r="AF20">
        <f t="shared" si="4"/>
        <v>1E-3</v>
      </c>
      <c r="AG20">
        <f t="shared" si="5"/>
        <v>1E-3</v>
      </c>
      <c r="AH20">
        <f t="shared" si="6"/>
        <v>1E-3</v>
      </c>
      <c r="AI20">
        <f t="shared" si="7"/>
        <v>1E-3</v>
      </c>
      <c r="AJ20">
        <f t="shared" si="8"/>
        <v>1E-3</v>
      </c>
      <c r="AK20">
        <f t="shared" si="9"/>
        <v>1E-3</v>
      </c>
      <c r="AL20">
        <f t="shared" si="10"/>
        <v>1E-3</v>
      </c>
    </row>
    <row r="21" spans="1:38" x14ac:dyDescent="0.35">
      <c r="A21" s="5" t="s">
        <v>108</v>
      </c>
      <c r="B21" s="5">
        <v>1</v>
      </c>
      <c r="C21" s="5">
        <f>C5</f>
        <v>-1E-3</v>
      </c>
      <c r="D21">
        <f t="shared" ref="D21:AB21" si="26">C21</f>
        <v>-1E-3</v>
      </c>
      <c r="E21">
        <f t="shared" si="26"/>
        <v>-1E-3</v>
      </c>
      <c r="F21">
        <f t="shared" si="26"/>
        <v>-1E-3</v>
      </c>
      <c r="G21">
        <f t="shared" si="26"/>
        <v>-1E-3</v>
      </c>
      <c r="H21">
        <f t="shared" si="26"/>
        <v>-1E-3</v>
      </c>
      <c r="I21">
        <f t="shared" si="26"/>
        <v>-1E-3</v>
      </c>
      <c r="J21">
        <f t="shared" si="26"/>
        <v>-1E-3</v>
      </c>
      <c r="K21">
        <f t="shared" si="26"/>
        <v>-1E-3</v>
      </c>
      <c r="L21">
        <f t="shared" si="26"/>
        <v>-1E-3</v>
      </c>
      <c r="M21">
        <f t="shared" si="26"/>
        <v>-1E-3</v>
      </c>
      <c r="N21">
        <f t="shared" si="26"/>
        <v>-1E-3</v>
      </c>
      <c r="O21">
        <f t="shared" si="26"/>
        <v>-1E-3</v>
      </c>
      <c r="P21">
        <f t="shared" si="26"/>
        <v>-1E-3</v>
      </c>
      <c r="Q21">
        <f t="shared" si="26"/>
        <v>-1E-3</v>
      </c>
      <c r="R21">
        <f t="shared" si="26"/>
        <v>-1E-3</v>
      </c>
      <c r="S21">
        <f t="shared" si="26"/>
        <v>-1E-3</v>
      </c>
      <c r="T21">
        <f t="shared" si="26"/>
        <v>-1E-3</v>
      </c>
      <c r="U21">
        <f t="shared" si="26"/>
        <v>-1E-3</v>
      </c>
      <c r="V21">
        <f t="shared" si="26"/>
        <v>-1E-3</v>
      </c>
      <c r="W21">
        <f t="shared" si="26"/>
        <v>-1E-3</v>
      </c>
      <c r="X21">
        <f t="shared" si="26"/>
        <v>-1E-3</v>
      </c>
      <c r="Y21">
        <f t="shared" si="26"/>
        <v>-1E-3</v>
      </c>
      <c r="Z21">
        <f t="shared" si="26"/>
        <v>-1E-3</v>
      </c>
      <c r="AA21">
        <f t="shared" si="26"/>
        <v>-1E-3</v>
      </c>
      <c r="AB21">
        <f t="shared" si="26"/>
        <v>-1E-3</v>
      </c>
      <c r="AC21">
        <f t="shared" si="1"/>
        <v>-1E-3</v>
      </c>
      <c r="AD21">
        <f t="shared" si="2"/>
        <v>-1E-3</v>
      </c>
      <c r="AE21">
        <f t="shared" si="3"/>
        <v>-1E-3</v>
      </c>
      <c r="AF21">
        <f t="shared" si="4"/>
        <v>-1E-3</v>
      </c>
      <c r="AG21">
        <f t="shared" si="5"/>
        <v>-1E-3</v>
      </c>
      <c r="AH21">
        <f t="shared" si="6"/>
        <v>-1E-3</v>
      </c>
      <c r="AI21">
        <f t="shared" si="7"/>
        <v>-1E-3</v>
      </c>
      <c r="AJ21">
        <f t="shared" si="8"/>
        <v>-1E-3</v>
      </c>
      <c r="AK21">
        <f t="shared" si="9"/>
        <v>-1E-3</v>
      </c>
      <c r="AL21">
        <f t="shared" si="10"/>
        <v>-1E-3</v>
      </c>
    </row>
    <row r="22" spans="1:38" x14ac:dyDescent="0.35">
      <c r="A22" s="2" t="s">
        <v>109</v>
      </c>
      <c r="B22">
        <v>1</v>
      </c>
      <c r="C22">
        <f>C6</f>
        <v>1E-3</v>
      </c>
      <c r="D22">
        <f t="shared" ref="D22:AB22" si="27">C22</f>
        <v>1E-3</v>
      </c>
      <c r="E22">
        <f t="shared" si="27"/>
        <v>1E-3</v>
      </c>
      <c r="F22">
        <f t="shared" si="27"/>
        <v>1E-3</v>
      </c>
      <c r="G22">
        <f t="shared" si="27"/>
        <v>1E-3</v>
      </c>
      <c r="H22">
        <f t="shared" si="27"/>
        <v>1E-3</v>
      </c>
      <c r="I22">
        <f t="shared" si="27"/>
        <v>1E-3</v>
      </c>
      <c r="J22">
        <f t="shared" si="27"/>
        <v>1E-3</v>
      </c>
      <c r="K22">
        <f t="shared" si="27"/>
        <v>1E-3</v>
      </c>
      <c r="L22">
        <f t="shared" si="27"/>
        <v>1E-3</v>
      </c>
      <c r="M22">
        <f t="shared" si="27"/>
        <v>1E-3</v>
      </c>
      <c r="N22">
        <f t="shared" si="27"/>
        <v>1E-3</v>
      </c>
      <c r="O22">
        <f t="shared" si="27"/>
        <v>1E-3</v>
      </c>
      <c r="P22">
        <f t="shared" si="27"/>
        <v>1E-3</v>
      </c>
      <c r="Q22">
        <f t="shared" si="27"/>
        <v>1E-3</v>
      </c>
      <c r="R22">
        <f t="shared" si="27"/>
        <v>1E-3</v>
      </c>
      <c r="S22">
        <f t="shared" si="27"/>
        <v>1E-3</v>
      </c>
      <c r="T22">
        <f t="shared" si="27"/>
        <v>1E-3</v>
      </c>
      <c r="U22">
        <f t="shared" si="27"/>
        <v>1E-3</v>
      </c>
      <c r="V22">
        <f t="shared" si="27"/>
        <v>1E-3</v>
      </c>
      <c r="W22">
        <f t="shared" si="27"/>
        <v>1E-3</v>
      </c>
      <c r="X22">
        <f t="shared" si="27"/>
        <v>1E-3</v>
      </c>
      <c r="Y22">
        <f t="shared" si="27"/>
        <v>1E-3</v>
      </c>
      <c r="Z22">
        <f t="shared" si="27"/>
        <v>1E-3</v>
      </c>
      <c r="AA22">
        <f t="shared" si="27"/>
        <v>1E-3</v>
      </c>
      <c r="AB22">
        <f t="shared" si="27"/>
        <v>1E-3</v>
      </c>
      <c r="AC22">
        <f t="shared" si="1"/>
        <v>1E-3</v>
      </c>
      <c r="AD22">
        <f t="shared" si="2"/>
        <v>1E-3</v>
      </c>
      <c r="AE22">
        <f t="shared" si="3"/>
        <v>1E-3</v>
      </c>
      <c r="AF22">
        <f t="shared" si="4"/>
        <v>1E-3</v>
      </c>
      <c r="AG22">
        <f t="shared" si="5"/>
        <v>1E-3</v>
      </c>
      <c r="AH22">
        <f t="shared" si="6"/>
        <v>1E-3</v>
      </c>
      <c r="AI22">
        <f t="shared" si="7"/>
        <v>1E-3</v>
      </c>
      <c r="AJ22">
        <f t="shared" si="8"/>
        <v>1E-3</v>
      </c>
      <c r="AK22">
        <f t="shared" si="9"/>
        <v>1E-3</v>
      </c>
      <c r="AL22">
        <f t="shared" si="10"/>
        <v>1E-3</v>
      </c>
    </row>
    <row r="23" spans="1:38" x14ac:dyDescent="0.35">
      <c r="A23" s="2" t="s">
        <v>130</v>
      </c>
      <c r="B23">
        <v>1</v>
      </c>
      <c r="C23">
        <f>C6</f>
        <v>1E-3</v>
      </c>
      <c r="D23">
        <f t="shared" ref="D23:AB23" si="28">C23</f>
        <v>1E-3</v>
      </c>
      <c r="E23">
        <f t="shared" si="28"/>
        <v>1E-3</v>
      </c>
      <c r="F23">
        <f t="shared" si="28"/>
        <v>1E-3</v>
      </c>
      <c r="G23">
        <f t="shared" si="28"/>
        <v>1E-3</v>
      </c>
      <c r="H23">
        <f t="shared" si="28"/>
        <v>1E-3</v>
      </c>
      <c r="I23">
        <f t="shared" si="28"/>
        <v>1E-3</v>
      </c>
      <c r="J23">
        <f t="shared" si="28"/>
        <v>1E-3</v>
      </c>
      <c r="K23">
        <f t="shared" si="28"/>
        <v>1E-3</v>
      </c>
      <c r="L23">
        <f t="shared" si="28"/>
        <v>1E-3</v>
      </c>
      <c r="M23">
        <f t="shared" si="28"/>
        <v>1E-3</v>
      </c>
      <c r="N23">
        <f t="shared" si="28"/>
        <v>1E-3</v>
      </c>
      <c r="O23">
        <f t="shared" si="28"/>
        <v>1E-3</v>
      </c>
      <c r="P23">
        <f t="shared" si="28"/>
        <v>1E-3</v>
      </c>
      <c r="Q23">
        <f t="shared" si="28"/>
        <v>1E-3</v>
      </c>
      <c r="R23">
        <f t="shared" si="28"/>
        <v>1E-3</v>
      </c>
      <c r="S23">
        <f t="shared" si="28"/>
        <v>1E-3</v>
      </c>
      <c r="T23">
        <f t="shared" si="28"/>
        <v>1E-3</v>
      </c>
      <c r="U23">
        <f t="shared" si="28"/>
        <v>1E-3</v>
      </c>
      <c r="V23">
        <f t="shared" si="28"/>
        <v>1E-3</v>
      </c>
      <c r="W23">
        <f t="shared" si="28"/>
        <v>1E-3</v>
      </c>
      <c r="X23">
        <f t="shared" si="28"/>
        <v>1E-3</v>
      </c>
      <c r="Y23">
        <f t="shared" si="28"/>
        <v>1E-3</v>
      </c>
      <c r="Z23">
        <f t="shared" si="28"/>
        <v>1E-3</v>
      </c>
      <c r="AA23">
        <f t="shared" si="28"/>
        <v>1E-3</v>
      </c>
      <c r="AB23">
        <f t="shared" si="28"/>
        <v>1E-3</v>
      </c>
      <c r="AC23">
        <f t="shared" si="1"/>
        <v>1E-3</v>
      </c>
      <c r="AD23">
        <f t="shared" si="2"/>
        <v>1E-3</v>
      </c>
      <c r="AE23">
        <f t="shared" si="3"/>
        <v>1E-3</v>
      </c>
      <c r="AF23">
        <f t="shared" si="4"/>
        <v>1E-3</v>
      </c>
      <c r="AG23">
        <f t="shared" si="5"/>
        <v>1E-3</v>
      </c>
      <c r="AH23">
        <f t="shared" si="6"/>
        <v>1E-3</v>
      </c>
      <c r="AI23">
        <f t="shared" si="7"/>
        <v>1E-3</v>
      </c>
      <c r="AJ23">
        <f t="shared" si="8"/>
        <v>1E-3</v>
      </c>
      <c r="AK23">
        <f t="shared" si="9"/>
        <v>1E-3</v>
      </c>
      <c r="AL23">
        <f t="shared" si="10"/>
        <v>1E-3</v>
      </c>
    </row>
    <row r="24" spans="1:38" x14ac:dyDescent="0.35">
      <c r="A24" s="13" t="s">
        <v>131</v>
      </c>
      <c r="B24">
        <v>1</v>
      </c>
      <c r="C24">
        <f>C6</f>
        <v>1E-3</v>
      </c>
      <c r="D24">
        <f t="shared" ref="D24:AB24" si="29">C24</f>
        <v>1E-3</v>
      </c>
      <c r="E24">
        <f t="shared" si="29"/>
        <v>1E-3</v>
      </c>
      <c r="F24">
        <f t="shared" si="29"/>
        <v>1E-3</v>
      </c>
      <c r="G24">
        <f t="shared" si="29"/>
        <v>1E-3</v>
      </c>
      <c r="H24">
        <f t="shared" si="29"/>
        <v>1E-3</v>
      </c>
      <c r="I24">
        <f t="shared" si="29"/>
        <v>1E-3</v>
      </c>
      <c r="J24">
        <f t="shared" si="29"/>
        <v>1E-3</v>
      </c>
      <c r="K24">
        <f t="shared" si="29"/>
        <v>1E-3</v>
      </c>
      <c r="L24">
        <f t="shared" si="29"/>
        <v>1E-3</v>
      </c>
      <c r="M24">
        <f t="shared" si="29"/>
        <v>1E-3</v>
      </c>
      <c r="N24">
        <f t="shared" si="29"/>
        <v>1E-3</v>
      </c>
      <c r="O24">
        <f t="shared" si="29"/>
        <v>1E-3</v>
      </c>
      <c r="P24">
        <f t="shared" si="29"/>
        <v>1E-3</v>
      </c>
      <c r="Q24">
        <f t="shared" si="29"/>
        <v>1E-3</v>
      </c>
      <c r="R24">
        <f t="shared" si="29"/>
        <v>1E-3</v>
      </c>
      <c r="S24">
        <f t="shared" si="29"/>
        <v>1E-3</v>
      </c>
      <c r="T24">
        <f t="shared" si="29"/>
        <v>1E-3</v>
      </c>
      <c r="U24">
        <f t="shared" si="29"/>
        <v>1E-3</v>
      </c>
      <c r="V24">
        <f t="shared" si="29"/>
        <v>1E-3</v>
      </c>
      <c r="W24">
        <f t="shared" si="29"/>
        <v>1E-3</v>
      </c>
      <c r="X24">
        <f t="shared" si="29"/>
        <v>1E-3</v>
      </c>
      <c r="Y24">
        <f t="shared" si="29"/>
        <v>1E-3</v>
      </c>
      <c r="Z24">
        <f t="shared" si="29"/>
        <v>1E-3</v>
      </c>
      <c r="AA24">
        <f t="shared" si="29"/>
        <v>1E-3</v>
      </c>
      <c r="AB24">
        <f t="shared" si="29"/>
        <v>1E-3</v>
      </c>
      <c r="AC24">
        <f t="shared" si="1"/>
        <v>1E-3</v>
      </c>
      <c r="AD24">
        <f t="shared" si="2"/>
        <v>1E-3</v>
      </c>
      <c r="AE24">
        <f t="shared" si="3"/>
        <v>1E-3</v>
      </c>
      <c r="AF24">
        <f t="shared" si="4"/>
        <v>1E-3</v>
      </c>
      <c r="AG24">
        <f t="shared" si="5"/>
        <v>1E-3</v>
      </c>
      <c r="AH24">
        <f t="shared" si="6"/>
        <v>1E-3</v>
      </c>
      <c r="AI24">
        <f t="shared" si="7"/>
        <v>1E-3</v>
      </c>
      <c r="AJ24">
        <f t="shared" si="8"/>
        <v>1E-3</v>
      </c>
      <c r="AK24">
        <f t="shared" si="9"/>
        <v>1E-3</v>
      </c>
      <c r="AL24">
        <f t="shared" si="10"/>
        <v>1E-3</v>
      </c>
    </row>
    <row r="25" spans="1:38" x14ac:dyDescent="0.35">
      <c r="A25" s="12" t="s">
        <v>131</v>
      </c>
      <c r="B25" s="9">
        <v>2</v>
      </c>
      <c r="C25" s="11">
        <f>'[2]reserviors '!AF6</f>
        <v>0</v>
      </c>
      <c r="D25" s="10">
        <f t="shared" ref="D25:AB25" si="30">C25</f>
        <v>0</v>
      </c>
      <c r="E25" s="10">
        <f t="shared" si="30"/>
        <v>0</v>
      </c>
      <c r="F25" s="10">
        <f t="shared" si="30"/>
        <v>0</v>
      </c>
      <c r="G25" s="10">
        <f t="shared" si="30"/>
        <v>0</v>
      </c>
      <c r="H25" s="10">
        <f t="shared" si="30"/>
        <v>0</v>
      </c>
      <c r="I25" s="10">
        <f t="shared" si="30"/>
        <v>0</v>
      </c>
      <c r="J25" s="10">
        <f t="shared" si="30"/>
        <v>0</v>
      </c>
      <c r="K25" s="10">
        <f t="shared" si="30"/>
        <v>0</v>
      </c>
      <c r="L25" s="10">
        <f t="shared" si="30"/>
        <v>0</v>
      </c>
      <c r="M25" s="10">
        <f t="shared" si="30"/>
        <v>0</v>
      </c>
      <c r="N25" s="10">
        <f t="shared" si="30"/>
        <v>0</v>
      </c>
      <c r="O25" s="10">
        <f t="shared" si="30"/>
        <v>0</v>
      </c>
      <c r="P25" s="10">
        <f t="shared" si="30"/>
        <v>0</v>
      </c>
      <c r="Q25" s="10">
        <f t="shared" si="30"/>
        <v>0</v>
      </c>
      <c r="R25" s="10">
        <f t="shared" si="30"/>
        <v>0</v>
      </c>
      <c r="S25" s="10">
        <f t="shared" si="30"/>
        <v>0</v>
      </c>
      <c r="T25" s="10">
        <f t="shared" si="30"/>
        <v>0</v>
      </c>
      <c r="U25" s="10">
        <f t="shared" si="30"/>
        <v>0</v>
      </c>
      <c r="V25" s="10">
        <f t="shared" si="30"/>
        <v>0</v>
      </c>
      <c r="W25" s="10">
        <f t="shared" si="30"/>
        <v>0</v>
      </c>
      <c r="X25" s="10">
        <f t="shared" si="30"/>
        <v>0</v>
      </c>
      <c r="Y25" s="10">
        <f t="shared" si="30"/>
        <v>0</v>
      </c>
      <c r="Z25" s="10">
        <f t="shared" si="30"/>
        <v>0</v>
      </c>
      <c r="AA25" s="10">
        <f t="shared" si="30"/>
        <v>0</v>
      </c>
      <c r="AB25" s="10">
        <f t="shared" si="30"/>
        <v>0</v>
      </c>
      <c r="AC25" s="10">
        <f t="shared" si="1"/>
        <v>0</v>
      </c>
      <c r="AD25" s="10">
        <f t="shared" si="2"/>
        <v>0</v>
      </c>
      <c r="AE25" s="10">
        <f t="shared" si="3"/>
        <v>0</v>
      </c>
      <c r="AF25" s="10">
        <f t="shared" si="4"/>
        <v>0</v>
      </c>
      <c r="AG25" s="10">
        <f t="shared" si="5"/>
        <v>0</v>
      </c>
      <c r="AH25" s="10">
        <f t="shared" si="6"/>
        <v>0</v>
      </c>
      <c r="AI25" s="10">
        <f t="shared" si="7"/>
        <v>0</v>
      </c>
      <c r="AJ25" s="10">
        <f t="shared" si="8"/>
        <v>0</v>
      </c>
      <c r="AK25" s="10">
        <f t="shared" si="9"/>
        <v>0</v>
      </c>
      <c r="AL25" s="10">
        <f t="shared" si="10"/>
        <v>0</v>
      </c>
    </row>
    <row r="26" spans="1:38" x14ac:dyDescent="0.35">
      <c r="A26" s="2" t="s">
        <v>142</v>
      </c>
      <c r="B26">
        <v>1</v>
      </c>
      <c r="C26">
        <f>C6</f>
        <v>1E-3</v>
      </c>
      <c r="D26">
        <f t="shared" ref="D26:AB26" si="31">C26</f>
        <v>1E-3</v>
      </c>
      <c r="E26">
        <f t="shared" si="31"/>
        <v>1E-3</v>
      </c>
      <c r="F26">
        <f t="shared" si="31"/>
        <v>1E-3</v>
      </c>
      <c r="G26">
        <f t="shared" si="31"/>
        <v>1E-3</v>
      </c>
      <c r="H26">
        <f t="shared" si="31"/>
        <v>1E-3</v>
      </c>
      <c r="I26">
        <f t="shared" si="31"/>
        <v>1E-3</v>
      </c>
      <c r="J26">
        <f t="shared" si="31"/>
        <v>1E-3</v>
      </c>
      <c r="K26">
        <f t="shared" si="31"/>
        <v>1E-3</v>
      </c>
      <c r="L26">
        <f t="shared" si="31"/>
        <v>1E-3</v>
      </c>
      <c r="M26">
        <f t="shared" si="31"/>
        <v>1E-3</v>
      </c>
      <c r="N26">
        <f t="shared" si="31"/>
        <v>1E-3</v>
      </c>
      <c r="O26">
        <f t="shared" si="31"/>
        <v>1E-3</v>
      </c>
      <c r="P26">
        <f t="shared" si="31"/>
        <v>1E-3</v>
      </c>
      <c r="Q26">
        <f t="shared" si="31"/>
        <v>1E-3</v>
      </c>
      <c r="R26">
        <f t="shared" si="31"/>
        <v>1E-3</v>
      </c>
      <c r="S26">
        <f t="shared" si="31"/>
        <v>1E-3</v>
      </c>
      <c r="T26">
        <f t="shared" si="31"/>
        <v>1E-3</v>
      </c>
      <c r="U26">
        <f t="shared" si="31"/>
        <v>1E-3</v>
      </c>
      <c r="V26">
        <f t="shared" si="31"/>
        <v>1E-3</v>
      </c>
      <c r="W26">
        <f t="shared" si="31"/>
        <v>1E-3</v>
      </c>
      <c r="X26">
        <f t="shared" si="31"/>
        <v>1E-3</v>
      </c>
      <c r="Y26">
        <f t="shared" si="31"/>
        <v>1E-3</v>
      </c>
      <c r="Z26">
        <f t="shared" si="31"/>
        <v>1E-3</v>
      </c>
      <c r="AA26">
        <f t="shared" si="31"/>
        <v>1E-3</v>
      </c>
      <c r="AB26">
        <f t="shared" si="31"/>
        <v>1E-3</v>
      </c>
      <c r="AC26">
        <f t="shared" si="1"/>
        <v>1E-3</v>
      </c>
      <c r="AD26">
        <f t="shared" si="2"/>
        <v>1E-3</v>
      </c>
      <c r="AE26">
        <f t="shared" si="3"/>
        <v>1E-3</v>
      </c>
      <c r="AF26">
        <f t="shared" si="4"/>
        <v>1E-3</v>
      </c>
      <c r="AG26">
        <f t="shared" si="5"/>
        <v>1E-3</v>
      </c>
      <c r="AH26">
        <f t="shared" si="6"/>
        <v>1E-3</v>
      </c>
      <c r="AI26">
        <f t="shared" si="7"/>
        <v>1E-3</v>
      </c>
      <c r="AJ26">
        <f t="shared" si="8"/>
        <v>1E-3</v>
      </c>
      <c r="AK26">
        <f t="shared" si="9"/>
        <v>1E-3</v>
      </c>
      <c r="AL26">
        <f t="shared" si="10"/>
        <v>1E-3</v>
      </c>
    </row>
    <row r="27" spans="1:38" x14ac:dyDescent="0.35">
      <c r="A27" s="2" t="s">
        <v>110</v>
      </c>
      <c r="B27">
        <v>1</v>
      </c>
      <c r="C27">
        <f>C6</f>
        <v>1E-3</v>
      </c>
      <c r="D27">
        <f t="shared" ref="D27:AB27" si="32">C27</f>
        <v>1E-3</v>
      </c>
      <c r="E27">
        <f t="shared" si="32"/>
        <v>1E-3</v>
      </c>
      <c r="F27">
        <f t="shared" si="32"/>
        <v>1E-3</v>
      </c>
      <c r="G27">
        <f t="shared" si="32"/>
        <v>1E-3</v>
      </c>
      <c r="H27">
        <f t="shared" si="32"/>
        <v>1E-3</v>
      </c>
      <c r="I27">
        <f t="shared" si="32"/>
        <v>1E-3</v>
      </c>
      <c r="J27">
        <f t="shared" si="32"/>
        <v>1E-3</v>
      </c>
      <c r="K27">
        <f t="shared" si="32"/>
        <v>1E-3</v>
      </c>
      <c r="L27">
        <f t="shared" si="32"/>
        <v>1E-3</v>
      </c>
      <c r="M27">
        <f t="shared" si="32"/>
        <v>1E-3</v>
      </c>
      <c r="N27">
        <f t="shared" si="32"/>
        <v>1E-3</v>
      </c>
      <c r="O27">
        <f t="shared" si="32"/>
        <v>1E-3</v>
      </c>
      <c r="P27">
        <f t="shared" si="32"/>
        <v>1E-3</v>
      </c>
      <c r="Q27">
        <f t="shared" si="32"/>
        <v>1E-3</v>
      </c>
      <c r="R27">
        <f t="shared" si="32"/>
        <v>1E-3</v>
      </c>
      <c r="S27">
        <f t="shared" si="32"/>
        <v>1E-3</v>
      </c>
      <c r="T27">
        <f t="shared" si="32"/>
        <v>1E-3</v>
      </c>
      <c r="U27">
        <f t="shared" si="32"/>
        <v>1E-3</v>
      </c>
      <c r="V27">
        <f t="shared" si="32"/>
        <v>1E-3</v>
      </c>
      <c r="W27">
        <f t="shared" si="32"/>
        <v>1E-3</v>
      </c>
      <c r="X27">
        <f t="shared" si="32"/>
        <v>1E-3</v>
      </c>
      <c r="Y27">
        <f t="shared" si="32"/>
        <v>1E-3</v>
      </c>
      <c r="Z27">
        <f t="shared" si="32"/>
        <v>1E-3</v>
      </c>
      <c r="AA27">
        <f t="shared" si="32"/>
        <v>1E-3</v>
      </c>
      <c r="AB27">
        <f t="shared" si="32"/>
        <v>1E-3</v>
      </c>
      <c r="AC27">
        <f t="shared" si="1"/>
        <v>1E-3</v>
      </c>
      <c r="AD27">
        <f t="shared" si="2"/>
        <v>1E-3</v>
      </c>
      <c r="AE27">
        <f t="shared" si="3"/>
        <v>1E-3</v>
      </c>
      <c r="AF27">
        <f t="shared" si="4"/>
        <v>1E-3</v>
      </c>
      <c r="AG27">
        <f t="shared" si="5"/>
        <v>1E-3</v>
      </c>
      <c r="AH27">
        <f t="shared" si="6"/>
        <v>1E-3</v>
      </c>
      <c r="AI27">
        <f t="shared" si="7"/>
        <v>1E-3</v>
      </c>
      <c r="AJ27">
        <f t="shared" si="8"/>
        <v>1E-3</v>
      </c>
      <c r="AK27">
        <f t="shared" si="9"/>
        <v>1E-3</v>
      </c>
      <c r="AL27">
        <f t="shared" si="10"/>
        <v>1E-3</v>
      </c>
    </row>
    <row r="28" spans="1:38" x14ac:dyDescent="0.35">
      <c r="A28" s="2" t="s">
        <v>133</v>
      </c>
      <c r="B28">
        <v>1</v>
      </c>
      <c r="C28">
        <f>C6</f>
        <v>1E-3</v>
      </c>
      <c r="D28">
        <f t="shared" ref="D28:AB28" si="33">C28</f>
        <v>1E-3</v>
      </c>
      <c r="E28">
        <f t="shared" si="33"/>
        <v>1E-3</v>
      </c>
      <c r="F28">
        <f t="shared" si="33"/>
        <v>1E-3</v>
      </c>
      <c r="G28">
        <f t="shared" si="33"/>
        <v>1E-3</v>
      </c>
      <c r="H28">
        <f t="shared" si="33"/>
        <v>1E-3</v>
      </c>
      <c r="I28">
        <f t="shared" si="33"/>
        <v>1E-3</v>
      </c>
      <c r="J28">
        <f t="shared" si="33"/>
        <v>1E-3</v>
      </c>
      <c r="K28">
        <f t="shared" si="33"/>
        <v>1E-3</v>
      </c>
      <c r="L28">
        <f t="shared" si="33"/>
        <v>1E-3</v>
      </c>
      <c r="M28">
        <f t="shared" si="33"/>
        <v>1E-3</v>
      </c>
      <c r="N28">
        <f t="shared" si="33"/>
        <v>1E-3</v>
      </c>
      <c r="O28">
        <f t="shared" si="33"/>
        <v>1E-3</v>
      </c>
      <c r="P28">
        <f t="shared" si="33"/>
        <v>1E-3</v>
      </c>
      <c r="Q28">
        <f t="shared" si="33"/>
        <v>1E-3</v>
      </c>
      <c r="R28">
        <f t="shared" si="33"/>
        <v>1E-3</v>
      </c>
      <c r="S28">
        <f t="shared" si="33"/>
        <v>1E-3</v>
      </c>
      <c r="T28">
        <f t="shared" si="33"/>
        <v>1E-3</v>
      </c>
      <c r="U28">
        <f t="shared" si="33"/>
        <v>1E-3</v>
      </c>
      <c r="V28">
        <f t="shared" si="33"/>
        <v>1E-3</v>
      </c>
      <c r="W28">
        <f t="shared" si="33"/>
        <v>1E-3</v>
      </c>
      <c r="X28">
        <f t="shared" si="33"/>
        <v>1E-3</v>
      </c>
      <c r="Y28">
        <f t="shared" si="33"/>
        <v>1E-3</v>
      </c>
      <c r="Z28">
        <f t="shared" si="33"/>
        <v>1E-3</v>
      </c>
      <c r="AA28">
        <f t="shared" si="33"/>
        <v>1E-3</v>
      </c>
      <c r="AB28">
        <f t="shared" si="33"/>
        <v>1E-3</v>
      </c>
      <c r="AC28">
        <f t="shared" si="1"/>
        <v>1E-3</v>
      </c>
      <c r="AD28">
        <f t="shared" si="2"/>
        <v>1E-3</v>
      </c>
      <c r="AE28">
        <f t="shared" si="3"/>
        <v>1E-3</v>
      </c>
      <c r="AF28">
        <f t="shared" si="4"/>
        <v>1E-3</v>
      </c>
      <c r="AG28">
        <f t="shared" si="5"/>
        <v>1E-3</v>
      </c>
      <c r="AH28">
        <f t="shared" si="6"/>
        <v>1E-3</v>
      </c>
      <c r="AI28">
        <f t="shared" si="7"/>
        <v>1E-3</v>
      </c>
      <c r="AJ28">
        <f t="shared" si="8"/>
        <v>1E-3</v>
      </c>
      <c r="AK28">
        <f t="shared" si="9"/>
        <v>1E-3</v>
      </c>
      <c r="AL28">
        <f t="shared" si="10"/>
        <v>1E-3</v>
      </c>
    </row>
    <row r="29" spans="1:38" x14ac:dyDescent="0.35">
      <c r="A29" s="13" t="s">
        <v>134</v>
      </c>
      <c r="B29">
        <v>1</v>
      </c>
      <c r="C29">
        <f>C6</f>
        <v>1E-3</v>
      </c>
      <c r="D29">
        <f t="shared" ref="D29:AB29" si="34">C29</f>
        <v>1E-3</v>
      </c>
      <c r="E29">
        <f t="shared" si="34"/>
        <v>1E-3</v>
      </c>
      <c r="F29">
        <f t="shared" si="34"/>
        <v>1E-3</v>
      </c>
      <c r="G29">
        <f t="shared" si="34"/>
        <v>1E-3</v>
      </c>
      <c r="H29">
        <f t="shared" si="34"/>
        <v>1E-3</v>
      </c>
      <c r="I29">
        <f t="shared" si="34"/>
        <v>1E-3</v>
      </c>
      <c r="J29">
        <f t="shared" si="34"/>
        <v>1E-3</v>
      </c>
      <c r="K29">
        <f t="shared" si="34"/>
        <v>1E-3</v>
      </c>
      <c r="L29">
        <f t="shared" si="34"/>
        <v>1E-3</v>
      </c>
      <c r="M29">
        <f t="shared" si="34"/>
        <v>1E-3</v>
      </c>
      <c r="N29">
        <f t="shared" si="34"/>
        <v>1E-3</v>
      </c>
      <c r="O29">
        <f t="shared" si="34"/>
        <v>1E-3</v>
      </c>
      <c r="P29">
        <f t="shared" si="34"/>
        <v>1E-3</v>
      </c>
      <c r="Q29">
        <f t="shared" si="34"/>
        <v>1E-3</v>
      </c>
      <c r="R29">
        <f t="shared" si="34"/>
        <v>1E-3</v>
      </c>
      <c r="S29">
        <f t="shared" si="34"/>
        <v>1E-3</v>
      </c>
      <c r="T29">
        <f t="shared" si="34"/>
        <v>1E-3</v>
      </c>
      <c r="U29">
        <f t="shared" si="34"/>
        <v>1E-3</v>
      </c>
      <c r="V29">
        <f t="shared" si="34"/>
        <v>1E-3</v>
      </c>
      <c r="W29">
        <f t="shared" si="34"/>
        <v>1E-3</v>
      </c>
      <c r="X29">
        <f t="shared" si="34"/>
        <v>1E-3</v>
      </c>
      <c r="Y29">
        <f t="shared" si="34"/>
        <v>1E-3</v>
      </c>
      <c r="Z29">
        <f t="shared" si="34"/>
        <v>1E-3</v>
      </c>
      <c r="AA29">
        <f t="shared" si="34"/>
        <v>1E-3</v>
      </c>
      <c r="AB29">
        <f t="shared" si="34"/>
        <v>1E-3</v>
      </c>
      <c r="AC29">
        <f t="shared" si="1"/>
        <v>1E-3</v>
      </c>
      <c r="AD29">
        <f t="shared" si="2"/>
        <v>1E-3</v>
      </c>
      <c r="AE29">
        <f t="shared" si="3"/>
        <v>1E-3</v>
      </c>
      <c r="AF29">
        <f t="shared" si="4"/>
        <v>1E-3</v>
      </c>
      <c r="AG29">
        <f t="shared" si="5"/>
        <v>1E-3</v>
      </c>
      <c r="AH29">
        <f t="shared" si="6"/>
        <v>1E-3</v>
      </c>
      <c r="AI29">
        <f t="shared" si="7"/>
        <v>1E-3</v>
      </c>
      <c r="AJ29">
        <f t="shared" si="8"/>
        <v>1E-3</v>
      </c>
      <c r="AK29">
        <f t="shared" si="9"/>
        <v>1E-3</v>
      </c>
      <c r="AL29">
        <f t="shared" si="10"/>
        <v>1E-3</v>
      </c>
    </row>
    <row r="30" spans="1:38" x14ac:dyDescent="0.35">
      <c r="A30" s="12" t="s">
        <v>134</v>
      </c>
      <c r="B30" s="9">
        <v>2</v>
      </c>
      <c r="C30" s="11">
        <f>'[2]reserviors '!AF7</f>
        <v>0</v>
      </c>
      <c r="D30" s="10">
        <f t="shared" ref="D30:AB30" si="35">C30</f>
        <v>0</v>
      </c>
      <c r="E30" s="10">
        <f t="shared" si="35"/>
        <v>0</v>
      </c>
      <c r="F30" s="10">
        <f t="shared" si="35"/>
        <v>0</v>
      </c>
      <c r="G30" s="10">
        <f t="shared" si="35"/>
        <v>0</v>
      </c>
      <c r="H30" s="10">
        <f t="shared" si="35"/>
        <v>0</v>
      </c>
      <c r="I30" s="10">
        <f t="shared" si="35"/>
        <v>0</v>
      </c>
      <c r="J30" s="10">
        <f t="shared" si="35"/>
        <v>0</v>
      </c>
      <c r="K30" s="10">
        <f t="shared" si="35"/>
        <v>0</v>
      </c>
      <c r="L30" s="10">
        <f t="shared" si="35"/>
        <v>0</v>
      </c>
      <c r="M30" s="10">
        <f t="shared" si="35"/>
        <v>0</v>
      </c>
      <c r="N30" s="10">
        <f t="shared" si="35"/>
        <v>0</v>
      </c>
      <c r="O30" s="10">
        <f t="shared" si="35"/>
        <v>0</v>
      </c>
      <c r="P30" s="10">
        <f t="shared" si="35"/>
        <v>0</v>
      </c>
      <c r="Q30" s="10">
        <f t="shared" si="35"/>
        <v>0</v>
      </c>
      <c r="R30" s="10">
        <f t="shared" si="35"/>
        <v>0</v>
      </c>
      <c r="S30" s="10">
        <f t="shared" si="35"/>
        <v>0</v>
      </c>
      <c r="T30" s="10">
        <f t="shared" si="35"/>
        <v>0</v>
      </c>
      <c r="U30" s="10">
        <f t="shared" si="35"/>
        <v>0</v>
      </c>
      <c r="V30" s="10">
        <f t="shared" si="35"/>
        <v>0</v>
      </c>
      <c r="W30" s="10">
        <f t="shared" si="35"/>
        <v>0</v>
      </c>
      <c r="X30" s="10">
        <f t="shared" si="35"/>
        <v>0</v>
      </c>
      <c r="Y30" s="10">
        <f t="shared" si="35"/>
        <v>0</v>
      </c>
      <c r="Z30" s="10">
        <f t="shared" si="35"/>
        <v>0</v>
      </c>
      <c r="AA30" s="10">
        <f t="shared" si="35"/>
        <v>0</v>
      </c>
      <c r="AB30" s="10">
        <f t="shared" si="35"/>
        <v>0</v>
      </c>
      <c r="AC30" s="10">
        <f t="shared" si="1"/>
        <v>0</v>
      </c>
      <c r="AD30" s="10">
        <f t="shared" si="2"/>
        <v>0</v>
      </c>
      <c r="AE30" s="10">
        <f t="shared" si="3"/>
        <v>0</v>
      </c>
      <c r="AF30" s="10">
        <f t="shared" si="4"/>
        <v>0</v>
      </c>
      <c r="AG30" s="10">
        <f t="shared" si="5"/>
        <v>0</v>
      </c>
      <c r="AH30" s="10">
        <f t="shared" si="6"/>
        <v>0</v>
      </c>
      <c r="AI30" s="10">
        <f t="shared" si="7"/>
        <v>0</v>
      </c>
      <c r="AJ30" s="10">
        <f t="shared" si="8"/>
        <v>0</v>
      </c>
      <c r="AK30" s="10">
        <f t="shared" si="9"/>
        <v>0</v>
      </c>
      <c r="AL30" s="10">
        <f t="shared" si="10"/>
        <v>0</v>
      </c>
    </row>
    <row r="31" spans="1:38" x14ac:dyDescent="0.35">
      <c r="A31" s="2" t="s">
        <v>143</v>
      </c>
      <c r="B31">
        <v>1</v>
      </c>
      <c r="C31">
        <f>C6</f>
        <v>1E-3</v>
      </c>
      <c r="D31">
        <f t="shared" ref="D31:AB31" si="36">C31</f>
        <v>1E-3</v>
      </c>
      <c r="E31">
        <f t="shared" si="36"/>
        <v>1E-3</v>
      </c>
      <c r="F31">
        <f t="shared" si="36"/>
        <v>1E-3</v>
      </c>
      <c r="G31">
        <f t="shared" si="36"/>
        <v>1E-3</v>
      </c>
      <c r="H31">
        <f t="shared" si="36"/>
        <v>1E-3</v>
      </c>
      <c r="I31">
        <f t="shared" si="36"/>
        <v>1E-3</v>
      </c>
      <c r="J31">
        <f t="shared" si="36"/>
        <v>1E-3</v>
      </c>
      <c r="K31">
        <f t="shared" si="36"/>
        <v>1E-3</v>
      </c>
      <c r="L31">
        <f t="shared" si="36"/>
        <v>1E-3</v>
      </c>
      <c r="M31">
        <f t="shared" si="36"/>
        <v>1E-3</v>
      </c>
      <c r="N31">
        <f t="shared" si="36"/>
        <v>1E-3</v>
      </c>
      <c r="O31">
        <f t="shared" si="36"/>
        <v>1E-3</v>
      </c>
      <c r="P31">
        <f t="shared" si="36"/>
        <v>1E-3</v>
      </c>
      <c r="Q31">
        <f t="shared" si="36"/>
        <v>1E-3</v>
      </c>
      <c r="R31">
        <f t="shared" si="36"/>
        <v>1E-3</v>
      </c>
      <c r="S31">
        <f t="shared" si="36"/>
        <v>1E-3</v>
      </c>
      <c r="T31">
        <f t="shared" si="36"/>
        <v>1E-3</v>
      </c>
      <c r="U31">
        <f t="shared" si="36"/>
        <v>1E-3</v>
      </c>
      <c r="V31">
        <f t="shared" si="36"/>
        <v>1E-3</v>
      </c>
      <c r="W31">
        <f t="shared" si="36"/>
        <v>1E-3</v>
      </c>
      <c r="X31">
        <f t="shared" si="36"/>
        <v>1E-3</v>
      </c>
      <c r="Y31">
        <f t="shared" si="36"/>
        <v>1E-3</v>
      </c>
      <c r="Z31">
        <f t="shared" si="36"/>
        <v>1E-3</v>
      </c>
      <c r="AA31">
        <f t="shared" si="36"/>
        <v>1E-3</v>
      </c>
      <c r="AB31">
        <f t="shared" si="36"/>
        <v>1E-3</v>
      </c>
      <c r="AC31">
        <f t="shared" si="1"/>
        <v>1E-3</v>
      </c>
      <c r="AD31">
        <f t="shared" si="2"/>
        <v>1E-3</v>
      </c>
      <c r="AE31">
        <f t="shared" si="3"/>
        <v>1E-3</v>
      </c>
      <c r="AF31">
        <f t="shared" si="4"/>
        <v>1E-3</v>
      </c>
      <c r="AG31">
        <f t="shared" si="5"/>
        <v>1E-3</v>
      </c>
      <c r="AH31">
        <f t="shared" si="6"/>
        <v>1E-3</v>
      </c>
      <c r="AI31">
        <f t="shared" si="7"/>
        <v>1E-3</v>
      </c>
      <c r="AJ31">
        <f t="shared" si="8"/>
        <v>1E-3</v>
      </c>
      <c r="AK31">
        <f t="shared" si="9"/>
        <v>1E-3</v>
      </c>
      <c r="AL31">
        <f t="shared" si="10"/>
        <v>1E-3</v>
      </c>
    </row>
    <row r="32" spans="1:38" x14ac:dyDescent="0.35">
      <c r="A32" s="2" t="s">
        <v>111</v>
      </c>
      <c r="B32">
        <v>1</v>
      </c>
      <c r="C32">
        <f>C6</f>
        <v>1E-3</v>
      </c>
      <c r="D32">
        <f t="shared" ref="D32:AB32" si="37">C32</f>
        <v>1E-3</v>
      </c>
      <c r="E32">
        <f t="shared" si="37"/>
        <v>1E-3</v>
      </c>
      <c r="F32">
        <f t="shared" si="37"/>
        <v>1E-3</v>
      </c>
      <c r="G32">
        <f t="shared" si="37"/>
        <v>1E-3</v>
      </c>
      <c r="H32">
        <f t="shared" si="37"/>
        <v>1E-3</v>
      </c>
      <c r="I32">
        <f t="shared" si="37"/>
        <v>1E-3</v>
      </c>
      <c r="J32">
        <f t="shared" si="37"/>
        <v>1E-3</v>
      </c>
      <c r="K32">
        <f t="shared" si="37"/>
        <v>1E-3</v>
      </c>
      <c r="L32">
        <f t="shared" si="37"/>
        <v>1E-3</v>
      </c>
      <c r="M32">
        <f t="shared" si="37"/>
        <v>1E-3</v>
      </c>
      <c r="N32">
        <f t="shared" si="37"/>
        <v>1E-3</v>
      </c>
      <c r="O32">
        <f t="shared" si="37"/>
        <v>1E-3</v>
      </c>
      <c r="P32">
        <f t="shared" si="37"/>
        <v>1E-3</v>
      </c>
      <c r="Q32">
        <f t="shared" si="37"/>
        <v>1E-3</v>
      </c>
      <c r="R32">
        <f t="shared" si="37"/>
        <v>1E-3</v>
      </c>
      <c r="S32">
        <f t="shared" si="37"/>
        <v>1E-3</v>
      </c>
      <c r="T32">
        <f t="shared" si="37"/>
        <v>1E-3</v>
      </c>
      <c r="U32">
        <f t="shared" si="37"/>
        <v>1E-3</v>
      </c>
      <c r="V32">
        <f t="shared" si="37"/>
        <v>1E-3</v>
      </c>
      <c r="W32">
        <f t="shared" si="37"/>
        <v>1E-3</v>
      </c>
      <c r="X32">
        <f t="shared" si="37"/>
        <v>1E-3</v>
      </c>
      <c r="Y32">
        <f t="shared" si="37"/>
        <v>1E-3</v>
      </c>
      <c r="Z32">
        <f t="shared" si="37"/>
        <v>1E-3</v>
      </c>
      <c r="AA32">
        <f t="shared" si="37"/>
        <v>1E-3</v>
      </c>
      <c r="AB32">
        <f t="shared" si="37"/>
        <v>1E-3</v>
      </c>
      <c r="AC32">
        <f t="shared" si="1"/>
        <v>1E-3</v>
      </c>
      <c r="AD32">
        <f t="shared" si="2"/>
        <v>1E-3</v>
      </c>
      <c r="AE32">
        <f t="shared" si="3"/>
        <v>1E-3</v>
      </c>
      <c r="AF32">
        <f t="shared" si="4"/>
        <v>1E-3</v>
      </c>
      <c r="AG32">
        <f t="shared" si="5"/>
        <v>1E-3</v>
      </c>
      <c r="AH32">
        <f t="shared" si="6"/>
        <v>1E-3</v>
      </c>
      <c r="AI32">
        <f t="shared" si="7"/>
        <v>1E-3</v>
      </c>
      <c r="AJ32">
        <f t="shared" si="8"/>
        <v>1E-3</v>
      </c>
      <c r="AK32">
        <f t="shared" si="9"/>
        <v>1E-3</v>
      </c>
      <c r="AL32">
        <f t="shared" si="10"/>
        <v>1E-3</v>
      </c>
    </row>
    <row r="33" spans="1:69" x14ac:dyDescent="0.35">
      <c r="A33" s="2" t="s">
        <v>136</v>
      </c>
      <c r="B33">
        <v>1</v>
      </c>
      <c r="C33">
        <f>C6</f>
        <v>1E-3</v>
      </c>
      <c r="D33">
        <f t="shared" ref="D33:AB33" si="38">C33</f>
        <v>1E-3</v>
      </c>
      <c r="E33">
        <f t="shared" si="38"/>
        <v>1E-3</v>
      </c>
      <c r="F33">
        <f t="shared" si="38"/>
        <v>1E-3</v>
      </c>
      <c r="G33">
        <f t="shared" si="38"/>
        <v>1E-3</v>
      </c>
      <c r="H33">
        <f t="shared" si="38"/>
        <v>1E-3</v>
      </c>
      <c r="I33">
        <f t="shared" si="38"/>
        <v>1E-3</v>
      </c>
      <c r="J33">
        <f t="shared" si="38"/>
        <v>1E-3</v>
      </c>
      <c r="K33">
        <f t="shared" si="38"/>
        <v>1E-3</v>
      </c>
      <c r="L33">
        <f t="shared" si="38"/>
        <v>1E-3</v>
      </c>
      <c r="M33">
        <f t="shared" si="38"/>
        <v>1E-3</v>
      </c>
      <c r="N33">
        <f t="shared" si="38"/>
        <v>1E-3</v>
      </c>
      <c r="O33">
        <f t="shared" si="38"/>
        <v>1E-3</v>
      </c>
      <c r="P33">
        <f t="shared" si="38"/>
        <v>1E-3</v>
      </c>
      <c r="Q33">
        <f t="shared" si="38"/>
        <v>1E-3</v>
      </c>
      <c r="R33">
        <f t="shared" si="38"/>
        <v>1E-3</v>
      </c>
      <c r="S33">
        <f t="shared" si="38"/>
        <v>1E-3</v>
      </c>
      <c r="T33">
        <f t="shared" si="38"/>
        <v>1E-3</v>
      </c>
      <c r="U33">
        <f t="shared" si="38"/>
        <v>1E-3</v>
      </c>
      <c r="V33">
        <f t="shared" si="38"/>
        <v>1E-3</v>
      </c>
      <c r="W33">
        <f t="shared" si="38"/>
        <v>1E-3</v>
      </c>
      <c r="X33">
        <f t="shared" si="38"/>
        <v>1E-3</v>
      </c>
      <c r="Y33">
        <f t="shared" si="38"/>
        <v>1E-3</v>
      </c>
      <c r="Z33">
        <f t="shared" si="38"/>
        <v>1E-3</v>
      </c>
      <c r="AA33">
        <f t="shared" si="38"/>
        <v>1E-3</v>
      </c>
      <c r="AB33">
        <f t="shared" si="38"/>
        <v>1E-3</v>
      </c>
      <c r="AC33">
        <f t="shared" si="1"/>
        <v>1E-3</v>
      </c>
      <c r="AD33">
        <f t="shared" si="2"/>
        <v>1E-3</v>
      </c>
      <c r="AE33">
        <f t="shared" si="3"/>
        <v>1E-3</v>
      </c>
      <c r="AF33">
        <f t="shared" si="4"/>
        <v>1E-3</v>
      </c>
      <c r="AG33">
        <f t="shared" si="5"/>
        <v>1E-3</v>
      </c>
      <c r="AH33">
        <f t="shared" si="6"/>
        <v>1E-3</v>
      </c>
      <c r="AI33">
        <f t="shared" si="7"/>
        <v>1E-3</v>
      </c>
      <c r="AJ33">
        <f t="shared" si="8"/>
        <v>1E-3</v>
      </c>
      <c r="AK33">
        <f t="shared" si="9"/>
        <v>1E-3</v>
      </c>
      <c r="AL33">
        <f t="shared" si="10"/>
        <v>1E-3</v>
      </c>
    </row>
    <row r="34" spans="1:69" x14ac:dyDescent="0.35">
      <c r="A34" s="13" t="s">
        <v>137</v>
      </c>
      <c r="B34">
        <v>1</v>
      </c>
      <c r="C34">
        <f>C6</f>
        <v>1E-3</v>
      </c>
      <c r="D34">
        <f t="shared" ref="D34:AB34" si="39">C34</f>
        <v>1E-3</v>
      </c>
      <c r="E34">
        <f t="shared" si="39"/>
        <v>1E-3</v>
      </c>
      <c r="F34">
        <f t="shared" si="39"/>
        <v>1E-3</v>
      </c>
      <c r="G34">
        <f t="shared" si="39"/>
        <v>1E-3</v>
      </c>
      <c r="H34">
        <f t="shared" si="39"/>
        <v>1E-3</v>
      </c>
      <c r="I34">
        <f t="shared" si="39"/>
        <v>1E-3</v>
      </c>
      <c r="J34">
        <f t="shared" si="39"/>
        <v>1E-3</v>
      </c>
      <c r="K34">
        <f t="shared" si="39"/>
        <v>1E-3</v>
      </c>
      <c r="L34">
        <f t="shared" si="39"/>
        <v>1E-3</v>
      </c>
      <c r="M34">
        <f t="shared" si="39"/>
        <v>1E-3</v>
      </c>
      <c r="N34">
        <f t="shared" si="39"/>
        <v>1E-3</v>
      </c>
      <c r="O34">
        <f t="shared" si="39"/>
        <v>1E-3</v>
      </c>
      <c r="P34">
        <f t="shared" si="39"/>
        <v>1E-3</v>
      </c>
      <c r="Q34">
        <f t="shared" si="39"/>
        <v>1E-3</v>
      </c>
      <c r="R34">
        <f t="shared" si="39"/>
        <v>1E-3</v>
      </c>
      <c r="S34">
        <f t="shared" si="39"/>
        <v>1E-3</v>
      </c>
      <c r="T34">
        <f t="shared" si="39"/>
        <v>1E-3</v>
      </c>
      <c r="U34">
        <f t="shared" si="39"/>
        <v>1E-3</v>
      </c>
      <c r="V34">
        <f t="shared" si="39"/>
        <v>1E-3</v>
      </c>
      <c r="W34">
        <f t="shared" si="39"/>
        <v>1E-3</v>
      </c>
      <c r="X34">
        <f t="shared" si="39"/>
        <v>1E-3</v>
      </c>
      <c r="Y34">
        <f t="shared" si="39"/>
        <v>1E-3</v>
      </c>
      <c r="Z34">
        <f t="shared" si="39"/>
        <v>1E-3</v>
      </c>
      <c r="AA34">
        <f t="shared" si="39"/>
        <v>1E-3</v>
      </c>
      <c r="AB34">
        <f t="shared" si="39"/>
        <v>1E-3</v>
      </c>
      <c r="AC34">
        <f t="shared" si="1"/>
        <v>1E-3</v>
      </c>
      <c r="AD34">
        <f t="shared" si="2"/>
        <v>1E-3</v>
      </c>
      <c r="AE34">
        <f t="shared" si="3"/>
        <v>1E-3</v>
      </c>
      <c r="AF34">
        <f t="shared" si="4"/>
        <v>1E-3</v>
      </c>
      <c r="AG34">
        <f t="shared" si="5"/>
        <v>1E-3</v>
      </c>
      <c r="AH34">
        <f t="shared" si="6"/>
        <v>1E-3</v>
      </c>
      <c r="AI34">
        <f t="shared" si="7"/>
        <v>1E-3</v>
      </c>
      <c r="AJ34">
        <f t="shared" si="8"/>
        <v>1E-3</v>
      </c>
      <c r="AK34">
        <f t="shared" si="9"/>
        <v>1E-3</v>
      </c>
      <c r="AL34">
        <f t="shared" si="10"/>
        <v>1E-3</v>
      </c>
    </row>
    <row r="35" spans="1:69" x14ac:dyDescent="0.35">
      <c r="A35" s="12" t="s">
        <v>137</v>
      </c>
      <c r="B35" s="9">
        <v>2</v>
      </c>
      <c r="C35" s="11">
        <f>'[2]reserviors '!AF8</f>
        <v>0</v>
      </c>
      <c r="D35" s="10">
        <f t="shared" ref="D35:AB35" si="40">C35</f>
        <v>0</v>
      </c>
      <c r="E35" s="10">
        <f t="shared" si="40"/>
        <v>0</v>
      </c>
      <c r="F35" s="10">
        <f t="shared" si="40"/>
        <v>0</v>
      </c>
      <c r="G35" s="10">
        <f t="shared" si="40"/>
        <v>0</v>
      </c>
      <c r="H35" s="10">
        <f t="shared" si="40"/>
        <v>0</v>
      </c>
      <c r="I35" s="10">
        <f t="shared" si="40"/>
        <v>0</v>
      </c>
      <c r="J35" s="10">
        <f t="shared" si="40"/>
        <v>0</v>
      </c>
      <c r="K35" s="10">
        <f t="shared" si="40"/>
        <v>0</v>
      </c>
      <c r="L35" s="10">
        <f t="shared" si="40"/>
        <v>0</v>
      </c>
      <c r="M35" s="10">
        <f t="shared" si="40"/>
        <v>0</v>
      </c>
      <c r="N35" s="10">
        <f t="shared" si="40"/>
        <v>0</v>
      </c>
      <c r="O35" s="10">
        <f t="shared" si="40"/>
        <v>0</v>
      </c>
      <c r="P35" s="10">
        <f t="shared" si="40"/>
        <v>0</v>
      </c>
      <c r="Q35" s="10">
        <f t="shared" si="40"/>
        <v>0</v>
      </c>
      <c r="R35" s="10">
        <f t="shared" si="40"/>
        <v>0</v>
      </c>
      <c r="S35" s="10">
        <f t="shared" si="40"/>
        <v>0</v>
      </c>
      <c r="T35" s="10">
        <f t="shared" si="40"/>
        <v>0</v>
      </c>
      <c r="U35" s="10">
        <f t="shared" si="40"/>
        <v>0</v>
      </c>
      <c r="V35" s="10">
        <f t="shared" si="40"/>
        <v>0</v>
      </c>
      <c r="W35" s="10">
        <f t="shared" si="40"/>
        <v>0</v>
      </c>
      <c r="X35" s="10">
        <f t="shared" si="40"/>
        <v>0</v>
      </c>
      <c r="Y35" s="10">
        <f t="shared" si="40"/>
        <v>0</v>
      </c>
      <c r="Z35" s="10">
        <f t="shared" si="40"/>
        <v>0</v>
      </c>
      <c r="AA35" s="10">
        <f t="shared" si="40"/>
        <v>0</v>
      </c>
      <c r="AB35" s="10">
        <f t="shared" si="40"/>
        <v>0</v>
      </c>
      <c r="AC35" s="10">
        <f t="shared" si="1"/>
        <v>0</v>
      </c>
      <c r="AD35" s="10">
        <f t="shared" si="2"/>
        <v>0</v>
      </c>
      <c r="AE35" s="10">
        <f t="shared" si="3"/>
        <v>0</v>
      </c>
      <c r="AF35" s="10">
        <f t="shared" si="4"/>
        <v>0</v>
      </c>
      <c r="AG35" s="10">
        <f t="shared" si="5"/>
        <v>0</v>
      </c>
      <c r="AH35" s="10">
        <f t="shared" si="6"/>
        <v>0</v>
      </c>
      <c r="AI35" s="10">
        <f t="shared" si="7"/>
        <v>0</v>
      </c>
      <c r="AJ35" s="10">
        <f t="shared" si="8"/>
        <v>0</v>
      </c>
      <c r="AK35" s="10">
        <f t="shared" si="9"/>
        <v>0</v>
      </c>
      <c r="AL35" s="10">
        <f t="shared" si="10"/>
        <v>0</v>
      </c>
    </row>
    <row r="36" spans="1:69" x14ac:dyDescent="0.35">
      <c r="A36" s="2" t="s">
        <v>144</v>
      </c>
      <c r="B36">
        <v>1</v>
      </c>
      <c r="C36">
        <f>C6</f>
        <v>1E-3</v>
      </c>
      <c r="D36">
        <f t="shared" ref="D36:AB36" si="41">C36</f>
        <v>1E-3</v>
      </c>
      <c r="E36">
        <f t="shared" si="41"/>
        <v>1E-3</v>
      </c>
      <c r="F36">
        <f t="shared" si="41"/>
        <v>1E-3</v>
      </c>
      <c r="G36">
        <f t="shared" si="41"/>
        <v>1E-3</v>
      </c>
      <c r="H36">
        <f t="shared" si="41"/>
        <v>1E-3</v>
      </c>
      <c r="I36">
        <f t="shared" si="41"/>
        <v>1E-3</v>
      </c>
      <c r="J36">
        <f t="shared" si="41"/>
        <v>1E-3</v>
      </c>
      <c r="K36">
        <f t="shared" si="41"/>
        <v>1E-3</v>
      </c>
      <c r="L36">
        <f t="shared" si="41"/>
        <v>1E-3</v>
      </c>
      <c r="M36">
        <f t="shared" si="41"/>
        <v>1E-3</v>
      </c>
      <c r="N36">
        <f t="shared" si="41"/>
        <v>1E-3</v>
      </c>
      <c r="O36">
        <f t="shared" si="41"/>
        <v>1E-3</v>
      </c>
      <c r="P36">
        <f t="shared" si="41"/>
        <v>1E-3</v>
      </c>
      <c r="Q36">
        <f t="shared" si="41"/>
        <v>1E-3</v>
      </c>
      <c r="R36">
        <f t="shared" si="41"/>
        <v>1E-3</v>
      </c>
      <c r="S36">
        <f t="shared" si="41"/>
        <v>1E-3</v>
      </c>
      <c r="T36">
        <f t="shared" si="41"/>
        <v>1E-3</v>
      </c>
      <c r="U36">
        <f t="shared" si="41"/>
        <v>1E-3</v>
      </c>
      <c r="V36">
        <f t="shared" si="41"/>
        <v>1E-3</v>
      </c>
      <c r="W36">
        <f t="shared" si="41"/>
        <v>1E-3</v>
      </c>
      <c r="X36">
        <f t="shared" si="41"/>
        <v>1E-3</v>
      </c>
      <c r="Y36">
        <f t="shared" si="41"/>
        <v>1E-3</v>
      </c>
      <c r="Z36">
        <f t="shared" si="41"/>
        <v>1E-3</v>
      </c>
      <c r="AA36">
        <f t="shared" si="41"/>
        <v>1E-3</v>
      </c>
      <c r="AB36">
        <f t="shared" si="41"/>
        <v>1E-3</v>
      </c>
      <c r="AC36">
        <f t="shared" si="1"/>
        <v>1E-3</v>
      </c>
      <c r="AD36">
        <f t="shared" si="2"/>
        <v>1E-3</v>
      </c>
      <c r="AE36">
        <f t="shared" si="3"/>
        <v>1E-3</v>
      </c>
      <c r="AF36">
        <f t="shared" si="4"/>
        <v>1E-3</v>
      </c>
      <c r="AG36">
        <f t="shared" si="5"/>
        <v>1E-3</v>
      </c>
      <c r="AH36">
        <f t="shared" si="6"/>
        <v>1E-3</v>
      </c>
      <c r="AI36">
        <f t="shared" si="7"/>
        <v>1E-3</v>
      </c>
      <c r="AJ36">
        <f t="shared" si="8"/>
        <v>1E-3</v>
      </c>
      <c r="AK36">
        <f t="shared" si="9"/>
        <v>1E-3</v>
      </c>
      <c r="AL36">
        <f t="shared" si="10"/>
        <v>1E-3</v>
      </c>
    </row>
    <row r="37" spans="1:69" x14ac:dyDescent="0.35">
      <c r="A37" s="2" t="s">
        <v>145</v>
      </c>
      <c r="B37">
        <v>1</v>
      </c>
      <c r="C37">
        <f>C6</f>
        <v>1E-3</v>
      </c>
      <c r="D37">
        <f t="shared" ref="D37:AB37" si="42">C37</f>
        <v>1E-3</v>
      </c>
      <c r="E37">
        <f t="shared" si="42"/>
        <v>1E-3</v>
      </c>
      <c r="F37">
        <f t="shared" si="42"/>
        <v>1E-3</v>
      </c>
      <c r="G37">
        <f t="shared" si="42"/>
        <v>1E-3</v>
      </c>
      <c r="H37">
        <f t="shared" si="42"/>
        <v>1E-3</v>
      </c>
      <c r="I37">
        <f t="shared" si="42"/>
        <v>1E-3</v>
      </c>
      <c r="J37">
        <f t="shared" si="42"/>
        <v>1E-3</v>
      </c>
      <c r="K37">
        <f t="shared" si="42"/>
        <v>1E-3</v>
      </c>
      <c r="L37">
        <f t="shared" si="42"/>
        <v>1E-3</v>
      </c>
      <c r="M37">
        <f t="shared" si="42"/>
        <v>1E-3</v>
      </c>
      <c r="N37">
        <f t="shared" si="42"/>
        <v>1E-3</v>
      </c>
      <c r="O37">
        <f t="shared" si="42"/>
        <v>1E-3</v>
      </c>
      <c r="P37">
        <f t="shared" si="42"/>
        <v>1E-3</v>
      </c>
      <c r="Q37">
        <f t="shared" si="42"/>
        <v>1E-3</v>
      </c>
      <c r="R37">
        <f t="shared" si="42"/>
        <v>1E-3</v>
      </c>
      <c r="S37">
        <f t="shared" si="42"/>
        <v>1E-3</v>
      </c>
      <c r="T37">
        <f t="shared" si="42"/>
        <v>1E-3</v>
      </c>
      <c r="U37">
        <f t="shared" si="42"/>
        <v>1E-3</v>
      </c>
      <c r="V37">
        <f t="shared" si="42"/>
        <v>1E-3</v>
      </c>
      <c r="W37">
        <f t="shared" si="42"/>
        <v>1E-3</v>
      </c>
      <c r="X37">
        <f t="shared" si="42"/>
        <v>1E-3</v>
      </c>
      <c r="Y37">
        <f t="shared" si="42"/>
        <v>1E-3</v>
      </c>
      <c r="Z37">
        <f t="shared" si="42"/>
        <v>1E-3</v>
      </c>
      <c r="AA37">
        <f t="shared" si="42"/>
        <v>1E-3</v>
      </c>
      <c r="AB37">
        <f t="shared" si="42"/>
        <v>1E-3</v>
      </c>
      <c r="AC37">
        <f t="shared" si="1"/>
        <v>1E-3</v>
      </c>
      <c r="AD37">
        <f t="shared" si="2"/>
        <v>1E-3</v>
      </c>
      <c r="AE37">
        <f t="shared" si="3"/>
        <v>1E-3</v>
      </c>
      <c r="AF37">
        <f t="shared" si="4"/>
        <v>1E-3</v>
      </c>
      <c r="AG37">
        <f t="shared" si="5"/>
        <v>1E-3</v>
      </c>
      <c r="AH37">
        <f t="shared" si="6"/>
        <v>1E-3</v>
      </c>
      <c r="AI37">
        <f t="shared" si="7"/>
        <v>1E-3</v>
      </c>
      <c r="AJ37">
        <f t="shared" si="8"/>
        <v>1E-3</v>
      </c>
      <c r="AK37">
        <f t="shared" si="9"/>
        <v>1E-3</v>
      </c>
      <c r="AL37">
        <f t="shared" si="10"/>
        <v>1E-3</v>
      </c>
    </row>
    <row r="38" spans="1:69" x14ac:dyDescent="0.35">
      <c r="A38" s="5" t="s">
        <v>155</v>
      </c>
      <c r="B38" s="5">
        <v>1</v>
      </c>
      <c r="C38" s="5">
        <v>99999</v>
      </c>
      <c r="D38">
        <f t="shared" ref="D38:AB38" si="43">C38</f>
        <v>99999</v>
      </c>
      <c r="E38">
        <f t="shared" si="43"/>
        <v>99999</v>
      </c>
      <c r="F38">
        <f t="shared" si="43"/>
        <v>99999</v>
      </c>
      <c r="G38">
        <f t="shared" si="43"/>
        <v>99999</v>
      </c>
      <c r="H38">
        <f t="shared" si="43"/>
        <v>99999</v>
      </c>
      <c r="I38">
        <f t="shared" si="43"/>
        <v>99999</v>
      </c>
      <c r="J38">
        <f t="shared" si="43"/>
        <v>99999</v>
      </c>
      <c r="K38">
        <f t="shared" si="43"/>
        <v>99999</v>
      </c>
      <c r="L38">
        <f t="shared" si="43"/>
        <v>99999</v>
      </c>
      <c r="M38">
        <f t="shared" si="43"/>
        <v>99999</v>
      </c>
      <c r="N38">
        <f t="shared" si="43"/>
        <v>99999</v>
      </c>
      <c r="O38">
        <f t="shared" si="43"/>
        <v>99999</v>
      </c>
      <c r="P38">
        <f t="shared" si="43"/>
        <v>99999</v>
      </c>
      <c r="Q38">
        <f t="shared" si="43"/>
        <v>99999</v>
      </c>
      <c r="R38">
        <f t="shared" si="43"/>
        <v>99999</v>
      </c>
      <c r="S38">
        <f t="shared" si="43"/>
        <v>99999</v>
      </c>
      <c r="T38">
        <f t="shared" si="43"/>
        <v>99999</v>
      </c>
      <c r="U38">
        <f t="shared" si="43"/>
        <v>99999</v>
      </c>
      <c r="V38">
        <f t="shared" si="43"/>
        <v>99999</v>
      </c>
      <c r="W38">
        <f t="shared" si="43"/>
        <v>99999</v>
      </c>
      <c r="X38">
        <f t="shared" si="43"/>
        <v>99999</v>
      </c>
      <c r="Y38">
        <f t="shared" si="43"/>
        <v>99999</v>
      </c>
      <c r="Z38">
        <f t="shared" si="43"/>
        <v>99999</v>
      </c>
      <c r="AA38">
        <f t="shared" si="43"/>
        <v>99999</v>
      </c>
      <c r="AB38">
        <f t="shared" si="43"/>
        <v>99999</v>
      </c>
      <c r="AC38">
        <f t="shared" si="1"/>
        <v>99999</v>
      </c>
      <c r="AD38">
        <f t="shared" si="2"/>
        <v>99999</v>
      </c>
      <c r="AE38">
        <f t="shared" si="3"/>
        <v>99999</v>
      </c>
      <c r="AF38">
        <f t="shared" si="4"/>
        <v>99999</v>
      </c>
      <c r="AG38">
        <f t="shared" si="5"/>
        <v>99999</v>
      </c>
      <c r="AH38">
        <f t="shared" si="6"/>
        <v>99999</v>
      </c>
      <c r="AI38">
        <f t="shared" si="7"/>
        <v>99999</v>
      </c>
      <c r="AJ38">
        <f t="shared" si="8"/>
        <v>99999</v>
      </c>
      <c r="AK38">
        <f t="shared" si="9"/>
        <v>99999</v>
      </c>
      <c r="AL38">
        <f t="shared" si="10"/>
        <v>99999</v>
      </c>
    </row>
    <row r="39" spans="1:69" x14ac:dyDescent="0.35">
      <c r="A39" s="5" t="s">
        <v>155</v>
      </c>
      <c r="B39" s="9">
        <v>2</v>
      </c>
      <c r="C39" s="5">
        <v>99999</v>
      </c>
      <c r="D39">
        <f t="shared" ref="D39:AB39" si="44">C39</f>
        <v>99999</v>
      </c>
      <c r="E39">
        <f t="shared" si="44"/>
        <v>99999</v>
      </c>
      <c r="F39">
        <f t="shared" si="44"/>
        <v>99999</v>
      </c>
      <c r="G39">
        <f t="shared" si="44"/>
        <v>99999</v>
      </c>
      <c r="H39">
        <f t="shared" si="44"/>
        <v>99999</v>
      </c>
      <c r="I39">
        <f t="shared" si="44"/>
        <v>99999</v>
      </c>
      <c r="J39">
        <f t="shared" si="44"/>
        <v>99999</v>
      </c>
      <c r="K39">
        <f t="shared" si="44"/>
        <v>99999</v>
      </c>
      <c r="L39">
        <f t="shared" si="44"/>
        <v>99999</v>
      </c>
      <c r="M39">
        <f t="shared" si="44"/>
        <v>99999</v>
      </c>
      <c r="N39">
        <f t="shared" si="44"/>
        <v>99999</v>
      </c>
      <c r="O39">
        <f t="shared" si="44"/>
        <v>99999</v>
      </c>
      <c r="P39">
        <f t="shared" si="44"/>
        <v>99999</v>
      </c>
      <c r="Q39">
        <f t="shared" si="44"/>
        <v>99999</v>
      </c>
      <c r="R39">
        <f t="shared" si="44"/>
        <v>99999</v>
      </c>
      <c r="S39">
        <f t="shared" si="44"/>
        <v>99999</v>
      </c>
      <c r="T39">
        <f t="shared" si="44"/>
        <v>99999</v>
      </c>
      <c r="U39">
        <f t="shared" si="44"/>
        <v>99999</v>
      </c>
      <c r="V39">
        <f t="shared" si="44"/>
        <v>99999</v>
      </c>
      <c r="W39">
        <f t="shared" si="44"/>
        <v>99999</v>
      </c>
      <c r="X39">
        <f t="shared" si="44"/>
        <v>99999</v>
      </c>
      <c r="Y39">
        <f t="shared" si="44"/>
        <v>99999</v>
      </c>
      <c r="Z39">
        <f t="shared" si="44"/>
        <v>99999</v>
      </c>
      <c r="AA39">
        <f t="shared" si="44"/>
        <v>99999</v>
      </c>
      <c r="AB39">
        <f t="shared" si="44"/>
        <v>99999</v>
      </c>
      <c r="AC39">
        <f t="shared" si="1"/>
        <v>99999</v>
      </c>
      <c r="AD39">
        <f t="shared" si="2"/>
        <v>99999</v>
      </c>
      <c r="AE39">
        <f t="shared" si="3"/>
        <v>99999</v>
      </c>
      <c r="AF39">
        <f t="shared" si="4"/>
        <v>99999</v>
      </c>
      <c r="AG39">
        <f t="shared" si="5"/>
        <v>99999</v>
      </c>
      <c r="AH39">
        <f t="shared" si="6"/>
        <v>99999</v>
      </c>
      <c r="AI39">
        <f t="shared" si="7"/>
        <v>99999</v>
      </c>
      <c r="AJ39">
        <f t="shared" si="8"/>
        <v>99999</v>
      </c>
      <c r="AK39">
        <f t="shared" si="9"/>
        <v>99999</v>
      </c>
      <c r="AL39">
        <f t="shared" si="10"/>
        <v>99999</v>
      </c>
    </row>
    <row r="40" spans="1:69" x14ac:dyDescent="0.35">
      <c r="A40" s="5" t="s">
        <v>154</v>
      </c>
      <c r="B40" s="5">
        <v>1</v>
      </c>
      <c r="C40" s="5">
        <v>99999</v>
      </c>
      <c r="D40">
        <f t="shared" ref="D40:AB40" si="45">C40</f>
        <v>99999</v>
      </c>
      <c r="E40">
        <f t="shared" si="45"/>
        <v>99999</v>
      </c>
      <c r="F40">
        <f t="shared" si="45"/>
        <v>99999</v>
      </c>
      <c r="G40">
        <f t="shared" si="45"/>
        <v>99999</v>
      </c>
      <c r="H40">
        <f t="shared" si="45"/>
        <v>99999</v>
      </c>
      <c r="I40">
        <f t="shared" si="45"/>
        <v>99999</v>
      </c>
      <c r="J40">
        <f t="shared" si="45"/>
        <v>99999</v>
      </c>
      <c r="K40">
        <f t="shared" si="45"/>
        <v>99999</v>
      </c>
      <c r="L40">
        <f t="shared" si="45"/>
        <v>99999</v>
      </c>
      <c r="M40">
        <f t="shared" si="45"/>
        <v>99999</v>
      </c>
      <c r="N40">
        <f t="shared" si="45"/>
        <v>99999</v>
      </c>
      <c r="O40">
        <f t="shared" si="45"/>
        <v>99999</v>
      </c>
      <c r="P40">
        <f t="shared" si="45"/>
        <v>99999</v>
      </c>
      <c r="Q40">
        <f t="shared" si="45"/>
        <v>99999</v>
      </c>
      <c r="R40">
        <f t="shared" si="45"/>
        <v>99999</v>
      </c>
      <c r="S40">
        <f t="shared" si="45"/>
        <v>99999</v>
      </c>
      <c r="T40">
        <f t="shared" si="45"/>
        <v>99999</v>
      </c>
      <c r="U40">
        <f t="shared" si="45"/>
        <v>99999</v>
      </c>
      <c r="V40">
        <f t="shared" si="45"/>
        <v>99999</v>
      </c>
      <c r="W40">
        <f t="shared" si="45"/>
        <v>99999</v>
      </c>
      <c r="X40">
        <f t="shared" si="45"/>
        <v>99999</v>
      </c>
      <c r="Y40">
        <f t="shared" si="45"/>
        <v>99999</v>
      </c>
      <c r="Z40">
        <f t="shared" si="45"/>
        <v>99999</v>
      </c>
      <c r="AA40">
        <f t="shared" si="45"/>
        <v>99999</v>
      </c>
      <c r="AB40">
        <f t="shared" si="45"/>
        <v>99999</v>
      </c>
      <c r="AC40">
        <f t="shared" si="1"/>
        <v>99999</v>
      </c>
      <c r="AD40">
        <f t="shared" si="2"/>
        <v>99999</v>
      </c>
      <c r="AE40">
        <f t="shared" si="3"/>
        <v>99999</v>
      </c>
      <c r="AF40">
        <f t="shared" si="4"/>
        <v>99999</v>
      </c>
      <c r="AG40">
        <f t="shared" si="5"/>
        <v>99999</v>
      </c>
      <c r="AH40">
        <f t="shared" si="6"/>
        <v>99999</v>
      </c>
      <c r="AI40">
        <f t="shared" si="7"/>
        <v>99999</v>
      </c>
      <c r="AJ40">
        <f t="shared" si="8"/>
        <v>99999</v>
      </c>
      <c r="AK40">
        <f t="shared" si="9"/>
        <v>99999</v>
      </c>
      <c r="AL40">
        <f t="shared" si="10"/>
        <v>99999</v>
      </c>
    </row>
    <row r="41" spans="1:69" x14ac:dyDescent="0.35">
      <c r="A41" s="5" t="s">
        <v>154</v>
      </c>
      <c r="B41" s="9">
        <v>2</v>
      </c>
      <c r="C41" s="5">
        <v>99999</v>
      </c>
      <c r="D41">
        <f t="shared" ref="D41:AB41" si="46">C41</f>
        <v>99999</v>
      </c>
      <c r="E41">
        <f t="shared" si="46"/>
        <v>99999</v>
      </c>
      <c r="F41">
        <f t="shared" si="46"/>
        <v>99999</v>
      </c>
      <c r="G41">
        <f t="shared" si="46"/>
        <v>99999</v>
      </c>
      <c r="H41">
        <f t="shared" si="46"/>
        <v>99999</v>
      </c>
      <c r="I41">
        <f t="shared" si="46"/>
        <v>99999</v>
      </c>
      <c r="J41">
        <f t="shared" si="46"/>
        <v>99999</v>
      </c>
      <c r="K41">
        <f t="shared" si="46"/>
        <v>99999</v>
      </c>
      <c r="L41">
        <f t="shared" si="46"/>
        <v>99999</v>
      </c>
      <c r="M41">
        <f t="shared" si="46"/>
        <v>99999</v>
      </c>
      <c r="N41">
        <f t="shared" si="46"/>
        <v>99999</v>
      </c>
      <c r="O41">
        <f t="shared" si="46"/>
        <v>99999</v>
      </c>
      <c r="P41">
        <f t="shared" si="46"/>
        <v>99999</v>
      </c>
      <c r="Q41">
        <f t="shared" si="46"/>
        <v>99999</v>
      </c>
      <c r="R41">
        <f t="shared" si="46"/>
        <v>99999</v>
      </c>
      <c r="S41">
        <f t="shared" si="46"/>
        <v>99999</v>
      </c>
      <c r="T41">
        <f t="shared" si="46"/>
        <v>99999</v>
      </c>
      <c r="U41">
        <f t="shared" si="46"/>
        <v>99999</v>
      </c>
      <c r="V41">
        <f t="shared" si="46"/>
        <v>99999</v>
      </c>
      <c r="W41">
        <f t="shared" si="46"/>
        <v>99999</v>
      </c>
      <c r="X41">
        <f t="shared" si="46"/>
        <v>99999</v>
      </c>
      <c r="Y41">
        <f t="shared" si="46"/>
        <v>99999</v>
      </c>
      <c r="Z41">
        <f t="shared" si="46"/>
        <v>99999</v>
      </c>
      <c r="AA41">
        <f t="shared" si="46"/>
        <v>99999</v>
      </c>
      <c r="AB41">
        <f t="shared" si="46"/>
        <v>99999</v>
      </c>
      <c r="AC41">
        <f t="shared" si="1"/>
        <v>99999</v>
      </c>
      <c r="AD41">
        <f t="shared" si="2"/>
        <v>99999</v>
      </c>
      <c r="AE41">
        <f t="shared" si="3"/>
        <v>99999</v>
      </c>
      <c r="AF41">
        <f t="shared" si="4"/>
        <v>99999</v>
      </c>
      <c r="AG41">
        <f t="shared" si="5"/>
        <v>99999</v>
      </c>
      <c r="AH41">
        <f t="shared" si="6"/>
        <v>99999</v>
      </c>
      <c r="AI41">
        <f t="shared" si="7"/>
        <v>99999</v>
      </c>
      <c r="AJ41">
        <f t="shared" si="8"/>
        <v>99999</v>
      </c>
      <c r="AK41">
        <f t="shared" si="9"/>
        <v>99999</v>
      </c>
      <c r="AL41">
        <f t="shared" si="10"/>
        <v>99999</v>
      </c>
    </row>
    <row r="43" spans="1:69" x14ac:dyDescent="0.35">
      <c r="E43" s="303" t="s">
        <v>716</v>
      </c>
      <c r="AR43" s="303" t="s">
        <v>717</v>
      </c>
    </row>
    <row r="44" spans="1:69" x14ac:dyDescent="0.35">
      <c r="A44" s="5" t="s">
        <v>713</v>
      </c>
      <c r="B44" t="s">
        <v>714</v>
      </c>
      <c r="C44" t="s">
        <v>715</v>
      </c>
      <c r="E44" s="41">
        <v>2020</v>
      </c>
      <c r="F44" s="41">
        <v>2021</v>
      </c>
      <c r="G44" s="41">
        <v>2022</v>
      </c>
      <c r="H44" s="41">
        <v>2023</v>
      </c>
      <c r="I44" s="41">
        <v>2024</v>
      </c>
      <c r="J44" s="41">
        <v>2025</v>
      </c>
      <c r="K44" s="41">
        <v>2026</v>
      </c>
      <c r="L44" s="41">
        <v>2027</v>
      </c>
      <c r="M44" s="41">
        <v>2028</v>
      </c>
      <c r="N44" s="41">
        <v>2029</v>
      </c>
      <c r="O44" s="41">
        <v>2030</v>
      </c>
      <c r="P44" s="41">
        <v>2031</v>
      </c>
      <c r="Q44" s="41">
        <v>2032</v>
      </c>
      <c r="R44" s="41">
        <v>2033</v>
      </c>
      <c r="S44" s="41">
        <v>2034</v>
      </c>
      <c r="T44" s="41">
        <v>2035</v>
      </c>
      <c r="U44" s="41">
        <v>2036</v>
      </c>
      <c r="V44" s="41">
        <v>2037</v>
      </c>
      <c r="W44" s="41">
        <v>2038</v>
      </c>
      <c r="X44" s="41">
        <v>2039</v>
      </c>
      <c r="Y44" s="41">
        <v>2040</v>
      </c>
      <c r="Z44" s="41">
        <v>2041</v>
      </c>
      <c r="AA44" s="41">
        <v>2042</v>
      </c>
      <c r="AB44" s="41">
        <v>2043</v>
      </c>
      <c r="AC44" s="41">
        <v>2044</v>
      </c>
      <c r="AD44" s="41">
        <v>2045</v>
      </c>
      <c r="AE44" s="41">
        <v>2046</v>
      </c>
      <c r="AF44" s="41">
        <v>2047</v>
      </c>
      <c r="AG44" s="41">
        <v>2048</v>
      </c>
      <c r="AH44" s="41">
        <v>2049</v>
      </c>
      <c r="AI44" s="41">
        <v>2050</v>
      </c>
      <c r="AJ44" s="41">
        <v>2051</v>
      </c>
      <c r="AK44" s="41">
        <v>2052</v>
      </c>
      <c r="AL44" s="41">
        <v>2053</v>
      </c>
      <c r="AM44" s="41">
        <v>2054</v>
      </c>
      <c r="AN44" s="41" t="s">
        <v>1418</v>
      </c>
      <c r="AR44" s="41">
        <v>2020</v>
      </c>
      <c r="AS44" s="41">
        <v>2021</v>
      </c>
      <c r="AT44" s="41">
        <v>2022</v>
      </c>
      <c r="AU44" s="41">
        <v>2023</v>
      </c>
      <c r="AV44" s="41">
        <v>2024</v>
      </c>
      <c r="AW44" s="41">
        <v>2025</v>
      </c>
      <c r="AX44" s="41">
        <v>2026</v>
      </c>
      <c r="AY44" s="41">
        <v>2027</v>
      </c>
      <c r="AZ44" s="41">
        <v>2028</v>
      </c>
      <c r="BA44" s="41">
        <v>2029</v>
      </c>
      <c r="BB44" s="41">
        <v>2030</v>
      </c>
      <c r="BC44" s="41">
        <v>2031</v>
      </c>
      <c r="BD44" s="41">
        <v>2032</v>
      </c>
      <c r="BE44" s="41">
        <v>2033</v>
      </c>
      <c r="BF44" s="41">
        <v>2034</v>
      </c>
      <c r="BG44" s="41">
        <v>2035</v>
      </c>
      <c r="BH44" s="41">
        <v>2036</v>
      </c>
      <c r="BI44" s="41">
        <v>2037</v>
      </c>
      <c r="BJ44" s="41">
        <v>2038</v>
      </c>
      <c r="BK44" s="41">
        <v>2039</v>
      </c>
      <c r="BL44" s="41">
        <v>2040</v>
      </c>
      <c r="BM44" s="41">
        <v>2041</v>
      </c>
      <c r="BN44" s="41">
        <v>2042</v>
      </c>
      <c r="BO44" s="41">
        <v>2043</v>
      </c>
      <c r="BP44" s="41">
        <v>2044</v>
      </c>
      <c r="BQ44" s="41">
        <v>2045</v>
      </c>
    </row>
    <row r="45" spans="1:69" x14ac:dyDescent="0.35">
      <c r="A45" t="str">
        <f>'Techs-Fuels Updated'!D2</f>
        <v>ALPELBS000</v>
      </c>
      <c r="B45" s="17">
        <f>'Techs-Fuels Updated'!X2</f>
        <v>9999</v>
      </c>
      <c r="C45" s="302">
        <f>'Techs-Fuels Updated'!Y2</f>
        <v>9999</v>
      </c>
      <c r="D45" s="1" t="str">
        <f>CONCATENATE("[region,",A45,",*,*]:")</f>
        <v>[region,ALPELBS000,*,*]:</v>
      </c>
      <c r="E45" s="17">
        <f>B45</f>
        <v>9999</v>
      </c>
      <c r="F45">
        <f>E45</f>
        <v>9999</v>
      </c>
      <c r="G45">
        <f t="shared" ref="G45:AD45" si="47">F45</f>
        <v>9999</v>
      </c>
      <c r="H45">
        <f t="shared" si="47"/>
        <v>9999</v>
      </c>
      <c r="I45">
        <f t="shared" si="47"/>
        <v>9999</v>
      </c>
      <c r="J45">
        <f t="shared" si="47"/>
        <v>9999</v>
      </c>
      <c r="K45">
        <f t="shared" si="47"/>
        <v>9999</v>
      </c>
      <c r="L45">
        <f t="shared" si="47"/>
        <v>9999</v>
      </c>
      <c r="M45">
        <f t="shared" si="47"/>
        <v>9999</v>
      </c>
      <c r="N45">
        <f t="shared" si="47"/>
        <v>9999</v>
      </c>
      <c r="O45">
        <f t="shared" si="47"/>
        <v>9999</v>
      </c>
      <c r="P45">
        <f t="shared" si="47"/>
        <v>9999</v>
      </c>
      <c r="Q45">
        <f t="shared" si="47"/>
        <v>9999</v>
      </c>
      <c r="R45">
        <f t="shared" si="47"/>
        <v>9999</v>
      </c>
      <c r="S45">
        <f t="shared" si="47"/>
        <v>9999</v>
      </c>
      <c r="T45">
        <f t="shared" si="47"/>
        <v>9999</v>
      </c>
      <c r="U45">
        <f t="shared" si="47"/>
        <v>9999</v>
      </c>
      <c r="V45">
        <f t="shared" si="47"/>
        <v>9999</v>
      </c>
      <c r="W45">
        <f t="shared" si="47"/>
        <v>9999</v>
      </c>
      <c r="X45">
        <f t="shared" si="47"/>
        <v>9999</v>
      </c>
      <c r="Y45">
        <f t="shared" si="47"/>
        <v>9999</v>
      </c>
      <c r="Z45">
        <f t="shared" si="47"/>
        <v>9999</v>
      </c>
      <c r="AA45">
        <f t="shared" si="47"/>
        <v>9999</v>
      </c>
      <c r="AB45">
        <f t="shared" si="47"/>
        <v>9999</v>
      </c>
      <c r="AC45">
        <f t="shared" si="47"/>
        <v>9999</v>
      </c>
      <c r="AD45">
        <f t="shared" si="47"/>
        <v>9999</v>
      </c>
      <c r="AE45">
        <f t="shared" ref="AE45:AE108" si="48">AD45</f>
        <v>9999</v>
      </c>
      <c r="AF45">
        <f t="shared" ref="AF45:AF108" si="49">AE45</f>
        <v>9999</v>
      </c>
      <c r="AG45">
        <f t="shared" ref="AG45:AG108" si="50">AF45</f>
        <v>9999</v>
      </c>
      <c r="AH45">
        <f t="shared" ref="AH45:AH108" si="51">AG45</f>
        <v>9999</v>
      </c>
      <c r="AI45">
        <f t="shared" ref="AI45:AI108" si="52">AH45</f>
        <v>9999</v>
      </c>
      <c r="AJ45">
        <f t="shared" ref="AJ45:AJ108" si="53">AI45</f>
        <v>9999</v>
      </c>
      <c r="AK45">
        <f t="shared" ref="AK45:AK108" si="54">AJ45</f>
        <v>9999</v>
      </c>
      <c r="AL45">
        <f t="shared" ref="AL45:AL108" si="55">AK45</f>
        <v>9999</v>
      </c>
      <c r="AM45">
        <f t="shared" ref="AM45:AM108" si="56">AL45</f>
        <v>9999</v>
      </c>
      <c r="AN45">
        <f t="shared" ref="AN45:AN108" si="57">AM45</f>
        <v>9999</v>
      </c>
      <c r="AR45" s="302">
        <f t="shared" ref="AR45:AR76" si="58">C45</f>
        <v>9999</v>
      </c>
      <c r="AS45">
        <f>AR45</f>
        <v>9999</v>
      </c>
      <c r="AT45">
        <f t="shared" ref="AT45:BQ45" si="59">AS45</f>
        <v>9999</v>
      </c>
      <c r="AU45">
        <f t="shared" si="59"/>
        <v>9999</v>
      </c>
      <c r="AV45">
        <f t="shared" si="59"/>
        <v>9999</v>
      </c>
      <c r="AW45">
        <f t="shared" si="59"/>
        <v>9999</v>
      </c>
      <c r="AX45">
        <f t="shared" si="59"/>
        <v>9999</v>
      </c>
      <c r="AY45">
        <f t="shared" si="59"/>
        <v>9999</v>
      </c>
      <c r="AZ45">
        <f t="shared" si="59"/>
        <v>9999</v>
      </c>
      <c r="BA45">
        <f t="shared" si="59"/>
        <v>9999</v>
      </c>
      <c r="BB45">
        <f t="shared" si="59"/>
        <v>9999</v>
      </c>
      <c r="BC45">
        <f t="shared" si="59"/>
        <v>9999</v>
      </c>
      <c r="BD45">
        <f t="shared" si="59"/>
        <v>9999</v>
      </c>
      <c r="BE45">
        <f t="shared" si="59"/>
        <v>9999</v>
      </c>
      <c r="BF45">
        <f t="shared" si="59"/>
        <v>9999</v>
      </c>
      <c r="BG45">
        <f t="shared" si="59"/>
        <v>9999</v>
      </c>
      <c r="BH45">
        <f t="shared" si="59"/>
        <v>9999</v>
      </c>
      <c r="BI45">
        <f t="shared" si="59"/>
        <v>9999</v>
      </c>
      <c r="BJ45">
        <f t="shared" si="59"/>
        <v>9999</v>
      </c>
      <c r="BK45">
        <f t="shared" si="59"/>
        <v>9999</v>
      </c>
      <c r="BL45">
        <f t="shared" si="59"/>
        <v>9999</v>
      </c>
      <c r="BM45">
        <f t="shared" si="59"/>
        <v>9999</v>
      </c>
      <c r="BN45">
        <f t="shared" si="59"/>
        <v>9999</v>
      </c>
      <c r="BO45">
        <f t="shared" si="59"/>
        <v>9999</v>
      </c>
      <c r="BP45">
        <f t="shared" si="59"/>
        <v>9999</v>
      </c>
      <c r="BQ45">
        <f t="shared" si="59"/>
        <v>9999</v>
      </c>
    </row>
    <row r="46" spans="1:69" x14ac:dyDescent="0.35">
      <c r="A46" t="str">
        <f>'Techs-Fuels Updated'!D3</f>
        <v>ALRNGDM000</v>
      </c>
      <c r="B46" s="17">
        <f>'Techs-Fuels Updated'!X3</f>
        <v>99999</v>
      </c>
      <c r="C46" s="302">
        <f>'Techs-Fuels Updated'!Y3</f>
        <v>9999</v>
      </c>
      <c r="D46" s="1" t="str">
        <f t="shared" ref="D46:D109" si="60">CONCATENATE("[region,",A46,",*,*]:")</f>
        <v>[region,ALRNGDM000,*,*]:</v>
      </c>
      <c r="E46" s="17">
        <f t="shared" ref="E46:E109" si="61">B46</f>
        <v>99999</v>
      </c>
      <c r="F46">
        <f t="shared" ref="F46:AD46" si="62">E46</f>
        <v>99999</v>
      </c>
      <c r="G46">
        <f t="shared" si="62"/>
        <v>99999</v>
      </c>
      <c r="H46">
        <f t="shared" si="62"/>
        <v>99999</v>
      </c>
      <c r="I46">
        <f t="shared" si="62"/>
        <v>99999</v>
      </c>
      <c r="J46">
        <f t="shared" si="62"/>
        <v>99999</v>
      </c>
      <c r="K46">
        <f t="shared" si="62"/>
        <v>99999</v>
      </c>
      <c r="L46">
        <f t="shared" si="62"/>
        <v>99999</v>
      </c>
      <c r="M46">
        <f t="shared" si="62"/>
        <v>99999</v>
      </c>
      <c r="N46">
        <f t="shared" si="62"/>
        <v>99999</v>
      </c>
      <c r="O46">
        <f t="shared" si="62"/>
        <v>99999</v>
      </c>
      <c r="P46">
        <f t="shared" si="62"/>
        <v>99999</v>
      </c>
      <c r="Q46">
        <f t="shared" si="62"/>
        <v>99999</v>
      </c>
      <c r="R46">
        <f t="shared" si="62"/>
        <v>99999</v>
      </c>
      <c r="S46">
        <f t="shared" si="62"/>
        <v>99999</v>
      </c>
      <c r="T46">
        <f t="shared" si="62"/>
        <v>99999</v>
      </c>
      <c r="U46">
        <f t="shared" si="62"/>
        <v>99999</v>
      </c>
      <c r="V46">
        <f t="shared" si="62"/>
        <v>99999</v>
      </c>
      <c r="W46">
        <f t="shared" si="62"/>
        <v>99999</v>
      </c>
      <c r="X46">
        <f t="shared" si="62"/>
        <v>99999</v>
      </c>
      <c r="Y46">
        <f t="shared" si="62"/>
        <v>99999</v>
      </c>
      <c r="Z46">
        <f t="shared" si="62"/>
        <v>99999</v>
      </c>
      <c r="AA46">
        <f t="shared" si="62"/>
        <v>99999</v>
      </c>
      <c r="AB46">
        <f t="shared" si="62"/>
        <v>99999</v>
      </c>
      <c r="AC46">
        <f t="shared" si="62"/>
        <v>99999</v>
      </c>
      <c r="AD46">
        <f t="shared" si="62"/>
        <v>99999</v>
      </c>
      <c r="AE46">
        <f t="shared" si="48"/>
        <v>99999</v>
      </c>
      <c r="AF46">
        <f t="shared" si="49"/>
        <v>99999</v>
      </c>
      <c r="AG46">
        <f t="shared" si="50"/>
        <v>99999</v>
      </c>
      <c r="AH46">
        <f t="shared" si="51"/>
        <v>99999</v>
      </c>
      <c r="AI46">
        <f t="shared" si="52"/>
        <v>99999</v>
      </c>
      <c r="AJ46">
        <f t="shared" si="53"/>
        <v>99999</v>
      </c>
      <c r="AK46">
        <f t="shared" si="54"/>
        <v>99999</v>
      </c>
      <c r="AL46">
        <f t="shared" si="55"/>
        <v>99999</v>
      </c>
      <c r="AM46">
        <f t="shared" si="56"/>
        <v>99999</v>
      </c>
      <c r="AN46">
        <f t="shared" si="57"/>
        <v>99999</v>
      </c>
      <c r="AR46" s="302">
        <f t="shared" si="58"/>
        <v>9999</v>
      </c>
      <c r="AS46">
        <f t="shared" ref="AS46:BQ46" si="63">AR46</f>
        <v>9999</v>
      </c>
      <c r="AT46">
        <f t="shared" si="63"/>
        <v>9999</v>
      </c>
      <c r="AU46">
        <f t="shared" si="63"/>
        <v>9999</v>
      </c>
      <c r="AV46">
        <f t="shared" si="63"/>
        <v>9999</v>
      </c>
      <c r="AW46">
        <f t="shared" si="63"/>
        <v>9999</v>
      </c>
      <c r="AX46">
        <f t="shared" si="63"/>
        <v>9999</v>
      </c>
      <c r="AY46">
        <f t="shared" si="63"/>
        <v>9999</v>
      </c>
      <c r="AZ46">
        <f t="shared" si="63"/>
        <v>9999</v>
      </c>
      <c r="BA46">
        <f t="shared" si="63"/>
        <v>9999</v>
      </c>
      <c r="BB46">
        <f t="shared" si="63"/>
        <v>9999</v>
      </c>
      <c r="BC46">
        <f t="shared" si="63"/>
        <v>9999</v>
      </c>
      <c r="BD46">
        <f t="shared" si="63"/>
        <v>9999</v>
      </c>
      <c r="BE46">
        <f t="shared" si="63"/>
        <v>9999</v>
      </c>
      <c r="BF46">
        <f t="shared" si="63"/>
        <v>9999</v>
      </c>
      <c r="BG46">
        <f t="shared" si="63"/>
        <v>9999</v>
      </c>
      <c r="BH46">
        <f t="shared" si="63"/>
        <v>9999</v>
      </c>
      <c r="BI46">
        <f t="shared" si="63"/>
        <v>9999</v>
      </c>
      <c r="BJ46">
        <f t="shared" si="63"/>
        <v>9999</v>
      </c>
      <c r="BK46">
        <f t="shared" si="63"/>
        <v>9999</v>
      </c>
      <c r="BL46">
        <f t="shared" si="63"/>
        <v>9999</v>
      </c>
      <c r="BM46">
        <f t="shared" si="63"/>
        <v>9999</v>
      </c>
      <c r="BN46">
        <f t="shared" si="63"/>
        <v>9999</v>
      </c>
      <c r="BO46">
        <f t="shared" si="63"/>
        <v>9999</v>
      </c>
      <c r="BP46">
        <f t="shared" si="63"/>
        <v>9999</v>
      </c>
      <c r="BQ46">
        <f t="shared" si="63"/>
        <v>9999</v>
      </c>
    </row>
    <row r="47" spans="1:69" x14ac:dyDescent="0.35">
      <c r="A47" t="str">
        <f>'Techs-Fuels Updated'!D4</f>
        <v>ALRNGIM000</v>
      </c>
      <c r="B47" s="17">
        <f>'Techs-Fuels Updated'!X4</f>
        <v>0.44</v>
      </c>
      <c r="C47" s="302">
        <f>'Techs-Fuels Updated'!Y4</f>
        <v>9999</v>
      </c>
      <c r="D47" s="1" t="str">
        <f t="shared" si="60"/>
        <v>[region,ALRNGIM000,*,*]:</v>
      </c>
      <c r="E47" s="17">
        <f t="shared" si="61"/>
        <v>0.44</v>
      </c>
      <c r="F47">
        <f t="shared" ref="F47:AD47" si="64">E47</f>
        <v>0.44</v>
      </c>
      <c r="G47">
        <f t="shared" si="64"/>
        <v>0.44</v>
      </c>
      <c r="H47">
        <f t="shared" si="64"/>
        <v>0.44</v>
      </c>
      <c r="I47">
        <f t="shared" si="64"/>
        <v>0.44</v>
      </c>
      <c r="J47">
        <f t="shared" si="64"/>
        <v>0.44</v>
      </c>
      <c r="K47">
        <f t="shared" si="64"/>
        <v>0.44</v>
      </c>
      <c r="L47">
        <f t="shared" si="64"/>
        <v>0.44</v>
      </c>
      <c r="M47">
        <f t="shared" si="64"/>
        <v>0.44</v>
      </c>
      <c r="N47">
        <f t="shared" si="64"/>
        <v>0.44</v>
      </c>
      <c r="O47">
        <f t="shared" si="64"/>
        <v>0.44</v>
      </c>
      <c r="P47">
        <f t="shared" si="64"/>
        <v>0.44</v>
      </c>
      <c r="Q47">
        <f t="shared" si="64"/>
        <v>0.44</v>
      </c>
      <c r="R47">
        <f t="shared" si="64"/>
        <v>0.44</v>
      </c>
      <c r="S47">
        <f t="shared" si="64"/>
        <v>0.44</v>
      </c>
      <c r="T47">
        <f t="shared" si="64"/>
        <v>0.44</v>
      </c>
      <c r="U47">
        <f t="shared" si="64"/>
        <v>0.44</v>
      </c>
      <c r="V47">
        <f t="shared" si="64"/>
        <v>0.44</v>
      </c>
      <c r="W47">
        <f t="shared" si="64"/>
        <v>0.44</v>
      </c>
      <c r="X47">
        <f t="shared" si="64"/>
        <v>0.44</v>
      </c>
      <c r="Y47">
        <f t="shared" si="64"/>
        <v>0.44</v>
      </c>
      <c r="Z47">
        <f t="shared" si="64"/>
        <v>0.44</v>
      </c>
      <c r="AA47">
        <f t="shared" si="64"/>
        <v>0.44</v>
      </c>
      <c r="AB47">
        <f t="shared" si="64"/>
        <v>0.44</v>
      </c>
      <c r="AC47">
        <f t="shared" si="64"/>
        <v>0.44</v>
      </c>
      <c r="AD47">
        <f t="shared" si="64"/>
        <v>0.44</v>
      </c>
      <c r="AE47">
        <f t="shared" si="48"/>
        <v>0.44</v>
      </c>
      <c r="AF47">
        <f t="shared" si="49"/>
        <v>0.44</v>
      </c>
      <c r="AG47">
        <f t="shared" si="50"/>
        <v>0.44</v>
      </c>
      <c r="AH47">
        <f t="shared" si="51"/>
        <v>0.44</v>
      </c>
      <c r="AI47">
        <f t="shared" si="52"/>
        <v>0.44</v>
      </c>
      <c r="AJ47">
        <f t="shared" si="53"/>
        <v>0.44</v>
      </c>
      <c r="AK47">
        <f t="shared" si="54"/>
        <v>0.44</v>
      </c>
      <c r="AL47">
        <f t="shared" si="55"/>
        <v>0.44</v>
      </c>
      <c r="AM47">
        <f t="shared" si="56"/>
        <v>0.44</v>
      </c>
      <c r="AN47">
        <f t="shared" si="57"/>
        <v>0.44</v>
      </c>
      <c r="AR47" s="302">
        <f t="shared" si="58"/>
        <v>9999</v>
      </c>
      <c r="AS47">
        <f t="shared" ref="AS47:BQ47" si="65">AR47</f>
        <v>9999</v>
      </c>
      <c r="AT47">
        <f t="shared" si="65"/>
        <v>9999</v>
      </c>
      <c r="AU47">
        <f t="shared" si="65"/>
        <v>9999</v>
      </c>
      <c r="AV47">
        <f t="shared" si="65"/>
        <v>9999</v>
      </c>
      <c r="AW47">
        <f t="shared" si="65"/>
        <v>9999</v>
      </c>
      <c r="AX47">
        <f t="shared" si="65"/>
        <v>9999</v>
      </c>
      <c r="AY47">
        <f t="shared" si="65"/>
        <v>9999</v>
      </c>
      <c r="AZ47">
        <f t="shared" si="65"/>
        <v>9999</v>
      </c>
      <c r="BA47">
        <f t="shared" si="65"/>
        <v>9999</v>
      </c>
      <c r="BB47">
        <f t="shared" si="65"/>
        <v>9999</v>
      </c>
      <c r="BC47">
        <f t="shared" si="65"/>
        <v>9999</v>
      </c>
      <c r="BD47">
        <f t="shared" si="65"/>
        <v>9999</v>
      </c>
      <c r="BE47">
        <f t="shared" si="65"/>
        <v>9999</v>
      </c>
      <c r="BF47">
        <f t="shared" si="65"/>
        <v>9999</v>
      </c>
      <c r="BG47">
        <f t="shared" si="65"/>
        <v>9999</v>
      </c>
      <c r="BH47">
        <f t="shared" si="65"/>
        <v>9999</v>
      </c>
      <c r="BI47">
        <f t="shared" si="65"/>
        <v>9999</v>
      </c>
      <c r="BJ47">
        <f t="shared" si="65"/>
        <v>9999</v>
      </c>
      <c r="BK47">
        <f t="shared" si="65"/>
        <v>9999</v>
      </c>
      <c r="BL47">
        <f t="shared" si="65"/>
        <v>9999</v>
      </c>
      <c r="BM47">
        <f t="shared" si="65"/>
        <v>9999</v>
      </c>
      <c r="BN47">
        <f t="shared" si="65"/>
        <v>9999</v>
      </c>
      <c r="BO47">
        <f t="shared" si="65"/>
        <v>9999</v>
      </c>
      <c r="BP47">
        <f t="shared" si="65"/>
        <v>9999</v>
      </c>
      <c r="BQ47">
        <f t="shared" si="65"/>
        <v>9999</v>
      </c>
    </row>
    <row r="48" spans="1:69" x14ac:dyDescent="0.35">
      <c r="A48" t="str">
        <f>'Techs-Fuels Updated'!D5</f>
        <v>ALPHYDMHI0</v>
      </c>
      <c r="B48" s="17">
        <f>'Techs-Fuels Updated'!X5</f>
        <v>0.66</v>
      </c>
      <c r="C48" s="302">
        <f>'Techs-Fuels Updated'!Y5</f>
        <v>9999</v>
      </c>
      <c r="D48" s="1" t="str">
        <f t="shared" si="60"/>
        <v>[region,ALPHYDMHI0,*,*]:</v>
      </c>
      <c r="E48" s="17">
        <f>B48</f>
        <v>0.66</v>
      </c>
      <c r="F48">
        <f t="shared" ref="F48:AD48" si="66">E48</f>
        <v>0.66</v>
      </c>
      <c r="G48">
        <f t="shared" si="66"/>
        <v>0.66</v>
      </c>
      <c r="H48">
        <f t="shared" si="66"/>
        <v>0.66</v>
      </c>
      <c r="I48">
        <f t="shared" si="66"/>
        <v>0.66</v>
      </c>
      <c r="J48">
        <f t="shared" si="66"/>
        <v>0.66</v>
      </c>
      <c r="K48">
        <f t="shared" si="66"/>
        <v>0.66</v>
      </c>
      <c r="L48">
        <f t="shared" si="66"/>
        <v>0.66</v>
      </c>
      <c r="M48">
        <f t="shared" si="66"/>
        <v>0.66</v>
      </c>
      <c r="N48">
        <f t="shared" si="66"/>
        <v>0.66</v>
      </c>
      <c r="O48">
        <f t="shared" si="66"/>
        <v>0.66</v>
      </c>
      <c r="P48">
        <f t="shared" si="66"/>
        <v>0.66</v>
      </c>
      <c r="Q48">
        <f t="shared" si="66"/>
        <v>0.66</v>
      </c>
      <c r="R48">
        <f t="shared" si="66"/>
        <v>0.66</v>
      </c>
      <c r="S48">
        <f t="shared" si="66"/>
        <v>0.66</v>
      </c>
      <c r="T48">
        <f t="shared" si="66"/>
        <v>0.66</v>
      </c>
      <c r="U48">
        <f t="shared" si="66"/>
        <v>0.66</v>
      </c>
      <c r="V48">
        <f t="shared" si="66"/>
        <v>0.66</v>
      </c>
      <c r="W48">
        <f t="shared" si="66"/>
        <v>0.66</v>
      </c>
      <c r="X48">
        <f t="shared" si="66"/>
        <v>0.66</v>
      </c>
      <c r="Y48">
        <f t="shared" si="66"/>
        <v>0.66</v>
      </c>
      <c r="Z48">
        <f t="shared" si="66"/>
        <v>0.66</v>
      </c>
      <c r="AA48">
        <f t="shared" si="66"/>
        <v>0.66</v>
      </c>
      <c r="AB48">
        <f t="shared" si="66"/>
        <v>0.66</v>
      </c>
      <c r="AC48">
        <f t="shared" si="66"/>
        <v>0.66</v>
      </c>
      <c r="AD48">
        <f t="shared" si="66"/>
        <v>0.66</v>
      </c>
      <c r="AE48">
        <f t="shared" si="48"/>
        <v>0.66</v>
      </c>
      <c r="AF48">
        <f t="shared" si="49"/>
        <v>0.66</v>
      </c>
      <c r="AG48">
        <f t="shared" si="50"/>
        <v>0.66</v>
      </c>
      <c r="AH48">
        <f t="shared" si="51"/>
        <v>0.66</v>
      </c>
      <c r="AI48">
        <f t="shared" si="52"/>
        <v>0.66</v>
      </c>
      <c r="AJ48">
        <f t="shared" si="53"/>
        <v>0.66</v>
      </c>
      <c r="AK48">
        <f t="shared" si="54"/>
        <v>0.66</v>
      </c>
      <c r="AL48">
        <f t="shared" si="55"/>
        <v>0.66</v>
      </c>
      <c r="AM48">
        <f t="shared" si="56"/>
        <v>0.66</v>
      </c>
      <c r="AN48">
        <f t="shared" si="57"/>
        <v>0.66</v>
      </c>
      <c r="AR48" s="302">
        <f t="shared" si="58"/>
        <v>9999</v>
      </c>
      <c r="AS48">
        <f t="shared" ref="AS48:BQ48" si="67">AR48</f>
        <v>9999</v>
      </c>
      <c r="AT48">
        <f t="shared" si="67"/>
        <v>9999</v>
      </c>
      <c r="AU48">
        <f t="shared" si="67"/>
        <v>9999</v>
      </c>
      <c r="AV48">
        <f t="shared" si="67"/>
        <v>9999</v>
      </c>
      <c r="AW48">
        <f t="shared" si="67"/>
        <v>9999</v>
      </c>
      <c r="AX48">
        <f t="shared" si="67"/>
        <v>9999</v>
      </c>
      <c r="AY48">
        <f t="shared" si="67"/>
        <v>9999</v>
      </c>
      <c r="AZ48">
        <f t="shared" si="67"/>
        <v>9999</v>
      </c>
      <c r="BA48">
        <f t="shared" si="67"/>
        <v>9999</v>
      </c>
      <c r="BB48">
        <f t="shared" si="67"/>
        <v>9999</v>
      </c>
      <c r="BC48">
        <f t="shared" si="67"/>
        <v>9999</v>
      </c>
      <c r="BD48">
        <f t="shared" si="67"/>
        <v>9999</v>
      </c>
      <c r="BE48">
        <f t="shared" si="67"/>
        <v>9999</v>
      </c>
      <c r="BF48">
        <f t="shared" si="67"/>
        <v>9999</v>
      </c>
      <c r="BG48">
        <f t="shared" si="67"/>
        <v>9999</v>
      </c>
      <c r="BH48">
        <f t="shared" si="67"/>
        <v>9999</v>
      </c>
      <c r="BI48">
        <f t="shared" si="67"/>
        <v>9999</v>
      </c>
      <c r="BJ48">
        <f t="shared" si="67"/>
        <v>9999</v>
      </c>
      <c r="BK48">
        <f t="shared" si="67"/>
        <v>9999</v>
      </c>
      <c r="BL48">
        <f t="shared" si="67"/>
        <v>9999</v>
      </c>
      <c r="BM48">
        <f t="shared" si="67"/>
        <v>9999</v>
      </c>
      <c r="BN48">
        <f t="shared" si="67"/>
        <v>9999</v>
      </c>
      <c r="BO48">
        <f t="shared" si="67"/>
        <v>9999</v>
      </c>
      <c r="BP48">
        <f t="shared" si="67"/>
        <v>9999</v>
      </c>
      <c r="BQ48">
        <f t="shared" si="67"/>
        <v>9999</v>
      </c>
    </row>
    <row r="49" spans="1:69" x14ac:dyDescent="0.35">
      <c r="A49" t="str">
        <f>'Techs-Fuels Updated'!D6</f>
        <v>ALPHYDMNI1</v>
      </c>
      <c r="B49" s="17">
        <f>'Techs-Fuels Updated'!X6</f>
        <v>99999</v>
      </c>
      <c r="C49" s="302">
        <f>'Techs-Fuels Updated'!Y6</f>
        <v>0.66</v>
      </c>
      <c r="D49" s="1" t="str">
        <f t="shared" si="60"/>
        <v>[region,ALPHYDMNI1,*,*]:</v>
      </c>
      <c r="E49" s="17">
        <f t="shared" si="61"/>
        <v>99999</v>
      </c>
      <c r="F49">
        <f t="shared" ref="F49:AD49" si="68">E49</f>
        <v>99999</v>
      </c>
      <c r="G49">
        <f t="shared" si="68"/>
        <v>99999</v>
      </c>
      <c r="H49">
        <f t="shared" si="68"/>
        <v>99999</v>
      </c>
      <c r="I49">
        <f t="shared" si="68"/>
        <v>99999</v>
      </c>
      <c r="J49">
        <f t="shared" si="68"/>
        <v>99999</v>
      </c>
      <c r="K49">
        <f t="shared" si="68"/>
        <v>99999</v>
      </c>
      <c r="L49">
        <f t="shared" si="68"/>
        <v>99999</v>
      </c>
      <c r="M49">
        <f t="shared" si="68"/>
        <v>99999</v>
      </c>
      <c r="N49">
        <f t="shared" si="68"/>
        <v>99999</v>
      </c>
      <c r="O49">
        <f t="shared" si="68"/>
        <v>99999</v>
      </c>
      <c r="P49">
        <f t="shared" si="68"/>
        <v>99999</v>
      </c>
      <c r="Q49">
        <f t="shared" si="68"/>
        <v>99999</v>
      </c>
      <c r="R49">
        <f t="shared" si="68"/>
        <v>99999</v>
      </c>
      <c r="S49">
        <f t="shared" si="68"/>
        <v>99999</v>
      </c>
      <c r="T49">
        <f t="shared" si="68"/>
        <v>99999</v>
      </c>
      <c r="U49">
        <f t="shared" si="68"/>
        <v>99999</v>
      </c>
      <c r="V49">
        <f t="shared" si="68"/>
        <v>99999</v>
      </c>
      <c r="W49">
        <f t="shared" si="68"/>
        <v>99999</v>
      </c>
      <c r="X49">
        <f t="shared" si="68"/>
        <v>99999</v>
      </c>
      <c r="Y49">
        <f t="shared" si="68"/>
        <v>99999</v>
      </c>
      <c r="Z49">
        <f t="shared" si="68"/>
        <v>99999</v>
      </c>
      <c r="AA49">
        <f t="shared" si="68"/>
        <v>99999</v>
      </c>
      <c r="AB49">
        <f t="shared" si="68"/>
        <v>99999</v>
      </c>
      <c r="AC49">
        <f t="shared" si="68"/>
        <v>99999</v>
      </c>
      <c r="AD49">
        <f t="shared" si="68"/>
        <v>99999</v>
      </c>
      <c r="AE49">
        <f t="shared" si="48"/>
        <v>99999</v>
      </c>
      <c r="AF49">
        <f t="shared" si="49"/>
        <v>99999</v>
      </c>
      <c r="AG49">
        <f t="shared" si="50"/>
        <v>99999</v>
      </c>
      <c r="AH49">
        <f t="shared" si="51"/>
        <v>99999</v>
      </c>
      <c r="AI49">
        <f t="shared" si="52"/>
        <v>99999</v>
      </c>
      <c r="AJ49">
        <f t="shared" si="53"/>
        <v>99999</v>
      </c>
      <c r="AK49">
        <f t="shared" si="54"/>
        <v>99999</v>
      </c>
      <c r="AL49">
        <f t="shared" si="55"/>
        <v>99999</v>
      </c>
      <c r="AM49">
        <f t="shared" si="56"/>
        <v>99999</v>
      </c>
      <c r="AN49">
        <f t="shared" si="57"/>
        <v>99999</v>
      </c>
      <c r="AR49" s="302">
        <f t="shared" si="58"/>
        <v>0.66</v>
      </c>
      <c r="AS49">
        <f t="shared" ref="AS49:BQ49" si="69">AR49</f>
        <v>0.66</v>
      </c>
      <c r="AT49">
        <f t="shared" si="69"/>
        <v>0.66</v>
      </c>
      <c r="AU49">
        <f t="shared" si="69"/>
        <v>0.66</v>
      </c>
      <c r="AV49">
        <f t="shared" si="69"/>
        <v>0.66</v>
      </c>
      <c r="AW49">
        <f t="shared" si="69"/>
        <v>0.66</v>
      </c>
      <c r="AX49">
        <f t="shared" si="69"/>
        <v>0.66</v>
      </c>
      <c r="AY49">
        <f t="shared" si="69"/>
        <v>0.66</v>
      </c>
      <c r="AZ49">
        <f t="shared" si="69"/>
        <v>0.66</v>
      </c>
      <c r="BA49">
        <f t="shared" si="69"/>
        <v>0.66</v>
      </c>
      <c r="BB49">
        <f t="shared" si="69"/>
        <v>0.66</v>
      </c>
      <c r="BC49">
        <f t="shared" si="69"/>
        <v>0.66</v>
      </c>
      <c r="BD49">
        <f t="shared" si="69"/>
        <v>0.66</v>
      </c>
      <c r="BE49">
        <f t="shared" si="69"/>
        <v>0.66</v>
      </c>
      <c r="BF49">
        <f t="shared" si="69"/>
        <v>0.66</v>
      </c>
      <c r="BG49">
        <f t="shared" si="69"/>
        <v>0.66</v>
      </c>
      <c r="BH49">
        <f t="shared" si="69"/>
        <v>0.66</v>
      </c>
      <c r="BI49">
        <f t="shared" si="69"/>
        <v>0.66</v>
      </c>
      <c r="BJ49">
        <f t="shared" si="69"/>
        <v>0.66</v>
      </c>
      <c r="BK49">
        <f t="shared" si="69"/>
        <v>0.66</v>
      </c>
      <c r="BL49">
        <f t="shared" si="69"/>
        <v>0.66</v>
      </c>
      <c r="BM49">
        <f t="shared" si="69"/>
        <v>0.66</v>
      </c>
      <c r="BN49">
        <f t="shared" si="69"/>
        <v>0.66</v>
      </c>
      <c r="BO49">
        <f t="shared" si="69"/>
        <v>0.66</v>
      </c>
      <c r="BP49">
        <f t="shared" si="69"/>
        <v>0.66</v>
      </c>
      <c r="BQ49">
        <f t="shared" si="69"/>
        <v>0.66</v>
      </c>
    </row>
    <row r="50" spans="1:69" x14ac:dyDescent="0.35">
      <c r="A50" t="str">
        <f>'Techs-Fuels Updated'!D7</f>
        <v>ALPHYDMHI2</v>
      </c>
      <c r="B50" s="17">
        <f>'Techs-Fuels Updated'!X7</f>
        <v>99999</v>
      </c>
      <c r="C50" s="302">
        <f>'Techs-Fuels Updated'!Y7</f>
        <v>0.66</v>
      </c>
      <c r="D50" s="1" t="str">
        <f t="shared" si="60"/>
        <v>[region,ALPHYDMHI2,*,*]:</v>
      </c>
      <c r="E50" s="17">
        <f t="shared" si="61"/>
        <v>99999</v>
      </c>
      <c r="F50">
        <f t="shared" ref="F50:AD50" si="70">E50</f>
        <v>99999</v>
      </c>
      <c r="G50">
        <f t="shared" si="70"/>
        <v>99999</v>
      </c>
      <c r="H50">
        <f t="shared" si="70"/>
        <v>99999</v>
      </c>
      <c r="I50">
        <f t="shared" si="70"/>
        <v>99999</v>
      </c>
      <c r="J50">
        <f t="shared" si="70"/>
        <v>99999</v>
      </c>
      <c r="K50">
        <f t="shared" si="70"/>
        <v>99999</v>
      </c>
      <c r="L50">
        <f t="shared" si="70"/>
        <v>99999</v>
      </c>
      <c r="M50">
        <f t="shared" si="70"/>
        <v>99999</v>
      </c>
      <c r="N50">
        <f t="shared" si="70"/>
        <v>99999</v>
      </c>
      <c r="O50">
        <f t="shared" si="70"/>
        <v>99999</v>
      </c>
      <c r="P50">
        <f t="shared" si="70"/>
        <v>99999</v>
      </c>
      <c r="Q50">
        <f t="shared" si="70"/>
        <v>99999</v>
      </c>
      <c r="R50">
        <f t="shared" si="70"/>
        <v>99999</v>
      </c>
      <c r="S50">
        <f t="shared" si="70"/>
        <v>99999</v>
      </c>
      <c r="T50">
        <f t="shared" si="70"/>
        <v>99999</v>
      </c>
      <c r="U50">
        <f t="shared" si="70"/>
        <v>99999</v>
      </c>
      <c r="V50">
        <f t="shared" si="70"/>
        <v>99999</v>
      </c>
      <c r="W50">
        <f t="shared" si="70"/>
        <v>99999</v>
      </c>
      <c r="X50">
        <f t="shared" si="70"/>
        <v>99999</v>
      </c>
      <c r="Y50">
        <f t="shared" si="70"/>
        <v>99999</v>
      </c>
      <c r="Z50">
        <f t="shared" si="70"/>
        <v>99999</v>
      </c>
      <c r="AA50">
        <f t="shared" si="70"/>
        <v>99999</v>
      </c>
      <c r="AB50">
        <f t="shared" si="70"/>
        <v>99999</v>
      </c>
      <c r="AC50">
        <f t="shared" si="70"/>
        <v>99999</v>
      </c>
      <c r="AD50">
        <f t="shared" si="70"/>
        <v>99999</v>
      </c>
      <c r="AE50">
        <f t="shared" si="48"/>
        <v>99999</v>
      </c>
      <c r="AF50">
        <f t="shared" si="49"/>
        <v>99999</v>
      </c>
      <c r="AG50">
        <f t="shared" si="50"/>
        <v>99999</v>
      </c>
      <c r="AH50">
        <f t="shared" si="51"/>
        <v>99999</v>
      </c>
      <c r="AI50">
        <f t="shared" si="52"/>
        <v>99999</v>
      </c>
      <c r="AJ50">
        <f t="shared" si="53"/>
        <v>99999</v>
      </c>
      <c r="AK50">
        <f t="shared" si="54"/>
        <v>99999</v>
      </c>
      <c r="AL50">
        <f t="shared" si="55"/>
        <v>99999</v>
      </c>
      <c r="AM50">
        <f t="shared" si="56"/>
        <v>99999</v>
      </c>
      <c r="AN50">
        <f t="shared" si="57"/>
        <v>99999</v>
      </c>
      <c r="AR50" s="302">
        <f t="shared" si="58"/>
        <v>0.66</v>
      </c>
      <c r="AS50">
        <f t="shared" ref="AS50:BQ50" si="71">AR50</f>
        <v>0.66</v>
      </c>
      <c r="AT50">
        <f t="shared" si="71"/>
        <v>0.66</v>
      </c>
      <c r="AU50">
        <f t="shared" si="71"/>
        <v>0.66</v>
      </c>
      <c r="AV50">
        <f t="shared" si="71"/>
        <v>0.66</v>
      </c>
      <c r="AW50">
        <f t="shared" si="71"/>
        <v>0.66</v>
      </c>
      <c r="AX50">
        <f t="shared" si="71"/>
        <v>0.66</v>
      </c>
      <c r="AY50">
        <f t="shared" si="71"/>
        <v>0.66</v>
      </c>
      <c r="AZ50">
        <f t="shared" si="71"/>
        <v>0.66</v>
      </c>
      <c r="BA50">
        <f t="shared" si="71"/>
        <v>0.66</v>
      </c>
      <c r="BB50">
        <f t="shared" si="71"/>
        <v>0.66</v>
      </c>
      <c r="BC50">
        <f t="shared" si="71"/>
        <v>0.66</v>
      </c>
      <c r="BD50">
        <f t="shared" si="71"/>
        <v>0.66</v>
      </c>
      <c r="BE50">
        <f t="shared" si="71"/>
        <v>0.66</v>
      </c>
      <c r="BF50">
        <f t="shared" si="71"/>
        <v>0.66</v>
      </c>
      <c r="BG50">
        <f t="shared" si="71"/>
        <v>0.66</v>
      </c>
      <c r="BH50">
        <f t="shared" si="71"/>
        <v>0.66</v>
      </c>
      <c r="BI50">
        <f t="shared" si="71"/>
        <v>0.66</v>
      </c>
      <c r="BJ50">
        <f t="shared" si="71"/>
        <v>0.66</v>
      </c>
      <c r="BK50">
        <f t="shared" si="71"/>
        <v>0.66</v>
      </c>
      <c r="BL50">
        <f t="shared" si="71"/>
        <v>0.66</v>
      </c>
      <c r="BM50">
        <f t="shared" si="71"/>
        <v>0.66</v>
      </c>
      <c r="BN50">
        <f t="shared" si="71"/>
        <v>0.66</v>
      </c>
      <c r="BO50">
        <f t="shared" si="71"/>
        <v>0.66</v>
      </c>
      <c r="BP50">
        <f t="shared" si="71"/>
        <v>0.66</v>
      </c>
      <c r="BQ50">
        <f t="shared" si="71"/>
        <v>0.66</v>
      </c>
    </row>
    <row r="51" spans="1:69" x14ac:dyDescent="0.35">
      <c r="A51" t="str">
        <f>'Techs-Fuels Updated'!D8</f>
        <v>ALPHYDMHI3</v>
      </c>
      <c r="B51" s="17">
        <f>'Techs-Fuels Updated'!X8</f>
        <v>99999</v>
      </c>
      <c r="C51" s="302">
        <f>'Techs-Fuels Updated'!Y8</f>
        <v>0.66</v>
      </c>
      <c r="D51" s="1" t="str">
        <f t="shared" si="60"/>
        <v>[region,ALPHYDMHI3,*,*]:</v>
      </c>
      <c r="E51" s="17">
        <f t="shared" si="61"/>
        <v>99999</v>
      </c>
      <c r="F51">
        <f t="shared" ref="F51:AD51" si="72">E51</f>
        <v>99999</v>
      </c>
      <c r="G51">
        <f t="shared" si="72"/>
        <v>99999</v>
      </c>
      <c r="H51">
        <f t="shared" si="72"/>
        <v>99999</v>
      </c>
      <c r="I51">
        <f t="shared" si="72"/>
        <v>99999</v>
      </c>
      <c r="J51">
        <f t="shared" si="72"/>
        <v>99999</v>
      </c>
      <c r="K51">
        <f t="shared" si="72"/>
        <v>99999</v>
      </c>
      <c r="L51">
        <f t="shared" si="72"/>
        <v>99999</v>
      </c>
      <c r="M51">
        <f t="shared" si="72"/>
        <v>99999</v>
      </c>
      <c r="N51">
        <f t="shared" si="72"/>
        <v>99999</v>
      </c>
      <c r="O51">
        <f t="shared" si="72"/>
        <v>99999</v>
      </c>
      <c r="P51">
        <f t="shared" si="72"/>
        <v>99999</v>
      </c>
      <c r="Q51">
        <f t="shared" si="72"/>
        <v>99999</v>
      </c>
      <c r="R51">
        <f t="shared" si="72"/>
        <v>99999</v>
      </c>
      <c r="S51">
        <f t="shared" si="72"/>
        <v>99999</v>
      </c>
      <c r="T51">
        <f t="shared" si="72"/>
        <v>99999</v>
      </c>
      <c r="U51">
        <f t="shared" si="72"/>
        <v>99999</v>
      </c>
      <c r="V51">
        <f t="shared" si="72"/>
        <v>99999</v>
      </c>
      <c r="W51">
        <f t="shared" si="72"/>
        <v>99999</v>
      </c>
      <c r="X51">
        <f t="shared" si="72"/>
        <v>99999</v>
      </c>
      <c r="Y51">
        <f t="shared" si="72"/>
        <v>99999</v>
      </c>
      <c r="Z51">
        <f t="shared" si="72"/>
        <v>99999</v>
      </c>
      <c r="AA51">
        <f t="shared" si="72"/>
        <v>99999</v>
      </c>
      <c r="AB51">
        <f t="shared" si="72"/>
        <v>99999</v>
      </c>
      <c r="AC51">
        <f t="shared" si="72"/>
        <v>99999</v>
      </c>
      <c r="AD51">
        <f t="shared" si="72"/>
        <v>99999</v>
      </c>
      <c r="AE51">
        <f t="shared" si="48"/>
        <v>99999</v>
      </c>
      <c r="AF51">
        <f t="shared" si="49"/>
        <v>99999</v>
      </c>
      <c r="AG51">
        <f t="shared" si="50"/>
        <v>99999</v>
      </c>
      <c r="AH51">
        <f t="shared" si="51"/>
        <v>99999</v>
      </c>
      <c r="AI51">
        <f t="shared" si="52"/>
        <v>99999</v>
      </c>
      <c r="AJ51">
        <f t="shared" si="53"/>
        <v>99999</v>
      </c>
      <c r="AK51">
        <f t="shared" si="54"/>
        <v>99999</v>
      </c>
      <c r="AL51">
        <f t="shared" si="55"/>
        <v>99999</v>
      </c>
      <c r="AM51">
        <f t="shared" si="56"/>
        <v>99999</v>
      </c>
      <c r="AN51">
        <f t="shared" si="57"/>
        <v>99999</v>
      </c>
      <c r="AR51" s="302">
        <f t="shared" si="58"/>
        <v>0.66</v>
      </c>
      <c r="AS51">
        <f t="shared" ref="AS51:BQ51" si="73">AR51</f>
        <v>0.66</v>
      </c>
      <c r="AT51">
        <f t="shared" si="73"/>
        <v>0.66</v>
      </c>
      <c r="AU51">
        <f t="shared" si="73"/>
        <v>0.66</v>
      </c>
      <c r="AV51">
        <f t="shared" si="73"/>
        <v>0.66</v>
      </c>
      <c r="AW51">
        <f t="shared" si="73"/>
        <v>0.66</v>
      </c>
      <c r="AX51">
        <f t="shared" si="73"/>
        <v>0.66</v>
      </c>
      <c r="AY51">
        <f t="shared" si="73"/>
        <v>0.66</v>
      </c>
      <c r="AZ51">
        <f t="shared" si="73"/>
        <v>0.66</v>
      </c>
      <c r="BA51">
        <f t="shared" si="73"/>
        <v>0.66</v>
      </c>
      <c r="BB51">
        <f t="shared" si="73"/>
        <v>0.66</v>
      </c>
      <c r="BC51">
        <f t="shared" si="73"/>
        <v>0.66</v>
      </c>
      <c r="BD51">
        <f t="shared" si="73"/>
        <v>0.66</v>
      </c>
      <c r="BE51">
        <f t="shared" si="73"/>
        <v>0.66</v>
      </c>
      <c r="BF51">
        <f t="shared" si="73"/>
        <v>0.66</v>
      </c>
      <c r="BG51">
        <f t="shared" si="73"/>
        <v>0.66</v>
      </c>
      <c r="BH51">
        <f t="shared" si="73"/>
        <v>0.66</v>
      </c>
      <c r="BI51">
        <f t="shared" si="73"/>
        <v>0.66</v>
      </c>
      <c r="BJ51">
        <f t="shared" si="73"/>
        <v>0.66</v>
      </c>
      <c r="BK51">
        <f t="shared" si="73"/>
        <v>0.66</v>
      </c>
      <c r="BL51">
        <f t="shared" si="73"/>
        <v>0.66</v>
      </c>
      <c r="BM51">
        <f t="shared" si="73"/>
        <v>0.66</v>
      </c>
      <c r="BN51">
        <f t="shared" si="73"/>
        <v>0.66</v>
      </c>
      <c r="BO51">
        <f t="shared" si="73"/>
        <v>0.66</v>
      </c>
      <c r="BP51">
        <f t="shared" si="73"/>
        <v>0.66</v>
      </c>
      <c r="BQ51">
        <f t="shared" si="73"/>
        <v>0.66</v>
      </c>
    </row>
    <row r="52" spans="1:69" x14ac:dyDescent="0.35">
      <c r="A52" t="str">
        <f>'Techs-Fuels Updated'!D9</f>
        <v>ALPHYDMHI4</v>
      </c>
      <c r="B52" s="17">
        <f>'Techs-Fuels Updated'!X9</f>
        <v>99999</v>
      </c>
      <c r="C52" s="302">
        <f>'Techs-Fuels Updated'!Y9</f>
        <v>0.66</v>
      </c>
      <c r="D52" s="1" t="str">
        <f t="shared" si="60"/>
        <v>[region,ALPHYDMHI4,*,*]:</v>
      </c>
      <c r="E52" s="17">
        <f t="shared" si="61"/>
        <v>99999</v>
      </c>
      <c r="F52">
        <f t="shared" ref="F52:AD52" si="74">E52</f>
        <v>99999</v>
      </c>
      <c r="G52">
        <f t="shared" si="74"/>
        <v>99999</v>
      </c>
      <c r="H52">
        <f t="shared" si="74"/>
        <v>99999</v>
      </c>
      <c r="I52">
        <f t="shared" si="74"/>
        <v>99999</v>
      </c>
      <c r="J52">
        <f t="shared" si="74"/>
        <v>99999</v>
      </c>
      <c r="K52">
        <f t="shared" si="74"/>
        <v>99999</v>
      </c>
      <c r="L52">
        <f t="shared" si="74"/>
        <v>99999</v>
      </c>
      <c r="M52">
        <f t="shared" si="74"/>
        <v>99999</v>
      </c>
      <c r="N52">
        <f t="shared" si="74"/>
        <v>99999</v>
      </c>
      <c r="O52">
        <f t="shared" si="74"/>
        <v>99999</v>
      </c>
      <c r="P52">
        <f t="shared" si="74"/>
        <v>99999</v>
      </c>
      <c r="Q52">
        <f t="shared" si="74"/>
        <v>99999</v>
      </c>
      <c r="R52">
        <f t="shared" si="74"/>
        <v>99999</v>
      </c>
      <c r="S52">
        <f t="shared" si="74"/>
        <v>99999</v>
      </c>
      <c r="T52">
        <f t="shared" si="74"/>
        <v>99999</v>
      </c>
      <c r="U52">
        <f t="shared" si="74"/>
        <v>99999</v>
      </c>
      <c r="V52">
        <f t="shared" si="74"/>
        <v>99999</v>
      </c>
      <c r="W52">
        <f t="shared" si="74"/>
        <v>99999</v>
      </c>
      <c r="X52">
        <f t="shared" si="74"/>
        <v>99999</v>
      </c>
      <c r="Y52">
        <f t="shared" si="74"/>
        <v>99999</v>
      </c>
      <c r="Z52">
        <f t="shared" si="74"/>
        <v>99999</v>
      </c>
      <c r="AA52">
        <f t="shared" si="74"/>
        <v>99999</v>
      </c>
      <c r="AB52">
        <f t="shared" si="74"/>
        <v>99999</v>
      </c>
      <c r="AC52">
        <f t="shared" si="74"/>
        <v>99999</v>
      </c>
      <c r="AD52">
        <f t="shared" si="74"/>
        <v>99999</v>
      </c>
      <c r="AE52">
        <f t="shared" si="48"/>
        <v>99999</v>
      </c>
      <c r="AF52">
        <f t="shared" si="49"/>
        <v>99999</v>
      </c>
      <c r="AG52">
        <f t="shared" si="50"/>
        <v>99999</v>
      </c>
      <c r="AH52">
        <f t="shared" si="51"/>
        <v>99999</v>
      </c>
      <c r="AI52">
        <f t="shared" si="52"/>
        <v>99999</v>
      </c>
      <c r="AJ52">
        <f t="shared" si="53"/>
        <v>99999</v>
      </c>
      <c r="AK52">
        <f t="shared" si="54"/>
        <v>99999</v>
      </c>
      <c r="AL52">
        <f t="shared" si="55"/>
        <v>99999</v>
      </c>
      <c r="AM52">
        <f t="shared" si="56"/>
        <v>99999</v>
      </c>
      <c r="AN52">
        <f t="shared" si="57"/>
        <v>99999</v>
      </c>
      <c r="AR52" s="302">
        <f t="shared" si="58"/>
        <v>0.66</v>
      </c>
      <c r="AS52">
        <f t="shared" ref="AS52:BQ52" si="75">AR52</f>
        <v>0.66</v>
      </c>
      <c r="AT52">
        <f t="shared" si="75"/>
        <v>0.66</v>
      </c>
      <c r="AU52">
        <f t="shared" si="75"/>
        <v>0.66</v>
      </c>
      <c r="AV52">
        <f t="shared" si="75"/>
        <v>0.66</v>
      </c>
      <c r="AW52">
        <f t="shared" si="75"/>
        <v>0.66</v>
      </c>
      <c r="AX52">
        <f t="shared" si="75"/>
        <v>0.66</v>
      </c>
      <c r="AY52">
        <f t="shared" si="75"/>
        <v>0.66</v>
      </c>
      <c r="AZ52">
        <f t="shared" si="75"/>
        <v>0.66</v>
      </c>
      <c r="BA52">
        <f t="shared" si="75"/>
        <v>0.66</v>
      </c>
      <c r="BB52">
        <f t="shared" si="75"/>
        <v>0.66</v>
      </c>
      <c r="BC52">
        <f t="shared" si="75"/>
        <v>0.66</v>
      </c>
      <c r="BD52">
        <f t="shared" si="75"/>
        <v>0.66</v>
      </c>
      <c r="BE52">
        <f t="shared" si="75"/>
        <v>0.66</v>
      </c>
      <c r="BF52">
        <f t="shared" si="75"/>
        <v>0.66</v>
      </c>
      <c r="BG52">
        <f t="shared" si="75"/>
        <v>0.66</v>
      </c>
      <c r="BH52">
        <f t="shared" si="75"/>
        <v>0.66</v>
      </c>
      <c r="BI52">
        <f t="shared" si="75"/>
        <v>0.66</v>
      </c>
      <c r="BJ52">
        <f t="shared" si="75"/>
        <v>0.66</v>
      </c>
      <c r="BK52">
        <f t="shared" si="75"/>
        <v>0.66</v>
      </c>
      <c r="BL52">
        <f t="shared" si="75"/>
        <v>0.66</v>
      </c>
      <c r="BM52">
        <f t="shared" si="75"/>
        <v>0.66</v>
      </c>
      <c r="BN52">
        <f t="shared" si="75"/>
        <v>0.66</v>
      </c>
      <c r="BO52">
        <f t="shared" si="75"/>
        <v>0.66</v>
      </c>
      <c r="BP52">
        <f t="shared" si="75"/>
        <v>0.66</v>
      </c>
      <c r="BQ52">
        <f t="shared" si="75"/>
        <v>0.66</v>
      </c>
    </row>
    <row r="53" spans="1:69" x14ac:dyDescent="0.35">
      <c r="A53" t="str">
        <f>'Techs-Fuels Updated'!D10</f>
        <v>ALPHYDMHO0</v>
      </c>
      <c r="B53" s="17">
        <f>'Techs-Fuels Updated'!X10</f>
        <v>0.66</v>
      </c>
      <c r="C53" s="302">
        <f>'Techs-Fuels Updated'!Y10</f>
        <v>9999</v>
      </c>
      <c r="D53" s="1" t="str">
        <f t="shared" si="60"/>
        <v>[region,ALPHYDMHO0,*,*]:</v>
      </c>
      <c r="E53" s="17">
        <f t="shared" si="61"/>
        <v>0.66</v>
      </c>
      <c r="F53">
        <f t="shared" ref="F53:AD53" si="76">E53</f>
        <v>0.66</v>
      </c>
      <c r="G53">
        <f t="shared" si="76"/>
        <v>0.66</v>
      </c>
      <c r="H53">
        <f t="shared" si="76"/>
        <v>0.66</v>
      </c>
      <c r="I53">
        <f t="shared" si="76"/>
        <v>0.66</v>
      </c>
      <c r="J53">
        <f t="shared" si="76"/>
        <v>0.66</v>
      </c>
      <c r="K53">
        <f t="shared" si="76"/>
        <v>0.66</v>
      </c>
      <c r="L53">
        <f t="shared" si="76"/>
        <v>0.66</v>
      </c>
      <c r="M53">
        <f t="shared" si="76"/>
        <v>0.66</v>
      </c>
      <c r="N53">
        <f t="shared" si="76"/>
        <v>0.66</v>
      </c>
      <c r="O53">
        <f t="shared" si="76"/>
        <v>0.66</v>
      </c>
      <c r="P53">
        <f t="shared" si="76"/>
        <v>0.66</v>
      </c>
      <c r="Q53">
        <f t="shared" si="76"/>
        <v>0.66</v>
      </c>
      <c r="R53">
        <f t="shared" si="76"/>
        <v>0.66</v>
      </c>
      <c r="S53">
        <f t="shared" si="76"/>
        <v>0.66</v>
      </c>
      <c r="T53">
        <f t="shared" si="76"/>
        <v>0.66</v>
      </c>
      <c r="U53">
        <f t="shared" si="76"/>
        <v>0.66</v>
      </c>
      <c r="V53">
        <f t="shared" si="76"/>
        <v>0.66</v>
      </c>
      <c r="W53">
        <f t="shared" si="76"/>
        <v>0.66</v>
      </c>
      <c r="X53">
        <f t="shared" si="76"/>
        <v>0.66</v>
      </c>
      <c r="Y53">
        <f t="shared" si="76"/>
        <v>0.66</v>
      </c>
      <c r="Z53">
        <f t="shared" si="76"/>
        <v>0.66</v>
      </c>
      <c r="AA53">
        <f t="shared" si="76"/>
        <v>0.66</v>
      </c>
      <c r="AB53">
        <f t="shared" si="76"/>
        <v>0.66</v>
      </c>
      <c r="AC53">
        <f t="shared" si="76"/>
        <v>0.66</v>
      </c>
      <c r="AD53">
        <f t="shared" si="76"/>
        <v>0.66</v>
      </c>
      <c r="AE53">
        <f t="shared" si="48"/>
        <v>0.66</v>
      </c>
      <c r="AF53">
        <f t="shared" si="49"/>
        <v>0.66</v>
      </c>
      <c r="AG53">
        <f t="shared" si="50"/>
        <v>0.66</v>
      </c>
      <c r="AH53">
        <f t="shared" si="51"/>
        <v>0.66</v>
      </c>
      <c r="AI53">
        <f t="shared" si="52"/>
        <v>0.66</v>
      </c>
      <c r="AJ53">
        <f t="shared" si="53"/>
        <v>0.66</v>
      </c>
      <c r="AK53">
        <f t="shared" si="54"/>
        <v>0.66</v>
      </c>
      <c r="AL53">
        <f t="shared" si="55"/>
        <v>0.66</v>
      </c>
      <c r="AM53">
        <f t="shared" si="56"/>
        <v>0.66</v>
      </c>
      <c r="AN53">
        <f t="shared" si="57"/>
        <v>0.66</v>
      </c>
      <c r="AR53" s="302">
        <f t="shared" si="58"/>
        <v>9999</v>
      </c>
      <c r="AS53">
        <f t="shared" ref="AS53:BQ53" si="77">AR53</f>
        <v>9999</v>
      </c>
      <c r="AT53">
        <f t="shared" si="77"/>
        <v>9999</v>
      </c>
      <c r="AU53">
        <f t="shared" si="77"/>
        <v>9999</v>
      </c>
      <c r="AV53">
        <f t="shared" si="77"/>
        <v>9999</v>
      </c>
      <c r="AW53">
        <f t="shared" si="77"/>
        <v>9999</v>
      </c>
      <c r="AX53">
        <f t="shared" si="77"/>
        <v>9999</v>
      </c>
      <c r="AY53">
        <f t="shared" si="77"/>
        <v>9999</v>
      </c>
      <c r="AZ53">
        <f t="shared" si="77"/>
        <v>9999</v>
      </c>
      <c r="BA53">
        <f t="shared" si="77"/>
        <v>9999</v>
      </c>
      <c r="BB53">
        <f t="shared" si="77"/>
        <v>9999</v>
      </c>
      <c r="BC53">
        <f t="shared" si="77"/>
        <v>9999</v>
      </c>
      <c r="BD53">
        <f t="shared" si="77"/>
        <v>9999</v>
      </c>
      <c r="BE53">
        <f t="shared" si="77"/>
        <v>9999</v>
      </c>
      <c r="BF53">
        <f t="shared" si="77"/>
        <v>9999</v>
      </c>
      <c r="BG53">
        <f t="shared" si="77"/>
        <v>9999</v>
      </c>
      <c r="BH53">
        <f t="shared" si="77"/>
        <v>9999</v>
      </c>
      <c r="BI53">
        <f t="shared" si="77"/>
        <v>9999</v>
      </c>
      <c r="BJ53">
        <f t="shared" si="77"/>
        <v>9999</v>
      </c>
      <c r="BK53">
        <f t="shared" si="77"/>
        <v>9999</v>
      </c>
      <c r="BL53">
        <f t="shared" si="77"/>
        <v>9999</v>
      </c>
      <c r="BM53">
        <f t="shared" si="77"/>
        <v>9999</v>
      </c>
      <c r="BN53">
        <f t="shared" si="77"/>
        <v>9999</v>
      </c>
      <c r="BO53">
        <f t="shared" si="77"/>
        <v>9999</v>
      </c>
      <c r="BP53">
        <f t="shared" si="77"/>
        <v>9999</v>
      </c>
      <c r="BQ53">
        <f t="shared" si="77"/>
        <v>9999</v>
      </c>
    </row>
    <row r="54" spans="1:69" x14ac:dyDescent="0.35">
      <c r="A54" t="str">
        <f>'Techs-Fuels Updated'!D11</f>
        <v>ALPHYDMNO0</v>
      </c>
      <c r="B54" s="17">
        <f>'Techs-Fuels Updated'!X11</f>
        <v>0.66</v>
      </c>
      <c r="C54" s="302">
        <f>'Techs-Fuels Updated'!Y11</f>
        <v>9999</v>
      </c>
      <c r="D54" s="1" t="str">
        <f t="shared" si="60"/>
        <v>[region,ALPHYDMNO0,*,*]:</v>
      </c>
      <c r="E54" s="17">
        <f t="shared" si="61"/>
        <v>0.66</v>
      </c>
      <c r="F54">
        <f t="shared" ref="F54:AD54" si="78">E54</f>
        <v>0.66</v>
      </c>
      <c r="G54">
        <f t="shared" si="78"/>
        <v>0.66</v>
      </c>
      <c r="H54">
        <f t="shared" si="78"/>
        <v>0.66</v>
      </c>
      <c r="I54">
        <f t="shared" si="78"/>
        <v>0.66</v>
      </c>
      <c r="J54">
        <f t="shared" si="78"/>
        <v>0.66</v>
      </c>
      <c r="K54">
        <f t="shared" si="78"/>
        <v>0.66</v>
      </c>
      <c r="L54">
        <f t="shared" si="78"/>
        <v>0.66</v>
      </c>
      <c r="M54">
        <f t="shared" si="78"/>
        <v>0.66</v>
      </c>
      <c r="N54">
        <f t="shared" si="78"/>
        <v>0.66</v>
      </c>
      <c r="O54">
        <f t="shared" si="78"/>
        <v>0.66</v>
      </c>
      <c r="P54">
        <f t="shared" si="78"/>
        <v>0.66</v>
      </c>
      <c r="Q54">
        <f t="shared" si="78"/>
        <v>0.66</v>
      </c>
      <c r="R54">
        <f t="shared" si="78"/>
        <v>0.66</v>
      </c>
      <c r="S54">
        <f t="shared" si="78"/>
        <v>0.66</v>
      </c>
      <c r="T54">
        <f t="shared" si="78"/>
        <v>0.66</v>
      </c>
      <c r="U54">
        <f t="shared" si="78"/>
        <v>0.66</v>
      </c>
      <c r="V54">
        <f t="shared" si="78"/>
        <v>0.66</v>
      </c>
      <c r="W54">
        <f t="shared" si="78"/>
        <v>0.66</v>
      </c>
      <c r="X54">
        <f t="shared" si="78"/>
        <v>0.66</v>
      </c>
      <c r="Y54">
        <f t="shared" si="78"/>
        <v>0.66</v>
      </c>
      <c r="Z54">
        <f t="shared" si="78"/>
        <v>0.66</v>
      </c>
      <c r="AA54">
        <f t="shared" si="78"/>
        <v>0.66</v>
      </c>
      <c r="AB54">
        <f t="shared" si="78"/>
        <v>0.66</v>
      </c>
      <c r="AC54">
        <f t="shared" si="78"/>
        <v>0.66</v>
      </c>
      <c r="AD54">
        <f t="shared" si="78"/>
        <v>0.66</v>
      </c>
      <c r="AE54">
        <f t="shared" si="48"/>
        <v>0.66</v>
      </c>
      <c r="AF54">
        <f t="shared" si="49"/>
        <v>0.66</v>
      </c>
      <c r="AG54">
        <f t="shared" si="50"/>
        <v>0.66</v>
      </c>
      <c r="AH54">
        <f t="shared" si="51"/>
        <v>0.66</v>
      </c>
      <c r="AI54">
        <f t="shared" si="52"/>
        <v>0.66</v>
      </c>
      <c r="AJ54">
        <f t="shared" si="53"/>
        <v>0.66</v>
      </c>
      <c r="AK54">
        <f t="shared" si="54"/>
        <v>0.66</v>
      </c>
      <c r="AL54">
        <f t="shared" si="55"/>
        <v>0.66</v>
      </c>
      <c r="AM54">
        <f t="shared" si="56"/>
        <v>0.66</v>
      </c>
      <c r="AN54">
        <f t="shared" si="57"/>
        <v>0.66</v>
      </c>
      <c r="AR54" s="302">
        <f t="shared" si="58"/>
        <v>9999</v>
      </c>
      <c r="AS54">
        <f t="shared" ref="AS54:BQ54" si="79">AR54</f>
        <v>9999</v>
      </c>
      <c r="AT54">
        <f t="shared" si="79"/>
        <v>9999</v>
      </c>
      <c r="AU54">
        <f t="shared" si="79"/>
        <v>9999</v>
      </c>
      <c r="AV54">
        <f t="shared" si="79"/>
        <v>9999</v>
      </c>
      <c r="AW54">
        <f t="shared" si="79"/>
        <v>9999</v>
      </c>
      <c r="AX54">
        <f t="shared" si="79"/>
        <v>9999</v>
      </c>
      <c r="AY54">
        <f t="shared" si="79"/>
        <v>9999</v>
      </c>
      <c r="AZ54">
        <f t="shared" si="79"/>
        <v>9999</v>
      </c>
      <c r="BA54">
        <f t="shared" si="79"/>
        <v>9999</v>
      </c>
      <c r="BB54">
        <f t="shared" si="79"/>
        <v>9999</v>
      </c>
      <c r="BC54">
        <f t="shared" si="79"/>
        <v>9999</v>
      </c>
      <c r="BD54">
        <f t="shared" si="79"/>
        <v>9999</v>
      </c>
      <c r="BE54">
        <f t="shared" si="79"/>
        <v>9999</v>
      </c>
      <c r="BF54">
        <f t="shared" si="79"/>
        <v>9999</v>
      </c>
      <c r="BG54">
        <f t="shared" si="79"/>
        <v>9999</v>
      </c>
      <c r="BH54">
        <f t="shared" si="79"/>
        <v>9999</v>
      </c>
      <c r="BI54">
        <f t="shared" si="79"/>
        <v>9999</v>
      </c>
      <c r="BJ54">
        <f t="shared" si="79"/>
        <v>9999</v>
      </c>
      <c r="BK54">
        <f t="shared" si="79"/>
        <v>9999</v>
      </c>
      <c r="BL54">
        <f t="shared" si="79"/>
        <v>9999</v>
      </c>
      <c r="BM54">
        <f t="shared" si="79"/>
        <v>9999</v>
      </c>
      <c r="BN54">
        <f t="shared" si="79"/>
        <v>9999</v>
      </c>
      <c r="BO54">
        <f t="shared" si="79"/>
        <v>9999</v>
      </c>
      <c r="BP54">
        <f t="shared" si="79"/>
        <v>9999</v>
      </c>
      <c r="BQ54">
        <f t="shared" si="79"/>
        <v>9999</v>
      </c>
    </row>
    <row r="55" spans="1:69" x14ac:dyDescent="0.35">
      <c r="A55" t="str">
        <f>'Techs-Fuels Updated'!D12</f>
        <v>ALPHYRRHI0</v>
      </c>
      <c r="B55" s="17">
        <f>'Techs-Fuels Updated'!X12</f>
        <v>0.66</v>
      </c>
      <c r="C55" s="302">
        <f>'Techs-Fuels Updated'!Y12</f>
        <v>9999</v>
      </c>
      <c r="D55" s="1" t="str">
        <f t="shared" si="60"/>
        <v>[region,ALPHYRRHI0,*,*]:</v>
      </c>
      <c r="E55" s="17">
        <f t="shared" si="61"/>
        <v>0.66</v>
      </c>
      <c r="F55">
        <f t="shared" ref="F55:AD55" si="80">E55</f>
        <v>0.66</v>
      </c>
      <c r="G55">
        <f t="shared" si="80"/>
        <v>0.66</v>
      </c>
      <c r="H55">
        <f t="shared" si="80"/>
        <v>0.66</v>
      </c>
      <c r="I55">
        <f t="shared" si="80"/>
        <v>0.66</v>
      </c>
      <c r="J55">
        <f t="shared" si="80"/>
        <v>0.66</v>
      </c>
      <c r="K55">
        <f t="shared" si="80"/>
        <v>0.66</v>
      </c>
      <c r="L55">
        <f t="shared" si="80"/>
        <v>0.66</v>
      </c>
      <c r="M55">
        <f t="shared" si="80"/>
        <v>0.66</v>
      </c>
      <c r="N55">
        <f t="shared" si="80"/>
        <v>0.66</v>
      </c>
      <c r="O55">
        <f t="shared" si="80"/>
        <v>0.66</v>
      </c>
      <c r="P55">
        <f t="shared" si="80"/>
        <v>0.66</v>
      </c>
      <c r="Q55">
        <f t="shared" si="80"/>
        <v>0.66</v>
      </c>
      <c r="R55">
        <f t="shared" si="80"/>
        <v>0.66</v>
      </c>
      <c r="S55">
        <f t="shared" si="80"/>
        <v>0.66</v>
      </c>
      <c r="T55">
        <f t="shared" si="80"/>
        <v>0.66</v>
      </c>
      <c r="U55">
        <f t="shared" si="80"/>
        <v>0.66</v>
      </c>
      <c r="V55">
        <f t="shared" si="80"/>
        <v>0.66</v>
      </c>
      <c r="W55">
        <f t="shared" si="80"/>
        <v>0.66</v>
      </c>
      <c r="X55">
        <f t="shared" si="80"/>
        <v>0.66</v>
      </c>
      <c r="Y55">
        <f t="shared" si="80"/>
        <v>0.66</v>
      </c>
      <c r="Z55">
        <f t="shared" si="80"/>
        <v>0.66</v>
      </c>
      <c r="AA55">
        <f t="shared" si="80"/>
        <v>0.66</v>
      </c>
      <c r="AB55">
        <f t="shared" si="80"/>
        <v>0.66</v>
      </c>
      <c r="AC55">
        <f t="shared" si="80"/>
        <v>0.66</v>
      </c>
      <c r="AD55">
        <f t="shared" si="80"/>
        <v>0.66</v>
      </c>
      <c r="AE55">
        <f t="shared" si="48"/>
        <v>0.66</v>
      </c>
      <c r="AF55">
        <f t="shared" si="49"/>
        <v>0.66</v>
      </c>
      <c r="AG55">
        <f t="shared" si="50"/>
        <v>0.66</v>
      </c>
      <c r="AH55">
        <f t="shared" si="51"/>
        <v>0.66</v>
      </c>
      <c r="AI55">
        <f t="shared" si="52"/>
        <v>0.66</v>
      </c>
      <c r="AJ55">
        <f t="shared" si="53"/>
        <v>0.66</v>
      </c>
      <c r="AK55">
        <f t="shared" si="54"/>
        <v>0.66</v>
      </c>
      <c r="AL55">
        <f t="shared" si="55"/>
        <v>0.66</v>
      </c>
      <c r="AM55">
        <f t="shared" si="56"/>
        <v>0.66</v>
      </c>
      <c r="AN55">
        <f t="shared" si="57"/>
        <v>0.66</v>
      </c>
      <c r="AR55" s="302">
        <f t="shared" si="58"/>
        <v>9999</v>
      </c>
      <c r="AS55">
        <f t="shared" ref="AS55:BQ55" si="81">AR55</f>
        <v>9999</v>
      </c>
      <c r="AT55">
        <f t="shared" si="81"/>
        <v>9999</v>
      </c>
      <c r="AU55">
        <f t="shared" si="81"/>
        <v>9999</v>
      </c>
      <c r="AV55">
        <f t="shared" si="81"/>
        <v>9999</v>
      </c>
      <c r="AW55">
        <f t="shared" si="81"/>
        <v>9999</v>
      </c>
      <c r="AX55">
        <f t="shared" si="81"/>
        <v>9999</v>
      </c>
      <c r="AY55">
        <f t="shared" si="81"/>
        <v>9999</v>
      </c>
      <c r="AZ55">
        <f t="shared" si="81"/>
        <v>9999</v>
      </c>
      <c r="BA55">
        <f t="shared" si="81"/>
        <v>9999</v>
      </c>
      <c r="BB55">
        <f t="shared" si="81"/>
        <v>9999</v>
      </c>
      <c r="BC55">
        <f t="shared" si="81"/>
        <v>9999</v>
      </c>
      <c r="BD55">
        <f t="shared" si="81"/>
        <v>9999</v>
      </c>
      <c r="BE55">
        <f t="shared" si="81"/>
        <v>9999</v>
      </c>
      <c r="BF55">
        <f t="shared" si="81"/>
        <v>9999</v>
      </c>
      <c r="BG55">
        <f t="shared" si="81"/>
        <v>9999</v>
      </c>
      <c r="BH55">
        <f t="shared" si="81"/>
        <v>9999</v>
      </c>
      <c r="BI55">
        <f t="shared" si="81"/>
        <v>9999</v>
      </c>
      <c r="BJ55">
        <f t="shared" si="81"/>
        <v>9999</v>
      </c>
      <c r="BK55">
        <f t="shared" si="81"/>
        <v>9999</v>
      </c>
      <c r="BL55">
        <f t="shared" si="81"/>
        <v>9999</v>
      </c>
      <c r="BM55">
        <f t="shared" si="81"/>
        <v>9999</v>
      </c>
      <c r="BN55">
        <f t="shared" si="81"/>
        <v>9999</v>
      </c>
      <c r="BO55">
        <f t="shared" si="81"/>
        <v>9999</v>
      </c>
      <c r="BP55">
        <f t="shared" si="81"/>
        <v>9999</v>
      </c>
      <c r="BQ55">
        <f t="shared" si="81"/>
        <v>9999</v>
      </c>
    </row>
    <row r="56" spans="1:69" x14ac:dyDescent="0.35">
      <c r="A56" t="str">
        <f>'Techs-Fuels Updated'!D13</f>
        <v>ALPHYRRHO0</v>
      </c>
      <c r="B56" s="17">
        <f>'Techs-Fuels Updated'!X13</f>
        <v>0.66</v>
      </c>
      <c r="C56" s="302">
        <f>'Techs-Fuels Updated'!Y13</f>
        <v>9999</v>
      </c>
      <c r="D56" s="1" t="str">
        <f t="shared" si="60"/>
        <v>[region,ALPHYRRHO0,*,*]:</v>
      </c>
      <c r="E56" s="17">
        <f t="shared" si="61"/>
        <v>0.66</v>
      </c>
      <c r="F56">
        <f t="shared" ref="F56:AD56" si="82">E56</f>
        <v>0.66</v>
      </c>
      <c r="G56">
        <f t="shared" si="82"/>
        <v>0.66</v>
      </c>
      <c r="H56">
        <f t="shared" si="82"/>
        <v>0.66</v>
      </c>
      <c r="I56">
        <f t="shared" si="82"/>
        <v>0.66</v>
      </c>
      <c r="J56">
        <f t="shared" si="82"/>
        <v>0.66</v>
      </c>
      <c r="K56">
        <f t="shared" si="82"/>
        <v>0.66</v>
      </c>
      <c r="L56">
        <f t="shared" si="82"/>
        <v>0.66</v>
      </c>
      <c r="M56">
        <f t="shared" si="82"/>
        <v>0.66</v>
      </c>
      <c r="N56">
        <f t="shared" si="82"/>
        <v>0.66</v>
      </c>
      <c r="O56">
        <f t="shared" si="82"/>
        <v>0.66</v>
      </c>
      <c r="P56">
        <f t="shared" si="82"/>
        <v>0.66</v>
      </c>
      <c r="Q56">
        <f t="shared" si="82"/>
        <v>0.66</v>
      </c>
      <c r="R56">
        <f t="shared" si="82"/>
        <v>0.66</v>
      </c>
      <c r="S56">
        <f t="shared" si="82"/>
        <v>0.66</v>
      </c>
      <c r="T56">
        <f t="shared" si="82"/>
        <v>0.66</v>
      </c>
      <c r="U56">
        <f t="shared" si="82"/>
        <v>0.66</v>
      </c>
      <c r="V56">
        <f t="shared" si="82"/>
        <v>0.66</v>
      </c>
      <c r="W56">
        <f t="shared" si="82"/>
        <v>0.66</v>
      </c>
      <c r="X56">
        <f t="shared" si="82"/>
        <v>0.66</v>
      </c>
      <c r="Y56">
        <f t="shared" si="82"/>
        <v>0.66</v>
      </c>
      <c r="Z56">
        <f t="shared" si="82"/>
        <v>0.66</v>
      </c>
      <c r="AA56">
        <f t="shared" si="82"/>
        <v>0.66</v>
      </c>
      <c r="AB56">
        <f t="shared" si="82"/>
        <v>0.66</v>
      </c>
      <c r="AC56">
        <f t="shared" si="82"/>
        <v>0.66</v>
      </c>
      <c r="AD56">
        <f t="shared" si="82"/>
        <v>0.66</v>
      </c>
      <c r="AE56">
        <f t="shared" si="48"/>
        <v>0.66</v>
      </c>
      <c r="AF56">
        <f t="shared" si="49"/>
        <v>0.66</v>
      </c>
      <c r="AG56">
        <f t="shared" si="50"/>
        <v>0.66</v>
      </c>
      <c r="AH56">
        <f t="shared" si="51"/>
        <v>0.66</v>
      </c>
      <c r="AI56">
        <f t="shared" si="52"/>
        <v>0.66</v>
      </c>
      <c r="AJ56">
        <f t="shared" si="53"/>
        <v>0.66</v>
      </c>
      <c r="AK56">
        <f t="shared" si="54"/>
        <v>0.66</v>
      </c>
      <c r="AL56">
        <f t="shared" si="55"/>
        <v>0.66</v>
      </c>
      <c r="AM56">
        <f t="shared" si="56"/>
        <v>0.66</v>
      </c>
      <c r="AN56">
        <f t="shared" si="57"/>
        <v>0.66</v>
      </c>
      <c r="AR56" s="302">
        <f t="shared" si="58"/>
        <v>9999</v>
      </c>
      <c r="AS56">
        <f t="shared" ref="AS56:BQ56" si="83">AR56</f>
        <v>9999</v>
      </c>
      <c r="AT56">
        <f t="shared" si="83"/>
        <v>9999</v>
      </c>
      <c r="AU56">
        <f t="shared" si="83"/>
        <v>9999</v>
      </c>
      <c r="AV56">
        <f t="shared" si="83"/>
        <v>9999</v>
      </c>
      <c r="AW56">
        <f t="shared" si="83"/>
        <v>9999</v>
      </c>
      <c r="AX56">
        <f t="shared" si="83"/>
        <v>9999</v>
      </c>
      <c r="AY56">
        <f t="shared" si="83"/>
        <v>9999</v>
      </c>
      <c r="AZ56">
        <f t="shared" si="83"/>
        <v>9999</v>
      </c>
      <c r="BA56">
        <f t="shared" si="83"/>
        <v>9999</v>
      </c>
      <c r="BB56">
        <f t="shared" si="83"/>
        <v>9999</v>
      </c>
      <c r="BC56">
        <f t="shared" si="83"/>
        <v>9999</v>
      </c>
      <c r="BD56">
        <f t="shared" si="83"/>
        <v>9999</v>
      </c>
      <c r="BE56">
        <f t="shared" si="83"/>
        <v>9999</v>
      </c>
      <c r="BF56">
        <f t="shared" si="83"/>
        <v>9999</v>
      </c>
      <c r="BG56">
        <f t="shared" si="83"/>
        <v>9999</v>
      </c>
      <c r="BH56">
        <f t="shared" si="83"/>
        <v>9999</v>
      </c>
      <c r="BI56">
        <f t="shared" si="83"/>
        <v>9999</v>
      </c>
      <c r="BJ56">
        <f t="shared" si="83"/>
        <v>9999</v>
      </c>
      <c r="BK56">
        <f t="shared" si="83"/>
        <v>9999</v>
      </c>
      <c r="BL56">
        <f t="shared" si="83"/>
        <v>9999</v>
      </c>
      <c r="BM56">
        <f t="shared" si="83"/>
        <v>9999</v>
      </c>
      <c r="BN56">
        <f t="shared" si="83"/>
        <v>9999</v>
      </c>
      <c r="BO56">
        <f t="shared" si="83"/>
        <v>9999</v>
      </c>
      <c r="BP56">
        <f t="shared" si="83"/>
        <v>9999</v>
      </c>
      <c r="BQ56">
        <f t="shared" si="83"/>
        <v>9999</v>
      </c>
    </row>
    <row r="57" spans="1:69" x14ac:dyDescent="0.35">
      <c r="A57" t="str">
        <f>'Techs-Fuels Updated'!D14</f>
        <v>ALPHYSHHI0</v>
      </c>
      <c r="B57" s="17">
        <f>'Techs-Fuels Updated'!X14</f>
        <v>0.66</v>
      </c>
      <c r="C57" s="302">
        <f>'Techs-Fuels Updated'!Y14</f>
        <v>9999</v>
      </c>
      <c r="D57" s="1" t="str">
        <f t="shared" si="60"/>
        <v>[region,ALPHYSHHI0,*,*]:</v>
      </c>
      <c r="E57" s="17">
        <f t="shared" si="61"/>
        <v>0.66</v>
      </c>
      <c r="F57">
        <f t="shared" ref="F57:AD57" si="84">E57</f>
        <v>0.66</v>
      </c>
      <c r="G57">
        <f t="shared" si="84"/>
        <v>0.66</v>
      </c>
      <c r="H57">
        <f t="shared" si="84"/>
        <v>0.66</v>
      </c>
      <c r="I57">
        <f t="shared" si="84"/>
        <v>0.66</v>
      </c>
      <c r="J57">
        <f t="shared" si="84"/>
        <v>0.66</v>
      </c>
      <c r="K57">
        <f t="shared" si="84"/>
        <v>0.66</v>
      </c>
      <c r="L57">
        <f t="shared" si="84"/>
        <v>0.66</v>
      </c>
      <c r="M57">
        <f t="shared" si="84"/>
        <v>0.66</v>
      </c>
      <c r="N57">
        <f t="shared" si="84"/>
        <v>0.66</v>
      </c>
      <c r="O57">
        <f t="shared" si="84"/>
        <v>0.66</v>
      </c>
      <c r="P57">
        <f t="shared" si="84"/>
        <v>0.66</v>
      </c>
      <c r="Q57">
        <f t="shared" si="84"/>
        <v>0.66</v>
      </c>
      <c r="R57">
        <f t="shared" si="84"/>
        <v>0.66</v>
      </c>
      <c r="S57">
        <f t="shared" si="84"/>
        <v>0.66</v>
      </c>
      <c r="T57">
        <f t="shared" si="84"/>
        <v>0.66</v>
      </c>
      <c r="U57">
        <f t="shared" si="84"/>
        <v>0.66</v>
      </c>
      <c r="V57">
        <f t="shared" si="84"/>
        <v>0.66</v>
      </c>
      <c r="W57">
        <f t="shared" si="84"/>
        <v>0.66</v>
      </c>
      <c r="X57">
        <f t="shared" si="84"/>
        <v>0.66</v>
      </c>
      <c r="Y57">
        <f t="shared" si="84"/>
        <v>0.66</v>
      </c>
      <c r="Z57">
        <f t="shared" si="84"/>
        <v>0.66</v>
      </c>
      <c r="AA57">
        <f t="shared" si="84"/>
        <v>0.66</v>
      </c>
      <c r="AB57">
        <f t="shared" si="84"/>
        <v>0.66</v>
      </c>
      <c r="AC57">
        <f t="shared" si="84"/>
        <v>0.66</v>
      </c>
      <c r="AD57">
        <f t="shared" si="84"/>
        <v>0.66</v>
      </c>
      <c r="AE57">
        <f t="shared" si="48"/>
        <v>0.66</v>
      </c>
      <c r="AF57">
        <f t="shared" si="49"/>
        <v>0.66</v>
      </c>
      <c r="AG57">
        <f t="shared" si="50"/>
        <v>0.66</v>
      </c>
      <c r="AH57">
        <f t="shared" si="51"/>
        <v>0.66</v>
      </c>
      <c r="AI57">
        <f t="shared" si="52"/>
        <v>0.66</v>
      </c>
      <c r="AJ57">
        <f t="shared" si="53"/>
        <v>0.66</v>
      </c>
      <c r="AK57">
        <f t="shared" si="54"/>
        <v>0.66</v>
      </c>
      <c r="AL57">
        <f t="shared" si="55"/>
        <v>0.66</v>
      </c>
      <c r="AM57">
        <f t="shared" si="56"/>
        <v>0.66</v>
      </c>
      <c r="AN57">
        <f t="shared" si="57"/>
        <v>0.66</v>
      </c>
      <c r="AR57" s="302">
        <f t="shared" si="58"/>
        <v>9999</v>
      </c>
      <c r="AS57">
        <f t="shared" ref="AS57:BQ57" si="85">AR57</f>
        <v>9999</v>
      </c>
      <c r="AT57">
        <f t="shared" si="85"/>
        <v>9999</v>
      </c>
      <c r="AU57">
        <f t="shared" si="85"/>
        <v>9999</v>
      </c>
      <c r="AV57">
        <f t="shared" si="85"/>
        <v>9999</v>
      </c>
      <c r="AW57">
        <f t="shared" si="85"/>
        <v>9999</v>
      </c>
      <c r="AX57">
        <f t="shared" si="85"/>
        <v>9999</v>
      </c>
      <c r="AY57">
        <f t="shared" si="85"/>
        <v>9999</v>
      </c>
      <c r="AZ57">
        <f t="shared" si="85"/>
        <v>9999</v>
      </c>
      <c r="BA57">
        <f t="shared" si="85"/>
        <v>9999</v>
      </c>
      <c r="BB57">
        <f t="shared" si="85"/>
        <v>9999</v>
      </c>
      <c r="BC57">
        <f t="shared" si="85"/>
        <v>9999</v>
      </c>
      <c r="BD57">
        <f t="shared" si="85"/>
        <v>9999</v>
      </c>
      <c r="BE57">
        <f t="shared" si="85"/>
        <v>9999</v>
      </c>
      <c r="BF57">
        <f t="shared" si="85"/>
        <v>9999</v>
      </c>
      <c r="BG57">
        <f t="shared" si="85"/>
        <v>9999</v>
      </c>
      <c r="BH57">
        <f t="shared" si="85"/>
        <v>9999</v>
      </c>
      <c r="BI57">
        <f t="shared" si="85"/>
        <v>9999</v>
      </c>
      <c r="BJ57">
        <f t="shared" si="85"/>
        <v>9999</v>
      </c>
      <c r="BK57">
        <f t="shared" si="85"/>
        <v>9999</v>
      </c>
      <c r="BL57">
        <f t="shared" si="85"/>
        <v>9999</v>
      </c>
      <c r="BM57">
        <f t="shared" si="85"/>
        <v>9999</v>
      </c>
      <c r="BN57">
        <f t="shared" si="85"/>
        <v>9999</v>
      </c>
      <c r="BO57">
        <f t="shared" si="85"/>
        <v>9999</v>
      </c>
      <c r="BP57">
        <f t="shared" si="85"/>
        <v>9999</v>
      </c>
      <c r="BQ57">
        <f t="shared" si="85"/>
        <v>9999</v>
      </c>
    </row>
    <row r="58" spans="1:69" x14ac:dyDescent="0.35">
      <c r="A58" t="str">
        <f>'Techs-Fuels Updated'!D15</f>
        <v>ALPHYSHHO0</v>
      </c>
      <c r="B58" s="17">
        <f>'Techs-Fuels Updated'!X15</f>
        <v>0.66</v>
      </c>
      <c r="C58" s="302">
        <f>'Techs-Fuels Updated'!Y15</f>
        <v>9999</v>
      </c>
      <c r="D58" s="1" t="str">
        <f t="shared" si="60"/>
        <v>[region,ALPHYSHHO0,*,*]:</v>
      </c>
      <c r="E58" s="17">
        <f t="shared" si="61"/>
        <v>0.66</v>
      </c>
      <c r="F58">
        <f t="shared" ref="F58:AD58" si="86">E58</f>
        <v>0.66</v>
      </c>
      <c r="G58">
        <f t="shared" si="86"/>
        <v>0.66</v>
      </c>
      <c r="H58">
        <f t="shared" si="86"/>
        <v>0.66</v>
      </c>
      <c r="I58">
        <f t="shared" si="86"/>
        <v>0.66</v>
      </c>
      <c r="J58">
        <f t="shared" si="86"/>
        <v>0.66</v>
      </c>
      <c r="K58">
        <f t="shared" si="86"/>
        <v>0.66</v>
      </c>
      <c r="L58">
        <f t="shared" si="86"/>
        <v>0.66</v>
      </c>
      <c r="M58">
        <f t="shared" si="86"/>
        <v>0.66</v>
      </c>
      <c r="N58">
        <f t="shared" si="86"/>
        <v>0.66</v>
      </c>
      <c r="O58">
        <f t="shared" si="86"/>
        <v>0.66</v>
      </c>
      <c r="P58">
        <f t="shared" si="86"/>
        <v>0.66</v>
      </c>
      <c r="Q58">
        <f t="shared" si="86"/>
        <v>0.66</v>
      </c>
      <c r="R58">
        <f t="shared" si="86"/>
        <v>0.66</v>
      </c>
      <c r="S58">
        <f t="shared" si="86"/>
        <v>0.66</v>
      </c>
      <c r="T58">
        <f t="shared" si="86"/>
        <v>0.66</v>
      </c>
      <c r="U58">
        <f t="shared" si="86"/>
        <v>0.66</v>
      </c>
      <c r="V58">
        <f t="shared" si="86"/>
        <v>0.66</v>
      </c>
      <c r="W58">
        <f t="shared" si="86"/>
        <v>0.66</v>
      </c>
      <c r="X58">
        <f t="shared" si="86"/>
        <v>0.66</v>
      </c>
      <c r="Y58">
        <f t="shared" si="86"/>
        <v>0.66</v>
      </c>
      <c r="Z58">
        <f t="shared" si="86"/>
        <v>0.66</v>
      </c>
      <c r="AA58">
        <f t="shared" si="86"/>
        <v>0.66</v>
      </c>
      <c r="AB58">
        <f t="shared" si="86"/>
        <v>0.66</v>
      </c>
      <c r="AC58">
        <f t="shared" si="86"/>
        <v>0.66</v>
      </c>
      <c r="AD58">
        <f t="shared" si="86"/>
        <v>0.66</v>
      </c>
      <c r="AE58">
        <f t="shared" si="48"/>
        <v>0.66</v>
      </c>
      <c r="AF58">
        <f t="shared" si="49"/>
        <v>0.66</v>
      </c>
      <c r="AG58">
        <f t="shared" si="50"/>
        <v>0.66</v>
      </c>
      <c r="AH58">
        <f t="shared" si="51"/>
        <v>0.66</v>
      </c>
      <c r="AI58">
        <f t="shared" si="52"/>
        <v>0.66</v>
      </c>
      <c r="AJ58">
        <f t="shared" si="53"/>
        <v>0.66</v>
      </c>
      <c r="AK58">
        <f t="shared" si="54"/>
        <v>0.66</v>
      </c>
      <c r="AL58">
        <f t="shared" si="55"/>
        <v>0.66</v>
      </c>
      <c r="AM58">
        <f t="shared" si="56"/>
        <v>0.66</v>
      </c>
      <c r="AN58">
        <f t="shared" si="57"/>
        <v>0.66</v>
      </c>
      <c r="AR58" s="302">
        <f t="shared" si="58"/>
        <v>9999</v>
      </c>
      <c r="AS58">
        <f t="shared" ref="AS58:BQ58" si="87">AR58</f>
        <v>9999</v>
      </c>
      <c r="AT58">
        <f t="shared" si="87"/>
        <v>9999</v>
      </c>
      <c r="AU58">
        <f t="shared" si="87"/>
        <v>9999</v>
      </c>
      <c r="AV58">
        <f t="shared" si="87"/>
        <v>9999</v>
      </c>
      <c r="AW58">
        <f t="shared" si="87"/>
        <v>9999</v>
      </c>
      <c r="AX58">
        <f t="shared" si="87"/>
        <v>9999</v>
      </c>
      <c r="AY58">
        <f t="shared" si="87"/>
        <v>9999</v>
      </c>
      <c r="AZ58">
        <f t="shared" si="87"/>
        <v>9999</v>
      </c>
      <c r="BA58">
        <f t="shared" si="87"/>
        <v>9999</v>
      </c>
      <c r="BB58">
        <f t="shared" si="87"/>
        <v>9999</v>
      </c>
      <c r="BC58">
        <f t="shared" si="87"/>
        <v>9999</v>
      </c>
      <c r="BD58">
        <f t="shared" si="87"/>
        <v>9999</v>
      </c>
      <c r="BE58">
        <f t="shared" si="87"/>
        <v>9999</v>
      </c>
      <c r="BF58">
        <f t="shared" si="87"/>
        <v>9999</v>
      </c>
      <c r="BG58">
        <f t="shared" si="87"/>
        <v>9999</v>
      </c>
      <c r="BH58">
        <f t="shared" si="87"/>
        <v>9999</v>
      </c>
      <c r="BI58">
        <f t="shared" si="87"/>
        <v>9999</v>
      </c>
      <c r="BJ58">
        <f t="shared" si="87"/>
        <v>9999</v>
      </c>
      <c r="BK58">
        <f t="shared" si="87"/>
        <v>9999</v>
      </c>
      <c r="BL58">
        <f t="shared" si="87"/>
        <v>9999</v>
      </c>
      <c r="BM58">
        <f t="shared" si="87"/>
        <v>9999</v>
      </c>
      <c r="BN58">
        <f t="shared" si="87"/>
        <v>9999</v>
      </c>
      <c r="BO58">
        <f t="shared" si="87"/>
        <v>9999</v>
      </c>
      <c r="BP58">
        <f t="shared" si="87"/>
        <v>9999</v>
      </c>
      <c r="BQ58">
        <f t="shared" si="87"/>
        <v>9999</v>
      </c>
    </row>
    <row r="59" spans="1:69" x14ac:dyDescent="0.35">
      <c r="A59" t="str">
        <f>'Techs-Fuels Updated'!D16</f>
        <v>ALPNGCCHO0</v>
      </c>
      <c r="B59" s="17" t="str">
        <f>'Techs-Fuels Updated'!X16</f>
        <v>Cost on imports</v>
      </c>
      <c r="C59" s="302">
        <f>'Techs-Fuels Updated'!Y16</f>
        <v>9999</v>
      </c>
      <c r="D59" s="1" t="str">
        <f t="shared" si="60"/>
        <v>[region,ALPNGCCHO0,*,*]:</v>
      </c>
      <c r="E59" s="17" t="str">
        <f t="shared" si="61"/>
        <v>Cost on imports</v>
      </c>
      <c r="F59" t="str">
        <f t="shared" ref="F59:AD59" si="88">E59</f>
        <v>Cost on imports</v>
      </c>
      <c r="G59" t="str">
        <f t="shared" si="88"/>
        <v>Cost on imports</v>
      </c>
      <c r="H59" t="str">
        <f t="shared" si="88"/>
        <v>Cost on imports</v>
      </c>
      <c r="I59" t="str">
        <f t="shared" si="88"/>
        <v>Cost on imports</v>
      </c>
      <c r="J59" t="str">
        <f t="shared" si="88"/>
        <v>Cost on imports</v>
      </c>
      <c r="K59" t="str">
        <f t="shared" si="88"/>
        <v>Cost on imports</v>
      </c>
      <c r="L59" t="str">
        <f t="shared" si="88"/>
        <v>Cost on imports</v>
      </c>
      <c r="M59" t="str">
        <f t="shared" si="88"/>
        <v>Cost on imports</v>
      </c>
      <c r="N59" t="str">
        <f t="shared" si="88"/>
        <v>Cost on imports</v>
      </c>
      <c r="O59" t="str">
        <f t="shared" si="88"/>
        <v>Cost on imports</v>
      </c>
      <c r="P59" t="str">
        <f t="shared" si="88"/>
        <v>Cost on imports</v>
      </c>
      <c r="Q59" t="str">
        <f t="shared" si="88"/>
        <v>Cost on imports</v>
      </c>
      <c r="R59" t="str">
        <f t="shared" si="88"/>
        <v>Cost on imports</v>
      </c>
      <c r="S59" t="str">
        <f t="shared" si="88"/>
        <v>Cost on imports</v>
      </c>
      <c r="T59" t="str">
        <f t="shared" si="88"/>
        <v>Cost on imports</v>
      </c>
      <c r="U59" t="str">
        <f t="shared" si="88"/>
        <v>Cost on imports</v>
      </c>
      <c r="V59" t="str">
        <f t="shared" si="88"/>
        <v>Cost on imports</v>
      </c>
      <c r="W59" t="str">
        <f t="shared" si="88"/>
        <v>Cost on imports</v>
      </c>
      <c r="X59" t="str">
        <f t="shared" si="88"/>
        <v>Cost on imports</v>
      </c>
      <c r="Y59" t="str">
        <f t="shared" si="88"/>
        <v>Cost on imports</v>
      </c>
      <c r="Z59" t="str">
        <f t="shared" si="88"/>
        <v>Cost on imports</v>
      </c>
      <c r="AA59" t="str">
        <f t="shared" si="88"/>
        <v>Cost on imports</v>
      </c>
      <c r="AB59" t="str">
        <f t="shared" si="88"/>
        <v>Cost on imports</v>
      </c>
      <c r="AC59" t="str">
        <f t="shared" si="88"/>
        <v>Cost on imports</v>
      </c>
      <c r="AD59" t="str">
        <f t="shared" si="88"/>
        <v>Cost on imports</v>
      </c>
      <c r="AE59" t="str">
        <f t="shared" si="48"/>
        <v>Cost on imports</v>
      </c>
      <c r="AF59" t="str">
        <f t="shared" si="49"/>
        <v>Cost on imports</v>
      </c>
      <c r="AG59" t="str">
        <f t="shared" si="50"/>
        <v>Cost on imports</v>
      </c>
      <c r="AH59" t="str">
        <f t="shared" si="51"/>
        <v>Cost on imports</v>
      </c>
      <c r="AI59" t="str">
        <f t="shared" si="52"/>
        <v>Cost on imports</v>
      </c>
      <c r="AJ59" t="str">
        <f t="shared" si="53"/>
        <v>Cost on imports</v>
      </c>
      <c r="AK59" t="str">
        <f t="shared" si="54"/>
        <v>Cost on imports</v>
      </c>
      <c r="AL59" t="str">
        <f t="shared" si="55"/>
        <v>Cost on imports</v>
      </c>
      <c r="AM59" t="str">
        <f t="shared" si="56"/>
        <v>Cost on imports</v>
      </c>
      <c r="AN59" t="str">
        <f t="shared" si="57"/>
        <v>Cost on imports</v>
      </c>
      <c r="AR59" s="302">
        <f t="shared" si="58"/>
        <v>9999</v>
      </c>
      <c r="AS59">
        <f t="shared" ref="AS59:BQ59" si="89">AR59</f>
        <v>9999</v>
      </c>
      <c r="AT59">
        <f t="shared" si="89"/>
        <v>9999</v>
      </c>
      <c r="AU59">
        <f t="shared" si="89"/>
        <v>9999</v>
      </c>
      <c r="AV59">
        <f t="shared" si="89"/>
        <v>9999</v>
      </c>
      <c r="AW59">
        <f t="shared" si="89"/>
        <v>9999</v>
      </c>
      <c r="AX59">
        <f t="shared" si="89"/>
        <v>9999</v>
      </c>
      <c r="AY59">
        <f t="shared" si="89"/>
        <v>9999</v>
      </c>
      <c r="AZ59">
        <f t="shared" si="89"/>
        <v>9999</v>
      </c>
      <c r="BA59">
        <f t="shared" si="89"/>
        <v>9999</v>
      </c>
      <c r="BB59">
        <f t="shared" si="89"/>
        <v>9999</v>
      </c>
      <c r="BC59">
        <f t="shared" si="89"/>
        <v>9999</v>
      </c>
      <c r="BD59">
        <f t="shared" si="89"/>
        <v>9999</v>
      </c>
      <c r="BE59">
        <f t="shared" si="89"/>
        <v>9999</v>
      </c>
      <c r="BF59">
        <f t="shared" si="89"/>
        <v>9999</v>
      </c>
      <c r="BG59">
        <f t="shared" si="89"/>
        <v>9999</v>
      </c>
      <c r="BH59">
        <f t="shared" si="89"/>
        <v>9999</v>
      </c>
      <c r="BI59">
        <f t="shared" si="89"/>
        <v>9999</v>
      </c>
      <c r="BJ59">
        <f t="shared" si="89"/>
        <v>9999</v>
      </c>
      <c r="BK59">
        <f t="shared" si="89"/>
        <v>9999</v>
      </c>
      <c r="BL59">
        <f t="shared" si="89"/>
        <v>9999</v>
      </c>
      <c r="BM59">
        <f t="shared" si="89"/>
        <v>9999</v>
      </c>
      <c r="BN59">
        <f t="shared" si="89"/>
        <v>9999</v>
      </c>
      <c r="BO59">
        <f t="shared" si="89"/>
        <v>9999</v>
      </c>
      <c r="BP59">
        <f t="shared" si="89"/>
        <v>9999</v>
      </c>
      <c r="BQ59">
        <f t="shared" si="89"/>
        <v>9999</v>
      </c>
    </row>
    <row r="60" spans="1:69" x14ac:dyDescent="0.35">
      <c r="A60" t="str">
        <f>'Techs-Fuels Updated'!D17</f>
        <v>ALPNGCCNO0</v>
      </c>
      <c r="B60" s="17" t="str">
        <f>'Techs-Fuels Updated'!X17</f>
        <v>Cost on imports</v>
      </c>
      <c r="C60" s="302">
        <f>'Techs-Fuels Updated'!Y17</f>
        <v>99999</v>
      </c>
      <c r="D60" s="1" t="str">
        <f t="shared" si="60"/>
        <v>[region,ALPNGCCNO0,*,*]:</v>
      </c>
      <c r="E60" s="17" t="str">
        <f t="shared" si="61"/>
        <v>Cost on imports</v>
      </c>
      <c r="F60" t="str">
        <f t="shared" ref="F60:AD60" si="90">E60</f>
        <v>Cost on imports</v>
      </c>
      <c r="G60" t="str">
        <f t="shared" si="90"/>
        <v>Cost on imports</v>
      </c>
      <c r="H60" t="str">
        <f t="shared" si="90"/>
        <v>Cost on imports</v>
      </c>
      <c r="I60" t="str">
        <f t="shared" si="90"/>
        <v>Cost on imports</v>
      </c>
      <c r="J60" t="str">
        <f t="shared" si="90"/>
        <v>Cost on imports</v>
      </c>
      <c r="K60" t="str">
        <f t="shared" si="90"/>
        <v>Cost on imports</v>
      </c>
      <c r="L60" t="str">
        <f t="shared" si="90"/>
        <v>Cost on imports</v>
      </c>
      <c r="M60" t="str">
        <f t="shared" si="90"/>
        <v>Cost on imports</v>
      </c>
      <c r="N60" t="str">
        <f t="shared" si="90"/>
        <v>Cost on imports</v>
      </c>
      <c r="O60" t="str">
        <f t="shared" si="90"/>
        <v>Cost on imports</v>
      </c>
      <c r="P60" t="str">
        <f t="shared" si="90"/>
        <v>Cost on imports</v>
      </c>
      <c r="Q60" t="str">
        <f t="shared" si="90"/>
        <v>Cost on imports</v>
      </c>
      <c r="R60" t="str">
        <f t="shared" si="90"/>
        <v>Cost on imports</v>
      </c>
      <c r="S60" t="str">
        <f t="shared" si="90"/>
        <v>Cost on imports</v>
      </c>
      <c r="T60" t="str">
        <f t="shared" si="90"/>
        <v>Cost on imports</v>
      </c>
      <c r="U60" t="str">
        <f t="shared" si="90"/>
        <v>Cost on imports</v>
      </c>
      <c r="V60" t="str">
        <f t="shared" si="90"/>
        <v>Cost on imports</v>
      </c>
      <c r="W60" t="str">
        <f t="shared" si="90"/>
        <v>Cost on imports</v>
      </c>
      <c r="X60" t="str">
        <f t="shared" si="90"/>
        <v>Cost on imports</v>
      </c>
      <c r="Y60" t="str">
        <f t="shared" si="90"/>
        <v>Cost on imports</v>
      </c>
      <c r="Z60" t="str">
        <f t="shared" si="90"/>
        <v>Cost on imports</v>
      </c>
      <c r="AA60" t="str">
        <f t="shared" si="90"/>
        <v>Cost on imports</v>
      </c>
      <c r="AB60" t="str">
        <f t="shared" si="90"/>
        <v>Cost on imports</v>
      </c>
      <c r="AC60" t="str">
        <f t="shared" si="90"/>
        <v>Cost on imports</v>
      </c>
      <c r="AD60" t="str">
        <f t="shared" si="90"/>
        <v>Cost on imports</v>
      </c>
      <c r="AE60" t="str">
        <f t="shared" si="48"/>
        <v>Cost on imports</v>
      </c>
      <c r="AF60" t="str">
        <f t="shared" si="49"/>
        <v>Cost on imports</v>
      </c>
      <c r="AG60" t="str">
        <f t="shared" si="50"/>
        <v>Cost on imports</v>
      </c>
      <c r="AH60" t="str">
        <f t="shared" si="51"/>
        <v>Cost on imports</v>
      </c>
      <c r="AI60" t="str">
        <f t="shared" si="52"/>
        <v>Cost on imports</v>
      </c>
      <c r="AJ60" t="str">
        <f t="shared" si="53"/>
        <v>Cost on imports</v>
      </c>
      <c r="AK60" t="str">
        <f t="shared" si="54"/>
        <v>Cost on imports</v>
      </c>
      <c r="AL60" t="str">
        <f t="shared" si="55"/>
        <v>Cost on imports</v>
      </c>
      <c r="AM60" t="str">
        <f t="shared" si="56"/>
        <v>Cost on imports</v>
      </c>
      <c r="AN60" t="str">
        <f t="shared" si="57"/>
        <v>Cost on imports</v>
      </c>
      <c r="AR60" s="302">
        <f t="shared" si="58"/>
        <v>99999</v>
      </c>
      <c r="AS60">
        <f t="shared" ref="AS60:BQ60" si="91">AR60</f>
        <v>99999</v>
      </c>
      <c r="AT60">
        <f t="shared" si="91"/>
        <v>99999</v>
      </c>
      <c r="AU60">
        <f t="shared" si="91"/>
        <v>99999</v>
      </c>
      <c r="AV60">
        <f t="shared" si="91"/>
        <v>99999</v>
      </c>
      <c r="AW60">
        <f t="shared" si="91"/>
        <v>99999</v>
      </c>
      <c r="AX60">
        <f t="shared" si="91"/>
        <v>99999</v>
      </c>
      <c r="AY60">
        <f t="shared" si="91"/>
        <v>99999</v>
      </c>
      <c r="AZ60">
        <f t="shared" si="91"/>
        <v>99999</v>
      </c>
      <c r="BA60">
        <f t="shared" si="91"/>
        <v>99999</v>
      </c>
      <c r="BB60">
        <f t="shared" si="91"/>
        <v>99999</v>
      </c>
      <c r="BC60">
        <f t="shared" si="91"/>
        <v>99999</v>
      </c>
      <c r="BD60">
        <f t="shared" si="91"/>
        <v>99999</v>
      </c>
      <c r="BE60">
        <f t="shared" si="91"/>
        <v>99999</v>
      </c>
      <c r="BF60">
        <f t="shared" si="91"/>
        <v>99999</v>
      </c>
      <c r="BG60">
        <f t="shared" si="91"/>
        <v>99999</v>
      </c>
      <c r="BH60">
        <f t="shared" si="91"/>
        <v>99999</v>
      </c>
      <c r="BI60">
        <f t="shared" si="91"/>
        <v>99999</v>
      </c>
      <c r="BJ60">
        <f t="shared" si="91"/>
        <v>99999</v>
      </c>
      <c r="BK60">
        <f t="shared" si="91"/>
        <v>99999</v>
      </c>
      <c r="BL60">
        <f t="shared" si="91"/>
        <v>99999</v>
      </c>
      <c r="BM60">
        <f t="shared" si="91"/>
        <v>99999</v>
      </c>
      <c r="BN60">
        <f t="shared" si="91"/>
        <v>99999</v>
      </c>
      <c r="BO60">
        <f t="shared" si="91"/>
        <v>99999</v>
      </c>
      <c r="BP60">
        <f t="shared" si="91"/>
        <v>99999</v>
      </c>
      <c r="BQ60">
        <f t="shared" si="91"/>
        <v>99999</v>
      </c>
    </row>
    <row r="61" spans="1:69" x14ac:dyDescent="0.35">
      <c r="A61" t="str">
        <f>'Techs-Fuels Updated'!D18</f>
        <v>ALPSOU1NO0</v>
      </c>
      <c r="B61" s="17">
        <f>'Techs-Fuels Updated'!X18</f>
        <v>7.8127006945999993</v>
      </c>
      <c r="C61" s="302">
        <f>'Techs-Fuels Updated'!Y18</f>
        <v>99999</v>
      </c>
      <c r="D61" s="1" t="str">
        <f t="shared" si="60"/>
        <v>[region,ALPSOU1NO0,*,*]:</v>
      </c>
      <c r="E61" s="17">
        <f t="shared" si="61"/>
        <v>7.8127006945999993</v>
      </c>
      <c r="F61">
        <f t="shared" ref="F61:AD61" si="92">E61</f>
        <v>7.8127006945999993</v>
      </c>
      <c r="G61">
        <f t="shared" si="92"/>
        <v>7.8127006945999993</v>
      </c>
      <c r="H61">
        <f t="shared" si="92"/>
        <v>7.8127006945999993</v>
      </c>
      <c r="I61">
        <f t="shared" si="92"/>
        <v>7.8127006945999993</v>
      </c>
      <c r="J61">
        <f t="shared" si="92"/>
        <v>7.8127006945999993</v>
      </c>
      <c r="K61">
        <f t="shared" si="92"/>
        <v>7.8127006945999993</v>
      </c>
      <c r="L61">
        <f t="shared" si="92"/>
        <v>7.8127006945999993</v>
      </c>
      <c r="M61">
        <f t="shared" si="92"/>
        <v>7.8127006945999993</v>
      </c>
      <c r="N61">
        <f t="shared" si="92"/>
        <v>7.8127006945999993</v>
      </c>
      <c r="O61">
        <f t="shared" si="92"/>
        <v>7.8127006945999993</v>
      </c>
      <c r="P61">
        <f t="shared" si="92"/>
        <v>7.8127006945999993</v>
      </c>
      <c r="Q61">
        <f t="shared" si="92"/>
        <v>7.8127006945999993</v>
      </c>
      <c r="R61">
        <f t="shared" si="92"/>
        <v>7.8127006945999993</v>
      </c>
      <c r="S61">
        <f t="shared" si="92"/>
        <v>7.8127006945999993</v>
      </c>
      <c r="T61">
        <f t="shared" si="92"/>
        <v>7.8127006945999993</v>
      </c>
      <c r="U61">
        <f t="shared" si="92"/>
        <v>7.8127006945999993</v>
      </c>
      <c r="V61">
        <f t="shared" si="92"/>
        <v>7.8127006945999993</v>
      </c>
      <c r="W61">
        <f t="shared" si="92"/>
        <v>7.8127006945999993</v>
      </c>
      <c r="X61">
        <f t="shared" si="92"/>
        <v>7.8127006945999993</v>
      </c>
      <c r="Y61">
        <f t="shared" si="92"/>
        <v>7.8127006945999993</v>
      </c>
      <c r="Z61">
        <f t="shared" si="92"/>
        <v>7.8127006945999993</v>
      </c>
      <c r="AA61">
        <f t="shared" si="92"/>
        <v>7.8127006945999993</v>
      </c>
      <c r="AB61">
        <f t="shared" si="92"/>
        <v>7.8127006945999993</v>
      </c>
      <c r="AC61">
        <f t="shared" si="92"/>
        <v>7.8127006945999993</v>
      </c>
      <c r="AD61">
        <f t="shared" si="92"/>
        <v>7.8127006945999993</v>
      </c>
      <c r="AE61">
        <f t="shared" si="48"/>
        <v>7.8127006945999993</v>
      </c>
      <c r="AF61">
        <f t="shared" si="49"/>
        <v>7.8127006945999993</v>
      </c>
      <c r="AG61">
        <f t="shared" si="50"/>
        <v>7.8127006945999993</v>
      </c>
      <c r="AH61">
        <f t="shared" si="51"/>
        <v>7.8127006945999993</v>
      </c>
      <c r="AI61">
        <f t="shared" si="52"/>
        <v>7.8127006945999993</v>
      </c>
      <c r="AJ61">
        <f t="shared" si="53"/>
        <v>7.8127006945999993</v>
      </c>
      <c r="AK61">
        <f t="shared" si="54"/>
        <v>7.8127006945999993</v>
      </c>
      <c r="AL61">
        <f t="shared" si="55"/>
        <v>7.8127006945999993</v>
      </c>
      <c r="AM61">
        <f t="shared" si="56"/>
        <v>7.8127006945999993</v>
      </c>
      <c r="AN61">
        <f t="shared" si="57"/>
        <v>7.8127006945999993</v>
      </c>
      <c r="AR61" s="302">
        <f t="shared" si="58"/>
        <v>99999</v>
      </c>
      <c r="AS61">
        <f t="shared" ref="AS61:BQ61" si="93">AR61</f>
        <v>99999</v>
      </c>
      <c r="AT61">
        <f t="shared" si="93"/>
        <v>99999</v>
      </c>
      <c r="AU61">
        <f t="shared" si="93"/>
        <v>99999</v>
      </c>
      <c r="AV61">
        <f t="shared" si="93"/>
        <v>99999</v>
      </c>
      <c r="AW61">
        <f t="shared" si="93"/>
        <v>99999</v>
      </c>
      <c r="AX61">
        <f t="shared" si="93"/>
        <v>99999</v>
      </c>
      <c r="AY61">
        <f t="shared" si="93"/>
        <v>99999</v>
      </c>
      <c r="AZ61">
        <f t="shared" si="93"/>
        <v>99999</v>
      </c>
      <c r="BA61">
        <f t="shared" si="93"/>
        <v>99999</v>
      </c>
      <c r="BB61">
        <f t="shared" si="93"/>
        <v>99999</v>
      </c>
      <c r="BC61">
        <f t="shared" si="93"/>
        <v>99999</v>
      </c>
      <c r="BD61">
        <f t="shared" si="93"/>
        <v>99999</v>
      </c>
      <c r="BE61">
        <f t="shared" si="93"/>
        <v>99999</v>
      </c>
      <c r="BF61">
        <f t="shared" si="93"/>
        <v>99999</v>
      </c>
      <c r="BG61">
        <f t="shared" si="93"/>
        <v>99999</v>
      </c>
      <c r="BH61">
        <f t="shared" si="93"/>
        <v>99999</v>
      </c>
      <c r="BI61">
        <f t="shared" si="93"/>
        <v>99999</v>
      </c>
      <c r="BJ61">
        <f t="shared" si="93"/>
        <v>99999</v>
      </c>
      <c r="BK61">
        <f t="shared" si="93"/>
        <v>99999</v>
      </c>
      <c r="BL61">
        <f t="shared" si="93"/>
        <v>99999</v>
      </c>
      <c r="BM61">
        <f t="shared" si="93"/>
        <v>99999</v>
      </c>
      <c r="BN61">
        <f t="shared" si="93"/>
        <v>99999</v>
      </c>
      <c r="BO61">
        <f t="shared" si="93"/>
        <v>99999</v>
      </c>
      <c r="BP61">
        <f t="shared" si="93"/>
        <v>99999</v>
      </c>
      <c r="BQ61">
        <f t="shared" si="93"/>
        <v>99999</v>
      </c>
    </row>
    <row r="62" spans="1:69" x14ac:dyDescent="0.35">
      <c r="A62" t="str">
        <f>'Techs-Fuels Updated'!D19</f>
        <v>ALPSOU1NI0</v>
      </c>
      <c r="B62" s="17">
        <f>'Techs-Fuels Updated'!X19</f>
        <v>7.8127006945999993</v>
      </c>
      <c r="C62" s="302">
        <f>'Techs-Fuels Updated'!Y19</f>
        <v>99999</v>
      </c>
      <c r="D62" s="1" t="str">
        <f t="shared" si="60"/>
        <v>[region,ALPSOU1NI0,*,*]:</v>
      </c>
      <c r="E62" s="17">
        <f t="shared" si="61"/>
        <v>7.8127006945999993</v>
      </c>
      <c r="F62">
        <f t="shared" ref="F62:AD62" si="94">E62</f>
        <v>7.8127006945999993</v>
      </c>
      <c r="G62">
        <f t="shared" si="94"/>
        <v>7.8127006945999993</v>
      </c>
      <c r="H62">
        <f t="shared" si="94"/>
        <v>7.8127006945999993</v>
      </c>
      <c r="I62">
        <f t="shared" si="94"/>
        <v>7.8127006945999993</v>
      </c>
      <c r="J62">
        <f t="shared" si="94"/>
        <v>7.8127006945999993</v>
      </c>
      <c r="K62">
        <f t="shared" si="94"/>
        <v>7.8127006945999993</v>
      </c>
      <c r="L62">
        <f t="shared" si="94"/>
        <v>7.8127006945999993</v>
      </c>
      <c r="M62">
        <f t="shared" si="94"/>
        <v>7.8127006945999993</v>
      </c>
      <c r="N62">
        <f t="shared" si="94"/>
        <v>7.8127006945999993</v>
      </c>
      <c r="O62">
        <f t="shared" si="94"/>
        <v>7.8127006945999993</v>
      </c>
      <c r="P62">
        <f t="shared" si="94"/>
        <v>7.8127006945999993</v>
      </c>
      <c r="Q62">
        <f t="shared" si="94"/>
        <v>7.8127006945999993</v>
      </c>
      <c r="R62">
        <f t="shared" si="94"/>
        <v>7.8127006945999993</v>
      </c>
      <c r="S62">
        <f t="shared" si="94"/>
        <v>7.8127006945999993</v>
      </c>
      <c r="T62">
        <f t="shared" si="94"/>
        <v>7.8127006945999993</v>
      </c>
      <c r="U62">
        <f t="shared" si="94"/>
        <v>7.8127006945999993</v>
      </c>
      <c r="V62">
        <f t="shared" si="94"/>
        <v>7.8127006945999993</v>
      </c>
      <c r="W62">
        <f t="shared" si="94"/>
        <v>7.8127006945999993</v>
      </c>
      <c r="X62">
        <f t="shared" si="94"/>
        <v>7.8127006945999993</v>
      </c>
      <c r="Y62">
        <f t="shared" si="94"/>
        <v>7.8127006945999993</v>
      </c>
      <c r="Z62">
        <f t="shared" si="94"/>
        <v>7.8127006945999993</v>
      </c>
      <c r="AA62">
        <f t="shared" si="94"/>
        <v>7.8127006945999993</v>
      </c>
      <c r="AB62">
        <f t="shared" si="94"/>
        <v>7.8127006945999993</v>
      </c>
      <c r="AC62">
        <f t="shared" si="94"/>
        <v>7.8127006945999993</v>
      </c>
      <c r="AD62">
        <f t="shared" si="94"/>
        <v>7.8127006945999993</v>
      </c>
      <c r="AE62">
        <f t="shared" si="48"/>
        <v>7.8127006945999993</v>
      </c>
      <c r="AF62">
        <f t="shared" si="49"/>
        <v>7.8127006945999993</v>
      </c>
      <c r="AG62">
        <f t="shared" si="50"/>
        <v>7.8127006945999993</v>
      </c>
      <c r="AH62">
        <f t="shared" si="51"/>
        <v>7.8127006945999993</v>
      </c>
      <c r="AI62">
        <f t="shared" si="52"/>
        <v>7.8127006945999993</v>
      </c>
      <c r="AJ62">
        <f t="shared" si="53"/>
        <v>7.8127006945999993</v>
      </c>
      <c r="AK62">
        <f t="shared" si="54"/>
        <v>7.8127006945999993</v>
      </c>
      <c r="AL62">
        <f t="shared" si="55"/>
        <v>7.8127006945999993</v>
      </c>
      <c r="AM62">
        <f t="shared" si="56"/>
        <v>7.8127006945999993</v>
      </c>
      <c r="AN62">
        <f t="shared" si="57"/>
        <v>7.8127006945999993</v>
      </c>
      <c r="AR62" s="302">
        <f t="shared" si="58"/>
        <v>99999</v>
      </c>
      <c r="AS62">
        <f t="shared" ref="AS62:BQ62" si="95">AR62</f>
        <v>99999</v>
      </c>
      <c r="AT62">
        <f t="shared" si="95"/>
        <v>99999</v>
      </c>
      <c r="AU62">
        <f t="shared" si="95"/>
        <v>99999</v>
      </c>
      <c r="AV62">
        <f t="shared" si="95"/>
        <v>99999</v>
      </c>
      <c r="AW62">
        <f t="shared" si="95"/>
        <v>99999</v>
      </c>
      <c r="AX62">
        <f t="shared" si="95"/>
        <v>99999</v>
      </c>
      <c r="AY62">
        <f t="shared" si="95"/>
        <v>99999</v>
      </c>
      <c r="AZ62">
        <f t="shared" si="95"/>
        <v>99999</v>
      </c>
      <c r="BA62">
        <f t="shared" si="95"/>
        <v>99999</v>
      </c>
      <c r="BB62">
        <f t="shared" si="95"/>
        <v>99999</v>
      </c>
      <c r="BC62">
        <f t="shared" si="95"/>
        <v>99999</v>
      </c>
      <c r="BD62">
        <f t="shared" si="95"/>
        <v>99999</v>
      </c>
      <c r="BE62">
        <f t="shared" si="95"/>
        <v>99999</v>
      </c>
      <c r="BF62">
        <f t="shared" si="95"/>
        <v>99999</v>
      </c>
      <c r="BG62">
        <f t="shared" si="95"/>
        <v>99999</v>
      </c>
      <c r="BH62">
        <f t="shared" si="95"/>
        <v>99999</v>
      </c>
      <c r="BI62">
        <f t="shared" si="95"/>
        <v>99999</v>
      </c>
      <c r="BJ62">
        <f t="shared" si="95"/>
        <v>99999</v>
      </c>
      <c r="BK62">
        <f t="shared" si="95"/>
        <v>99999</v>
      </c>
      <c r="BL62">
        <f t="shared" si="95"/>
        <v>99999</v>
      </c>
      <c r="BM62">
        <f t="shared" si="95"/>
        <v>99999</v>
      </c>
      <c r="BN62">
        <f t="shared" si="95"/>
        <v>99999</v>
      </c>
      <c r="BO62">
        <f t="shared" si="95"/>
        <v>99999</v>
      </c>
      <c r="BP62">
        <f t="shared" si="95"/>
        <v>99999</v>
      </c>
      <c r="BQ62">
        <f t="shared" si="95"/>
        <v>99999</v>
      </c>
    </row>
    <row r="63" spans="1:69" x14ac:dyDescent="0.35">
      <c r="A63" t="str">
        <f>'Techs-Fuels Updated'!D20</f>
        <v>ALPWI30NO0</v>
      </c>
      <c r="B63" s="17">
        <f>'Techs-Fuels Updated'!X20</f>
        <v>12.88</v>
      </c>
      <c r="C63" s="302">
        <f>'Techs-Fuels Updated'!Y20</f>
        <v>99999</v>
      </c>
      <c r="D63" s="1" t="str">
        <f t="shared" si="60"/>
        <v>[region,ALPWI30NO0,*,*]:</v>
      </c>
      <c r="E63" s="17">
        <f t="shared" si="61"/>
        <v>12.88</v>
      </c>
      <c r="F63">
        <f t="shared" ref="F63:AD63" si="96">E63</f>
        <v>12.88</v>
      </c>
      <c r="G63">
        <f t="shared" si="96"/>
        <v>12.88</v>
      </c>
      <c r="H63">
        <f t="shared" si="96"/>
        <v>12.88</v>
      </c>
      <c r="I63">
        <f t="shared" si="96"/>
        <v>12.88</v>
      </c>
      <c r="J63">
        <f t="shared" si="96"/>
        <v>12.88</v>
      </c>
      <c r="K63">
        <f t="shared" si="96"/>
        <v>12.88</v>
      </c>
      <c r="L63">
        <f t="shared" si="96"/>
        <v>12.88</v>
      </c>
      <c r="M63">
        <f t="shared" si="96"/>
        <v>12.88</v>
      </c>
      <c r="N63">
        <f t="shared" si="96"/>
        <v>12.88</v>
      </c>
      <c r="O63">
        <f t="shared" si="96"/>
        <v>12.88</v>
      </c>
      <c r="P63">
        <f t="shared" si="96"/>
        <v>12.88</v>
      </c>
      <c r="Q63">
        <f t="shared" si="96"/>
        <v>12.88</v>
      </c>
      <c r="R63">
        <f t="shared" si="96"/>
        <v>12.88</v>
      </c>
      <c r="S63">
        <f t="shared" si="96"/>
        <v>12.88</v>
      </c>
      <c r="T63">
        <f t="shared" si="96"/>
        <v>12.88</v>
      </c>
      <c r="U63">
        <f t="shared" si="96"/>
        <v>12.88</v>
      </c>
      <c r="V63">
        <f t="shared" si="96"/>
        <v>12.88</v>
      </c>
      <c r="W63">
        <f t="shared" si="96"/>
        <v>12.88</v>
      </c>
      <c r="X63">
        <f t="shared" si="96"/>
        <v>12.88</v>
      </c>
      <c r="Y63">
        <f t="shared" si="96"/>
        <v>12.88</v>
      </c>
      <c r="Z63">
        <f t="shared" si="96"/>
        <v>12.88</v>
      </c>
      <c r="AA63">
        <f t="shared" si="96"/>
        <v>12.88</v>
      </c>
      <c r="AB63">
        <f t="shared" si="96"/>
        <v>12.88</v>
      </c>
      <c r="AC63">
        <f t="shared" si="96"/>
        <v>12.88</v>
      </c>
      <c r="AD63">
        <f t="shared" si="96"/>
        <v>12.88</v>
      </c>
      <c r="AE63">
        <f t="shared" si="48"/>
        <v>12.88</v>
      </c>
      <c r="AF63">
        <f t="shared" si="49"/>
        <v>12.88</v>
      </c>
      <c r="AG63">
        <f t="shared" si="50"/>
        <v>12.88</v>
      </c>
      <c r="AH63">
        <f t="shared" si="51"/>
        <v>12.88</v>
      </c>
      <c r="AI63">
        <f t="shared" si="52"/>
        <v>12.88</v>
      </c>
      <c r="AJ63">
        <f t="shared" si="53"/>
        <v>12.88</v>
      </c>
      <c r="AK63">
        <f t="shared" si="54"/>
        <v>12.88</v>
      </c>
      <c r="AL63">
        <f t="shared" si="55"/>
        <v>12.88</v>
      </c>
      <c r="AM63">
        <f t="shared" si="56"/>
        <v>12.88</v>
      </c>
      <c r="AN63">
        <f t="shared" si="57"/>
        <v>12.88</v>
      </c>
      <c r="AR63" s="302">
        <f t="shared" si="58"/>
        <v>99999</v>
      </c>
      <c r="AS63">
        <f t="shared" ref="AS63:BQ63" si="97">AR63</f>
        <v>99999</v>
      </c>
      <c r="AT63">
        <f t="shared" si="97"/>
        <v>99999</v>
      </c>
      <c r="AU63">
        <f t="shared" si="97"/>
        <v>99999</v>
      </c>
      <c r="AV63">
        <f t="shared" si="97"/>
        <v>99999</v>
      </c>
      <c r="AW63">
        <f t="shared" si="97"/>
        <v>99999</v>
      </c>
      <c r="AX63">
        <f t="shared" si="97"/>
        <v>99999</v>
      </c>
      <c r="AY63">
        <f t="shared" si="97"/>
        <v>99999</v>
      </c>
      <c r="AZ63">
        <f t="shared" si="97"/>
        <v>99999</v>
      </c>
      <c r="BA63">
        <f t="shared" si="97"/>
        <v>99999</v>
      </c>
      <c r="BB63">
        <f t="shared" si="97"/>
        <v>99999</v>
      </c>
      <c r="BC63">
        <f t="shared" si="97"/>
        <v>99999</v>
      </c>
      <c r="BD63">
        <f t="shared" si="97"/>
        <v>99999</v>
      </c>
      <c r="BE63">
        <f t="shared" si="97"/>
        <v>99999</v>
      </c>
      <c r="BF63">
        <f t="shared" si="97"/>
        <v>99999</v>
      </c>
      <c r="BG63">
        <f t="shared" si="97"/>
        <v>99999</v>
      </c>
      <c r="BH63">
        <f t="shared" si="97"/>
        <v>99999</v>
      </c>
      <c r="BI63">
        <f t="shared" si="97"/>
        <v>99999</v>
      </c>
      <c r="BJ63">
        <f t="shared" si="97"/>
        <v>99999</v>
      </c>
      <c r="BK63">
        <f t="shared" si="97"/>
        <v>99999</v>
      </c>
      <c r="BL63">
        <f t="shared" si="97"/>
        <v>99999</v>
      </c>
      <c r="BM63">
        <f t="shared" si="97"/>
        <v>99999</v>
      </c>
      <c r="BN63">
        <f t="shared" si="97"/>
        <v>99999</v>
      </c>
      <c r="BO63">
        <f t="shared" si="97"/>
        <v>99999</v>
      </c>
      <c r="BP63">
        <f t="shared" si="97"/>
        <v>99999</v>
      </c>
      <c r="BQ63">
        <f t="shared" si="97"/>
        <v>99999</v>
      </c>
    </row>
    <row r="64" spans="1:69" x14ac:dyDescent="0.35">
      <c r="A64" t="str">
        <f>'Techs-Fuels Updated'!D21</f>
        <v>ALPWI30NI0</v>
      </c>
      <c r="B64" s="17">
        <f>'Techs-Fuels Updated'!X21</f>
        <v>12.88</v>
      </c>
      <c r="C64" s="302">
        <f>'Techs-Fuels Updated'!Y21</f>
        <v>99999</v>
      </c>
      <c r="D64" s="1" t="str">
        <f t="shared" si="60"/>
        <v>[region,ALPWI30NI0,*,*]:</v>
      </c>
      <c r="E64" s="17">
        <f t="shared" si="61"/>
        <v>12.88</v>
      </c>
      <c r="F64">
        <f t="shared" ref="F64:AD64" si="98">E64</f>
        <v>12.88</v>
      </c>
      <c r="G64">
        <f t="shared" si="98"/>
        <v>12.88</v>
      </c>
      <c r="H64">
        <f t="shared" si="98"/>
        <v>12.88</v>
      </c>
      <c r="I64">
        <f t="shared" si="98"/>
        <v>12.88</v>
      </c>
      <c r="J64">
        <f t="shared" si="98"/>
        <v>12.88</v>
      </c>
      <c r="K64">
        <f t="shared" si="98"/>
        <v>12.88</v>
      </c>
      <c r="L64">
        <f t="shared" si="98"/>
        <v>12.88</v>
      </c>
      <c r="M64">
        <f t="shared" si="98"/>
        <v>12.88</v>
      </c>
      <c r="N64">
        <f t="shared" si="98"/>
        <v>12.88</v>
      </c>
      <c r="O64">
        <f t="shared" si="98"/>
        <v>12.88</v>
      </c>
      <c r="P64">
        <f t="shared" si="98"/>
        <v>12.88</v>
      </c>
      <c r="Q64">
        <f t="shared" si="98"/>
        <v>12.88</v>
      </c>
      <c r="R64">
        <f t="shared" si="98"/>
        <v>12.88</v>
      </c>
      <c r="S64">
        <f t="shared" si="98"/>
        <v>12.88</v>
      </c>
      <c r="T64">
        <f t="shared" si="98"/>
        <v>12.88</v>
      </c>
      <c r="U64">
        <f t="shared" si="98"/>
        <v>12.88</v>
      </c>
      <c r="V64">
        <f t="shared" si="98"/>
        <v>12.88</v>
      </c>
      <c r="W64">
        <f t="shared" si="98"/>
        <v>12.88</v>
      </c>
      <c r="X64">
        <f t="shared" si="98"/>
        <v>12.88</v>
      </c>
      <c r="Y64">
        <f t="shared" si="98"/>
        <v>12.88</v>
      </c>
      <c r="Z64">
        <f t="shared" si="98"/>
        <v>12.88</v>
      </c>
      <c r="AA64">
        <f t="shared" si="98"/>
        <v>12.88</v>
      </c>
      <c r="AB64">
        <f t="shared" si="98"/>
        <v>12.88</v>
      </c>
      <c r="AC64">
        <f t="shared" si="98"/>
        <v>12.88</v>
      </c>
      <c r="AD64">
        <f t="shared" si="98"/>
        <v>12.88</v>
      </c>
      <c r="AE64">
        <f t="shared" si="48"/>
        <v>12.88</v>
      </c>
      <c r="AF64">
        <f t="shared" si="49"/>
        <v>12.88</v>
      </c>
      <c r="AG64">
        <f t="shared" si="50"/>
        <v>12.88</v>
      </c>
      <c r="AH64">
        <f t="shared" si="51"/>
        <v>12.88</v>
      </c>
      <c r="AI64">
        <f t="shared" si="52"/>
        <v>12.88</v>
      </c>
      <c r="AJ64">
        <f t="shared" si="53"/>
        <v>12.88</v>
      </c>
      <c r="AK64">
        <f t="shared" si="54"/>
        <v>12.88</v>
      </c>
      <c r="AL64">
        <f t="shared" si="55"/>
        <v>12.88</v>
      </c>
      <c r="AM64">
        <f t="shared" si="56"/>
        <v>12.88</v>
      </c>
      <c r="AN64">
        <f t="shared" si="57"/>
        <v>12.88</v>
      </c>
      <c r="AR64" s="302">
        <f t="shared" si="58"/>
        <v>99999</v>
      </c>
      <c r="AS64">
        <f t="shared" ref="AS64:BQ64" si="99">AR64</f>
        <v>99999</v>
      </c>
      <c r="AT64">
        <f t="shared" si="99"/>
        <v>99999</v>
      </c>
      <c r="AU64">
        <f t="shared" si="99"/>
        <v>99999</v>
      </c>
      <c r="AV64">
        <f t="shared" si="99"/>
        <v>99999</v>
      </c>
      <c r="AW64">
        <f t="shared" si="99"/>
        <v>99999</v>
      </c>
      <c r="AX64">
        <f t="shared" si="99"/>
        <v>99999</v>
      </c>
      <c r="AY64">
        <f t="shared" si="99"/>
        <v>99999</v>
      </c>
      <c r="AZ64">
        <f t="shared" si="99"/>
        <v>99999</v>
      </c>
      <c r="BA64">
        <f t="shared" si="99"/>
        <v>99999</v>
      </c>
      <c r="BB64">
        <f t="shared" si="99"/>
        <v>99999</v>
      </c>
      <c r="BC64">
        <f t="shared" si="99"/>
        <v>99999</v>
      </c>
      <c r="BD64">
        <f t="shared" si="99"/>
        <v>99999</v>
      </c>
      <c r="BE64">
        <f t="shared" si="99"/>
        <v>99999</v>
      </c>
      <c r="BF64">
        <f t="shared" si="99"/>
        <v>99999</v>
      </c>
      <c r="BG64">
        <f t="shared" si="99"/>
        <v>99999</v>
      </c>
      <c r="BH64">
        <f t="shared" si="99"/>
        <v>99999</v>
      </c>
      <c r="BI64">
        <f t="shared" si="99"/>
        <v>99999</v>
      </c>
      <c r="BJ64">
        <f t="shared" si="99"/>
        <v>99999</v>
      </c>
      <c r="BK64">
        <f t="shared" si="99"/>
        <v>99999</v>
      </c>
      <c r="BL64">
        <f t="shared" si="99"/>
        <v>99999</v>
      </c>
      <c r="BM64">
        <f t="shared" si="99"/>
        <v>99999</v>
      </c>
      <c r="BN64">
        <f t="shared" si="99"/>
        <v>99999</v>
      </c>
      <c r="BO64">
        <f t="shared" si="99"/>
        <v>99999</v>
      </c>
      <c r="BP64">
        <f t="shared" si="99"/>
        <v>99999</v>
      </c>
      <c r="BQ64">
        <f t="shared" si="99"/>
        <v>99999</v>
      </c>
    </row>
    <row r="65" spans="1:69" x14ac:dyDescent="0.35">
      <c r="A65" t="str">
        <f>'Techs-Fuels Updated'!D22</f>
        <v>ALTELTRH00</v>
      </c>
      <c r="B65" s="17">
        <f>'Techs-Fuels Updated'!X22</f>
        <v>0</v>
      </c>
      <c r="C65" s="302">
        <f>'Techs-Fuels Updated'!Y22</f>
        <v>0</v>
      </c>
      <c r="D65" s="1" t="str">
        <f t="shared" si="60"/>
        <v>[region,ALTELTRH00,*,*]:</v>
      </c>
      <c r="E65" s="17">
        <f t="shared" si="61"/>
        <v>0</v>
      </c>
      <c r="F65">
        <f t="shared" ref="F65:AD65" si="100">E65</f>
        <v>0</v>
      </c>
      <c r="G65">
        <f t="shared" si="100"/>
        <v>0</v>
      </c>
      <c r="H65">
        <f t="shared" si="100"/>
        <v>0</v>
      </c>
      <c r="I65">
        <f t="shared" si="100"/>
        <v>0</v>
      </c>
      <c r="J65">
        <f t="shared" si="100"/>
        <v>0</v>
      </c>
      <c r="K65">
        <f t="shared" si="100"/>
        <v>0</v>
      </c>
      <c r="L65">
        <f t="shared" si="100"/>
        <v>0</v>
      </c>
      <c r="M65">
        <f t="shared" si="100"/>
        <v>0</v>
      </c>
      <c r="N65">
        <f t="shared" si="100"/>
        <v>0</v>
      </c>
      <c r="O65">
        <f t="shared" si="100"/>
        <v>0</v>
      </c>
      <c r="P65">
        <f t="shared" si="100"/>
        <v>0</v>
      </c>
      <c r="Q65">
        <f t="shared" si="100"/>
        <v>0</v>
      </c>
      <c r="R65">
        <f t="shared" si="100"/>
        <v>0</v>
      </c>
      <c r="S65">
        <f t="shared" si="100"/>
        <v>0</v>
      </c>
      <c r="T65">
        <f t="shared" si="100"/>
        <v>0</v>
      </c>
      <c r="U65">
        <f t="shared" si="100"/>
        <v>0</v>
      </c>
      <c r="V65">
        <f t="shared" si="100"/>
        <v>0</v>
      </c>
      <c r="W65">
        <f t="shared" si="100"/>
        <v>0</v>
      </c>
      <c r="X65">
        <f t="shared" si="100"/>
        <v>0</v>
      </c>
      <c r="Y65">
        <f t="shared" si="100"/>
        <v>0</v>
      </c>
      <c r="Z65">
        <f t="shared" si="100"/>
        <v>0</v>
      </c>
      <c r="AA65">
        <f t="shared" si="100"/>
        <v>0</v>
      </c>
      <c r="AB65">
        <f t="shared" si="100"/>
        <v>0</v>
      </c>
      <c r="AC65">
        <f t="shared" si="100"/>
        <v>0</v>
      </c>
      <c r="AD65">
        <f t="shared" si="100"/>
        <v>0</v>
      </c>
      <c r="AE65">
        <f t="shared" si="48"/>
        <v>0</v>
      </c>
      <c r="AF65">
        <f t="shared" si="49"/>
        <v>0</v>
      </c>
      <c r="AG65">
        <f t="shared" si="50"/>
        <v>0</v>
      </c>
      <c r="AH65">
        <f t="shared" si="51"/>
        <v>0</v>
      </c>
      <c r="AI65">
        <f t="shared" si="52"/>
        <v>0</v>
      </c>
      <c r="AJ65">
        <f t="shared" si="53"/>
        <v>0</v>
      </c>
      <c r="AK65">
        <f t="shared" si="54"/>
        <v>0</v>
      </c>
      <c r="AL65">
        <f t="shared" si="55"/>
        <v>0</v>
      </c>
      <c r="AM65">
        <f t="shared" si="56"/>
        <v>0</v>
      </c>
      <c r="AN65">
        <f t="shared" si="57"/>
        <v>0</v>
      </c>
      <c r="AR65" s="302">
        <f t="shared" si="58"/>
        <v>0</v>
      </c>
      <c r="AS65">
        <f t="shared" ref="AS65:BQ65" si="101">AR65</f>
        <v>0</v>
      </c>
      <c r="AT65">
        <f t="shared" si="101"/>
        <v>0</v>
      </c>
      <c r="AU65">
        <f t="shared" si="101"/>
        <v>0</v>
      </c>
      <c r="AV65">
        <f t="shared" si="101"/>
        <v>0</v>
      </c>
      <c r="AW65">
        <f t="shared" si="101"/>
        <v>0</v>
      </c>
      <c r="AX65">
        <f t="shared" si="101"/>
        <v>0</v>
      </c>
      <c r="AY65">
        <f t="shared" si="101"/>
        <v>0</v>
      </c>
      <c r="AZ65">
        <f t="shared" si="101"/>
        <v>0</v>
      </c>
      <c r="BA65">
        <f t="shared" si="101"/>
        <v>0</v>
      </c>
      <c r="BB65">
        <f t="shared" si="101"/>
        <v>0</v>
      </c>
      <c r="BC65">
        <f t="shared" si="101"/>
        <v>0</v>
      </c>
      <c r="BD65">
        <f t="shared" si="101"/>
        <v>0</v>
      </c>
      <c r="BE65">
        <f t="shared" si="101"/>
        <v>0</v>
      </c>
      <c r="BF65">
        <f t="shared" si="101"/>
        <v>0</v>
      </c>
      <c r="BG65">
        <f t="shared" si="101"/>
        <v>0</v>
      </c>
      <c r="BH65">
        <f t="shared" si="101"/>
        <v>0</v>
      </c>
      <c r="BI65">
        <f t="shared" si="101"/>
        <v>0</v>
      </c>
      <c r="BJ65">
        <f t="shared" si="101"/>
        <v>0</v>
      </c>
      <c r="BK65">
        <f t="shared" si="101"/>
        <v>0</v>
      </c>
      <c r="BL65">
        <f t="shared" si="101"/>
        <v>0</v>
      </c>
      <c r="BM65">
        <f t="shared" si="101"/>
        <v>0</v>
      </c>
      <c r="BN65">
        <f t="shared" si="101"/>
        <v>0</v>
      </c>
      <c r="BO65">
        <f t="shared" si="101"/>
        <v>0</v>
      </c>
      <c r="BP65">
        <f t="shared" si="101"/>
        <v>0</v>
      </c>
      <c r="BQ65">
        <f t="shared" si="101"/>
        <v>0</v>
      </c>
    </row>
    <row r="66" spans="1:69" x14ac:dyDescent="0.35">
      <c r="A66" t="str">
        <f>'Techs-Fuels Updated'!D23</f>
        <v>ALTELDSH00</v>
      </c>
      <c r="B66" s="17">
        <f>'Techs-Fuels Updated'!X23</f>
        <v>0</v>
      </c>
      <c r="C66" s="302">
        <f>'Techs-Fuels Updated'!Y23</f>
        <v>0</v>
      </c>
      <c r="D66" s="1" t="str">
        <f t="shared" si="60"/>
        <v>[region,ALTELDSH00,*,*]:</v>
      </c>
      <c r="E66" s="17">
        <f t="shared" si="61"/>
        <v>0</v>
      </c>
      <c r="F66">
        <f t="shared" ref="F66:AD66" si="102">E66</f>
        <v>0</v>
      </c>
      <c r="G66">
        <f t="shared" si="102"/>
        <v>0</v>
      </c>
      <c r="H66">
        <f t="shared" si="102"/>
        <v>0</v>
      </c>
      <c r="I66">
        <f t="shared" si="102"/>
        <v>0</v>
      </c>
      <c r="J66">
        <f t="shared" si="102"/>
        <v>0</v>
      </c>
      <c r="K66">
        <f t="shared" si="102"/>
        <v>0</v>
      </c>
      <c r="L66">
        <f t="shared" si="102"/>
        <v>0</v>
      </c>
      <c r="M66">
        <f t="shared" si="102"/>
        <v>0</v>
      </c>
      <c r="N66">
        <f t="shared" si="102"/>
        <v>0</v>
      </c>
      <c r="O66">
        <f t="shared" si="102"/>
        <v>0</v>
      </c>
      <c r="P66">
        <f t="shared" si="102"/>
        <v>0</v>
      </c>
      <c r="Q66">
        <f t="shared" si="102"/>
        <v>0</v>
      </c>
      <c r="R66">
        <f t="shared" si="102"/>
        <v>0</v>
      </c>
      <c r="S66">
        <f t="shared" si="102"/>
        <v>0</v>
      </c>
      <c r="T66">
        <f t="shared" si="102"/>
        <v>0</v>
      </c>
      <c r="U66">
        <f t="shared" si="102"/>
        <v>0</v>
      </c>
      <c r="V66">
        <f t="shared" si="102"/>
        <v>0</v>
      </c>
      <c r="W66">
        <f t="shared" si="102"/>
        <v>0</v>
      </c>
      <c r="X66">
        <f t="shared" si="102"/>
        <v>0</v>
      </c>
      <c r="Y66">
        <f t="shared" si="102"/>
        <v>0</v>
      </c>
      <c r="Z66">
        <f t="shared" si="102"/>
        <v>0</v>
      </c>
      <c r="AA66">
        <f t="shared" si="102"/>
        <v>0</v>
      </c>
      <c r="AB66">
        <f t="shared" si="102"/>
        <v>0</v>
      </c>
      <c r="AC66">
        <f t="shared" si="102"/>
        <v>0</v>
      </c>
      <c r="AD66">
        <f t="shared" si="102"/>
        <v>0</v>
      </c>
      <c r="AE66">
        <f t="shared" si="48"/>
        <v>0</v>
      </c>
      <c r="AF66">
        <f t="shared" si="49"/>
        <v>0</v>
      </c>
      <c r="AG66">
        <f t="shared" si="50"/>
        <v>0</v>
      </c>
      <c r="AH66">
        <f t="shared" si="51"/>
        <v>0</v>
      </c>
      <c r="AI66">
        <f t="shared" si="52"/>
        <v>0</v>
      </c>
      <c r="AJ66">
        <f t="shared" si="53"/>
        <v>0</v>
      </c>
      <c r="AK66">
        <f t="shared" si="54"/>
        <v>0</v>
      </c>
      <c r="AL66">
        <f t="shared" si="55"/>
        <v>0</v>
      </c>
      <c r="AM66">
        <f t="shared" si="56"/>
        <v>0</v>
      </c>
      <c r="AN66">
        <f t="shared" si="57"/>
        <v>0</v>
      </c>
      <c r="AR66" s="302">
        <f t="shared" si="58"/>
        <v>0</v>
      </c>
      <c r="AS66">
        <f t="shared" ref="AS66:BQ66" si="103">AR66</f>
        <v>0</v>
      </c>
      <c r="AT66">
        <f t="shared" si="103"/>
        <v>0</v>
      </c>
      <c r="AU66">
        <f t="shared" si="103"/>
        <v>0</v>
      </c>
      <c r="AV66">
        <f t="shared" si="103"/>
        <v>0</v>
      </c>
      <c r="AW66">
        <f t="shared" si="103"/>
        <v>0</v>
      </c>
      <c r="AX66">
        <f t="shared" si="103"/>
        <v>0</v>
      </c>
      <c r="AY66">
        <f t="shared" si="103"/>
        <v>0</v>
      </c>
      <c r="AZ66">
        <f t="shared" si="103"/>
        <v>0</v>
      </c>
      <c r="BA66">
        <f t="shared" si="103"/>
        <v>0</v>
      </c>
      <c r="BB66">
        <f t="shared" si="103"/>
        <v>0</v>
      </c>
      <c r="BC66">
        <f t="shared" si="103"/>
        <v>0</v>
      </c>
      <c r="BD66">
        <f t="shared" si="103"/>
        <v>0</v>
      </c>
      <c r="BE66">
        <f t="shared" si="103"/>
        <v>0</v>
      </c>
      <c r="BF66">
        <f t="shared" si="103"/>
        <v>0</v>
      </c>
      <c r="BG66">
        <f t="shared" si="103"/>
        <v>0</v>
      </c>
      <c r="BH66">
        <f t="shared" si="103"/>
        <v>0</v>
      </c>
      <c r="BI66">
        <f t="shared" si="103"/>
        <v>0</v>
      </c>
      <c r="BJ66">
        <f t="shared" si="103"/>
        <v>0</v>
      </c>
      <c r="BK66">
        <f t="shared" si="103"/>
        <v>0</v>
      </c>
      <c r="BL66">
        <f t="shared" si="103"/>
        <v>0</v>
      </c>
      <c r="BM66">
        <f t="shared" si="103"/>
        <v>0</v>
      </c>
      <c r="BN66">
        <f t="shared" si="103"/>
        <v>0</v>
      </c>
      <c r="BO66">
        <f t="shared" si="103"/>
        <v>0</v>
      </c>
      <c r="BP66">
        <f t="shared" si="103"/>
        <v>0</v>
      </c>
      <c r="BQ66">
        <f t="shared" si="103"/>
        <v>0</v>
      </c>
    </row>
    <row r="67" spans="1:69" x14ac:dyDescent="0.35">
      <c r="A67" t="str">
        <f>'Techs-Fuels Updated'!D24</f>
        <v>ALTRDIMH00</v>
      </c>
      <c r="B67" s="17">
        <f>'Techs-Fuels Updated'!X24</f>
        <v>0</v>
      </c>
      <c r="C67" s="302">
        <f>'Techs-Fuels Updated'!Y24</f>
        <v>0</v>
      </c>
      <c r="D67" s="1" t="str">
        <f t="shared" si="60"/>
        <v>[region,ALTRDIMH00,*,*]:</v>
      </c>
      <c r="E67" s="17">
        <f t="shared" si="61"/>
        <v>0</v>
      </c>
      <c r="F67">
        <f t="shared" ref="F67:AD67" si="104">E67</f>
        <v>0</v>
      </c>
      <c r="G67">
        <f t="shared" si="104"/>
        <v>0</v>
      </c>
      <c r="H67">
        <f t="shared" si="104"/>
        <v>0</v>
      </c>
      <c r="I67">
        <f t="shared" si="104"/>
        <v>0</v>
      </c>
      <c r="J67">
        <f t="shared" si="104"/>
        <v>0</v>
      </c>
      <c r="K67">
        <f t="shared" si="104"/>
        <v>0</v>
      </c>
      <c r="L67">
        <f t="shared" si="104"/>
        <v>0</v>
      </c>
      <c r="M67">
        <f t="shared" si="104"/>
        <v>0</v>
      </c>
      <c r="N67">
        <f t="shared" si="104"/>
        <v>0</v>
      </c>
      <c r="O67">
        <f t="shared" si="104"/>
        <v>0</v>
      </c>
      <c r="P67">
        <f t="shared" si="104"/>
        <v>0</v>
      </c>
      <c r="Q67">
        <f t="shared" si="104"/>
        <v>0</v>
      </c>
      <c r="R67">
        <f t="shared" si="104"/>
        <v>0</v>
      </c>
      <c r="S67">
        <f t="shared" si="104"/>
        <v>0</v>
      </c>
      <c r="T67">
        <f t="shared" si="104"/>
        <v>0</v>
      </c>
      <c r="U67">
        <f t="shared" si="104"/>
        <v>0</v>
      </c>
      <c r="V67">
        <f t="shared" si="104"/>
        <v>0</v>
      </c>
      <c r="W67">
        <f t="shared" si="104"/>
        <v>0</v>
      </c>
      <c r="X67">
        <f t="shared" si="104"/>
        <v>0</v>
      </c>
      <c r="Y67">
        <f t="shared" si="104"/>
        <v>0</v>
      </c>
      <c r="Z67">
        <f t="shared" si="104"/>
        <v>0</v>
      </c>
      <c r="AA67">
        <f t="shared" si="104"/>
        <v>0</v>
      </c>
      <c r="AB67">
        <f t="shared" si="104"/>
        <v>0</v>
      </c>
      <c r="AC67">
        <f t="shared" si="104"/>
        <v>0</v>
      </c>
      <c r="AD67">
        <f t="shared" si="104"/>
        <v>0</v>
      </c>
      <c r="AE67">
        <f t="shared" si="48"/>
        <v>0</v>
      </c>
      <c r="AF67">
        <f t="shared" si="49"/>
        <v>0</v>
      </c>
      <c r="AG67">
        <f t="shared" si="50"/>
        <v>0</v>
      </c>
      <c r="AH67">
        <f t="shared" si="51"/>
        <v>0</v>
      </c>
      <c r="AI67">
        <f t="shared" si="52"/>
        <v>0</v>
      </c>
      <c r="AJ67">
        <f t="shared" si="53"/>
        <v>0</v>
      </c>
      <c r="AK67">
        <f t="shared" si="54"/>
        <v>0</v>
      </c>
      <c r="AL67">
        <f t="shared" si="55"/>
        <v>0</v>
      </c>
      <c r="AM67">
        <f t="shared" si="56"/>
        <v>0</v>
      </c>
      <c r="AN67">
        <f t="shared" si="57"/>
        <v>0</v>
      </c>
      <c r="AR67" s="302">
        <f t="shared" si="58"/>
        <v>0</v>
      </c>
      <c r="AS67">
        <f t="shared" ref="AS67:BQ67" si="105">AR67</f>
        <v>0</v>
      </c>
      <c r="AT67">
        <f t="shared" si="105"/>
        <v>0</v>
      </c>
      <c r="AU67">
        <f t="shared" si="105"/>
        <v>0</v>
      </c>
      <c r="AV67">
        <f t="shared" si="105"/>
        <v>0</v>
      </c>
      <c r="AW67">
        <f t="shared" si="105"/>
        <v>0</v>
      </c>
      <c r="AX67">
        <f t="shared" si="105"/>
        <v>0</v>
      </c>
      <c r="AY67">
        <f t="shared" si="105"/>
        <v>0</v>
      </c>
      <c r="AZ67">
        <f t="shared" si="105"/>
        <v>0</v>
      </c>
      <c r="BA67">
        <f t="shared" si="105"/>
        <v>0</v>
      </c>
      <c r="BB67">
        <f t="shared" si="105"/>
        <v>0</v>
      </c>
      <c r="BC67">
        <f t="shared" si="105"/>
        <v>0</v>
      </c>
      <c r="BD67">
        <f t="shared" si="105"/>
        <v>0</v>
      </c>
      <c r="BE67">
        <f t="shared" si="105"/>
        <v>0</v>
      </c>
      <c r="BF67">
        <f t="shared" si="105"/>
        <v>0</v>
      </c>
      <c r="BG67">
        <f t="shared" si="105"/>
        <v>0</v>
      </c>
      <c r="BH67">
        <f t="shared" si="105"/>
        <v>0</v>
      </c>
      <c r="BI67">
        <f t="shared" si="105"/>
        <v>0</v>
      </c>
      <c r="BJ67">
        <f t="shared" si="105"/>
        <v>0</v>
      </c>
      <c r="BK67">
        <f t="shared" si="105"/>
        <v>0</v>
      </c>
      <c r="BL67">
        <f t="shared" si="105"/>
        <v>0</v>
      </c>
      <c r="BM67">
        <f t="shared" si="105"/>
        <v>0</v>
      </c>
      <c r="BN67">
        <f t="shared" si="105"/>
        <v>0</v>
      </c>
      <c r="BO67">
        <f t="shared" si="105"/>
        <v>0</v>
      </c>
      <c r="BP67">
        <f t="shared" si="105"/>
        <v>0</v>
      </c>
      <c r="BQ67">
        <f t="shared" si="105"/>
        <v>0</v>
      </c>
    </row>
    <row r="68" spans="1:69" x14ac:dyDescent="0.35">
      <c r="A68" t="str">
        <f>'Techs-Fuels Updated'!D25</f>
        <v>ALTRDEXH00</v>
      </c>
      <c r="B68" s="17">
        <f>'Techs-Fuels Updated'!X25</f>
        <v>0</v>
      </c>
      <c r="C68" s="302">
        <f>'Techs-Fuels Updated'!Y25</f>
        <v>0</v>
      </c>
      <c r="D68" s="1" t="str">
        <f t="shared" si="60"/>
        <v>[region,ALTRDEXH00,*,*]:</v>
      </c>
      <c r="E68" s="17">
        <f t="shared" si="61"/>
        <v>0</v>
      </c>
      <c r="F68">
        <f t="shared" ref="F68:AD68" si="106">E68</f>
        <v>0</v>
      </c>
      <c r="G68">
        <f t="shared" si="106"/>
        <v>0</v>
      </c>
      <c r="H68">
        <f t="shared" si="106"/>
        <v>0</v>
      </c>
      <c r="I68">
        <f t="shared" si="106"/>
        <v>0</v>
      </c>
      <c r="J68">
        <f t="shared" si="106"/>
        <v>0</v>
      </c>
      <c r="K68">
        <f t="shared" si="106"/>
        <v>0</v>
      </c>
      <c r="L68">
        <f t="shared" si="106"/>
        <v>0</v>
      </c>
      <c r="M68">
        <f t="shared" si="106"/>
        <v>0</v>
      </c>
      <c r="N68">
        <f t="shared" si="106"/>
        <v>0</v>
      </c>
      <c r="O68">
        <f t="shared" si="106"/>
        <v>0</v>
      </c>
      <c r="P68">
        <f t="shared" si="106"/>
        <v>0</v>
      </c>
      <c r="Q68">
        <f t="shared" si="106"/>
        <v>0</v>
      </c>
      <c r="R68">
        <f t="shared" si="106"/>
        <v>0</v>
      </c>
      <c r="S68">
        <f t="shared" si="106"/>
        <v>0</v>
      </c>
      <c r="T68">
        <f t="shared" si="106"/>
        <v>0</v>
      </c>
      <c r="U68">
        <f t="shared" si="106"/>
        <v>0</v>
      </c>
      <c r="V68">
        <f t="shared" si="106"/>
        <v>0</v>
      </c>
      <c r="W68">
        <f t="shared" si="106"/>
        <v>0</v>
      </c>
      <c r="X68">
        <f t="shared" si="106"/>
        <v>0</v>
      </c>
      <c r="Y68">
        <f t="shared" si="106"/>
        <v>0</v>
      </c>
      <c r="Z68">
        <f t="shared" si="106"/>
        <v>0</v>
      </c>
      <c r="AA68">
        <f t="shared" si="106"/>
        <v>0</v>
      </c>
      <c r="AB68">
        <f t="shared" si="106"/>
        <v>0</v>
      </c>
      <c r="AC68">
        <f t="shared" si="106"/>
        <v>0</v>
      </c>
      <c r="AD68">
        <f t="shared" si="106"/>
        <v>0</v>
      </c>
      <c r="AE68">
        <f t="shared" si="48"/>
        <v>0</v>
      </c>
      <c r="AF68">
        <f t="shared" si="49"/>
        <v>0</v>
      </c>
      <c r="AG68">
        <f t="shared" si="50"/>
        <v>0</v>
      </c>
      <c r="AH68">
        <f t="shared" si="51"/>
        <v>0</v>
      </c>
      <c r="AI68">
        <f t="shared" si="52"/>
        <v>0</v>
      </c>
      <c r="AJ68">
        <f t="shared" si="53"/>
        <v>0</v>
      </c>
      <c r="AK68">
        <f t="shared" si="54"/>
        <v>0</v>
      </c>
      <c r="AL68">
        <f t="shared" si="55"/>
        <v>0</v>
      </c>
      <c r="AM68">
        <f t="shared" si="56"/>
        <v>0</v>
      </c>
      <c r="AN68">
        <f t="shared" si="57"/>
        <v>0</v>
      </c>
      <c r="AR68" s="302">
        <f t="shared" si="58"/>
        <v>0</v>
      </c>
      <c r="AS68">
        <f t="shared" ref="AS68:BQ68" si="107">AR68</f>
        <v>0</v>
      </c>
      <c r="AT68">
        <f t="shared" si="107"/>
        <v>0</v>
      </c>
      <c r="AU68">
        <f t="shared" si="107"/>
        <v>0</v>
      </c>
      <c r="AV68">
        <f t="shared" si="107"/>
        <v>0</v>
      </c>
      <c r="AW68">
        <f t="shared" si="107"/>
        <v>0</v>
      </c>
      <c r="AX68">
        <f t="shared" si="107"/>
        <v>0</v>
      </c>
      <c r="AY68">
        <f t="shared" si="107"/>
        <v>0</v>
      </c>
      <c r="AZ68">
        <f t="shared" si="107"/>
        <v>0</v>
      </c>
      <c r="BA68">
        <f t="shared" si="107"/>
        <v>0</v>
      </c>
      <c r="BB68">
        <f t="shared" si="107"/>
        <v>0</v>
      </c>
      <c r="BC68">
        <f t="shared" si="107"/>
        <v>0</v>
      </c>
      <c r="BD68">
        <f t="shared" si="107"/>
        <v>0</v>
      </c>
      <c r="BE68">
        <f t="shared" si="107"/>
        <v>0</v>
      </c>
      <c r="BF68">
        <f t="shared" si="107"/>
        <v>0</v>
      </c>
      <c r="BG68">
        <f t="shared" si="107"/>
        <v>0</v>
      </c>
      <c r="BH68">
        <f t="shared" si="107"/>
        <v>0</v>
      </c>
      <c r="BI68">
        <f t="shared" si="107"/>
        <v>0</v>
      </c>
      <c r="BJ68">
        <f t="shared" si="107"/>
        <v>0</v>
      </c>
      <c r="BK68">
        <f t="shared" si="107"/>
        <v>0</v>
      </c>
      <c r="BL68">
        <f t="shared" si="107"/>
        <v>0</v>
      </c>
      <c r="BM68">
        <f t="shared" si="107"/>
        <v>0</v>
      </c>
      <c r="BN68">
        <f t="shared" si="107"/>
        <v>0</v>
      </c>
      <c r="BO68">
        <f t="shared" si="107"/>
        <v>0</v>
      </c>
      <c r="BP68">
        <f t="shared" si="107"/>
        <v>0</v>
      </c>
      <c r="BQ68">
        <f t="shared" si="107"/>
        <v>0</v>
      </c>
    </row>
    <row r="69" spans="1:69" x14ac:dyDescent="0.35">
      <c r="A69" t="str">
        <f>'Techs-Fuels Updated'!D26</f>
        <v>ALTRDMKH00</v>
      </c>
      <c r="B69" s="17">
        <f>'Techs-Fuels Updated'!X26</f>
        <v>0</v>
      </c>
      <c r="C69" s="302">
        <f>'Techs-Fuels Updated'!Y26</f>
        <v>0</v>
      </c>
      <c r="D69" s="1" t="str">
        <f t="shared" si="60"/>
        <v>[region,ALTRDMKH00,*,*]:</v>
      </c>
      <c r="E69" s="17">
        <f t="shared" si="61"/>
        <v>0</v>
      </c>
      <c r="F69">
        <f t="shared" ref="F69:AD69" si="108">E69</f>
        <v>0</v>
      </c>
      <c r="G69">
        <f t="shared" si="108"/>
        <v>0</v>
      </c>
      <c r="H69">
        <f t="shared" si="108"/>
        <v>0</v>
      </c>
      <c r="I69">
        <f t="shared" si="108"/>
        <v>0</v>
      </c>
      <c r="J69">
        <f t="shared" si="108"/>
        <v>0</v>
      </c>
      <c r="K69">
        <f t="shared" si="108"/>
        <v>0</v>
      </c>
      <c r="L69">
        <f t="shared" si="108"/>
        <v>0</v>
      </c>
      <c r="M69">
        <f t="shared" si="108"/>
        <v>0</v>
      </c>
      <c r="N69">
        <f t="shared" si="108"/>
        <v>0</v>
      </c>
      <c r="O69">
        <f t="shared" si="108"/>
        <v>0</v>
      </c>
      <c r="P69">
        <f t="shared" si="108"/>
        <v>0</v>
      </c>
      <c r="Q69">
        <f t="shared" si="108"/>
        <v>0</v>
      </c>
      <c r="R69">
        <f t="shared" si="108"/>
        <v>0</v>
      </c>
      <c r="S69">
        <f t="shared" si="108"/>
        <v>0</v>
      </c>
      <c r="T69">
        <f t="shared" si="108"/>
        <v>0</v>
      </c>
      <c r="U69">
        <f t="shared" si="108"/>
        <v>0</v>
      </c>
      <c r="V69">
        <f t="shared" si="108"/>
        <v>0</v>
      </c>
      <c r="W69">
        <f t="shared" si="108"/>
        <v>0</v>
      </c>
      <c r="X69">
        <f t="shared" si="108"/>
        <v>0</v>
      </c>
      <c r="Y69">
        <f t="shared" si="108"/>
        <v>0</v>
      </c>
      <c r="Z69">
        <f t="shared" si="108"/>
        <v>0</v>
      </c>
      <c r="AA69">
        <f t="shared" si="108"/>
        <v>0</v>
      </c>
      <c r="AB69">
        <f t="shared" si="108"/>
        <v>0</v>
      </c>
      <c r="AC69">
        <f t="shared" si="108"/>
        <v>0</v>
      </c>
      <c r="AD69">
        <f t="shared" si="108"/>
        <v>0</v>
      </c>
      <c r="AE69">
        <f t="shared" si="48"/>
        <v>0</v>
      </c>
      <c r="AF69">
        <f t="shared" si="49"/>
        <v>0</v>
      </c>
      <c r="AG69">
        <f t="shared" si="50"/>
        <v>0</v>
      </c>
      <c r="AH69">
        <f t="shared" si="51"/>
        <v>0</v>
      </c>
      <c r="AI69">
        <f t="shared" si="52"/>
        <v>0</v>
      </c>
      <c r="AJ69">
        <f t="shared" si="53"/>
        <v>0</v>
      </c>
      <c r="AK69">
        <f t="shared" si="54"/>
        <v>0</v>
      </c>
      <c r="AL69">
        <f t="shared" si="55"/>
        <v>0</v>
      </c>
      <c r="AM69">
        <f t="shared" si="56"/>
        <v>0</v>
      </c>
      <c r="AN69">
        <f t="shared" si="57"/>
        <v>0</v>
      </c>
      <c r="AR69" s="302">
        <f t="shared" si="58"/>
        <v>0</v>
      </c>
      <c r="AS69">
        <f t="shared" ref="AS69:BQ69" si="109">AR69</f>
        <v>0</v>
      </c>
      <c r="AT69">
        <f t="shared" si="109"/>
        <v>0</v>
      </c>
      <c r="AU69">
        <f t="shared" si="109"/>
        <v>0</v>
      </c>
      <c r="AV69">
        <f t="shared" si="109"/>
        <v>0</v>
      </c>
      <c r="AW69">
        <f t="shared" si="109"/>
        <v>0</v>
      </c>
      <c r="AX69">
        <f t="shared" si="109"/>
        <v>0</v>
      </c>
      <c r="AY69">
        <f t="shared" si="109"/>
        <v>0</v>
      </c>
      <c r="AZ69">
        <f t="shared" si="109"/>
        <v>0</v>
      </c>
      <c r="BA69">
        <f t="shared" si="109"/>
        <v>0</v>
      </c>
      <c r="BB69">
        <f t="shared" si="109"/>
        <v>0</v>
      </c>
      <c r="BC69">
        <f t="shared" si="109"/>
        <v>0</v>
      </c>
      <c r="BD69">
        <f t="shared" si="109"/>
        <v>0</v>
      </c>
      <c r="BE69">
        <f t="shared" si="109"/>
        <v>0</v>
      </c>
      <c r="BF69">
        <f t="shared" si="109"/>
        <v>0</v>
      </c>
      <c r="BG69">
        <f t="shared" si="109"/>
        <v>0</v>
      </c>
      <c r="BH69">
        <f t="shared" si="109"/>
        <v>0</v>
      </c>
      <c r="BI69">
        <f t="shared" si="109"/>
        <v>0</v>
      </c>
      <c r="BJ69">
        <f t="shared" si="109"/>
        <v>0</v>
      </c>
      <c r="BK69">
        <f t="shared" si="109"/>
        <v>0</v>
      </c>
      <c r="BL69">
        <f t="shared" si="109"/>
        <v>0</v>
      </c>
      <c r="BM69">
        <f t="shared" si="109"/>
        <v>0</v>
      </c>
      <c r="BN69">
        <f t="shared" si="109"/>
        <v>0</v>
      </c>
      <c r="BO69">
        <f t="shared" si="109"/>
        <v>0</v>
      </c>
      <c r="BP69">
        <f t="shared" si="109"/>
        <v>0</v>
      </c>
      <c r="BQ69">
        <f t="shared" si="109"/>
        <v>0</v>
      </c>
    </row>
    <row r="70" spans="1:69" x14ac:dyDescent="0.35">
      <c r="A70" t="str">
        <f>'Techs-Fuels Updated'!D27</f>
        <v>ALTRDMEH00</v>
      </c>
      <c r="B70" s="17">
        <f>'Techs-Fuels Updated'!X27</f>
        <v>0</v>
      </c>
      <c r="C70" s="302">
        <f>'Techs-Fuels Updated'!Y27</f>
        <v>0</v>
      </c>
      <c r="D70" s="1" t="str">
        <f t="shared" si="60"/>
        <v>[region,ALTRDMEH00,*,*]:</v>
      </c>
      <c r="E70" s="17">
        <f t="shared" si="61"/>
        <v>0</v>
      </c>
      <c r="F70">
        <f t="shared" ref="F70:AD70" si="110">E70</f>
        <v>0</v>
      </c>
      <c r="G70">
        <f t="shared" si="110"/>
        <v>0</v>
      </c>
      <c r="H70">
        <f t="shared" si="110"/>
        <v>0</v>
      </c>
      <c r="I70">
        <f t="shared" si="110"/>
        <v>0</v>
      </c>
      <c r="J70">
        <f t="shared" si="110"/>
        <v>0</v>
      </c>
      <c r="K70">
        <f t="shared" si="110"/>
        <v>0</v>
      </c>
      <c r="L70">
        <f t="shared" si="110"/>
        <v>0</v>
      </c>
      <c r="M70">
        <f t="shared" si="110"/>
        <v>0</v>
      </c>
      <c r="N70">
        <f t="shared" si="110"/>
        <v>0</v>
      </c>
      <c r="O70">
        <f t="shared" si="110"/>
        <v>0</v>
      </c>
      <c r="P70">
        <f t="shared" si="110"/>
        <v>0</v>
      </c>
      <c r="Q70">
        <f t="shared" si="110"/>
        <v>0</v>
      </c>
      <c r="R70">
        <f t="shared" si="110"/>
        <v>0</v>
      </c>
      <c r="S70">
        <f t="shared" si="110"/>
        <v>0</v>
      </c>
      <c r="T70">
        <f t="shared" si="110"/>
        <v>0</v>
      </c>
      <c r="U70">
        <f t="shared" si="110"/>
        <v>0</v>
      </c>
      <c r="V70">
        <f t="shared" si="110"/>
        <v>0</v>
      </c>
      <c r="W70">
        <f t="shared" si="110"/>
        <v>0</v>
      </c>
      <c r="X70">
        <f t="shared" si="110"/>
        <v>0</v>
      </c>
      <c r="Y70">
        <f t="shared" si="110"/>
        <v>0</v>
      </c>
      <c r="Z70">
        <f t="shared" si="110"/>
        <v>0</v>
      </c>
      <c r="AA70">
        <f t="shared" si="110"/>
        <v>0</v>
      </c>
      <c r="AB70">
        <f t="shared" si="110"/>
        <v>0</v>
      </c>
      <c r="AC70">
        <f t="shared" si="110"/>
        <v>0</v>
      </c>
      <c r="AD70">
        <f t="shared" si="110"/>
        <v>0</v>
      </c>
      <c r="AE70">
        <f t="shared" si="48"/>
        <v>0</v>
      </c>
      <c r="AF70">
        <f t="shared" si="49"/>
        <v>0</v>
      </c>
      <c r="AG70">
        <f t="shared" si="50"/>
        <v>0</v>
      </c>
      <c r="AH70">
        <f t="shared" si="51"/>
        <v>0</v>
      </c>
      <c r="AI70">
        <f t="shared" si="52"/>
        <v>0</v>
      </c>
      <c r="AJ70">
        <f t="shared" si="53"/>
        <v>0</v>
      </c>
      <c r="AK70">
        <f t="shared" si="54"/>
        <v>0</v>
      </c>
      <c r="AL70">
        <f t="shared" si="55"/>
        <v>0</v>
      </c>
      <c r="AM70">
        <f t="shared" si="56"/>
        <v>0</v>
      </c>
      <c r="AN70">
        <f t="shared" si="57"/>
        <v>0</v>
      </c>
      <c r="AR70" s="302">
        <f t="shared" si="58"/>
        <v>0</v>
      </c>
      <c r="AS70">
        <f t="shared" ref="AS70:BQ70" si="111">AR70</f>
        <v>0</v>
      </c>
      <c r="AT70">
        <f t="shared" si="111"/>
        <v>0</v>
      </c>
      <c r="AU70">
        <f t="shared" si="111"/>
        <v>0</v>
      </c>
      <c r="AV70">
        <f t="shared" si="111"/>
        <v>0</v>
      </c>
      <c r="AW70">
        <f t="shared" si="111"/>
        <v>0</v>
      </c>
      <c r="AX70">
        <f t="shared" si="111"/>
        <v>0</v>
      </c>
      <c r="AY70">
        <f t="shared" si="111"/>
        <v>0</v>
      </c>
      <c r="AZ70">
        <f t="shared" si="111"/>
        <v>0</v>
      </c>
      <c r="BA70">
        <f t="shared" si="111"/>
        <v>0</v>
      </c>
      <c r="BB70">
        <f t="shared" si="111"/>
        <v>0</v>
      </c>
      <c r="BC70">
        <f t="shared" si="111"/>
        <v>0</v>
      </c>
      <c r="BD70">
        <f t="shared" si="111"/>
        <v>0</v>
      </c>
      <c r="BE70">
        <f t="shared" si="111"/>
        <v>0</v>
      </c>
      <c r="BF70">
        <f t="shared" si="111"/>
        <v>0</v>
      </c>
      <c r="BG70">
        <f t="shared" si="111"/>
        <v>0</v>
      </c>
      <c r="BH70">
        <f t="shared" si="111"/>
        <v>0</v>
      </c>
      <c r="BI70">
        <f t="shared" si="111"/>
        <v>0</v>
      </c>
      <c r="BJ70">
        <f t="shared" si="111"/>
        <v>0</v>
      </c>
      <c r="BK70">
        <f t="shared" si="111"/>
        <v>0</v>
      </c>
      <c r="BL70">
        <f t="shared" si="111"/>
        <v>0</v>
      </c>
      <c r="BM70">
        <f t="shared" si="111"/>
        <v>0</v>
      </c>
      <c r="BN70">
        <f t="shared" si="111"/>
        <v>0</v>
      </c>
      <c r="BO70">
        <f t="shared" si="111"/>
        <v>0</v>
      </c>
      <c r="BP70">
        <f t="shared" si="111"/>
        <v>0</v>
      </c>
      <c r="BQ70">
        <f t="shared" si="111"/>
        <v>0</v>
      </c>
    </row>
    <row r="71" spans="1:69" x14ac:dyDescent="0.35">
      <c r="A71" t="str">
        <f>'Techs-Fuels Updated'!D28</f>
        <v>ALTRDXKH00</v>
      </c>
      <c r="B71" s="17">
        <f>'Techs-Fuels Updated'!X28</f>
        <v>0</v>
      </c>
      <c r="C71" s="302">
        <f>'Techs-Fuels Updated'!Y28</f>
        <v>0</v>
      </c>
      <c r="D71" s="1" t="str">
        <f t="shared" si="60"/>
        <v>[region,ALTRDXKH00,*,*]:</v>
      </c>
      <c r="E71" s="17">
        <f t="shared" si="61"/>
        <v>0</v>
      </c>
      <c r="F71">
        <f t="shared" ref="F71:AD71" si="112">E71</f>
        <v>0</v>
      </c>
      <c r="G71">
        <f t="shared" si="112"/>
        <v>0</v>
      </c>
      <c r="H71">
        <f t="shared" si="112"/>
        <v>0</v>
      </c>
      <c r="I71">
        <f t="shared" si="112"/>
        <v>0</v>
      </c>
      <c r="J71">
        <f t="shared" si="112"/>
        <v>0</v>
      </c>
      <c r="K71">
        <f t="shared" si="112"/>
        <v>0</v>
      </c>
      <c r="L71">
        <f t="shared" si="112"/>
        <v>0</v>
      </c>
      <c r="M71">
        <f t="shared" si="112"/>
        <v>0</v>
      </c>
      <c r="N71">
        <f t="shared" si="112"/>
        <v>0</v>
      </c>
      <c r="O71">
        <f t="shared" si="112"/>
        <v>0</v>
      </c>
      <c r="P71">
        <f t="shared" si="112"/>
        <v>0</v>
      </c>
      <c r="Q71">
        <f t="shared" si="112"/>
        <v>0</v>
      </c>
      <c r="R71">
        <f t="shared" si="112"/>
        <v>0</v>
      </c>
      <c r="S71">
        <f t="shared" si="112"/>
        <v>0</v>
      </c>
      <c r="T71">
        <f t="shared" si="112"/>
        <v>0</v>
      </c>
      <c r="U71">
        <f t="shared" si="112"/>
        <v>0</v>
      </c>
      <c r="V71">
        <f t="shared" si="112"/>
        <v>0</v>
      </c>
      <c r="W71">
        <f t="shared" si="112"/>
        <v>0</v>
      </c>
      <c r="X71">
        <f t="shared" si="112"/>
        <v>0</v>
      </c>
      <c r="Y71">
        <f t="shared" si="112"/>
        <v>0</v>
      </c>
      <c r="Z71">
        <f t="shared" si="112"/>
        <v>0</v>
      </c>
      <c r="AA71">
        <f t="shared" si="112"/>
        <v>0</v>
      </c>
      <c r="AB71">
        <f t="shared" si="112"/>
        <v>0</v>
      </c>
      <c r="AC71">
        <f t="shared" si="112"/>
        <v>0</v>
      </c>
      <c r="AD71">
        <f t="shared" si="112"/>
        <v>0</v>
      </c>
      <c r="AE71">
        <f t="shared" si="48"/>
        <v>0</v>
      </c>
      <c r="AF71">
        <f t="shared" si="49"/>
        <v>0</v>
      </c>
      <c r="AG71">
        <f t="shared" si="50"/>
        <v>0</v>
      </c>
      <c r="AH71">
        <f t="shared" si="51"/>
        <v>0</v>
      </c>
      <c r="AI71">
        <f t="shared" si="52"/>
        <v>0</v>
      </c>
      <c r="AJ71">
        <f t="shared" si="53"/>
        <v>0</v>
      </c>
      <c r="AK71">
        <f t="shared" si="54"/>
        <v>0</v>
      </c>
      <c r="AL71">
        <f t="shared" si="55"/>
        <v>0</v>
      </c>
      <c r="AM71">
        <f t="shared" si="56"/>
        <v>0</v>
      </c>
      <c r="AN71">
        <f t="shared" si="57"/>
        <v>0</v>
      </c>
      <c r="AR71" s="302">
        <f t="shared" si="58"/>
        <v>0</v>
      </c>
      <c r="AS71">
        <f t="shared" ref="AS71:BQ71" si="113">AR71</f>
        <v>0</v>
      </c>
      <c r="AT71">
        <f t="shared" si="113"/>
        <v>0</v>
      </c>
      <c r="AU71">
        <f t="shared" si="113"/>
        <v>0</v>
      </c>
      <c r="AV71">
        <f t="shared" si="113"/>
        <v>0</v>
      </c>
      <c r="AW71">
        <f t="shared" si="113"/>
        <v>0</v>
      </c>
      <c r="AX71">
        <f t="shared" si="113"/>
        <v>0</v>
      </c>
      <c r="AY71">
        <f t="shared" si="113"/>
        <v>0</v>
      </c>
      <c r="AZ71">
        <f t="shared" si="113"/>
        <v>0</v>
      </c>
      <c r="BA71">
        <f t="shared" si="113"/>
        <v>0</v>
      </c>
      <c r="BB71">
        <f t="shared" si="113"/>
        <v>0</v>
      </c>
      <c r="BC71">
        <f t="shared" si="113"/>
        <v>0</v>
      </c>
      <c r="BD71">
        <f t="shared" si="113"/>
        <v>0</v>
      </c>
      <c r="BE71">
        <f t="shared" si="113"/>
        <v>0</v>
      </c>
      <c r="BF71">
        <f t="shared" si="113"/>
        <v>0</v>
      </c>
      <c r="BG71">
        <f t="shared" si="113"/>
        <v>0</v>
      </c>
      <c r="BH71">
        <f t="shared" si="113"/>
        <v>0</v>
      </c>
      <c r="BI71">
        <f t="shared" si="113"/>
        <v>0</v>
      </c>
      <c r="BJ71">
        <f t="shared" si="113"/>
        <v>0</v>
      </c>
      <c r="BK71">
        <f t="shared" si="113"/>
        <v>0</v>
      </c>
      <c r="BL71">
        <f t="shared" si="113"/>
        <v>0</v>
      </c>
      <c r="BM71">
        <f t="shared" si="113"/>
        <v>0</v>
      </c>
      <c r="BN71">
        <f t="shared" si="113"/>
        <v>0</v>
      </c>
      <c r="BO71">
        <f t="shared" si="113"/>
        <v>0</v>
      </c>
      <c r="BP71">
        <f t="shared" si="113"/>
        <v>0</v>
      </c>
      <c r="BQ71">
        <f t="shared" si="113"/>
        <v>0</v>
      </c>
    </row>
    <row r="72" spans="1:69" x14ac:dyDescent="0.35">
      <c r="A72" t="str">
        <f>'Techs-Fuels Updated'!D29</f>
        <v>ALTRDGRH00</v>
      </c>
      <c r="B72" s="17">
        <f>'Techs-Fuels Updated'!X29</f>
        <v>0</v>
      </c>
      <c r="C72" s="302">
        <f>'Techs-Fuels Updated'!Y29</f>
        <v>0</v>
      </c>
      <c r="D72" s="1" t="str">
        <f t="shared" si="60"/>
        <v>[region,ALTRDGRH00,*,*]:</v>
      </c>
      <c r="E72" s="17">
        <f t="shared" si="61"/>
        <v>0</v>
      </c>
      <c r="F72">
        <f t="shared" ref="F72:AD72" si="114">E72</f>
        <v>0</v>
      </c>
      <c r="G72">
        <f t="shared" si="114"/>
        <v>0</v>
      </c>
      <c r="H72">
        <f t="shared" si="114"/>
        <v>0</v>
      </c>
      <c r="I72">
        <f t="shared" si="114"/>
        <v>0</v>
      </c>
      <c r="J72">
        <f t="shared" si="114"/>
        <v>0</v>
      </c>
      <c r="K72">
        <f t="shared" si="114"/>
        <v>0</v>
      </c>
      <c r="L72">
        <f t="shared" si="114"/>
        <v>0</v>
      </c>
      <c r="M72">
        <f t="shared" si="114"/>
        <v>0</v>
      </c>
      <c r="N72">
        <f t="shared" si="114"/>
        <v>0</v>
      </c>
      <c r="O72">
        <f t="shared" si="114"/>
        <v>0</v>
      </c>
      <c r="P72">
        <f t="shared" si="114"/>
        <v>0</v>
      </c>
      <c r="Q72">
        <f t="shared" si="114"/>
        <v>0</v>
      </c>
      <c r="R72">
        <f t="shared" si="114"/>
        <v>0</v>
      </c>
      <c r="S72">
        <f t="shared" si="114"/>
        <v>0</v>
      </c>
      <c r="T72">
        <f t="shared" si="114"/>
        <v>0</v>
      </c>
      <c r="U72">
        <f t="shared" si="114"/>
        <v>0</v>
      </c>
      <c r="V72">
        <f t="shared" si="114"/>
        <v>0</v>
      </c>
      <c r="W72">
        <f t="shared" si="114"/>
        <v>0</v>
      </c>
      <c r="X72">
        <f t="shared" si="114"/>
        <v>0</v>
      </c>
      <c r="Y72">
        <f t="shared" si="114"/>
        <v>0</v>
      </c>
      <c r="Z72">
        <f t="shared" si="114"/>
        <v>0</v>
      </c>
      <c r="AA72">
        <f t="shared" si="114"/>
        <v>0</v>
      </c>
      <c r="AB72">
        <f t="shared" si="114"/>
        <v>0</v>
      </c>
      <c r="AC72">
        <f t="shared" si="114"/>
        <v>0</v>
      </c>
      <c r="AD72">
        <f t="shared" si="114"/>
        <v>0</v>
      </c>
      <c r="AE72">
        <f t="shared" si="48"/>
        <v>0</v>
      </c>
      <c r="AF72">
        <f t="shared" si="49"/>
        <v>0</v>
      </c>
      <c r="AG72">
        <f t="shared" si="50"/>
        <v>0</v>
      </c>
      <c r="AH72">
        <f t="shared" si="51"/>
        <v>0</v>
      </c>
      <c r="AI72">
        <f t="shared" si="52"/>
        <v>0</v>
      </c>
      <c r="AJ72">
        <f t="shared" si="53"/>
        <v>0</v>
      </c>
      <c r="AK72">
        <f t="shared" si="54"/>
        <v>0</v>
      </c>
      <c r="AL72">
        <f t="shared" si="55"/>
        <v>0</v>
      </c>
      <c r="AM72">
        <f t="shared" si="56"/>
        <v>0</v>
      </c>
      <c r="AN72">
        <f t="shared" si="57"/>
        <v>0</v>
      </c>
      <c r="AR72" s="302">
        <f t="shared" si="58"/>
        <v>0</v>
      </c>
      <c r="AS72">
        <f t="shared" ref="AS72:BQ72" si="115">AR72</f>
        <v>0</v>
      </c>
      <c r="AT72">
        <f t="shared" si="115"/>
        <v>0</v>
      </c>
      <c r="AU72">
        <f t="shared" si="115"/>
        <v>0</v>
      </c>
      <c r="AV72">
        <f t="shared" si="115"/>
        <v>0</v>
      </c>
      <c r="AW72">
        <f t="shared" si="115"/>
        <v>0</v>
      </c>
      <c r="AX72">
        <f t="shared" si="115"/>
        <v>0</v>
      </c>
      <c r="AY72">
        <f t="shared" si="115"/>
        <v>0</v>
      </c>
      <c r="AZ72">
        <f t="shared" si="115"/>
        <v>0</v>
      </c>
      <c r="BA72">
        <f t="shared" si="115"/>
        <v>0</v>
      </c>
      <c r="BB72">
        <f t="shared" si="115"/>
        <v>0</v>
      </c>
      <c r="BC72">
        <f t="shared" si="115"/>
        <v>0</v>
      </c>
      <c r="BD72">
        <f t="shared" si="115"/>
        <v>0</v>
      </c>
      <c r="BE72">
        <f t="shared" si="115"/>
        <v>0</v>
      </c>
      <c r="BF72">
        <f t="shared" si="115"/>
        <v>0</v>
      </c>
      <c r="BG72">
        <f t="shared" si="115"/>
        <v>0</v>
      </c>
      <c r="BH72">
        <f t="shared" si="115"/>
        <v>0</v>
      </c>
      <c r="BI72">
        <f t="shared" si="115"/>
        <v>0</v>
      </c>
      <c r="BJ72">
        <f t="shared" si="115"/>
        <v>0</v>
      </c>
      <c r="BK72">
        <f t="shared" si="115"/>
        <v>0</v>
      </c>
      <c r="BL72">
        <f t="shared" si="115"/>
        <v>0</v>
      </c>
      <c r="BM72">
        <f t="shared" si="115"/>
        <v>0</v>
      </c>
      <c r="BN72">
        <f t="shared" si="115"/>
        <v>0</v>
      </c>
      <c r="BO72">
        <f t="shared" si="115"/>
        <v>0</v>
      </c>
      <c r="BP72">
        <f t="shared" si="115"/>
        <v>0</v>
      </c>
      <c r="BQ72">
        <f t="shared" si="115"/>
        <v>0</v>
      </c>
    </row>
    <row r="73" spans="1:69" x14ac:dyDescent="0.35">
      <c r="A73" t="str">
        <f>'Techs-Fuels Updated'!D30</f>
        <v>GRTRDALH00</v>
      </c>
      <c r="B73" s="17">
        <f>'Techs-Fuels Updated'!X30</f>
        <v>0</v>
      </c>
      <c r="C73" s="302">
        <f>'Techs-Fuels Updated'!Y30</f>
        <v>0</v>
      </c>
      <c r="D73" s="1" t="str">
        <f t="shared" si="60"/>
        <v>[region,GRTRDALH00,*,*]:</v>
      </c>
      <c r="E73" s="17">
        <f t="shared" si="61"/>
        <v>0</v>
      </c>
      <c r="F73">
        <f t="shared" ref="F73:AD73" si="116">E73</f>
        <v>0</v>
      </c>
      <c r="G73">
        <f t="shared" si="116"/>
        <v>0</v>
      </c>
      <c r="H73">
        <f t="shared" si="116"/>
        <v>0</v>
      </c>
      <c r="I73">
        <f t="shared" si="116"/>
        <v>0</v>
      </c>
      <c r="J73">
        <f t="shared" si="116"/>
        <v>0</v>
      </c>
      <c r="K73">
        <f t="shared" si="116"/>
        <v>0</v>
      </c>
      <c r="L73">
        <f t="shared" si="116"/>
        <v>0</v>
      </c>
      <c r="M73">
        <f t="shared" si="116"/>
        <v>0</v>
      </c>
      <c r="N73">
        <f t="shared" si="116"/>
        <v>0</v>
      </c>
      <c r="O73">
        <f t="shared" si="116"/>
        <v>0</v>
      </c>
      <c r="P73">
        <f t="shared" si="116"/>
        <v>0</v>
      </c>
      <c r="Q73">
        <f t="shared" si="116"/>
        <v>0</v>
      </c>
      <c r="R73">
        <f t="shared" si="116"/>
        <v>0</v>
      </c>
      <c r="S73">
        <f t="shared" si="116"/>
        <v>0</v>
      </c>
      <c r="T73">
        <f t="shared" si="116"/>
        <v>0</v>
      </c>
      <c r="U73">
        <f t="shared" si="116"/>
        <v>0</v>
      </c>
      <c r="V73">
        <f t="shared" si="116"/>
        <v>0</v>
      </c>
      <c r="W73">
        <f t="shared" si="116"/>
        <v>0</v>
      </c>
      <c r="X73">
        <f t="shared" si="116"/>
        <v>0</v>
      </c>
      <c r="Y73">
        <f t="shared" si="116"/>
        <v>0</v>
      </c>
      <c r="Z73">
        <f t="shared" si="116"/>
        <v>0</v>
      </c>
      <c r="AA73">
        <f t="shared" si="116"/>
        <v>0</v>
      </c>
      <c r="AB73">
        <f t="shared" si="116"/>
        <v>0</v>
      </c>
      <c r="AC73">
        <f t="shared" si="116"/>
        <v>0</v>
      </c>
      <c r="AD73">
        <f t="shared" si="116"/>
        <v>0</v>
      </c>
      <c r="AE73">
        <f t="shared" si="48"/>
        <v>0</v>
      </c>
      <c r="AF73">
        <f t="shared" si="49"/>
        <v>0</v>
      </c>
      <c r="AG73">
        <f t="shared" si="50"/>
        <v>0</v>
      </c>
      <c r="AH73">
        <f t="shared" si="51"/>
        <v>0</v>
      </c>
      <c r="AI73">
        <f t="shared" si="52"/>
        <v>0</v>
      </c>
      <c r="AJ73">
        <f t="shared" si="53"/>
        <v>0</v>
      </c>
      <c r="AK73">
        <f t="shared" si="54"/>
        <v>0</v>
      </c>
      <c r="AL73">
        <f t="shared" si="55"/>
        <v>0</v>
      </c>
      <c r="AM73">
        <f t="shared" si="56"/>
        <v>0</v>
      </c>
      <c r="AN73">
        <f t="shared" si="57"/>
        <v>0</v>
      </c>
      <c r="AR73" s="302">
        <f t="shared" si="58"/>
        <v>0</v>
      </c>
      <c r="AS73">
        <f t="shared" ref="AS73:BQ73" si="117">AR73</f>
        <v>0</v>
      </c>
      <c r="AT73">
        <f t="shared" si="117"/>
        <v>0</v>
      </c>
      <c r="AU73">
        <f t="shared" si="117"/>
        <v>0</v>
      </c>
      <c r="AV73">
        <f t="shared" si="117"/>
        <v>0</v>
      </c>
      <c r="AW73">
        <f t="shared" si="117"/>
        <v>0</v>
      </c>
      <c r="AX73">
        <f t="shared" si="117"/>
        <v>0</v>
      </c>
      <c r="AY73">
        <f t="shared" si="117"/>
        <v>0</v>
      </c>
      <c r="AZ73">
        <f t="shared" si="117"/>
        <v>0</v>
      </c>
      <c r="BA73">
        <f t="shared" si="117"/>
        <v>0</v>
      </c>
      <c r="BB73">
        <f t="shared" si="117"/>
        <v>0</v>
      </c>
      <c r="BC73">
        <f t="shared" si="117"/>
        <v>0</v>
      </c>
      <c r="BD73">
        <f t="shared" si="117"/>
        <v>0</v>
      </c>
      <c r="BE73">
        <f t="shared" si="117"/>
        <v>0</v>
      </c>
      <c r="BF73">
        <f t="shared" si="117"/>
        <v>0</v>
      </c>
      <c r="BG73">
        <f t="shared" si="117"/>
        <v>0</v>
      </c>
      <c r="BH73">
        <f t="shared" si="117"/>
        <v>0</v>
      </c>
      <c r="BI73">
        <f t="shared" si="117"/>
        <v>0</v>
      </c>
      <c r="BJ73">
        <f t="shared" si="117"/>
        <v>0</v>
      </c>
      <c r="BK73">
        <f t="shared" si="117"/>
        <v>0</v>
      </c>
      <c r="BL73">
        <f t="shared" si="117"/>
        <v>0</v>
      </c>
      <c r="BM73">
        <f t="shared" si="117"/>
        <v>0</v>
      </c>
      <c r="BN73">
        <f t="shared" si="117"/>
        <v>0</v>
      </c>
      <c r="BO73">
        <f t="shared" si="117"/>
        <v>0</v>
      </c>
      <c r="BP73">
        <f t="shared" si="117"/>
        <v>0</v>
      </c>
      <c r="BQ73">
        <f t="shared" si="117"/>
        <v>0</v>
      </c>
    </row>
    <row r="74" spans="1:69" x14ac:dyDescent="0.35">
      <c r="A74" t="str">
        <f>'Techs-Fuels Updated'!D31</f>
        <v>MKPELBS000</v>
      </c>
      <c r="B74" s="17">
        <f>'Techs-Fuels Updated'!X31</f>
        <v>9999</v>
      </c>
      <c r="C74" s="302">
        <f>'Techs-Fuels Updated'!Y31</f>
        <v>9999</v>
      </c>
      <c r="D74" s="1" t="str">
        <f t="shared" si="60"/>
        <v>[region,MKPELBS000,*,*]:</v>
      </c>
      <c r="E74" s="17">
        <f t="shared" si="61"/>
        <v>9999</v>
      </c>
      <c r="F74">
        <f t="shared" ref="F74:AD74" si="118">E74</f>
        <v>9999</v>
      </c>
      <c r="G74">
        <f t="shared" si="118"/>
        <v>9999</v>
      </c>
      <c r="H74">
        <f t="shared" si="118"/>
        <v>9999</v>
      </c>
      <c r="I74">
        <f t="shared" si="118"/>
        <v>9999</v>
      </c>
      <c r="J74">
        <f t="shared" si="118"/>
        <v>9999</v>
      </c>
      <c r="K74">
        <f t="shared" si="118"/>
        <v>9999</v>
      </c>
      <c r="L74">
        <f t="shared" si="118"/>
        <v>9999</v>
      </c>
      <c r="M74">
        <f t="shared" si="118"/>
        <v>9999</v>
      </c>
      <c r="N74">
        <f t="shared" si="118"/>
        <v>9999</v>
      </c>
      <c r="O74">
        <f t="shared" si="118"/>
        <v>9999</v>
      </c>
      <c r="P74">
        <f t="shared" si="118"/>
        <v>9999</v>
      </c>
      <c r="Q74">
        <f t="shared" si="118"/>
        <v>9999</v>
      </c>
      <c r="R74">
        <f t="shared" si="118"/>
        <v>9999</v>
      </c>
      <c r="S74">
        <f t="shared" si="118"/>
        <v>9999</v>
      </c>
      <c r="T74">
        <f t="shared" si="118"/>
        <v>9999</v>
      </c>
      <c r="U74">
        <f t="shared" si="118"/>
        <v>9999</v>
      </c>
      <c r="V74">
        <f t="shared" si="118"/>
        <v>9999</v>
      </c>
      <c r="W74">
        <f t="shared" si="118"/>
        <v>9999</v>
      </c>
      <c r="X74">
        <f t="shared" si="118"/>
        <v>9999</v>
      </c>
      <c r="Y74">
        <f t="shared" si="118"/>
        <v>9999</v>
      </c>
      <c r="Z74">
        <f t="shared" si="118"/>
        <v>9999</v>
      </c>
      <c r="AA74">
        <f t="shared" si="118"/>
        <v>9999</v>
      </c>
      <c r="AB74">
        <f t="shared" si="118"/>
        <v>9999</v>
      </c>
      <c r="AC74">
        <f t="shared" si="118"/>
        <v>9999</v>
      </c>
      <c r="AD74">
        <f t="shared" si="118"/>
        <v>9999</v>
      </c>
      <c r="AE74">
        <f t="shared" si="48"/>
        <v>9999</v>
      </c>
      <c r="AF74">
        <f t="shared" si="49"/>
        <v>9999</v>
      </c>
      <c r="AG74">
        <f t="shared" si="50"/>
        <v>9999</v>
      </c>
      <c r="AH74">
        <f t="shared" si="51"/>
        <v>9999</v>
      </c>
      <c r="AI74">
        <f t="shared" si="52"/>
        <v>9999</v>
      </c>
      <c r="AJ74">
        <f t="shared" si="53"/>
        <v>9999</v>
      </c>
      <c r="AK74">
        <f t="shared" si="54"/>
        <v>9999</v>
      </c>
      <c r="AL74">
        <f t="shared" si="55"/>
        <v>9999</v>
      </c>
      <c r="AM74">
        <f t="shared" si="56"/>
        <v>9999</v>
      </c>
      <c r="AN74">
        <f t="shared" si="57"/>
        <v>9999</v>
      </c>
      <c r="AR74" s="302">
        <f t="shared" si="58"/>
        <v>9999</v>
      </c>
      <c r="AS74">
        <f t="shared" ref="AS74:BQ74" si="119">AR74</f>
        <v>9999</v>
      </c>
      <c r="AT74">
        <f t="shared" si="119"/>
        <v>9999</v>
      </c>
      <c r="AU74">
        <f t="shared" si="119"/>
        <v>9999</v>
      </c>
      <c r="AV74">
        <f t="shared" si="119"/>
        <v>9999</v>
      </c>
      <c r="AW74">
        <f t="shared" si="119"/>
        <v>9999</v>
      </c>
      <c r="AX74">
        <f t="shared" si="119"/>
        <v>9999</v>
      </c>
      <c r="AY74">
        <f t="shared" si="119"/>
        <v>9999</v>
      </c>
      <c r="AZ74">
        <f t="shared" si="119"/>
        <v>9999</v>
      </c>
      <c r="BA74">
        <f t="shared" si="119"/>
        <v>9999</v>
      </c>
      <c r="BB74">
        <f t="shared" si="119"/>
        <v>9999</v>
      </c>
      <c r="BC74">
        <f t="shared" si="119"/>
        <v>9999</v>
      </c>
      <c r="BD74">
        <f t="shared" si="119"/>
        <v>9999</v>
      </c>
      <c r="BE74">
        <f t="shared" si="119"/>
        <v>9999</v>
      </c>
      <c r="BF74">
        <f t="shared" si="119"/>
        <v>9999</v>
      </c>
      <c r="BG74">
        <f t="shared" si="119"/>
        <v>9999</v>
      </c>
      <c r="BH74">
        <f t="shared" si="119"/>
        <v>9999</v>
      </c>
      <c r="BI74">
        <f t="shared" si="119"/>
        <v>9999</v>
      </c>
      <c r="BJ74">
        <f t="shared" si="119"/>
        <v>9999</v>
      </c>
      <c r="BK74">
        <f t="shared" si="119"/>
        <v>9999</v>
      </c>
      <c r="BL74">
        <f t="shared" si="119"/>
        <v>9999</v>
      </c>
      <c r="BM74">
        <f t="shared" si="119"/>
        <v>9999</v>
      </c>
      <c r="BN74">
        <f t="shared" si="119"/>
        <v>9999</v>
      </c>
      <c r="BO74">
        <f t="shared" si="119"/>
        <v>9999</v>
      </c>
      <c r="BP74">
        <f t="shared" si="119"/>
        <v>9999</v>
      </c>
      <c r="BQ74">
        <f t="shared" si="119"/>
        <v>9999</v>
      </c>
    </row>
    <row r="75" spans="1:69" x14ac:dyDescent="0.35">
      <c r="A75" t="str">
        <f>'Techs-Fuels Updated'!D32</f>
        <v>MKRCODM000</v>
      </c>
      <c r="B75" s="17">
        <f>'Techs-Fuels Updated'!X32</f>
        <v>1.1599999999999999</v>
      </c>
      <c r="C75" s="302">
        <f>'Techs-Fuels Updated'!Y32</f>
        <v>9999</v>
      </c>
      <c r="D75" s="1" t="str">
        <f t="shared" si="60"/>
        <v>[region,MKRCODM000,*,*]:</v>
      </c>
      <c r="E75" s="17">
        <f t="shared" si="61"/>
        <v>1.1599999999999999</v>
      </c>
      <c r="F75">
        <f t="shared" ref="F75:AD75" si="120">E75</f>
        <v>1.1599999999999999</v>
      </c>
      <c r="G75">
        <f t="shared" si="120"/>
        <v>1.1599999999999999</v>
      </c>
      <c r="H75">
        <f t="shared" si="120"/>
        <v>1.1599999999999999</v>
      </c>
      <c r="I75">
        <f t="shared" si="120"/>
        <v>1.1599999999999999</v>
      </c>
      <c r="J75">
        <f t="shared" si="120"/>
        <v>1.1599999999999999</v>
      </c>
      <c r="K75">
        <f t="shared" si="120"/>
        <v>1.1599999999999999</v>
      </c>
      <c r="L75">
        <f t="shared" si="120"/>
        <v>1.1599999999999999</v>
      </c>
      <c r="M75">
        <f t="shared" si="120"/>
        <v>1.1599999999999999</v>
      </c>
      <c r="N75">
        <f t="shared" si="120"/>
        <v>1.1599999999999999</v>
      </c>
      <c r="O75">
        <f t="shared" si="120"/>
        <v>1.1599999999999999</v>
      </c>
      <c r="P75">
        <f t="shared" si="120"/>
        <v>1.1599999999999999</v>
      </c>
      <c r="Q75">
        <f t="shared" si="120"/>
        <v>1.1599999999999999</v>
      </c>
      <c r="R75">
        <f t="shared" si="120"/>
        <v>1.1599999999999999</v>
      </c>
      <c r="S75">
        <f t="shared" si="120"/>
        <v>1.1599999999999999</v>
      </c>
      <c r="T75">
        <f t="shared" si="120"/>
        <v>1.1599999999999999</v>
      </c>
      <c r="U75">
        <f t="shared" si="120"/>
        <v>1.1599999999999999</v>
      </c>
      <c r="V75">
        <f t="shared" si="120"/>
        <v>1.1599999999999999</v>
      </c>
      <c r="W75">
        <f t="shared" si="120"/>
        <v>1.1599999999999999</v>
      </c>
      <c r="X75">
        <f t="shared" si="120"/>
        <v>1.1599999999999999</v>
      </c>
      <c r="Y75">
        <f t="shared" si="120"/>
        <v>1.1599999999999999</v>
      </c>
      <c r="Z75">
        <f t="shared" si="120"/>
        <v>1.1599999999999999</v>
      </c>
      <c r="AA75">
        <f t="shared" si="120"/>
        <v>1.1599999999999999</v>
      </c>
      <c r="AB75">
        <f t="shared" si="120"/>
        <v>1.1599999999999999</v>
      </c>
      <c r="AC75">
        <f t="shared" si="120"/>
        <v>1.1599999999999999</v>
      </c>
      <c r="AD75">
        <f t="shared" si="120"/>
        <v>1.1599999999999999</v>
      </c>
      <c r="AE75">
        <f t="shared" si="48"/>
        <v>1.1599999999999999</v>
      </c>
      <c r="AF75">
        <f t="shared" si="49"/>
        <v>1.1599999999999999</v>
      </c>
      <c r="AG75">
        <f t="shared" si="50"/>
        <v>1.1599999999999999</v>
      </c>
      <c r="AH75">
        <f t="shared" si="51"/>
        <v>1.1599999999999999</v>
      </c>
      <c r="AI75">
        <f t="shared" si="52"/>
        <v>1.1599999999999999</v>
      </c>
      <c r="AJ75">
        <f t="shared" si="53"/>
        <v>1.1599999999999999</v>
      </c>
      <c r="AK75">
        <f t="shared" si="54"/>
        <v>1.1599999999999999</v>
      </c>
      <c r="AL75">
        <f t="shared" si="55"/>
        <v>1.1599999999999999</v>
      </c>
      <c r="AM75">
        <f t="shared" si="56"/>
        <v>1.1599999999999999</v>
      </c>
      <c r="AN75">
        <f t="shared" si="57"/>
        <v>1.1599999999999999</v>
      </c>
      <c r="AR75" s="302">
        <f t="shared" si="58"/>
        <v>9999</v>
      </c>
      <c r="AS75">
        <f t="shared" ref="AS75:BQ75" si="121">AR75</f>
        <v>9999</v>
      </c>
      <c r="AT75">
        <f t="shared" si="121"/>
        <v>9999</v>
      </c>
      <c r="AU75">
        <f t="shared" si="121"/>
        <v>9999</v>
      </c>
      <c r="AV75">
        <f t="shared" si="121"/>
        <v>9999</v>
      </c>
      <c r="AW75">
        <f t="shared" si="121"/>
        <v>9999</v>
      </c>
      <c r="AX75">
        <f t="shared" si="121"/>
        <v>9999</v>
      </c>
      <c r="AY75">
        <f t="shared" si="121"/>
        <v>9999</v>
      </c>
      <c r="AZ75">
        <f t="shared" si="121"/>
        <v>9999</v>
      </c>
      <c r="BA75">
        <f t="shared" si="121"/>
        <v>9999</v>
      </c>
      <c r="BB75">
        <f t="shared" si="121"/>
        <v>9999</v>
      </c>
      <c r="BC75">
        <f t="shared" si="121"/>
        <v>9999</v>
      </c>
      <c r="BD75">
        <f t="shared" si="121"/>
        <v>9999</v>
      </c>
      <c r="BE75">
        <f t="shared" si="121"/>
        <v>9999</v>
      </c>
      <c r="BF75">
        <f t="shared" si="121"/>
        <v>9999</v>
      </c>
      <c r="BG75">
        <f t="shared" si="121"/>
        <v>9999</v>
      </c>
      <c r="BH75">
        <f t="shared" si="121"/>
        <v>9999</v>
      </c>
      <c r="BI75">
        <f t="shared" si="121"/>
        <v>9999</v>
      </c>
      <c r="BJ75">
        <f t="shared" si="121"/>
        <v>9999</v>
      </c>
      <c r="BK75">
        <f t="shared" si="121"/>
        <v>9999</v>
      </c>
      <c r="BL75">
        <f t="shared" si="121"/>
        <v>9999</v>
      </c>
      <c r="BM75">
        <f t="shared" si="121"/>
        <v>9999</v>
      </c>
      <c r="BN75">
        <f t="shared" si="121"/>
        <v>9999</v>
      </c>
      <c r="BO75">
        <f t="shared" si="121"/>
        <v>9999</v>
      </c>
      <c r="BP75">
        <f t="shared" si="121"/>
        <v>9999</v>
      </c>
      <c r="BQ75">
        <f t="shared" si="121"/>
        <v>9999</v>
      </c>
    </row>
    <row r="76" spans="1:69" x14ac:dyDescent="0.35">
      <c r="A76" t="str">
        <f>'Techs-Fuels Updated'!D33</f>
        <v>MKRCOIM000</v>
      </c>
      <c r="B76" s="17">
        <f>'Techs-Fuels Updated'!X33</f>
        <v>1.44</v>
      </c>
      <c r="C76" s="302">
        <f>'Techs-Fuels Updated'!Y33</f>
        <v>9999</v>
      </c>
      <c r="D76" s="1" t="str">
        <f t="shared" si="60"/>
        <v>[region,MKRCOIM000,*,*]:</v>
      </c>
      <c r="E76" s="17">
        <f t="shared" si="61"/>
        <v>1.44</v>
      </c>
      <c r="F76">
        <f t="shared" ref="F76:AD76" si="122">E76</f>
        <v>1.44</v>
      </c>
      <c r="G76">
        <f t="shared" si="122"/>
        <v>1.44</v>
      </c>
      <c r="H76">
        <f t="shared" si="122"/>
        <v>1.44</v>
      </c>
      <c r="I76">
        <f t="shared" si="122"/>
        <v>1.44</v>
      </c>
      <c r="J76">
        <f t="shared" si="122"/>
        <v>1.44</v>
      </c>
      <c r="K76">
        <f t="shared" si="122"/>
        <v>1.44</v>
      </c>
      <c r="L76">
        <f t="shared" si="122"/>
        <v>1.44</v>
      </c>
      <c r="M76">
        <f t="shared" si="122"/>
        <v>1.44</v>
      </c>
      <c r="N76">
        <f t="shared" si="122"/>
        <v>1.44</v>
      </c>
      <c r="O76">
        <f t="shared" si="122"/>
        <v>1.44</v>
      </c>
      <c r="P76">
        <f t="shared" si="122"/>
        <v>1.44</v>
      </c>
      <c r="Q76">
        <f t="shared" si="122"/>
        <v>1.44</v>
      </c>
      <c r="R76">
        <f t="shared" si="122"/>
        <v>1.44</v>
      </c>
      <c r="S76">
        <f t="shared" si="122"/>
        <v>1.44</v>
      </c>
      <c r="T76">
        <f t="shared" si="122"/>
        <v>1.44</v>
      </c>
      <c r="U76">
        <f t="shared" si="122"/>
        <v>1.44</v>
      </c>
      <c r="V76">
        <f t="shared" si="122"/>
        <v>1.44</v>
      </c>
      <c r="W76">
        <f t="shared" si="122"/>
        <v>1.44</v>
      </c>
      <c r="X76">
        <f t="shared" si="122"/>
        <v>1.44</v>
      </c>
      <c r="Y76">
        <f t="shared" si="122"/>
        <v>1.44</v>
      </c>
      <c r="Z76">
        <f t="shared" si="122"/>
        <v>1.44</v>
      </c>
      <c r="AA76">
        <f t="shared" si="122"/>
        <v>1.44</v>
      </c>
      <c r="AB76">
        <f t="shared" si="122"/>
        <v>1.44</v>
      </c>
      <c r="AC76">
        <f t="shared" si="122"/>
        <v>1.44</v>
      </c>
      <c r="AD76">
        <f t="shared" si="122"/>
        <v>1.44</v>
      </c>
      <c r="AE76">
        <f t="shared" si="48"/>
        <v>1.44</v>
      </c>
      <c r="AF76">
        <f t="shared" si="49"/>
        <v>1.44</v>
      </c>
      <c r="AG76">
        <f t="shared" si="50"/>
        <v>1.44</v>
      </c>
      <c r="AH76">
        <f t="shared" si="51"/>
        <v>1.44</v>
      </c>
      <c r="AI76">
        <f t="shared" si="52"/>
        <v>1.44</v>
      </c>
      <c r="AJ76">
        <f t="shared" si="53"/>
        <v>1.44</v>
      </c>
      <c r="AK76">
        <f t="shared" si="54"/>
        <v>1.44</v>
      </c>
      <c r="AL76">
        <f t="shared" si="55"/>
        <v>1.44</v>
      </c>
      <c r="AM76">
        <f t="shared" si="56"/>
        <v>1.44</v>
      </c>
      <c r="AN76">
        <f t="shared" si="57"/>
        <v>1.44</v>
      </c>
      <c r="AR76" s="302">
        <f t="shared" si="58"/>
        <v>9999</v>
      </c>
      <c r="AS76">
        <f t="shared" ref="AS76:BQ76" si="123">AR76</f>
        <v>9999</v>
      </c>
      <c r="AT76">
        <f t="shared" si="123"/>
        <v>9999</v>
      </c>
      <c r="AU76">
        <f t="shared" si="123"/>
        <v>9999</v>
      </c>
      <c r="AV76">
        <f t="shared" si="123"/>
        <v>9999</v>
      </c>
      <c r="AW76">
        <f t="shared" si="123"/>
        <v>9999</v>
      </c>
      <c r="AX76">
        <f t="shared" si="123"/>
        <v>9999</v>
      </c>
      <c r="AY76">
        <f t="shared" si="123"/>
        <v>9999</v>
      </c>
      <c r="AZ76">
        <f t="shared" si="123"/>
        <v>9999</v>
      </c>
      <c r="BA76">
        <f t="shared" si="123"/>
        <v>9999</v>
      </c>
      <c r="BB76">
        <f t="shared" si="123"/>
        <v>9999</v>
      </c>
      <c r="BC76">
        <f t="shared" si="123"/>
        <v>9999</v>
      </c>
      <c r="BD76">
        <f t="shared" si="123"/>
        <v>9999</v>
      </c>
      <c r="BE76">
        <f t="shared" si="123"/>
        <v>9999</v>
      </c>
      <c r="BF76">
        <f t="shared" si="123"/>
        <v>9999</v>
      </c>
      <c r="BG76">
        <f t="shared" si="123"/>
        <v>9999</v>
      </c>
      <c r="BH76">
        <f t="shared" si="123"/>
        <v>9999</v>
      </c>
      <c r="BI76">
        <f t="shared" si="123"/>
        <v>9999</v>
      </c>
      <c r="BJ76">
        <f t="shared" si="123"/>
        <v>9999</v>
      </c>
      <c r="BK76">
        <f t="shared" si="123"/>
        <v>9999</v>
      </c>
      <c r="BL76">
        <f t="shared" si="123"/>
        <v>9999</v>
      </c>
      <c r="BM76">
        <f t="shared" si="123"/>
        <v>9999</v>
      </c>
      <c r="BN76">
        <f t="shared" si="123"/>
        <v>9999</v>
      </c>
      <c r="BO76">
        <f t="shared" si="123"/>
        <v>9999</v>
      </c>
      <c r="BP76">
        <f t="shared" si="123"/>
        <v>9999</v>
      </c>
      <c r="BQ76">
        <f t="shared" si="123"/>
        <v>9999</v>
      </c>
    </row>
    <row r="77" spans="1:69" x14ac:dyDescent="0.35">
      <c r="A77" t="str">
        <f>'Techs-Fuels Updated'!D34</f>
        <v>MKRHFIM000</v>
      </c>
      <c r="B77" s="17">
        <f>'Techs-Fuels Updated'!X34</f>
        <v>0.44</v>
      </c>
      <c r="C77" s="302">
        <f>'Techs-Fuels Updated'!Y34</f>
        <v>9999</v>
      </c>
      <c r="D77" s="1" t="str">
        <f t="shared" si="60"/>
        <v>[region,MKRHFIM000,*,*]:</v>
      </c>
      <c r="E77" s="17">
        <f t="shared" si="61"/>
        <v>0.44</v>
      </c>
      <c r="F77">
        <f t="shared" ref="F77:AD77" si="124">E77</f>
        <v>0.44</v>
      </c>
      <c r="G77">
        <f t="shared" si="124"/>
        <v>0.44</v>
      </c>
      <c r="H77">
        <f t="shared" si="124"/>
        <v>0.44</v>
      </c>
      <c r="I77">
        <f t="shared" si="124"/>
        <v>0.44</v>
      </c>
      <c r="J77">
        <f t="shared" si="124"/>
        <v>0.44</v>
      </c>
      <c r="K77">
        <f t="shared" si="124"/>
        <v>0.44</v>
      </c>
      <c r="L77">
        <f t="shared" si="124"/>
        <v>0.44</v>
      </c>
      <c r="M77">
        <f t="shared" si="124"/>
        <v>0.44</v>
      </c>
      <c r="N77">
        <f t="shared" si="124"/>
        <v>0.44</v>
      </c>
      <c r="O77">
        <f t="shared" si="124"/>
        <v>0.44</v>
      </c>
      <c r="P77">
        <f t="shared" si="124"/>
        <v>0.44</v>
      </c>
      <c r="Q77">
        <f t="shared" si="124"/>
        <v>0.44</v>
      </c>
      <c r="R77">
        <f t="shared" si="124"/>
        <v>0.44</v>
      </c>
      <c r="S77">
        <f t="shared" si="124"/>
        <v>0.44</v>
      </c>
      <c r="T77">
        <f t="shared" si="124"/>
        <v>0.44</v>
      </c>
      <c r="U77">
        <f t="shared" si="124"/>
        <v>0.44</v>
      </c>
      <c r="V77">
        <f t="shared" si="124"/>
        <v>0.44</v>
      </c>
      <c r="W77">
        <f t="shared" si="124"/>
        <v>0.44</v>
      </c>
      <c r="X77">
        <f t="shared" si="124"/>
        <v>0.44</v>
      </c>
      <c r="Y77">
        <f t="shared" si="124"/>
        <v>0.44</v>
      </c>
      <c r="Z77">
        <f t="shared" si="124"/>
        <v>0.44</v>
      </c>
      <c r="AA77">
        <f t="shared" si="124"/>
        <v>0.44</v>
      </c>
      <c r="AB77">
        <f t="shared" si="124"/>
        <v>0.44</v>
      </c>
      <c r="AC77">
        <f t="shared" si="124"/>
        <v>0.44</v>
      </c>
      <c r="AD77">
        <f t="shared" si="124"/>
        <v>0.44</v>
      </c>
      <c r="AE77">
        <f t="shared" si="48"/>
        <v>0.44</v>
      </c>
      <c r="AF77">
        <f t="shared" si="49"/>
        <v>0.44</v>
      </c>
      <c r="AG77">
        <f t="shared" si="50"/>
        <v>0.44</v>
      </c>
      <c r="AH77">
        <f t="shared" si="51"/>
        <v>0.44</v>
      </c>
      <c r="AI77">
        <f t="shared" si="52"/>
        <v>0.44</v>
      </c>
      <c r="AJ77">
        <f t="shared" si="53"/>
        <v>0.44</v>
      </c>
      <c r="AK77">
        <f t="shared" si="54"/>
        <v>0.44</v>
      </c>
      <c r="AL77">
        <f t="shared" si="55"/>
        <v>0.44</v>
      </c>
      <c r="AM77">
        <f t="shared" si="56"/>
        <v>0.44</v>
      </c>
      <c r="AN77">
        <f t="shared" si="57"/>
        <v>0.44</v>
      </c>
      <c r="AR77" s="302">
        <f t="shared" ref="AR77:AR108" si="125">C77</f>
        <v>9999</v>
      </c>
      <c r="AS77">
        <f t="shared" ref="AS77:BQ77" si="126">AR77</f>
        <v>9999</v>
      </c>
      <c r="AT77">
        <f t="shared" si="126"/>
        <v>9999</v>
      </c>
      <c r="AU77">
        <f t="shared" si="126"/>
        <v>9999</v>
      </c>
      <c r="AV77">
        <f t="shared" si="126"/>
        <v>9999</v>
      </c>
      <c r="AW77">
        <f t="shared" si="126"/>
        <v>9999</v>
      </c>
      <c r="AX77">
        <f t="shared" si="126"/>
        <v>9999</v>
      </c>
      <c r="AY77">
        <f t="shared" si="126"/>
        <v>9999</v>
      </c>
      <c r="AZ77">
        <f t="shared" si="126"/>
        <v>9999</v>
      </c>
      <c r="BA77">
        <f t="shared" si="126"/>
        <v>9999</v>
      </c>
      <c r="BB77">
        <f t="shared" si="126"/>
        <v>9999</v>
      </c>
      <c r="BC77">
        <f t="shared" si="126"/>
        <v>9999</v>
      </c>
      <c r="BD77">
        <f t="shared" si="126"/>
        <v>9999</v>
      </c>
      <c r="BE77">
        <f t="shared" si="126"/>
        <v>9999</v>
      </c>
      <c r="BF77">
        <f t="shared" si="126"/>
        <v>9999</v>
      </c>
      <c r="BG77">
        <f t="shared" si="126"/>
        <v>9999</v>
      </c>
      <c r="BH77">
        <f t="shared" si="126"/>
        <v>9999</v>
      </c>
      <c r="BI77">
        <f t="shared" si="126"/>
        <v>9999</v>
      </c>
      <c r="BJ77">
        <f t="shared" si="126"/>
        <v>9999</v>
      </c>
      <c r="BK77">
        <f t="shared" si="126"/>
        <v>9999</v>
      </c>
      <c r="BL77">
        <f t="shared" si="126"/>
        <v>9999</v>
      </c>
      <c r="BM77">
        <f t="shared" si="126"/>
        <v>9999</v>
      </c>
      <c r="BN77">
        <f t="shared" si="126"/>
        <v>9999</v>
      </c>
      <c r="BO77">
        <f t="shared" si="126"/>
        <v>9999</v>
      </c>
      <c r="BP77">
        <f t="shared" si="126"/>
        <v>9999</v>
      </c>
      <c r="BQ77">
        <f t="shared" si="126"/>
        <v>9999</v>
      </c>
    </row>
    <row r="78" spans="1:69" x14ac:dyDescent="0.35">
      <c r="A78" t="str">
        <f>'Techs-Fuels Updated'!D35</f>
        <v>MKRNGIM000</v>
      </c>
      <c r="B78" s="17">
        <f>'Techs-Fuels Updated'!X35</f>
        <v>0.44</v>
      </c>
      <c r="C78" s="302">
        <f>'Techs-Fuels Updated'!Y35</f>
        <v>9999</v>
      </c>
      <c r="D78" s="1" t="str">
        <f t="shared" si="60"/>
        <v>[region,MKRNGIM000,*,*]:</v>
      </c>
      <c r="E78" s="17">
        <f t="shared" si="61"/>
        <v>0.44</v>
      </c>
      <c r="F78">
        <f t="shared" ref="F78:AD78" si="127">E78</f>
        <v>0.44</v>
      </c>
      <c r="G78">
        <f t="shared" si="127"/>
        <v>0.44</v>
      </c>
      <c r="H78">
        <f t="shared" si="127"/>
        <v>0.44</v>
      </c>
      <c r="I78">
        <f t="shared" si="127"/>
        <v>0.44</v>
      </c>
      <c r="J78">
        <f t="shared" si="127"/>
        <v>0.44</v>
      </c>
      <c r="K78">
        <f t="shared" si="127"/>
        <v>0.44</v>
      </c>
      <c r="L78">
        <f t="shared" si="127"/>
        <v>0.44</v>
      </c>
      <c r="M78">
        <f t="shared" si="127"/>
        <v>0.44</v>
      </c>
      <c r="N78">
        <f t="shared" si="127"/>
        <v>0.44</v>
      </c>
      <c r="O78">
        <f t="shared" si="127"/>
        <v>0.44</v>
      </c>
      <c r="P78">
        <f t="shared" si="127"/>
        <v>0.44</v>
      </c>
      <c r="Q78">
        <f t="shared" si="127"/>
        <v>0.44</v>
      </c>
      <c r="R78">
        <f t="shared" si="127"/>
        <v>0.44</v>
      </c>
      <c r="S78">
        <f t="shared" si="127"/>
        <v>0.44</v>
      </c>
      <c r="T78">
        <f t="shared" si="127"/>
        <v>0.44</v>
      </c>
      <c r="U78">
        <f t="shared" si="127"/>
        <v>0.44</v>
      </c>
      <c r="V78">
        <f t="shared" si="127"/>
        <v>0.44</v>
      </c>
      <c r="W78">
        <f t="shared" si="127"/>
        <v>0.44</v>
      </c>
      <c r="X78">
        <f t="shared" si="127"/>
        <v>0.44</v>
      </c>
      <c r="Y78">
        <f t="shared" si="127"/>
        <v>0.44</v>
      </c>
      <c r="Z78">
        <f t="shared" si="127"/>
        <v>0.44</v>
      </c>
      <c r="AA78">
        <f t="shared" si="127"/>
        <v>0.44</v>
      </c>
      <c r="AB78">
        <f t="shared" si="127"/>
        <v>0.44</v>
      </c>
      <c r="AC78">
        <f t="shared" si="127"/>
        <v>0.44</v>
      </c>
      <c r="AD78">
        <f t="shared" si="127"/>
        <v>0.44</v>
      </c>
      <c r="AE78">
        <f t="shared" si="48"/>
        <v>0.44</v>
      </c>
      <c r="AF78">
        <f t="shared" si="49"/>
        <v>0.44</v>
      </c>
      <c r="AG78">
        <f t="shared" si="50"/>
        <v>0.44</v>
      </c>
      <c r="AH78">
        <f t="shared" si="51"/>
        <v>0.44</v>
      </c>
      <c r="AI78">
        <f t="shared" si="52"/>
        <v>0.44</v>
      </c>
      <c r="AJ78">
        <f t="shared" si="53"/>
        <v>0.44</v>
      </c>
      <c r="AK78">
        <f t="shared" si="54"/>
        <v>0.44</v>
      </c>
      <c r="AL78">
        <f t="shared" si="55"/>
        <v>0.44</v>
      </c>
      <c r="AM78">
        <f t="shared" si="56"/>
        <v>0.44</v>
      </c>
      <c r="AN78">
        <f t="shared" si="57"/>
        <v>0.44</v>
      </c>
      <c r="AR78" s="302">
        <f t="shared" si="125"/>
        <v>9999</v>
      </c>
      <c r="AS78">
        <f t="shared" ref="AS78:BQ78" si="128">AR78</f>
        <v>9999</v>
      </c>
      <c r="AT78">
        <f t="shared" si="128"/>
        <v>9999</v>
      </c>
      <c r="AU78">
        <f t="shared" si="128"/>
        <v>9999</v>
      </c>
      <c r="AV78">
        <f t="shared" si="128"/>
        <v>9999</v>
      </c>
      <c r="AW78">
        <f t="shared" si="128"/>
        <v>9999</v>
      </c>
      <c r="AX78">
        <f t="shared" si="128"/>
        <v>9999</v>
      </c>
      <c r="AY78">
        <f t="shared" si="128"/>
        <v>9999</v>
      </c>
      <c r="AZ78">
        <f t="shared" si="128"/>
        <v>9999</v>
      </c>
      <c r="BA78">
        <f t="shared" si="128"/>
        <v>9999</v>
      </c>
      <c r="BB78">
        <f t="shared" si="128"/>
        <v>9999</v>
      </c>
      <c r="BC78">
        <f t="shared" si="128"/>
        <v>9999</v>
      </c>
      <c r="BD78">
        <f t="shared" si="128"/>
        <v>9999</v>
      </c>
      <c r="BE78">
        <f t="shared" si="128"/>
        <v>9999</v>
      </c>
      <c r="BF78">
        <f t="shared" si="128"/>
        <v>9999</v>
      </c>
      <c r="BG78">
        <f t="shared" si="128"/>
        <v>9999</v>
      </c>
      <c r="BH78">
        <f t="shared" si="128"/>
        <v>9999</v>
      </c>
      <c r="BI78">
        <f t="shared" si="128"/>
        <v>9999</v>
      </c>
      <c r="BJ78">
        <f t="shared" si="128"/>
        <v>9999</v>
      </c>
      <c r="BK78">
        <f t="shared" si="128"/>
        <v>9999</v>
      </c>
      <c r="BL78">
        <f t="shared" si="128"/>
        <v>9999</v>
      </c>
      <c r="BM78">
        <f t="shared" si="128"/>
        <v>9999</v>
      </c>
      <c r="BN78">
        <f t="shared" si="128"/>
        <v>9999</v>
      </c>
      <c r="BO78">
        <f t="shared" si="128"/>
        <v>9999</v>
      </c>
      <c r="BP78">
        <f t="shared" si="128"/>
        <v>9999</v>
      </c>
      <c r="BQ78">
        <f t="shared" si="128"/>
        <v>9999</v>
      </c>
    </row>
    <row r="79" spans="1:69" x14ac:dyDescent="0.35">
      <c r="A79" t="str">
        <f>'Techs-Fuels Updated'!D36</f>
        <v>MKPCOSCHO0</v>
      </c>
      <c r="B79" s="17" t="str">
        <f>'Techs-Fuels Updated'!X36</f>
        <v>Costs on imports</v>
      </c>
      <c r="C79" s="302">
        <f>'Techs-Fuels Updated'!Y36</f>
        <v>9999</v>
      </c>
      <c r="D79" s="1" t="str">
        <f t="shared" si="60"/>
        <v>[region,MKPCOSCHO0,*,*]:</v>
      </c>
      <c r="E79" s="17" t="str">
        <f t="shared" si="61"/>
        <v>Costs on imports</v>
      </c>
      <c r="F79" t="str">
        <f t="shared" ref="F79:AD79" si="129">E79</f>
        <v>Costs on imports</v>
      </c>
      <c r="G79" t="str">
        <f t="shared" si="129"/>
        <v>Costs on imports</v>
      </c>
      <c r="H79" t="str">
        <f t="shared" si="129"/>
        <v>Costs on imports</v>
      </c>
      <c r="I79" t="str">
        <f t="shared" si="129"/>
        <v>Costs on imports</v>
      </c>
      <c r="J79" t="str">
        <f t="shared" si="129"/>
        <v>Costs on imports</v>
      </c>
      <c r="K79" t="str">
        <f t="shared" si="129"/>
        <v>Costs on imports</v>
      </c>
      <c r="L79" t="str">
        <f t="shared" si="129"/>
        <v>Costs on imports</v>
      </c>
      <c r="M79" t="str">
        <f t="shared" si="129"/>
        <v>Costs on imports</v>
      </c>
      <c r="N79" t="str">
        <f t="shared" si="129"/>
        <v>Costs on imports</v>
      </c>
      <c r="O79" t="str">
        <f t="shared" si="129"/>
        <v>Costs on imports</v>
      </c>
      <c r="P79" t="str">
        <f t="shared" si="129"/>
        <v>Costs on imports</v>
      </c>
      <c r="Q79" t="str">
        <f t="shared" si="129"/>
        <v>Costs on imports</v>
      </c>
      <c r="R79" t="str">
        <f t="shared" si="129"/>
        <v>Costs on imports</v>
      </c>
      <c r="S79" t="str">
        <f t="shared" si="129"/>
        <v>Costs on imports</v>
      </c>
      <c r="T79" t="str">
        <f t="shared" si="129"/>
        <v>Costs on imports</v>
      </c>
      <c r="U79" t="str">
        <f t="shared" si="129"/>
        <v>Costs on imports</v>
      </c>
      <c r="V79" t="str">
        <f t="shared" si="129"/>
        <v>Costs on imports</v>
      </c>
      <c r="W79" t="str">
        <f t="shared" si="129"/>
        <v>Costs on imports</v>
      </c>
      <c r="X79" t="str">
        <f t="shared" si="129"/>
        <v>Costs on imports</v>
      </c>
      <c r="Y79" t="str">
        <f t="shared" si="129"/>
        <v>Costs on imports</v>
      </c>
      <c r="Z79" t="str">
        <f t="shared" si="129"/>
        <v>Costs on imports</v>
      </c>
      <c r="AA79" t="str">
        <f t="shared" si="129"/>
        <v>Costs on imports</v>
      </c>
      <c r="AB79" t="str">
        <f t="shared" si="129"/>
        <v>Costs on imports</v>
      </c>
      <c r="AC79" t="str">
        <f t="shared" si="129"/>
        <v>Costs on imports</v>
      </c>
      <c r="AD79" t="str">
        <f t="shared" si="129"/>
        <v>Costs on imports</v>
      </c>
      <c r="AE79" t="str">
        <f t="shared" si="48"/>
        <v>Costs on imports</v>
      </c>
      <c r="AF79" t="str">
        <f t="shared" si="49"/>
        <v>Costs on imports</v>
      </c>
      <c r="AG79" t="str">
        <f t="shared" si="50"/>
        <v>Costs on imports</v>
      </c>
      <c r="AH79" t="str">
        <f t="shared" si="51"/>
        <v>Costs on imports</v>
      </c>
      <c r="AI79" t="str">
        <f t="shared" si="52"/>
        <v>Costs on imports</v>
      </c>
      <c r="AJ79" t="str">
        <f t="shared" si="53"/>
        <v>Costs on imports</v>
      </c>
      <c r="AK79" t="str">
        <f t="shared" si="54"/>
        <v>Costs on imports</v>
      </c>
      <c r="AL79" t="str">
        <f t="shared" si="55"/>
        <v>Costs on imports</v>
      </c>
      <c r="AM79" t="str">
        <f t="shared" si="56"/>
        <v>Costs on imports</v>
      </c>
      <c r="AN79" t="str">
        <f t="shared" si="57"/>
        <v>Costs on imports</v>
      </c>
      <c r="AR79" s="302">
        <f t="shared" si="125"/>
        <v>9999</v>
      </c>
      <c r="AS79">
        <f t="shared" ref="AS79:BQ79" si="130">AR79</f>
        <v>9999</v>
      </c>
      <c r="AT79">
        <f t="shared" si="130"/>
        <v>9999</v>
      </c>
      <c r="AU79">
        <f t="shared" si="130"/>
        <v>9999</v>
      </c>
      <c r="AV79">
        <f t="shared" si="130"/>
        <v>9999</v>
      </c>
      <c r="AW79">
        <f t="shared" si="130"/>
        <v>9999</v>
      </c>
      <c r="AX79">
        <f t="shared" si="130"/>
        <v>9999</v>
      </c>
      <c r="AY79">
        <f t="shared" si="130"/>
        <v>9999</v>
      </c>
      <c r="AZ79">
        <f t="shared" si="130"/>
        <v>9999</v>
      </c>
      <c r="BA79">
        <f t="shared" si="130"/>
        <v>9999</v>
      </c>
      <c r="BB79">
        <f t="shared" si="130"/>
        <v>9999</v>
      </c>
      <c r="BC79">
        <f t="shared" si="130"/>
        <v>9999</v>
      </c>
      <c r="BD79">
        <f t="shared" si="130"/>
        <v>9999</v>
      </c>
      <c r="BE79">
        <f t="shared" si="130"/>
        <v>9999</v>
      </c>
      <c r="BF79">
        <f t="shared" si="130"/>
        <v>9999</v>
      </c>
      <c r="BG79">
        <f t="shared" si="130"/>
        <v>9999</v>
      </c>
      <c r="BH79">
        <f t="shared" si="130"/>
        <v>9999</v>
      </c>
      <c r="BI79">
        <f t="shared" si="130"/>
        <v>9999</v>
      </c>
      <c r="BJ79">
        <f t="shared" si="130"/>
        <v>9999</v>
      </c>
      <c r="BK79">
        <f t="shared" si="130"/>
        <v>9999</v>
      </c>
      <c r="BL79">
        <f t="shared" si="130"/>
        <v>9999</v>
      </c>
      <c r="BM79">
        <f t="shared" si="130"/>
        <v>9999</v>
      </c>
      <c r="BN79">
        <f t="shared" si="130"/>
        <v>9999</v>
      </c>
      <c r="BO79">
        <f t="shared" si="130"/>
        <v>9999</v>
      </c>
      <c r="BP79">
        <f t="shared" si="130"/>
        <v>9999</v>
      </c>
      <c r="BQ79">
        <f t="shared" si="130"/>
        <v>9999</v>
      </c>
    </row>
    <row r="80" spans="1:69" x14ac:dyDescent="0.35">
      <c r="A80" t="str">
        <f>'Techs-Fuels Updated'!D37</f>
        <v>MKPCOSCNO0</v>
      </c>
      <c r="B80" s="17" t="str">
        <f>'Techs-Fuels Updated'!X37</f>
        <v>Costs on imports</v>
      </c>
      <c r="C80" s="302">
        <f>'Techs-Fuels Updated'!Y37</f>
        <v>9999</v>
      </c>
      <c r="D80" s="1" t="str">
        <f t="shared" si="60"/>
        <v>[region,MKPCOSCNO0,*,*]:</v>
      </c>
      <c r="E80" s="17" t="str">
        <f t="shared" si="61"/>
        <v>Costs on imports</v>
      </c>
      <c r="F80" t="str">
        <f t="shared" ref="F80:AD80" si="131">E80</f>
        <v>Costs on imports</v>
      </c>
      <c r="G80" t="str">
        <f t="shared" si="131"/>
        <v>Costs on imports</v>
      </c>
      <c r="H80" t="str">
        <f t="shared" si="131"/>
        <v>Costs on imports</v>
      </c>
      <c r="I80" t="str">
        <f t="shared" si="131"/>
        <v>Costs on imports</v>
      </c>
      <c r="J80" t="str">
        <f t="shared" si="131"/>
        <v>Costs on imports</v>
      </c>
      <c r="K80" t="str">
        <f t="shared" si="131"/>
        <v>Costs on imports</v>
      </c>
      <c r="L80" t="str">
        <f t="shared" si="131"/>
        <v>Costs on imports</v>
      </c>
      <c r="M80" t="str">
        <f t="shared" si="131"/>
        <v>Costs on imports</v>
      </c>
      <c r="N80" t="str">
        <f t="shared" si="131"/>
        <v>Costs on imports</v>
      </c>
      <c r="O80" t="str">
        <f t="shared" si="131"/>
        <v>Costs on imports</v>
      </c>
      <c r="P80" t="str">
        <f t="shared" si="131"/>
        <v>Costs on imports</v>
      </c>
      <c r="Q80" t="str">
        <f t="shared" si="131"/>
        <v>Costs on imports</v>
      </c>
      <c r="R80" t="str">
        <f t="shared" si="131"/>
        <v>Costs on imports</v>
      </c>
      <c r="S80" t="str">
        <f t="shared" si="131"/>
        <v>Costs on imports</v>
      </c>
      <c r="T80" t="str">
        <f t="shared" si="131"/>
        <v>Costs on imports</v>
      </c>
      <c r="U80" t="str">
        <f t="shared" si="131"/>
        <v>Costs on imports</v>
      </c>
      <c r="V80" t="str">
        <f t="shared" si="131"/>
        <v>Costs on imports</v>
      </c>
      <c r="W80" t="str">
        <f t="shared" si="131"/>
        <v>Costs on imports</v>
      </c>
      <c r="X80" t="str">
        <f t="shared" si="131"/>
        <v>Costs on imports</v>
      </c>
      <c r="Y80" t="str">
        <f t="shared" si="131"/>
        <v>Costs on imports</v>
      </c>
      <c r="Z80" t="str">
        <f t="shared" si="131"/>
        <v>Costs on imports</v>
      </c>
      <c r="AA80" t="str">
        <f t="shared" si="131"/>
        <v>Costs on imports</v>
      </c>
      <c r="AB80" t="str">
        <f t="shared" si="131"/>
        <v>Costs on imports</v>
      </c>
      <c r="AC80" t="str">
        <f t="shared" si="131"/>
        <v>Costs on imports</v>
      </c>
      <c r="AD80" t="str">
        <f t="shared" si="131"/>
        <v>Costs on imports</v>
      </c>
      <c r="AE80" t="str">
        <f t="shared" si="48"/>
        <v>Costs on imports</v>
      </c>
      <c r="AF80" t="str">
        <f t="shared" si="49"/>
        <v>Costs on imports</v>
      </c>
      <c r="AG80" t="str">
        <f t="shared" si="50"/>
        <v>Costs on imports</v>
      </c>
      <c r="AH80" t="str">
        <f t="shared" si="51"/>
        <v>Costs on imports</v>
      </c>
      <c r="AI80" t="str">
        <f t="shared" si="52"/>
        <v>Costs on imports</v>
      </c>
      <c r="AJ80" t="str">
        <f t="shared" si="53"/>
        <v>Costs on imports</v>
      </c>
      <c r="AK80" t="str">
        <f t="shared" si="54"/>
        <v>Costs on imports</v>
      </c>
      <c r="AL80" t="str">
        <f t="shared" si="55"/>
        <v>Costs on imports</v>
      </c>
      <c r="AM80" t="str">
        <f t="shared" si="56"/>
        <v>Costs on imports</v>
      </c>
      <c r="AN80" t="str">
        <f t="shared" si="57"/>
        <v>Costs on imports</v>
      </c>
      <c r="AR80" s="302">
        <f t="shared" si="125"/>
        <v>9999</v>
      </c>
      <c r="AS80">
        <f t="shared" ref="AS80:BQ80" si="132">AR80</f>
        <v>9999</v>
      </c>
      <c r="AT80">
        <f t="shared" si="132"/>
        <v>9999</v>
      </c>
      <c r="AU80">
        <f t="shared" si="132"/>
        <v>9999</v>
      </c>
      <c r="AV80">
        <f t="shared" si="132"/>
        <v>9999</v>
      </c>
      <c r="AW80">
        <f t="shared" si="132"/>
        <v>9999</v>
      </c>
      <c r="AX80">
        <f t="shared" si="132"/>
        <v>9999</v>
      </c>
      <c r="AY80">
        <f t="shared" si="132"/>
        <v>9999</v>
      </c>
      <c r="AZ80">
        <f t="shared" si="132"/>
        <v>9999</v>
      </c>
      <c r="BA80">
        <f t="shared" si="132"/>
        <v>9999</v>
      </c>
      <c r="BB80">
        <f t="shared" si="132"/>
        <v>9999</v>
      </c>
      <c r="BC80">
        <f t="shared" si="132"/>
        <v>9999</v>
      </c>
      <c r="BD80">
        <f t="shared" si="132"/>
        <v>9999</v>
      </c>
      <c r="BE80">
        <f t="shared" si="132"/>
        <v>9999</v>
      </c>
      <c r="BF80">
        <f t="shared" si="132"/>
        <v>9999</v>
      </c>
      <c r="BG80">
        <f t="shared" si="132"/>
        <v>9999</v>
      </c>
      <c r="BH80">
        <f t="shared" si="132"/>
        <v>9999</v>
      </c>
      <c r="BI80">
        <f t="shared" si="132"/>
        <v>9999</v>
      </c>
      <c r="BJ80">
        <f t="shared" si="132"/>
        <v>9999</v>
      </c>
      <c r="BK80">
        <f t="shared" si="132"/>
        <v>9999</v>
      </c>
      <c r="BL80">
        <f t="shared" si="132"/>
        <v>9999</v>
      </c>
      <c r="BM80">
        <f t="shared" si="132"/>
        <v>9999</v>
      </c>
      <c r="BN80">
        <f t="shared" si="132"/>
        <v>9999</v>
      </c>
      <c r="BO80">
        <f t="shared" si="132"/>
        <v>9999</v>
      </c>
      <c r="BP80">
        <f t="shared" si="132"/>
        <v>9999</v>
      </c>
      <c r="BQ80">
        <f t="shared" si="132"/>
        <v>9999</v>
      </c>
    </row>
    <row r="81" spans="1:69" x14ac:dyDescent="0.35">
      <c r="A81" t="str">
        <f>'Techs-Fuels Updated'!D38</f>
        <v>MKPHFSCHO0</v>
      </c>
      <c r="B81" s="17" t="str">
        <f>'Techs-Fuels Updated'!X38</f>
        <v>Costs on imports</v>
      </c>
      <c r="C81" s="302">
        <f>'Techs-Fuels Updated'!Y38</f>
        <v>9999</v>
      </c>
      <c r="D81" s="1" t="str">
        <f t="shared" si="60"/>
        <v>[region,MKPHFSCHO0,*,*]:</v>
      </c>
      <c r="E81" s="17" t="str">
        <f t="shared" si="61"/>
        <v>Costs on imports</v>
      </c>
      <c r="F81" t="str">
        <f t="shared" ref="F81:AD81" si="133">E81</f>
        <v>Costs on imports</v>
      </c>
      <c r="G81" t="str">
        <f t="shared" si="133"/>
        <v>Costs on imports</v>
      </c>
      <c r="H81" t="str">
        <f t="shared" si="133"/>
        <v>Costs on imports</v>
      </c>
      <c r="I81" t="str">
        <f t="shared" si="133"/>
        <v>Costs on imports</v>
      </c>
      <c r="J81" t="str">
        <f t="shared" si="133"/>
        <v>Costs on imports</v>
      </c>
      <c r="K81" t="str">
        <f t="shared" si="133"/>
        <v>Costs on imports</v>
      </c>
      <c r="L81" t="str">
        <f t="shared" si="133"/>
        <v>Costs on imports</v>
      </c>
      <c r="M81" t="str">
        <f t="shared" si="133"/>
        <v>Costs on imports</v>
      </c>
      <c r="N81" t="str">
        <f t="shared" si="133"/>
        <v>Costs on imports</v>
      </c>
      <c r="O81" t="str">
        <f t="shared" si="133"/>
        <v>Costs on imports</v>
      </c>
      <c r="P81" t="str">
        <f t="shared" si="133"/>
        <v>Costs on imports</v>
      </c>
      <c r="Q81" t="str">
        <f t="shared" si="133"/>
        <v>Costs on imports</v>
      </c>
      <c r="R81" t="str">
        <f t="shared" si="133"/>
        <v>Costs on imports</v>
      </c>
      <c r="S81" t="str">
        <f t="shared" si="133"/>
        <v>Costs on imports</v>
      </c>
      <c r="T81" t="str">
        <f t="shared" si="133"/>
        <v>Costs on imports</v>
      </c>
      <c r="U81" t="str">
        <f t="shared" si="133"/>
        <v>Costs on imports</v>
      </c>
      <c r="V81" t="str">
        <f t="shared" si="133"/>
        <v>Costs on imports</v>
      </c>
      <c r="W81" t="str">
        <f t="shared" si="133"/>
        <v>Costs on imports</v>
      </c>
      <c r="X81" t="str">
        <f t="shared" si="133"/>
        <v>Costs on imports</v>
      </c>
      <c r="Y81" t="str">
        <f t="shared" si="133"/>
        <v>Costs on imports</v>
      </c>
      <c r="Z81" t="str">
        <f t="shared" si="133"/>
        <v>Costs on imports</v>
      </c>
      <c r="AA81" t="str">
        <f t="shared" si="133"/>
        <v>Costs on imports</v>
      </c>
      <c r="AB81" t="str">
        <f t="shared" si="133"/>
        <v>Costs on imports</v>
      </c>
      <c r="AC81" t="str">
        <f t="shared" si="133"/>
        <v>Costs on imports</v>
      </c>
      <c r="AD81" t="str">
        <f t="shared" si="133"/>
        <v>Costs on imports</v>
      </c>
      <c r="AE81" t="str">
        <f t="shared" si="48"/>
        <v>Costs on imports</v>
      </c>
      <c r="AF81" t="str">
        <f t="shared" si="49"/>
        <v>Costs on imports</v>
      </c>
      <c r="AG81" t="str">
        <f t="shared" si="50"/>
        <v>Costs on imports</v>
      </c>
      <c r="AH81" t="str">
        <f t="shared" si="51"/>
        <v>Costs on imports</v>
      </c>
      <c r="AI81" t="str">
        <f t="shared" si="52"/>
        <v>Costs on imports</v>
      </c>
      <c r="AJ81" t="str">
        <f t="shared" si="53"/>
        <v>Costs on imports</v>
      </c>
      <c r="AK81" t="str">
        <f t="shared" si="54"/>
        <v>Costs on imports</v>
      </c>
      <c r="AL81" t="str">
        <f t="shared" si="55"/>
        <v>Costs on imports</v>
      </c>
      <c r="AM81" t="str">
        <f t="shared" si="56"/>
        <v>Costs on imports</v>
      </c>
      <c r="AN81" t="str">
        <f t="shared" si="57"/>
        <v>Costs on imports</v>
      </c>
      <c r="AR81" s="302">
        <f t="shared" si="125"/>
        <v>9999</v>
      </c>
      <c r="AS81">
        <f t="shared" ref="AS81:BQ81" si="134">AR81</f>
        <v>9999</v>
      </c>
      <c r="AT81">
        <f t="shared" si="134"/>
        <v>9999</v>
      </c>
      <c r="AU81">
        <f t="shared" si="134"/>
        <v>9999</v>
      </c>
      <c r="AV81">
        <f t="shared" si="134"/>
        <v>9999</v>
      </c>
      <c r="AW81">
        <f t="shared" si="134"/>
        <v>9999</v>
      </c>
      <c r="AX81">
        <f t="shared" si="134"/>
        <v>9999</v>
      </c>
      <c r="AY81">
        <f t="shared" si="134"/>
        <v>9999</v>
      </c>
      <c r="AZ81">
        <f t="shared" si="134"/>
        <v>9999</v>
      </c>
      <c r="BA81">
        <f t="shared" si="134"/>
        <v>9999</v>
      </c>
      <c r="BB81">
        <f t="shared" si="134"/>
        <v>9999</v>
      </c>
      <c r="BC81">
        <f t="shared" si="134"/>
        <v>9999</v>
      </c>
      <c r="BD81">
        <f t="shared" si="134"/>
        <v>9999</v>
      </c>
      <c r="BE81">
        <f t="shared" si="134"/>
        <v>9999</v>
      </c>
      <c r="BF81">
        <f t="shared" si="134"/>
        <v>9999</v>
      </c>
      <c r="BG81">
        <f t="shared" si="134"/>
        <v>9999</v>
      </c>
      <c r="BH81">
        <f t="shared" si="134"/>
        <v>9999</v>
      </c>
      <c r="BI81">
        <f t="shared" si="134"/>
        <v>9999</v>
      </c>
      <c r="BJ81">
        <f t="shared" si="134"/>
        <v>9999</v>
      </c>
      <c r="BK81">
        <f t="shared" si="134"/>
        <v>9999</v>
      </c>
      <c r="BL81">
        <f t="shared" si="134"/>
        <v>9999</v>
      </c>
      <c r="BM81">
        <f t="shared" si="134"/>
        <v>9999</v>
      </c>
      <c r="BN81">
        <f t="shared" si="134"/>
        <v>9999</v>
      </c>
      <c r="BO81">
        <f t="shared" si="134"/>
        <v>9999</v>
      </c>
      <c r="BP81">
        <f t="shared" si="134"/>
        <v>9999</v>
      </c>
      <c r="BQ81">
        <f t="shared" si="134"/>
        <v>9999</v>
      </c>
    </row>
    <row r="82" spans="1:69" x14ac:dyDescent="0.35">
      <c r="A82" t="str">
        <f>'Techs-Fuels Updated'!D39</f>
        <v>MKPHYDMHI1</v>
      </c>
      <c r="B82" s="17">
        <f>'Techs-Fuels Updated'!X39</f>
        <v>9999</v>
      </c>
      <c r="C82" s="302">
        <f>'Techs-Fuels Updated'!Y39</f>
        <v>0.66</v>
      </c>
      <c r="D82" s="1" t="str">
        <f t="shared" si="60"/>
        <v>[region,MKPHYDMHI1,*,*]:</v>
      </c>
      <c r="E82" s="17">
        <f t="shared" si="61"/>
        <v>9999</v>
      </c>
      <c r="F82">
        <f t="shared" ref="F82:AD82" si="135">E82</f>
        <v>9999</v>
      </c>
      <c r="G82">
        <f t="shared" si="135"/>
        <v>9999</v>
      </c>
      <c r="H82">
        <f t="shared" si="135"/>
        <v>9999</v>
      </c>
      <c r="I82">
        <f t="shared" si="135"/>
        <v>9999</v>
      </c>
      <c r="J82">
        <f t="shared" si="135"/>
        <v>9999</v>
      </c>
      <c r="K82">
        <f t="shared" si="135"/>
        <v>9999</v>
      </c>
      <c r="L82">
        <f t="shared" si="135"/>
        <v>9999</v>
      </c>
      <c r="M82">
        <f t="shared" si="135"/>
        <v>9999</v>
      </c>
      <c r="N82">
        <f t="shared" si="135"/>
        <v>9999</v>
      </c>
      <c r="O82">
        <f t="shared" si="135"/>
        <v>9999</v>
      </c>
      <c r="P82">
        <f t="shared" si="135"/>
        <v>9999</v>
      </c>
      <c r="Q82">
        <f t="shared" si="135"/>
        <v>9999</v>
      </c>
      <c r="R82">
        <f t="shared" si="135"/>
        <v>9999</v>
      </c>
      <c r="S82">
        <f t="shared" si="135"/>
        <v>9999</v>
      </c>
      <c r="T82">
        <f t="shared" si="135"/>
        <v>9999</v>
      </c>
      <c r="U82">
        <f t="shared" si="135"/>
        <v>9999</v>
      </c>
      <c r="V82">
        <f t="shared" si="135"/>
        <v>9999</v>
      </c>
      <c r="W82">
        <f t="shared" si="135"/>
        <v>9999</v>
      </c>
      <c r="X82">
        <f t="shared" si="135"/>
        <v>9999</v>
      </c>
      <c r="Y82">
        <f t="shared" si="135"/>
        <v>9999</v>
      </c>
      <c r="Z82">
        <f t="shared" si="135"/>
        <v>9999</v>
      </c>
      <c r="AA82">
        <f t="shared" si="135"/>
        <v>9999</v>
      </c>
      <c r="AB82">
        <f t="shared" si="135"/>
        <v>9999</v>
      </c>
      <c r="AC82">
        <f t="shared" si="135"/>
        <v>9999</v>
      </c>
      <c r="AD82">
        <f t="shared" si="135"/>
        <v>9999</v>
      </c>
      <c r="AE82">
        <f t="shared" si="48"/>
        <v>9999</v>
      </c>
      <c r="AF82">
        <f t="shared" si="49"/>
        <v>9999</v>
      </c>
      <c r="AG82">
        <f t="shared" si="50"/>
        <v>9999</v>
      </c>
      <c r="AH82">
        <f t="shared" si="51"/>
        <v>9999</v>
      </c>
      <c r="AI82">
        <f t="shared" si="52"/>
        <v>9999</v>
      </c>
      <c r="AJ82">
        <f t="shared" si="53"/>
        <v>9999</v>
      </c>
      <c r="AK82">
        <f t="shared" si="54"/>
        <v>9999</v>
      </c>
      <c r="AL82">
        <f t="shared" si="55"/>
        <v>9999</v>
      </c>
      <c r="AM82">
        <f t="shared" si="56"/>
        <v>9999</v>
      </c>
      <c r="AN82">
        <f t="shared" si="57"/>
        <v>9999</v>
      </c>
      <c r="AR82" s="302">
        <f t="shared" si="125"/>
        <v>0.66</v>
      </c>
      <c r="AS82">
        <f t="shared" ref="AS82:BQ82" si="136">AR82</f>
        <v>0.66</v>
      </c>
      <c r="AT82">
        <f t="shared" si="136"/>
        <v>0.66</v>
      </c>
      <c r="AU82">
        <f t="shared" si="136"/>
        <v>0.66</v>
      </c>
      <c r="AV82">
        <f t="shared" si="136"/>
        <v>0.66</v>
      </c>
      <c r="AW82">
        <f t="shared" si="136"/>
        <v>0.66</v>
      </c>
      <c r="AX82">
        <f t="shared" si="136"/>
        <v>0.66</v>
      </c>
      <c r="AY82">
        <f t="shared" si="136"/>
        <v>0.66</v>
      </c>
      <c r="AZ82">
        <f t="shared" si="136"/>
        <v>0.66</v>
      </c>
      <c r="BA82">
        <f t="shared" si="136"/>
        <v>0.66</v>
      </c>
      <c r="BB82">
        <f t="shared" si="136"/>
        <v>0.66</v>
      </c>
      <c r="BC82">
        <f t="shared" si="136"/>
        <v>0.66</v>
      </c>
      <c r="BD82">
        <f t="shared" si="136"/>
        <v>0.66</v>
      </c>
      <c r="BE82">
        <f t="shared" si="136"/>
        <v>0.66</v>
      </c>
      <c r="BF82">
        <f t="shared" si="136"/>
        <v>0.66</v>
      </c>
      <c r="BG82">
        <f t="shared" si="136"/>
        <v>0.66</v>
      </c>
      <c r="BH82">
        <f t="shared" si="136"/>
        <v>0.66</v>
      </c>
      <c r="BI82">
        <f t="shared" si="136"/>
        <v>0.66</v>
      </c>
      <c r="BJ82">
        <f t="shared" si="136"/>
        <v>0.66</v>
      </c>
      <c r="BK82">
        <f t="shared" si="136"/>
        <v>0.66</v>
      </c>
      <c r="BL82">
        <f t="shared" si="136"/>
        <v>0.66</v>
      </c>
      <c r="BM82">
        <f t="shared" si="136"/>
        <v>0.66</v>
      </c>
      <c r="BN82">
        <f t="shared" si="136"/>
        <v>0.66</v>
      </c>
      <c r="BO82">
        <f t="shared" si="136"/>
        <v>0.66</v>
      </c>
      <c r="BP82">
        <f t="shared" si="136"/>
        <v>0.66</v>
      </c>
      <c r="BQ82">
        <f t="shared" si="136"/>
        <v>0.66</v>
      </c>
    </row>
    <row r="83" spans="1:69" x14ac:dyDescent="0.35">
      <c r="A83" t="str">
        <f>'Techs-Fuels Updated'!D40</f>
        <v>MKPHYDMHI2</v>
      </c>
      <c r="B83" s="17">
        <f>'Techs-Fuels Updated'!X40</f>
        <v>9999</v>
      </c>
      <c r="C83" s="302">
        <f>'Techs-Fuels Updated'!Y40</f>
        <v>0.66</v>
      </c>
      <c r="D83" s="1" t="str">
        <f t="shared" si="60"/>
        <v>[region,MKPHYDMHI2,*,*]:</v>
      </c>
      <c r="E83" s="17">
        <f t="shared" si="61"/>
        <v>9999</v>
      </c>
      <c r="F83">
        <f t="shared" ref="F83:AD83" si="137">E83</f>
        <v>9999</v>
      </c>
      <c r="G83">
        <f t="shared" si="137"/>
        <v>9999</v>
      </c>
      <c r="H83">
        <f t="shared" si="137"/>
        <v>9999</v>
      </c>
      <c r="I83">
        <f t="shared" si="137"/>
        <v>9999</v>
      </c>
      <c r="J83">
        <f t="shared" si="137"/>
        <v>9999</v>
      </c>
      <c r="K83">
        <f t="shared" si="137"/>
        <v>9999</v>
      </c>
      <c r="L83">
        <f t="shared" si="137"/>
        <v>9999</v>
      </c>
      <c r="M83">
        <f t="shared" si="137"/>
        <v>9999</v>
      </c>
      <c r="N83">
        <f t="shared" si="137"/>
        <v>9999</v>
      </c>
      <c r="O83">
        <f t="shared" si="137"/>
        <v>9999</v>
      </c>
      <c r="P83">
        <f t="shared" si="137"/>
        <v>9999</v>
      </c>
      <c r="Q83">
        <f t="shared" si="137"/>
        <v>9999</v>
      </c>
      <c r="R83">
        <f t="shared" si="137"/>
        <v>9999</v>
      </c>
      <c r="S83">
        <f t="shared" si="137"/>
        <v>9999</v>
      </c>
      <c r="T83">
        <f t="shared" si="137"/>
        <v>9999</v>
      </c>
      <c r="U83">
        <f t="shared" si="137"/>
        <v>9999</v>
      </c>
      <c r="V83">
        <f t="shared" si="137"/>
        <v>9999</v>
      </c>
      <c r="W83">
        <f t="shared" si="137"/>
        <v>9999</v>
      </c>
      <c r="X83">
        <f t="shared" si="137"/>
        <v>9999</v>
      </c>
      <c r="Y83">
        <f t="shared" si="137"/>
        <v>9999</v>
      </c>
      <c r="Z83">
        <f t="shared" si="137"/>
        <v>9999</v>
      </c>
      <c r="AA83">
        <f t="shared" si="137"/>
        <v>9999</v>
      </c>
      <c r="AB83">
        <f t="shared" si="137"/>
        <v>9999</v>
      </c>
      <c r="AC83">
        <f t="shared" si="137"/>
        <v>9999</v>
      </c>
      <c r="AD83">
        <f t="shared" si="137"/>
        <v>9999</v>
      </c>
      <c r="AE83">
        <f t="shared" si="48"/>
        <v>9999</v>
      </c>
      <c r="AF83">
        <f t="shared" si="49"/>
        <v>9999</v>
      </c>
      <c r="AG83">
        <f t="shared" si="50"/>
        <v>9999</v>
      </c>
      <c r="AH83">
        <f t="shared" si="51"/>
        <v>9999</v>
      </c>
      <c r="AI83">
        <f t="shared" si="52"/>
        <v>9999</v>
      </c>
      <c r="AJ83">
        <f t="shared" si="53"/>
        <v>9999</v>
      </c>
      <c r="AK83">
        <f t="shared" si="54"/>
        <v>9999</v>
      </c>
      <c r="AL83">
        <f t="shared" si="55"/>
        <v>9999</v>
      </c>
      <c r="AM83">
        <f t="shared" si="56"/>
        <v>9999</v>
      </c>
      <c r="AN83">
        <f t="shared" si="57"/>
        <v>9999</v>
      </c>
      <c r="AR83" s="302">
        <f t="shared" si="125"/>
        <v>0.66</v>
      </c>
      <c r="AS83">
        <f t="shared" ref="AS83:BQ83" si="138">AR83</f>
        <v>0.66</v>
      </c>
      <c r="AT83">
        <f t="shared" si="138"/>
        <v>0.66</v>
      </c>
      <c r="AU83">
        <f t="shared" si="138"/>
        <v>0.66</v>
      </c>
      <c r="AV83">
        <f t="shared" si="138"/>
        <v>0.66</v>
      </c>
      <c r="AW83">
        <f t="shared" si="138"/>
        <v>0.66</v>
      </c>
      <c r="AX83">
        <f t="shared" si="138"/>
        <v>0.66</v>
      </c>
      <c r="AY83">
        <f t="shared" si="138"/>
        <v>0.66</v>
      </c>
      <c r="AZ83">
        <f t="shared" si="138"/>
        <v>0.66</v>
      </c>
      <c r="BA83">
        <f t="shared" si="138"/>
        <v>0.66</v>
      </c>
      <c r="BB83">
        <f t="shared" si="138"/>
        <v>0.66</v>
      </c>
      <c r="BC83">
        <f t="shared" si="138"/>
        <v>0.66</v>
      </c>
      <c r="BD83">
        <f t="shared" si="138"/>
        <v>0.66</v>
      </c>
      <c r="BE83">
        <f t="shared" si="138"/>
        <v>0.66</v>
      </c>
      <c r="BF83">
        <f t="shared" si="138"/>
        <v>0.66</v>
      </c>
      <c r="BG83">
        <f t="shared" si="138"/>
        <v>0.66</v>
      </c>
      <c r="BH83">
        <f t="shared" si="138"/>
        <v>0.66</v>
      </c>
      <c r="BI83">
        <f t="shared" si="138"/>
        <v>0.66</v>
      </c>
      <c r="BJ83">
        <f t="shared" si="138"/>
        <v>0.66</v>
      </c>
      <c r="BK83">
        <f t="shared" si="138"/>
        <v>0.66</v>
      </c>
      <c r="BL83">
        <f t="shared" si="138"/>
        <v>0.66</v>
      </c>
      <c r="BM83">
        <f t="shared" si="138"/>
        <v>0.66</v>
      </c>
      <c r="BN83">
        <f t="shared" si="138"/>
        <v>0.66</v>
      </c>
      <c r="BO83">
        <f t="shared" si="138"/>
        <v>0.66</v>
      </c>
      <c r="BP83">
        <f t="shared" si="138"/>
        <v>0.66</v>
      </c>
      <c r="BQ83">
        <f t="shared" si="138"/>
        <v>0.66</v>
      </c>
    </row>
    <row r="84" spans="1:69" x14ac:dyDescent="0.35">
      <c r="A84" t="str">
        <f>'Techs-Fuels Updated'!D41</f>
        <v>MKPHYDMHO0</v>
      </c>
      <c r="B84" s="17">
        <f>'Techs-Fuels Updated'!X41</f>
        <v>0.66</v>
      </c>
      <c r="C84" s="302">
        <f>'Techs-Fuels Updated'!Y41</f>
        <v>9999</v>
      </c>
      <c r="D84" s="1" t="str">
        <f t="shared" si="60"/>
        <v>[region,MKPHYDMHO0,*,*]:</v>
      </c>
      <c r="E84" s="17">
        <f t="shared" si="61"/>
        <v>0.66</v>
      </c>
      <c r="F84">
        <f t="shared" ref="F84:AD84" si="139">E84</f>
        <v>0.66</v>
      </c>
      <c r="G84">
        <f t="shared" si="139"/>
        <v>0.66</v>
      </c>
      <c r="H84">
        <f t="shared" si="139"/>
        <v>0.66</v>
      </c>
      <c r="I84">
        <f t="shared" si="139"/>
        <v>0.66</v>
      </c>
      <c r="J84">
        <f t="shared" si="139"/>
        <v>0.66</v>
      </c>
      <c r="K84">
        <f t="shared" si="139"/>
        <v>0.66</v>
      </c>
      <c r="L84">
        <f t="shared" si="139"/>
        <v>0.66</v>
      </c>
      <c r="M84">
        <f t="shared" si="139"/>
        <v>0.66</v>
      </c>
      <c r="N84">
        <f t="shared" si="139"/>
        <v>0.66</v>
      </c>
      <c r="O84">
        <f t="shared" si="139"/>
        <v>0.66</v>
      </c>
      <c r="P84">
        <f t="shared" si="139"/>
        <v>0.66</v>
      </c>
      <c r="Q84">
        <f t="shared" si="139"/>
        <v>0.66</v>
      </c>
      <c r="R84">
        <f t="shared" si="139"/>
        <v>0.66</v>
      </c>
      <c r="S84">
        <f t="shared" si="139"/>
        <v>0.66</v>
      </c>
      <c r="T84">
        <f t="shared" si="139"/>
        <v>0.66</v>
      </c>
      <c r="U84">
        <f t="shared" si="139"/>
        <v>0.66</v>
      </c>
      <c r="V84">
        <f t="shared" si="139"/>
        <v>0.66</v>
      </c>
      <c r="W84">
        <f t="shared" si="139"/>
        <v>0.66</v>
      </c>
      <c r="X84">
        <f t="shared" si="139"/>
        <v>0.66</v>
      </c>
      <c r="Y84">
        <f t="shared" si="139"/>
        <v>0.66</v>
      </c>
      <c r="Z84">
        <f t="shared" si="139"/>
        <v>0.66</v>
      </c>
      <c r="AA84">
        <f t="shared" si="139"/>
        <v>0.66</v>
      </c>
      <c r="AB84">
        <f t="shared" si="139"/>
        <v>0.66</v>
      </c>
      <c r="AC84">
        <f t="shared" si="139"/>
        <v>0.66</v>
      </c>
      <c r="AD84">
        <f t="shared" si="139"/>
        <v>0.66</v>
      </c>
      <c r="AE84">
        <f t="shared" si="48"/>
        <v>0.66</v>
      </c>
      <c r="AF84">
        <f t="shared" si="49"/>
        <v>0.66</v>
      </c>
      <c r="AG84">
        <f t="shared" si="50"/>
        <v>0.66</v>
      </c>
      <c r="AH84">
        <f t="shared" si="51"/>
        <v>0.66</v>
      </c>
      <c r="AI84">
        <f t="shared" si="52"/>
        <v>0.66</v>
      </c>
      <c r="AJ84">
        <f t="shared" si="53"/>
        <v>0.66</v>
      </c>
      <c r="AK84">
        <f t="shared" si="54"/>
        <v>0.66</v>
      </c>
      <c r="AL84">
        <f t="shared" si="55"/>
        <v>0.66</v>
      </c>
      <c r="AM84">
        <f t="shared" si="56"/>
        <v>0.66</v>
      </c>
      <c r="AN84">
        <f t="shared" si="57"/>
        <v>0.66</v>
      </c>
      <c r="AR84" s="302">
        <f t="shared" si="125"/>
        <v>9999</v>
      </c>
      <c r="AS84">
        <f t="shared" ref="AS84:BQ84" si="140">AR84</f>
        <v>9999</v>
      </c>
      <c r="AT84">
        <f t="shared" si="140"/>
        <v>9999</v>
      </c>
      <c r="AU84">
        <f t="shared" si="140"/>
        <v>9999</v>
      </c>
      <c r="AV84">
        <f t="shared" si="140"/>
        <v>9999</v>
      </c>
      <c r="AW84">
        <f t="shared" si="140"/>
        <v>9999</v>
      </c>
      <c r="AX84">
        <f t="shared" si="140"/>
        <v>9999</v>
      </c>
      <c r="AY84">
        <f t="shared" si="140"/>
        <v>9999</v>
      </c>
      <c r="AZ84">
        <f t="shared" si="140"/>
        <v>9999</v>
      </c>
      <c r="BA84">
        <f t="shared" si="140"/>
        <v>9999</v>
      </c>
      <c r="BB84">
        <f t="shared" si="140"/>
        <v>9999</v>
      </c>
      <c r="BC84">
        <f t="shared" si="140"/>
        <v>9999</v>
      </c>
      <c r="BD84">
        <f t="shared" si="140"/>
        <v>9999</v>
      </c>
      <c r="BE84">
        <f t="shared" si="140"/>
        <v>9999</v>
      </c>
      <c r="BF84">
        <f t="shared" si="140"/>
        <v>9999</v>
      </c>
      <c r="BG84">
        <f t="shared" si="140"/>
        <v>9999</v>
      </c>
      <c r="BH84">
        <f t="shared" si="140"/>
        <v>9999</v>
      </c>
      <c r="BI84">
        <f t="shared" si="140"/>
        <v>9999</v>
      </c>
      <c r="BJ84">
        <f t="shared" si="140"/>
        <v>9999</v>
      </c>
      <c r="BK84">
        <f t="shared" si="140"/>
        <v>9999</v>
      </c>
      <c r="BL84">
        <f t="shared" si="140"/>
        <v>9999</v>
      </c>
      <c r="BM84">
        <f t="shared" si="140"/>
        <v>9999</v>
      </c>
      <c r="BN84">
        <f t="shared" si="140"/>
        <v>9999</v>
      </c>
      <c r="BO84">
        <f t="shared" si="140"/>
        <v>9999</v>
      </c>
      <c r="BP84">
        <f t="shared" si="140"/>
        <v>9999</v>
      </c>
      <c r="BQ84">
        <f t="shared" si="140"/>
        <v>9999</v>
      </c>
    </row>
    <row r="85" spans="1:69" x14ac:dyDescent="0.35">
      <c r="A85" t="str">
        <f>'Techs-Fuels Updated'!D42</f>
        <v>MKPHYDMNO0</v>
      </c>
      <c r="B85" s="17">
        <f>'Techs-Fuels Updated'!X42</f>
        <v>0.66</v>
      </c>
      <c r="C85" s="302">
        <f>'Techs-Fuels Updated'!Y42</f>
        <v>9999</v>
      </c>
      <c r="D85" s="1" t="str">
        <f t="shared" si="60"/>
        <v>[region,MKPHYDMNO0,*,*]:</v>
      </c>
      <c r="E85" s="17">
        <f t="shared" si="61"/>
        <v>0.66</v>
      </c>
      <c r="F85">
        <f t="shared" ref="F85:AD85" si="141">E85</f>
        <v>0.66</v>
      </c>
      <c r="G85">
        <f t="shared" si="141"/>
        <v>0.66</v>
      </c>
      <c r="H85">
        <f t="shared" si="141"/>
        <v>0.66</v>
      </c>
      <c r="I85">
        <f t="shared" si="141"/>
        <v>0.66</v>
      </c>
      <c r="J85">
        <f t="shared" si="141"/>
        <v>0.66</v>
      </c>
      <c r="K85">
        <f t="shared" si="141"/>
        <v>0.66</v>
      </c>
      <c r="L85">
        <f t="shared" si="141"/>
        <v>0.66</v>
      </c>
      <c r="M85">
        <f t="shared" si="141"/>
        <v>0.66</v>
      </c>
      <c r="N85">
        <f t="shared" si="141"/>
        <v>0.66</v>
      </c>
      <c r="O85">
        <f t="shared" si="141"/>
        <v>0.66</v>
      </c>
      <c r="P85">
        <f t="shared" si="141"/>
        <v>0.66</v>
      </c>
      <c r="Q85">
        <f t="shared" si="141"/>
        <v>0.66</v>
      </c>
      <c r="R85">
        <f t="shared" si="141"/>
        <v>0.66</v>
      </c>
      <c r="S85">
        <f t="shared" si="141"/>
        <v>0.66</v>
      </c>
      <c r="T85">
        <f t="shared" si="141"/>
        <v>0.66</v>
      </c>
      <c r="U85">
        <f t="shared" si="141"/>
        <v>0.66</v>
      </c>
      <c r="V85">
        <f t="shared" si="141"/>
        <v>0.66</v>
      </c>
      <c r="W85">
        <f t="shared" si="141"/>
        <v>0.66</v>
      </c>
      <c r="X85">
        <f t="shared" si="141"/>
        <v>0.66</v>
      </c>
      <c r="Y85">
        <f t="shared" si="141"/>
        <v>0.66</v>
      </c>
      <c r="Z85">
        <f t="shared" si="141"/>
        <v>0.66</v>
      </c>
      <c r="AA85">
        <f t="shared" si="141"/>
        <v>0.66</v>
      </c>
      <c r="AB85">
        <f t="shared" si="141"/>
        <v>0.66</v>
      </c>
      <c r="AC85">
        <f t="shared" si="141"/>
        <v>0.66</v>
      </c>
      <c r="AD85">
        <f t="shared" si="141"/>
        <v>0.66</v>
      </c>
      <c r="AE85">
        <f t="shared" si="48"/>
        <v>0.66</v>
      </c>
      <c r="AF85">
        <f t="shared" si="49"/>
        <v>0.66</v>
      </c>
      <c r="AG85">
        <f t="shared" si="50"/>
        <v>0.66</v>
      </c>
      <c r="AH85">
        <f t="shared" si="51"/>
        <v>0.66</v>
      </c>
      <c r="AI85">
        <f t="shared" si="52"/>
        <v>0.66</v>
      </c>
      <c r="AJ85">
        <f t="shared" si="53"/>
        <v>0.66</v>
      </c>
      <c r="AK85">
        <f t="shared" si="54"/>
        <v>0.66</v>
      </c>
      <c r="AL85">
        <f t="shared" si="55"/>
        <v>0.66</v>
      </c>
      <c r="AM85">
        <f t="shared" si="56"/>
        <v>0.66</v>
      </c>
      <c r="AN85">
        <f t="shared" si="57"/>
        <v>0.66</v>
      </c>
      <c r="AR85" s="302">
        <f t="shared" si="125"/>
        <v>9999</v>
      </c>
      <c r="AS85">
        <f t="shared" ref="AS85:BQ85" si="142">AR85</f>
        <v>9999</v>
      </c>
      <c r="AT85">
        <f t="shared" si="142"/>
        <v>9999</v>
      </c>
      <c r="AU85">
        <f t="shared" si="142"/>
        <v>9999</v>
      </c>
      <c r="AV85">
        <f t="shared" si="142"/>
        <v>9999</v>
      </c>
      <c r="AW85">
        <f t="shared" si="142"/>
        <v>9999</v>
      </c>
      <c r="AX85">
        <f t="shared" si="142"/>
        <v>9999</v>
      </c>
      <c r="AY85">
        <f t="shared" si="142"/>
        <v>9999</v>
      </c>
      <c r="AZ85">
        <f t="shared" si="142"/>
        <v>9999</v>
      </c>
      <c r="BA85">
        <f t="shared" si="142"/>
        <v>9999</v>
      </c>
      <c r="BB85">
        <f t="shared" si="142"/>
        <v>9999</v>
      </c>
      <c r="BC85">
        <f t="shared" si="142"/>
        <v>9999</v>
      </c>
      <c r="BD85">
        <f t="shared" si="142"/>
        <v>9999</v>
      </c>
      <c r="BE85">
        <f t="shared" si="142"/>
        <v>9999</v>
      </c>
      <c r="BF85">
        <f t="shared" si="142"/>
        <v>9999</v>
      </c>
      <c r="BG85">
        <f t="shared" si="142"/>
        <v>9999</v>
      </c>
      <c r="BH85">
        <f t="shared" si="142"/>
        <v>9999</v>
      </c>
      <c r="BI85">
        <f t="shared" si="142"/>
        <v>9999</v>
      </c>
      <c r="BJ85">
        <f t="shared" si="142"/>
        <v>9999</v>
      </c>
      <c r="BK85">
        <f t="shared" si="142"/>
        <v>9999</v>
      </c>
      <c r="BL85">
        <f t="shared" si="142"/>
        <v>9999</v>
      </c>
      <c r="BM85">
        <f t="shared" si="142"/>
        <v>9999</v>
      </c>
      <c r="BN85">
        <f t="shared" si="142"/>
        <v>9999</v>
      </c>
      <c r="BO85">
        <f t="shared" si="142"/>
        <v>9999</v>
      </c>
      <c r="BP85">
        <f t="shared" si="142"/>
        <v>9999</v>
      </c>
      <c r="BQ85">
        <f t="shared" si="142"/>
        <v>9999</v>
      </c>
    </row>
    <row r="86" spans="1:69" x14ac:dyDescent="0.35">
      <c r="A86" t="str">
        <f>'Techs-Fuels Updated'!D43</f>
        <v>MKPHYRRHO0</v>
      </c>
      <c r="B86" s="17">
        <f>'Techs-Fuels Updated'!X43</f>
        <v>0.66</v>
      </c>
      <c r="C86" s="302">
        <f>'Techs-Fuels Updated'!Y43</f>
        <v>9999</v>
      </c>
      <c r="D86" s="1" t="str">
        <f t="shared" si="60"/>
        <v>[region,MKPHYRRHO0,*,*]:</v>
      </c>
      <c r="E86" s="17">
        <f t="shared" si="61"/>
        <v>0.66</v>
      </c>
      <c r="F86">
        <f t="shared" ref="F86:AD86" si="143">E86</f>
        <v>0.66</v>
      </c>
      <c r="G86">
        <f t="shared" si="143"/>
        <v>0.66</v>
      </c>
      <c r="H86">
        <f t="shared" si="143"/>
        <v>0.66</v>
      </c>
      <c r="I86">
        <f t="shared" si="143"/>
        <v>0.66</v>
      </c>
      <c r="J86">
        <f t="shared" si="143"/>
        <v>0.66</v>
      </c>
      <c r="K86">
        <f t="shared" si="143"/>
        <v>0.66</v>
      </c>
      <c r="L86">
        <f t="shared" si="143"/>
        <v>0.66</v>
      </c>
      <c r="M86">
        <f t="shared" si="143"/>
        <v>0.66</v>
      </c>
      <c r="N86">
        <f t="shared" si="143"/>
        <v>0.66</v>
      </c>
      <c r="O86">
        <f t="shared" si="143"/>
        <v>0.66</v>
      </c>
      <c r="P86">
        <f t="shared" si="143"/>
        <v>0.66</v>
      </c>
      <c r="Q86">
        <f t="shared" si="143"/>
        <v>0.66</v>
      </c>
      <c r="R86">
        <f t="shared" si="143"/>
        <v>0.66</v>
      </c>
      <c r="S86">
        <f t="shared" si="143"/>
        <v>0.66</v>
      </c>
      <c r="T86">
        <f t="shared" si="143"/>
        <v>0.66</v>
      </c>
      <c r="U86">
        <f t="shared" si="143"/>
        <v>0.66</v>
      </c>
      <c r="V86">
        <f t="shared" si="143"/>
        <v>0.66</v>
      </c>
      <c r="W86">
        <f t="shared" si="143"/>
        <v>0.66</v>
      </c>
      <c r="X86">
        <f t="shared" si="143"/>
        <v>0.66</v>
      </c>
      <c r="Y86">
        <f t="shared" si="143"/>
        <v>0.66</v>
      </c>
      <c r="Z86">
        <f t="shared" si="143"/>
        <v>0.66</v>
      </c>
      <c r="AA86">
        <f t="shared" si="143"/>
        <v>0.66</v>
      </c>
      <c r="AB86">
        <f t="shared" si="143"/>
        <v>0.66</v>
      </c>
      <c r="AC86">
        <f t="shared" si="143"/>
        <v>0.66</v>
      </c>
      <c r="AD86">
        <f t="shared" si="143"/>
        <v>0.66</v>
      </c>
      <c r="AE86">
        <f t="shared" si="48"/>
        <v>0.66</v>
      </c>
      <c r="AF86">
        <f t="shared" si="49"/>
        <v>0.66</v>
      </c>
      <c r="AG86">
        <f t="shared" si="50"/>
        <v>0.66</v>
      </c>
      <c r="AH86">
        <f t="shared" si="51"/>
        <v>0.66</v>
      </c>
      <c r="AI86">
        <f t="shared" si="52"/>
        <v>0.66</v>
      </c>
      <c r="AJ86">
        <f t="shared" si="53"/>
        <v>0.66</v>
      </c>
      <c r="AK86">
        <f t="shared" si="54"/>
        <v>0.66</v>
      </c>
      <c r="AL86">
        <f t="shared" si="55"/>
        <v>0.66</v>
      </c>
      <c r="AM86">
        <f t="shared" si="56"/>
        <v>0.66</v>
      </c>
      <c r="AN86">
        <f t="shared" si="57"/>
        <v>0.66</v>
      </c>
      <c r="AR86" s="302">
        <f t="shared" si="125"/>
        <v>9999</v>
      </c>
      <c r="AS86">
        <f t="shared" ref="AS86:BQ86" si="144">AR86</f>
        <v>9999</v>
      </c>
      <c r="AT86">
        <f t="shared" si="144"/>
        <v>9999</v>
      </c>
      <c r="AU86">
        <f t="shared" si="144"/>
        <v>9999</v>
      </c>
      <c r="AV86">
        <f t="shared" si="144"/>
        <v>9999</v>
      </c>
      <c r="AW86">
        <f t="shared" si="144"/>
        <v>9999</v>
      </c>
      <c r="AX86">
        <f t="shared" si="144"/>
        <v>9999</v>
      </c>
      <c r="AY86">
        <f t="shared" si="144"/>
        <v>9999</v>
      </c>
      <c r="AZ86">
        <f t="shared" si="144"/>
        <v>9999</v>
      </c>
      <c r="BA86">
        <f t="shared" si="144"/>
        <v>9999</v>
      </c>
      <c r="BB86">
        <f t="shared" si="144"/>
        <v>9999</v>
      </c>
      <c r="BC86">
        <f t="shared" si="144"/>
        <v>9999</v>
      </c>
      <c r="BD86">
        <f t="shared" si="144"/>
        <v>9999</v>
      </c>
      <c r="BE86">
        <f t="shared" si="144"/>
        <v>9999</v>
      </c>
      <c r="BF86">
        <f t="shared" si="144"/>
        <v>9999</v>
      </c>
      <c r="BG86">
        <f t="shared" si="144"/>
        <v>9999</v>
      </c>
      <c r="BH86">
        <f t="shared" si="144"/>
        <v>9999</v>
      </c>
      <c r="BI86">
        <f t="shared" si="144"/>
        <v>9999</v>
      </c>
      <c r="BJ86">
        <f t="shared" si="144"/>
        <v>9999</v>
      </c>
      <c r="BK86">
        <f t="shared" si="144"/>
        <v>9999</v>
      </c>
      <c r="BL86">
        <f t="shared" si="144"/>
        <v>9999</v>
      </c>
      <c r="BM86">
        <f t="shared" si="144"/>
        <v>9999</v>
      </c>
      <c r="BN86">
        <f t="shared" si="144"/>
        <v>9999</v>
      </c>
      <c r="BO86">
        <f t="shared" si="144"/>
        <v>9999</v>
      </c>
      <c r="BP86">
        <f t="shared" si="144"/>
        <v>9999</v>
      </c>
      <c r="BQ86">
        <f t="shared" si="144"/>
        <v>9999</v>
      </c>
    </row>
    <row r="87" spans="1:69" x14ac:dyDescent="0.35">
      <c r="A87" t="str">
        <f>'Techs-Fuels Updated'!D44</f>
        <v>MKPHYRRNO0</v>
      </c>
      <c r="B87" s="17">
        <f>'Techs-Fuels Updated'!X44</f>
        <v>0.66</v>
      </c>
      <c r="C87" s="302">
        <f>'Techs-Fuels Updated'!Y44</f>
        <v>9999</v>
      </c>
      <c r="D87" s="1" t="str">
        <f t="shared" si="60"/>
        <v>[region,MKPHYRRNO0,*,*]:</v>
      </c>
      <c r="E87" s="17">
        <f t="shared" si="61"/>
        <v>0.66</v>
      </c>
      <c r="F87">
        <f t="shared" ref="F87:AD87" si="145">E87</f>
        <v>0.66</v>
      </c>
      <c r="G87">
        <f t="shared" si="145"/>
        <v>0.66</v>
      </c>
      <c r="H87">
        <f t="shared" si="145"/>
        <v>0.66</v>
      </c>
      <c r="I87">
        <f t="shared" si="145"/>
        <v>0.66</v>
      </c>
      <c r="J87">
        <f t="shared" si="145"/>
        <v>0.66</v>
      </c>
      <c r="K87">
        <f t="shared" si="145"/>
        <v>0.66</v>
      </c>
      <c r="L87">
        <f t="shared" si="145"/>
        <v>0.66</v>
      </c>
      <c r="M87">
        <f t="shared" si="145"/>
        <v>0.66</v>
      </c>
      <c r="N87">
        <f t="shared" si="145"/>
        <v>0.66</v>
      </c>
      <c r="O87">
        <f t="shared" si="145"/>
        <v>0.66</v>
      </c>
      <c r="P87">
        <f t="shared" si="145"/>
        <v>0.66</v>
      </c>
      <c r="Q87">
        <f t="shared" si="145"/>
        <v>0.66</v>
      </c>
      <c r="R87">
        <f t="shared" si="145"/>
        <v>0.66</v>
      </c>
      <c r="S87">
        <f t="shared" si="145"/>
        <v>0.66</v>
      </c>
      <c r="T87">
        <f t="shared" si="145"/>
        <v>0.66</v>
      </c>
      <c r="U87">
        <f t="shared" si="145"/>
        <v>0.66</v>
      </c>
      <c r="V87">
        <f t="shared" si="145"/>
        <v>0.66</v>
      </c>
      <c r="W87">
        <f t="shared" si="145"/>
        <v>0.66</v>
      </c>
      <c r="X87">
        <f t="shared" si="145"/>
        <v>0.66</v>
      </c>
      <c r="Y87">
        <f t="shared" si="145"/>
        <v>0.66</v>
      </c>
      <c r="Z87">
        <f t="shared" si="145"/>
        <v>0.66</v>
      </c>
      <c r="AA87">
        <f t="shared" si="145"/>
        <v>0.66</v>
      </c>
      <c r="AB87">
        <f t="shared" si="145"/>
        <v>0.66</v>
      </c>
      <c r="AC87">
        <f t="shared" si="145"/>
        <v>0.66</v>
      </c>
      <c r="AD87">
        <f t="shared" si="145"/>
        <v>0.66</v>
      </c>
      <c r="AE87">
        <f t="shared" si="48"/>
        <v>0.66</v>
      </c>
      <c r="AF87">
        <f t="shared" si="49"/>
        <v>0.66</v>
      </c>
      <c r="AG87">
        <f t="shared" si="50"/>
        <v>0.66</v>
      </c>
      <c r="AH87">
        <f t="shared" si="51"/>
        <v>0.66</v>
      </c>
      <c r="AI87">
        <f t="shared" si="52"/>
        <v>0.66</v>
      </c>
      <c r="AJ87">
        <f t="shared" si="53"/>
        <v>0.66</v>
      </c>
      <c r="AK87">
        <f t="shared" si="54"/>
        <v>0.66</v>
      </c>
      <c r="AL87">
        <f t="shared" si="55"/>
        <v>0.66</v>
      </c>
      <c r="AM87">
        <f t="shared" si="56"/>
        <v>0.66</v>
      </c>
      <c r="AN87">
        <f t="shared" si="57"/>
        <v>0.66</v>
      </c>
      <c r="AR87" s="302">
        <f t="shared" si="125"/>
        <v>9999</v>
      </c>
      <c r="AS87">
        <f t="shared" ref="AS87:BQ87" si="146">AR87</f>
        <v>9999</v>
      </c>
      <c r="AT87">
        <f t="shared" si="146"/>
        <v>9999</v>
      </c>
      <c r="AU87">
        <f t="shared" si="146"/>
        <v>9999</v>
      </c>
      <c r="AV87">
        <f t="shared" si="146"/>
        <v>9999</v>
      </c>
      <c r="AW87">
        <f t="shared" si="146"/>
        <v>9999</v>
      </c>
      <c r="AX87">
        <f t="shared" si="146"/>
        <v>9999</v>
      </c>
      <c r="AY87">
        <f t="shared" si="146"/>
        <v>9999</v>
      </c>
      <c r="AZ87">
        <f t="shared" si="146"/>
        <v>9999</v>
      </c>
      <c r="BA87">
        <f t="shared" si="146"/>
        <v>9999</v>
      </c>
      <c r="BB87">
        <f t="shared" si="146"/>
        <v>9999</v>
      </c>
      <c r="BC87">
        <f t="shared" si="146"/>
        <v>9999</v>
      </c>
      <c r="BD87">
        <f t="shared" si="146"/>
        <v>9999</v>
      </c>
      <c r="BE87">
        <f t="shared" si="146"/>
        <v>9999</v>
      </c>
      <c r="BF87">
        <f t="shared" si="146"/>
        <v>9999</v>
      </c>
      <c r="BG87">
        <f t="shared" si="146"/>
        <v>9999</v>
      </c>
      <c r="BH87">
        <f t="shared" si="146"/>
        <v>9999</v>
      </c>
      <c r="BI87">
        <f t="shared" si="146"/>
        <v>9999</v>
      </c>
      <c r="BJ87">
        <f t="shared" si="146"/>
        <v>9999</v>
      </c>
      <c r="BK87">
        <f t="shared" si="146"/>
        <v>9999</v>
      </c>
      <c r="BL87">
        <f t="shared" si="146"/>
        <v>9999</v>
      </c>
      <c r="BM87">
        <f t="shared" si="146"/>
        <v>9999</v>
      </c>
      <c r="BN87">
        <f t="shared" si="146"/>
        <v>9999</v>
      </c>
      <c r="BO87">
        <f t="shared" si="146"/>
        <v>9999</v>
      </c>
      <c r="BP87">
        <f t="shared" si="146"/>
        <v>9999</v>
      </c>
      <c r="BQ87">
        <f t="shared" si="146"/>
        <v>9999</v>
      </c>
    </row>
    <row r="88" spans="1:69" x14ac:dyDescent="0.35">
      <c r="A88" t="str">
        <f>'Techs-Fuels Updated'!D45</f>
        <v>MKPHYSHHO0</v>
      </c>
      <c r="B88" s="17">
        <f>'Techs-Fuels Updated'!X45</f>
        <v>0.66</v>
      </c>
      <c r="C88" s="302">
        <f>'Techs-Fuels Updated'!Y45</f>
        <v>9999</v>
      </c>
      <c r="D88" s="1" t="str">
        <f t="shared" si="60"/>
        <v>[region,MKPHYSHHO0,*,*]:</v>
      </c>
      <c r="E88" s="17">
        <f t="shared" si="61"/>
        <v>0.66</v>
      </c>
      <c r="F88">
        <f t="shared" ref="F88:AD88" si="147">E88</f>
        <v>0.66</v>
      </c>
      <c r="G88">
        <f t="shared" si="147"/>
        <v>0.66</v>
      </c>
      <c r="H88">
        <f t="shared" si="147"/>
        <v>0.66</v>
      </c>
      <c r="I88">
        <f t="shared" si="147"/>
        <v>0.66</v>
      </c>
      <c r="J88">
        <f t="shared" si="147"/>
        <v>0.66</v>
      </c>
      <c r="K88">
        <f t="shared" si="147"/>
        <v>0.66</v>
      </c>
      <c r="L88">
        <f t="shared" si="147"/>
        <v>0.66</v>
      </c>
      <c r="M88">
        <f t="shared" si="147"/>
        <v>0.66</v>
      </c>
      <c r="N88">
        <f t="shared" si="147"/>
        <v>0.66</v>
      </c>
      <c r="O88">
        <f t="shared" si="147"/>
        <v>0.66</v>
      </c>
      <c r="P88">
        <f t="shared" si="147"/>
        <v>0.66</v>
      </c>
      <c r="Q88">
        <f t="shared" si="147"/>
        <v>0.66</v>
      </c>
      <c r="R88">
        <f t="shared" si="147"/>
        <v>0.66</v>
      </c>
      <c r="S88">
        <f t="shared" si="147"/>
        <v>0.66</v>
      </c>
      <c r="T88">
        <f t="shared" si="147"/>
        <v>0.66</v>
      </c>
      <c r="U88">
        <f t="shared" si="147"/>
        <v>0.66</v>
      </c>
      <c r="V88">
        <f t="shared" si="147"/>
        <v>0.66</v>
      </c>
      <c r="W88">
        <f t="shared" si="147"/>
        <v>0.66</v>
      </c>
      <c r="X88">
        <f t="shared" si="147"/>
        <v>0.66</v>
      </c>
      <c r="Y88">
        <f t="shared" si="147"/>
        <v>0.66</v>
      </c>
      <c r="Z88">
        <f t="shared" si="147"/>
        <v>0.66</v>
      </c>
      <c r="AA88">
        <f t="shared" si="147"/>
        <v>0.66</v>
      </c>
      <c r="AB88">
        <f t="shared" si="147"/>
        <v>0.66</v>
      </c>
      <c r="AC88">
        <f t="shared" si="147"/>
        <v>0.66</v>
      </c>
      <c r="AD88">
        <f t="shared" si="147"/>
        <v>0.66</v>
      </c>
      <c r="AE88">
        <f t="shared" si="48"/>
        <v>0.66</v>
      </c>
      <c r="AF88">
        <f t="shared" si="49"/>
        <v>0.66</v>
      </c>
      <c r="AG88">
        <f t="shared" si="50"/>
        <v>0.66</v>
      </c>
      <c r="AH88">
        <f t="shared" si="51"/>
        <v>0.66</v>
      </c>
      <c r="AI88">
        <f t="shared" si="52"/>
        <v>0.66</v>
      </c>
      <c r="AJ88">
        <f t="shared" si="53"/>
        <v>0.66</v>
      </c>
      <c r="AK88">
        <f t="shared" si="54"/>
        <v>0.66</v>
      </c>
      <c r="AL88">
        <f t="shared" si="55"/>
        <v>0.66</v>
      </c>
      <c r="AM88">
        <f t="shared" si="56"/>
        <v>0.66</v>
      </c>
      <c r="AN88">
        <f t="shared" si="57"/>
        <v>0.66</v>
      </c>
      <c r="AR88" s="302">
        <f t="shared" si="125"/>
        <v>9999</v>
      </c>
      <c r="AS88">
        <f t="shared" ref="AS88:BQ88" si="148">AR88</f>
        <v>9999</v>
      </c>
      <c r="AT88">
        <f t="shared" si="148"/>
        <v>9999</v>
      </c>
      <c r="AU88">
        <f t="shared" si="148"/>
        <v>9999</v>
      </c>
      <c r="AV88">
        <f t="shared" si="148"/>
        <v>9999</v>
      </c>
      <c r="AW88">
        <f t="shared" si="148"/>
        <v>9999</v>
      </c>
      <c r="AX88">
        <f t="shared" si="148"/>
        <v>9999</v>
      </c>
      <c r="AY88">
        <f t="shared" si="148"/>
        <v>9999</v>
      </c>
      <c r="AZ88">
        <f t="shared" si="148"/>
        <v>9999</v>
      </c>
      <c r="BA88">
        <f t="shared" si="148"/>
        <v>9999</v>
      </c>
      <c r="BB88">
        <f t="shared" si="148"/>
        <v>9999</v>
      </c>
      <c r="BC88">
        <f t="shared" si="148"/>
        <v>9999</v>
      </c>
      <c r="BD88">
        <f t="shared" si="148"/>
        <v>9999</v>
      </c>
      <c r="BE88">
        <f t="shared" si="148"/>
        <v>9999</v>
      </c>
      <c r="BF88">
        <f t="shared" si="148"/>
        <v>9999</v>
      </c>
      <c r="BG88">
        <f t="shared" si="148"/>
        <v>9999</v>
      </c>
      <c r="BH88">
        <f t="shared" si="148"/>
        <v>9999</v>
      </c>
      <c r="BI88">
        <f t="shared" si="148"/>
        <v>9999</v>
      </c>
      <c r="BJ88">
        <f t="shared" si="148"/>
        <v>9999</v>
      </c>
      <c r="BK88">
        <f t="shared" si="148"/>
        <v>9999</v>
      </c>
      <c r="BL88">
        <f t="shared" si="148"/>
        <v>9999</v>
      </c>
      <c r="BM88">
        <f t="shared" si="148"/>
        <v>9999</v>
      </c>
      <c r="BN88">
        <f t="shared" si="148"/>
        <v>9999</v>
      </c>
      <c r="BO88">
        <f t="shared" si="148"/>
        <v>9999</v>
      </c>
      <c r="BP88">
        <f t="shared" si="148"/>
        <v>9999</v>
      </c>
      <c r="BQ88">
        <f t="shared" si="148"/>
        <v>9999</v>
      </c>
    </row>
    <row r="89" spans="1:69" x14ac:dyDescent="0.35">
      <c r="A89" t="str">
        <f>'Techs-Fuels Updated'!D46</f>
        <v>MKPNGCHHO0</v>
      </c>
      <c r="B89" s="17">
        <f>'Techs-Fuels Updated'!X46</f>
        <v>0.44</v>
      </c>
      <c r="C89" s="302">
        <f>'Techs-Fuels Updated'!Y46</f>
        <v>9.1999999999999993</v>
      </c>
      <c r="D89" s="1" t="str">
        <f t="shared" si="60"/>
        <v>[region,MKPNGCHHO0,*,*]:</v>
      </c>
      <c r="E89" s="17">
        <f t="shared" si="61"/>
        <v>0.44</v>
      </c>
      <c r="F89">
        <f t="shared" ref="F89:AD89" si="149">E89</f>
        <v>0.44</v>
      </c>
      <c r="G89">
        <f t="shared" si="149"/>
        <v>0.44</v>
      </c>
      <c r="H89">
        <f t="shared" si="149"/>
        <v>0.44</v>
      </c>
      <c r="I89">
        <f t="shared" si="149"/>
        <v>0.44</v>
      </c>
      <c r="J89">
        <f t="shared" si="149"/>
        <v>0.44</v>
      </c>
      <c r="K89">
        <f t="shared" si="149"/>
        <v>0.44</v>
      </c>
      <c r="L89">
        <f t="shared" si="149"/>
        <v>0.44</v>
      </c>
      <c r="M89">
        <f t="shared" si="149"/>
        <v>0.44</v>
      </c>
      <c r="N89">
        <f t="shared" si="149"/>
        <v>0.44</v>
      </c>
      <c r="O89">
        <f t="shared" si="149"/>
        <v>0.44</v>
      </c>
      <c r="P89">
        <f t="shared" si="149"/>
        <v>0.44</v>
      </c>
      <c r="Q89">
        <f t="shared" si="149"/>
        <v>0.44</v>
      </c>
      <c r="R89">
        <f t="shared" si="149"/>
        <v>0.44</v>
      </c>
      <c r="S89">
        <f t="shared" si="149"/>
        <v>0.44</v>
      </c>
      <c r="T89">
        <f t="shared" si="149"/>
        <v>0.44</v>
      </c>
      <c r="U89">
        <f t="shared" si="149"/>
        <v>0.44</v>
      </c>
      <c r="V89">
        <f t="shared" si="149"/>
        <v>0.44</v>
      </c>
      <c r="W89">
        <f t="shared" si="149"/>
        <v>0.44</v>
      </c>
      <c r="X89">
        <f t="shared" si="149"/>
        <v>0.44</v>
      </c>
      <c r="Y89">
        <f t="shared" si="149"/>
        <v>0.44</v>
      </c>
      <c r="Z89">
        <f t="shared" si="149"/>
        <v>0.44</v>
      </c>
      <c r="AA89">
        <f t="shared" si="149"/>
        <v>0.44</v>
      </c>
      <c r="AB89">
        <f t="shared" si="149"/>
        <v>0.44</v>
      </c>
      <c r="AC89">
        <f t="shared" si="149"/>
        <v>0.44</v>
      </c>
      <c r="AD89">
        <f t="shared" si="149"/>
        <v>0.44</v>
      </c>
      <c r="AE89">
        <f t="shared" si="48"/>
        <v>0.44</v>
      </c>
      <c r="AF89">
        <f t="shared" si="49"/>
        <v>0.44</v>
      </c>
      <c r="AG89">
        <f t="shared" si="50"/>
        <v>0.44</v>
      </c>
      <c r="AH89">
        <f t="shared" si="51"/>
        <v>0.44</v>
      </c>
      <c r="AI89">
        <f t="shared" si="52"/>
        <v>0.44</v>
      </c>
      <c r="AJ89">
        <f t="shared" si="53"/>
        <v>0.44</v>
      </c>
      <c r="AK89">
        <f t="shared" si="54"/>
        <v>0.44</v>
      </c>
      <c r="AL89">
        <f t="shared" si="55"/>
        <v>0.44</v>
      </c>
      <c r="AM89">
        <f t="shared" si="56"/>
        <v>0.44</v>
      </c>
      <c r="AN89">
        <f t="shared" si="57"/>
        <v>0.44</v>
      </c>
      <c r="AR89" s="302">
        <f t="shared" si="125"/>
        <v>9.1999999999999993</v>
      </c>
      <c r="AS89">
        <f t="shared" ref="AS89:BQ89" si="150">AR89</f>
        <v>9.1999999999999993</v>
      </c>
      <c r="AT89">
        <f t="shared" si="150"/>
        <v>9.1999999999999993</v>
      </c>
      <c r="AU89">
        <f t="shared" si="150"/>
        <v>9.1999999999999993</v>
      </c>
      <c r="AV89">
        <f t="shared" si="150"/>
        <v>9.1999999999999993</v>
      </c>
      <c r="AW89">
        <f t="shared" si="150"/>
        <v>9.1999999999999993</v>
      </c>
      <c r="AX89">
        <f t="shared" si="150"/>
        <v>9.1999999999999993</v>
      </c>
      <c r="AY89">
        <f t="shared" si="150"/>
        <v>9.1999999999999993</v>
      </c>
      <c r="AZ89">
        <f t="shared" si="150"/>
        <v>9.1999999999999993</v>
      </c>
      <c r="BA89">
        <f t="shared" si="150"/>
        <v>9.1999999999999993</v>
      </c>
      <c r="BB89">
        <f t="shared" si="150"/>
        <v>9.1999999999999993</v>
      </c>
      <c r="BC89">
        <f t="shared" si="150"/>
        <v>9.1999999999999993</v>
      </c>
      <c r="BD89">
        <f t="shared" si="150"/>
        <v>9.1999999999999993</v>
      </c>
      <c r="BE89">
        <f t="shared" si="150"/>
        <v>9.1999999999999993</v>
      </c>
      <c r="BF89">
        <f t="shared" si="150"/>
        <v>9.1999999999999993</v>
      </c>
      <c r="BG89">
        <f t="shared" si="150"/>
        <v>9.1999999999999993</v>
      </c>
      <c r="BH89">
        <f t="shared" si="150"/>
        <v>9.1999999999999993</v>
      </c>
      <c r="BI89">
        <f t="shared" si="150"/>
        <v>9.1999999999999993</v>
      </c>
      <c r="BJ89">
        <f t="shared" si="150"/>
        <v>9.1999999999999993</v>
      </c>
      <c r="BK89">
        <f t="shared" si="150"/>
        <v>9.1999999999999993</v>
      </c>
      <c r="BL89">
        <f t="shared" si="150"/>
        <v>9.1999999999999993</v>
      </c>
      <c r="BM89">
        <f t="shared" si="150"/>
        <v>9.1999999999999993</v>
      </c>
      <c r="BN89">
        <f t="shared" si="150"/>
        <v>9.1999999999999993</v>
      </c>
      <c r="BO89">
        <f t="shared" si="150"/>
        <v>9.1999999999999993</v>
      </c>
      <c r="BP89">
        <f t="shared" si="150"/>
        <v>9.1999999999999993</v>
      </c>
      <c r="BQ89">
        <f t="shared" si="150"/>
        <v>9.1999999999999993</v>
      </c>
    </row>
    <row r="90" spans="1:69" x14ac:dyDescent="0.35">
      <c r="A90" t="str">
        <f>'Techs-Fuels Updated'!D47</f>
        <v>MKPNGCHNO0</v>
      </c>
      <c r="B90" s="17" t="str">
        <f>'Techs-Fuels Updated'!X47</f>
        <v>costs on imports</v>
      </c>
      <c r="C90" s="302">
        <f>'Techs-Fuels Updated'!Y47</f>
        <v>9999</v>
      </c>
      <c r="D90" s="1" t="str">
        <f t="shared" si="60"/>
        <v>[region,MKPNGCHNO0,*,*]:</v>
      </c>
      <c r="E90" s="17" t="str">
        <f t="shared" si="61"/>
        <v>costs on imports</v>
      </c>
      <c r="F90" t="str">
        <f t="shared" ref="F90:AD90" si="151">E90</f>
        <v>costs on imports</v>
      </c>
      <c r="G90" t="str">
        <f t="shared" si="151"/>
        <v>costs on imports</v>
      </c>
      <c r="H90" t="str">
        <f t="shared" si="151"/>
        <v>costs on imports</v>
      </c>
      <c r="I90" t="str">
        <f t="shared" si="151"/>
        <v>costs on imports</v>
      </c>
      <c r="J90" t="str">
        <f t="shared" si="151"/>
        <v>costs on imports</v>
      </c>
      <c r="K90" t="str">
        <f t="shared" si="151"/>
        <v>costs on imports</v>
      </c>
      <c r="L90" t="str">
        <f t="shared" si="151"/>
        <v>costs on imports</v>
      </c>
      <c r="M90" t="str">
        <f t="shared" si="151"/>
        <v>costs on imports</v>
      </c>
      <c r="N90" t="str">
        <f t="shared" si="151"/>
        <v>costs on imports</v>
      </c>
      <c r="O90" t="str">
        <f t="shared" si="151"/>
        <v>costs on imports</v>
      </c>
      <c r="P90" t="str">
        <f t="shared" si="151"/>
        <v>costs on imports</v>
      </c>
      <c r="Q90" t="str">
        <f t="shared" si="151"/>
        <v>costs on imports</v>
      </c>
      <c r="R90" t="str">
        <f t="shared" si="151"/>
        <v>costs on imports</v>
      </c>
      <c r="S90" t="str">
        <f t="shared" si="151"/>
        <v>costs on imports</v>
      </c>
      <c r="T90" t="str">
        <f t="shared" si="151"/>
        <v>costs on imports</v>
      </c>
      <c r="U90" t="str">
        <f t="shared" si="151"/>
        <v>costs on imports</v>
      </c>
      <c r="V90" t="str">
        <f t="shared" si="151"/>
        <v>costs on imports</v>
      </c>
      <c r="W90" t="str">
        <f t="shared" si="151"/>
        <v>costs on imports</v>
      </c>
      <c r="X90" t="str">
        <f t="shared" si="151"/>
        <v>costs on imports</v>
      </c>
      <c r="Y90" t="str">
        <f t="shared" si="151"/>
        <v>costs on imports</v>
      </c>
      <c r="Z90" t="str">
        <f t="shared" si="151"/>
        <v>costs on imports</v>
      </c>
      <c r="AA90" t="str">
        <f t="shared" si="151"/>
        <v>costs on imports</v>
      </c>
      <c r="AB90" t="str">
        <f t="shared" si="151"/>
        <v>costs on imports</v>
      </c>
      <c r="AC90" t="str">
        <f t="shared" si="151"/>
        <v>costs on imports</v>
      </c>
      <c r="AD90" t="str">
        <f t="shared" si="151"/>
        <v>costs on imports</v>
      </c>
      <c r="AE90" t="str">
        <f t="shared" si="48"/>
        <v>costs on imports</v>
      </c>
      <c r="AF90" t="str">
        <f t="shared" si="49"/>
        <v>costs on imports</v>
      </c>
      <c r="AG90" t="str">
        <f t="shared" si="50"/>
        <v>costs on imports</v>
      </c>
      <c r="AH90" t="str">
        <f t="shared" si="51"/>
        <v>costs on imports</v>
      </c>
      <c r="AI90" t="str">
        <f t="shared" si="52"/>
        <v>costs on imports</v>
      </c>
      <c r="AJ90" t="str">
        <f t="shared" si="53"/>
        <v>costs on imports</v>
      </c>
      <c r="AK90" t="str">
        <f t="shared" si="54"/>
        <v>costs on imports</v>
      </c>
      <c r="AL90" t="str">
        <f t="shared" si="55"/>
        <v>costs on imports</v>
      </c>
      <c r="AM90" t="str">
        <f t="shared" si="56"/>
        <v>costs on imports</v>
      </c>
      <c r="AN90" t="str">
        <f t="shared" si="57"/>
        <v>costs on imports</v>
      </c>
      <c r="AR90" s="302">
        <f t="shared" si="125"/>
        <v>9999</v>
      </c>
      <c r="AS90">
        <f t="shared" ref="AS90:BQ90" si="152">AR90</f>
        <v>9999</v>
      </c>
      <c r="AT90">
        <f t="shared" si="152"/>
        <v>9999</v>
      </c>
      <c r="AU90">
        <f t="shared" si="152"/>
        <v>9999</v>
      </c>
      <c r="AV90">
        <f t="shared" si="152"/>
        <v>9999</v>
      </c>
      <c r="AW90">
        <f t="shared" si="152"/>
        <v>9999</v>
      </c>
      <c r="AX90">
        <f t="shared" si="152"/>
        <v>9999</v>
      </c>
      <c r="AY90">
        <f t="shared" si="152"/>
        <v>9999</v>
      </c>
      <c r="AZ90">
        <f t="shared" si="152"/>
        <v>9999</v>
      </c>
      <c r="BA90">
        <f t="shared" si="152"/>
        <v>9999</v>
      </c>
      <c r="BB90">
        <f t="shared" si="152"/>
        <v>9999</v>
      </c>
      <c r="BC90">
        <f t="shared" si="152"/>
        <v>9999</v>
      </c>
      <c r="BD90">
        <f t="shared" si="152"/>
        <v>9999</v>
      </c>
      <c r="BE90">
        <f t="shared" si="152"/>
        <v>9999</v>
      </c>
      <c r="BF90">
        <f t="shared" si="152"/>
        <v>9999</v>
      </c>
      <c r="BG90">
        <f t="shared" si="152"/>
        <v>9999</v>
      </c>
      <c r="BH90">
        <f t="shared" si="152"/>
        <v>9999</v>
      </c>
      <c r="BI90">
        <f t="shared" si="152"/>
        <v>9999</v>
      </c>
      <c r="BJ90">
        <f t="shared" si="152"/>
        <v>9999</v>
      </c>
      <c r="BK90">
        <f t="shared" si="152"/>
        <v>9999</v>
      </c>
      <c r="BL90">
        <f t="shared" si="152"/>
        <v>9999</v>
      </c>
      <c r="BM90">
        <f t="shared" si="152"/>
        <v>9999</v>
      </c>
      <c r="BN90">
        <f t="shared" si="152"/>
        <v>9999</v>
      </c>
      <c r="BO90">
        <f t="shared" si="152"/>
        <v>9999</v>
      </c>
      <c r="BP90">
        <f t="shared" si="152"/>
        <v>9999</v>
      </c>
      <c r="BQ90">
        <f t="shared" si="152"/>
        <v>9999</v>
      </c>
    </row>
    <row r="91" spans="1:69" x14ac:dyDescent="0.35">
      <c r="A91" t="str">
        <f>'Techs-Fuels Updated'!D48</f>
        <v>MKNGCCNO0</v>
      </c>
      <c r="B91" s="17" t="str">
        <f>'Techs-Fuels Updated'!X48</f>
        <v>costs on imports</v>
      </c>
      <c r="C91" s="302">
        <f>'Techs-Fuels Updated'!Y48</f>
        <v>99999</v>
      </c>
      <c r="D91" s="1" t="str">
        <f t="shared" si="60"/>
        <v>[region,MKNGCCNO0,*,*]:</v>
      </c>
      <c r="E91" s="17" t="str">
        <f t="shared" si="61"/>
        <v>costs on imports</v>
      </c>
      <c r="F91" t="str">
        <f t="shared" ref="F91:AD91" si="153">E91</f>
        <v>costs on imports</v>
      </c>
      <c r="G91" t="str">
        <f t="shared" si="153"/>
        <v>costs on imports</v>
      </c>
      <c r="H91" t="str">
        <f t="shared" si="153"/>
        <v>costs on imports</v>
      </c>
      <c r="I91" t="str">
        <f t="shared" si="153"/>
        <v>costs on imports</v>
      </c>
      <c r="J91" t="str">
        <f t="shared" si="153"/>
        <v>costs on imports</v>
      </c>
      <c r="K91" t="str">
        <f t="shared" si="153"/>
        <v>costs on imports</v>
      </c>
      <c r="L91" t="str">
        <f t="shared" si="153"/>
        <v>costs on imports</v>
      </c>
      <c r="M91" t="str">
        <f t="shared" si="153"/>
        <v>costs on imports</v>
      </c>
      <c r="N91" t="str">
        <f t="shared" si="153"/>
        <v>costs on imports</v>
      </c>
      <c r="O91" t="str">
        <f t="shared" si="153"/>
        <v>costs on imports</v>
      </c>
      <c r="P91" t="str">
        <f t="shared" si="153"/>
        <v>costs on imports</v>
      </c>
      <c r="Q91" t="str">
        <f t="shared" si="153"/>
        <v>costs on imports</v>
      </c>
      <c r="R91" t="str">
        <f t="shared" si="153"/>
        <v>costs on imports</v>
      </c>
      <c r="S91" t="str">
        <f t="shared" si="153"/>
        <v>costs on imports</v>
      </c>
      <c r="T91" t="str">
        <f t="shared" si="153"/>
        <v>costs on imports</v>
      </c>
      <c r="U91" t="str">
        <f t="shared" si="153"/>
        <v>costs on imports</v>
      </c>
      <c r="V91" t="str">
        <f t="shared" si="153"/>
        <v>costs on imports</v>
      </c>
      <c r="W91" t="str">
        <f t="shared" si="153"/>
        <v>costs on imports</v>
      </c>
      <c r="X91" t="str">
        <f t="shared" si="153"/>
        <v>costs on imports</v>
      </c>
      <c r="Y91" t="str">
        <f t="shared" si="153"/>
        <v>costs on imports</v>
      </c>
      <c r="Z91" t="str">
        <f t="shared" si="153"/>
        <v>costs on imports</v>
      </c>
      <c r="AA91" t="str">
        <f t="shared" si="153"/>
        <v>costs on imports</v>
      </c>
      <c r="AB91" t="str">
        <f t="shared" si="153"/>
        <v>costs on imports</v>
      </c>
      <c r="AC91" t="str">
        <f t="shared" si="153"/>
        <v>costs on imports</v>
      </c>
      <c r="AD91" t="str">
        <f t="shared" si="153"/>
        <v>costs on imports</v>
      </c>
      <c r="AE91" t="str">
        <f t="shared" si="48"/>
        <v>costs on imports</v>
      </c>
      <c r="AF91" t="str">
        <f t="shared" si="49"/>
        <v>costs on imports</v>
      </c>
      <c r="AG91" t="str">
        <f t="shared" si="50"/>
        <v>costs on imports</v>
      </c>
      <c r="AH91" t="str">
        <f t="shared" si="51"/>
        <v>costs on imports</v>
      </c>
      <c r="AI91" t="str">
        <f t="shared" si="52"/>
        <v>costs on imports</v>
      </c>
      <c r="AJ91" t="str">
        <f t="shared" si="53"/>
        <v>costs on imports</v>
      </c>
      <c r="AK91" t="str">
        <f t="shared" si="54"/>
        <v>costs on imports</v>
      </c>
      <c r="AL91" t="str">
        <f t="shared" si="55"/>
        <v>costs on imports</v>
      </c>
      <c r="AM91" t="str">
        <f t="shared" si="56"/>
        <v>costs on imports</v>
      </c>
      <c r="AN91" t="str">
        <f t="shared" si="57"/>
        <v>costs on imports</v>
      </c>
      <c r="AR91" s="302">
        <f t="shared" si="125"/>
        <v>99999</v>
      </c>
      <c r="AS91">
        <f t="shared" ref="AS91:BQ91" si="154">AR91</f>
        <v>99999</v>
      </c>
      <c r="AT91">
        <f t="shared" si="154"/>
        <v>99999</v>
      </c>
      <c r="AU91">
        <f t="shared" si="154"/>
        <v>99999</v>
      </c>
      <c r="AV91">
        <f t="shared" si="154"/>
        <v>99999</v>
      </c>
      <c r="AW91">
        <f t="shared" si="154"/>
        <v>99999</v>
      </c>
      <c r="AX91">
        <f t="shared" si="154"/>
        <v>99999</v>
      </c>
      <c r="AY91">
        <f t="shared" si="154"/>
        <v>99999</v>
      </c>
      <c r="AZ91">
        <f t="shared" si="154"/>
        <v>99999</v>
      </c>
      <c r="BA91">
        <f t="shared" si="154"/>
        <v>99999</v>
      </c>
      <c r="BB91">
        <f t="shared" si="154"/>
        <v>99999</v>
      </c>
      <c r="BC91">
        <f t="shared" si="154"/>
        <v>99999</v>
      </c>
      <c r="BD91">
        <f t="shared" si="154"/>
        <v>99999</v>
      </c>
      <c r="BE91">
        <f t="shared" si="154"/>
        <v>99999</v>
      </c>
      <c r="BF91">
        <f t="shared" si="154"/>
        <v>99999</v>
      </c>
      <c r="BG91">
        <f t="shared" si="154"/>
        <v>99999</v>
      </c>
      <c r="BH91">
        <f t="shared" si="154"/>
        <v>99999</v>
      </c>
      <c r="BI91">
        <f t="shared" si="154"/>
        <v>99999</v>
      </c>
      <c r="BJ91">
        <f t="shared" si="154"/>
        <v>99999</v>
      </c>
      <c r="BK91">
        <f t="shared" si="154"/>
        <v>99999</v>
      </c>
      <c r="BL91">
        <f t="shared" si="154"/>
        <v>99999</v>
      </c>
      <c r="BM91">
        <f t="shared" si="154"/>
        <v>99999</v>
      </c>
      <c r="BN91">
        <f t="shared" si="154"/>
        <v>99999</v>
      </c>
      <c r="BO91">
        <f t="shared" si="154"/>
        <v>99999</v>
      </c>
      <c r="BP91">
        <f t="shared" si="154"/>
        <v>99999</v>
      </c>
      <c r="BQ91">
        <f t="shared" si="154"/>
        <v>99999</v>
      </c>
    </row>
    <row r="92" spans="1:69" x14ac:dyDescent="0.35">
      <c r="A92" t="str">
        <f>'Techs-Fuels Updated'!D49</f>
        <v>MKPSOU1NO0</v>
      </c>
      <c r="B92" s="17">
        <f>'Techs-Fuels Updated'!X49</f>
        <v>9.75</v>
      </c>
      <c r="C92" s="302">
        <f>'Techs-Fuels Updated'!Y49</f>
        <v>99999</v>
      </c>
      <c r="D92" s="1" t="str">
        <f t="shared" si="60"/>
        <v>[region,MKPSOU1NO0,*,*]:</v>
      </c>
      <c r="E92" s="17">
        <f t="shared" si="61"/>
        <v>9.75</v>
      </c>
      <c r="F92">
        <f t="shared" ref="F92:AD92" si="155">E92</f>
        <v>9.75</v>
      </c>
      <c r="G92">
        <f t="shared" si="155"/>
        <v>9.75</v>
      </c>
      <c r="H92">
        <f t="shared" si="155"/>
        <v>9.75</v>
      </c>
      <c r="I92">
        <f t="shared" si="155"/>
        <v>9.75</v>
      </c>
      <c r="J92">
        <f t="shared" si="155"/>
        <v>9.75</v>
      </c>
      <c r="K92">
        <f t="shared" si="155"/>
        <v>9.75</v>
      </c>
      <c r="L92">
        <f t="shared" si="155"/>
        <v>9.75</v>
      </c>
      <c r="M92">
        <f t="shared" si="155"/>
        <v>9.75</v>
      </c>
      <c r="N92">
        <f t="shared" si="155"/>
        <v>9.75</v>
      </c>
      <c r="O92">
        <f t="shared" si="155"/>
        <v>9.75</v>
      </c>
      <c r="P92">
        <f t="shared" si="155"/>
        <v>9.75</v>
      </c>
      <c r="Q92">
        <f t="shared" si="155"/>
        <v>9.75</v>
      </c>
      <c r="R92">
        <f t="shared" si="155"/>
        <v>9.75</v>
      </c>
      <c r="S92">
        <f t="shared" si="155"/>
        <v>9.75</v>
      </c>
      <c r="T92">
        <f t="shared" si="155"/>
        <v>9.75</v>
      </c>
      <c r="U92">
        <f t="shared" si="155"/>
        <v>9.75</v>
      </c>
      <c r="V92">
        <f t="shared" si="155"/>
        <v>9.75</v>
      </c>
      <c r="W92">
        <f t="shared" si="155"/>
        <v>9.75</v>
      </c>
      <c r="X92">
        <f t="shared" si="155"/>
        <v>9.75</v>
      </c>
      <c r="Y92">
        <f t="shared" si="155"/>
        <v>9.75</v>
      </c>
      <c r="Z92">
        <f t="shared" si="155"/>
        <v>9.75</v>
      </c>
      <c r="AA92">
        <f t="shared" si="155"/>
        <v>9.75</v>
      </c>
      <c r="AB92">
        <f t="shared" si="155"/>
        <v>9.75</v>
      </c>
      <c r="AC92">
        <f t="shared" si="155"/>
        <v>9.75</v>
      </c>
      <c r="AD92">
        <f t="shared" si="155"/>
        <v>9.75</v>
      </c>
      <c r="AE92">
        <f t="shared" si="48"/>
        <v>9.75</v>
      </c>
      <c r="AF92">
        <f t="shared" si="49"/>
        <v>9.75</v>
      </c>
      <c r="AG92">
        <f t="shared" si="50"/>
        <v>9.75</v>
      </c>
      <c r="AH92">
        <f t="shared" si="51"/>
        <v>9.75</v>
      </c>
      <c r="AI92">
        <f t="shared" si="52"/>
        <v>9.75</v>
      </c>
      <c r="AJ92">
        <f t="shared" si="53"/>
        <v>9.75</v>
      </c>
      <c r="AK92">
        <f t="shared" si="54"/>
        <v>9.75</v>
      </c>
      <c r="AL92">
        <f t="shared" si="55"/>
        <v>9.75</v>
      </c>
      <c r="AM92">
        <f t="shared" si="56"/>
        <v>9.75</v>
      </c>
      <c r="AN92">
        <f t="shared" si="57"/>
        <v>9.75</v>
      </c>
      <c r="AR92" s="302">
        <f t="shared" si="125"/>
        <v>99999</v>
      </c>
      <c r="AS92">
        <f t="shared" ref="AS92:BQ92" si="156">AR92</f>
        <v>99999</v>
      </c>
      <c r="AT92">
        <f t="shared" si="156"/>
        <v>99999</v>
      </c>
      <c r="AU92">
        <f t="shared" si="156"/>
        <v>99999</v>
      </c>
      <c r="AV92">
        <f t="shared" si="156"/>
        <v>99999</v>
      </c>
      <c r="AW92">
        <f t="shared" si="156"/>
        <v>99999</v>
      </c>
      <c r="AX92">
        <f t="shared" si="156"/>
        <v>99999</v>
      </c>
      <c r="AY92">
        <f t="shared" si="156"/>
        <v>99999</v>
      </c>
      <c r="AZ92">
        <f t="shared" si="156"/>
        <v>99999</v>
      </c>
      <c r="BA92">
        <f t="shared" si="156"/>
        <v>99999</v>
      </c>
      <c r="BB92">
        <f t="shared" si="156"/>
        <v>99999</v>
      </c>
      <c r="BC92">
        <f t="shared" si="156"/>
        <v>99999</v>
      </c>
      <c r="BD92">
        <f t="shared" si="156"/>
        <v>99999</v>
      </c>
      <c r="BE92">
        <f t="shared" si="156"/>
        <v>99999</v>
      </c>
      <c r="BF92">
        <f t="shared" si="156"/>
        <v>99999</v>
      </c>
      <c r="BG92">
        <f t="shared" si="156"/>
        <v>99999</v>
      </c>
      <c r="BH92">
        <f t="shared" si="156"/>
        <v>99999</v>
      </c>
      <c r="BI92">
        <f t="shared" si="156"/>
        <v>99999</v>
      </c>
      <c r="BJ92">
        <f t="shared" si="156"/>
        <v>99999</v>
      </c>
      <c r="BK92">
        <f t="shared" si="156"/>
        <v>99999</v>
      </c>
      <c r="BL92">
        <f t="shared" si="156"/>
        <v>99999</v>
      </c>
      <c r="BM92">
        <f t="shared" si="156"/>
        <v>99999</v>
      </c>
      <c r="BN92">
        <f t="shared" si="156"/>
        <v>99999</v>
      </c>
      <c r="BO92">
        <f t="shared" si="156"/>
        <v>99999</v>
      </c>
      <c r="BP92">
        <f t="shared" si="156"/>
        <v>99999</v>
      </c>
      <c r="BQ92">
        <f t="shared" si="156"/>
        <v>99999</v>
      </c>
    </row>
    <row r="93" spans="1:69" x14ac:dyDescent="0.35">
      <c r="A93" t="str">
        <f>'Techs-Fuels Updated'!D50</f>
        <v>MKPSOU1NI0</v>
      </c>
      <c r="B93" s="17">
        <f>'Techs-Fuels Updated'!X50</f>
        <v>9.75</v>
      </c>
      <c r="C93" s="302">
        <f>'Techs-Fuels Updated'!Y50</f>
        <v>99999</v>
      </c>
      <c r="D93" s="1" t="str">
        <f t="shared" si="60"/>
        <v>[region,MKPSOU1NI0,*,*]:</v>
      </c>
      <c r="E93" s="17">
        <f t="shared" si="61"/>
        <v>9.75</v>
      </c>
      <c r="F93">
        <f t="shared" ref="F93:AD93" si="157">E93</f>
        <v>9.75</v>
      </c>
      <c r="G93">
        <f t="shared" si="157"/>
        <v>9.75</v>
      </c>
      <c r="H93">
        <f t="shared" si="157"/>
        <v>9.75</v>
      </c>
      <c r="I93">
        <f t="shared" si="157"/>
        <v>9.75</v>
      </c>
      <c r="J93">
        <f t="shared" si="157"/>
        <v>9.75</v>
      </c>
      <c r="K93">
        <f t="shared" si="157"/>
        <v>9.75</v>
      </c>
      <c r="L93">
        <f t="shared" si="157"/>
        <v>9.75</v>
      </c>
      <c r="M93">
        <f t="shared" si="157"/>
        <v>9.75</v>
      </c>
      <c r="N93">
        <f t="shared" si="157"/>
        <v>9.75</v>
      </c>
      <c r="O93">
        <f t="shared" si="157"/>
        <v>9.75</v>
      </c>
      <c r="P93">
        <f t="shared" si="157"/>
        <v>9.75</v>
      </c>
      <c r="Q93">
        <f t="shared" si="157"/>
        <v>9.75</v>
      </c>
      <c r="R93">
        <f t="shared" si="157"/>
        <v>9.75</v>
      </c>
      <c r="S93">
        <f t="shared" si="157"/>
        <v>9.75</v>
      </c>
      <c r="T93">
        <f t="shared" si="157"/>
        <v>9.75</v>
      </c>
      <c r="U93">
        <f t="shared" si="157"/>
        <v>9.75</v>
      </c>
      <c r="V93">
        <f t="shared" si="157"/>
        <v>9.75</v>
      </c>
      <c r="W93">
        <f t="shared" si="157"/>
        <v>9.75</v>
      </c>
      <c r="X93">
        <f t="shared" si="157"/>
        <v>9.75</v>
      </c>
      <c r="Y93">
        <f t="shared" si="157"/>
        <v>9.75</v>
      </c>
      <c r="Z93">
        <f t="shared" si="157"/>
        <v>9.75</v>
      </c>
      <c r="AA93">
        <f t="shared" si="157"/>
        <v>9.75</v>
      </c>
      <c r="AB93">
        <f t="shared" si="157"/>
        <v>9.75</v>
      </c>
      <c r="AC93">
        <f t="shared" si="157"/>
        <v>9.75</v>
      </c>
      <c r="AD93">
        <f t="shared" si="157"/>
        <v>9.75</v>
      </c>
      <c r="AE93">
        <f t="shared" si="48"/>
        <v>9.75</v>
      </c>
      <c r="AF93">
        <f t="shared" si="49"/>
        <v>9.75</v>
      </c>
      <c r="AG93">
        <f t="shared" si="50"/>
        <v>9.75</v>
      </c>
      <c r="AH93">
        <f t="shared" si="51"/>
        <v>9.75</v>
      </c>
      <c r="AI93">
        <f t="shared" si="52"/>
        <v>9.75</v>
      </c>
      <c r="AJ93">
        <f t="shared" si="53"/>
        <v>9.75</v>
      </c>
      <c r="AK93">
        <f t="shared" si="54"/>
        <v>9.75</v>
      </c>
      <c r="AL93">
        <f t="shared" si="55"/>
        <v>9.75</v>
      </c>
      <c r="AM93">
        <f t="shared" si="56"/>
        <v>9.75</v>
      </c>
      <c r="AN93">
        <f t="shared" si="57"/>
        <v>9.75</v>
      </c>
      <c r="AR93" s="302">
        <f t="shared" si="125"/>
        <v>99999</v>
      </c>
      <c r="AS93">
        <f t="shared" ref="AS93:BQ93" si="158">AR93</f>
        <v>99999</v>
      </c>
      <c r="AT93">
        <f t="shared" si="158"/>
        <v>99999</v>
      </c>
      <c r="AU93">
        <f t="shared" si="158"/>
        <v>99999</v>
      </c>
      <c r="AV93">
        <f t="shared" si="158"/>
        <v>99999</v>
      </c>
      <c r="AW93">
        <f t="shared" si="158"/>
        <v>99999</v>
      </c>
      <c r="AX93">
        <f t="shared" si="158"/>
        <v>99999</v>
      </c>
      <c r="AY93">
        <f t="shared" si="158"/>
        <v>99999</v>
      </c>
      <c r="AZ93">
        <f t="shared" si="158"/>
        <v>99999</v>
      </c>
      <c r="BA93">
        <f t="shared" si="158"/>
        <v>99999</v>
      </c>
      <c r="BB93">
        <f t="shared" si="158"/>
        <v>99999</v>
      </c>
      <c r="BC93">
        <f t="shared" si="158"/>
        <v>99999</v>
      </c>
      <c r="BD93">
        <f t="shared" si="158"/>
        <v>99999</v>
      </c>
      <c r="BE93">
        <f t="shared" si="158"/>
        <v>99999</v>
      </c>
      <c r="BF93">
        <f t="shared" si="158"/>
        <v>99999</v>
      </c>
      <c r="BG93">
        <f t="shared" si="158"/>
        <v>99999</v>
      </c>
      <c r="BH93">
        <f t="shared" si="158"/>
        <v>99999</v>
      </c>
      <c r="BI93">
        <f t="shared" si="158"/>
        <v>99999</v>
      </c>
      <c r="BJ93">
        <f t="shared" si="158"/>
        <v>99999</v>
      </c>
      <c r="BK93">
        <f t="shared" si="158"/>
        <v>99999</v>
      </c>
      <c r="BL93">
        <f t="shared" si="158"/>
        <v>99999</v>
      </c>
      <c r="BM93">
        <f t="shared" si="158"/>
        <v>99999</v>
      </c>
      <c r="BN93">
        <f t="shared" si="158"/>
        <v>99999</v>
      </c>
      <c r="BO93">
        <f t="shared" si="158"/>
        <v>99999</v>
      </c>
      <c r="BP93">
        <f t="shared" si="158"/>
        <v>99999</v>
      </c>
      <c r="BQ93">
        <f t="shared" si="158"/>
        <v>99999</v>
      </c>
    </row>
    <row r="94" spans="1:69" x14ac:dyDescent="0.35">
      <c r="A94" t="str">
        <f>'Techs-Fuels Updated'!D51</f>
        <v>MKPWI30NO0</v>
      </c>
      <c r="B94" s="17">
        <f>'Techs-Fuels Updated'!X51</f>
        <v>17</v>
      </c>
      <c r="C94" s="302">
        <f>'Techs-Fuels Updated'!Y51</f>
        <v>99999</v>
      </c>
      <c r="D94" s="1" t="str">
        <f t="shared" si="60"/>
        <v>[region,MKPWI30NO0,*,*]:</v>
      </c>
      <c r="E94" s="17">
        <f t="shared" si="61"/>
        <v>17</v>
      </c>
      <c r="F94">
        <f t="shared" ref="F94:AD94" si="159">E94</f>
        <v>17</v>
      </c>
      <c r="G94">
        <f t="shared" si="159"/>
        <v>17</v>
      </c>
      <c r="H94">
        <f t="shared" si="159"/>
        <v>17</v>
      </c>
      <c r="I94">
        <f t="shared" si="159"/>
        <v>17</v>
      </c>
      <c r="J94">
        <f t="shared" si="159"/>
        <v>17</v>
      </c>
      <c r="K94">
        <f t="shared" si="159"/>
        <v>17</v>
      </c>
      <c r="L94">
        <f t="shared" si="159"/>
        <v>17</v>
      </c>
      <c r="M94">
        <f t="shared" si="159"/>
        <v>17</v>
      </c>
      <c r="N94">
        <f t="shared" si="159"/>
        <v>17</v>
      </c>
      <c r="O94">
        <f t="shared" si="159"/>
        <v>17</v>
      </c>
      <c r="P94">
        <f t="shared" si="159"/>
        <v>17</v>
      </c>
      <c r="Q94">
        <f t="shared" si="159"/>
        <v>17</v>
      </c>
      <c r="R94">
        <f t="shared" si="159"/>
        <v>17</v>
      </c>
      <c r="S94">
        <f t="shared" si="159"/>
        <v>17</v>
      </c>
      <c r="T94">
        <f t="shared" si="159"/>
        <v>17</v>
      </c>
      <c r="U94">
        <f t="shared" si="159"/>
        <v>17</v>
      </c>
      <c r="V94">
        <f t="shared" si="159"/>
        <v>17</v>
      </c>
      <c r="W94">
        <f t="shared" si="159"/>
        <v>17</v>
      </c>
      <c r="X94">
        <f t="shared" si="159"/>
        <v>17</v>
      </c>
      <c r="Y94">
        <f t="shared" si="159"/>
        <v>17</v>
      </c>
      <c r="Z94">
        <f t="shared" si="159"/>
        <v>17</v>
      </c>
      <c r="AA94">
        <f t="shared" si="159"/>
        <v>17</v>
      </c>
      <c r="AB94">
        <f t="shared" si="159"/>
        <v>17</v>
      </c>
      <c r="AC94">
        <f t="shared" si="159"/>
        <v>17</v>
      </c>
      <c r="AD94">
        <f t="shared" si="159"/>
        <v>17</v>
      </c>
      <c r="AE94">
        <f t="shared" si="48"/>
        <v>17</v>
      </c>
      <c r="AF94">
        <f t="shared" si="49"/>
        <v>17</v>
      </c>
      <c r="AG94">
        <f t="shared" si="50"/>
        <v>17</v>
      </c>
      <c r="AH94">
        <f t="shared" si="51"/>
        <v>17</v>
      </c>
      <c r="AI94">
        <f t="shared" si="52"/>
        <v>17</v>
      </c>
      <c r="AJ94">
        <f t="shared" si="53"/>
        <v>17</v>
      </c>
      <c r="AK94">
        <f t="shared" si="54"/>
        <v>17</v>
      </c>
      <c r="AL94">
        <f t="shared" si="55"/>
        <v>17</v>
      </c>
      <c r="AM94">
        <f t="shared" si="56"/>
        <v>17</v>
      </c>
      <c r="AN94">
        <f t="shared" si="57"/>
        <v>17</v>
      </c>
      <c r="AR94" s="302">
        <f t="shared" si="125"/>
        <v>99999</v>
      </c>
      <c r="AS94">
        <f t="shared" ref="AS94:BQ94" si="160">AR94</f>
        <v>99999</v>
      </c>
      <c r="AT94">
        <f t="shared" si="160"/>
        <v>99999</v>
      </c>
      <c r="AU94">
        <f t="shared" si="160"/>
        <v>99999</v>
      </c>
      <c r="AV94">
        <f t="shared" si="160"/>
        <v>99999</v>
      </c>
      <c r="AW94">
        <f t="shared" si="160"/>
        <v>99999</v>
      </c>
      <c r="AX94">
        <f t="shared" si="160"/>
        <v>99999</v>
      </c>
      <c r="AY94">
        <f t="shared" si="160"/>
        <v>99999</v>
      </c>
      <c r="AZ94">
        <f t="shared" si="160"/>
        <v>99999</v>
      </c>
      <c r="BA94">
        <f t="shared" si="160"/>
        <v>99999</v>
      </c>
      <c r="BB94">
        <f t="shared" si="160"/>
        <v>99999</v>
      </c>
      <c r="BC94">
        <f t="shared" si="160"/>
        <v>99999</v>
      </c>
      <c r="BD94">
        <f t="shared" si="160"/>
        <v>99999</v>
      </c>
      <c r="BE94">
        <f t="shared" si="160"/>
        <v>99999</v>
      </c>
      <c r="BF94">
        <f t="shared" si="160"/>
        <v>99999</v>
      </c>
      <c r="BG94">
        <f t="shared" si="160"/>
        <v>99999</v>
      </c>
      <c r="BH94">
        <f t="shared" si="160"/>
        <v>99999</v>
      </c>
      <c r="BI94">
        <f t="shared" si="160"/>
        <v>99999</v>
      </c>
      <c r="BJ94">
        <f t="shared" si="160"/>
        <v>99999</v>
      </c>
      <c r="BK94">
        <f t="shared" si="160"/>
        <v>99999</v>
      </c>
      <c r="BL94">
        <f t="shared" si="160"/>
        <v>99999</v>
      </c>
      <c r="BM94">
        <f t="shared" si="160"/>
        <v>99999</v>
      </c>
      <c r="BN94">
        <f t="shared" si="160"/>
        <v>99999</v>
      </c>
      <c r="BO94">
        <f t="shared" si="160"/>
        <v>99999</v>
      </c>
      <c r="BP94">
        <f t="shared" si="160"/>
        <v>99999</v>
      </c>
      <c r="BQ94">
        <f t="shared" si="160"/>
        <v>99999</v>
      </c>
    </row>
    <row r="95" spans="1:69" x14ac:dyDescent="0.35">
      <c r="A95" t="str">
        <f>'Techs-Fuels Updated'!D52</f>
        <v>MKPWI30NI0</v>
      </c>
      <c r="B95" s="17">
        <f>'Techs-Fuels Updated'!X52</f>
        <v>17</v>
      </c>
      <c r="C95" s="302">
        <f>'Techs-Fuels Updated'!Y52</f>
        <v>99999</v>
      </c>
      <c r="D95" s="1" t="str">
        <f t="shared" si="60"/>
        <v>[region,MKPWI30NI0,*,*]:</v>
      </c>
      <c r="E95" s="17">
        <f t="shared" si="61"/>
        <v>17</v>
      </c>
      <c r="F95">
        <f t="shared" ref="F95:AD95" si="161">E95</f>
        <v>17</v>
      </c>
      <c r="G95">
        <f t="shared" si="161"/>
        <v>17</v>
      </c>
      <c r="H95">
        <f t="shared" si="161"/>
        <v>17</v>
      </c>
      <c r="I95">
        <f t="shared" si="161"/>
        <v>17</v>
      </c>
      <c r="J95">
        <f t="shared" si="161"/>
        <v>17</v>
      </c>
      <c r="K95">
        <f t="shared" si="161"/>
        <v>17</v>
      </c>
      <c r="L95">
        <f t="shared" si="161"/>
        <v>17</v>
      </c>
      <c r="M95">
        <f t="shared" si="161"/>
        <v>17</v>
      </c>
      <c r="N95">
        <f t="shared" si="161"/>
        <v>17</v>
      </c>
      <c r="O95">
        <f t="shared" si="161"/>
        <v>17</v>
      </c>
      <c r="P95">
        <f t="shared" si="161"/>
        <v>17</v>
      </c>
      <c r="Q95">
        <f t="shared" si="161"/>
        <v>17</v>
      </c>
      <c r="R95">
        <f t="shared" si="161"/>
        <v>17</v>
      </c>
      <c r="S95">
        <f t="shared" si="161"/>
        <v>17</v>
      </c>
      <c r="T95">
        <f t="shared" si="161"/>
        <v>17</v>
      </c>
      <c r="U95">
        <f t="shared" si="161"/>
        <v>17</v>
      </c>
      <c r="V95">
        <f t="shared" si="161"/>
        <v>17</v>
      </c>
      <c r="W95">
        <f t="shared" si="161"/>
        <v>17</v>
      </c>
      <c r="X95">
        <f t="shared" si="161"/>
        <v>17</v>
      </c>
      <c r="Y95">
        <f t="shared" si="161"/>
        <v>17</v>
      </c>
      <c r="Z95">
        <f t="shared" si="161"/>
        <v>17</v>
      </c>
      <c r="AA95">
        <f t="shared" si="161"/>
        <v>17</v>
      </c>
      <c r="AB95">
        <f t="shared" si="161"/>
        <v>17</v>
      </c>
      <c r="AC95">
        <f t="shared" si="161"/>
        <v>17</v>
      </c>
      <c r="AD95">
        <f t="shared" si="161"/>
        <v>17</v>
      </c>
      <c r="AE95">
        <f t="shared" si="48"/>
        <v>17</v>
      </c>
      <c r="AF95">
        <f t="shared" si="49"/>
        <v>17</v>
      </c>
      <c r="AG95">
        <f t="shared" si="50"/>
        <v>17</v>
      </c>
      <c r="AH95">
        <f t="shared" si="51"/>
        <v>17</v>
      </c>
      <c r="AI95">
        <f t="shared" si="52"/>
        <v>17</v>
      </c>
      <c r="AJ95">
        <f t="shared" si="53"/>
        <v>17</v>
      </c>
      <c r="AK95">
        <f t="shared" si="54"/>
        <v>17</v>
      </c>
      <c r="AL95">
        <f t="shared" si="55"/>
        <v>17</v>
      </c>
      <c r="AM95">
        <f t="shared" si="56"/>
        <v>17</v>
      </c>
      <c r="AN95">
        <f t="shared" si="57"/>
        <v>17</v>
      </c>
      <c r="AR95" s="302">
        <f t="shared" si="125"/>
        <v>99999</v>
      </c>
      <c r="AS95">
        <f t="shared" ref="AS95:BQ95" si="162">AR95</f>
        <v>99999</v>
      </c>
      <c r="AT95">
        <f t="shared" si="162"/>
        <v>99999</v>
      </c>
      <c r="AU95">
        <f t="shared" si="162"/>
        <v>99999</v>
      </c>
      <c r="AV95">
        <f t="shared" si="162"/>
        <v>99999</v>
      </c>
      <c r="AW95">
        <f t="shared" si="162"/>
        <v>99999</v>
      </c>
      <c r="AX95">
        <f t="shared" si="162"/>
        <v>99999</v>
      </c>
      <c r="AY95">
        <f t="shared" si="162"/>
        <v>99999</v>
      </c>
      <c r="AZ95">
        <f t="shared" si="162"/>
        <v>99999</v>
      </c>
      <c r="BA95">
        <f t="shared" si="162"/>
        <v>99999</v>
      </c>
      <c r="BB95">
        <f t="shared" si="162"/>
        <v>99999</v>
      </c>
      <c r="BC95">
        <f t="shared" si="162"/>
        <v>99999</v>
      </c>
      <c r="BD95">
        <f t="shared" si="162"/>
        <v>99999</v>
      </c>
      <c r="BE95">
        <f t="shared" si="162"/>
        <v>99999</v>
      </c>
      <c r="BF95">
        <f t="shared" si="162"/>
        <v>99999</v>
      </c>
      <c r="BG95">
        <f t="shared" si="162"/>
        <v>99999</v>
      </c>
      <c r="BH95">
        <f t="shared" si="162"/>
        <v>99999</v>
      </c>
      <c r="BI95">
        <f t="shared" si="162"/>
        <v>99999</v>
      </c>
      <c r="BJ95">
        <f t="shared" si="162"/>
        <v>99999</v>
      </c>
      <c r="BK95">
        <f t="shared" si="162"/>
        <v>99999</v>
      </c>
      <c r="BL95">
        <f t="shared" si="162"/>
        <v>99999</v>
      </c>
      <c r="BM95">
        <f t="shared" si="162"/>
        <v>99999</v>
      </c>
      <c r="BN95">
        <f t="shared" si="162"/>
        <v>99999</v>
      </c>
      <c r="BO95">
        <f t="shared" si="162"/>
        <v>99999</v>
      </c>
      <c r="BP95">
        <f t="shared" si="162"/>
        <v>99999</v>
      </c>
      <c r="BQ95">
        <f t="shared" si="162"/>
        <v>99999</v>
      </c>
    </row>
    <row r="96" spans="1:69" x14ac:dyDescent="0.35">
      <c r="A96" t="str">
        <f>'Techs-Fuels Updated'!D53</f>
        <v>MKTELTRH00</v>
      </c>
      <c r="B96" s="17">
        <f>'Techs-Fuels Updated'!X53</f>
        <v>0</v>
      </c>
      <c r="C96" s="302">
        <f>'Techs-Fuels Updated'!Y53</f>
        <v>0</v>
      </c>
      <c r="D96" s="1" t="str">
        <f t="shared" si="60"/>
        <v>[region,MKTELTRH00,*,*]:</v>
      </c>
      <c r="E96" s="17">
        <f t="shared" si="61"/>
        <v>0</v>
      </c>
      <c r="F96">
        <f t="shared" ref="F96:AD96" si="163">E96</f>
        <v>0</v>
      </c>
      <c r="G96">
        <f t="shared" si="163"/>
        <v>0</v>
      </c>
      <c r="H96">
        <f t="shared" si="163"/>
        <v>0</v>
      </c>
      <c r="I96">
        <f t="shared" si="163"/>
        <v>0</v>
      </c>
      <c r="J96">
        <f t="shared" si="163"/>
        <v>0</v>
      </c>
      <c r="K96">
        <f t="shared" si="163"/>
        <v>0</v>
      </c>
      <c r="L96">
        <f t="shared" si="163"/>
        <v>0</v>
      </c>
      <c r="M96">
        <f t="shared" si="163"/>
        <v>0</v>
      </c>
      <c r="N96">
        <f t="shared" si="163"/>
        <v>0</v>
      </c>
      <c r="O96">
        <f t="shared" si="163"/>
        <v>0</v>
      </c>
      <c r="P96">
        <f t="shared" si="163"/>
        <v>0</v>
      </c>
      <c r="Q96">
        <f t="shared" si="163"/>
        <v>0</v>
      </c>
      <c r="R96">
        <f t="shared" si="163"/>
        <v>0</v>
      </c>
      <c r="S96">
        <f t="shared" si="163"/>
        <v>0</v>
      </c>
      <c r="T96">
        <f t="shared" si="163"/>
        <v>0</v>
      </c>
      <c r="U96">
        <f t="shared" si="163"/>
        <v>0</v>
      </c>
      <c r="V96">
        <f t="shared" si="163"/>
        <v>0</v>
      </c>
      <c r="W96">
        <f t="shared" si="163"/>
        <v>0</v>
      </c>
      <c r="X96">
        <f t="shared" si="163"/>
        <v>0</v>
      </c>
      <c r="Y96">
        <f t="shared" si="163"/>
        <v>0</v>
      </c>
      <c r="Z96">
        <f t="shared" si="163"/>
        <v>0</v>
      </c>
      <c r="AA96">
        <f t="shared" si="163"/>
        <v>0</v>
      </c>
      <c r="AB96">
        <f t="shared" si="163"/>
        <v>0</v>
      </c>
      <c r="AC96">
        <f t="shared" si="163"/>
        <v>0</v>
      </c>
      <c r="AD96">
        <f t="shared" si="163"/>
        <v>0</v>
      </c>
      <c r="AE96">
        <f t="shared" si="48"/>
        <v>0</v>
      </c>
      <c r="AF96">
        <f t="shared" si="49"/>
        <v>0</v>
      </c>
      <c r="AG96">
        <f t="shared" si="50"/>
        <v>0</v>
      </c>
      <c r="AH96">
        <f t="shared" si="51"/>
        <v>0</v>
      </c>
      <c r="AI96">
        <f t="shared" si="52"/>
        <v>0</v>
      </c>
      <c r="AJ96">
        <f t="shared" si="53"/>
        <v>0</v>
      </c>
      <c r="AK96">
        <f t="shared" si="54"/>
        <v>0</v>
      </c>
      <c r="AL96">
        <f t="shared" si="55"/>
        <v>0</v>
      </c>
      <c r="AM96">
        <f t="shared" si="56"/>
        <v>0</v>
      </c>
      <c r="AN96">
        <f t="shared" si="57"/>
        <v>0</v>
      </c>
      <c r="AR96" s="302">
        <f t="shared" si="125"/>
        <v>0</v>
      </c>
      <c r="AS96">
        <f t="shared" ref="AS96:BQ96" si="164">AR96</f>
        <v>0</v>
      </c>
      <c r="AT96">
        <f t="shared" si="164"/>
        <v>0</v>
      </c>
      <c r="AU96">
        <f t="shared" si="164"/>
        <v>0</v>
      </c>
      <c r="AV96">
        <f t="shared" si="164"/>
        <v>0</v>
      </c>
      <c r="AW96">
        <f t="shared" si="164"/>
        <v>0</v>
      </c>
      <c r="AX96">
        <f t="shared" si="164"/>
        <v>0</v>
      </c>
      <c r="AY96">
        <f t="shared" si="164"/>
        <v>0</v>
      </c>
      <c r="AZ96">
        <f t="shared" si="164"/>
        <v>0</v>
      </c>
      <c r="BA96">
        <f t="shared" si="164"/>
        <v>0</v>
      </c>
      <c r="BB96">
        <f t="shared" si="164"/>
        <v>0</v>
      </c>
      <c r="BC96">
        <f t="shared" si="164"/>
        <v>0</v>
      </c>
      <c r="BD96">
        <f t="shared" si="164"/>
        <v>0</v>
      </c>
      <c r="BE96">
        <f t="shared" si="164"/>
        <v>0</v>
      </c>
      <c r="BF96">
        <f t="shared" si="164"/>
        <v>0</v>
      </c>
      <c r="BG96">
        <f t="shared" si="164"/>
        <v>0</v>
      </c>
      <c r="BH96">
        <f t="shared" si="164"/>
        <v>0</v>
      </c>
      <c r="BI96">
        <f t="shared" si="164"/>
        <v>0</v>
      </c>
      <c r="BJ96">
        <f t="shared" si="164"/>
        <v>0</v>
      </c>
      <c r="BK96">
        <f t="shared" si="164"/>
        <v>0</v>
      </c>
      <c r="BL96">
        <f t="shared" si="164"/>
        <v>0</v>
      </c>
      <c r="BM96">
        <f t="shared" si="164"/>
        <v>0</v>
      </c>
      <c r="BN96">
        <f t="shared" si="164"/>
        <v>0</v>
      </c>
      <c r="BO96">
        <f t="shared" si="164"/>
        <v>0</v>
      </c>
      <c r="BP96">
        <f t="shared" si="164"/>
        <v>0</v>
      </c>
      <c r="BQ96">
        <f t="shared" si="164"/>
        <v>0</v>
      </c>
    </row>
    <row r="97" spans="1:69" x14ac:dyDescent="0.35">
      <c r="A97" t="str">
        <f>'Techs-Fuels Updated'!D54</f>
        <v>MKTELDSH00</v>
      </c>
      <c r="B97" s="17">
        <f>'Techs-Fuels Updated'!X54</f>
        <v>0</v>
      </c>
      <c r="C97" s="302">
        <f>'Techs-Fuels Updated'!Y54</f>
        <v>0</v>
      </c>
      <c r="D97" s="1" t="str">
        <f t="shared" si="60"/>
        <v>[region,MKTELDSH00,*,*]:</v>
      </c>
      <c r="E97" s="17">
        <f t="shared" si="61"/>
        <v>0</v>
      </c>
      <c r="F97">
        <f t="shared" ref="F97:AD97" si="165">E97</f>
        <v>0</v>
      </c>
      <c r="G97">
        <f t="shared" si="165"/>
        <v>0</v>
      </c>
      <c r="H97">
        <f t="shared" si="165"/>
        <v>0</v>
      </c>
      <c r="I97">
        <f t="shared" si="165"/>
        <v>0</v>
      </c>
      <c r="J97">
        <f t="shared" si="165"/>
        <v>0</v>
      </c>
      <c r="K97">
        <f t="shared" si="165"/>
        <v>0</v>
      </c>
      <c r="L97">
        <f t="shared" si="165"/>
        <v>0</v>
      </c>
      <c r="M97">
        <f t="shared" si="165"/>
        <v>0</v>
      </c>
      <c r="N97">
        <f t="shared" si="165"/>
        <v>0</v>
      </c>
      <c r="O97">
        <f t="shared" si="165"/>
        <v>0</v>
      </c>
      <c r="P97">
        <f t="shared" si="165"/>
        <v>0</v>
      </c>
      <c r="Q97">
        <f t="shared" si="165"/>
        <v>0</v>
      </c>
      <c r="R97">
        <f t="shared" si="165"/>
        <v>0</v>
      </c>
      <c r="S97">
        <f t="shared" si="165"/>
        <v>0</v>
      </c>
      <c r="T97">
        <f t="shared" si="165"/>
        <v>0</v>
      </c>
      <c r="U97">
        <f t="shared" si="165"/>
        <v>0</v>
      </c>
      <c r="V97">
        <f t="shared" si="165"/>
        <v>0</v>
      </c>
      <c r="W97">
        <f t="shared" si="165"/>
        <v>0</v>
      </c>
      <c r="X97">
        <f t="shared" si="165"/>
        <v>0</v>
      </c>
      <c r="Y97">
        <f t="shared" si="165"/>
        <v>0</v>
      </c>
      <c r="Z97">
        <f t="shared" si="165"/>
        <v>0</v>
      </c>
      <c r="AA97">
        <f t="shared" si="165"/>
        <v>0</v>
      </c>
      <c r="AB97">
        <f t="shared" si="165"/>
        <v>0</v>
      </c>
      <c r="AC97">
        <f t="shared" si="165"/>
        <v>0</v>
      </c>
      <c r="AD97">
        <f t="shared" si="165"/>
        <v>0</v>
      </c>
      <c r="AE97">
        <f t="shared" si="48"/>
        <v>0</v>
      </c>
      <c r="AF97">
        <f t="shared" si="49"/>
        <v>0</v>
      </c>
      <c r="AG97">
        <f t="shared" si="50"/>
        <v>0</v>
      </c>
      <c r="AH97">
        <f t="shared" si="51"/>
        <v>0</v>
      </c>
      <c r="AI97">
        <f t="shared" si="52"/>
        <v>0</v>
      </c>
      <c r="AJ97">
        <f t="shared" si="53"/>
        <v>0</v>
      </c>
      <c r="AK97">
        <f t="shared" si="54"/>
        <v>0</v>
      </c>
      <c r="AL97">
        <f t="shared" si="55"/>
        <v>0</v>
      </c>
      <c r="AM97">
        <f t="shared" si="56"/>
        <v>0</v>
      </c>
      <c r="AN97">
        <f t="shared" si="57"/>
        <v>0</v>
      </c>
      <c r="AR97" s="302">
        <f t="shared" si="125"/>
        <v>0</v>
      </c>
      <c r="AS97">
        <f t="shared" ref="AS97:BQ97" si="166">AR97</f>
        <v>0</v>
      </c>
      <c r="AT97">
        <f t="shared" si="166"/>
        <v>0</v>
      </c>
      <c r="AU97">
        <f t="shared" si="166"/>
        <v>0</v>
      </c>
      <c r="AV97">
        <f t="shared" si="166"/>
        <v>0</v>
      </c>
      <c r="AW97">
        <f t="shared" si="166"/>
        <v>0</v>
      </c>
      <c r="AX97">
        <f t="shared" si="166"/>
        <v>0</v>
      </c>
      <c r="AY97">
        <f t="shared" si="166"/>
        <v>0</v>
      </c>
      <c r="AZ97">
        <f t="shared" si="166"/>
        <v>0</v>
      </c>
      <c r="BA97">
        <f t="shared" si="166"/>
        <v>0</v>
      </c>
      <c r="BB97">
        <f t="shared" si="166"/>
        <v>0</v>
      </c>
      <c r="BC97">
        <f t="shared" si="166"/>
        <v>0</v>
      </c>
      <c r="BD97">
        <f t="shared" si="166"/>
        <v>0</v>
      </c>
      <c r="BE97">
        <f t="shared" si="166"/>
        <v>0</v>
      </c>
      <c r="BF97">
        <f t="shared" si="166"/>
        <v>0</v>
      </c>
      <c r="BG97">
        <f t="shared" si="166"/>
        <v>0</v>
      </c>
      <c r="BH97">
        <f t="shared" si="166"/>
        <v>0</v>
      </c>
      <c r="BI97">
        <f t="shared" si="166"/>
        <v>0</v>
      </c>
      <c r="BJ97">
        <f t="shared" si="166"/>
        <v>0</v>
      </c>
      <c r="BK97">
        <f t="shared" si="166"/>
        <v>0</v>
      </c>
      <c r="BL97">
        <f t="shared" si="166"/>
        <v>0</v>
      </c>
      <c r="BM97">
        <f t="shared" si="166"/>
        <v>0</v>
      </c>
      <c r="BN97">
        <f t="shared" si="166"/>
        <v>0</v>
      </c>
      <c r="BO97">
        <f t="shared" si="166"/>
        <v>0</v>
      </c>
      <c r="BP97">
        <f t="shared" si="166"/>
        <v>0</v>
      </c>
      <c r="BQ97">
        <f t="shared" si="166"/>
        <v>0</v>
      </c>
    </row>
    <row r="98" spans="1:69" x14ac:dyDescent="0.35">
      <c r="A98" t="str">
        <f>'Techs-Fuels Updated'!D55</f>
        <v>MKTRDIMH00</v>
      </c>
      <c r="B98" s="17">
        <f>'Techs-Fuels Updated'!X55</f>
        <v>0</v>
      </c>
      <c r="C98" s="302">
        <f>'Techs-Fuels Updated'!Y55</f>
        <v>0</v>
      </c>
      <c r="D98" s="1" t="str">
        <f t="shared" si="60"/>
        <v>[region,MKTRDIMH00,*,*]:</v>
      </c>
      <c r="E98" s="17">
        <f t="shared" si="61"/>
        <v>0</v>
      </c>
      <c r="F98">
        <f t="shared" ref="F98:AD98" si="167">E98</f>
        <v>0</v>
      </c>
      <c r="G98">
        <f t="shared" si="167"/>
        <v>0</v>
      </c>
      <c r="H98">
        <f t="shared" si="167"/>
        <v>0</v>
      </c>
      <c r="I98">
        <f t="shared" si="167"/>
        <v>0</v>
      </c>
      <c r="J98">
        <f t="shared" si="167"/>
        <v>0</v>
      </c>
      <c r="K98">
        <f t="shared" si="167"/>
        <v>0</v>
      </c>
      <c r="L98">
        <f t="shared" si="167"/>
        <v>0</v>
      </c>
      <c r="M98">
        <f t="shared" si="167"/>
        <v>0</v>
      </c>
      <c r="N98">
        <f t="shared" si="167"/>
        <v>0</v>
      </c>
      <c r="O98">
        <f t="shared" si="167"/>
        <v>0</v>
      </c>
      <c r="P98">
        <f t="shared" si="167"/>
        <v>0</v>
      </c>
      <c r="Q98">
        <f t="shared" si="167"/>
        <v>0</v>
      </c>
      <c r="R98">
        <f t="shared" si="167"/>
        <v>0</v>
      </c>
      <c r="S98">
        <f t="shared" si="167"/>
        <v>0</v>
      </c>
      <c r="T98">
        <f t="shared" si="167"/>
        <v>0</v>
      </c>
      <c r="U98">
        <f t="shared" si="167"/>
        <v>0</v>
      </c>
      <c r="V98">
        <f t="shared" si="167"/>
        <v>0</v>
      </c>
      <c r="W98">
        <f t="shared" si="167"/>
        <v>0</v>
      </c>
      <c r="X98">
        <f t="shared" si="167"/>
        <v>0</v>
      </c>
      <c r="Y98">
        <f t="shared" si="167"/>
        <v>0</v>
      </c>
      <c r="Z98">
        <f t="shared" si="167"/>
        <v>0</v>
      </c>
      <c r="AA98">
        <f t="shared" si="167"/>
        <v>0</v>
      </c>
      <c r="AB98">
        <f t="shared" si="167"/>
        <v>0</v>
      </c>
      <c r="AC98">
        <f t="shared" si="167"/>
        <v>0</v>
      </c>
      <c r="AD98">
        <f t="shared" si="167"/>
        <v>0</v>
      </c>
      <c r="AE98">
        <f t="shared" si="48"/>
        <v>0</v>
      </c>
      <c r="AF98">
        <f t="shared" si="49"/>
        <v>0</v>
      </c>
      <c r="AG98">
        <f t="shared" si="50"/>
        <v>0</v>
      </c>
      <c r="AH98">
        <f t="shared" si="51"/>
        <v>0</v>
      </c>
      <c r="AI98">
        <f t="shared" si="52"/>
        <v>0</v>
      </c>
      <c r="AJ98">
        <f t="shared" si="53"/>
        <v>0</v>
      </c>
      <c r="AK98">
        <f t="shared" si="54"/>
        <v>0</v>
      </c>
      <c r="AL98">
        <f t="shared" si="55"/>
        <v>0</v>
      </c>
      <c r="AM98">
        <f t="shared" si="56"/>
        <v>0</v>
      </c>
      <c r="AN98">
        <f t="shared" si="57"/>
        <v>0</v>
      </c>
      <c r="AR98" s="302">
        <f t="shared" si="125"/>
        <v>0</v>
      </c>
      <c r="AS98">
        <f t="shared" ref="AS98:BQ98" si="168">AR98</f>
        <v>0</v>
      </c>
      <c r="AT98">
        <f t="shared" si="168"/>
        <v>0</v>
      </c>
      <c r="AU98">
        <f t="shared" si="168"/>
        <v>0</v>
      </c>
      <c r="AV98">
        <f t="shared" si="168"/>
        <v>0</v>
      </c>
      <c r="AW98">
        <f t="shared" si="168"/>
        <v>0</v>
      </c>
      <c r="AX98">
        <f t="shared" si="168"/>
        <v>0</v>
      </c>
      <c r="AY98">
        <f t="shared" si="168"/>
        <v>0</v>
      </c>
      <c r="AZ98">
        <f t="shared" si="168"/>
        <v>0</v>
      </c>
      <c r="BA98">
        <f t="shared" si="168"/>
        <v>0</v>
      </c>
      <c r="BB98">
        <f t="shared" si="168"/>
        <v>0</v>
      </c>
      <c r="BC98">
        <f t="shared" si="168"/>
        <v>0</v>
      </c>
      <c r="BD98">
        <f t="shared" si="168"/>
        <v>0</v>
      </c>
      <c r="BE98">
        <f t="shared" si="168"/>
        <v>0</v>
      </c>
      <c r="BF98">
        <f t="shared" si="168"/>
        <v>0</v>
      </c>
      <c r="BG98">
        <f t="shared" si="168"/>
        <v>0</v>
      </c>
      <c r="BH98">
        <f t="shared" si="168"/>
        <v>0</v>
      </c>
      <c r="BI98">
        <f t="shared" si="168"/>
        <v>0</v>
      </c>
      <c r="BJ98">
        <f t="shared" si="168"/>
        <v>0</v>
      </c>
      <c r="BK98">
        <f t="shared" si="168"/>
        <v>0</v>
      </c>
      <c r="BL98">
        <f t="shared" si="168"/>
        <v>0</v>
      </c>
      <c r="BM98">
        <f t="shared" si="168"/>
        <v>0</v>
      </c>
      <c r="BN98">
        <f t="shared" si="168"/>
        <v>0</v>
      </c>
      <c r="BO98">
        <f t="shared" si="168"/>
        <v>0</v>
      </c>
      <c r="BP98">
        <f t="shared" si="168"/>
        <v>0</v>
      </c>
      <c r="BQ98">
        <f t="shared" si="168"/>
        <v>0</v>
      </c>
    </row>
    <row r="99" spans="1:69" x14ac:dyDescent="0.35">
      <c r="A99" t="str">
        <f>'Techs-Fuels Updated'!D56</f>
        <v>MKTRDEXH00</v>
      </c>
      <c r="B99" s="17">
        <f>'Techs-Fuels Updated'!X56</f>
        <v>0</v>
      </c>
      <c r="C99" s="302">
        <f>'Techs-Fuels Updated'!Y56</f>
        <v>0</v>
      </c>
      <c r="D99" s="1" t="str">
        <f t="shared" si="60"/>
        <v>[region,MKTRDEXH00,*,*]:</v>
      </c>
      <c r="E99" s="17">
        <f t="shared" si="61"/>
        <v>0</v>
      </c>
      <c r="F99">
        <f t="shared" ref="F99:AD99" si="169">E99</f>
        <v>0</v>
      </c>
      <c r="G99">
        <f t="shared" si="169"/>
        <v>0</v>
      </c>
      <c r="H99">
        <f t="shared" si="169"/>
        <v>0</v>
      </c>
      <c r="I99">
        <f t="shared" si="169"/>
        <v>0</v>
      </c>
      <c r="J99">
        <f t="shared" si="169"/>
        <v>0</v>
      </c>
      <c r="K99">
        <f t="shared" si="169"/>
        <v>0</v>
      </c>
      <c r="L99">
        <f t="shared" si="169"/>
        <v>0</v>
      </c>
      <c r="M99">
        <f t="shared" si="169"/>
        <v>0</v>
      </c>
      <c r="N99">
        <f t="shared" si="169"/>
        <v>0</v>
      </c>
      <c r="O99">
        <f t="shared" si="169"/>
        <v>0</v>
      </c>
      <c r="P99">
        <f t="shared" si="169"/>
        <v>0</v>
      </c>
      <c r="Q99">
        <f t="shared" si="169"/>
        <v>0</v>
      </c>
      <c r="R99">
        <f t="shared" si="169"/>
        <v>0</v>
      </c>
      <c r="S99">
        <f t="shared" si="169"/>
        <v>0</v>
      </c>
      <c r="T99">
        <f t="shared" si="169"/>
        <v>0</v>
      </c>
      <c r="U99">
        <f t="shared" si="169"/>
        <v>0</v>
      </c>
      <c r="V99">
        <f t="shared" si="169"/>
        <v>0</v>
      </c>
      <c r="W99">
        <f t="shared" si="169"/>
        <v>0</v>
      </c>
      <c r="X99">
        <f t="shared" si="169"/>
        <v>0</v>
      </c>
      <c r="Y99">
        <f t="shared" si="169"/>
        <v>0</v>
      </c>
      <c r="Z99">
        <f t="shared" si="169"/>
        <v>0</v>
      </c>
      <c r="AA99">
        <f t="shared" si="169"/>
        <v>0</v>
      </c>
      <c r="AB99">
        <f t="shared" si="169"/>
        <v>0</v>
      </c>
      <c r="AC99">
        <f t="shared" si="169"/>
        <v>0</v>
      </c>
      <c r="AD99">
        <f t="shared" si="169"/>
        <v>0</v>
      </c>
      <c r="AE99">
        <f t="shared" si="48"/>
        <v>0</v>
      </c>
      <c r="AF99">
        <f t="shared" si="49"/>
        <v>0</v>
      </c>
      <c r="AG99">
        <f t="shared" si="50"/>
        <v>0</v>
      </c>
      <c r="AH99">
        <f t="shared" si="51"/>
        <v>0</v>
      </c>
      <c r="AI99">
        <f t="shared" si="52"/>
        <v>0</v>
      </c>
      <c r="AJ99">
        <f t="shared" si="53"/>
        <v>0</v>
      </c>
      <c r="AK99">
        <f t="shared" si="54"/>
        <v>0</v>
      </c>
      <c r="AL99">
        <f t="shared" si="55"/>
        <v>0</v>
      </c>
      <c r="AM99">
        <f t="shared" si="56"/>
        <v>0</v>
      </c>
      <c r="AN99">
        <f t="shared" si="57"/>
        <v>0</v>
      </c>
      <c r="AR99" s="302">
        <f t="shared" si="125"/>
        <v>0</v>
      </c>
      <c r="AS99">
        <f t="shared" ref="AS99:BQ99" si="170">AR99</f>
        <v>0</v>
      </c>
      <c r="AT99">
        <f t="shared" si="170"/>
        <v>0</v>
      </c>
      <c r="AU99">
        <f t="shared" si="170"/>
        <v>0</v>
      </c>
      <c r="AV99">
        <f t="shared" si="170"/>
        <v>0</v>
      </c>
      <c r="AW99">
        <f t="shared" si="170"/>
        <v>0</v>
      </c>
      <c r="AX99">
        <f t="shared" si="170"/>
        <v>0</v>
      </c>
      <c r="AY99">
        <f t="shared" si="170"/>
        <v>0</v>
      </c>
      <c r="AZ99">
        <f t="shared" si="170"/>
        <v>0</v>
      </c>
      <c r="BA99">
        <f t="shared" si="170"/>
        <v>0</v>
      </c>
      <c r="BB99">
        <f t="shared" si="170"/>
        <v>0</v>
      </c>
      <c r="BC99">
        <f t="shared" si="170"/>
        <v>0</v>
      </c>
      <c r="BD99">
        <f t="shared" si="170"/>
        <v>0</v>
      </c>
      <c r="BE99">
        <f t="shared" si="170"/>
        <v>0</v>
      </c>
      <c r="BF99">
        <f t="shared" si="170"/>
        <v>0</v>
      </c>
      <c r="BG99">
        <f t="shared" si="170"/>
        <v>0</v>
      </c>
      <c r="BH99">
        <f t="shared" si="170"/>
        <v>0</v>
      </c>
      <c r="BI99">
        <f t="shared" si="170"/>
        <v>0</v>
      </c>
      <c r="BJ99">
        <f t="shared" si="170"/>
        <v>0</v>
      </c>
      <c r="BK99">
        <f t="shared" si="170"/>
        <v>0</v>
      </c>
      <c r="BL99">
        <f t="shared" si="170"/>
        <v>0</v>
      </c>
      <c r="BM99">
        <f t="shared" si="170"/>
        <v>0</v>
      </c>
      <c r="BN99">
        <f t="shared" si="170"/>
        <v>0</v>
      </c>
      <c r="BO99">
        <f t="shared" si="170"/>
        <v>0</v>
      </c>
      <c r="BP99">
        <f t="shared" si="170"/>
        <v>0</v>
      </c>
      <c r="BQ99">
        <f t="shared" si="170"/>
        <v>0</v>
      </c>
    </row>
    <row r="100" spans="1:69" x14ac:dyDescent="0.35">
      <c r="A100" t="str">
        <f>'Techs-Fuels Updated'!D57</f>
        <v>MKTRDALH00</v>
      </c>
      <c r="B100" s="17">
        <f>'Techs-Fuels Updated'!X57</f>
        <v>0</v>
      </c>
      <c r="C100" s="302">
        <f>'Techs-Fuels Updated'!Y57</f>
        <v>0</v>
      </c>
      <c r="D100" s="1" t="str">
        <f t="shared" si="60"/>
        <v>[region,MKTRDALH00,*,*]:</v>
      </c>
      <c r="E100" s="17">
        <f t="shared" si="61"/>
        <v>0</v>
      </c>
      <c r="F100">
        <f t="shared" ref="F100:AD100" si="171">E100</f>
        <v>0</v>
      </c>
      <c r="G100">
        <f t="shared" si="171"/>
        <v>0</v>
      </c>
      <c r="H100">
        <f t="shared" si="171"/>
        <v>0</v>
      </c>
      <c r="I100">
        <f t="shared" si="171"/>
        <v>0</v>
      </c>
      <c r="J100">
        <f t="shared" si="171"/>
        <v>0</v>
      </c>
      <c r="K100">
        <f t="shared" si="171"/>
        <v>0</v>
      </c>
      <c r="L100">
        <f t="shared" si="171"/>
        <v>0</v>
      </c>
      <c r="M100">
        <f t="shared" si="171"/>
        <v>0</v>
      </c>
      <c r="N100">
        <f t="shared" si="171"/>
        <v>0</v>
      </c>
      <c r="O100">
        <f t="shared" si="171"/>
        <v>0</v>
      </c>
      <c r="P100">
        <f t="shared" si="171"/>
        <v>0</v>
      </c>
      <c r="Q100">
        <f t="shared" si="171"/>
        <v>0</v>
      </c>
      <c r="R100">
        <f t="shared" si="171"/>
        <v>0</v>
      </c>
      <c r="S100">
        <f t="shared" si="171"/>
        <v>0</v>
      </c>
      <c r="T100">
        <f t="shared" si="171"/>
        <v>0</v>
      </c>
      <c r="U100">
        <f t="shared" si="171"/>
        <v>0</v>
      </c>
      <c r="V100">
        <f t="shared" si="171"/>
        <v>0</v>
      </c>
      <c r="W100">
        <f t="shared" si="171"/>
        <v>0</v>
      </c>
      <c r="X100">
        <f t="shared" si="171"/>
        <v>0</v>
      </c>
      <c r="Y100">
        <f t="shared" si="171"/>
        <v>0</v>
      </c>
      <c r="Z100">
        <f t="shared" si="171"/>
        <v>0</v>
      </c>
      <c r="AA100">
        <f t="shared" si="171"/>
        <v>0</v>
      </c>
      <c r="AB100">
        <f t="shared" si="171"/>
        <v>0</v>
      </c>
      <c r="AC100">
        <f t="shared" si="171"/>
        <v>0</v>
      </c>
      <c r="AD100">
        <f t="shared" si="171"/>
        <v>0</v>
      </c>
      <c r="AE100">
        <f t="shared" si="48"/>
        <v>0</v>
      </c>
      <c r="AF100">
        <f t="shared" si="49"/>
        <v>0</v>
      </c>
      <c r="AG100">
        <f t="shared" si="50"/>
        <v>0</v>
      </c>
      <c r="AH100">
        <f t="shared" si="51"/>
        <v>0</v>
      </c>
      <c r="AI100">
        <f t="shared" si="52"/>
        <v>0</v>
      </c>
      <c r="AJ100">
        <f t="shared" si="53"/>
        <v>0</v>
      </c>
      <c r="AK100">
        <f t="shared" si="54"/>
        <v>0</v>
      </c>
      <c r="AL100">
        <f t="shared" si="55"/>
        <v>0</v>
      </c>
      <c r="AM100">
        <f t="shared" si="56"/>
        <v>0</v>
      </c>
      <c r="AN100">
        <f t="shared" si="57"/>
        <v>0</v>
      </c>
      <c r="AR100" s="302">
        <f t="shared" si="125"/>
        <v>0</v>
      </c>
      <c r="AS100">
        <f t="shared" ref="AS100:BQ100" si="172">AR100</f>
        <v>0</v>
      </c>
      <c r="AT100">
        <f t="shared" si="172"/>
        <v>0</v>
      </c>
      <c r="AU100">
        <f t="shared" si="172"/>
        <v>0</v>
      </c>
      <c r="AV100">
        <f t="shared" si="172"/>
        <v>0</v>
      </c>
      <c r="AW100">
        <f t="shared" si="172"/>
        <v>0</v>
      </c>
      <c r="AX100">
        <f t="shared" si="172"/>
        <v>0</v>
      </c>
      <c r="AY100">
        <f t="shared" si="172"/>
        <v>0</v>
      </c>
      <c r="AZ100">
        <f t="shared" si="172"/>
        <v>0</v>
      </c>
      <c r="BA100">
        <f t="shared" si="172"/>
        <v>0</v>
      </c>
      <c r="BB100">
        <f t="shared" si="172"/>
        <v>0</v>
      </c>
      <c r="BC100">
        <f t="shared" si="172"/>
        <v>0</v>
      </c>
      <c r="BD100">
        <f t="shared" si="172"/>
        <v>0</v>
      </c>
      <c r="BE100">
        <f t="shared" si="172"/>
        <v>0</v>
      </c>
      <c r="BF100">
        <f t="shared" si="172"/>
        <v>0</v>
      </c>
      <c r="BG100">
        <f t="shared" si="172"/>
        <v>0</v>
      </c>
      <c r="BH100">
        <f t="shared" si="172"/>
        <v>0</v>
      </c>
      <c r="BI100">
        <f t="shared" si="172"/>
        <v>0</v>
      </c>
      <c r="BJ100">
        <f t="shared" si="172"/>
        <v>0</v>
      </c>
      <c r="BK100">
        <f t="shared" si="172"/>
        <v>0</v>
      </c>
      <c r="BL100">
        <f t="shared" si="172"/>
        <v>0</v>
      </c>
      <c r="BM100">
        <f t="shared" si="172"/>
        <v>0</v>
      </c>
      <c r="BN100">
        <f t="shared" si="172"/>
        <v>0</v>
      </c>
      <c r="BO100">
        <f t="shared" si="172"/>
        <v>0</v>
      </c>
      <c r="BP100">
        <f t="shared" si="172"/>
        <v>0</v>
      </c>
      <c r="BQ100">
        <f t="shared" si="172"/>
        <v>0</v>
      </c>
    </row>
    <row r="101" spans="1:69" x14ac:dyDescent="0.35">
      <c r="A101" t="str">
        <f>'Techs-Fuels Updated'!D58</f>
        <v>MKTRDXKH00</v>
      </c>
      <c r="B101" s="17">
        <f>'Techs-Fuels Updated'!X58</f>
        <v>0</v>
      </c>
      <c r="C101" s="302">
        <f>'Techs-Fuels Updated'!Y58</f>
        <v>0</v>
      </c>
      <c r="D101" s="1" t="str">
        <f t="shared" si="60"/>
        <v>[region,MKTRDXKH00,*,*]:</v>
      </c>
      <c r="E101" s="17">
        <f t="shared" si="61"/>
        <v>0</v>
      </c>
      <c r="F101">
        <f t="shared" ref="F101:AD101" si="173">E101</f>
        <v>0</v>
      </c>
      <c r="G101">
        <f t="shared" si="173"/>
        <v>0</v>
      </c>
      <c r="H101">
        <f t="shared" si="173"/>
        <v>0</v>
      </c>
      <c r="I101">
        <f t="shared" si="173"/>
        <v>0</v>
      </c>
      <c r="J101">
        <f t="shared" si="173"/>
        <v>0</v>
      </c>
      <c r="K101">
        <f t="shared" si="173"/>
        <v>0</v>
      </c>
      <c r="L101">
        <f t="shared" si="173"/>
        <v>0</v>
      </c>
      <c r="M101">
        <f t="shared" si="173"/>
        <v>0</v>
      </c>
      <c r="N101">
        <f t="shared" si="173"/>
        <v>0</v>
      </c>
      <c r="O101">
        <f t="shared" si="173"/>
        <v>0</v>
      </c>
      <c r="P101">
        <f t="shared" si="173"/>
        <v>0</v>
      </c>
      <c r="Q101">
        <f t="shared" si="173"/>
        <v>0</v>
      </c>
      <c r="R101">
        <f t="shared" si="173"/>
        <v>0</v>
      </c>
      <c r="S101">
        <f t="shared" si="173"/>
        <v>0</v>
      </c>
      <c r="T101">
        <f t="shared" si="173"/>
        <v>0</v>
      </c>
      <c r="U101">
        <f t="shared" si="173"/>
        <v>0</v>
      </c>
      <c r="V101">
        <f t="shared" si="173"/>
        <v>0</v>
      </c>
      <c r="W101">
        <f t="shared" si="173"/>
        <v>0</v>
      </c>
      <c r="X101">
        <f t="shared" si="173"/>
        <v>0</v>
      </c>
      <c r="Y101">
        <f t="shared" si="173"/>
        <v>0</v>
      </c>
      <c r="Z101">
        <f t="shared" si="173"/>
        <v>0</v>
      </c>
      <c r="AA101">
        <f t="shared" si="173"/>
        <v>0</v>
      </c>
      <c r="AB101">
        <f t="shared" si="173"/>
        <v>0</v>
      </c>
      <c r="AC101">
        <f t="shared" si="173"/>
        <v>0</v>
      </c>
      <c r="AD101">
        <f t="shared" si="173"/>
        <v>0</v>
      </c>
      <c r="AE101">
        <f t="shared" si="48"/>
        <v>0</v>
      </c>
      <c r="AF101">
        <f t="shared" si="49"/>
        <v>0</v>
      </c>
      <c r="AG101">
        <f t="shared" si="50"/>
        <v>0</v>
      </c>
      <c r="AH101">
        <f t="shared" si="51"/>
        <v>0</v>
      </c>
      <c r="AI101">
        <f t="shared" si="52"/>
        <v>0</v>
      </c>
      <c r="AJ101">
        <f t="shared" si="53"/>
        <v>0</v>
      </c>
      <c r="AK101">
        <f t="shared" si="54"/>
        <v>0</v>
      </c>
      <c r="AL101">
        <f t="shared" si="55"/>
        <v>0</v>
      </c>
      <c r="AM101">
        <f t="shared" si="56"/>
        <v>0</v>
      </c>
      <c r="AN101">
        <f t="shared" si="57"/>
        <v>0</v>
      </c>
      <c r="AR101" s="302">
        <f t="shared" si="125"/>
        <v>0</v>
      </c>
      <c r="AS101">
        <f t="shared" ref="AS101:BQ101" si="174">AR101</f>
        <v>0</v>
      </c>
      <c r="AT101">
        <f t="shared" si="174"/>
        <v>0</v>
      </c>
      <c r="AU101">
        <f t="shared" si="174"/>
        <v>0</v>
      </c>
      <c r="AV101">
        <f t="shared" si="174"/>
        <v>0</v>
      </c>
      <c r="AW101">
        <f t="shared" si="174"/>
        <v>0</v>
      </c>
      <c r="AX101">
        <f t="shared" si="174"/>
        <v>0</v>
      </c>
      <c r="AY101">
        <f t="shared" si="174"/>
        <v>0</v>
      </c>
      <c r="AZ101">
        <f t="shared" si="174"/>
        <v>0</v>
      </c>
      <c r="BA101">
        <f t="shared" si="174"/>
        <v>0</v>
      </c>
      <c r="BB101">
        <f t="shared" si="174"/>
        <v>0</v>
      </c>
      <c r="BC101">
        <f t="shared" si="174"/>
        <v>0</v>
      </c>
      <c r="BD101">
        <f t="shared" si="174"/>
        <v>0</v>
      </c>
      <c r="BE101">
        <f t="shared" si="174"/>
        <v>0</v>
      </c>
      <c r="BF101">
        <f t="shared" si="174"/>
        <v>0</v>
      </c>
      <c r="BG101">
        <f t="shared" si="174"/>
        <v>0</v>
      </c>
      <c r="BH101">
        <f t="shared" si="174"/>
        <v>0</v>
      </c>
      <c r="BI101">
        <f t="shared" si="174"/>
        <v>0</v>
      </c>
      <c r="BJ101">
        <f t="shared" si="174"/>
        <v>0</v>
      </c>
      <c r="BK101">
        <f t="shared" si="174"/>
        <v>0</v>
      </c>
      <c r="BL101">
        <f t="shared" si="174"/>
        <v>0</v>
      </c>
      <c r="BM101">
        <f t="shared" si="174"/>
        <v>0</v>
      </c>
      <c r="BN101">
        <f t="shared" si="174"/>
        <v>0</v>
      </c>
      <c r="BO101">
        <f t="shared" si="174"/>
        <v>0</v>
      </c>
      <c r="BP101">
        <f t="shared" si="174"/>
        <v>0</v>
      </c>
      <c r="BQ101">
        <f t="shared" si="174"/>
        <v>0</v>
      </c>
    </row>
    <row r="102" spans="1:69" x14ac:dyDescent="0.35">
      <c r="A102" t="str">
        <f>'Techs-Fuels Updated'!D59</f>
        <v>XKTRDMKH00</v>
      </c>
      <c r="B102" s="17">
        <f>'Techs-Fuels Updated'!X59</f>
        <v>0</v>
      </c>
      <c r="C102" s="302">
        <f>'Techs-Fuels Updated'!Y59</f>
        <v>0</v>
      </c>
      <c r="D102" s="1" t="str">
        <f t="shared" si="60"/>
        <v>[region,XKTRDMKH00,*,*]:</v>
      </c>
      <c r="E102" s="17">
        <f t="shared" si="61"/>
        <v>0</v>
      </c>
      <c r="F102">
        <f t="shared" ref="F102:AD102" si="175">E102</f>
        <v>0</v>
      </c>
      <c r="G102">
        <f t="shared" si="175"/>
        <v>0</v>
      </c>
      <c r="H102">
        <f t="shared" si="175"/>
        <v>0</v>
      </c>
      <c r="I102">
        <f t="shared" si="175"/>
        <v>0</v>
      </c>
      <c r="J102">
        <f t="shared" si="175"/>
        <v>0</v>
      </c>
      <c r="K102">
        <f t="shared" si="175"/>
        <v>0</v>
      </c>
      <c r="L102">
        <f t="shared" si="175"/>
        <v>0</v>
      </c>
      <c r="M102">
        <f t="shared" si="175"/>
        <v>0</v>
      </c>
      <c r="N102">
        <f t="shared" si="175"/>
        <v>0</v>
      </c>
      <c r="O102">
        <f t="shared" si="175"/>
        <v>0</v>
      </c>
      <c r="P102">
        <f t="shared" si="175"/>
        <v>0</v>
      </c>
      <c r="Q102">
        <f t="shared" si="175"/>
        <v>0</v>
      </c>
      <c r="R102">
        <f t="shared" si="175"/>
        <v>0</v>
      </c>
      <c r="S102">
        <f t="shared" si="175"/>
        <v>0</v>
      </c>
      <c r="T102">
        <f t="shared" si="175"/>
        <v>0</v>
      </c>
      <c r="U102">
        <f t="shared" si="175"/>
        <v>0</v>
      </c>
      <c r="V102">
        <f t="shared" si="175"/>
        <v>0</v>
      </c>
      <c r="W102">
        <f t="shared" si="175"/>
        <v>0</v>
      </c>
      <c r="X102">
        <f t="shared" si="175"/>
        <v>0</v>
      </c>
      <c r="Y102">
        <f t="shared" si="175"/>
        <v>0</v>
      </c>
      <c r="Z102">
        <f t="shared" si="175"/>
        <v>0</v>
      </c>
      <c r="AA102">
        <f t="shared" si="175"/>
        <v>0</v>
      </c>
      <c r="AB102">
        <f t="shared" si="175"/>
        <v>0</v>
      </c>
      <c r="AC102">
        <f t="shared" si="175"/>
        <v>0</v>
      </c>
      <c r="AD102">
        <f t="shared" si="175"/>
        <v>0</v>
      </c>
      <c r="AE102">
        <f t="shared" si="48"/>
        <v>0</v>
      </c>
      <c r="AF102">
        <f t="shared" si="49"/>
        <v>0</v>
      </c>
      <c r="AG102">
        <f t="shared" si="50"/>
        <v>0</v>
      </c>
      <c r="AH102">
        <f t="shared" si="51"/>
        <v>0</v>
      </c>
      <c r="AI102">
        <f t="shared" si="52"/>
        <v>0</v>
      </c>
      <c r="AJ102">
        <f t="shared" si="53"/>
        <v>0</v>
      </c>
      <c r="AK102">
        <f t="shared" si="54"/>
        <v>0</v>
      </c>
      <c r="AL102">
        <f t="shared" si="55"/>
        <v>0</v>
      </c>
      <c r="AM102">
        <f t="shared" si="56"/>
        <v>0</v>
      </c>
      <c r="AN102">
        <f t="shared" si="57"/>
        <v>0</v>
      </c>
      <c r="AR102" s="302">
        <f t="shared" si="125"/>
        <v>0</v>
      </c>
      <c r="AS102">
        <f t="shared" ref="AS102:BQ102" si="176">AR102</f>
        <v>0</v>
      </c>
      <c r="AT102">
        <f t="shared" si="176"/>
        <v>0</v>
      </c>
      <c r="AU102">
        <f t="shared" si="176"/>
        <v>0</v>
      </c>
      <c r="AV102">
        <f t="shared" si="176"/>
        <v>0</v>
      </c>
      <c r="AW102">
        <f t="shared" si="176"/>
        <v>0</v>
      </c>
      <c r="AX102">
        <f t="shared" si="176"/>
        <v>0</v>
      </c>
      <c r="AY102">
        <f t="shared" si="176"/>
        <v>0</v>
      </c>
      <c r="AZ102">
        <f t="shared" si="176"/>
        <v>0</v>
      </c>
      <c r="BA102">
        <f t="shared" si="176"/>
        <v>0</v>
      </c>
      <c r="BB102">
        <f t="shared" si="176"/>
        <v>0</v>
      </c>
      <c r="BC102">
        <f t="shared" si="176"/>
        <v>0</v>
      </c>
      <c r="BD102">
        <f t="shared" si="176"/>
        <v>0</v>
      </c>
      <c r="BE102">
        <f t="shared" si="176"/>
        <v>0</v>
      </c>
      <c r="BF102">
        <f t="shared" si="176"/>
        <v>0</v>
      </c>
      <c r="BG102">
        <f t="shared" si="176"/>
        <v>0</v>
      </c>
      <c r="BH102">
        <f t="shared" si="176"/>
        <v>0</v>
      </c>
      <c r="BI102">
        <f t="shared" si="176"/>
        <v>0</v>
      </c>
      <c r="BJ102">
        <f t="shared" si="176"/>
        <v>0</v>
      </c>
      <c r="BK102">
        <f t="shared" si="176"/>
        <v>0</v>
      </c>
      <c r="BL102">
        <f t="shared" si="176"/>
        <v>0</v>
      </c>
      <c r="BM102">
        <f t="shared" si="176"/>
        <v>0</v>
      </c>
      <c r="BN102">
        <f t="shared" si="176"/>
        <v>0</v>
      </c>
      <c r="BO102">
        <f t="shared" si="176"/>
        <v>0</v>
      </c>
      <c r="BP102">
        <f t="shared" si="176"/>
        <v>0</v>
      </c>
      <c r="BQ102">
        <f t="shared" si="176"/>
        <v>0</v>
      </c>
    </row>
    <row r="103" spans="1:69" x14ac:dyDescent="0.35">
      <c r="A103" t="str">
        <f>'Techs-Fuels Updated'!D60</f>
        <v>MKTRDBGH00</v>
      </c>
      <c r="B103" s="17">
        <f>'Techs-Fuels Updated'!X60</f>
        <v>0</v>
      </c>
      <c r="C103" s="302">
        <f>'Techs-Fuels Updated'!Y60</f>
        <v>0</v>
      </c>
      <c r="D103" s="1" t="str">
        <f t="shared" si="60"/>
        <v>[region,MKTRDBGH00,*,*]:</v>
      </c>
      <c r="E103" s="17">
        <f t="shared" si="61"/>
        <v>0</v>
      </c>
      <c r="F103">
        <f t="shared" ref="F103:AD103" si="177">E103</f>
        <v>0</v>
      </c>
      <c r="G103">
        <f t="shared" si="177"/>
        <v>0</v>
      </c>
      <c r="H103">
        <f t="shared" si="177"/>
        <v>0</v>
      </c>
      <c r="I103">
        <f t="shared" si="177"/>
        <v>0</v>
      </c>
      <c r="J103">
        <f t="shared" si="177"/>
        <v>0</v>
      </c>
      <c r="K103">
        <f t="shared" si="177"/>
        <v>0</v>
      </c>
      <c r="L103">
        <f t="shared" si="177"/>
        <v>0</v>
      </c>
      <c r="M103">
        <f t="shared" si="177"/>
        <v>0</v>
      </c>
      <c r="N103">
        <f t="shared" si="177"/>
        <v>0</v>
      </c>
      <c r="O103">
        <f t="shared" si="177"/>
        <v>0</v>
      </c>
      <c r="P103">
        <f t="shared" si="177"/>
        <v>0</v>
      </c>
      <c r="Q103">
        <f t="shared" si="177"/>
        <v>0</v>
      </c>
      <c r="R103">
        <f t="shared" si="177"/>
        <v>0</v>
      </c>
      <c r="S103">
        <f t="shared" si="177"/>
        <v>0</v>
      </c>
      <c r="T103">
        <f t="shared" si="177"/>
        <v>0</v>
      </c>
      <c r="U103">
        <f t="shared" si="177"/>
        <v>0</v>
      </c>
      <c r="V103">
        <f t="shared" si="177"/>
        <v>0</v>
      </c>
      <c r="W103">
        <f t="shared" si="177"/>
        <v>0</v>
      </c>
      <c r="X103">
        <f t="shared" si="177"/>
        <v>0</v>
      </c>
      <c r="Y103">
        <f t="shared" si="177"/>
        <v>0</v>
      </c>
      <c r="Z103">
        <f t="shared" si="177"/>
        <v>0</v>
      </c>
      <c r="AA103">
        <f t="shared" si="177"/>
        <v>0</v>
      </c>
      <c r="AB103">
        <f t="shared" si="177"/>
        <v>0</v>
      </c>
      <c r="AC103">
        <f t="shared" si="177"/>
        <v>0</v>
      </c>
      <c r="AD103">
        <f t="shared" si="177"/>
        <v>0</v>
      </c>
      <c r="AE103">
        <f t="shared" si="48"/>
        <v>0</v>
      </c>
      <c r="AF103">
        <f t="shared" si="49"/>
        <v>0</v>
      </c>
      <c r="AG103">
        <f t="shared" si="50"/>
        <v>0</v>
      </c>
      <c r="AH103">
        <f t="shared" si="51"/>
        <v>0</v>
      </c>
      <c r="AI103">
        <f t="shared" si="52"/>
        <v>0</v>
      </c>
      <c r="AJ103">
        <f t="shared" si="53"/>
        <v>0</v>
      </c>
      <c r="AK103">
        <f t="shared" si="54"/>
        <v>0</v>
      </c>
      <c r="AL103">
        <f t="shared" si="55"/>
        <v>0</v>
      </c>
      <c r="AM103">
        <f t="shared" si="56"/>
        <v>0</v>
      </c>
      <c r="AN103">
        <f t="shared" si="57"/>
        <v>0</v>
      </c>
      <c r="AR103" s="302">
        <f t="shared" si="125"/>
        <v>0</v>
      </c>
      <c r="AS103">
        <f t="shared" ref="AS103:BQ103" si="178">AR103</f>
        <v>0</v>
      </c>
      <c r="AT103">
        <f t="shared" si="178"/>
        <v>0</v>
      </c>
      <c r="AU103">
        <f t="shared" si="178"/>
        <v>0</v>
      </c>
      <c r="AV103">
        <f t="shared" si="178"/>
        <v>0</v>
      </c>
      <c r="AW103">
        <f t="shared" si="178"/>
        <v>0</v>
      </c>
      <c r="AX103">
        <f t="shared" si="178"/>
        <v>0</v>
      </c>
      <c r="AY103">
        <f t="shared" si="178"/>
        <v>0</v>
      </c>
      <c r="AZ103">
        <f t="shared" si="178"/>
        <v>0</v>
      </c>
      <c r="BA103">
        <f t="shared" si="178"/>
        <v>0</v>
      </c>
      <c r="BB103">
        <f t="shared" si="178"/>
        <v>0</v>
      </c>
      <c r="BC103">
        <f t="shared" si="178"/>
        <v>0</v>
      </c>
      <c r="BD103">
        <f t="shared" si="178"/>
        <v>0</v>
      </c>
      <c r="BE103">
        <f t="shared" si="178"/>
        <v>0</v>
      </c>
      <c r="BF103">
        <f t="shared" si="178"/>
        <v>0</v>
      </c>
      <c r="BG103">
        <f t="shared" si="178"/>
        <v>0</v>
      </c>
      <c r="BH103">
        <f t="shared" si="178"/>
        <v>0</v>
      </c>
      <c r="BI103">
        <f t="shared" si="178"/>
        <v>0</v>
      </c>
      <c r="BJ103">
        <f t="shared" si="178"/>
        <v>0</v>
      </c>
      <c r="BK103">
        <f t="shared" si="178"/>
        <v>0</v>
      </c>
      <c r="BL103">
        <f t="shared" si="178"/>
        <v>0</v>
      </c>
      <c r="BM103">
        <f t="shared" si="178"/>
        <v>0</v>
      </c>
      <c r="BN103">
        <f t="shared" si="178"/>
        <v>0</v>
      </c>
      <c r="BO103">
        <f t="shared" si="178"/>
        <v>0</v>
      </c>
      <c r="BP103">
        <f t="shared" si="178"/>
        <v>0</v>
      </c>
      <c r="BQ103">
        <f t="shared" si="178"/>
        <v>0</v>
      </c>
    </row>
    <row r="104" spans="1:69" x14ac:dyDescent="0.35">
      <c r="A104" t="str">
        <f>'Techs-Fuels Updated'!D61</f>
        <v>BGTRDMKH00</v>
      </c>
      <c r="B104" s="17">
        <f>'Techs-Fuels Updated'!X61</f>
        <v>0</v>
      </c>
      <c r="C104" s="302">
        <f>'Techs-Fuels Updated'!Y61</f>
        <v>0</v>
      </c>
      <c r="D104" s="1" t="str">
        <f t="shared" si="60"/>
        <v>[region,BGTRDMKH00,*,*]:</v>
      </c>
      <c r="E104" s="17">
        <f t="shared" si="61"/>
        <v>0</v>
      </c>
      <c r="F104">
        <f t="shared" ref="F104:AD104" si="179">E104</f>
        <v>0</v>
      </c>
      <c r="G104">
        <f t="shared" si="179"/>
        <v>0</v>
      </c>
      <c r="H104">
        <f t="shared" si="179"/>
        <v>0</v>
      </c>
      <c r="I104">
        <f t="shared" si="179"/>
        <v>0</v>
      </c>
      <c r="J104">
        <f t="shared" si="179"/>
        <v>0</v>
      </c>
      <c r="K104">
        <f t="shared" si="179"/>
        <v>0</v>
      </c>
      <c r="L104">
        <f t="shared" si="179"/>
        <v>0</v>
      </c>
      <c r="M104">
        <f t="shared" si="179"/>
        <v>0</v>
      </c>
      <c r="N104">
        <f t="shared" si="179"/>
        <v>0</v>
      </c>
      <c r="O104">
        <f t="shared" si="179"/>
        <v>0</v>
      </c>
      <c r="P104">
        <f t="shared" si="179"/>
        <v>0</v>
      </c>
      <c r="Q104">
        <f t="shared" si="179"/>
        <v>0</v>
      </c>
      <c r="R104">
        <f t="shared" si="179"/>
        <v>0</v>
      </c>
      <c r="S104">
        <f t="shared" si="179"/>
        <v>0</v>
      </c>
      <c r="T104">
        <f t="shared" si="179"/>
        <v>0</v>
      </c>
      <c r="U104">
        <f t="shared" si="179"/>
        <v>0</v>
      </c>
      <c r="V104">
        <f t="shared" si="179"/>
        <v>0</v>
      </c>
      <c r="W104">
        <f t="shared" si="179"/>
        <v>0</v>
      </c>
      <c r="X104">
        <f t="shared" si="179"/>
        <v>0</v>
      </c>
      <c r="Y104">
        <f t="shared" si="179"/>
        <v>0</v>
      </c>
      <c r="Z104">
        <f t="shared" si="179"/>
        <v>0</v>
      </c>
      <c r="AA104">
        <f t="shared" si="179"/>
        <v>0</v>
      </c>
      <c r="AB104">
        <f t="shared" si="179"/>
        <v>0</v>
      </c>
      <c r="AC104">
        <f t="shared" si="179"/>
        <v>0</v>
      </c>
      <c r="AD104">
        <f t="shared" si="179"/>
        <v>0</v>
      </c>
      <c r="AE104">
        <f t="shared" si="48"/>
        <v>0</v>
      </c>
      <c r="AF104">
        <f t="shared" si="49"/>
        <v>0</v>
      </c>
      <c r="AG104">
        <f t="shared" si="50"/>
        <v>0</v>
      </c>
      <c r="AH104">
        <f t="shared" si="51"/>
        <v>0</v>
      </c>
      <c r="AI104">
        <f t="shared" si="52"/>
        <v>0</v>
      </c>
      <c r="AJ104">
        <f t="shared" si="53"/>
        <v>0</v>
      </c>
      <c r="AK104">
        <f t="shared" si="54"/>
        <v>0</v>
      </c>
      <c r="AL104">
        <f t="shared" si="55"/>
        <v>0</v>
      </c>
      <c r="AM104">
        <f t="shared" si="56"/>
        <v>0</v>
      </c>
      <c r="AN104">
        <f t="shared" si="57"/>
        <v>0</v>
      </c>
      <c r="AR104" s="302">
        <f t="shared" si="125"/>
        <v>0</v>
      </c>
      <c r="AS104">
        <f t="shared" ref="AS104:BQ104" si="180">AR104</f>
        <v>0</v>
      </c>
      <c r="AT104">
        <f t="shared" si="180"/>
        <v>0</v>
      </c>
      <c r="AU104">
        <f t="shared" si="180"/>
        <v>0</v>
      </c>
      <c r="AV104">
        <f t="shared" si="180"/>
        <v>0</v>
      </c>
      <c r="AW104">
        <f t="shared" si="180"/>
        <v>0</v>
      </c>
      <c r="AX104">
        <f t="shared" si="180"/>
        <v>0</v>
      </c>
      <c r="AY104">
        <f t="shared" si="180"/>
        <v>0</v>
      </c>
      <c r="AZ104">
        <f t="shared" si="180"/>
        <v>0</v>
      </c>
      <c r="BA104">
        <f t="shared" si="180"/>
        <v>0</v>
      </c>
      <c r="BB104">
        <f t="shared" si="180"/>
        <v>0</v>
      </c>
      <c r="BC104">
        <f t="shared" si="180"/>
        <v>0</v>
      </c>
      <c r="BD104">
        <f t="shared" si="180"/>
        <v>0</v>
      </c>
      <c r="BE104">
        <f t="shared" si="180"/>
        <v>0</v>
      </c>
      <c r="BF104">
        <f t="shared" si="180"/>
        <v>0</v>
      </c>
      <c r="BG104">
        <f t="shared" si="180"/>
        <v>0</v>
      </c>
      <c r="BH104">
        <f t="shared" si="180"/>
        <v>0</v>
      </c>
      <c r="BI104">
        <f t="shared" si="180"/>
        <v>0</v>
      </c>
      <c r="BJ104">
        <f t="shared" si="180"/>
        <v>0</v>
      </c>
      <c r="BK104">
        <f t="shared" si="180"/>
        <v>0</v>
      </c>
      <c r="BL104">
        <f t="shared" si="180"/>
        <v>0</v>
      </c>
      <c r="BM104">
        <f t="shared" si="180"/>
        <v>0</v>
      </c>
      <c r="BN104">
        <f t="shared" si="180"/>
        <v>0</v>
      </c>
      <c r="BO104">
        <f t="shared" si="180"/>
        <v>0</v>
      </c>
      <c r="BP104">
        <f t="shared" si="180"/>
        <v>0</v>
      </c>
      <c r="BQ104">
        <f t="shared" si="180"/>
        <v>0</v>
      </c>
    </row>
    <row r="105" spans="1:69" x14ac:dyDescent="0.35">
      <c r="A105" t="str">
        <f>'Techs-Fuels Updated'!D62</f>
        <v>MKTRDGRH00</v>
      </c>
      <c r="B105" s="17">
        <f>'Techs-Fuels Updated'!X62</f>
        <v>0</v>
      </c>
      <c r="C105" s="302">
        <f>'Techs-Fuels Updated'!Y62</f>
        <v>0</v>
      </c>
      <c r="D105" s="1" t="str">
        <f t="shared" si="60"/>
        <v>[region,MKTRDGRH00,*,*]:</v>
      </c>
      <c r="E105" s="17">
        <f t="shared" si="61"/>
        <v>0</v>
      </c>
      <c r="F105">
        <f t="shared" ref="F105:AD105" si="181">E105</f>
        <v>0</v>
      </c>
      <c r="G105">
        <f t="shared" si="181"/>
        <v>0</v>
      </c>
      <c r="H105">
        <f t="shared" si="181"/>
        <v>0</v>
      </c>
      <c r="I105">
        <f t="shared" si="181"/>
        <v>0</v>
      </c>
      <c r="J105">
        <f t="shared" si="181"/>
        <v>0</v>
      </c>
      <c r="K105">
        <f t="shared" si="181"/>
        <v>0</v>
      </c>
      <c r="L105">
        <f t="shared" si="181"/>
        <v>0</v>
      </c>
      <c r="M105">
        <f t="shared" si="181"/>
        <v>0</v>
      </c>
      <c r="N105">
        <f t="shared" si="181"/>
        <v>0</v>
      </c>
      <c r="O105">
        <f t="shared" si="181"/>
        <v>0</v>
      </c>
      <c r="P105">
        <f t="shared" si="181"/>
        <v>0</v>
      </c>
      <c r="Q105">
        <f t="shared" si="181"/>
        <v>0</v>
      </c>
      <c r="R105">
        <f t="shared" si="181"/>
        <v>0</v>
      </c>
      <c r="S105">
        <f t="shared" si="181"/>
        <v>0</v>
      </c>
      <c r="T105">
        <f t="shared" si="181"/>
        <v>0</v>
      </c>
      <c r="U105">
        <f t="shared" si="181"/>
        <v>0</v>
      </c>
      <c r="V105">
        <f t="shared" si="181"/>
        <v>0</v>
      </c>
      <c r="W105">
        <f t="shared" si="181"/>
        <v>0</v>
      </c>
      <c r="X105">
        <f t="shared" si="181"/>
        <v>0</v>
      </c>
      <c r="Y105">
        <f t="shared" si="181"/>
        <v>0</v>
      </c>
      <c r="Z105">
        <f t="shared" si="181"/>
        <v>0</v>
      </c>
      <c r="AA105">
        <f t="shared" si="181"/>
        <v>0</v>
      </c>
      <c r="AB105">
        <f t="shared" si="181"/>
        <v>0</v>
      </c>
      <c r="AC105">
        <f t="shared" si="181"/>
        <v>0</v>
      </c>
      <c r="AD105">
        <f t="shared" si="181"/>
        <v>0</v>
      </c>
      <c r="AE105">
        <f t="shared" si="48"/>
        <v>0</v>
      </c>
      <c r="AF105">
        <f t="shared" si="49"/>
        <v>0</v>
      </c>
      <c r="AG105">
        <f t="shared" si="50"/>
        <v>0</v>
      </c>
      <c r="AH105">
        <f t="shared" si="51"/>
        <v>0</v>
      </c>
      <c r="AI105">
        <f t="shared" si="52"/>
        <v>0</v>
      </c>
      <c r="AJ105">
        <f t="shared" si="53"/>
        <v>0</v>
      </c>
      <c r="AK105">
        <f t="shared" si="54"/>
        <v>0</v>
      </c>
      <c r="AL105">
        <f t="shared" si="55"/>
        <v>0</v>
      </c>
      <c r="AM105">
        <f t="shared" si="56"/>
        <v>0</v>
      </c>
      <c r="AN105">
        <f t="shared" si="57"/>
        <v>0</v>
      </c>
      <c r="AR105" s="302">
        <f t="shared" si="125"/>
        <v>0</v>
      </c>
      <c r="AS105">
        <f t="shared" ref="AS105:BQ105" si="182">AR105</f>
        <v>0</v>
      </c>
      <c r="AT105">
        <f t="shared" si="182"/>
        <v>0</v>
      </c>
      <c r="AU105">
        <f t="shared" si="182"/>
        <v>0</v>
      </c>
      <c r="AV105">
        <f t="shared" si="182"/>
        <v>0</v>
      </c>
      <c r="AW105">
        <f t="shared" si="182"/>
        <v>0</v>
      </c>
      <c r="AX105">
        <f t="shared" si="182"/>
        <v>0</v>
      </c>
      <c r="AY105">
        <f t="shared" si="182"/>
        <v>0</v>
      </c>
      <c r="AZ105">
        <f t="shared" si="182"/>
        <v>0</v>
      </c>
      <c r="BA105">
        <f t="shared" si="182"/>
        <v>0</v>
      </c>
      <c r="BB105">
        <f t="shared" si="182"/>
        <v>0</v>
      </c>
      <c r="BC105">
        <f t="shared" si="182"/>
        <v>0</v>
      </c>
      <c r="BD105">
        <f t="shared" si="182"/>
        <v>0</v>
      </c>
      <c r="BE105">
        <f t="shared" si="182"/>
        <v>0</v>
      </c>
      <c r="BF105">
        <f t="shared" si="182"/>
        <v>0</v>
      </c>
      <c r="BG105">
        <f t="shared" si="182"/>
        <v>0</v>
      </c>
      <c r="BH105">
        <f t="shared" si="182"/>
        <v>0</v>
      </c>
      <c r="BI105">
        <f t="shared" si="182"/>
        <v>0</v>
      </c>
      <c r="BJ105">
        <f t="shared" si="182"/>
        <v>0</v>
      </c>
      <c r="BK105">
        <f t="shared" si="182"/>
        <v>0</v>
      </c>
      <c r="BL105">
        <f t="shared" si="182"/>
        <v>0</v>
      </c>
      <c r="BM105">
        <f t="shared" si="182"/>
        <v>0</v>
      </c>
      <c r="BN105">
        <f t="shared" si="182"/>
        <v>0</v>
      </c>
      <c r="BO105">
        <f t="shared" si="182"/>
        <v>0</v>
      </c>
      <c r="BP105">
        <f t="shared" si="182"/>
        <v>0</v>
      </c>
      <c r="BQ105">
        <f t="shared" si="182"/>
        <v>0</v>
      </c>
    </row>
    <row r="106" spans="1:69" x14ac:dyDescent="0.35">
      <c r="A106" t="str">
        <f>'Techs-Fuels Updated'!D63</f>
        <v>GRTRDMKH00</v>
      </c>
      <c r="B106" s="17">
        <f>'Techs-Fuels Updated'!X63</f>
        <v>0</v>
      </c>
      <c r="C106" s="302">
        <f>'Techs-Fuels Updated'!Y63</f>
        <v>0</v>
      </c>
      <c r="D106" s="1" t="str">
        <f t="shared" si="60"/>
        <v>[region,GRTRDMKH00,*,*]:</v>
      </c>
      <c r="E106" s="17">
        <f t="shared" si="61"/>
        <v>0</v>
      </c>
      <c r="F106">
        <f t="shared" ref="F106:AD106" si="183">E106</f>
        <v>0</v>
      </c>
      <c r="G106">
        <f t="shared" si="183"/>
        <v>0</v>
      </c>
      <c r="H106">
        <f t="shared" si="183"/>
        <v>0</v>
      </c>
      <c r="I106">
        <f t="shared" si="183"/>
        <v>0</v>
      </c>
      <c r="J106">
        <f t="shared" si="183"/>
        <v>0</v>
      </c>
      <c r="K106">
        <f t="shared" si="183"/>
        <v>0</v>
      </c>
      <c r="L106">
        <f t="shared" si="183"/>
        <v>0</v>
      </c>
      <c r="M106">
        <f t="shared" si="183"/>
        <v>0</v>
      </c>
      <c r="N106">
        <f t="shared" si="183"/>
        <v>0</v>
      </c>
      <c r="O106">
        <f t="shared" si="183"/>
        <v>0</v>
      </c>
      <c r="P106">
        <f t="shared" si="183"/>
        <v>0</v>
      </c>
      <c r="Q106">
        <f t="shared" si="183"/>
        <v>0</v>
      </c>
      <c r="R106">
        <f t="shared" si="183"/>
        <v>0</v>
      </c>
      <c r="S106">
        <f t="shared" si="183"/>
        <v>0</v>
      </c>
      <c r="T106">
        <f t="shared" si="183"/>
        <v>0</v>
      </c>
      <c r="U106">
        <f t="shared" si="183"/>
        <v>0</v>
      </c>
      <c r="V106">
        <f t="shared" si="183"/>
        <v>0</v>
      </c>
      <c r="W106">
        <f t="shared" si="183"/>
        <v>0</v>
      </c>
      <c r="X106">
        <f t="shared" si="183"/>
        <v>0</v>
      </c>
      <c r="Y106">
        <f t="shared" si="183"/>
        <v>0</v>
      </c>
      <c r="Z106">
        <f t="shared" si="183"/>
        <v>0</v>
      </c>
      <c r="AA106">
        <f t="shared" si="183"/>
        <v>0</v>
      </c>
      <c r="AB106">
        <f t="shared" si="183"/>
        <v>0</v>
      </c>
      <c r="AC106">
        <f t="shared" si="183"/>
        <v>0</v>
      </c>
      <c r="AD106">
        <f t="shared" si="183"/>
        <v>0</v>
      </c>
      <c r="AE106">
        <f t="shared" si="48"/>
        <v>0</v>
      </c>
      <c r="AF106">
        <f t="shared" si="49"/>
        <v>0</v>
      </c>
      <c r="AG106">
        <f t="shared" si="50"/>
        <v>0</v>
      </c>
      <c r="AH106">
        <f t="shared" si="51"/>
        <v>0</v>
      </c>
      <c r="AI106">
        <f t="shared" si="52"/>
        <v>0</v>
      </c>
      <c r="AJ106">
        <f t="shared" si="53"/>
        <v>0</v>
      </c>
      <c r="AK106">
        <f t="shared" si="54"/>
        <v>0</v>
      </c>
      <c r="AL106">
        <f t="shared" si="55"/>
        <v>0</v>
      </c>
      <c r="AM106">
        <f t="shared" si="56"/>
        <v>0</v>
      </c>
      <c r="AN106">
        <f t="shared" si="57"/>
        <v>0</v>
      </c>
      <c r="AR106" s="302">
        <f t="shared" si="125"/>
        <v>0</v>
      </c>
      <c r="AS106">
        <f t="shared" ref="AS106:BQ106" si="184">AR106</f>
        <v>0</v>
      </c>
      <c r="AT106">
        <f t="shared" si="184"/>
        <v>0</v>
      </c>
      <c r="AU106">
        <f t="shared" si="184"/>
        <v>0</v>
      </c>
      <c r="AV106">
        <f t="shared" si="184"/>
        <v>0</v>
      </c>
      <c r="AW106">
        <f t="shared" si="184"/>
        <v>0</v>
      </c>
      <c r="AX106">
        <f t="shared" si="184"/>
        <v>0</v>
      </c>
      <c r="AY106">
        <f t="shared" si="184"/>
        <v>0</v>
      </c>
      <c r="AZ106">
        <f t="shared" si="184"/>
        <v>0</v>
      </c>
      <c r="BA106">
        <f t="shared" si="184"/>
        <v>0</v>
      </c>
      <c r="BB106">
        <f t="shared" si="184"/>
        <v>0</v>
      </c>
      <c r="BC106">
        <f t="shared" si="184"/>
        <v>0</v>
      </c>
      <c r="BD106">
        <f t="shared" si="184"/>
        <v>0</v>
      </c>
      <c r="BE106">
        <f t="shared" si="184"/>
        <v>0</v>
      </c>
      <c r="BF106">
        <f t="shared" si="184"/>
        <v>0</v>
      </c>
      <c r="BG106">
        <f t="shared" si="184"/>
        <v>0</v>
      </c>
      <c r="BH106">
        <f t="shared" si="184"/>
        <v>0</v>
      </c>
      <c r="BI106">
        <f t="shared" si="184"/>
        <v>0</v>
      </c>
      <c r="BJ106">
        <f t="shared" si="184"/>
        <v>0</v>
      </c>
      <c r="BK106">
        <f t="shared" si="184"/>
        <v>0</v>
      </c>
      <c r="BL106">
        <f t="shared" si="184"/>
        <v>0</v>
      </c>
      <c r="BM106">
        <f t="shared" si="184"/>
        <v>0</v>
      </c>
      <c r="BN106">
        <f t="shared" si="184"/>
        <v>0</v>
      </c>
      <c r="BO106">
        <f t="shared" si="184"/>
        <v>0</v>
      </c>
      <c r="BP106">
        <f t="shared" si="184"/>
        <v>0</v>
      </c>
      <c r="BQ106">
        <f t="shared" si="184"/>
        <v>0</v>
      </c>
    </row>
    <row r="107" spans="1:69" x14ac:dyDescent="0.35">
      <c r="A107" t="str">
        <f>'Techs-Fuels Updated'!D64</f>
        <v>MKTRDRSH00</v>
      </c>
      <c r="B107" s="17">
        <f>'Techs-Fuels Updated'!X64</f>
        <v>0</v>
      </c>
      <c r="C107" s="302">
        <f>'Techs-Fuels Updated'!Y64</f>
        <v>0</v>
      </c>
      <c r="D107" s="1" t="str">
        <f t="shared" si="60"/>
        <v>[region,MKTRDRSH00,*,*]:</v>
      </c>
      <c r="E107" s="17">
        <f t="shared" si="61"/>
        <v>0</v>
      </c>
      <c r="F107">
        <f t="shared" ref="F107:AD107" si="185">E107</f>
        <v>0</v>
      </c>
      <c r="G107">
        <f t="shared" si="185"/>
        <v>0</v>
      </c>
      <c r="H107">
        <f t="shared" si="185"/>
        <v>0</v>
      </c>
      <c r="I107">
        <f t="shared" si="185"/>
        <v>0</v>
      </c>
      <c r="J107">
        <f t="shared" si="185"/>
        <v>0</v>
      </c>
      <c r="K107">
        <f t="shared" si="185"/>
        <v>0</v>
      </c>
      <c r="L107">
        <f t="shared" si="185"/>
        <v>0</v>
      </c>
      <c r="M107">
        <f t="shared" si="185"/>
        <v>0</v>
      </c>
      <c r="N107">
        <f t="shared" si="185"/>
        <v>0</v>
      </c>
      <c r="O107">
        <f t="shared" si="185"/>
        <v>0</v>
      </c>
      <c r="P107">
        <f t="shared" si="185"/>
        <v>0</v>
      </c>
      <c r="Q107">
        <f t="shared" si="185"/>
        <v>0</v>
      </c>
      <c r="R107">
        <f t="shared" si="185"/>
        <v>0</v>
      </c>
      <c r="S107">
        <f t="shared" si="185"/>
        <v>0</v>
      </c>
      <c r="T107">
        <f t="shared" si="185"/>
        <v>0</v>
      </c>
      <c r="U107">
        <f t="shared" si="185"/>
        <v>0</v>
      </c>
      <c r="V107">
        <f t="shared" si="185"/>
        <v>0</v>
      </c>
      <c r="W107">
        <f t="shared" si="185"/>
        <v>0</v>
      </c>
      <c r="X107">
        <f t="shared" si="185"/>
        <v>0</v>
      </c>
      <c r="Y107">
        <f t="shared" si="185"/>
        <v>0</v>
      </c>
      <c r="Z107">
        <f t="shared" si="185"/>
        <v>0</v>
      </c>
      <c r="AA107">
        <f t="shared" si="185"/>
        <v>0</v>
      </c>
      <c r="AB107">
        <f t="shared" si="185"/>
        <v>0</v>
      </c>
      <c r="AC107">
        <f t="shared" si="185"/>
        <v>0</v>
      </c>
      <c r="AD107">
        <f t="shared" si="185"/>
        <v>0</v>
      </c>
      <c r="AE107">
        <f t="shared" si="48"/>
        <v>0</v>
      </c>
      <c r="AF107">
        <f t="shared" si="49"/>
        <v>0</v>
      </c>
      <c r="AG107">
        <f t="shared" si="50"/>
        <v>0</v>
      </c>
      <c r="AH107">
        <f t="shared" si="51"/>
        <v>0</v>
      </c>
      <c r="AI107">
        <f t="shared" si="52"/>
        <v>0</v>
      </c>
      <c r="AJ107">
        <f t="shared" si="53"/>
        <v>0</v>
      </c>
      <c r="AK107">
        <f t="shared" si="54"/>
        <v>0</v>
      </c>
      <c r="AL107">
        <f t="shared" si="55"/>
        <v>0</v>
      </c>
      <c r="AM107">
        <f t="shared" si="56"/>
        <v>0</v>
      </c>
      <c r="AN107">
        <f t="shared" si="57"/>
        <v>0</v>
      </c>
      <c r="AR107" s="302">
        <f t="shared" si="125"/>
        <v>0</v>
      </c>
      <c r="AS107">
        <f t="shared" ref="AS107:BQ107" si="186">AR107</f>
        <v>0</v>
      </c>
      <c r="AT107">
        <f t="shared" si="186"/>
        <v>0</v>
      </c>
      <c r="AU107">
        <f t="shared" si="186"/>
        <v>0</v>
      </c>
      <c r="AV107">
        <f t="shared" si="186"/>
        <v>0</v>
      </c>
      <c r="AW107">
        <f t="shared" si="186"/>
        <v>0</v>
      </c>
      <c r="AX107">
        <f t="shared" si="186"/>
        <v>0</v>
      </c>
      <c r="AY107">
        <f t="shared" si="186"/>
        <v>0</v>
      </c>
      <c r="AZ107">
        <f t="shared" si="186"/>
        <v>0</v>
      </c>
      <c r="BA107">
        <f t="shared" si="186"/>
        <v>0</v>
      </c>
      <c r="BB107">
        <f t="shared" si="186"/>
        <v>0</v>
      </c>
      <c r="BC107">
        <f t="shared" si="186"/>
        <v>0</v>
      </c>
      <c r="BD107">
        <f t="shared" si="186"/>
        <v>0</v>
      </c>
      <c r="BE107">
        <f t="shared" si="186"/>
        <v>0</v>
      </c>
      <c r="BF107">
        <f t="shared" si="186"/>
        <v>0</v>
      </c>
      <c r="BG107">
        <f t="shared" si="186"/>
        <v>0</v>
      </c>
      <c r="BH107">
        <f t="shared" si="186"/>
        <v>0</v>
      </c>
      <c r="BI107">
        <f t="shared" si="186"/>
        <v>0</v>
      </c>
      <c r="BJ107">
        <f t="shared" si="186"/>
        <v>0</v>
      </c>
      <c r="BK107">
        <f t="shared" si="186"/>
        <v>0</v>
      </c>
      <c r="BL107">
        <f t="shared" si="186"/>
        <v>0</v>
      </c>
      <c r="BM107">
        <f t="shared" si="186"/>
        <v>0</v>
      </c>
      <c r="BN107">
        <f t="shared" si="186"/>
        <v>0</v>
      </c>
      <c r="BO107">
        <f t="shared" si="186"/>
        <v>0</v>
      </c>
      <c r="BP107">
        <f t="shared" si="186"/>
        <v>0</v>
      </c>
      <c r="BQ107">
        <f t="shared" si="186"/>
        <v>0</v>
      </c>
    </row>
    <row r="108" spans="1:69" x14ac:dyDescent="0.35">
      <c r="A108" t="str">
        <f>'Techs-Fuels Updated'!D65</f>
        <v>RSTRDMKH00</v>
      </c>
      <c r="B108" s="17">
        <f>'Techs-Fuels Updated'!X65</f>
        <v>0</v>
      </c>
      <c r="C108" s="302">
        <f>'Techs-Fuels Updated'!Y65</f>
        <v>0</v>
      </c>
      <c r="D108" s="1" t="str">
        <f t="shared" si="60"/>
        <v>[region,RSTRDMKH00,*,*]:</v>
      </c>
      <c r="E108" s="17">
        <f t="shared" si="61"/>
        <v>0</v>
      </c>
      <c r="F108">
        <f t="shared" ref="F108:AD108" si="187">E108</f>
        <v>0</v>
      </c>
      <c r="G108">
        <f t="shared" si="187"/>
        <v>0</v>
      </c>
      <c r="H108">
        <f t="shared" si="187"/>
        <v>0</v>
      </c>
      <c r="I108">
        <f t="shared" si="187"/>
        <v>0</v>
      </c>
      <c r="J108">
        <f t="shared" si="187"/>
        <v>0</v>
      </c>
      <c r="K108">
        <f t="shared" si="187"/>
        <v>0</v>
      </c>
      <c r="L108">
        <f t="shared" si="187"/>
        <v>0</v>
      </c>
      <c r="M108">
        <f t="shared" si="187"/>
        <v>0</v>
      </c>
      <c r="N108">
        <f t="shared" si="187"/>
        <v>0</v>
      </c>
      <c r="O108">
        <f t="shared" si="187"/>
        <v>0</v>
      </c>
      <c r="P108">
        <f t="shared" si="187"/>
        <v>0</v>
      </c>
      <c r="Q108">
        <f t="shared" si="187"/>
        <v>0</v>
      </c>
      <c r="R108">
        <f t="shared" si="187"/>
        <v>0</v>
      </c>
      <c r="S108">
        <f t="shared" si="187"/>
        <v>0</v>
      </c>
      <c r="T108">
        <f t="shared" si="187"/>
        <v>0</v>
      </c>
      <c r="U108">
        <f t="shared" si="187"/>
        <v>0</v>
      </c>
      <c r="V108">
        <f t="shared" si="187"/>
        <v>0</v>
      </c>
      <c r="W108">
        <f t="shared" si="187"/>
        <v>0</v>
      </c>
      <c r="X108">
        <f t="shared" si="187"/>
        <v>0</v>
      </c>
      <c r="Y108">
        <f t="shared" si="187"/>
        <v>0</v>
      </c>
      <c r="Z108">
        <f t="shared" si="187"/>
        <v>0</v>
      </c>
      <c r="AA108">
        <f t="shared" si="187"/>
        <v>0</v>
      </c>
      <c r="AB108">
        <f t="shared" si="187"/>
        <v>0</v>
      </c>
      <c r="AC108">
        <f t="shared" si="187"/>
        <v>0</v>
      </c>
      <c r="AD108">
        <f t="shared" si="187"/>
        <v>0</v>
      </c>
      <c r="AE108">
        <f t="shared" si="48"/>
        <v>0</v>
      </c>
      <c r="AF108">
        <f t="shared" si="49"/>
        <v>0</v>
      </c>
      <c r="AG108">
        <f t="shared" si="50"/>
        <v>0</v>
      </c>
      <c r="AH108">
        <f t="shared" si="51"/>
        <v>0</v>
      </c>
      <c r="AI108">
        <f t="shared" si="52"/>
        <v>0</v>
      </c>
      <c r="AJ108">
        <f t="shared" si="53"/>
        <v>0</v>
      </c>
      <c r="AK108">
        <f t="shared" si="54"/>
        <v>0</v>
      </c>
      <c r="AL108">
        <f t="shared" si="55"/>
        <v>0</v>
      </c>
      <c r="AM108">
        <f t="shared" si="56"/>
        <v>0</v>
      </c>
      <c r="AN108">
        <f t="shared" si="57"/>
        <v>0</v>
      </c>
      <c r="AR108" s="302">
        <f t="shared" si="125"/>
        <v>0</v>
      </c>
      <c r="AS108">
        <f t="shared" ref="AS108:BQ108" si="188">AR108</f>
        <v>0</v>
      </c>
      <c r="AT108">
        <f t="shared" si="188"/>
        <v>0</v>
      </c>
      <c r="AU108">
        <f t="shared" si="188"/>
        <v>0</v>
      </c>
      <c r="AV108">
        <f t="shared" si="188"/>
        <v>0</v>
      </c>
      <c r="AW108">
        <f t="shared" si="188"/>
        <v>0</v>
      </c>
      <c r="AX108">
        <f t="shared" si="188"/>
        <v>0</v>
      </c>
      <c r="AY108">
        <f t="shared" si="188"/>
        <v>0</v>
      </c>
      <c r="AZ108">
        <f t="shared" si="188"/>
        <v>0</v>
      </c>
      <c r="BA108">
        <f t="shared" si="188"/>
        <v>0</v>
      </c>
      <c r="BB108">
        <f t="shared" si="188"/>
        <v>0</v>
      </c>
      <c r="BC108">
        <f t="shared" si="188"/>
        <v>0</v>
      </c>
      <c r="BD108">
        <f t="shared" si="188"/>
        <v>0</v>
      </c>
      <c r="BE108">
        <f t="shared" si="188"/>
        <v>0</v>
      </c>
      <c r="BF108">
        <f t="shared" si="188"/>
        <v>0</v>
      </c>
      <c r="BG108">
        <f t="shared" si="188"/>
        <v>0</v>
      </c>
      <c r="BH108">
        <f t="shared" si="188"/>
        <v>0</v>
      </c>
      <c r="BI108">
        <f t="shared" si="188"/>
        <v>0</v>
      </c>
      <c r="BJ108">
        <f t="shared" si="188"/>
        <v>0</v>
      </c>
      <c r="BK108">
        <f t="shared" si="188"/>
        <v>0</v>
      </c>
      <c r="BL108">
        <f t="shared" si="188"/>
        <v>0</v>
      </c>
      <c r="BM108">
        <f t="shared" si="188"/>
        <v>0</v>
      </c>
      <c r="BN108">
        <f t="shared" si="188"/>
        <v>0</v>
      </c>
      <c r="BO108">
        <f t="shared" si="188"/>
        <v>0</v>
      </c>
      <c r="BP108">
        <f t="shared" si="188"/>
        <v>0</v>
      </c>
      <c r="BQ108">
        <f t="shared" si="188"/>
        <v>0</v>
      </c>
    </row>
    <row r="109" spans="1:69" x14ac:dyDescent="0.35">
      <c r="A109" t="str">
        <f>'Techs-Fuels Updated'!D66</f>
        <v>MEPELBS000</v>
      </c>
      <c r="B109" s="17">
        <f>'Techs-Fuels Updated'!X66</f>
        <v>9999</v>
      </c>
      <c r="C109" s="302">
        <f>'Techs-Fuels Updated'!Y66</f>
        <v>9999</v>
      </c>
      <c r="D109" s="1" t="str">
        <f t="shared" si="60"/>
        <v>[region,MEPELBS000,*,*]:</v>
      </c>
      <c r="E109" s="17">
        <f t="shared" si="61"/>
        <v>9999</v>
      </c>
      <c r="F109">
        <f t="shared" ref="F109:AD109" si="189">E109</f>
        <v>9999</v>
      </c>
      <c r="G109">
        <f t="shared" si="189"/>
        <v>9999</v>
      </c>
      <c r="H109">
        <f t="shared" si="189"/>
        <v>9999</v>
      </c>
      <c r="I109">
        <f t="shared" si="189"/>
        <v>9999</v>
      </c>
      <c r="J109">
        <f t="shared" si="189"/>
        <v>9999</v>
      </c>
      <c r="K109">
        <f t="shared" si="189"/>
        <v>9999</v>
      </c>
      <c r="L109">
        <f t="shared" si="189"/>
        <v>9999</v>
      </c>
      <c r="M109">
        <f t="shared" si="189"/>
        <v>9999</v>
      </c>
      <c r="N109">
        <f t="shared" si="189"/>
        <v>9999</v>
      </c>
      <c r="O109">
        <f t="shared" si="189"/>
        <v>9999</v>
      </c>
      <c r="P109">
        <f t="shared" si="189"/>
        <v>9999</v>
      </c>
      <c r="Q109">
        <f t="shared" si="189"/>
        <v>9999</v>
      </c>
      <c r="R109">
        <f t="shared" si="189"/>
        <v>9999</v>
      </c>
      <c r="S109">
        <f t="shared" si="189"/>
        <v>9999</v>
      </c>
      <c r="T109">
        <f t="shared" si="189"/>
        <v>9999</v>
      </c>
      <c r="U109">
        <f t="shared" si="189"/>
        <v>9999</v>
      </c>
      <c r="V109">
        <f t="shared" si="189"/>
        <v>9999</v>
      </c>
      <c r="W109">
        <f t="shared" si="189"/>
        <v>9999</v>
      </c>
      <c r="X109">
        <f t="shared" si="189"/>
        <v>9999</v>
      </c>
      <c r="Y109">
        <f t="shared" si="189"/>
        <v>9999</v>
      </c>
      <c r="Z109">
        <f t="shared" si="189"/>
        <v>9999</v>
      </c>
      <c r="AA109">
        <f t="shared" si="189"/>
        <v>9999</v>
      </c>
      <c r="AB109">
        <f t="shared" si="189"/>
        <v>9999</v>
      </c>
      <c r="AC109">
        <f t="shared" si="189"/>
        <v>9999</v>
      </c>
      <c r="AD109">
        <f t="shared" si="189"/>
        <v>9999</v>
      </c>
      <c r="AE109">
        <f t="shared" ref="AE109:AE152" si="190">AD109</f>
        <v>9999</v>
      </c>
      <c r="AF109">
        <f t="shared" ref="AF109:AF152" si="191">AE109</f>
        <v>9999</v>
      </c>
      <c r="AG109">
        <f t="shared" ref="AG109:AG152" si="192">AF109</f>
        <v>9999</v>
      </c>
      <c r="AH109">
        <f t="shared" ref="AH109:AH152" si="193">AG109</f>
        <v>9999</v>
      </c>
      <c r="AI109">
        <f t="shared" ref="AI109:AI152" si="194">AH109</f>
        <v>9999</v>
      </c>
      <c r="AJ109">
        <f t="shared" ref="AJ109:AJ152" si="195">AI109</f>
        <v>9999</v>
      </c>
      <c r="AK109">
        <f t="shared" ref="AK109:AK152" si="196">AJ109</f>
        <v>9999</v>
      </c>
      <c r="AL109">
        <f t="shared" ref="AL109:AL152" si="197">AK109</f>
        <v>9999</v>
      </c>
      <c r="AM109">
        <f t="shared" ref="AM109:AM152" si="198">AL109</f>
        <v>9999</v>
      </c>
      <c r="AN109">
        <f t="shared" ref="AN109:AN152" si="199">AM109</f>
        <v>9999</v>
      </c>
      <c r="AR109" s="302">
        <f t="shared" ref="AR109:AR140" si="200">C109</f>
        <v>9999</v>
      </c>
      <c r="AS109">
        <f t="shared" ref="AS109:BQ109" si="201">AR109</f>
        <v>9999</v>
      </c>
      <c r="AT109">
        <f t="shared" si="201"/>
        <v>9999</v>
      </c>
      <c r="AU109">
        <f t="shared" si="201"/>
        <v>9999</v>
      </c>
      <c r="AV109">
        <f t="shared" si="201"/>
        <v>9999</v>
      </c>
      <c r="AW109">
        <f t="shared" si="201"/>
        <v>9999</v>
      </c>
      <c r="AX109">
        <f t="shared" si="201"/>
        <v>9999</v>
      </c>
      <c r="AY109">
        <f t="shared" si="201"/>
        <v>9999</v>
      </c>
      <c r="AZ109">
        <f t="shared" si="201"/>
        <v>9999</v>
      </c>
      <c r="BA109">
        <f t="shared" si="201"/>
        <v>9999</v>
      </c>
      <c r="BB109">
        <f t="shared" si="201"/>
        <v>9999</v>
      </c>
      <c r="BC109">
        <f t="shared" si="201"/>
        <v>9999</v>
      </c>
      <c r="BD109">
        <f t="shared" si="201"/>
        <v>9999</v>
      </c>
      <c r="BE109">
        <f t="shared" si="201"/>
        <v>9999</v>
      </c>
      <c r="BF109">
        <f t="shared" si="201"/>
        <v>9999</v>
      </c>
      <c r="BG109">
        <f t="shared" si="201"/>
        <v>9999</v>
      </c>
      <c r="BH109">
        <f t="shared" si="201"/>
        <v>9999</v>
      </c>
      <c r="BI109">
        <f t="shared" si="201"/>
        <v>9999</v>
      </c>
      <c r="BJ109">
        <f t="shared" si="201"/>
        <v>9999</v>
      </c>
      <c r="BK109">
        <f t="shared" si="201"/>
        <v>9999</v>
      </c>
      <c r="BL109">
        <f t="shared" si="201"/>
        <v>9999</v>
      </c>
      <c r="BM109">
        <f t="shared" si="201"/>
        <v>9999</v>
      </c>
      <c r="BN109">
        <f t="shared" si="201"/>
        <v>9999</v>
      </c>
      <c r="BO109">
        <f t="shared" si="201"/>
        <v>9999</v>
      </c>
      <c r="BP109">
        <f t="shared" si="201"/>
        <v>9999</v>
      </c>
      <c r="BQ109">
        <f t="shared" si="201"/>
        <v>9999</v>
      </c>
    </row>
    <row r="110" spans="1:69" x14ac:dyDescent="0.35">
      <c r="A110" t="str">
        <f>'Techs-Fuels Updated'!D67</f>
        <v>MERCODM000</v>
      </c>
      <c r="B110" s="17">
        <f>'Techs-Fuels Updated'!X67</f>
        <v>1.1599999999999999</v>
      </c>
      <c r="C110" s="302">
        <f>'Techs-Fuels Updated'!Y67</f>
        <v>9999</v>
      </c>
      <c r="D110" s="1" t="str">
        <f t="shared" ref="D110:D152" si="202">CONCATENATE("[region,",A110,",*,*]:")</f>
        <v>[region,MERCODM000,*,*]:</v>
      </c>
      <c r="E110" s="17">
        <f t="shared" ref="E110:E152" si="203">B110</f>
        <v>1.1599999999999999</v>
      </c>
      <c r="F110">
        <f t="shared" ref="F110:AD110" si="204">E110</f>
        <v>1.1599999999999999</v>
      </c>
      <c r="G110">
        <f t="shared" si="204"/>
        <v>1.1599999999999999</v>
      </c>
      <c r="H110">
        <f t="shared" si="204"/>
        <v>1.1599999999999999</v>
      </c>
      <c r="I110">
        <f t="shared" si="204"/>
        <v>1.1599999999999999</v>
      </c>
      <c r="J110">
        <f t="shared" si="204"/>
        <v>1.1599999999999999</v>
      </c>
      <c r="K110">
        <f t="shared" si="204"/>
        <v>1.1599999999999999</v>
      </c>
      <c r="L110">
        <f t="shared" si="204"/>
        <v>1.1599999999999999</v>
      </c>
      <c r="M110">
        <f t="shared" si="204"/>
        <v>1.1599999999999999</v>
      </c>
      <c r="N110">
        <f t="shared" si="204"/>
        <v>1.1599999999999999</v>
      </c>
      <c r="O110">
        <f t="shared" si="204"/>
        <v>1.1599999999999999</v>
      </c>
      <c r="P110">
        <f t="shared" si="204"/>
        <v>1.1599999999999999</v>
      </c>
      <c r="Q110">
        <f t="shared" si="204"/>
        <v>1.1599999999999999</v>
      </c>
      <c r="R110">
        <f t="shared" si="204"/>
        <v>1.1599999999999999</v>
      </c>
      <c r="S110">
        <f t="shared" si="204"/>
        <v>1.1599999999999999</v>
      </c>
      <c r="T110">
        <f t="shared" si="204"/>
        <v>1.1599999999999999</v>
      </c>
      <c r="U110">
        <f t="shared" si="204"/>
        <v>1.1599999999999999</v>
      </c>
      <c r="V110">
        <f t="shared" si="204"/>
        <v>1.1599999999999999</v>
      </c>
      <c r="W110">
        <f t="shared" si="204"/>
        <v>1.1599999999999999</v>
      </c>
      <c r="X110">
        <f t="shared" si="204"/>
        <v>1.1599999999999999</v>
      </c>
      <c r="Y110">
        <f t="shared" si="204"/>
        <v>1.1599999999999999</v>
      </c>
      <c r="Z110">
        <f t="shared" si="204"/>
        <v>1.1599999999999999</v>
      </c>
      <c r="AA110">
        <f t="shared" si="204"/>
        <v>1.1599999999999999</v>
      </c>
      <c r="AB110">
        <f t="shared" si="204"/>
        <v>1.1599999999999999</v>
      </c>
      <c r="AC110">
        <f t="shared" si="204"/>
        <v>1.1599999999999999</v>
      </c>
      <c r="AD110">
        <f t="shared" si="204"/>
        <v>1.1599999999999999</v>
      </c>
      <c r="AE110">
        <f t="shared" si="190"/>
        <v>1.1599999999999999</v>
      </c>
      <c r="AF110">
        <f t="shared" si="191"/>
        <v>1.1599999999999999</v>
      </c>
      <c r="AG110">
        <f t="shared" si="192"/>
        <v>1.1599999999999999</v>
      </c>
      <c r="AH110">
        <f t="shared" si="193"/>
        <v>1.1599999999999999</v>
      </c>
      <c r="AI110">
        <f t="shared" si="194"/>
        <v>1.1599999999999999</v>
      </c>
      <c r="AJ110">
        <f t="shared" si="195"/>
        <v>1.1599999999999999</v>
      </c>
      <c r="AK110">
        <f t="shared" si="196"/>
        <v>1.1599999999999999</v>
      </c>
      <c r="AL110">
        <f t="shared" si="197"/>
        <v>1.1599999999999999</v>
      </c>
      <c r="AM110">
        <f t="shared" si="198"/>
        <v>1.1599999999999999</v>
      </c>
      <c r="AN110">
        <f t="shared" si="199"/>
        <v>1.1599999999999999</v>
      </c>
      <c r="AR110" s="302">
        <f t="shared" si="200"/>
        <v>9999</v>
      </c>
      <c r="AS110">
        <f t="shared" ref="AS110:BQ110" si="205">AR110</f>
        <v>9999</v>
      </c>
      <c r="AT110">
        <f t="shared" si="205"/>
        <v>9999</v>
      </c>
      <c r="AU110">
        <f t="shared" si="205"/>
        <v>9999</v>
      </c>
      <c r="AV110">
        <f t="shared" si="205"/>
        <v>9999</v>
      </c>
      <c r="AW110">
        <f t="shared" si="205"/>
        <v>9999</v>
      </c>
      <c r="AX110">
        <f t="shared" si="205"/>
        <v>9999</v>
      </c>
      <c r="AY110">
        <f t="shared" si="205"/>
        <v>9999</v>
      </c>
      <c r="AZ110">
        <f t="shared" si="205"/>
        <v>9999</v>
      </c>
      <c r="BA110">
        <f t="shared" si="205"/>
        <v>9999</v>
      </c>
      <c r="BB110">
        <f t="shared" si="205"/>
        <v>9999</v>
      </c>
      <c r="BC110">
        <f t="shared" si="205"/>
        <v>9999</v>
      </c>
      <c r="BD110">
        <f t="shared" si="205"/>
        <v>9999</v>
      </c>
      <c r="BE110">
        <f t="shared" si="205"/>
        <v>9999</v>
      </c>
      <c r="BF110">
        <f t="shared" si="205"/>
        <v>9999</v>
      </c>
      <c r="BG110">
        <f t="shared" si="205"/>
        <v>9999</v>
      </c>
      <c r="BH110">
        <f t="shared" si="205"/>
        <v>9999</v>
      </c>
      <c r="BI110">
        <f t="shared" si="205"/>
        <v>9999</v>
      </c>
      <c r="BJ110">
        <f t="shared" si="205"/>
        <v>9999</v>
      </c>
      <c r="BK110">
        <f t="shared" si="205"/>
        <v>9999</v>
      </c>
      <c r="BL110">
        <f t="shared" si="205"/>
        <v>9999</v>
      </c>
      <c r="BM110">
        <f t="shared" si="205"/>
        <v>9999</v>
      </c>
      <c r="BN110">
        <f t="shared" si="205"/>
        <v>9999</v>
      </c>
      <c r="BO110">
        <f t="shared" si="205"/>
        <v>9999</v>
      </c>
      <c r="BP110">
        <f t="shared" si="205"/>
        <v>9999</v>
      </c>
      <c r="BQ110">
        <f t="shared" si="205"/>
        <v>9999</v>
      </c>
    </row>
    <row r="111" spans="1:69" x14ac:dyDescent="0.35">
      <c r="A111" t="str">
        <f>'Techs-Fuels Updated'!D68</f>
        <v>MERCOIM000</v>
      </c>
      <c r="B111" s="17">
        <f>'Techs-Fuels Updated'!X68</f>
        <v>1.44</v>
      </c>
      <c r="C111" s="302">
        <f>'Techs-Fuels Updated'!Y68</f>
        <v>9999</v>
      </c>
      <c r="D111" s="1" t="str">
        <f t="shared" si="202"/>
        <v>[region,MERCOIM000,*,*]:</v>
      </c>
      <c r="E111" s="17">
        <f t="shared" si="203"/>
        <v>1.44</v>
      </c>
      <c r="F111">
        <f t="shared" ref="F111:AD111" si="206">E111</f>
        <v>1.44</v>
      </c>
      <c r="G111">
        <f t="shared" si="206"/>
        <v>1.44</v>
      </c>
      <c r="H111">
        <f t="shared" si="206"/>
        <v>1.44</v>
      </c>
      <c r="I111">
        <f t="shared" si="206"/>
        <v>1.44</v>
      </c>
      <c r="J111">
        <f t="shared" si="206"/>
        <v>1.44</v>
      </c>
      <c r="K111">
        <f t="shared" si="206"/>
        <v>1.44</v>
      </c>
      <c r="L111">
        <f t="shared" si="206"/>
        <v>1.44</v>
      </c>
      <c r="M111">
        <f t="shared" si="206"/>
        <v>1.44</v>
      </c>
      <c r="N111">
        <f t="shared" si="206"/>
        <v>1.44</v>
      </c>
      <c r="O111">
        <f t="shared" si="206"/>
        <v>1.44</v>
      </c>
      <c r="P111">
        <f t="shared" si="206"/>
        <v>1.44</v>
      </c>
      <c r="Q111">
        <f t="shared" si="206"/>
        <v>1.44</v>
      </c>
      <c r="R111">
        <f t="shared" si="206"/>
        <v>1.44</v>
      </c>
      <c r="S111">
        <f t="shared" si="206"/>
        <v>1.44</v>
      </c>
      <c r="T111">
        <f t="shared" si="206"/>
        <v>1.44</v>
      </c>
      <c r="U111">
        <f t="shared" si="206"/>
        <v>1.44</v>
      </c>
      <c r="V111">
        <f t="shared" si="206"/>
        <v>1.44</v>
      </c>
      <c r="W111">
        <f t="shared" si="206"/>
        <v>1.44</v>
      </c>
      <c r="X111">
        <f t="shared" si="206"/>
        <v>1.44</v>
      </c>
      <c r="Y111">
        <f t="shared" si="206"/>
        <v>1.44</v>
      </c>
      <c r="Z111">
        <f t="shared" si="206"/>
        <v>1.44</v>
      </c>
      <c r="AA111">
        <f t="shared" si="206"/>
        <v>1.44</v>
      </c>
      <c r="AB111">
        <f t="shared" si="206"/>
        <v>1.44</v>
      </c>
      <c r="AC111">
        <f t="shared" si="206"/>
        <v>1.44</v>
      </c>
      <c r="AD111">
        <f t="shared" si="206"/>
        <v>1.44</v>
      </c>
      <c r="AE111">
        <f t="shared" si="190"/>
        <v>1.44</v>
      </c>
      <c r="AF111">
        <f t="shared" si="191"/>
        <v>1.44</v>
      </c>
      <c r="AG111">
        <f t="shared" si="192"/>
        <v>1.44</v>
      </c>
      <c r="AH111">
        <f t="shared" si="193"/>
        <v>1.44</v>
      </c>
      <c r="AI111">
        <f t="shared" si="194"/>
        <v>1.44</v>
      </c>
      <c r="AJ111">
        <f t="shared" si="195"/>
        <v>1.44</v>
      </c>
      <c r="AK111">
        <f t="shared" si="196"/>
        <v>1.44</v>
      </c>
      <c r="AL111">
        <f t="shared" si="197"/>
        <v>1.44</v>
      </c>
      <c r="AM111">
        <f t="shared" si="198"/>
        <v>1.44</v>
      </c>
      <c r="AN111">
        <f t="shared" si="199"/>
        <v>1.44</v>
      </c>
      <c r="AR111" s="302">
        <f t="shared" si="200"/>
        <v>9999</v>
      </c>
      <c r="AS111">
        <f t="shared" ref="AS111:BQ111" si="207">AR111</f>
        <v>9999</v>
      </c>
      <c r="AT111">
        <f t="shared" si="207"/>
        <v>9999</v>
      </c>
      <c r="AU111">
        <f t="shared" si="207"/>
        <v>9999</v>
      </c>
      <c r="AV111">
        <f t="shared" si="207"/>
        <v>9999</v>
      </c>
      <c r="AW111">
        <f t="shared" si="207"/>
        <v>9999</v>
      </c>
      <c r="AX111">
        <f t="shared" si="207"/>
        <v>9999</v>
      </c>
      <c r="AY111">
        <f t="shared" si="207"/>
        <v>9999</v>
      </c>
      <c r="AZ111">
        <f t="shared" si="207"/>
        <v>9999</v>
      </c>
      <c r="BA111">
        <f t="shared" si="207"/>
        <v>9999</v>
      </c>
      <c r="BB111">
        <f t="shared" si="207"/>
        <v>9999</v>
      </c>
      <c r="BC111">
        <f t="shared" si="207"/>
        <v>9999</v>
      </c>
      <c r="BD111">
        <f t="shared" si="207"/>
        <v>9999</v>
      </c>
      <c r="BE111">
        <f t="shared" si="207"/>
        <v>9999</v>
      </c>
      <c r="BF111">
        <f t="shared" si="207"/>
        <v>9999</v>
      </c>
      <c r="BG111">
        <f t="shared" si="207"/>
        <v>9999</v>
      </c>
      <c r="BH111">
        <f t="shared" si="207"/>
        <v>9999</v>
      </c>
      <c r="BI111">
        <f t="shared" si="207"/>
        <v>9999</v>
      </c>
      <c r="BJ111">
        <f t="shared" si="207"/>
        <v>9999</v>
      </c>
      <c r="BK111">
        <f t="shared" si="207"/>
        <v>9999</v>
      </c>
      <c r="BL111">
        <f t="shared" si="207"/>
        <v>9999</v>
      </c>
      <c r="BM111">
        <f t="shared" si="207"/>
        <v>9999</v>
      </c>
      <c r="BN111">
        <f t="shared" si="207"/>
        <v>9999</v>
      </c>
      <c r="BO111">
        <f t="shared" si="207"/>
        <v>9999</v>
      </c>
      <c r="BP111">
        <f t="shared" si="207"/>
        <v>9999</v>
      </c>
      <c r="BQ111">
        <f t="shared" si="207"/>
        <v>9999</v>
      </c>
    </row>
    <row r="112" spans="1:69" x14ac:dyDescent="0.35">
      <c r="A112" t="str">
        <f>'Techs-Fuels Updated'!D69</f>
        <v>MEPHYDMHI0</v>
      </c>
      <c r="B112" s="17">
        <f>'Techs-Fuels Updated'!X69</f>
        <v>0.66</v>
      </c>
      <c r="C112" s="302">
        <f>'Techs-Fuels Updated'!Y69</f>
        <v>9999</v>
      </c>
      <c r="D112" s="1" t="str">
        <f t="shared" si="202"/>
        <v>[region,MEPHYDMHI0,*,*]:</v>
      </c>
      <c r="E112" s="17">
        <f t="shared" si="203"/>
        <v>0.66</v>
      </c>
      <c r="F112">
        <f t="shared" ref="F112:AD112" si="208">E112</f>
        <v>0.66</v>
      </c>
      <c r="G112">
        <f t="shared" si="208"/>
        <v>0.66</v>
      </c>
      <c r="H112">
        <f t="shared" si="208"/>
        <v>0.66</v>
      </c>
      <c r="I112">
        <f t="shared" si="208"/>
        <v>0.66</v>
      </c>
      <c r="J112">
        <f t="shared" si="208"/>
        <v>0.66</v>
      </c>
      <c r="K112">
        <f t="shared" si="208"/>
        <v>0.66</v>
      </c>
      <c r="L112">
        <f t="shared" si="208"/>
        <v>0.66</v>
      </c>
      <c r="M112">
        <f t="shared" si="208"/>
        <v>0.66</v>
      </c>
      <c r="N112">
        <f t="shared" si="208"/>
        <v>0.66</v>
      </c>
      <c r="O112">
        <f t="shared" si="208"/>
        <v>0.66</v>
      </c>
      <c r="P112">
        <f t="shared" si="208"/>
        <v>0.66</v>
      </c>
      <c r="Q112">
        <f t="shared" si="208"/>
        <v>0.66</v>
      </c>
      <c r="R112">
        <f t="shared" si="208"/>
        <v>0.66</v>
      </c>
      <c r="S112">
        <f t="shared" si="208"/>
        <v>0.66</v>
      </c>
      <c r="T112">
        <f t="shared" si="208"/>
        <v>0.66</v>
      </c>
      <c r="U112">
        <f t="shared" si="208"/>
        <v>0.66</v>
      </c>
      <c r="V112">
        <f t="shared" si="208"/>
        <v>0.66</v>
      </c>
      <c r="W112">
        <f t="shared" si="208"/>
        <v>0.66</v>
      </c>
      <c r="X112">
        <f t="shared" si="208"/>
        <v>0.66</v>
      </c>
      <c r="Y112">
        <f t="shared" si="208"/>
        <v>0.66</v>
      </c>
      <c r="Z112">
        <f t="shared" si="208"/>
        <v>0.66</v>
      </c>
      <c r="AA112">
        <f t="shared" si="208"/>
        <v>0.66</v>
      </c>
      <c r="AB112">
        <f t="shared" si="208"/>
        <v>0.66</v>
      </c>
      <c r="AC112">
        <f t="shared" si="208"/>
        <v>0.66</v>
      </c>
      <c r="AD112">
        <f t="shared" si="208"/>
        <v>0.66</v>
      </c>
      <c r="AE112">
        <f t="shared" si="190"/>
        <v>0.66</v>
      </c>
      <c r="AF112">
        <f t="shared" si="191"/>
        <v>0.66</v>
      </c>
      <c r="AG112">
        <f t="shared" si="192"/>
        <v>0.66</v>
      </c>
      <c r="AH112">
        <f t="shared" si="193"/>
        <v>0.66</v>
      </c>
      <c r="AI112">
        <f t="shared" si="194"/>
        <v>0.66</v>
      </c>
      <c r="AJ112">
        <f t="shared" si="195"/>
        <v>0.66</v>
      </c>
      <c r="AK112">
        <f t="shared" si="196"/>
        <v>0.66</v>
      </c>
      <c r="AL112">
        <f t="shared" si="197"/>
        <v>0.66</v>
      </c>
      <c r="AM112">
        <f t="shared" si="198"/>
        <v>0.66</v>
      </c>
      <c r="AN112">
        <f t="shared" si="199"/>
        <v>0.66</v>
      </c>
      <c r="AR112" s="302">
        <f t="shared" si="200"/>
        <v>9999</v>
      </c>
      <c r="AS112">
        <f t="shared" ref="AS112:BQ112" si="209">AR112</f>
        <v>9999</v>
      </c>
      <c r="AT112">
        <f t="shared" si="209"/>
        <v>9999</v>
      </c>
      <c r="AU112">
        <f t="shared" si="209"/>
        <v>9999</v>
      </c>
      <c r="AV112">
        <f t="shared" si="209"/>
        <v>9999</v>
      </c>
      <c r="AW112">
        <f t="shared" si="209"/>
        <v>9999</v>
      </c>
      <c r="AX112">
        <f t="shared" si="209"/>
        <v>9999</v>
      </c>
      <c r="AY112">
        <f t="shared" si="209"/>
        <v>9999</v>
      </c>
      <c r="AZ112">
        <f t="shared" si="209"/>
        <v>9999</v>
      </c>
      <c r="BA112">
        <f t="shared" si="209"/>
        <v>9999</v>
      </c>
      <c r="BB112">
        <f t="shared" si="209"/>
        <v>9999</v>
      </c>
      <c r="BC112">
        <f t="shared" si="209"/>
        <v>9999</v>
      </c>
      <c r="BD112">
        <f t="shared" si="209"/>
        <v>9999</v>
      </c>
      <c r="BE112">
        <f t="shared" si="209"/>
        <v>9999</v>
      </c>
      <c r="BF112">
        <f t="shared" si="209"/>
        <v>9999</v>
      </c>
      <c r="BG112">
        <f t="shared" si="209"/>
        <v>9999</v>
      </c>
      <c r="BH112">
        <f t="shared" si="209"/>
        <v>9999</v>
      </c>
      <c r="BI112">
        <f t="shared" si="209"/>
        <v>9999</v>
      </c>
      <c r="BJ112">
        <f t="shared" si="209"/>
        <v>9999</v>
      </c>
      <c r="BK112">
        <f t="shared" si="209"/>
        <v>9999</v>
      </c>
      <c r="BL112">
        <f t="shared" si="209"/>
        <v>9999</v>
      </c>
      <c r="BM112">
        <f t="shared" si="209"/>
        <v>9999</v>
      </c>
      <c r="BN112">
        <f t="shared" si="209"/>
        <v>9999</v>
      </c>
      <c r="BO112">
        <f t="shared" si="209"/>
        <v>9999</v>
      </c>
      <c r="BP112">
        <f t="shared" si="209"/>
        <v>9999</v>
      </c>
      <c r="BQ112">
        <f t="shared" si="209"/>
        <v>9999</v>
      </c>
    </row>
    <row r="113" spans="1:69" x14ac:dyDescent="0.35">
      <c r="A113" t="str">
        <f>'Techs-Fuels Updated'!D70</f>
        <v>MEPHYDMHO0</v>
      </c>
      <c r="B113" s="17">
        <f>'Techs-Fuels Updated'!X70</f>
        <v>0.66</v>
      </c>
      <c r="C113" s="302">
        <f>'Techs-Fuels Updated'!Y70</f>
        <v>9999</v>
      </c>
      <c r="D113" s="1" t="str">
        <f t="shared" si="202"/>
        <v>[region,MEPHYDMHO0,*,*]:</v>
      </c>
      <c r="E113" s="17">
        <f t="shared" si="203"/>
        <v>0.66</v>
      </c>
      <c r="F113">
        <f t="shared" ref="F113:AD113" si="210">E113</f>
        <v>0.66</v>
      </c>
      <c r="G113">
        <f t="shared" si="210"/>
        <v>0.66</v>
      </c>
      <c r="H113">
        <f t="shared" si="210"/>
        <v>0.66</v>
      </c>
      <c r="I113">
        <f t="shared" si="210"/>
        <v>0.66</v>
      </c>
      <c r="J113">
        <f t="shared" si="210"/>
        <v>0.66</v>
      </c>
      <c r="K113">
        <f t="shared" si="210"/>
        <v>0.66</v>
      </c>
      <c r="L113">
        <f t="shared" si="210"/>
        <v>0.66</v>
      </c>
      <c r="M113">
        <f t="shared" si="210"/>
        <v>0.66</v>
      </c>
      <c r="N113">
        <f t="shared" si="210"/>
        <v>0.66</v>
      </c>
      <c r="O113">
        <f t="shared" si="210"/>
        <v>0.66</v>
      </c>
      <c r="P113">
        <f t="shared" si="210"/>
        <v>0.66</v>
      </c>
      <c r="Q113">
        <f t="shared" si="210"/>
        <v>0.66</v>
      </c>
      <c r="R113">
        <f t="shared" si="210"/>
        <v>0.66</v>
      </c>
      <c r="S113">
        <f t="shared" si="210"/>
        <v>0.66</v>
      </c>
      <c r="T113">
        <f t="shared" si="210"/>
        <v>0.66</v>
      </c>
      <c r="U113">
        <f t="shared" si="210"/>
        <v>0.66</v>
      </c>
      <c r="V113">
        <f t="shared" si="210"/>
        <v>0.66</v>
      </c>
      <c r="W113">
        <f t="shared" si="210"/>
        <v>0.66</v>
      </c>
      <c r="X113">
        <f t="shared" si="210"/>
        <v>0.66</v>
      </c>
      <c r="Y113">
        <f t="shared" si="210"/>
        <v>0.66</v>
      </c>
      <c r="Z113">
        <f t="shared" si="210"/>
        <v>0.66</v>
      </c>
      <c r="AA113">
        <f t="shared" si="210"/>
        <v>0.66</v>
      </c>
      <c r="AB113">
        <f t="shared" si="210"/>
        <v>0.66</v>
      </c>
      <c r="AC113">
        <f t="shared" si="210"/>
        <v>0.66</v>
      </c>
      <c r="AD113">
        <f t="shared" si="210"/>
        <v>0.66</v>
      </c>
      <c r="AE113">
        <f t="shared" si="190"/>
        <v>0.66</v>
      </c>
      <c r="AF113">
        <f t="shared" si="191"/>
        <v>0.66</v>
      </c>
      <c r="AG113">
        <f t="shared" si="192"/>
        <v>0.66</v>
      </c>
      <c r="AH113">
        <f t="shared" si="193"/>
        <v>0.66</v>
      </c>
      <c r="AI113">
        <f t="shared" si="194"/>
        <v>0.66</v>
      </c>
      <c r="AJ113">
        <f t="shared" si="195"/>
        <v>0.66</v>
      </c>
      <c r="AK113">
        <f t="shared" si="196"/>
        <v>0.66</v>
      </c>
      <c r="AL113">
        <f t="shared" si="197"/>
        <v>0.66</v>
      </c>
      <c r="AM113">
        <f t="shared" si="198"/>
        <v>0.66</v>
      </c>
      <c r="AN113">
        <f t="shared" si="199"/>
        <v>0.66</v>
      </c>
      <c r="AR113" s="302">
        <f t="shared" si="200"/>
        <v>9999</v>
      </c>
      <c r="AS113">
        <f t="shared" ref="AS113:BQ113" si="211">AR113</f>
        <v>9999</v>
      </c>
      <c r="AT113">
        <f t="shared" si="211"/>
        <v>9999</v>
      </c>
      <c r="AU113">
        <f t="shared" si="211"/>
        <v>9999</v>
      </c>
      <c r="AV113">
        <f t="shared" si="211"/>
        <v>9999</v>
      </c>
      <c r="AW113">
        <f t="shared" si="211"/>
        <v>9999</v>
      </c>
      <c r="AX113">
        <f t="shared" si="211"/>
        <v>9999</v>
      </c>
      <c r="AY113">
        <f t="shared" si="211"/>
        <v>9999</v>
      </c>
      <c r="AZ113">
        <f t="shared" si="211"/>
        <v>9999</v>
      </c>
      <c r="BA113">
        <f t="shared" si="211"/>
        <v>9999</v>
      </c>
      <c r="BB113">
        <f t="shared" si="211"/>
        <v>9999</v>
      </c>
      <c r="BC113">
        <f t="shared" si="211"/>
        <v>9999</v>
      </c>
      <c r="BD113">
        <f t="shared" si="211"/>
        <v>9999</v>
      </c>
      <c r="BE113">
        <f t="shared" si="211"/>
        <v>9999</v>
      </c>
      <c r="BF113">
        <f t="shared" si="211"/>
        <v>9999</v>
      </c>
      <c r="BG113">
        <f t="shared" si="211"/>
        <v>9999</v>
      </c>
      <c r="BH113">
        <f t="shared" si="211"/>
        <v>9999</v>
      </c>
      <c r="BI113">
        <f t="shared" si="211"/>
        <v>9999</v>
      </c>
      <c r="BJ113">
        <f t="shared" si="211"/>
        <v>9999</v>
      </c>
      <c r="BK113">
        <f t="shared" si="211"/>
        <v>9999</v>
      </c>
      <c r="BL113">
        <f t="shared" si="211"/>
        <v>9999</v>
      </c>
      <c r="BM113">
        <f t="shared" si="211"/>
        <v>9999</v>
      </c>
      <c r="BN113">
        <f t="shared" si="211"/>
        <v>9999</v>
      </c>
      <c r="BO113">
        <f t="shared" si="211"/>
        <v>9999</v>
      </c>
      <c r="BP113">
        <f t="shared" si="211"/>
        <v>9999</v>
      </c>
      <c r="BQ113">
        <f t="shared" si="211"/>
        <v>9999</v>
      </c>
    </row>
    <row r="114" spans="1:69" x14ac:dyDescent="0.35">
      <c r="A114" t="str">
        <f>'Techs-Fuels Updated'!D71</f>
        <v>MEPHYDMNO0</v>
      </c>
      <c r="B114" s="17">
        <f>'Techs-Fuels Updated'!X71</f>
        <v>0.66</v>
      </c>
      <c r="C114" s="302">
        <f>'Techs-Fuels Updated'!Y71</f>
        <v>9999</v>
      </c>
      <c r="D114" s="1" t="str">
        <f t="shared" si="202"/>
        <v>[region,MEPHYDMNO0,*,*]:</v>
      </c>
      <c r="E114" s="17">
        <f t="shared" si="203"/>
        <v>0.66</v>
      </c>
      <c r="F114">
        <f t="shared" ref="F114:AD114" si="212">E114</f>
        <v>0.66</v>
      </c>
      <c r="G114">
        <f t="shared" si="212"/>
        <v>0.66</v>
      </c>
      <c r="H114">
        <f t="shared" si="212"/>
        <v>0.66</v>
      </c>
      <c r="I114">
        <f t="shared" si="212"/>
        <v>0.66</v>
      </c>
      <c r="J114">
        <f t="shared" si="212"/>
        <v>0.66</v>
      </c>
      <c r="K114">
        <f t="shared" si="212"/>
        <v>0.66</v>
      </c>
      <c r="L114">
        <f t="shared" si="212"/>
        <v>0.66</v>
      </c>
      <c r="M114">
        <f t="shared" si="212"/>
        <v>0.66</v>
      </c>
      <c r="N114">
        <f t="shared" si="212"/>
        <v>0.66</v>
      </c>
      <c r="O114">
        <f t="shared" si="212"/>
        <v>0.66</v>
      </c>
      <c r="P114">
        <f t="shared" si="212"/>
        <v>0.66</v>
      </c>
      <c r="Q114">
        <f t="shared" si="212"/>
        <v>0.66</v>
      </c>
      <c r="R114">
        <f t="shared" si="212"/>
        <v>0.66</v>
      </c>
      <c r="S114">
        <f t="shared" si="212"/>
        <v>0.66</v>
      </c>
      <c r="T114">
        <f t="shared" si="212"/>
        <v>0.66</v>
      </c>
      <c r="U114">
        <f t="shared" si="212"/>
        <v>0.66</v>
      </c>
      <c r="V114">
        <f t="shared" si="212"/>
        <v>0.66</v>
      </c>
      <c r="W114">
        <f t="shared" si="212"/>
        <v>0.66</v>
      </c>
      <c r="X114">
        <f t="shared" si="212"/>
        <v>0.66</v>
      </c>
      <c r="Y114">
        <f t="shared" si="212"/>
        <v>0.66</v>
      </c>
      <c r="Z114">
        <f t="shared" si="212"/>
        <v>0.66</v>
      </c>
      <c r="AA114">
        <f t="shared" si="212"/>
        <v>0.66</v>
      </c>
      <c r="AB114">
        <f t="shared" si="212"/>
        <v>0.66</v>
      </c>
      <c r="AC114">
        <f t="shared" si="212"/>
        <v>0.66</v>
      </c>
      <c r="AD114">
        <f t="shared" si="212"/>
        <v>0.66</v>
      </c>
      <c r="AE114">
        <f t="shared" si="190"/>
        <v>0.66</v>
      </c>
      <c r="AF114">
        <f t="shared" si="191"/>
        <v>0.66</v>
      </c>
      <c r="AG114">
        <f t="shared" si="192"/>
        <v>0.66</v>
      </c>
      <c r="AH114">
        <f t="shared" si="193"/>
        <v>0.66</v>
      </c>
      <c r="AI114">
        <f t="shared" si="194"/>
        <v>0.66</v>
      </c>
      <c r="AJ114">
        <f t="shared" si="195"/>
        <v>0.66</v>
      </c>
      <c r="AK114">
        <f t="shared" si="196"/>
        <v>0.66</v>
      </c>
      <c r="AL114">
        <f t="shared" si="197"/>
        <v>0.66</v>
      </c>
      <c r="AM114">
        <f t="shared" si="198"/>
        <v>0.66</v>
      </c>
      <c r="AN114">
        <f t="shared" si="199"/>
        <v>0.66</v>
      </c>
      <c r="AR114" s="302">
        <f t="shared" si="200"/>
        <v>9999</v>
      </c>
      <c r="AS114">
        <f t="shared" ref="AS114:BQ114" si="213">AR114</f>
        <v>9999</v>
      </c>
      <c r="AT114">
        <f t="shared" si="213"/>
        <v>9999</v>
      </c>
      <c r="AU114">
        <f t="shared" si="213"/>
        <v>9999</v>
      </c>
      <c r="AV114">
        <f t="shared" si="213"/>
        <v>9999</v>
      </c>
      <c r="AW114">
        <f t="shared" si="213"/>
        <v>9999</v>
      </c>
      <c r="AX114">
        <f t="shared" si="213"/>
        <v>9999</v>
      </c>
      <c r="AY114">
        <f t="shared" si="213"/>
        <v>9999</v>
      </c>
      <c r="AZ114">
        <f t="shared" si="213"/>
        <v>9999</v>
      </c>
      <c r="BA114">
        <f t="shared" si="213"/>
        <v>9999</v>
      </c>
      <c r="BB114">
        <f t="shared" si="213"/>
        <v>9999</v>
      </c>
      <c r="BC114">
        <f t="shared" si="213"/>
        <v>9999</v>
      </c>
      <c r="BD114">
        <f t="shared" si="213"/>
        <v>9999</v>
      </c>
      <c r="BE114">
        <f t="shared" si="213"/>
        <v>9999</v>
      </c>
      <c r="BF114">
        <f t="shared" si="213"/>
        <v>9999</v>
      </c>
      <c r="BG114">
        <f t="shared" si="213"/>
        <v>9999</v>
      </c>
      <c r="BH114">
        <f t="shared" si="213"/>
        <v>9999</v>
      </c>
      <c r="BI114">
        <f t="shared" si="213"/>
        <v>9999</v>
      </c>
      <c r="BJ114">
        <f t="shared" si="213"/>
        <v>9999</v>
      </c>
      <c r="BK114">
        <f t="shared" si="213"/>
        <v>9999</v>
      </c>
      <c r="BL114">
        <f t="shared" si="213"/>
        <v>9999</v>
      </c>
      <c r="BM114">
        <f t="shared" si="213"/>
        <v>9999</v>
      </c>
      <c r="BN114">
        <f t="shared" si="213"/>
        <v>9999</v>
      </c>
      <c r="BO114">
        <f t="shared" si="213"/>
        <v>9999</v>
      </c>
      <c r="BP114">
        <f t="shared" si="213"/>
        <v>9999</v>
      </c>
      <c r="BQ114">
        <f t="shared" si="213"/>
        <v>9999</v>
      </c>
    </row>
    <row r="115" spans="1:69" x14ac:dyDescent="0.35">
      <c r="A115" t="str">
        <f>'Techs-Fuels Updated'!D72</f>
        <v>MEPHYRRNO0</v>
      </c>
      <c r="B115" s="17">
        <f>'Techs-Fuels Updated'!X72</f>
        <v>0.66</v>
      </c>
      <c r="C115" s="302">
        <f>'Techs-Fuels Updated'!Y72</f>
        <v>9999</v>
      </c>
      <c r="D115" s="1" t="str">
        <f t="shared" si="202"/>
        <v>[region,MEPHYRRNO0,*,*]:</v>
      </c>
      <c r="E115" s="17">
        <f t="shared" si="203"/>
        <v>0.66</v>
      </c>
      <c r="F115">
        <f t="shared" ref="F115:AD115" si="214">E115</f>
        <v>0.66</v>
      </c>
      <c r="G115">
        <f t="shared" si="214"/>
        <v>0.66</v>
      </c>
      <c r="H115">
        <f t="shared" si="214"/>
        <v>0.66</v>
      </c>
      <c r="I115">
        <f t="shared" si="214"/>
        <v>0.66</v>
      </c>
      <c r="J115">
        <f t="shared" si="214"/>
        <v>0.66</v>
      </c>
      <c r="K115">
        <f t="shared" si="214"/>
        <v>0.66</v>
      </c>
      <c r="L115">
        <f t="shared" si="214"/>
        <v>0.66</v>
      </c>
      <c r="M115">
        <f t="shared" si="214"/>
        <v>0.66</v>
      </c>
      <c r="N115">
        <f t="shared" si="214"/>
        <v>0.66</v>
      </c>
      <c r="O115">
        <f t="shared" si="214"/>
        <v>0.66</v>
      </c>
      <c r="P115">
        <f t="shared" si="214"/>
        <v>0.66</v>
      </c>
      <c r="Q115">
        <f t="shared" si="214"/>
        <v>0.66</v>
      </c>
      <c r="R115">
        <f t="shared" si="214"/>
        <v>0.66</v>
      </c>
      <c r="S115">
        <f t="shared" si="214"/>
        <v>0.66</v>
      </c>
      <c r="T115">
        <f t="shared" si="214"/>
        <v>0.66</v>
      </c>
      <c r="U115">
        <f t="shared" si="214"/>
        <v>0.66</v>
      </c>
      <c r="V115">
        <f t="shared" si="214"/>
        <v>0.66</v>
      </c>
      <c r="W115">
        <f t="shared" si="214"/>
        <v>0.66</v>
      </c>
      <c r="X115">
        <f t="shared" si="214"/>
        <v>0.66</v>
      </c>
      <c r="Y115">
        <f t="shared" si="214"/>
        <v>0.66</v>
      </c>
      <c r="Z115">
        <f t="shared" si="214"/>
        <v>0.66</v>
      </c>
      <c r="AA115">
        <f t="shared" si="214"/>
        <v>0.66</v>
      </c>
      <c r="AB115">
        <f t="shared" si="214"/>
        <v>0.66</v>
      </c>
      <c r="AC115">
        <f t="shared" si="214"/>
        <v>0.66</v>
      </c>
      <c r="AD115">
        <f t="shared" si="214"/>
        <v>0.66</v>
      </c>
      <c r="AE115">
        <f t="shared" si="190"/>
        <v>0.66</v>
      </c>
      <c r="AF115">
        <f t="shared" si="191"/>
        <v>0.66</v>
      </c>
      <c r="AG115">
        <f t="shared" si="192"/>
        <v>0.66</v>
      </c>
      <c r="AH115">
        <f t="shared" si="193"/>
        <v>0.66</v>
      </c>
      <c r="AI115">
        <f t="shared" si="194"/>
        <v>0.66</v>
      </c>
      <c r="AJ115">
        <f t="shared" si="195"/>
        <v>0.66</v>
      </c>
      <c r="AK115">
        <f t="shared" si="196"/>
        <v>0.66</v>
      </c>
      <c r="AL115">
        <f t="shared" si="197"/>
        <v>0.66</v>
      </c>
      <c r="AM115">
        <f t="shared" si="198"/>
        <v>0.66</v>
      </c>
      <c r="AN115">
        <f t="shared" si="199"/>
        <v>0.66</v>
      </c>
      <c r="AR115" s="302">
        <f t="shared" si="200"/>
        <v>9999</v>
      </c>
      <c r="AS115">
        <f t="shared" ref="AS115:BQ115" si="215">AR115</f>
        <v>9999</v>
      </c>
      <c r="AT115">
        <f t="shared" si="215"/>
        <v>9999</v>
      </c>
      <c r="AU115">
        <f t="shared" si="215"/>
        <v>9999</v>
      </c>
      <c r="AV115">
        <f t="shared" si="215"/>
        <v>9999</v>
      </c>
      <c r="AW115">
        <f t="shared" si="215"/>
        <v>9999</v>
      </c>
      <c r="AX115">
        <f t="shared" si="215"/>
        <v>9999</v>
      </c>
      <c r="AY115">
        <f t="shared" si="215"/>
        <v>9999</v>
      </c>
      <c r="AZ115">
        <f t="shared" si="215"/>
        <v>9999</v>
      </c>
      <c r="BA115">
        <f t="shared" si="215"/>
        <v>9999</v>
      </c>
      <c r="BB115">
        <f t="shared" si="215"/>
        <v>9999</v>
      </c>
      <c r="BC115">
        <f t="shared" si="215"/>
        <v>9999</v>
      </c>
      <c r="BD115">
        <f t="shared" si="215"/>
        <v>9999</v>
      </c>
      <c r="BE115">
        <f t="shared" si="215"/>
        <v>9999</v>
      </c>
      <c r="BF115">
        <f t="shared" si="215"/>
        <v>9999</v>
      </c>
      <c r="BG115">
        <f t="shared" si="215"/>
        <v>9999</v>
      </c>
      <c r="BH115">
        <f t="shared" si="215"/>
        <v>9999</v>
      </c>
      <c r="BI115">
        <f t="shared" si="215"/>
        <v>9999</v>
      </c>
      <c r="BJ115">
        <f t="shared" si="215"/>
        <v>9999</v>
      </c>
      <c r="BK115">
        <f t="shared" si="215"/>
        <v>9999</v>
      </c>
      <c r="BL115">
        <f t="shared" si="215"/>
        <v>9999</v>
      </c>
      <c r="BM115">
        <f t="shared" si="215"/>
        <v>9999</v>
      </c>
      <c r="BN115">
        <f t="shared" si="215"/>
        <v>9999</v>
      </c>
      <c r="BO115">
        <f t="shared" si="215"/>
        <v>9999</v>
      </c>
      <c r="BP115">
        <f t="shared" si="215"/>
        <v>9999</v>
      </c>
      <c r="BQ115">
        <f t="shared" si="215"/>
        <v>9999</v>
      </c>
    </row>
    <row r="116" spans="1:69" x14ac:dyDescent="0.35">
      <c r="A116" t="str">
        <f>'Techs-Fuels Updated'!D73</f>
        <v>MEPHYRRNI0</v>
      </c>
      <c r="B116" s="17">
        <f>'Techs-Fuels Updated'!X73</f>
        <v>0.66</v>
      </c>
      <c r="C116" s="302">
        <f>'Techs-Fuels Updated'!Y73</f>
        <v>9999</v>
      </c>
      <c r="D116" s="1" t="str">
        <f t="shared" si="202"/>
        <v>[region,MEPHYRRNI0,*,*]:</v>
      </c>
      <c r="E116" s="17">
        <f t="shared" si="203"/>
        <v>0.66</v>
      </c>
      <c r="F116">
        <f t="shared" ref="F116:AD116" si="216">E116</f>
        <v>0.66</v>
      </c>
      <c r="G116">
        <f t="shared" si="216"/>
        <v>0.66</v>
      </c>
      <c r="H116">
        <f t="shared" si="216"/>
        <v>0.66</v>
      </c>
      <c r="I116">
        <f t="shared" si="216"/>
        <v>0.66</v>
      </c>
      <c r="J116">
        <f t="shared" si="216"/>
        <v>0.66</v>
      </c>
      <c r="K116">
        <f t="shared" si="216"/>
        <v>0.66</v>
      </c>
      <c r="L116">
        <f t="shared" si="216"/>
        <v>0.66</v>
      </c>
      <c r="M116">
        <f t="shared" si="216"/>
        <v>0.66</v>
      </c>
      <c r="N116">
        <f t="shared" si="216"/>
        <v>0.66</v>
      </c>
      <c r="O116">
        <f t="shared" si="216"/>
        <v>0.66</v>
      </c>
      <c r="P116">
        <f t="shared" si="216"/>
        <v>0.66</v>
      </c>
      <c r="Q116">
        <f t="shared" si="216"/>
        <v>0.66</v>
      </c>
      <c r="R116">
        <f t="shared" si="216"/>
        <v>0.66</v>
      </c>
      <c r="S116">
        <f t="shared" si="216"/>
        <v>0.66</v>
      </c>
      <c r="T116">
        <f t="shared" si="216"/>
        <v>0.66</v>
      </c>
      <c r="U116">
        <f t="shared" si="216"/>
        <v>0.66</v>
      </c>
      <c r="V116">
        <f t="shared" si="216"/>
        <v>0.66</v>
      </c>
      <c r="W116">
        <f t="shared" si="216"/>
        <v>0.66</v>
      </c>
      <c r="X116">
        <f t="shared" si="216"/>
        <v>0.66</v>
      </c>
      <c r="Y116">
        <f t="shared" si="216"/>
        <v>0.66</v>
      </c>
      <c r="Z116">
        <f t="shared" si="216"/>
        <v>0.66</v>
      </c>
      <c r="AA116">
        <f t="shared" si="216"/>
        <v>0.66</v>
      </c>
      <c r="AB116">
        <f t="shared" si="216"/>
        <v>0.66</v>
      </c>
      <c r="AC116">
        <f t="shared" si="216"/>
        <v>0.66</v>
      </c>
      <c r="AD116">
        <f t="shared" si="216"/>
        <v>0.66</v>
      </c>
      <c r="AE116">
        <f t="shared" si="190"/>
        <v>0.66</v>
      </c>
      <c r="AF116">
        <f t="shared" si="191"/>
        <v>0.66</v>
      </c>
      <c r="AG116">
        <f t="shared" si="192"/>
        <v>0.66</v>
      </c>
      <c r="AH116">
        <f t="shared" si="193"/>
        <v>0.66</v>
      </c>
      <c r="AI116">
        <f t="shared" si="194"/>
        <v>0.66</v>
      </c>
      <c r="AJ116">
        <f t="shared" si="195"/>
        <v>0.66</v>
      </c>
      <c r="AK116">
        <f t="shared" si="196"/>
        <v>0.66</v>
      </c>
      <c r="AL116">
        <f t="shared" si="197"/>
        <v>0.66</v>
      </c>
      <c r="AM116">
        <f t="shared" si="198"/>
        <v>0.66</v>
      </c>
      <c r="AN116">
        <f t="shared" si="199"/>
        <v>0.66</v>
      </c>
      <c r="AR116" s="302">
        <f t="shared" si="200"/>
        <v>9999</v>
      </c>
      <c r="AS116">
        <f t="shared" ref="AS116:BQ116" si="217">AR116</f>
        <v>9999</v>
      </c>
      <c r="AT116">
        <f t="shared" si="217"/>
        <v>9999</v>
      </c>
      <c r="AU116">
        <f t="shared" si="217"/>
        <v>9999</v>
      </c>
      <c r="AV116">
        <f t="shared" si="217"/>
        <v>9999</v>
      </c>
      <c r="AW116">
        <f t="shared" si="217"/>
        <v>9999</v>
      </c>
      <c r="AX116">
        <f t="shared" si="217"/>
        <v>9999</v>
      </c>
      <c r="AY116">
        <f t="shared" si="217"/>
        <v>9999</v>
      </c>
      <c r="AZ116">
        <f t="shared" si="217"/>
        <v>9999</v>
      </c>
      <c r="BA116">
        <f t="shared" si="217"/>
        <v>9999</v>
      </c>
      <c r="BB116">
        <f t="shared" si="217"/>
        <v>9999</v>
      </c>
      <c r="BC116">
        <f t="shared" si="217"/>
        <v>9999</v>
      </c>
      <c r="BD116">
        <f t="shared" si="217"/>
        <v>9999</v>
      </c>
      <c r="BE116">
        <f t="shared" si="217"/>
        <v>9999</v>
      </c>
      <c r="BF116">
        <f t="shared" si="217"/>
        <v>9999</v>
      </c>
      <c r="BG116">
        <f t="shared" si="217"/>
        <v>9999</v>
      </c>
      <c r="BH116">
        <f t="shared" si="217"/>
        <v>9999</v>
      </c>
      <c r="BI116">
        <f t="shared" si="217"/>
        <v>9999</v>
      </c>
      <c r="BJ116">
        <f t="shared" si="217"/>
        <v>9999</v>
      </c>
      <c r="BK116">
        <f t="shared" si="217"/>
        <v>9999</v>
      </c>
      <c r="BL116">
        <f t="shared" si="217"/>
        <v>9999</v>
      </c>
      <c r="BM116">
        <f t="shared" si="217"/>
        <v>9999</v>
      </c>
      <c r="BN116">
        <f t="shared" si="217"/>
        <v>9999</v>
      </c>
      <c r="BO116">
        <f t="shared" si="217"/>
        <v>9999</v>
      </c>
      <c r="BP116">
        <f t="shared" si="217"/>
        <v>9999</v>
      </c>
      <c r="BQ116">
        <f t="shared" si="217"/>
        <v>9999</v>
      </c>
    </row>
    <row r="117" spans="1:69" x14ac:dyDescent="0.35">
      <c r="A117" t="str">
        <f>'Techs-Fuels Updated'!D74</f>
        <v>MEPSOU1NO0</v>
      </c>
      <c r="B117" s="17">
        <f>'Techs-Fuels Updated'!X74</f>
        <v>9</v>
      </c>
      <c r="C117" s="302">
        <f>'Techs-Fuels Updated'!Y74</f>
        <v>99999</v>
      </c>
      <c r="D117" s="1" t="str">
        <f t="shared" si="202"/>
        <v>[region,MEPSOU1NO0,*,*]:</v>
      </c>
      <c r="E117" s="17">
        <f t="shared" si="203"/>
        <v>9</v>
      </c>
      <c r="F117">
        <f t="shared" ref="F117:AD117" si="218">E117</f>
        <v>9</v>
      </c>
      <c r="G117">
        <f t="shared" si="218"/>
        <v>9</v>
      </c>
      <c r="H117">
        <f t="shared" si="218"/>
        <v>9</v>
      </c>
      <c r="I117">
        <f t="shared" si="218"/>
        <v>9</v>
      </c>
      <c r="J117">
        <f t="shared" si="218"/>
        <v>9</v>
      </c>
      <c r="K117">
        <f t="shared" si="218"/>
        <v>9</v>
      </c>
      <c r="L117">
        <f t="shared" si="218"/>
        <v>9</v>
      </c>
      <c r="M117">
        <f t="shared" si="218"/>
        <v>9</v>
      </c>
      <c r="N117">
        <f t="shared" si="218"/>
        <v>9</v>
      </c>
      <c r="O117">
        <f t="shared" si="218"/>
        <v>9</v>
      </c>
      <c r="P117">
        <f t="shared" si="218"/>
        <v>9</v>
      </c>
      <c r="Q117">
        <f t="shared" si="218"/>
        <v>9</v>
      </c>
      <c r="R117">
        <f t="shared" si="218"/>
        <v>9</v>
      </c>
      <c r="S117">
        <f t="shared" si="218"/>
        <v>9</v>
      </c>
      <c r="T117">
        <f t="shared" si="218"/>
        <v>9</v>
      </c>
      <c r="U117">
        <f t="shared" si="218"/>
        <v>9</v>
      </c>
      <c r="V117">
        <f t="shared" si="218"/>
        <v>9</v>
      </c>
      <c r="W117">
        <f t="shared" si="218"/>
        <v>9</v>
      </c>
      <c r="X117">
        <f t="shared" si="218"/>
        <v>9</v>
      </c>
      <c r="Y117">
        <f t="shared" si="218"/>
        <v>9</v>
      </c>
      <c r="Z117">
        <f t="shared" si="218"/>
        <v>9</v>
      </c>
      <c r="AA117">
        <f t="shared" si="218"/>
        <v>9</v>
      </c>
      <c r="AB117">
        <f t="shared" si="218"/>
        <v>9</v>
      </c>
      <c r="AC117">
        <f t="shared" si="218"/>
        <v>9</v>
      </c>
      <c r="AD117">
        <f t="shared" si="218"/>
        <v>9</v>
      </c>
      <c r="AE117">
        <f t="shared" si="190"/>
        <v>9</v>
      </c>
      <c r="AF117">
        <f t="shared" si="191"/>
        <v>9</v>
      </c>
      <c r="AG117">
        <f t="shared" si="192"/>
        <v>9</v>
      </c>
      <c r="AH117">
        <f t="shared" si="193"/>
        <v>9</v>
      </c>
      <c r="AI117">
        <f t="shared" si="194"/>
        <v>9</v>
      </c>
      <c r="AJ117">
        <f t="shared" si="195"/>
        <v>9</v>
      </c>
      <c r="AK117">
        <f t="shared" si="196"/>
        <v>9</v>
      </c>
      <c r="AL117">
        <f t="shared" si="197"/>
        <v>9</v>
      </c>
      <c r="AM117">
        <f t="shared" si="198"/>
        <v>9</v>
      </c>
      <c r="AN117">
        <f t="shared" si="199"/>
        <v>9</v>
      </c>
      <c r="AR117" s="302">
        <f t="shared" si="200"/>
        <v>99999</v>
      </c>
      <c r="AS117">
        <f t="shared" ref="AS117:BQ117" si="219">AR117</f>
        <v>99999</v>
      </c>
      <c r="AT117">
        <f t="shared" si="219"/>
        <v>99999</v>
      </c>
      <c r="AU117">
        <f t="shared" si="219"/>
        <v>99999</v>
      </c>
      <c r="AV117">
        <f t="shared" si="219"/>
        <v>99999</v>
      </c>
      <c r="AW117">
        <f t="shared" si="219"/>
        <v>99999</v>
      </c>
      <c r="AX117">
        <f t="shared" si="219"/>
        <v>99999</v>
      </c>
      <c r="AY117">
        <f t="shared" si="219"/>
        <v>99999</v>
      </c>
      <c r="AZ117">
        <f t="shared" si="219"/>
        <v>99999</v>
      </c>
      <c r="BA117">
        <f t="shared" si="219"/>
        <v>99999</v>
      </c>
      <c r="BB117">
        <f t="shared" si="219"/>
        <v>99999</v>
      </c>
      <c r="BC117">
        <f t="shared" si="219"/>
        <v>99999</v>
      </c>
      <c r="BD117">
        <f t="shared" si="219"/>
        <v>99999</v>
      </c>
      <c r="BE117">
        <f t="shared" si="219"/>
        <v>99999</v>
      </c>
      <c r="BF117">
        <f t="shared" si="219"/>
        <v>99999</v>
      </c>
      <c r="BG117">
        <f t="shared" si="219"/>
        <v>99999</v>
      </c>
      <c r="BH117">
        <f t="shared" si="219"/>
        <v>99999</v>
      </c>
      <c r="BI117">
        <f t="shared" si="219"/>
        <v>99999</v>
      </c>
      <c r="BJ117">
        <f t="shared" si="219"/>
        <v>99999</v>
      </c>
      <c r="BK117">
        <f t="shared" si="219"/>
        <v>99999</v>
      </c>
      <c r="BL117">
        <f t="shared" si="219"/>
        <v>99999</v>
      </c>
      <c r="BM117">
        <f t="shared" si="219"/>
        <v>99999</v>
      </c>
      <c r="BN117">
        <f t="shared" si="219"/>
        <v>99999</v>
      </c>
      <c r="BO117">
        <f t="shared" si="219"/>
        <v>99999</v>
      </c>
      <c r="BP117">
        <f t="shared" si="219"/>
        <v>99999</v>
      </c>
      <c r="BQ117">
        <f t="shared" si="219"/>
        <v>99999</v>
      </c>
    </row>
    <row r="118" spans="1:69" x14ac:dyDescent="0.35">
      <c r="A118" t="str">
        <f>'Techs-Fuels Updated'!D75</f>
        <v>MEPSOU1NI0</v>
      </c>
      <c r="B118" s="17">
        <f>'Techs-Fuels Updated'!X75</f>
        <v>9</v>
      </c>
      <c r="C118" s="302">
        <f>'Techs-Fuels Updated'!Y75</f>
        <v>99999</v>
      </c>
      <c r="D118" s="1" t="str">
        <f t="shared" si="202"/>
        <v>[region,MEPSOU1NI0,*,*]:</v>
      </c>
      <c r="E118" s="17">
        <f t="shared" si="203"/>
        <v>9</v>
      </c>
      <c r="F118">
        <f t="shared" ref="F118:AD118" si="220">E118</f>
        <v>9</v>
      </c>
      <c r="G118">
        <f t="shared" si="220"/>
        <v>9</v>
      </c>
      <c r="H118">
        <f t="shared" si="220"/>
        <v>9</v>
      </c>
      <c r="I118">
        <f t="shared" si="220"/>
        <v>9</v>
      </c>
      <c r="J118">
        <f t="shared" si="220"/>
        <v>9</v>
      </c>
      <c r="K118">
        <f t="shared" si="220"/>
        <v>9</v>
      </c>
      <c r="L118">
        <f t="shared" si="220"/>
        <v>9</v>
      </c>
      <c r="M118">
        <f t="shared" si="220"/>
        <v>9</v>
      </c>
      <c r="N118">
        <f t="shared" si="220"/>
        <v>9</v>
      </c>
      <c r="O118">
        <f t="shared" si="220"/>
        <v>9</v>
      </c>
      <c r="P118">
        <f t="shared" si="220"/>
        <v>9</v>
      </c>
      <c r="Q118">
        <f t="shared" si="220"/>
        <v>9</v>
      </c>
      <c r="R118">
        <f t="shared" si="220"/>
        <v>9</v>
      </c>
      <c r="S118">
        <f t="shared" si="220"/>
        <v>9</v>
      </c>
      <c r="T118">
        <f t="shared" si="220"/>
        <v>9</v>
      </c>
      <c r="U118">
        <f t="shared" si="220"/>
        <v>9</v>
      </c>
      <c r="V118">
        <f t="shared" si="220"/>
        <v>9</v>
      </c>
      <c r="W118">
        <f t="shared" si="220"/>
        <v>9</v>
      </c>
      <c r="X118">
        <f t="shared" si="220"/>
        <v>9</v>
      </c>
      <c r="Y118">
        <f t="shared" si="220"/>
        <v>9</v>
      </c>
      <c r="Z118">
        <f t="shared" si="220"/>
        <v>9</v>
      </c>
      <c r="AA118">
        <f t="shared" si="220"/>
        <v>9</v>
      </c>
      <c r="AB118">
        <f t="shared" si="220"/>
        <v>9</v>
      </c>
      <c r="AC118">
        <f t="shared" si="220"/>
        <v>9</v>
      </c>
      <c r="AD118">
        <f t="shared" si="220"/>
        <v>9</v>
      </c>
      <c r="AE118">
        <f t="shared" si="190"/>
        <v>9</v>
      </c>
      <c r="AF118">
        <f t="shared" si="191"/>
        <v>9</v>
      </c>
      <c r="AG118">
        <f t="shared" si="192"/>
        <v>9</v>
      </c>
      <c r="AH118">
        <f t="shared" si="193"/>
        <v>9</v>
      </c>
      <c r="AI118">
        <f t="shared" si="194"/>
        <v>9</v>
      </c>
      <c r="AJ118">
        <f t="shared" si="195"/>
        <v>9</v>
      </c>
      <c r="AK118">
        <f t="shared" si="196"/>
        <v>9</v>
      </c>
      <c r="AL118">
        <f t="shared" si="197"/>
        <v>9</v>
      </c>
      <c r="AM118">
        <f t="shared" si="198"/>
        <v>9</v>
      </c>
      <c r="AN118">
        <f t="shared" si="199"/>
        <v>9</v>
      </c>
      <c r="AR118" s="302">
        <f t="shared" si="200"/>
        <v>99999</v>
      </c>
      <c r="AS118">
        <f t="shared" ref="AS118:BQ118" si="221">AR118</f>
        <v>99999</v>
      </c>
      <c r="AT118">
        <f t="shared" si="221"/>
        <v>99999</v>
      </c>
      <c r="AU118">
        <f t="shared" si="221"/>
        <v>99999</v>
      </c>
      <c r="AV118">
        <f t="shared" si="221"/>
        <v>99999</v>
      </c>
      <c r="AW118">
        <f t="shared" si="221"/>
        <v>99999</v>
      </c>
      <c r="AX118">
        <f t="shared" si="221"/>
        <v>99999</v>
      </c>
      <c r="AY118">
        <f t="shared" si="221"/>
        <v>99999</v>
      </c>
      <c r="AZ118">
        <f t="shared" si="221"/>
        <v>99999</v>
      </c>
      <c r="BA118">
        <f t="shared" si="221"/>
        <v>99999</v>
      </c>
      <c r="BB118">
        <f t="shared" si="221"/>
        <v>99999</v>
      </c>
      <c r="BC118">
        <f t="shared" si="221"/>
        <v>99999</v>
      </c>
      <c r="BD118">
        <f t="shared" si="221"/>
        <v>99999</v>
      </c>
      <c r="BE118">
        <f t="shared" si="221"/>
        <v>99999</v>
      </c>
      <c r="BF118">
        <f t="shared" si="221"/>
        <v>99999</v>
      </c>
      <c r="BG118">
        <f t="shared" si="221"/>
        <v>99999</v>
      </c>
      <c r="BH118">
        <f t="shared" si="221"/>
        <v>99999</v>
      </c>
      <c r="BI118">
        <f t="shared" si="221"/>
        <v>99999</v>
      </c>
      <c r="BJ118">
        <f t="shared" si="221"/>
        <v>99999</v>
      </c>
      <c r="BK118">
        <f t="shared" si="221"/>
        <v>99999</v>
      </c>
      <c r="BL118">
        <f t="shared" si="221"/>
        <v>99999</v>
      </c>
      <c r="BM118">
        <f t="shared" si="221"/>
        <v>99999</v>
      </c>
      <c r="BN118">
        <f t="shared" si="221"/>
        <v>99999</v>
      </c>
      <c r="BO118">
        <f t="shared" si="221"/>
        <v>99999</v>
      </c>
      <c r="BP118">
        <f t="shared" si="221"/>
        <v>99999</v>
      </c>
      <c r="BQ118">
        <f t="shared" si="221"/>
        <v>99999</v>
      </c>
    </row>
    <row r="119" spans="1:69" x14ac:dyDescent="0.35">
      <c r="A119" t="str">
        <f>'Techs-Fuels Updated'!D76</f>
        <v>MEPCOSCHO0</v>
      </c>
      <c r="B119" s="17" t="str">
        <f>'Techs-Fuels Updated'!X76</f>
        <v>Costs on imports</v>
      </c>
      <c r="C119" s="302">
        <f>'Techs-Fuels Updated'!Y76</f>
        <v>9999</v>
      </c>
      <c r="D119" s="1" t="str">
        <f t="shared" si="202"/>
        <v>[region,MEPCOSCHO0,*,*]:</v>
      </c>
      <c r="E119" s="17" t="str">
        <f t="shared" si="203"/>
        <v>Costs on imports</v>
      </c>
      <c r="F119" t="str">
        <f t="shared" ref="F119:AD119" si="222">E119</f>
        <v>Costs on imports</v>
      </c>
      <c r="G119" t="str">
        <f t="shared" si="222"/>
        <v>Costs on imports</v>
      </c>
      <c r="H119" t="str">
        <f t="shared" si="222"/>
        <v>Costs on imports</v>
      </c>
      <c r="I119" t="str">
        <f t="shared" si="222"/>
        <v>Costs on imports</v>
      </c>
      <c r="J119" t="str">
        <f t="shared" si="222"/>
        <v>Costs on imports</v>
      </c>
      <c r="K119" t="str">
        <f t="shared" si="222"/>
        <v>Costs on imports</v>
      </c>
      <c r="L119" t="str">
        <f t="shared" si="222"/>
        <v>Costs on imports</v>
      </c>
      <c r="M119" t="str">
        <f t="shared" si="222"/>
        <v>Costs on imports</v>
      </c>
      <c r="N119" t="str">
        <f t="shared" si="222"/>
        <v>Costs on imports</v>
      </c>
      <c r="O119" t="str">
        <f t="shared" si="222"/>
        <v>Costs on imports</v>
      </c>
      <c r="P119" t="str">
        <f t="shared" si="222"/>
        <v>Costs on imports</v>
      </c>
      <c r="Q119" t="str">
        <f t="shared" si="222"/>
        <v>Costs on imports</v>
      </c>
      <c r="R119" t="str">
        <f t="shared" si="222"/>
        <v>Costs on imports</v>
      </c>
      <c r="S119" t="str">
        <f t="shared" si="222"/>
        <v>Costs on imports</v>
      </c>
      <c r="T119" t="str">
        <f t="shared" si="222"/>
        <v>Costs on imports</v>
      </c>
      <c r="U119" t="str">
        <f t="shared" si="222"/>
        <v>Costs on imports</v>
      </c>
      <c r="V119" t="str">
        <f t="shared" si="222"/>
        <v>Costs on imports</v>
      </c>
      <c r="W119" t="str">
        <f t="shared" si="222"/>
        <v>Costs on imports</v>
      </c>
      <c r="X119" t="str">
        <f t="shared" si="222"/>
        <v>Costs on imports</v>
      </c>
      <c r="Y119" t="str">
        <f t="shared" si="222"/>
        <v>Costs on imports</v>
      </c>
      <c r="Z119" t="str">
        <f t="shared" si="222"/>
        <v>Costs on imports</v>
      </c>
      <c r="AA119" t="str">
        <f t="shared" si="222"/>
        <v>Costs on imports</v>
      </c>
      <c r="AB119" t="str">
        <f t="shared" si="222"/>
        <v>Costs on imports</v>
      </c>
      <c r="AC119" t="str">
        <f t="shared" si="222"/>
        <v>Costs on imports</v>
      </c>
      <c r="AD119" t="str">
        <f t="shared" si="222"/>
        <v>Costs on imports</v>
      </c>
      <c r="AE119" t="str">
        <f t="shared" si="190"/>
        <v>Costs on imports</v>
      </c>
      <c r="AF119" t="str">
        <f t="shared" si="191"/>
        <v>Costs on imports</v>
      </c>
      <c r="AG119" t="str">
        <f t="shared" si="192"/>
        <v>Costs on imports</v>
      </c>
      <c r="AH119" t="str">
        <f t="shared" si="193"/>
        <v>Costs on imports</v>
      </c>
      <c r="AI119" t="str">
        <f t="shared" si="194"/>
        <v>Costs on imports</v>
      </c>
      <c r="AJ119" t="str">
        <f t="shared" si="195"/>
        <v>Costs on imports</v>
      </c>
      <c r="AK119" t="str">
        <f t="shared" si="196"/>
        <v>Costs on imports</v>
      </c>
      <c r="AL119" t="str">
        <f t="shared" si="197"/>
        <v>Costs on imports</v>
      </c>
      <c r="AM119" t="str">
        <f t="shared" si="198"/>
        <v>Costs on imports</v>
      </c>
      <c r="AN119" t="str">
        <f t="shared" si="199"/>
        <v>Costs on imports</v>
      </c>
      <c r="AR119" s="302">
        <f t="shared" si="200"/>
        <v>9999</v>
      </c>
      <c r="AS119">
        <f t="shared" ref="AS119:BQ119" si="223">AR119</f>
        <v>9999</v>
      </c>
      <c r="AT119">
        <f t="shared" si="223"/>
        <v>9999</v>
      </c>
      <c r="AU119">
        <f t="shared" si="223"/>
        <v>9999</v>
      </c>
      <c r="AV119">
        <f t="shared" si="223"/>
        <v>9999</v>
      </c>
      <c r="AW119">
        <f t="shared" si="223"/>
        <v>9999</v>
      </c>
      <c r="AX119">
        <f t="shared" si="223"/>
        <v>9999</v>
      </c>
      <c r="AY119">
        <f t="shared" si="223"/>
        <v>9999</v>
      </c>
      <c r="AZ119">
        <f t="shared" si="223"/>
        <v>9999</v>
      </c>
      <c r="BA119">
        <f t="shared" si="223"/>
        <v>9999</v>
      </c>
      <c r="BB119">
        <f t="shared" si="223"/>
        <v>9999</v>
      </c>
      <c r="BC119">
        <f t="shared" si="223"/>
        <v>9999</v>
      </c>
      <c r="BD119">
        <f t="shared" si="223"/>
        <v>9999</v>
      </c>
      <c r="BE119">
        <f t="shared" si="223"/>
        <v>9999</v>
      </c>
      <c r="BF119">
        <f t="shared" si="223"/>
        <v>9999</v>
      </c>
      <c r="BG119">
        <f t="shared" si="223"/>
        <v>9999</v>
      </c>
      <c r="BH119">
        <f t="shared" si="223"/>
        <v>9999</v>
      </c>
      <c r="BI119">
        <f t="shared" si="223"/>
        <v>9999</v>
      </c>
      <c r="BJ119">
        <f t="shared" si="223"/>
        <v>9999</v>
      </c>
      <c r="BK119">
        <f t="shared" si="223"/>
        <v>9999</v>
      </c>
      <c r="BL119">
        <f t="shared" si="223"/>
        <v>9999</v>
      </c>
      <c r="BM119">
        <f t="shared" si="223"/>
        <v>9999</v>
      </c>
      <c r="BN119">
        <f t="shared" si="223"/>
        <v>9999</v>
      </c>
      <c r="BO119">
        <f t="shared" si="223"/>
        <v>9999</v>
      </c>
      <c r="BP119">
        <f t="shared" si="223"/>
        <v>9999</v>
      </c>
      <c r="BQ119">
        <f t="shared" si="223"/>
        <v>9999</v>
      </c>
    </row>
    <row r="120" spans="1:69" x14ac:dyDescent="0.35">
      <c r="A120" t="str">
        <f>'Techs-Fuels Updated'!D77</f>
        <v>MEPCOSCNO0</v>
      </c>
      <c r="B120" s="17" t="str">
        <f>'Techs-Fuels Updated'!X77</f>
        <v>Costs on imports</v>
      </c>
      <c r="C120" s="302">
        <f>'Techs-Fuels Updated'!Y77</f>
        <v>9999</v>
      </c>
      <c r="D120" s="1" t="str">
        <f t="shared" si="202"/>
        <v>[region,MEPCOSCNO0,*,*]:</v>
      </c>
      <c r="E120" s="17" t="str">
        <f t="shared" si="203"/>
        <v>Costs on imports</v>
      </c>
      <c r="F120" t="str">
        <f t="shared" ref="F120:AD120" si="224">E120</f>
        <v>Costs on imports</v>
      </c>
      <c r="G120" t="str">
        <f t="shared" si="224"/>
        <v>Costs on imports</v>
      </c>
      <c r="H120" t="str">
        <f t="shared" si="224"/>
        <v>Costs on imports</v>
      </c>
      <c r="I120" t="str">
        <f t="shared" si="224"/>
        <v>Costs on imports</v>
      </c>
      <c r="J120" t="str">
        <f t="shared" si="224"/>
        <v>Costs on imports</v>
      </c>
      <c r="K120" t="str">
        <f t="shared" si="224"/>
        <v>Costs on imports</v>
      </c>
      <c r="L120" t="str">
        <f t="shared" si="224"/>
        <v>Costs on imports</v>
      </c>
      <c r="M120" t="str">
        <f t="shared" si="224"/>
        <v>Costs on imports</v>
      </c>
      <c r="N120" t="str">
        <f t="shared" si="224"/>
        <v>Costs on imports</v>
      </c>
      <c r="O120" t="str">
        <f t="shared" si="224"/>
        <v>Costs on imports</v>
      </c>
      <c r="P120" t="str">
        <f t="shared" si="224"/>
        <v>Costs on imports</v>
      </c>
      <c r="Q120" t="str">
        <f t="shared" si="224"/>
        <v>Costs on imports</v>
      </c>
      <c r="R120" t="str">
        <f t="shared" si="224"/>
        <v>Costs on imports</v>
      </c>
      <c r="S120" t="str">
        <f t="shared" si="224"/>
        <v>Costs on imports</v>
      </c>
      <c r="T120" t="str">
        <f t="shared" si="224"/>
        <v>Costs on imports</v>
      </c>
      <c r="U120" t="str">
        <f t="shared" si="224"/>
        <v>Costs on imports</v>
      </c>
      <c r="V120" t="str">
        <f t="shared" si="224"/>
        <v>Costs on imports</v>
      </c>
      <c r="W120" t="str">
        <f t="shared" si="224"/>
        <v>Costs on imports</v>
      </c>
      <c r="X120" t="str">
        <f t="shared" si="224"/>
        <v>Costs on imports</v>
      </c>
      <c r="Y120" t="str">
        <f t="shared" si="224"/>
        <v>Costs on imports</v>
      </c>
      <c r="Z120" t="str">
        <f t="shared" si="224"/>
        <v>Costs on imports</v>
      </c>
      <c r="AA120" t="str">
        <f t="shared" si="224"/>
        <v>Costs on imports</v>
      </c>
      <c r="AB120" t="str">
        <f t="shared" si="224"/>
        <v>Costs on imports</v>
      </c>
      <c r="AC120" t="str">
        <f t="shared" si="224"/>
        <v>Costs on imports</v>
      </c>
      <c r="AD120" t="str">
        <f t="shared" si="224"/>
        <v>Costs on imports</v>
      </c>
      <c r="AE120" t="str">
        <f t="shared" si="190"/>
        <v>Costs on imports</v>
      </c>
      <c r="AF120" t="str">
        <f t="shared" si="191"/>
        <v>Costs on imports</v>
      </c>
      <c r="AG120" t="str">
        <f t="shared" si="192"/>
        <v>Costs on imports</v>
      </c>
      <c r="AH120" t="str">
        <f t="shared" si="193"/>
        <v>Costs on imports</v>
      </c>
      <c r="AI120" t="str">
        <f t="shared" si="194"/>
        <v>Costs on imports</v>
      </c>
      <c r="AJ120" t="str">
        <f t="shared" si="195"/>
        <v>Costs on imports</v>
      </c>
      <c r="AK120" t="str">
        <f t="shared" si="196"/>
        <v>Costs on imports</v>
      </c>
      <c r="AL120" t="str">
        <f t="shared" si="197"/>
        <v>Costs on imports</v>
      </c>
      <c r="AM120" t="str">
        <f t="shared" si="198"/>
        <v>Costs on imports</v>
      </c>
      <c r="AN120" t="str">
        <f t="shared" si="199"/>
        <v>Costs on imports</v>
      </c>
      <c r="AR120" s="302">
        <f t="shared" si="200"/>
        <v>9999</v>
      </c>
      <c r="AS120">
        <f t="shared" ref="AS120:BQ120" si="225">AR120</f>
        <v>9999</v>
      </c>
      <c r="AT120">
        <f t="shared" si="225"/>
        <v>9999</v>
      </c>
      <c r="AU120">
        <f t="shared" si="225"/>
        <v>9999</v>
      </c>
      <c r="AV120">
        <f t="shared" si="225"/>
        <v>9999</v>
      </c>
      <c r="AW120">
        <f t="shared" si="225"/>
        <v>9999</v>
      </c>
      <c r="AX120">
        <f t="shared" si="225"/>
        <v>9999</v>
      </c>
      <c r="AY120">
        <f t="shared" si="225"/>
        <v>9999</v>
      </c>
      <c r="AZ120">
        <f t="shared" si="225"/>
        <v>9999</v>
      </c>
      <c r="BA120">
        <f t="shared" si="225"/>
        <v>9999</v>
      </c>
      <c r="BB120">
        <f t="shared" si="225"/>
        <v>9999</v>
      </c>
      <c r="BC120">
        <f t="shared" si="225"/>
        <v>9999</v>
      </c>
      <c r="BD120">
        <f t="shared" si="225"/>
        <v>9999</v>
      </c>
      <c r="BE120">
        <f t="shared" si="225"/>
        <v>9999</v>
      </c>
      <c r="BF120">
        <f t="shared" si="225"/>
        <v>9999</v>
      </c>
      <c r="BG120">
        <f t="shared" si="225"/>
        <v>9999</v>
      </c>
      <c r="BH120">
        <f t="shared" si="225"/>
        <v>9999</v>
      </c>
      <c r="BI120">
        <f t="shared" si="225"/>
        <v>9999</v>
      </c>
      <c r="BJ120">
        <f t="shared" si="225"/>
        <v>9999</v>
      </c>
      <c r="BK120">
        <f t="shared" si="225"/>
        <v>9999</v>
      </c>
      <c r="BL120">
        <f t="shared" si="225"/>
        <v>9999</v>
      </c>
      <c r="BM120">
        <f t="shared" si="225"/>
        <v>9999</v>
      </c>
      <c r="BN120">
        <f t="shared" si="225"/>
        <v>9999</v>
      </c>
      <c r="BO120">
        <f t="shared" si="225"/>
        <v>9999</v>
      </c>
      <c r="BP120">
        <f t="shared" si="225"/>
        <v>9999</v>
      </c>
      <c r="BQ120">
        <f t="shared" si="225"/>
        <v>9999</v>
      </c>
    </row>
    <row r="121" spans="1:69" x14ac:dyDescent="0.35">
      <c r="A121" t="str">
        <f>'Techs-Fuels Updated'!D78</f>
        <v>MEPCOSCNI0</v>
      </c>
      <c r="B121" s="17" t="str">
        <f>'Techs-Fuels Updated'!X78</f>
        <v>Costs on imports</v>
      </c>
      <c r="C121" s="302">
        <f>'Techs-Fuels Updated'!Y78</f>
        <v>9999</v>
      </c>
      <c r="D121" s="1" t="str">
        <f t="shared" si="202"/>
        <v>[region,MEPCOSCNI0,*,*]:</v>
      </c>
      <c r="E121" s="17" t="str">
        <f t="shared" si="203"/>
        <v>Costs on imports</v>
      </c>
      <c r="F121" t="str">
        <f t="shared" ref="F121:AD121" si="226">E121</f>
        <v>Costs on imports</v>
      </c>
      <c r="G121" t="str">
        <f t="shared" si="226"/>
        <v>Costs on imports</v>
      </c>
      <c r="H121" t="str">
        <f t="shared" si="226"/>
        <v>Costs on imports</v>
      </c>
      <c r="I121" t="str">
        <f t="shared" si="226"/>
        <v>Costs on imports</v>
      </c>
      <c r="J121" t="str">
        <f t="shared" si="226"/>
        <v>Costs on imports</v>
      </c>
      <c r="K121" t="str">
        <f t="shared" si="226"/>
        <v>Costs on imports</v>
      </c>
      <c r="L121" t="str">
        <f t="shared" si="226"/>
        <v>Costs on imports</v>
      </c>
      <c r="M121" t="str">
        <f t="shared" si="226"/>
        <v>Costs on imports</v>
      </c>
      <c r="N121" t="str">
        <f t="shared" si="226"/>
        <v>Costs on imports</v>
      </c>
      <c r="O121" t="str">
        <f t="shared" si="226"/>
        <v>Costs on imports</v>
      </c>
      <c r="P121" t="str">
        <f t="shared" si="226"/>
        <v>Costs on imports</v>
      </c>
      <c r="Q121" t="str">
        <f t="shared" si="226"/>
        <v>Costs on imports</v>
      </c>
      <c r="R121" t="str">
        <f t="shared" si="226"/>
        <v>Costs on imports</v>
      </c>
      <c r="S121" t="str">
        <f t="shared" si="226"/>
        <v>Costs on imports</v>
      </c>
      <c r="T121" t="str">
        <f t="shared" si="226"/>
        <v>Costs on imports</v>
      </c>
      <c r="U121" t="str">
        <f t="shared" si="226"/>
        <v>Costs on imports</v>
      </c>
      <c r="V121" t="str">
        <f t="shared" si="226"/>
        <v>Costs on imports</v>
      </c>
      <c r="W121" t="str">
        <f t="shared" si="226"/>
        <v>Costs on imports</v>
      </c>
      <c r="X121" t="str">
        <f t="shared" si="226"/>
        <v>Costs on imports</v>
      </c>
      <c r="Y121" t="str">
        <f t="shared" si="226"/>
        <v>Costs on imports</v>
      </c>
      <c r="Z121" t="str">
        <f t="shared" si="226"/>
        <v>Costs on imports</v>
      </c>
      <c r="AA121" t="str">
        <f t="shared" si="226"/>
        <v>Costs on imports</v>
      </c>
      <c r="AB121" t="str">
        <f t="shared" si="226"/>
        <v>Costs on imports</v>
      </c>
      <c r="AC121" t="str">
        <f t="shared" si="226"/>
        <v>Costs on imports</v>
      </c>
      <c r="AD121" t="str">
        <f t="shared" si="226"/>
        <v>Costs on imports</v>
      </c>
      <c r="AE121" t="str">
        <f t="shared" si="190"/>
        <v>Costs on imports</v>
      </c>
      <c r="AF121" t="str">
        <f t="shared" si="191"/>
        <v>Costs on imports</v>
      </c>
      <c r="AG121" t="str">
        <f t="shared" si="192"/>
        <v>Costs on imports</v>
      </c>
      <c r="AH121" t="str">
        <f t="shared" si="193"/>
        <v>Costs on imports</v>
      </c>
      <c r="AI121" t="str">
        <f t="shared" si="194"/>
        <v>Costs on imports</v>
      </c>
      <c r="AJ121" t="str">
        <f t="shared" si="195"/>
        <v>Costs on imports</v>
      </c>
      <c r="AK121" t="str">
        <f t="shared" si="196"/>
        <v>Costs on imports</v>
      </c>
      <c r="AL121" t="str">
        <f t="shared" si="197"/>
        <v>Costs on imports</v>
      </c>
      <c r="AM121" t="str">
        <f t="shared" si="198"/>
        <v>Costs on imports</v>
      </c>
      <c r="AN121" t="str">
        <f t="shared" si="199"/>
        <v>Costs on imports</v>
      </c>
      <c r="AR121" s="302">
        <f t="shared" si="200"/>
        <v>9999</v>
      </c>
      <c r="AS121">
        <f t="shared" ref="AS121:BQ121" si="227">AR121</f>
        <v>9999</v>
      </c>
      <c r="AT121">
        <f t="shared" si="227"/>
        <v>9999</v>
      </c>
      <c r="AU121">
        <f t="shared" si="227"/>
        <v>9999</v>
      </c>
      <c r="AV121">
        <f t="shared" si="227"/>
        <v>9999</v>
      </c>
      <c r="AW121">
        <f t="shared" si="227"/>
        <v>9999</v>
      </c>
      <c r="AX121">
        <f t="shared" si="227"/>
        <v>9999</v>
      </c>
      <c r="AY121">
        <f t="shared" si="227"/>
        <v>9999</v>
      </c>
      <c r="AZ121">
        <f t="shared" si="227"/>
        <v>9999</v>
      </c>
      <c r="BA121">
        <f t="shared" si="227"/>
        <v>9999</v>
      </c>
      <c r="BB121">
        <f t="shared" si="227"/>
        <v>9999</v>
      </c>
      <c r="BC121">
        <f t="shared" si="227"/>
        <v>9999</v>
      </c>
      <c r="BD121">
        <f t="shared" si="227"/>
        <v>9999</v>
      </c>
      <c r="BE121">
        <f t="shared" si="227"/>
        <v>9999</v>
      </c>
      <c r="BF121">
        <f t="shared" si="227"/>
        <v>9999</v>
      </c>
      <c r="BG121">
        <f t="shared" si="227"/>
        <v>9999</v>
      </c>
      <c r="BH121">
        <f t="shared" si="227"/>
        <v>9999</v>
      </c>
      <c r="BI121">
        <f t="shared" si="227"/>
        <v>9999</v>
      </c>
      <c r="BJ121">
        <f t="shared" si="227"/>
        <v>9999</v>
      </c>
      <c r="BK121">
        <f t="shared" si="227"/>
        <v>9999</v>
      </c>
      <c r="BL121">
        <f t="shared" si="227"/>
        <v>9999</v>
      </c>
      <c r="BM121">
        <f t="shared" si="227"/>
        <v>9999</v>
      </c>
      <c r="BN121">
        <f t="shared" si="227"/>
        <v>9999</v>
      </c>
      <c r="BO121">
        <f t="shared" si="227"/>
        <v>9999</v>
      </c>
      <c r="BP121">
        <f t="shared" si="227"/>
        <v>9999</v>
      </c>
      <c r="BQ121">
        <f t="shared" si="227"/>
        <v>9999</v>
      </c>
    </row>
    <row r="122" spans="1:69" x14ac:dyDescent="0.35">
      <c r="A122" t="str">
        <f>'Techs-Fuels Updated'!D79</f>
        <v>MEPWI30NI0</v>
      </c>
      <c r="B122" s="17">
        <f>'Techs-Fuels Updated'!X79</f>
        <v>21.91</v>
      </c>
      <c r="C122" s="302">
        <f>'Techs-Fuels Updated'!Y79</f>
        <v>99999</v>
      </c>
      <c r="D122" s="1" t="str">
        <f t="shared" si="202"/>
        <v>[region,MEPWI30NI0,*,*]:</v>
      </c>
      <c r="E122" s="17">
        <f>B122</f>
        <v>21.91</v>
      </c>
      <c r="F122">
        <f t="shared" ref="F122:AD122" si="228">E122</f>
        <v>21.91</v>
      </c>
      <c r="G122">
        <f t="shared" si="228"/>
        <v>21.91</v>
      </c>
      <c r="H122">
        <f t="shared" si="228"/>
        <v>21.91</v>
      </c>
      <c r="I122">
        <f t="shared" si="228"/>
        <v>21.91</v>
      </c>
      <c r="J122">
        <f t="shared" si="228"/>
        <v>21.91</v>
      </c>
      <c r="K122">
        <f t="shared" si="228"/>
        <v>21.91</v>
      </c>
      <c r="L122">
        <f t="shared" si="228"/>
        <v>21.91</v>
      </c>
      <c r="M122">
        <f t="shared" si="228"/>
        <v>21.91</v>
      </c>
      <c r="N122">
        <f t="shared" si="228"/>
        <v>21.91</v>
      </c>
      <c r="O122">
        <f t="shared" si="228"/>
        <v>21.91</v>
      </c>
      <c r="P122">
        <f t="shared" si="228"/>
        <v>21.91</v>
      </c>
      <c r="Q122">
        <f t="shared" si="228"/>
        <v>21.91</v>
      </c>
      <c r="R122">
        <f t="shared" si="228"/>
        <v>21.91</v>
      </c>
      <c r="S122">
        <f t="shared" si="228"/>
        <v>21.91</v>
      </c>
      <c r="T122">
        <f t="shared" si="228"/>
        <v>21.91</v>
      </c>
      <c r="U122">
        <f t="shared" si="228"/>
        <v>21.91</v>
      </c>
      <c r="V122">
        <f t="shared" si="228"/>
        <v>21.91</v>
      </c>
      <c r="W122">
        <f t="shared" si="228"/>
        <v>21.91</v>
      </c>
      <c r="X122">
        <f t="shared" si="228"/>
        <v>21.91</v>
      </c>
      <c r="Y122">
        <f t="shared" si="228"/>
        <v>21.91</v>
      </c>
      <c r="Z122">
        <f t="shared" si="228"/>
        <v>21.91</v>
      </c>
      <c r="AA122">
        <f t="shared" si="228"/>
        <v>21.91</v>
      </c>
      <c r="AB122">
        <f t="shared" si="228"/>
        <v>21.91</v>
      </c>
      <c r="AC122">
        <f t="shared" si="228"/>
        <v>21.91</v>
      </c>
      <c r="AD122">
        <f t="shared" si="228"/>
        <v>21.91</v>
      </c>
      <c r="AE122">
        <f t="shared" si="190"/>
        <v>21.91</v>
      </c>
      <c r="AF122">
        <f t="shared" si="191"/>
        <v>21.91</v>
      </c>
      <c r="AG122">
        <f t="shared" si="192"/>
        <v>21.91</v>
      </c>
      <c r="AH122">
        <f t="shared" si="193"/>
        <v>21.91</v>
      </c>
      <c r="AI122">
        <f t="shared" si="194"/>
        <v>21.91</v>
      </c>
      <c r="AJ122">
        <f t="shared" si="195"/>
        <v>21.91</v>
      </c>
      <c r="AK122">
        <f t="shared" si="196"/>
        <v>21.91</v>
      </c>
      <c r="AL122">
        <f t="shared" si="197"/>
        <v>21.91</v>
      </c>
      <c r="AM122">
        <f t="shared" si="198"/>
        <v>21.91</v>
      </c>
      <c r="AN122">
        <f t="shared" si="199"/>
        <v>21.91</v>
      </c>
      <c r="AR122" s="302">
        <f t="shared" si="200"/>
        <v>99999</v>
      </c>
      <c r="AS122">
        <f t="shared" ref="AS122:BQ122" si="229">AR122</f>
        <v>99999</v>
      </c>
      <c r="AT122">
        <f t="shared" si="229"/>
        <v>99999</v>
      </c>
      <c r="AU122">
        <f t="shared" si="229"/>
        <v>99999</v>
      </c>
      <c r="AV122">
        <f t="shared" si="229"/>
        <v>99999</v>
      </c>
      <c r="AW122">
        <f t="shared" si="229"/>
        <v>99999</v>
      </c>
      <c r="AX122">
        <f t="shared" si="229"/>
        <v>99999</v>
      </c>
      <c r="AY122">
        <f t="shared" si="229"/>
        <v>99999</v>
      </c>
      <c r="AZ122">
        <f t="shared" si="229"/>
        <v>99999</v>
      </c>
      <c r="BA122">
        <f t="shared" si="229"/>
        <v>99999</v>
      </c>
      <c r="BB122">
        <f t="shared" si="229"/>
        <v>99999</v>
      </c>
      <c r="BC122">
        <f t="shared" si="229"/>
        <v>99999</v>
      </c>
      <c r="BD122">
        <f t="shared" si="229"/>
        <v>99999</v>
      </c>
      <c r="BE122">
        <f t="shared" si="229"/>
        <v>99999</v>
      </c>
      <c r="BF122">
        <f t="shared" si="229"/>
        <v>99999</v>
      </c>
      <c r="BG122">
        <f t="shared" si="229"/>
        <v>99999</v>
      </c>
      <c r="BH122">
        <f t="shared" si="229"/>
        <v>99999</v>
      </c>
      <c r="BI122">
        <f t="shared" si="229"/>
        <v>99999</v>
      </c>
      <c r="BJ122">
        <f t="shared" si="229"/>
        <v>99999</v>
      </c>
      <c r="BK122">
        <f t="shared" si="229"/>
        <v>99999</v>
      </c>
      <c r="BL122">
        <f t="shared" si="229"/>
        <v>99999</v>
      </c>
      <c r="BM122">
        <f t="shared" si="229"/>
        <v>99999</v>
      </c>
      <c r="BN122">
        <f t="shared" si="229"/>
        <v>99999</v>
      </c>
      <c r="BO122">
        <f t="shared" si="229"/>
        <v>99999</v>
      </c>
      <c r="BP122">
        <f t="shared" si="229"/>
        <v>99999</v>
      </c>
      <c r="BQ122">
        <f t="shared" si="229"/>
        <v>99999</v>
      </c>
    </row>
    <row r="123" spans="1:69" x14ac:dyDescent="0.35">
      <c r="A123" t="str">
        <f>'Techs-Fuels Updated'!D80</f>
        <v>MEPWI30NO0</v>
      </c>
      <c r="B123" s="17">
        <f>'Techs-Fuels Updated'!X80</f>
        <v>18.66</v>
      </c>
      <c r="C123" s="302">
        <f>'Techs-Fuels Updated'!Y80</f>
        <v>99999</v>
      </c>
      <c r="D123" s="1" t="str">
        <f t="shared" si="202"/>
        <v>[region,MEPWI30NO0,*,*]:</v>
      </c>
      <c r="E123" s="17">
        <f t="shared" si="203"/>
        <v>18.66</v>
      </c>
      <c r="F123">
        <f t="shared" ref="F123:AD123" si="230">E123</f>
        <v>18.66</v>
      </c>
      <c r="G123">
        <f t="shared" si="230"/>
        <v>18.66</v>
      </c>
      <c r="H123">
        <f t="shared" si="230"/>
        <v>18.66</v>
      </c>
      <c r="I123">
        <f t="shared" si="230"/>
        <v>18.66</v>
      </c>
      <c r="J123">
        <f t="shared" si="230"/>
        <v>18.66</v>
      </c>
      <c r="K123">
        <f t="shared" si="230"/>
        <v>18.66</v>
      </c>
      <c r="L123">
        <f t="shared" si="230"/>
        <v>18.66</v>
      </c>
      <c r="M123">
        <f t="shared" si="230"/>
        <v>18.66</v>
      </c>
      <c r="N123">
        <f t="shared" si="230"/>
        <v>18.66</v>
      </c>
      <c r="O123">
        <f t="shared" si="230"/>
        <v>18.66</v>
      </c>
      <c r="P123">
        <f t="shared" si="230"/>
        <v>18.66</v>
      </c>
      <c r="Q123">
        <f t="shared" si="230"/>
        <v>18.66</v>
      </c>
      <c r="R123">
        <f t="shared" si="230"/>
        <v>18.66</v>
      </c>
      <c r="S123">
        <f t="shared" si="230"/>
        <v>18.66</v>
      </c>
      <c r="T123">
        <f t="shared" si="230"/>
        <v>18.66</v>
      </c>
      <c r="U123">
        <f t="shared" si="230"/>
        <v>18.66</v>
      </c>
      <c r="V123">
        <f t="shared" si="230"/>
        <v>18.66</v>
      </c>
      <c r="W123">
        <f t="shared" si="230"/>
        <v>18.66</v>
      </c>
      <c r="X123">
        <f t="shared" si="230"/>
        <v>18.66</v>
      </c>
      <c r="Y123">
        <f t="shared" si="230"/>
        <v>18.66</v>
      </c>
      <c r="Z123">
        <f t="shared" si="230"/>
        <v>18.66</v>
      </c>
      <c r="AA123">
        <f t="shared" si="230"/>
        <v>18.66</v>
      </c>
      <c r="AB123">
        <f t="shared" si="230"/>
        <v>18.66</v>
      </c>
      <c r="AC123">
        <f t="shared" si="230"/>
        <v>18.66</v>
      </c>
      <c r="AD123">
        <f t="shared" si="230"/>
        <v>18.66</v>
      </c>
      <c r="AE123">
        <f t="shared" si="190"/>
        <v>18.66</v>
      </c>
      <c r="AF123">
        <f t="shared" si="191"/>
        <v>18.66</v>
      </c>
      <c r="AG123">
        <f t="shared" si="192"/>
        <v>18.66</v>
      </c>
      <c r="AH123">
        <f t="shared" si="193"/>
        <v>18.66</v>
      </c>
      <c r="AI123">
        <f t="shared" si="194"/>
        <v>18.66</v>
      </c>
      <c r="AJ123">
        <f t="shared" si="195"/>
        <v>18.66</v>
      </c>
      <c r="AK123">
        <f t="shared" si="196"/>
        <v>18.66</v>
      </c>
      <c r="AL123">
        <f t="shared" si="197"/>
        <v>18.66</v>
      </c>
      <c r="AM123">
        <f t="shared" si="198"/>
        <v>18.66</v>
      </c>
      <c r="AN123">
        <f t="shared" si="199"/>
        <v>18.66</v>
      </c>
      <c r="AR123" s="302">
        <f t="shared" si="200"/>
        <v>99999</v>
      </c>
      <c r="AS123">
        <f t="shared" ref="AS123:BQ123" si="231">AR123</f>
        <v>99999</v>
      </c>
      <c r="AT123">
        <f t="shared" si="231"/>
        <v>99999</v>
      </c>
      <c r="AU123">
        <f t="shared" si="231"/>
        <v>99999</v>
      </c>
      <c r="AV123">
        <f t="shared" si="231"/>
        <v>99999</v>
      </c>
      <c r="AW123">
        <f t="shared" si="231"/>
        <v>99999</v>
      </c>
      <c r="AX123">
        <f t="shared" si="231"/>
        <v>99999</v>
      </c>
      <c r="AY123">
        <f t="shared" si="231"/>
        <v>99999</v>
      </c>
      <c r="AZ123">
        <f t="shared" si="231"/>
        <v>99999</v>
      </c>
      <c r="BA123">
        <f t="shared" si="231"/>
        <v>99999</v>
      </c>
      <c r="BB123">
        <f t="shared" si="231"/>
        <v>99999</v>
      </c>
      <c r="BC123">
        <f t="shared" si="231"/>
        <v>99999</v>
      </c>
      <c r="BD123">
        <f t="shared" si="231"/>
        <v>99999</v>
      </c>
      <c r="BE123">
        <f t="shared" si="231"/>
        <v>99999</v>
      </c>
      <c r="BF123">
        <f t="shared" si="231"/>
        <v>99999</v>
      </c>
      <c r="BG123">
        <f t="shared" si="231"/>
        <v>99999</v>
      </c>
      <c r="BH123">
        <f t="shared" si="231"/>
        <v>99999</v>
      </c>
      <c r="BI123">
        <f t="shared" si="231"/>
        <v>99999</v>
      </c>
      <c r="BJ123">
        <f t="shared" si="231"/>
        <v>99999</v>
      </c>
      <c r="BK123">
        <f t="shared" si="231"/>
        <v>99999</v>
      </c>
      <c r="BL123">
        <f t="shared" si="231"/>
        <v>99999</v>
      </c>
      <c r="BM123">
        <f t="shared" si="231"/>
        <v>99999</v>
      </c>
      <c r="BN123">
        <f t="shared" si="231"/>
        <v>99999</v>
      </c>
      <c r="BO123">
        <f t="shared" si="231"/>
        <v>99999</v>
      </c>
      <c r="BP123">
        <f t="shared" si="231"/>
        <v>99999</v>
      </c>
      <c r="BQ123">
        <f t="shared" si="231"/>
        <v>99999</v>
      </c>
    </row>
    <row r="124" spans="1:69" x14ac:dyDescent="0.35">
      <c r="A124" t="str">
        <f>'Techs-Fuels Updated'!D81</f>
        <v>METELTRH00</v>
      </c>
      <c r="B124" s="17">
        <f>'Techs-Fuels Updated'!X81</f>
        <v>0</v>
      </c>
      <c r="C124" s="302">
        <f>'Techs-Fuels Updated'!Y81</f>
        <v>99999</v>
      </c>
      <c r="D124" s="1" t="str">
        <f t="shared" si="202"/>
        <v>[region,METELTRH00,*,*]:</v>
      </c>
      <c r="E124" s="17">
        <f t="shared" si="203"/>
        <v>0</v>
      </c>
      <c r="F124">
        <f t="shared" ref="F124:AD124" si="232">E124</f>
        <v>0</v>
      </c>
      <c r="G124">
        <f t="shared" si="232"/>
        <v>0</v>
      </c>
      <c r="H124">
        <f t="shared" si="232"/>
        <v>0</v>
      </c>
      <c r="I124">
        <f t="shared" si="232"/>
        <v>0</v>
      </c>
      <c r="J124">
        <f t="shared" si="232"/>
        <v>0</v>
      </c>
      <c r="K124">
        <f t="shared" si="232"/>
        <v>0</v>
      </c>
      <c r="L124">
        <f t="shared" si="232"/>
        <v>0</v>
      </c>
      <c r="M124">
        <f t="shared" si="232"/>
        <v>0</v>
      </c>
      <c r="N124">
        <f t="shared" si="232"/>
        <v>0</v>
      </c>
      <c r="O124">
        <f t="shared" si="232"/>
        <v>0</v>
      </c>
      <c r="P124">
        <f t="shared" si="232"/>
        <v>0</v>
      </c>
      <c r="Q124">
        <f t="shared" si="232"/>
        <v>0</v>
      </c>
      <c r="R124">
        <f t="shared" si="232"/>
        <v>0</v>
      </c>
      <c r="S124">
        <f t="shared" si="232"/>
        <v>0</v>
      </c>
      <c r="T124">
        <f t="shared" si="232"/>
        <v>0</v>
      </c>
      <c r="U124">
        <f t="shared" si="232"/>
        <v>0</v>
      </c>
      <c r="V124">
        <f t="shared" si="232"/>
        <v>0</v>
      </c>
      <c r="W124">
        <f t="shared" si="232"/>
        <v>0</v>
      </c>
      <c r="X124">
        <f t="shared" si="232"/>
        <v>0</v>
      </c>
      <c r="Y124">
        <f t="shared" si="232"/>
        <v>0</v>
      </c>
      <c r="Z124">
        <f t="shared" si="232"/>
        <v>0</v>
      </c>
      <c r="AA124">
        <f t="shared" si="232"/>
        <v>0</v>
      </c>
      <c r="AB124">
        <f t="shared" si="232"/>
        <v>0</v>
      </c>
      <c r="AC124">
        <f t="shared" si="232"/>
        <v>0</v>
      </c>
      <c r="AD124">
        <f t="shared" si="232"/>
        <v>0</v>
      </c>
      <c r="AE124">
        <f t="shared" si="190"/>
        <v>0</v>
      </c>
      <c r="AF124">
        <f t="shared" si="191"/>
        <v>0</v>
      </c>
      <c r="AG124">
        <f t="shared" si="192"/>
        <v>0</v>
      </c>
      <c r="AH124">
        <f t="shared" si="193"/>
        <v>0</v>
      </c>
      <c r="AI124">
        <f t="shared" si="194"/>
        <v>0</v>
      </c>
      <c r="AJ124">
        <f t="shared" si="195"/>
        <v>0</v>
      </c>
      <c r="AK124">
        <f t="shared" si="196"/>
        <v>0</v>
      </c>
      <c r="AL124">
        <f t="shared" si="197"/>
        <v>0</v>
      </c>
      <c r="AM124">
        <f t="shared" si="198"/>
        <v>0</v>
      </c>
      <c r="AN124">
        <f t="shared" si="199"/>
        <v>0</v>
      </c>
      <c r="AR124" s="302">
        <f t="shared" si="200"/>
        <v>99999</v>
      </c>
      <c r="AS124">
        <f t="shared" ref="AS124:BQ124" si="233">AR124</f>
        <v>99999</v>
      </c>
      <c r="AT124">
        <f t="shared" si="233"/>
        <v>99999</v>
      </c>
      <c r="AU124">
        <f t="shared" si="233"/>
        <v>99999</v>
      </c>
      <c r="AV124">
        <f t="shared" si="233"/>
        <v>99999</v>
      </c>
      <c r="AW124">
        <f t="shared" si="233"/>
        <v>99999</v>
      </c>
      <c r="AX124">
        <f t="shared" si="233"/>
        <v>99999</v>
      </c>
      <c r="AY124">
        <f t="shared" si="233"/>
        <v>99999</v>
      </c>
      <c r="AZ124">
        <f t="shared" si="233"/>
        <v>99999</v>
      </c>
      <c r="BA124">
        <f t="shared" si="233"/>
        <v>99999</v>
      </c>
      <c r="BB124">
        <f t="shared" si="233"/>
        <v>99999</v>
      </c>
      <c r="BC124">
        <f t="shared" si="233"/>
        <v>99999</v>
      </c>
      <c r="BD124">
        <f t="shared" si="233"/>
        <v>99999</v>
      </c>
      <c r="BE124">
        <f t="shared" si="233"/>
        <v>99999</v>
      </c>
      <c r="BF124">
        <f t="shared" si="233"/>
        <v>99999</v>
      </c>
      <c r="BG124">
        <f t="shared" si="233"/>
        <v>99999</v>
      </c>
      <c r="BH124">
        <f t="shared" si="233"/>
        <v>99999</v>
      </c>
      <c r="BI124">
        <f t="shared" si="233"/>
        <v>99999</v>
      </c>
      <c r="BJ124">
        <f t="shared" si="233"/>
        <v>99999</v>
      </c>
      <c r="BK124">
        <f t="shared" si="233"/>
        <v>99999</v>
      </c>
      <c r="BL124">
        <f t="shared" si="233"/>
        <v>99999</v>
      </c>
      <c r="BM124">
        <f t="shared" si="233"/>
        <v>99999</v>
      </c>
      <c r="BN124">
        <f t="shared" si="233"/>
        <v>99999</v>
      </c>
      <c r="BO124">
        <f t="shared" si="233"/>
        <v>99999</v>
      </c>
      <c r="BP124">
        <f t="shared" si="233"/>
        <v>99999</v>
      </c>
      <c r="BQ124">
        <f t="shared" si="233"/>
        <v>99999</v>
      </c>
    </row>
    <row r="125" spans="1:69" x14ac:dyDescent="0.35">
      <c r="A125" t="str">
        <f>'Techs-Fuels Updated'!D82</f>
        <v>METELDSH00</v>
      </c>
      <c r="B125" s="17">
        <f>'Techs-Fuels Updated'!X82</f>
        <v>0</v>
      </c>
      <c r="C125" s="302">
        <f>'Techs-Fuels Updated'!Y82</f>
        <v>99999</v>
      </c>
      <c r="D125" s="1" t="str">
        <f t="shared" si="202"/>
        <v>[region,METELDSH00,*,*]:</v>
      </c>
      <c r="E125" s="17">
        <f t="shared" si="203"/>
        <v>0</v>
      </c>
      <c r="F125">
        <f t="shared" ref="F125:AD125" si="234">E125</f>
        <v>0</v>
      </c>
      <c r="G125">
        <f t="shared" si="234"/>
        <v>0</v>
      </c>
      <c r="H125">
        <f t="shared" si="234"/>
        <v>0</v>
      </c>
      <c r="I125">
        <f t="shared" si="234"/>
        <v>0</v>
      </c>
      <c r="J125">
        <f t="shared" si="234"/>
        <v>0</v>
      </c>
      <c r="K125">
        <f t="shared" si="234"/>
        <v>0</v>
      </c>
      <c r="L125">
        <f t="shared" si="234"/>
        <v>0</v>
      </c>
      <c r="M125">
        <f t="shared" si="234"/>
        <v>0</v>
      </c>
      <c r="N125">
        <f t="shared" si="234"/>
        <v>0</v>
      </c>
      <c r="O125">
        <f t="shared" si="234"/>
        <v>0</v>
      </c>
      <c r="P125">
        <f t="shared" si="234"/>
        <v>0</v>
      </c>
      <c r="Q125">
        <f t="shared" si="234"/>
        <v>0</v>
      </c>
      <c r="R125">
        <f t="shared" si="234"/>
        <v>0</v>
      </c>
      <c r="S125">
        <f t="shared" si="234"/>
        <v>0</v>
      </c>
      <c r="T125">
        <f t="shared" si="234"/>
        <v>0</v>
      </c>
      <c r="U125">
        <f t="shared" si="234"/>
        <v>0</v>
      </c>
      <c r="V125">
        <f t="shared" si="234"/>
        <v>0</v>
      </c>
      <c r="W125">
        <f t="shared" si="234"/>
        <v>0</v>
      </c>
      <c r="X125">
        <f t="shared" si="234"/>
        <v>0</v>
      </c>
      <c r="Y125">
        <f t="shared" si="234"/>
        <v>0</v>
      </c>
      <c r="Z125">
        <f t="shared" si="234"/>
        <v>0</v>
      </c>
      <c r="AA125">
        <f t="shared" si="234"/>
        <v>0</v>
      </c>
      <c r="AB125">
        <f t="shared" si="234"/>
        <v>0</v>
      </c>
      <c r="AC125">
        <f t="shared" si="234"/>
        <v>0</v>
      </c>
      <c r="AD125">
        <f t="shared" si="234"/>
        <v>0</v>
      </c>
      <c r="AE125">
        <f t="shared" si="190"/>
        <v>0</v>
      </c>
      <c r="AF125">
        <f t="shared" si="191"/>
        <v>0</v>
      </c>
      <c r="AG125">
        <f t="shared" si="192"/>
        <v>0</v>
      </c>
      <c r="AH125">
        <f t="shared" si="193"/>
        <v>0</v>
      </c>
      <c r="AI125">
        <f t="shared" si="194"/>
        <v>0</v>
      </c>
      <c r="AJ125">
        <f t="shared" si="195"/>
        <v>0</v>
      </c>
      <c r="AK125">
        <f t="shared" si="196"/>
        <v>0</v>
      </c>
      <c r="AL125">
        <f t="shared" si="197"/>
        <v>0</v>
      </c>
      <c r="AM125">
        <f t="shared" si="198"/>
        <v>0</v>
      </c>
      <c r="AN125">
        <f t="shared" si="199"/>
        <v>0</v>
      </c>
      <c r="AR125" s="302">
        <f t="shared" si="200"/>
        <v>99999</v>
      </c>
      <c r="AS125">
        <f t="shared" ref="AS125:BQ125" si="235">AR125</f>
        <v>99999</v>
      </c>
      <c r="AT125">
        <f t="shared" si="235"/>
        <v>99999</v>
      </c>
      <c r="AU125">
        <f t="shared" si="235"/>
        <v>99999</v>
      </c>
      <c r="AV125">
        <f t="shared" si="235"/>
        <v>99999</v>
      </c>
      <c r="AW125">
        <f t="shared" si="235"/>
        <v>99999</v>
      </c>
      <c r="AX125">
        <f t="shared" si="235"/>
        <v>99999</v>
      </c>
      <c r="AY125">
        <f t="shared" si="235"/>
        <v>99999</v>
      </c>
      <c r="AZ125">
        <f t="shared" si="235"/>
        <v>99999</v>
      </c>
      <c r="BA125">
        <f t="shared" si="235"/>
        <v>99999</v>
      </c>
      <c r="BB125">
        <f t="shared" si="235"/>
        <v>99999</v>
      </c>
      <c r="BC125">
        <f t="shared" si="235"/>
        <v>99999</v>
      </c>
      <c r="BD125">
        <f t="shared" si="235"/>
        <v>99999</v>
      </c>
      <c r="BE125">
        <f t="shared" si="235"/>
        <v>99999</v>
      </c>
      <c r="BF125">
        <f t="shared" si="235"/>
        <v>99999</v>
      </c>
      <c r="BG125">
        <f t="shared" si="235"/>
        <v>99999</v>
      </c>
      <c r="BH125">
        <f t="shared" si="235"/>
        <v>99999</v>
      </c>
      <c r="BI125">
        <f t="shared" si="235"/>
        <v>99999</v>
      </c>
      <c r="BJ125">
        <f t="shared" si="235"/>
        <v>99999</v>
      </c>
      <c r="BK125">
        <f t="shared" si="235"/>
        <v>99999</v>
      </c>
      <c r="BL125">
        <f t="shared" si="235"/>
        <v>99999</v>
      </c>
      <c r="BM125">
        <f t="shared" si="235"/>
        <v>99999</v>
      </c>
      <c r="BN125">
        <f t="shared" si="235"/>
        <v>99999</v>
      </c>
      <c r="BO125">
        <f t="shared" si="235"/>
        <v>99999</v>
      </c>
      <c r="BP125">
        <f t="shared" si="235"/>
        <v>99999</v>
      </c>
      <c r="BQ125">
        <f t="shared" si="235"/>
        <v>99999</v>
      </c>
    </row>
    <row r="126" spans="1:69" x14ac:dyDescent="0.35">
      <c r="A126" t="str">
        <f>'Techs-Fuels Updated'!D83</f>
        <v>METRDIMH00</v>
      </c>
      <c r="B126" s="17">
        <f>'Techs-Fuels Updated'!X83</f>
        <v>0</v>
      </c>
      <c r="C126" s="302">
        <f>'Techs-Fuels Updated'!Y83</f>
        <v>99999</v>
      </c>
      <c r="D126" s="1" t="str">
        <f t="shared" si="202"/>
        <v>[region,METRDIMH00,*,*]:</v>
      </c>
      <c r="E126" s="17">
        <f t="shared" si="203"/>
        <v>0</v>
      </c>
      <c r="F126">
        <f t="shared" ref="F126:AD126" si="236">E126</f>
        <v>0</v>
      </c>
      <c r="G126">
        <f t="shared" si="236"/>
        <v>0</v>
      </c>
      <c r="H126">
        <f t="shared" si="236"/>
        <v>0</v>
      </c>
      <c r="I126">
        <f t="shared" si="236"/>
        <v>0</v>
      </c>
      <c r="J126">
        <f t="shared" si="236"/>
        <v>0</v>
      </c>
      <c r="K126">
        <f t="shared" si="236"/>
        <v>0</v>
      </c>
      <c r="L126">
        <f t="shared" si="236"/>
        <v>0</v>
      </c>
      <c r="M126">
        <f t="shared" si="236"/>
        <v>0</v>
      </c>
      <c r="N126">
        <f t="shared" si="236"/>
        <v>0</v>
      </c>
      <c r="O126">
        <f t="shared" si="236"/>
        <v>0</v>
      </c>
      <c r="P126">
        <f t="shared" si="236"/>
        <v>0</v>
      </c>
      <c r="Q126">
        <f t="shared" si="236"/>
        <v>0</v>
      </c>
      <c r="R126">
        <f t="shared" si="236"/>
        <v>0</v>
      </c>
      <c r="S126">
        <f t="shared" si="236"/>
        <v>0</v>
      </c>
      <c r="T126">
        <f t="shared" si="236"/>
        <v>0</v>
      </c>
      <c r="U126">
        <f t="shared" si="236"/>
        <v>0</v>
      </c>
      <c r="V126">
        <f t="shared" si="236"/>
        <v>0</v>
      </c>
      <c r="W126">
        <f t="shared" si="236"/>
        <v>0</v>
      </c>
      <c r="X126">
        <f t="shared" si="236"/>
        <v>0</v>
      </c>
      <c r="Y126">
        <f t="shared" si="236"/>
        <v>0</v>
      </c>
      <c r="Z126">
        <f t="shared" si="236"/>
        <v>0</v>
      </c>
      <c r="AA126">
        <f t="shared" si="236"/>
        <v>0</v>
      </c>
      <c r="AB126">
        <f t="shared" si="236"/>
        <v>0</v>
      </c>
      <c r="AC126">
        <f t="shared" si="236"/>
        <v>0</v>
      </c>
      <c r="AD126">
        <f t="shared" si="236"/>
        <v>0</v>
      </c>
      <c r="AE126">
        <f t="shared" si="190"/>
        <v>0</v>
      </c>
      <c r="AF126">
        <f t="shared" si="191"/>
        <v>0</v>
      </c>
      <c r="AG126">
        <f t="shared" si="192"/>
        <v>0</v>
      </c>
      <c r="AH126">
        <f t="shared" si="193"/>
        <v>0</v>
      </c>
      <c r="AI126">
        <f t="shared" si="194"/>
        <v>0</v>
      </c>
      <c r="AJ126">
        <f t="shared" si="195"/>
        <v>0</v>
      </c>
      <c r="AK126">
        <f t="shared" si="196"/>
        <v>0</v>
      </c>
      <c r="AL126">
        <f t="shared" si="197"/>
        <v>0</v>
      </c>
      <c r="AM126">
        <f t="shared" si="198"/>
        <v>0</v>
      </c>
      <c r="AN126">
        <f t="shared" si="199"/>
        <v>0</v>
      </c>
      <c r="AR126" s="302">
        <f t="shared" si="200"/>
        <v>99999</v>
      </c>
      <c r="AS126">
        <f t="shared" ref="AS126:BQ126" si="237">AR126</f>
        <v>99999</v>
      </c>
      <c r="AT126">
        <f t="shared" si="237"/>
        <v>99999</v>
      </c>
      <c r="AU126">
        <f t="shared" si="237"/>
        <v>99999</v>
      </c>
      <c r="AV126">
        <f t="shared" si="237"/>
        <v>99999</v>
      </c>
      <c r="AW126">
        <f t="shared" si="237"/>
        <v>99999</v>
      </c>
      <c r="AX126">
        <f t="shared" si="237"/>
        <v>99999</v>
      </c>
      <c r="AY126">
        <f t="shared" si="237"/>
        <v>99999</v>
      </c>
      <c r="AZ126">
        <f t="shared" si="237"/>
        <v>99999</v>
      </c>
      <c r="BA126">
        <f t="shared" si="237"/>
        <v>99999</v>
      </c>
      <c r="BB126">
        <f t="shared" si="237"/>
        <v>99999</v>
      </c>
      <c r="BC126">
        <f t="shared" si="237"/>
        <v>99999</v>
      </c>
      <c r="BD126">
        <f t="shared" si="237"/>
        <v>99999</v>
      </c>
      <c r="BE126">
        <f t="shared" si="237"/>
        <v>99999</v>
      </c>
      <c r="BF126">
        <f t="shared" si="237"/>
        <v>99999</v>
      </c>
      <c r="BG126">
        <f t="shared" si="237"/>
        <v>99999</v>
      </c>
      <c r="BH126">
        <f t="shared" si="237"/>
        <v>99999</v>
      </c>
      <c r="BI126">
        <f t="shared" si="237"/>
        <v>99999</v>
      </c>
      <c r="BJ126">
        <f t="shared" si="237"/>
        <v>99999</v>
      </c>
      <c r="BK126">
        <f t="shared" si="237"/>
        <v>99999</v>
      </c>
      <c r="BL126">
        <f t="shared" si="237"/>
        <v>99999</v>
      </c>
      <c r="BM126">
        <f t="shared" si="237"/>
        <v>99999</v>
      </c>
      <c r="BN126">
        <f t="shared" si="237"/>
        <v>99999</v>
      </c>
      <c r="BO126">
        <f t="shared" si="237"/>
        <v>99999</v>
      </c>
      <c r="BP126">
        <f t="shared" si="237"/>
        <v>99999</v>
      </c>
      <c r="BQ126">
        <f t="shared" si="237"/>
        <v>99999</v>
      </c>
    </row>
    <row r="127" spans="1:69" x14ac:dyDescent="0.35">
      <c r="A127" t="str">
        <f>'Techs-Fuels Updated'!D84</f>
        <v>METRDEXH00</v>
      </c>
      <c r="B127" s="17">
        <f>'Techs-Fuels Updated'!X84</f>
        <v>0</v>
      </c>
      <c r="C127" s="302">
        <f>'Techs-Fuels Updated'!Y84</f>
        <v>99999</v>
      </c>
      <c r="D127" s="1" t="str">
        <f t="shared" si="202"/>
        <v>[region,METRDEXH00,*,*]:</v>
      </c>
      <c r="E127" s="17">
        <f t="shared" si="203"/>
        <v>0</v>
      </c>
      <c r="F127">
        <f t="shared" ref="F127:AD127" si="238">E127</f>
        <v>0</v>
      </c>
      <c r="G127">
        <f t="shared" si="238"/>
        <v>0</v>
      </c>
      <c r="H127">
        <f t="shared" si="238"/>
        <v>0</v>
      </c>
      <c r="I127">
        <f t="shared" si="238"/>
        <v>0</v>
      </c>
      <c r="J127">
        <f t="shared" si="238"/>
        <v>0</v>
      </c>
      <c r="K127">
        <f t="shared" si="238"/>
        <v>0</v>
      </c>
      <c r="L127">
        <f t="shared" si="238"/>
        <v>0</v>
      </c>
      <c r="M127">
        <f t="shared" si="238"/>
        <v>0</v>
      </c>
      <c r="N127">
        <f t="shared" si="238"/>
        <v>0</v>
      </c>
      <c r="O127">
        <f t="shared" si="238"/>
        <v>0</v>
      </c>
      <c r="P127">
        <f t="shared" si="238"/>
        <v>0</v>
      </c>
      <c r="Q127">
        <f t="shared" si="238"/>
        <v>0</v>
      </c>
      <c r="R127">
        <f t="shared" si="238"/>
        <v>0</v>
      </c>
      <c r="S127">
        <f t="shared" si="238"/>
        <v>0</v>
      </c>
      <c r="T127">
        <f t="shared" si="238"/>
        <v>0</v>
      </c>
      <c r="U127">
        <f t="shared" si="238"/>
        <v>0</v>
      </c>
      <c r="V127">
        <f t="shared" si="238"/>
        <v>0</v>
      </c>
      <c r="W127">
        <f t="shared" si="238"/>
        <v>0</v>
      </c>
      <c r="X127">
        <f t="shared" si="238"/>
        <v>0</v>
      </c>
      <c r="Y127">
        <f t="shared" si="238"/>
        <v>0</v>
      </c>
      <c r="Z127">
        <f t="shared" si="238"/>
        <v>0</v>
      </c>
      <c r="AA127">
        <f t="shared" si="238"/>
        <v>0</v>
      </c>
      <c r="AB127">
        <f t="shared" si="238"/>
        <v>0</v>
      </c>
      <c r="AC127">
        <f t="shared" si="238"/>
        <v>0</v>
      </c>
      <c r="AD127">
        <f t="shared" si="238"/>
        <v>0</v>
      </c>
      <c r="AE127">
        <f t="shared" si="190"/>
        <v>0</v>
      </c>
      <c r="AF127">
        <f t="shared" si="191"/>
        <v>0</v>
      </c>
      <c r="AG127">
        <f t="shared" si="192"/>
        <v>0</v>
      </c>
      <c r="AH127">
        <f t="shared" si="193"/>
        <v>0</v>
      </c>
      <c r="AI127">
        <f t="shared" si="194"/>
        <v>0</v>
      </c>
      <c r="AJ127">
        <f t="shared" si="195"/>
        <v>0</v>
      </c>
      <c r="AK127">
        <f t="shared" si="196"/>
        <v>0</v>
      </c>
      <c r="AL127">
        <f t="shared" si="197"/>
        <v>0</v>
      </c>
      <c r="AM127">
        <f t="shared" si="198"/>
        <v>0</v>
      </c>
      <c r="AN127">
        <f t="shared" si="199"/>
        <v>0</v>
      </c>
      <c r="AR127" s="302">
        <f t="shared" si="200"/>
        <v>99999</v>
      </c>
      <c r="AS127">
        <f t="shared" ref="AS127:BQ127" si="239">AR127</f>
        <v>99999</v>
      </c>
      <c r="AT127">
        <f t="shared" si="239"/>
        <v>99999</v>
      </c>
      <c r="AU127">
        <f t="shared" si="239"/>
        <v>99999</v>
      </c>
      <c r="AV127">
        <f t="shared" si="239"/>
        <v>99999</v>
      </c>
      <c r="AW127">
        <f t="shared" si="239"/>
        <v>99999</v>
      </c>
      <c r="AX127">
        <f t="shared" si="239"/>
        <v>99999</v>
      </c>
      <c r="AY127">
        <f t="shared" si="239"/>
        <v>99999</v>
      </c>
      <c r="AZ127">
        <f t="shared" si="239"/>
        <v>99999</v>
      </c>
      <c r="BA127">
        <f t="shared" si="239"/>
        <v>99999</v>
      </c>
      <c r="BB127">
        <f t="shared" si="239"/>
        <v>99999</v>
      </c>
      <c r="BC127">
        <f t="shared" si="239"/>
        <v>99999</v>
      </c>
      <c r="BD127">
        <f t="shared" si="239"/>
        <v>99999</v>
      </c>
      <c r="BE127">
        <f t="shared" si="239"/>
        <v>99999</v>
      </c>
      <c r="BF127">
        <f t="shared" si="239"/>
        <v>99999</v>
      </c>
      <c r="BG127">
        <f t="shared" si="239"/>
        <v>99999</v>
      </c>
      <c r="BH127">
        <f t="shared" si="239"/>
        <v>99999</v>
      </c>
      <c r="BI127">
        <f t="shared" si="239"/>
        <v>99999</v>
      </c>
      <c r="BJ127">
        <f t="shared" si="239"/>
        <v>99999</v>
      </c>
      <c r="BK127">
        <f t="shared" si="239"/>
        <v>99999</v>
      </c>
      <c r="BL127">
        <f t="shared" si="239"/>
        <v>99999</v>
      </c>
      <c r="BM127">
        <f t="shared" si="239"/>
        <v>99999</v>
      </c>
      <c r="BN127">
        <f t="shared" si="239"/>
        <v>99999</v>
      </c>
      <c r="BO127">
        <f t="shared" si="239"/>
        <v>99999</v>
      </c>
      <c r="BP127">
        <f t="shared" si="239"/>
        <v>99999</v>
      </c>
      <c r="BQ127">
        <f t="shared" si="239"/>
        <v>99999</v>
      </c>
    </row>
    <row r="128" spans="1:69" x14ac:dyDescent="0.35">
      <c r="A128" t="str">
        <f>'Techs-Fuels Updated'!D85</f>
        <v>METRDALH00</v>
      </c>
      <c r="B128" s="17">
        <f>'Techs-Fuels Updated'!X85</f>
        <v>0</v>
      </c>
      <c r="C128" s="302">
        <f>'Techs-Fuels Updated'!Y85</f>
        <v>99999</v>
      </c>
      <c r="D128" s="1" t="str">
        <f t="shared" si="202"/>
        <v>[region,METRDALH00,*,*]:</v>
      </c>
      <c r="E128" s="17">
        <f t="shared" si="203"/>
        <v>0</v>
      </c>
      <c r="F128">
        <f t="shared" ref="F128:AD128" si="240">E128</f>
        <v>0</v>
      </c>
      <c r="G128">
        <f t="shared" si="240"/>
        <v>0</v>
      </c>
      <c r="H128">
        <f t="shared" si="240"/>
        <v>0</v>
      </c>
      <c r="I128">
        <f t="shared" si="240"/>
        <v>0</v>
      </c>
      <c r="J128">
        <f t="shared" si="240"/>
        <v>0</v>
      </c>
      <c r="K128">
        <f t="shared" si="240"/>
        <v>0</v>
      </c>
      <c r="L128">
        <f t="shared" si="240"/>
        <v>0</v>
      </c>
      <c r="M128">
        <f t="shared" si="240"/>
        <v>0</v>
      </c>
      <c r="N128">
        <f t="shared" si="240"/>
        <v>0</v>
      </c>
      <c r="O128">
        <f t="shared" si="240"/>
        <v>0</v>
      </c>
      <c r="P128">
        <f t="shared" si="240"/>
        <v>0</v>
      </c>
      <c r="Q128">
        <f t="shared" si="240"/>
        <v>0</v>
      </c>
      <c r="R128">
        <f t="shared" si="240"/>
        <v>0</v>
      </c>
      <c r="S128">
        <f t="shared" si="240"/>
        <v>0</v>
      </c>
      <c r="T128">
        <f t="shared" si="240"/>
        <v>0</v>
      </c>
      <c r="U128">
        <f t="shared" si="240"/>
        <v>0</v>
      </c>
      <c r="V128">
        <f t="shared" si="240"/>
        <v>0</v>
      </c>
      <c r="W128">
        <f t="shared" si="240"/>
        <v>0</v>
      </c>
      <c r="X128">
        <f t="shared" si="240"/>
        <v>0</v>
      </c>
      <c r="Y128">
        <f t="shared" si="240"/>
        <v>0</v>
      </c>
      <c r="Z128">
        <f t="shared" si="240"/>
        <v>0</v>
      </c>
      <c r="AA128">
        <f t="shared" si="240"/>
        <v>0</v>
      </c>
      <c r="AB128">
        <f t="shared" si="240"/>
        <v>0</v>
      </c>
      <c r="AC128">
        <f t="shared" si="240"/>
        <v>0</v>
      </c>
      <c r="AD128">
        <f t="shared" si="240"/>
        <v>0</v>
      </c>
      <c r="AE128">
        <f t="shared" si="190"/>
        <v>0</v>
      </c>
      <c r="AF128">
        <f t="shared" si="191"/>
        <v>0</v>
      </c>
      <c r="AG128">
        <f t="shared" si="192"/>
        <v>0</v>
      </c>
      <c r="AH128">
        <f t="shared" si="193"/>
        <v>0</v>
      </c>
      <c r="AI128">
        <f t="shared" si="194"/>
        <v>0</v>
      </c>
      <c r="AJ128">
        <f t="shared" si="195"/>
        <v>0</v>
      </c>
      <c r="AK128">
        <f t="shared" si="196"/>
        <v>0</v>
      </c>
      <c r="AL128">
        <f t="shared" si="197"/>
        <v>0</v>
      </c>
      <c r="AM128">
        <f t="shared" si="198"/>
        <v>0</v>
      </c>
      <c r="AN128">
        <f t="shared" si="199"/>
        <v>0</v>
      </c>
      <c r="AR128" s="302">
        <f t="shared" si="200"/>
        <v>99999</v>
      </c>
      <c r="AS128">
        <f t="shared" ref="AS128:BQ128" si="241">AR128</f>
        <v>99999</v>
      </c>
      <c r="AT128">
        <f t="shared" si="241"/>
        <v>99999</v>
      </c>
      <c r="AU128">
        <f t="shared" si="241"/>
        <v>99999</v>
      </c>
      <c r="AV128">
        <f t="shared" si="241"/>
        <v>99999</v>
      </c>
      <c r="AW128">
        <f t="shared" si="241"/>
        <v>99999</v>
      </c>
      <c r="AX128">
        <f t="shared" si="241"/>
        <v>99999</v>
      </c>
      <c r="AY128">
        <f t="shared" si="241"/>
        <v>99999</v>
      </c>
      <c r="AZ128">
        <f t="shared" si="241"/>
        <v>99999</v>
      </c>
      <c r="BA128">
        <f t="shared" si="241"/>
        <v>99999</v>
      </c>
      <c r="BB128">
        <f t="shared" si="241"/>
        <v>99999</v>
      </c>
      <c r="BC128">
        <f t="shared" si="241"/>
        <v>99999</v>
      </c>
      <c r="BD128">
        <f t="shared" si="241"/>
        <v>99999</v>
      </c>
      <c r="BE128">
        <f t="shared" si="241"/>
        <v>99999</v>
      </c>
      <c r="BF128">
        <f t="shared" si="241"/>
        <v>99999</v>
      </c>
      <c r="BG128">
        <f t="shared" si="241"/>
        <v>99999</v>
      </c>
      <c r="BH128">
        <f t="shared" si="241"/>
        <v>99999</v>
      </c>
      <c r="BI128">
        <f t="shared" si="241"/>
        <v>99999</v>
      </c>
      <c r="BJ128">
        <f t="shared" si="241"/>
        <v>99999</v>
      </c>
      <c r="BK128">
        <f t="shared" si="241"/>
        <v>99999</v>
      </c>
      <c r="BL128">
        <f t="shared" si="241"/>
        <v>99999</v>
      </c>
      <c r="BM128">
        <f t="shared" si="241"/>
        <v>99999</v>
      </c>
      <c r="BN128">
        <f t="shared" si="241"/>
        <v>99999</v>
      </c>
      <c r="BO128">
        <f t="shared" si="241"/>
        <v>99999</v>
      </c>
      <c r="BP128">
        <f t="shared" si="241"/>
        <v>99999</v>
      </c>
      <c r="BQ128">
        <f t="shared" si="241"/>
        <v>99999</v>
      </c>
    </row>
    <row r="129" spans="1:69" x14ac:dyDescent="0.35">
      <c r="A129" t="str">
        <f>'Techs-Fuels Updated'!D86</f>
        <v>METRDXKH00</v>
      </c>
      <c r="B129" s="17">
        <f>'Techs-Fuels Updated'!X86</f>
        <v>0</v>
      </c>
      <c r="C129" s="302">
        <f>'Techs-Fuels Updated'!Y86</f>
        <v>99999</v>
      </c>
      <c r="D129" s="1" t="str">
        <f t="shared" si="202"/>
        <v>[region,METRDXKH00,*,*]:</v>
      </c>
      <c r="E129" s="17">
        <f t="shared" si="203"/>
        <v>0</v>
      </c>
      <c r="F129">
        <f t="shared" ref="F129:AD129" si="242">E129</f>
        <v>0</v>
      </c>
      <c r="G129">
        <f t="shared" si="242"/>
        <v>0</v>
      </c>
      <c r="H129">
        <f t="shared" si="242"/>
        <v>0</v>
      </c>
      <c r="I129">
        <f t="shared" si="242"/>
        <v>0</v>
      </c>
      <c r="J129">
        <f t="shared" si="242"/>
        <v>0</v>
      </c>
      <c r="K129">
        <f t="shared" si="242"/>
        <v>0</v>
      </c>
      <c r="L129">
        <f t="shared" si="242"/>
        <v>0</v>
      </c>
      <c r="M129">
        <f t="shared" si="242"/>
        <v>0</v>
      </c>
      <c r="N129">
        <f t="shared" si="242"/>
        <v>0</v>
      </c>
      <c r="O129">
        <f t="shared" si="242"/>
        <v>0</v>
      </c>
      <c r="P129">
        <f t="shared" si="242"/>
        <v>0</v>
      </c>
      <c r="Q129">
        <f t="shared" si="242"/>
        <v>0</v>
      </c>
      <c r="R129">
        <f t="shared" si="242"/>
        <v>0</v>
      </c>
      <c r="S129">
        <f t="shared" si="242"/>
        <v>0</v>
      </c>
      <c r="T129">
        <f t="shared" si="242"/>
        <v>0</v>
      </c>
      <c r="U129">
        <f t="shared" si="242"/>
        <v>0</v>
      </c>
      <c r="V129">
        <f t="shared" si="242"/>
        <v>0</v>
      </c>
      <c r="W129">
        <f t="shared" si="242"/>
        <v>0</v>
      </c>
      <c r="X129">
        <f t="shared" si="242"/>
        <v>0</v>
      </c>
      <c r="Y129">
        <f t="shared" si="242"/>
        <v>0</v>
      </c>
      <c r="Z129">
        <f t="shared" si="242"/>
        <v>0</v>
      </c>
      <c r="AA129">
        <f t="shared" si="242"/>
        <v>0</v>
      </c>
      <c r="AB129">
        <f t="shared" si="242"/>
        <v>0</v>
      </c>
      <c r="AC129">
        <f t="shared" si="242"/>
        <v>0</v>
      </c>
      <c r="AD129">
        <f t="shared" si="242"/>
        <v>0</v>
      </c>
      <c r="AE129">
        <f t="shared" si="190"/>
        <v>0</v>
      </c>
      <c r="AF129">
        <f t="shared" si="191"/>
        <v>0</v>
      </c>
      <c r="AG129">
        <f t="shared" si="192"/>
        <v>0</v>
      </c>
      <c r="AH129">
        <f t="shared" si="193"/>
        <v>0</v>
      </c>
      <c r="AI129">
        <f t="shared" si="194"/>
        <v>0</v>
      </c>
      <c r="AJ129">
        <f t="shared" si="195"/>
        <v>0</v>
      </c>
      <c r="AK129">
        <f t="shared" si="196"/>
        <v>0</v>
      </c>
      <c r="AL129">
        <f t="shared" si="197"/>
        <v>0</v>
      </c>
      <c r="AM129">
        <f t="shared" si="198"/>
        <v>0</v>
      </c>
      <c r="AN129">
        <f t="shared" si="199"/>
        <v>0</v>
      </c>
      <c r="AR129" s="302">
        <f t="shared" si="200"/>
        <v>99999</v>
      </c>
      <c r="AS129">
        <f t="shared" ref="AS129:BQ129" si="243">AR129</f>
        <v>99999</v>
      </c>
      <c r="AT129">
        <f t="shared" si="243"/>
        <v>99999</v>
      </c>
      <c r="AU129">
        <f t="shared" si="243"/>
        <v>99999</v>
      </c>
      <c r="AV129">
        <f t="shared" si="243"/>
        <v>99999</v>
      </c>
      <c r="AW129">
        <f t="shared" si="243"/>
        <v>99999</v>
      </c>
      <c r="AX129">
        <f t="shared" si="243"/>
        <v>99999</v>
      </c>
      <c r="AY129">
        <f t="shared" si="243"/>
        <v>99999</v>
      </c>
      <c r="AZ129">
        <f t="shared" si="243"/>
        <v>99999</v>
      </c>
      <c r="BA129">
        <f t="shared" si="243"/>
        <v>99999</v>
      </c>
      <c r="BB129">
        <f t="shared" si="243"/>
        <v>99999</v>
      </c>
      <c r="BC129">
        <f t="shared" si="243"/>
        <v>99999</v>
      </c>
      <c r="BD129">
        <f t="shared" si="243"/>
        <v>99999</v>
      </c>
      <c r="BE129">
        <f t="shared" si="243"/>
        <v>99999</v>
      </c>
      <c r="BF129">
        <f t="shared" si="243"/>
        <v>99999</v>
      </c>
      <c r="BG129">
        <f t="shared" si="243"/>
        <v>99999</v>
      </c>
      <c r="BH129">
        <f t="shared" si="243"/>
        <v>99999</v>
      </c>
      <c r="BI129">
        <f t="shared" si="243"/>
        <v>99999</v>
      </c>
      <c r="BJ129">
        <f t="shared" si="243"/>
        <v>99999</v>
      </c>
      <c r="BK129">
        <f t="shared" si="243"/>
        <v>99999</v>
      </c>
      <c r="BL129">
        <f t="shared" si="243"/>
        <v>99999</v>
      </c>
      <c r="BM129">
        <f t="shared" si="243"/>
        <v>99999</v>
      </c>
      <c r="BN129">
        <f t="shared" si="243"/>
        <v>99999</v>
      </c>
      <c r="BO129">
        <f t="shared" si="243"/>
        <v>99999</v>
      </c>
      <c r="BP129">
        <f t="shared" si="243"/>
        <v>99999</v>
      </c>
      <c r="BQ129">
        <f t="shared" si="243"/>
        <v>99999</v>
      </c>
    </row>
    <row r="130" spans="1:69" x14ac:dyDescent="0.35">
      <c r="A130" t="str">
        <f>'Techs-Fuels Updated'!D87</f>
        <v>METRDITH00</v>
      </c>
      <c r="B130" s="17">
        <f>'Techs-Fuels Updated'!X87</f>
        <v>0</v>
      </c>
      <c r="C130" s="302">
        <f>'Techs-Fuels Updated'!Y87</f>
        <v>99999</v>
      </c>
      <c r="D130" s="1" t="str">
        <f t="shared" si="202"/>
        <v>[region,METRDITH00,*,*]:</v>
      </c>
      <c r="E130" s="17">
        <f t="shared" si="203"/>
        <v>0</v>
      </c>
      <c r="F130">
        <f t="shared" ref="F130:AD130" si="244">E130</f>
        <v>0</v>
      </c>
      <c r="G130">
        <f t="shared" si="244"/>
        <v>0</v>
      </c>
      <c r="H130">
        <f t="shared" si="244"/>
        <v>0</v>
      </c>
      <c r="I130">
        <f t="shared" si="244"/>
        <v>0</v>
      </c>
      <c r="J130">
        <f t="shared" si="244"/>
        <v>0</v>
      </c>
      <c r="K130">
        <f t="shared" si="244"/>
        <v>0</v>
      </c>
      <c r="L130">
        <f t="shared" si="244"/>
        <v>0</v>
      </c>
      <c r="M130">
        <f t="shared" si="244"/>
        <v>0</v>
      </c>
      <c r="N130">
        <f t="shared" si="244"/>
        <v>0</v>
      </c>
      <c r="O130">
        <f t="shared" si="244"/>
        <v>0</v>
      </c>
      <c r="P130">
        <f t="shared" si="244"/>
        <v>0</v>
      </c>
      <c r="Q130">
        <f t="shared" si="244"/>
        <v>0</v>
      </c>
      <c r="R130">
        <f t="shared" si="244"/>
        <v>0</v>
      </c>
      <c r="S130">
        <f t="shared" si="244"/>
        <v>0</v>
      </c>
      <c r="T130">
        <f t="shared" si="244"/>
        <v>0</v>
      </c>
      <c r="U130">
        <f t="shared" si="244"/>
        <v>0</v>
      </c>
      <c r="V130">
        <f t="shared" si="244"/>
        <v>0</v>
      </c>
      <c r="W130">
        <f t="shared" si="244"/>
        <v>0</v>
      </c>
      <c r="X130">
        <f t="shared" si="244"/>
        <v>0</v>
      </c>
      <c r="Y130">
        <f t="shared" si="244"/>
        <v>0</v>
      </c>
      <c r="Z130">
        <f t="shared" si="244"/>
        <v>0</v>
      </c>
      <c r="AA130">
        <f t="shared" si="244"/>
        <v>0</v>
      </c>
      <c r="AB130">
        <f t="shared" si="244"/>
        <v>0</v>
      </c>
      <c r="AC130">
        <f t="shared" si="244"/>
        <v>0</v>
      </c>
      <c r="AD130">
        <f t="shared" si="244"/>
        <v>0</v>
      </c>
      <c r="AE130">
        <f t="shared" si="190"/>
        <v>0</v>
      </c>
      <c r="AF130">
        <f t="shared" si="191"/>
        <v>0</v>
      </c>
      <c r="AG130">
        <f t="shared" si="192"/>
        <v>0</v>
      </c>
      <c r="AH130">
        <f t="shared" si="193"/>
        <v>0</v>
      </c>
      <c r="AI130">
        <f t="shared" si="194"/>
        <v>0</v>
      </c>
      <c r="AJ130">
        <f t="shared" si="195"/>
        <v>0</v>
      </c>
      <c r="AK130">
        <f t="shared" si="196"/>
        <v>0</v>
      </c>
      <c r="AL130">
        <f t="shared" si="197"/>
        <v>0</v>
      </c>
      <c r="AM130">
        <f t="shared" si="198"/>
        <v>0</v>
      </c>
      <c r="AN130">
        <f t="shared" si="199"/>
        <v>0</v>
      </c>
      <c r="AR130" s="302">
        <f t="shared" si="200"/>
        <v>99999</v>
      </c>
      <c r="AS130">
        <f t="shared" ref="AS130:BQ130" si="245">AR130</f>
        <v>99999</v>
      </c>
      <c r="AT130">
        <f t="shared" si="245"/>
        <v>99999</v>
      </c>
      <c r="AU130">
        <f t="shared" si="245"/>
        <v>99999</v>
      </c>
      <c r="AV130">
        <f t="shared" si="245"/>
        <v>99999</v>
      </c>
      <c r="AW130">
        <f t="shared" si="245"/>
        <v>99999</v>
      </c>
      <c r="AX130">
        <f t="shared" si="245"/>
        <v>99999</v>
      </c>
      <c r="AY130">
        <f t="shared" si="245"/>
        <v>99999</v>
      </c>
      <c r="AZ130">
        <f t="shared" si="245"/>
        <v>99999</v>
      </c>
      <c r="BA130">
        <f t="shared" si="245"/>
        <v>99999</v>
      </c>
      <c r="BB130">
        <f t="shared" si="245"/>
        <v>99999</v>
      </c>
      <c r="BC130">
        <f t="shared" si="245"/>
        <v>99999</v>
      </c>
      <c r="BD130">
        <f t="shared" si="245"/>
        <v>99999</v>
      </c>
      <c r="BE130">
        <f t="shared" si="245"/>
        <v>99999</v>
      </c>
      <c r="BF130">
        <f t="shared" si="245"/>
        <v>99999</v>
      </c>
      <c r="BG130">
        <f t="shared" si="245"/>
        <v>99999</v>
      </c>
      <c r="BH130">
        <f t="shared" si="245"/>
        <v>99999</v>
      </c>
      <c r="BI130">
        <f t="shared" si="245"/>
        <v>99999</v>
      </c>
      <c r="BJ130">
        <f t="shared" si="245"/>
        <v>99999</v>
      </c>
      <c r="BK130">
        <f t="shared" si="245"/>
        <v>99999</v>
      </c>
      <c r="BL130">
        <f t="shared" si="245"/>
        <v>99999</v>
      </c>
      <c r="BM130">
        <f t="shared" si="245"/>
        <v>99999</v>
      </c>
      <c r="BN130">
        <f t="shared" si="245"/>
        <v>99999</v>
      </c>
      <c r="BO130">
        <f t="shared" si="245"/>
        <v>99999</v>
      </c>
      <c r="BP130">
        <f t="shared" si="245"/>
        <v>99999</v>
      </c>
      <c r="BQ130">
        <f t="shared" si="245"/>
        <v>99999</v>
      </c>
    </row>
    <row r="131" spans="1:69" x14ac:dyDescent="0.35">
      <c r="A131" t="str">
        <f>'Techs-Fuels Updated'!D88</f>
        <v>ITTRDMEH00</v>
      </c>
      <c r="B131" s="17">
        <f>'Techs-Fuels Updated'!X88</f>
        <v>0</v>
      </c>
      <c r="C131" s="302">
        <f>'Techs-Fuels Updated'!Y88</f>
        <v>99999</v>
      </c>
      <c r="D131" s="1" t="str">
        <f t="shared" si="202"/>
        <v>[region,ITTRDMEH00,*,*]:</v>
      </c>
      <c r="E131" s="17">
        <f t="shared" si="203"/>
        <v>0</v>
      </c>
      <c r="F131">
        <f t="shared" ref="F131:AD131" si="246">E131</f>
        <v>0</v>
      </c>
      <c r="G131">
        <f t="shared" si="246"/>
        <v>0</v>
      </c>
      <c r="H131">
        <f t="shared" si="246"/>
        <v>0</v>
      </c>
      <c r="I131">
        <f t="shared" si="246"/>
        <v>0</v>
      </c>
      <c r="J131">
        <f t="shared" si="246"/>
        <v>0</v>
      </c>
      <c r="K131">
        <f t="shared" si="246"/>
        <v>0</v>
      </c>
      <c r="L131">
        <f t="shared" si="246"/>
        <v>0</v>
      </c>
      <c r="M131">
        <f t="shared" si="246"/>
        <v>0</v>
      </c>
      <c r="N131">
        <f t="shared" si="246"/>
        <v>0</v>
      </c>
      <c r="O131">
        <f t="shared" si="246"/>
        <v>0</v>
      </c>
      <c r="P131">
        <f t="shared" si="246"/>
        <v>0</v>
      </c>
      <c r="Q131">
        <f t="shared" si="246"/>
        <v>0</v>
      </c>
      <c r="R131">
        <f t="shared" si="246"/>
        <v>0</v>
      </c>
      <c r="S131">
        <f t="shared" si="246"/>
        <v>0</v>
      </c>
      <c r="T131">
        <f t="shared" si="246"/>
        <v>0</v>
      </c>
      <c r="U131">
        <f t="shared" si="246"/>
        <v>0</v>
      </c>
      <c r="V131">
        <f t="shared" si="246"/>
        <v>0</v>
      </c>
      <c r="W131">
        <f t="shared" si="246"/>
        <v>0</v>
      </c>
      <c r="X131">
        <f t="shared" si="246"/>
        <v>0</v>
      </c>
      <c r="Y131">
        <f t="shared" si="246"/>
        <v>0</v>
      </c>
      <c r="Z131">
        <f t="shared" si="246"/>
        <v>0</v>
      </c>
      <c r="AA131">
        <f t="shared" si="246"/>
        <v>0</v>
      </c>
      <c r="AB131">
        <f t="shared" si="246"/>
        <v>0</v>
      </c>
      <c r="AC131">
        <f t="shared" si="246"/>
        <v>0</v>
      </c>
      <c r="AD131">
        <f t="shared" si="246"/>
        <v>0</v>
      </c>
      <c r="AE131">
        <f t="shared" si="190"/>
        <v>0</v>
      </c>
      <c r="AF131">
        <f t="shared" si="191"/>
        <v>0</v>
      </c>
      <c r="AG131">
        <f t="shared" si="192"/>
        <v>0</v>
      </c>
      <c r="AH131">
        <f t="shared" si="193"/>
        <v>0</v>
      </c>
      <c r="AI131">
        <f t="shared" si="194"/>
        <v>0</v>
      </c>
      <c r="AJ131">
        <f t="shared" si="195"/>
        <v>0</v>
      </c>
      <c r="AK131">
        <f t="shared" si="196"/>
        <v>0</v>
      </c>
      <c r="AL131">
        <f t="shared" si="197"/>
        <v>0</v>
      </c>
      <c r="AM131">
        <f t="shared" si="198"/>
        <v>0</v>
      </c>
      <c r="AN131">
        <f t="shared" si="199"/>
        <v>0</v>
      </c>
      <c r="AR131" s="302">
        <f t="shared" si="200"/>
        <v>99999</v>
      </c>
      <c r="AS131">
        <f t="shared" ref="AS131:BQ131" si="247">AR131</f>
        <v>99999</v>
      </c>
      <c r="AT131">
        <f t="shared" si="247"/>
        <v>99999</v>
      </c>
      <c r="AU131">
        <f t="shared" si="247"/>
        <v>99999</v>
      </c>
      <c r="AV131">
        <f t="shared" si="247"/>
        <v>99999</v>
      </c>
      <c r="AW131">
        <f t="shared" si="247"/>
        <v>99999</v>
      </c>
      <c r="AX131">
        <f t="shared" si="247"/>
        <v>99999</v>
      </c>
      <c r="AY131">
        <f t="shared" si="247"/>
        <v>99999</v>
      </c>
      <c r="AZ131">
        <f t="shared" si="247"/>
        <v>99999</v>
      </c>
      <c r="BA131">
        <f t="shared" si="247"/>
        <v>99999</v>
      </c>
      <c r="BB131">
        <f t="shared" si="247"/>
        <v>99999</v>
      </c>
      <c r="BC131">
        <f t="shared" si="247"/>
        <v>99999</v>
      </c>
      <c r="BD131">
        <f t="shared" si="247"/>
        <v>99999</v>
      </c>
      <c r="BE131">
        <f t="shared" si="247"/>
        <v>99999</v>
      </c>
      <c r="BF131">
        <f t="shared" si="247"/>
        <v>99999</v>
      </c>
      <c r="BG131">
        <f t="shared" si="247"/>
        <v>99999</v>
      </c>
      <c r="BH131">
        <f t="shared" si="247"/>
        <v>99999</v>
      </c>
      <c r="BI131">
        <f t="shared" si="247"/>
        <v>99999</v>
      </c>
      <c r="BJ131">
        <f t="shared" si="247"/>
        <v>99999</v>
      </c>
      <c r="BK131">
        <f t="shared" si="247"/>
        <v>99999</v>
      </c>
      <c r="BL131">
        <f t="shared" si="247"/>
        <v>99999</v>
      </c>
      <c r="BM131">
        <f t="shared" si="247"/>
        <v>99999</v>
      </c>
      <c r="BN131">
        <f t="shared" si="247"/>
        <v>99999</v>
      </c>
      <c r="BO131">
        <f t="shared" si="247"/>
        <v>99999</v>
      </c>
      <c r="BP131">
        <f t="shared" si="247"/>
        <v>99999</v>
      </c>
      <c r="BQ131">
        <f t="shared" si="247"/>
        <v>99999</v>
      </c>
    </row>
    <row r="132" spans="1:69" x14ac:dyDescent="0.35">
      <c r="A132" t="str">
        <f>'Techs-Fuels Updated'!D89</f>
        <v>METRDBAH00</v>
      </c>
      <c r="B132" s="17">
        <f>'Techs-Fuels Updated'!X89</f>
        <v>0</v>
      </c>
      <c r="C132" s="302">
        <f>'Techs-Fuels Updated'!Y89</f>
        <v>99999</v>
      </c>
      <c r="D132" s="1" t="str">
        <f t="shared" si="202"/>
        <v>[region,METRDBAH00,*,*]:</v>
      </c>
      <c r="E132" s="17">
        <f t="shared" si="203"/>
        <v>0</v>
      </c>
      <c r="F132">
        <f t="shared" ref="F132:AD132" si="248">E132</f>
        <v>0</v>
      </c>
      <c r="G132">
        <f t="shared" si="248"/>
        <v>0</v>
      </c>
      <c r="H132">
        <f t="shared" si="248"/>
        <v>0</v>
      </c>
      <c r="I132">
        <f t="shared" si="248"/>
        <v>0</v>
      </c>
      <c r="J132">
        <f t="shared" si="248"/>
        <v>0</v>
      </c>
      <c r="K132">
        <f t="shared" si="248"/>
        <v>0</v>
      </c>
      <c r="L132">
        <f t="shared" si="248"/>
        <v>0</v>
      </c>
      <c r="M132">
        <f t="shared" si="248"/>
        <v>0</v>
      </c>
      <c r="N132">
        <f t="shared" si="248"/>
        <v>0</v>
      </c>
      <c r="O132">
        <f t="shared" si="248"/>
        <v>0</v>
      </c>
      <c r="P132">
        <f t="shared" si="248"/>
        <v>0</v>
      </c>
      <c r="Q132">
        <f t="shared" si="248"/>
        <v>0</v>
      </c>
      <c r="R132">
        <f t="shared" si="248"/>
        <v>0</v>
      </c>
      <c r="S132">
        <f t="shared" si="248"/>
        <v>0</v>
      </c>
      <c r="T132">
        <f t="shared" si="248"/>
        <v>0</v>
      </c>
      <c r="U132">
        <f t="shared" si="248"/>
        <v>0</v>
      </c>
      <c r="V132">
        <f t="shared" si="248"/>
        <v>0</v>
      </c>
      <c r="W132">
        <f t="shared" si="248"/>
        <v>0</v>
      </c>
      <c r="X132">
        <f t="shared" si="248"/>
        <v>0</v>
      </c>
      <c r="Y132">
        <f t="shared" si="248"/>
        <v>0</v>
      </c>
      <c r="Z132">
        <f t="shared" si="248"/>
        <v>0</v>
      </c>
      <c r="AA132">
        <f t="shared" si="248"/>
        <v>0</v>
      </c>
      <c r="AB132">
        <f t="shared" si="248"/>
        <v>0</v>
      </c>
      <c r="AC132">
        <f t="shared" si="248"/>
        <v>0</v>
      </c>
      <c r="AD132">
        <f t="shared" si="248"/>
        <v>0</v>
      </c>
      <c r="AE132">
        <f t="shared" si="190"/>
        <v>0</v>
      </c>
      <c r="AF132">
        <f t="shared" si="191"/>
        <v>0</v>
      </c>
      <c r="AG132">
        <f t="shared" si="192"/>
        <v>0</v>
      </c>
      <c r="AH132">
        <f t="shared" si="193"/>
        <v>0</v>
      </c>
      <c r="AI132">
        <f t="shared" si="194"/>
        <v>0</v>
      </c>
      <c r="AJ132">
        <f t="shared" si="195"/>
        <v>0</v>
      </c>
      <c r="AK132">
        <f t="shared" si="196"/>
        <v>0</v>
      </c>
      <c r="AL132">
        <f t="shared" si="197"/>
        <v>0</v>
      </c>
      <c r="AM132">
        <f t="shared" si="198"/>
        <v>0</v>
      </c>
      <c r="AN132">
        <f t="shared" si="199"/>
        <v>0</v>
      </c>
      <c r="AR132" s="302">
        <f t="shared" si="200"/>
        <v>99999</v>
      </c>
      <c r="AS132">
        <f t="shared" ref="AS132:BQ132" si="249">AR132</f>
        <v>99999</v>
      </c>
      <c r="AT132">
        <f t="shared" si="249"/>
        <v>99999</v>
      </c>
      <c r="AU132">
        <f t="shared" si="249"/>
        <v>99999</v>
      </c>
      <c r="AV132">
        <f t="shared" si="249"/>
        <v>99999</v>
      </c>
      <c r="AW132">
        <f t="shared" si="249"/>
        <v>99999</v>
      </c>
      <c r="AX132">
        <f t="shared" si="249"/>
        <v>99999</v>
      </c>
      <c r="AY132">
        <f t="shared" si="249"/>
        <v>99999</v>
      </c>
      <c r="AZ132">
        <f t="shared" si="249"/>
        <v>99999</v>
      </c>
      <c r="BA132">
        <f t="shared" si="249"/>
        <v>99999</v>
      </c>
      <c r="BB132">
        <f t="shared" si="249"/>
        <v>99999</v>
      </c>
      <c r="BC132">
        <f t="shared" si="249"/>
        <v>99999</v>
      </c>
      <c r="BD132">
        <f t="shared" si="249"/>
        <v>99999</v>
      </c>
      <c r="BE132">
        <f t="shared" si="249"/>
        <v>99999</v>
      </c>
      <c r="BF132">
        <f t="shared" si="249"/>
        <v>99999</v>
      </c>
      <c r="BG132">
        <f t="shared" si="249"/>
        <v>99999</v>
      </c>
      <c r="BH132">
        <f t="shared" si="249"/>
        <v>99999</v>
      </c>
      <c r="BI132">
        <f t="shared" si="249"/>
        <v>99999</v>
      </c>
      <c r="BJ132">
        <f t="shared" si="249"/>
        <v>99999</v>
      </c>
      <c r="BK132">
        <f t="shared" si="249"/>
        <v>99999</v>
      </c>
      <c r="BL132">
        <f t="shared" si="249"/>
        <v>99999</v>
      </c>
      <c r="BM132">
        <f t="shared" si="249"/>
        <v>99999</v>
      </c>
      <c r="BN132">
        <f t="shared" si="249"/>
        <v>99999</v>
      </c>
      <c r="BO132">
        <f t="shared" si="249"/>
        <v>99999</v>
      </c>
      <c r="BP132">
        <f t="shared" si="249"/>
        <v>99999</v>
      </c>
      <c r="BQ132">
        <f t="shared" si="249"/>
        <v>99999</v>
      </c>
    </row>
    <row r="133" spans="1:69" x14ac:dyDescent="0.35">
      <c r="A133" t="str">
        <f>'Techs-Fuels Updated'!D90</f>
        <v>BATRDMEH00</v>
      </c>
      <c r="B133" s="17">
        <f>'Techs-Fuels Updated'!X90</f>
        <v>0</v>
      </c>
      <c r="C133" s="302">
        <f>'Techs-Fuels Updated'!Y90</f>
        <v>99999</v>
      </c>
      <c r="D133" s="1" t="str">
        <f t="shared" si="202"/>
        <v>[region,BATRDMEH00,*,*]:</v>
      </c>
      <c r="E133" s="17">
        <f t="shared" si="203"/>
        <v>0</v>
      </c>
      <c r="F133">
        <f t="shared" ref="F133:AD133" si="250">E133</f>
        <v>0</v>
      </c>
      <c r="G133">
        <f t="shared" si="250"/>
        <v>0</v>
      </c>
      <c r="H133">
        <f t="shared" si="250"/>
        <v>0</v>
      </c>
      <c r="I133">
        <f t="shared" si="250"/>
        <v>0</v>
      </c>
      <c r="J133">
        <f t="shared" si="250"/>
        <v>0</v>
      </c>
      <c r="K133">
        <f t="shared" si="250"/>
        <v>0</v>
      </c>
      <c r="L133">
        <f t="shared" si="250"/>
        <v>0</v>
      </c>
      <c r="M133">
        <f t="shared" si="250"/>
        <v>0</v>
      </c>
      <c r="N133">
        <f t="shared" si="250"/>
        <v>0</v>
      </c>
      <c r="O133">
        <f t="shared" si="250"/>
        <v>0</v>
      </c>
      <c r="P133">
        <f t="shared" si="250"/>
        <v>0</v>
      </c>
      <c r="Q133">
        <f t="shared" si="250"/>
        <v>0</v>
      </c>
      <c r="R133">
        <f t="shared" si="250"/>
        <v>0</v>
      </c>
      <c r="S133">
        <f t="shared" si="250"/>
        <v>0</v>
      </c>
      <c r="T133">
        <f t="shared" si="250"/>
        <v>0</v>
      </c>
      <c r="U133">
        <f t="shared" si="250"/>
        <v>0</v>
      </c>
      <c r="V133">
        <f t="shared" si="250"/>
        <v>0</v>
      </c>
      <c r="W133">
        <f t="shared" si="250"/>
        <v>0</v>
      </c>
      <c r="X133">
        <f t="shared" si="250"/>
        <v>0</v>
      </c>
      <c r="Y133">
        <f t="shared" si="250"/>
        <v>0</v>
      </c>
      <c r="Z133">
        <f t="shared" si="250"/>
        <v>0</v>
      </c>
      <c r="AA133">
        <f t="shared" si="250"/>
        <v>0</v>
      </c>
      <c r="AB133">
        <f t="shared" si="250"/>
        <v>0</v>
      </c>
      <c r="AC133">
        <f t="shared" si="250"/>
        <v>0</v>
      </c>
      <c r="AD133">
        <f t="shared" si="250"/>
        <v>0</v>
      </c>
      <c r="AE133">
        <f t="shared" si="190"/>
        <v>0</v>
      </c>
      <c r="AF133">
        <f t="shared" si="191"/>
        <v>0</v>
      </c>
      <c r="AG133">
        <f t="shared" si="192"/>
        <v>0</v>
      </c>
      <c r="AH133">
        <f t="shared" si="193"/>
        <v>0</v>
      </c>
      <c r="AI133">
        <f t="shared" si="194"/>
        <v>0</v>
      </c>
      <c r="AJ133">
        <f t="shared" si="195"/>
        <v>0</v>
      </c>
      <c r="AK133">
        <f t="shared" si="196"/>
        <v>0</v>
      </c>
      <c r="AL133">
        <f t="shared" si="197"/>
        <v>0</v>
      </c>
      <c r="AM133">
        <f t="shared" si="198"/>
        <v>0</v>
      </c>
      <c r="AN133">
        <f t="shared" si="199"/>
        <v>0</v>
      </c>
      <c r="AR133" s="302">
        <f t="shared" si="200"/>
        <v>99999</v>
      </c>
      <c r="AS133">
        <f t="shared" ref="AS133:BQ133" si="251">AR133</f>
        <v>99999</v>
      </c>
      <c r="AT133">
        <f t="shared" si="251"/>
        <v>99999</v>
      </c>
      <c r="AU133">
        <f t="shared" si="251"/>
        <v>99999</v>
      </c>
      <c r="AV133">
        <f t="shared" si="251"/>
        <v>99999</v>
      </c>
      <c r="AW133">
        <f t="shared" si="251"/>
        <v>99999</v>
      </c>
      <c r="AX133">
        <f t="shared" si="251"/>
        <v>99999</v>
      </c>
      <c r="AY133">
        <f t="shared" si="251"/>
        <v>99999</v>
      </c>
      <c r="AZ133">
        <f t="shared" si="251"/>
        <v>99999</v>
      </c>
      <c r="BA133">
        <f t="shared" si="251"/>
        <v>99999</v>
      </c>
      <c r="BB133">
        <f t="shared" si="251"/>
        <v>99999</v>
      </c>
      <c r="BC133">
        <f t="shared" si="251"/>
        <v>99999</v>
      </c>
      <c r="BD133">
        <f t="shared" si="251"/>
        <v>99999</v>
      </c>
      <c r="BE133">
        <f t="shared" si="251"/>
        <v>99999</v>
      </c>
      <c r="BF133">
        <f t="shared" si="251"/>
        <v>99999</v>
      </c>
      <c r="BG133">
        <f t="shared" si="251"/>
        <v>99999</v>
      </c>
      <c r="BH133">
        <f t="shared" si="251"/>
        <v>99999</v>
      </c>
      <c r="BI133">
        <f t="shared" si="251"/>
        <v>99999</v>
      </c>
      <c r="BJ133">
        <f t="shared" si="251"/>
        <v>99999</v>
      </c>
      <c r="BK133">
        <f t="shared" si="251"/>
        <v>99999</v>
      </c>
      <c r="BL133">
        <f t="shared" si="251"/>
        <v>99999</v>
      </c>
      <c r="BM133">
        <f t="shared" si="251"/>
        <v>99999</v>
      </c>
      <c r="BN133">
        <f t="shared" si="251"/>
        <v>99999</v>
      </c>
      <c r="BO133">
        <f t="shared" si="251"/>
        <v>99999</v>
      </c>
      <c r="BP133">
        <f t="shared" si="251"/>
        <v>99999</v>
      </c>
      <c r="BQ133">
        <f t="shared" si="251"/>
        <v>99999</v>
      </c>
    </row>
    <row r="134" spans="1:69" x14ac:dyDescent="0.35">
      <c r="A134" t="str">
        <f>'Techs-Fuels Updated'!D91</f>
        <v>METRDRSH00</v>
      </c>
      <c r="B134" s="17">
        <f>'Techs-Fuels Updated'!X91</f>
        <v>0</v>
      </c>
      <c r="C134" s="302">
        <f>'Techs-Fuels Updated'!Y91</f>
        <v>99999</v>
      </c>
      <c r="D134" s="1" t="str">
        <f t="shared" si="202"/>
        <v>[region,METRDRSH00,*,*]:</v>
      </c>
      <c r="E134" s="17">
        <f t="shared" si="203"/>
        <v>0</v>
      </c>
      <c r="F134">
        <f t="shared" ref="F134:AD134" si="252">E134</f>
        <v>0</v>
      </c>
      <c r="G134">
        <f t="shared" si="252"/>
        <v>0</v>
      </c>
      <c r="H134">
        <f t="shared" si="252"/>
        <v>0</v>
      </c>
      <c r="I134">
        <f t="shared" si="252"/>
        <v>0</v>
      </c>
      <c r="J134">
        <f t="shared" si="252"/>
        <v>0</v>
      </c>
      <c r="K134">
        <f t="shared" si="252"/>
        <v>0</v>
      </c>
      <c r="L134">
        <f t="shared" si="252"/>
        <v>0</v>
      </c>
      <c r="M134">
        <f t="shared" si="252"/>
        <v>0</v>
      </c>
      <c r="N134">
        <f t="shared" si="252"/>
        <v>0</v>
      </c>
      <c r="O134">
        <f t="shared" si="252"/>
        <v>0</v>
      </c>
      <c r="P134">
        <f t="shared" si="252"/>
        <v>0</v>
      </c>
      <c r="Q134">
        <f t="shared" si="252"/>
        <v>0</v>
      </c>
      <c r="R134">
        <f t="shared" si="252"/>
        <v>0</v>
      </c>
      <c r="S134">
        <f t="shared" si="252"/>
        <v>0</v>
      </c>
      <c r="T134">
        <f t="shared" si="252"/>
        <v>0</v>
      </c>
      <c r="U134">
        <f t="shared" si="252"/>
        <v>0</v>
      </c>
      <c r="V134">
        <f t="shared" si="252"/>
        <v>0</v>
      </c>
      <c r="W134">
        <f t="shared" si="252"/>
        <v>0</v>
      </c>
      <c r="X134">
        <f t="shared" si="252"/>
        <v>0</v>
      </c>
      <c r="Y134">
        <f t="shared" si="252"/>
        <v>0</v>
      </c>
      <c r="Z134">
        <f t="shared" si="252"/>
        <v>0</v>
      </c>
      <c r="AA134">
        <f t="shared" si="252"/>
        <v>0</v>
      </c>
      <c r="AB134">
        <f t="shared" si="252"/>
        <v>0</v>
      </c>
      <c r="AC134">
        <f t="shared" si="252"/>
        <v>0</v>
      </c>
      <c r="AD134">
        <f t="shared" si="252"/>
        <v>0</v>
      </c>
      <c r="AE134">
        <f t="shared" si="190"/>
        <v>0</v>
      </c>
      <c r="AF134">
        <f t="shared" si="191"/>
        <v>0</v>
      </c>
      <c r="AG134">
        <f t="shared" si="192"/>
        <v>0</v>
      </c>
      <c r="AH134">
        <f t="shared" si="193"/>
        <v>0</v>
      </c>
      <c r="AI134">
        <f t="shared" si="194"/>
        <v>0</v>
      </c>
      <c r="AJ134">
        <f t="shared" si="195"/>
        <v>0</v>
      </c>
      <c r="AK134">
        <f t="shared" si="196"/>
        <v>0</v>
      </c>
      <c r="AL134">
        <f t="shared" si="197"/>
        <v>0</v>
      </c>
      <c r="AM134">
        <f t="shared" si="198"/>
        <v>0</v>
      </c>
      <c r="AN134">
        <f t="shared" si="199"/>
        <v>0</v>
      </c>
      <c r="AR134" s="302">
        <f t="shared" si="200"/>
        <v>99999</v>
      </c>
      <c r="AS134">
        <f t="shared" ref="AS134:BQ134" si="253">AR134</f>
        <v>99999</v>
      </c>
      <c r="AT134">
        <f t="shared" si="253"/>
        <v>99999</v>
      </c>
      <c r="AU134">
        <f t="shared" si="253"/>
        <v>99999</v>
      </c>
      <c r="AV134">
        <f t="shared" si="253"/>
        <v>99999</v>
      </c>
      <c r="AW134">
        <f t="shared" si="253"/>
        <v>99999</v>
      </c>
      <c r="AX134">
        <f t="shared" si="253"/>
        <v>99999</v>
      </c>
      <c r="AY134">
        <f t="shared" si="253"/>
        <v>99999</v>
      </c>
      <c r="AZ134">
        <f t="shared" si="253"/>
        <v>99999</v>
      </c>
      <c r="BA134">
        <f t="shared" si="253"/>
        <v>99999</v>
      </c>
      <c r="BB134">
        <f t="shared" si="253"/>
        <v>99999</v>
      </c>
      <c r="BC134">
        <f t="shared" si="253"/>
        <v>99999</v>
      </c>
      <c r="BD134">
        <f t="shared" si="253"/>
        <v>99999</v>
      </c>
      <c r="BE134">
        <f t="shared" si="253"/>
        <v>99999</v>
      </c>
      <c r="BF134">
        <f t="shared" si="253"/>
        <v>99999</v>
      </c>
      <c r="BG134">
        <f t="shared" si="253"/>
        <v>99999</v>
      </c>
      <c r="BH134">
        <f t="shared" si="253"/>
        <v>99999</v>
      </c>
      <c r="BI134">
        <f t="shared" si="253"/>
        <v>99999</v>
      </c>
      <c r="BJ134">
        <f t="shared" si="253"/>
        <v>99999</v>
      </c>
      <c r="BK134">
        <f t="shared" si="253"/>
        <v>99999</v>
      </c>
      <c r="BL134">
        <f t="shared" si="253"/>
        <v>99999</v>
      </c>
      <c r="BM134">
        <f t="shared" si="253"/>
        <v>99999</v>
      </c>
      <c r="BN134">
        <f t="shared" si="253"/>
        <v>99999</v>
      </c>
      <c r="BO134">
        <f t="shared" si="253"/>
        <v>99999</v>
      </c>
      <c r="BP134">
        <f t="shared" si="253"/>
        <v>99999</v>
      </c>
      <c r="BQ134">
        <f t="shared" si="253"/>
        <v>99999</v>
      </c>
    </row>
    <row r="135" spans="1:69" x14ac:dyDescent="0.35">
      <c r="A135" t="str">
        <f>'Techs-Fuels Updated'!D92</f>
        <v>RSTRDMEH00</v>
      </c>
      <c r="B135" s="17">
        <f>'Techs-Fuels Updated'!X92</f>
        <v>0</v>
      </c>
      <c r="C135" s="302">
        <f>'Techs-Fuels Updated'!Y92</f>
        <v>99999</v>
      </c>
      <c r="D135" s="1" t="str">
        <f t="shared" si="202"/>
        <v>[region,RSTRDMEH00,*,*]:</v>
      </c>
      <c r="E135" s="17">
        <f t="shared" si="203"/>
        <v>0</v>
      </c>
      <c r="F135">
        <f t="shared" ref="F135:AD135" si="254">E135</f>
        <v>0</v>
      </c>
      <c r="G135">
        <f t="shared" si="254"/>
        <v>0</v>
      </c>
      <c r="H135">
        <f t="shared" si="254"/>
        <v>0</v>
      </c>
      <c r="I135">
        <f t="shared" si="254"/>
        <v>0</v>
      </c>
      <c r="J135">
        <f t="shared" si="254"/>
        <v>0</v>
      </c>
      <c r="K135">
        <f t="shared" si="254"/>
        <v>0</v>
      </c>
      <c r="L135">
        <f t="shared" si="254"/>
        <v>0</v>
      </c>
      <c r="M135">
        <f t="shared" si="254"/>
        <v>0</v>
      </c>
      <c r="N135">
        <f t="shared" si="254"/>
        <v>0</v>
      </c>
      <c r="O135">
        <f t="shared" si="254"/>
        <v>0</v>
      </c>
      <c r="P135">
        <f t="shared" si="254"/>
        <v>0</v>
      </c>
      <c r="Q135">
        <f t="shared" si="254"/>
        <v>0</v>
      </c>
      <c r="R135">
        <f t="shared" si="254"/>
        <v>0</v>
      </c>
      <c r="S135">
        <f t="shared" si="254"/>
        <v>0</v>
      </c>
      <c r="T135">
        <f t="shared" si="254"/>
        <v>0</v>
      </c>
      <c r="U135">
        <f t="shared" si="254"/>
        <v>0</v>
      </c>
      <c r="V135">
        <f t="shared" si="254"/>
        <v>0</v>
      </c>
      <c r="W135">
        <f t="shared" si="254"/>
        <v>0</v>
      </c>
      <c r="X135">
        <f t="shared" si="254"/>
        <v>0</v>
      </c>
      <c r="Y135">
        <f t="shared" si="254"/>
        <v>0</v>
      </c>
      <c r="Z135">
        <f t="shared" si="254"/>
        <v>0</v>
      </c>
      <c r="AA135">
        <f t="shared" si="254"/>
        <v>0</v>
      </c>
      <c r="AB135">
        <f t="shared" si="254"/>
        <v>0</v>
      </c>
      <c r="AC135">
        <f t="shared" si="254"/>
        <v>0</v>
      </c>
      <c r="AD135">
        <f t="shared" si="254"/>
        <v>0</v>
      </c>
      <c r="AE135">
        <f t="shared" si="190"/>
        <v>0</v>
      </c>
      <c r="AF135">
        <f t="shared" si="191"/>
        <v>0</v>
      </c>
      <c r="AG135">
        <f t="shared" si="192"/>
        <v>0</v>
      </c>
      <c r="AH135">
        <f t="shared" si="193"/>
        <v>0</v>
      </c>
      <c r="AI135">
        <f t="shared" si="194"/>
        <v>0</v>
      </c>
      <c r="AJ135">
        <f t="shared" si="195"/>
        <v>0</v>
      </c>
      <c r="AK135">
        <f t="shared" si="196"/>
        <v>0</v>
      </c>
      <c r="AL135">
        <f t="shared" si="197"/>
        <v>0</v>
      </c>
      <c r="AM135">
        <f t="shared" si="198"/>
        <v>0</v>
      </c>
      <c r="AN135">
        <f t="shared" si="199"/>
        <v>0</v>
      </c>
      <c r="AR135" s="302">
        <f t="shared" si="200"/>
        <v>99999</v>
      </c>
      <c r="AS135">
        <f t="shared" ref="AS135:BQ135" si="255">AR135</f>
        <v>99999</v>
      </c>
      <c r="AT135">
        <f t="shared" si="255"/>
        <v>99999</v>
      </c>
      <c r="AU135">
        <f t="shared" si="255"/>
        <v>99999</v>
      </c>
      <c r="AV135">
        <f t="shared" si="255"/>
        <v>99999</v>
      </c>
      <c r="AW135">
        <f t="shared" si="255"/>
        <v>99999</v>
      </c>
      <c r="AX135">
        <f t="shared" si="255"/>
        <v>99999</v>
      </c>
      <c r="AY135">
        <f t="shared" si="255"/>
        <v>99999</v>
      </c>
      <c r="AZ135">
        <f t="shared" si="255"/>
        <v>99999</v>
      </c>
      <c r="BA135">
        <f t="shared" si="255"/>
        <v>99999</v>
      </c>
      <c r="BB135">
        <f t="shared" si="255"/>
        <v>99999</v>
      </c>
      <c r="BC135">
        <f t="shared" si="255"/>
        <v>99999</v>
      </c>
      <c r="BD135">
        <f t="shared" si="255"/>
        <v>99999</v>
      </c>
      <c r="BE135">
        <f t="shared" si="255"/>
        <v>99999</v>
      </c>
      <c r="BF135">
        <f t="shared" si="255"/>
        <v>99999</v>
      </c>
      <c r="BG135">
        <f t="shared" si="255"/>
        <v>99999</v>
      </c>
      <c r="BH135">
        <f t="shared" si="255"/>
        <v>99999</v>
      </c>
      <c r="BI135">
        <f t="shared" si="255"/>
        <v>99999</v>
      </c>
      <c r="BJ135">
        <f t="shared" si="255"/>
        <v>99999</v>
      </c>
      <c r="BK135">
        <f t="shared" si="255"/>
        <v>99999</v>
      </c>
      <c r="BL135">
        <f t="shared" si="255"/>
        <v>99999</v>
      </c>
      <c r="BM135">
        <f t="shared" si="255"/>
        <v>99999</v>
      </c>
      <c r="BN135">
        <f t="shared" si="255"/>
        <v>99999</v>
      </c>
      <c r="BO135">
        <f t="shared" si="255"/>
        <v>99999</v>
      </c>
      <c r="BP135">
        <f t="shared" si="255"/>
        <v>99999</v>
      </c>
      <c r="BQ135">
        <f t="shared" si="255"/>
        <v>99999</v>
      </c>
    </row>
    <row r="136" spans="1:69" x14ac:dyDescent="0.35">
      <c r="A136" t="str">
        <f>'Techs-Fuels Updated'!D93</f>
        <v>XKPELBS000</v>
      </c>
      <c r="B136" s="17">
        <f>'Techs-Fuels Updated'!X93</f>
        <v>9999</v>
      </c>
      <c r="C136" s="302">
        <f>'Techs-Fuels Updated'!Y93</f>
        <v>9999</v>
      </c>
      <c r="D136" s="1" t="str">
        <f t="shared" si="202"/>
        <v>[region,XKPELBS000,*,*]:</v>
      </c>
      <c r="E136" s="17">
        <f t="shared" si="203"/>
        <v>9999</v>
      </c>
      <c r="F136">
        <f t="shared" ref="F136:AD136" si="256">E136</f>
        <v>9999</v>
      </c>
      <c r="G136">
        <f t="shared" si="256"/>
        <v>9999</v>
      </c>
      <c r="H136">
        <f t="shared" si="256"/>
        <v>9999</v>
      </c>
      <c r="I136">
        <f t="shared" si="256"/>
        <v>9999</v>
      </c>
      <c r="J136">
        <f t="shared" si="256"/>
        <v>9999</v>
      </c>
      <c r="K136">
        <f t="shared" si="256"/>
        <v>9999</v>
      </c>
      <c r="L136">
        <f t="shared" si="256"/>
        <v>9999</v>
      </c>
      <c r="M136">
        <f t="shared" si="256"/>
        <v>9999</v>
      </c>
      <c r="N136">
        <f t="shared" si="256"/>
        <v>9999</v>
      </c>
      <c r="O136">
        <f t="shared" si="256"/>
        <v>9999</v>
      </c>
      <c r="P136">
        <f t="shared" si="256"/>
        <v>9999</v>
      </c>
      <c r="Q136">
        <f t="shared" si="256"/>
        <v>9999</v>
      </c>
      <c r="R136">
        <f t="shared" si="256"/>
        <v>9999</v>
      </c>
      <c r="S136">
        <f t="shared" si="256"/>
        <v>9999</v>
      </c>
      <c r="T136">
        <f t="shared" si="256"/>
        <v>9999</v>
      </c>
      <c r="U136">
        <f t="shared" si="256"/>
        <v>9999</v>
      </c>
      <c r="V136">
        <f t="shared" si="256"/>
        <v>9999</v>
      </c>
      <c r="W136">
        <f t="shared" si="256"/>
        <v>9999</v>
      </c>
      <c r="X136">
        <f t="shared" si="256"/>
        <v>9999</v>
      </c>
      <c r="Y136">
        <f t="shared" si="256"/>
        <v>9999</v>
      </c>
      <c r="Z136">
        <f t="shared" si="256"/>
        <v>9999</v>
      </c>
      <c r="AA136">
        <f t="shared" si="256"/>
        <v>9999</v>
      </c>
      <c r="AB136">
        <f t="shared" si="256"/>
        <v>9999</v>
      </c>
      <c r="AC136">
        <f t="shared" si="256"/>
        <v>9999</v>
      </c>
      <c r="AD136">
        <f t="shared" si="256"/>
        <v>9999</v>
      </c>
      <c r="AE136">
        <f t="shared" si="190"/>
        <v>9999</v>
      </c>
      <c r="AF136">
        <f t="shared" si="191"/>
        <v>9999</v>
      </c>
      <c r="AG136">
        <f t="shared" si="192"/>
        <v>9999</v>
      </c>
      <c r="AH136">
        <f t="shared" si="193"/>
        <v>9999</v>
      </c>
      <c r="AI136">
        <f t="shared" si="194"/>
        <v>9999</v>
      </c>
      <c r="AJ136">
        <f t="shared" si="195"/>
        <v>9999</v>
      </c>
      <c r="AK136">
        <f t="shared" si="196"/>
        <v>9999</v>
      </c>
      <c r="AL136">
        <f t="shared" si="197"/>
        <v>9999</v>
      </c>
      <c r="AM136">
        <f t="shared" si="198"/>
        <v>9999</v>
      </c>
      <c r="AN136">
        <f t="shared" si="199"/>
        <v>9999</v>
      </c>
      <c r="AR136" s="302">
        <f t="shared" si="200"/>
        <v>9999</v>
      </c>
      <c r="AS136">
        <f t="shared" ref="AS136:BQ136" si="257">AR136</f>
        <v>9999</v>
      </c>
      <c r="AT136">
        <f t="shared" si="257"/>
        <v>9999</v>
      </c>
      <c r="AU136">
        <f t="shared" si="257"/>
        <v>9999</v>
      </c>
      <c r="AV136">
        <f t="shared" si="257"/>
        <v>9999</v>
      </c>
      <c r="AW136">
        <f t="shared" si="257"/>
        <v>9999</v>
      </c>
      <c r="AX136">
        <f t="shared" si="257"/>
        <v>9999</v>
      </c>
      <c r="AY136">
        <f t="shared" si="257"/>
        <v>9999</v>
      </c>
      <c r="AZ136">
        <f t="shared" si="257"/>
        <v>9999</v>
      </c>
      <c r="BA136">
        <f t="shared" si="257"/>
        <v>9999</v>
      </c>
      <c r="BB136">
        <f t="shared" si="257"/>
        <v>9999</v>
      </c>
      <c r="BC136">
        <f t="shared" si="257"/>
        <v>9999</v>
      </c>
      <c r="BD136">
        <f t="shared" si="257"/>
        <v>9999</v>
      </c>
      <c r="BE136">
        <f t="shared" si="257"/>
        <v>9999</v>
      </c>
      <c r="BF136">
        <f t="shared" si="257"/>
        <v>9999</v>
      </c>
      <c r="BG136">
        <f t="shared" si="257"/>
        <v>9999</v>
      </c>
      <c r="BH136">
        <f t="shared" si="257"/>
        <v>9999</v>
      </c>
      <c r="BI136">
        <f t="shared" si="257"/>
        <v>9999</v>
      </c>
      <c r="BJ136">
        <f t="shared" si="257"/>
        <v>9999</v>
      </c>
      <c r="BK136">
        <f t="shared" si="257"/>
        <v>9999</v>
      </c>
      <c r="BL136">
        <f t="shared" si="257"/>
        <v>9999</v>
      </c>
      <c r="BM136">
        <f t="shared" si="257"/>
        <v>9999</v>
      </c>
      <c r="BN136">
        <f t="shared" si="257"/>
        <v>9999</v>
      </c>
      <c r="BO136">
        <f t="shared" si="257"/>
        <v>9999</v>
      </c>
      <c r="BP136">
        <f t="shared" si="257"/>
        <v>9999</v>
      </c>
      <c r="BQ136">
        <f t="shared" si="257"/>
        <v>9999</v>
      </c>
    </row>
    <row r="137" spans="1:69" x14ac:dyDescent="0.35">
      <c r="A137" t="str">
        <f>'Techs-Fuels Updated'!D94</f>
        <v>XKRCODM000</v>
      </c>
      <c r="B137" s="17">
        <f>'Techs-Fuels Updated'!X94</f>
        <v>1.1519999999999999</v>
      </c>
      <c r="C137" s="302">
        <f>'Techs-Fuels Updated'!Y94</f>
        <v>9999</v>
      </c>
      <c r="D137" s="1" t="str">
        <f t="shared" si="202"/>
        <v>[region,XKRCODM000,*,*]:</v>
      </c>
      <c r="E137" s="17">
        <f t="shared" si="203"/>
        <v>1.1519999999999999</v>
      </c>
      <c r="F137">
        <f t="shared" ref="F137:AD137" si="258">E137</f>
        <v>1.1519999999999999</v>
      </c>
      <c r="G137">
        <f t="shared" si="258"/>
        <v>1.1519999999999999</v>
      </c>
      <c r="H137">
        <f t="shared" si="258"/>
        <v>1.1519999999999999</v>
      </c>
      <c r="I137">
        <f t="shared" si="258"/>
        <v>1.1519999999999999</v>
      </c>
      <c r="J137">
        <f t="shared" si="258"/>
        <v>1.1519999999999999</v>
      </c>
      <c r="K137">
        <f t="shared" si="258"/>
        <v>1.1519999999999999</v>
      </c>
      <c r="L137">
        <f t="shared" si="258"/>
        <v>1.1519999999999999</v>
      </c>
      <c r="M137">
        <f t="shared" si="258"/>
        <v>1.1519999999999999</v>
      </c>
      <c r="N137">
        <f t="shared" si="258"/>
        <v>1.1519999999999999</v>
      </c>
      <c r="O137">
        <f t="shared" si="258"/>
        <v>1.1519999999999999</v>
      </c>
      <c r="P137">
        <f t="shared" si="258"/>
        <v>1.1519999999999999</v>
      </c>
      <c r="Q137">
        <f t="shared" si="258"/>
        <v>1.1519999999999999</v>
      </c>
      <c r="R137">
        <f t="shared" si="258"/>
        <v>1.1519999999999999</v>
      </c>
      <c r="S137">
        <f t="shared" si="258"/>
        <v>1.1519999999999999</v>
      </c>
      <c r="T137">
        <f t="shared" si="258"/>
        <v>1.1519999999999999</v>
      </c>
      <c r="U137">
        <f t="shared" si="258"/>
        <v>1.1519999999999999</v>
      </c>
      <c r="V137">
        <f t="shared" si="258"/>
        <v>1.1519999999999999</v>
      </c>
      <c r="W137">
        <f t="shared" si="258"/>
        <v>1.1519999999999999</v>
      </c>
      <c r="X137">
        <f t="shared" si="258"/>
        <v>1.1519999999999999</v>
      </c>
      <c r="Y137">
        <f t="shared" si="258"/>
        <v>1.1519999999999999</v>
      </c>
      <c r="Z137">
        <f t="shared" si="258"/>
        <v>1.1519999999999999</v>
      </c>
      <c r="AA137">
        <f t="shared" si="258"/>
        <v>1.1519999999999999</v>
      </c>
      <c r="AB137">
        <f t="shared" si="258"/>
        <v>1.1519999999999999</v>
      </c>
      <c r="AC137">
        <f t="shared" si="258"/>
        <v>1.1519999999999999</v>
      </c>
      <c r="AD137">
        <f t="shared" si="258"/>
        <v>1.1519999999999999</v>
      </c>
      <c r="AE137">
        <f t="shared" si="190"/>
        <v>1.1519999999999999</v>
      </c>
      <c r="AF137">
        <f t="shared" si="191"/>
        <v>1.1519999999999999</v>
      </c>
      <c r="AG137">
        <f t="shared" si="192"/>
        <v>1.1519999999999999</v>
      </c>
      <c r="AH137">
        <f t="shared" si="193"/>
        <v>1.1519999999999999</v>
      </c>
      <c r="AI137">
        <f t="shared" si="194"/>
        <v>1.1519999999999999</v>
      </c>
      <c r="AJ137">
        <f t="shared" si="195"/>
        <v>1.1519999999999999</v>
      </c>
      <c r="AK137">
        <f t="shared" si="196"/>
        <v>1.1519999999999999</v>
      </c>
      <c r="AL137">
        <f t="shared" si="197"/>
        <v>1.1519999999999999</v>
      </c>
      <c r="AM137">
        <f t="shared" si="198"/>
        <v>1.1519999999999999</v>
      </c>
      <c r="AN137">
        <f t="shared" si="199"/>
        <v>1.1519999999999999</v>
      </c>
      <c r="AR137" s="302">
        <f t="shared" si="200"/>
        <v>9999</v>
      </c>
      <c r="AS137">
        <f t="shared" ref="AS137:BQ137" si="259">AR137</f>
        <v>9999</v>
      </c>
      <c r="AT137">
        <f t="shared" si="259"/>
        <v>9999</v>
      </c>
      <c r="AU137">
        <f t="shared" si="259"/>
        <v>9999</v>
      </c>
      <c r="AV137">
        <f t="shared" si="259"/>
        <v>9999</v>
      </c>
      <c r="AW137">
        <f t="shared" si="259"/>
        <v>9999</v>
      </c>
      <c r="AX137">
        <f t="shared" si="259"/>
        <v>9999</v>
      </c>
      <c r="AY137">
        <f t="shared" si="259"/>
        <v>9999</v>
      </c>
      <c r="AZ137">
        <f t="shared" si="259"/>
        <v>9999</v>
      </c>
      <c r="BA137">
        <f t="shared" si="259"/>
        <v>9999</v>
      </c>
      <c r="BB137">
        <f t="shared" si="259"/>
        <v>9999</v>
      </c>
      <c r="BC137">
        <f t="shared" si="259"/>
        <v>9999</v>
      </c>
      <c r="BD137">
        <f t="shared" si="259"/>
        <v>9999</v>
      </c>
      <c r="BE137">
        <f t="shared" si="259"/>
        <v>9999</v>
      </c>
      <c r="BF137">
        <f t="shared" si="259"/>
        <v>9999</v>
      </c>
      <c r="BG137">
        <f t="shared" si="259"/>
        <v>9999</v>
      </c>
      <c r="BH137">
        <f t="shared" si="259"/>
        <v>9999</v>
      </c>
      <c r="BI137">
        <f t="shared" si="259"/>
        <v>9999</v>
      </c>
      <c r="BJ137">
        <f t="shared" si="259"/>
        <v>9999</v>
      </c>
      <c r="BK137">
        <f t="shared" si="259"/>
        <v>9999</v>
      </c>
      <c r="BL137">
        <f t="shared" si="259"/>
        <v>9999</v>
      </c>
      <c r="BM137">
        <f t="shared" si="259"/>
        <v>9999</v>
      </c>
      <c r="BN137">
        <f t="shared" si="259"/>
        <v>9999</v>
      </c>
      <c r="BO137">
        <f t="shared" si="259"/>
        <v>9999</v>
      </c>
      <c r="BP137">
        <f t="shared" si="259"/>
        <v>9999</v>
      </c>
      <c r="BQ137">
        <f t="shared" si="259"/>
        <v>9999</v>
      </c>
    </row>
    <row r="138" spans="1:69" x14ac:dyDescent="0.35">
      <c r="A138" t="str">
        <f>'Techs-Fuels Updated'!D95</f>
        <v>XKRCOIM000</v>
      </c>
      <c r="B138" s="17">
        <f>'Techs-Fuels Updated'!X95</f>
        <v>1.44</v>
      </c>
      <c r="C138" s="302">
        <f>'Techs-Fuels Updated'!Y95</f>
        <v>9999</v>
      </c>
      <c r="D138" s="1" t="str">
        <f t="shared" si="202"/>
        <v>[region,XKRCOIM000,*,*]:</v>
      </c>
      <c r="E138" s="17">
        <f t="shared" si="203"/>
        <v>1.44</v>
      </c>
      <c r="F138">
        <f t="shared" ref="F138:AD138" si="260">E138</f>
        <v>1.44</v>
      </c>
      <c r="G138">
        <f t="shared" si="260"/>
        <v>1.44</v>
      </c>
      <c r="H138">
        <f t="shared" si="260"/>
        <v>1.44</v>
      </c>
      <c r="I138">
        <f t="shared" si="260"/>
        <v>1.44</v>
      </c>
      <c r="J138">
        <f t="shared" si="260"/>
        <v>1.44</v>
      </c>
      <c r="K138">
        <f t="shared" si="260"/>
        <v>1.44</v>
      </c>
      <c r="L138">
        <f t="shared" si="260"/>
        <v>1.44</v>
      </c>
      <c r="M138">
        <f t="shared" si="260"/>
        <v>1.44</v>
      </c>
      <c r="N138">
        <f t="shared" si="260"/>
        <v>1.44</v>
      </c>
      <c r="O138">
        <f t="shared" si="260"/>
        <v>1.44</v>
      </c>
      <c r="P138">
        <f t="shared" si="260"/>
        <v>1.44</v>
      </c>
      <c r="Q138">
        <f t="shared" si="260"/>
        <v>1.44</v>
      </c>
      <c r="R138">
        <f t="shared" si="260"/>
        <v>1.44</v>
      </c>
      <c r="S138">
        <f t="shared" si="260"/>
        <v>1.44</v>
      </c>
      <c r="T138">
        <f t="shared" si="260"/>
        <v>1.44</v>
      </c>
      <c r="U138">
        <f t="shared" si="260"/>
        <v>1.44</v>
      </c>
      <c r="V138">
        <f t="shared" si="260"/>
        <v>1.44</v>
      </c>
      <c r="W138">
        <f t="shared" si="260"/>
        <v>1.44</v>
      </c>
      <c r="X138">
        <f t="shared" si="260"/>
        <v>1.44</v>
      </c>
      <c r="Y138">
        <f t="shared" si="260"/>
        <v>1.44</v>
      </c>
      <c r="Z138">
        <f t="shared" si="260"/>
        <v>1.44</v>
      </c>
      <c r="AA138">
        <f t="shared" si="260"/>
        <v>1.44</v>
      </c>
      <c r="AB138">
        <f t="shared" si="260"/>
        <v>1.44</v>
      </c>
      <c r="AC138">
        <f t="shared" si="260"/>
        <v>1.44</v>
      </c>
      <c r="AD138">
        <f t="shared" si="260"/>
        <v>1.44</v>
      </c>
      <c r="AE138">
        <f t="shared" si="190"/>
        <v>1.44</v>
      </c>
      <c r="AF138">
        <f t="shared" si="191"/>
        <v>1.44</v>
      </c>
      <c r="AG138">
        <f t="shared" si="192"/>
        <v>1.44</v>
      </c>
      <c r="AH138">
        <f t="shared" si="193"/>
        <v>1.44</v>
      </c>
      <c r="AI138">
        <f t="shared" si="194"/>
        <v>1.44</v>
      </c>
      <c r="AJ138">
        <f t="shared" si="195"/>
        <v>1.44</v>
      </c>
      <c r="AK138">
        <f t="shared" si="196"/>
        <v>1.44</v>
      </c>
      <c r="AL138">
        <f t="shared" si="197"/>
        <v>1.44</v>
      </c>
      <c r="AM138">
        <f t="shared" si="198"/>
        <v>1.44</v>
      </c>
      <c r="AN138">
        <f t="shared" si="199"/>
        <v>1.44</v>
      </c>
      <c r="AR138" s="302">
        <f t="shared" si="200"/>
        <v>9999</v>
      </c>
      <c r="AS138">
        <f t="shared" ref="AS138:BQ138" si="261">AR138</f>
        <v>9999</v>
      </c>
      <c r="AT138">
        <f t="shared" si="261"/>
        <v>9999</v>
      </c>
      <c r="AU138">
        <f t="shared" si="261"/>
        <v>9999</v>
      </c>
      <c r="AV138">
        <f t="shared" si="261"/>
        <v>9999</v>
      </c>
      <c r="AW138">
        <f t="shared" si="261"/>
        <v>9999</v>
      </c>
      <c r="AX138">
        <f t="shared" si="261"/>
        <v>9999</v>
      </c>
      <c r="AY138">
        <f t="shared" si="261"/>
        <v>9999</v>
      </c>
      <c r="AZ138">
        <f t="shared" si="261"/>
        <v>9999</v>
      </c>
      <c r="BA138">
        <f t="shared" si="261"/>
        <v>9999</v>
      </c>
      <c r="BB138">
        <f t="shared" si="261"/>
        <v>9999</v>
      </c>
      <c r="BC138">
        <f t="shared" si="261"/>
        <v>9999</v>
      </c>
      <c r="BD138">
        <f t="shared" si="261"/>
        <v>9999</v>
      </c>
      <c r="BE138">
        <f t="shared" si="261"/>
        <v>9999</v>
      </c>
      <c r="BF138">
        <f t="shared" si="261"/>
        <v>9999</v>
      </c>
      <c r="BG138">
        <f t="shared" si="261"/>
        <v>9999</v>
      </c>
      <c r="BH138">
        <f t="shared" si="261"/>
        <v>9999</v>
      </c>
      <c r="BI138">
        <f t="shared" si="261"/>
        <v>9999</v>
      </c>
      <c r="BJ138">
        <f t="shared" si="261"/>
        <v>9999</v>
      </c>
      <c r="BK138">
        <f t="shared" si="261"/>
        <v>9999</v>
      </c>
      <c r="BL138">
        <f t="shared" si="261"/>
        <v>9999</v>
      </c>
      <c r="BM138">
        <f t="shared" si="261"/>
        <v>9999</v>
      </c>
      <c r="BN138">
        <f t="shared" si="261"/>
        <v>9999</v>
      </c>
      <c r="BO138">
        <f t="shared" si="261"/>
        <v>9999</v>
      </c>
      <c r="BP138">
        <f t="shared" si="261"/>
        <v>9999</v>
      </c>
      <c r="BQ138">
        <f t="shared" si="261"/>
        <v>9999</v>
      </c>
    </row>
    <row r="139" spans="1:69" x14ac:dyDescent="0.35">
      <c r="A139" t="str">
        <f>'Techs-Fuels Updated'!D96</f>
        <v>XKPCOSCHO0</v>
      </c>
      <c r="B139" s="17" t="str">
        <f>'Techs-Fuels Updated'!X96</f>
        <v>Costs on imports</v>
      </c>
      <c r="C139" s="302">
        <f>'Techs-Fuels Updated'!Y96</f>
        <v>9999</v>
      </c>
      <c r="D139" s="1" t="str">
        <f t="shared" si="202"/>
        <v>[region,XKPCOSCHO0,*,*]:</v>
      </c>
      <c r="E139" s="17" t="str">
        <f t="shared" si="203"/>
        <v>Costs on imports</v>
      </c>
      <c r="F139" t="str">
        <f t="shared" ref="F139:AD139" si="262">E139</f>
        <v>Costs on imports</v>
      </c>
      <c r="G139" t="str">
        <f t="shared" si="262"/>
        <v>Costs on imports</v>
      </c>
      <c r="H139" t="str">
        <f t="shared" si="262"/>
        <v>Costs on imports</v>
      </c>
      <c r="I139" t="str">
        <f t="shared" si="262"/>
        <v>Costs on imports</v>
      </c>
      <c r="J139" t="str">
        <f t="shared" si="262"/>
        <v>Costs on imports</v>
      </c>
      <c r="K139" t="str">
        <f t="shared" si="262"/>
        <v>Costs on imports</v>
      </c>
      <c r="L139" t="str">
        <f t="shared" si="262"/>
        <v>Costs on imports</v>
      </c>
      <c r="M139" t="str">
        <f t="shared" si="262"/>
        <v>Costs on imports</v>
      </c>
      <c r="N139" t="str">
        <f t="shared" si="262"/>
        <v>Costs on imports</v>
      </c>
      <c r="O139" t="str">
        <f t="shared" si="262"/>
        <v>Costs on imports</v>
      </c>
      <c r="P139" t="str">
        <f t="shared" si="262"/>
        <v>Costs on imports</v>
      </c>
      <c r="Q139" t="str">
        <f t="shared" si="262"/>
        <v>Costs on imports</v>
      </c>
      <c r="R139" t="str">
        <f t="shared" si="262"/>
        <v>Costs on imports</v>
      </c>
      <c r="S139" t="str">
        <f t="shared" si="262"/>
        <v>Costs on imports</v>
      </c>
      <c r="T139" t="str">
        <f t="shared" si="262"/>
        <v>Costs on imports</v>
      </c>
      <c r="U139" t="str">
        <f t="shared" si="262"/>
        <v>Costs on imports</v>
      </c>
      <c r="V139" t="str">
        <f t="shared" si="262"/>
        <v>Costs on imports</v>
      </c>
      <c r="W139" t="str">
        <f t="shared" si="262"/>
        <v>Costs on imports</v>
      </c>
      <c r="X139" t="str">
        <f t="shared" si="262"/>
        <v>Costs on imports</v>
      </c>
      <c r="Y139" t="str">
        <f t="shared" si="262"/>
        <v>Costs on imports</v>
      </c>
      <c r="Z139" t="str">
        <f t="shared" si="262"/>
        <v>Costs on imports</v>
      </c>
      <c r="AA139" t="str">
        <f t="shared" si="262"/>
        <v>Costs on imports</v>
      </c>
      <c r="AB139" t="str">
        <f t="shared" si="262"/>
        <v>Costs on imports</v>
      </c>
      <c r="AC139" t="str">
        <f t="shared" si="262"/>
        <v>Costs on imports</v>
      </c>
      <c r="AD139" t="str">
        <f t="shared" si="262"/>
        <v>Costs on imports</v>
      </c>
      <c r="AE139" t="str">
        <f t="shared" si="190"/>
        <v>Costs on imports</v>
      </c>
      <c r="AF139" t="str">
        <f t="shared" si="191"/>
        <v>Costs on imports</v>
      </c>
      <c r="AG139" t="str">
        <f t="shared" si="192"/>
        <v>Costs on imports</v>
      </c>
      <c r="AH139" t="str">
        <f t="shared" si="193"/>
        <v>Costs on imports</v>
      </c>
      <c r="AI139" t="str">
        <f t="shared" si="194"/>
        <v>Costs on imports</v>
      </c>
      <c r="AJ139" t="str">
        <f t="shared" si="195"/>
        <v>Costs on imports</v>
      </c>
      <c r="AK139" t="str">
        <f t="shared" si="196"/>
        <v>Costs on imports</v>
      </c>
      <c r="AL139" t="str">
        <f t="shared" si="197"/>
        <v>Costs on imports</v>
      </c>
      <c r="AM139" t="str">
        <f t="shared" si="198"/>
        <v>Costs on imports</v>
      </c>
      <c r="AN139" t="str">
        <f t="shared" si="199"/>
        <v>Costs on imports</v>
      </c>
      <c r="AR139" s="302">
        <f t="shared" si="200"/>
        <v>9999</v>
      </c>
      <c r="AS139">
        <f t="shared" ref="AS139:BQ139" si="263">AR139</f>
        <v>9999</v>
      </c>
      <c r="AT139">
        <f t="shared" si="263"/>
        <v>9999</v>
      </c>
      <c r="AU139">
        <f t="shared" si="263"/>
        <v>9999</v>
      </c>
      <c r="AV139">
        <f t="shared" si="263"/>
        <v>9999</v>
      </c>
      <c r="AW139">
        <f t="shared" si="263"/>
        <v>9999</v>
      </c>
      <c r="AX139">
        <f t="shared" si="263"/>
        <v>9999</v>
      </c>
      <c r="AY139">
        <f t="shared" si="263"/>
        <v>9999</v>
      </c>
      <c r="AZ139">
        <f t="shared" si="263"/>
        <v>9999</v>
      </c>
      <c r="BA139">
        <f t="shared" si="263"/>
        <v>9999</v>
      </c>
      <c r="BB139">
        <f t="shared" si="263"/>
        <v>9999</v>
      </c>
      <c r="BC139">
        <f t="shared" si="263"/>
        <v>9999</v>
      </c>
      <c r="BD139">
        <f t="shared" si="263"/>
        <v>9999</v>
      </c>
      <c r="BE139">
        <f t="shared" si="263"/>
        <v>9999</v>
      </c>
      <c r="BF139">
        <f t="shared" si="263"/>
        <v>9999</v>
      </c>
      <c r="BG139">
        <f t="shared" si="263"/>
        <v>9999</v>
      </c>
      <c r="BH139">
        <f t="shared" si="263"/>
        <v>9999</v>
      </c>
      <c r="BI139">
        <f t="shared" si="263"/>
        <v>9999</v>
      </c>
      <c r="BJ139">
        <f t="shared" si="263"/>
        <v>9999</v>
      </c>
      <c r="BK139">
        <f t="shared" si="263"/>
        <v>9999</v>
      </c>
      <c r="BL139">
        <f t="shared" si="263"/>
        <v>9999</v>
      </c>
      <c r="BM139">
        <f t="shared" si="263"/>
        <v>9999</v>
      </c>
      <c r="BN139">
        <f t="shared" si="263"/>
        <v>9999</v>
      </c>
      <c r="BO139">
        <f t="shared" si="263"/>
        <v>9999</v>
      </c>
      <c r="BP139">
        <f t="shared" si="263"/>
        <v>9999</v>
      </c>
      <c r="BQ139">
        <f t="shared" si="263"/>
        <v>9999</v>
      </c>
    </row>
    <row r="140" spans="1:69" x14ac:dyDescent="0.35">
      <c r="A140" t="str">
        <f>'Techs-Fuels Updated'!D97</f>
        <v>XKPCOSCNO0</v>
      </c>
      <c r="B140" s="17" t="str">
        <f>'Techs-Fuels Updated'!X97</f>
        <v>Costs on imports</v>
      </c>
      <c r="C140" s="302">
        <f>'Techs-Fuels Updated'!Y97</f>
        <v>9999</v>
      </c>
      <c r="D140" s="1" t="str">
        <f t="shared" si="202"/>
        <v>[region,XKPCOSCNO0,*,*]:</v>
      </c>
      <c r="E140" s="17" t="str">
        <f t="shared" si="203"/>
        <v>Costs on imports</v>
      </c>
      <c r="F140" t="str">
        <f t="shared" ref="F140:AD140" si="264">E140</f>
        <v>Costs on imports</v>
      </c>
      <c r="G140" t="str">
        <f t="shared" si="264"/>
        <v>Costs on imports</v>
      </c>
      <c r="H140" t="str">
        <f t="shared" si="264"/>
        <v>Costs on imports</v>
      </c>
      <c r="I140" t="str">
        <f t="shared" si="264"/>
        <v>Costs on imports</v>
      </c>
      <c r="J140" t="str">
        <f t="shared" si="264"/>
        <v>Costs on imports</v>
      </c>
      <c r="K140" t="str">
        <f t="shared" si="264"/>
        <v>Costs on imports</v>
      </c>
      <c r="L140" t="str">
        <f t="shared" si="264"/>
        <v>Costs on imports</v>
      </c>
      <c r="M140" t="str">
        <f t="shared" si="264"/>
        <v>Costs on imports</v>
      </c>
      <c r="N140" t="str">
        <f t="shared" si="264"/>
        <v>Costs on imports</v>
      </c>
      <c r="O140" t="str">
        <f t="shared" si="264"/>
        <v>Costs on imports</v>
      </c>
      <c r="P140" t="str">
        <f t="shared" si="264"/>
        <v>Costs on imports</v>
      </c>
      <c r="Q140" t="str">
        <f t="shared" si="264"/>
        <v>Costs on imports</v>
      </c>
      <c r="R140" t="str">
        <f t="shared" si="264"/>
        <v>Costs on imports</v>
      </c>
      <c r="S140" t="str">
        <f t="shared" si="264"/>
        <v>Costs on imports</v>
      </c>
      <c r="T140" t="str">
        <f t="shared" si="264"/>
        <v>Costs on imports</v>
      </c>
      <c r="U140" t="str">
        <f t="shared" si="264"/>
        <v>Costs on imports</v>
      </c>
      <c r="V140" t="str">
        <f t="shared" si="264"/>
        <v>Costs on imports</v>
      </c>
      <c r="W140" t="str">
        <f t="shared" si="264"/>
        <v>Costs on imports</v>
      </c>
      <c r="X140" t="str">
        <f t="shared" si="264"/>
        <v>Costs on imports</v>
      </c>
      <c r="Y140" t="str">
        <f t="shared" si="264"/>
        <v>Costs on imports</v>
      </c>
      <c r="Z140" t="str">
        <f t="shared" si="264"/>
        <v>Costs on imports</v>
      </c>
      <c r="AA140" t="str">
        <f t="shared" si="264"/>
        <v>Costs on imports</v>
      </c>
      <c r="AB140" t="str">
        <f t="shared" si="264"/>
        <v>Costs on imports</v>
      </c>
      <c r="AC140" t="str">
        <f t="shared" si="264"/>
        <v>Costs on imports</v>
      </c>
      <c r="AD140" t="str">
        <f t="shared" si="264"/>
        <v>Costs on imports</v>
      </c>
      <c r="AE140" t="str">
        <f t="shared" si="190"/>
        <v>Costs on imports</v>
      </c>
      <c r="AF140" t="str">
        <f t="shared" si="191"/>
        <v>Costs on imports</v>
      </c>
      <c r="AG140" t="str">
        <f t="shared" si="192"/>
        <v>Costs on imports</v>
      </c>
      <c r="AH140" t="str">
        <f t="shared" si="193"/>
        <v>Costs on imports</v>
      </c>
      <c r="AI140" t="str">
        <f t="shared" si="194"/>
        <v>Costs on imports</v>
      </c>
      <c r="AJ140" t="str">
        <f t="shared" si="195"/>
        <v>Costs on imports</v>
      </c>
      <c r="AK140" t="str">
        <f t="shared" si="196"/>
        <v>Costs on imports</v>
      </c>
      <c r="AL140" t="str">
        <f t="shared" si="197"/>
        <v>Costs on imports</v>
      </c>
      <c r="AM140" t="str">
        <f t="shared" si="198"/>
        <v>Costs on imports</v>
      </c>
      <c r="AN140" t="str">
        <f t="shared" si="199"/>
        <v>Costs on imports</v>
      </c>
      <c r="AR140" s="302">
        <f t="shared" si="200"/>
        <v>9999</v>
      </c>
      <c r="AS140">
        <f t="shared" ref="AS140:BQ140" si="265">AR140</f>
        <v>9999</v>
      </c>
      <c r="AT140">
        <f t="shared" si="265"/>
        <v>9999</v>
      </c>
      <c r="AU140">
        <f t="shared" si="265"/>
        <v>9999</v>
      </c>
      <c r="AV140">
        <f t="shared" si="265"/>
        <v>9999</v>
      </c>
      <c r="AW140">
        <f t="shared" si="265"/>
        <v>9999</v>
      </c>
      <c r="AX140">
        <f t="shared" si="265"/>
        <v>9999</v>
      </c>
      <c r="AY140">
        <f t="shared" si="265"/>
        <v>9999</v>
      </c>
      <c r="AZ140">
        <f t="shared" si="265"/>
        <v>9999</v>
      </c>
      <c r="BA140">
        <f t="shared" si="265"/>
        <v>9999</v>
      </c>
      <c r="BB140">
        <f t="shared" si="265"/>
        <v>9999</v>
      </c>
      <c r="BC140">
        <f t="shared" si="265"/>
        <v>9999</v>
      </c>
      <c r="BD140">
        <f t="shared" si="265"/>
        <v>9999</v>
      </c>
      <c r="BE140">
        <f t="shared" si="265"/>
        <v>9999</v>
      </c>
      <c r="BF140">
        <f t="shared" si="265"/>
        <v>9999</v>
      </c>
      <c r="BG140">
        <f t="shared" si="265"/>
        <v>9999</v>
      </c>
      <c r="BH140">
        <f t="shared" si="265"/>
        <v>9999</v>
      </c>
      <c r="BI140">
        <f t="shared" si="265"/>
        <v>9999</v>
      </c>
      <c r="BJ140">
        <f t="shared" si="265"/>
        <v>9999</v>
      </c>
      <c r="BK140">
        <f t="shared" si="265"/>
        <v>9999</v>
      </c>
      <c r="BL140">
        <f t="shared" si="265"/>
        <v>9999</v>
      </c>
      <c r="BM140">
        <f t="shared" si="265"/>
        <v>9999</v>
      </c>
      <c r="BN140">
        <f t="shared" si="265"/>
        <v>9999</v>
      </c>
      <c r="BO140">
        <f t="shared" si="265"/>
        <v>9999</v>
      </c>
      <c r="BP140">
        <f t="shared" si="265"/>
        <v>9999</v>
      </c>
      <c r="BQ140">
        <f t="shared" si="265"/>
        <v>9999</v>
      </c>
    </row>
    <row r="141" spans="1:69" x14ac:dyDescent="0.35">
      <c r="A141" t="str">
        <f>'Techs-Fuels Updated'!D98</f>
        <v>XKPHYRRHO0</v>
      </c>
      <c r="B141" s="17">
        <f>'Techs-Fuels Updated'!X98</f>
        <v>0.66</v>
      </c>
      <c r="C141" s="302">
        <f>'Techs-Fuels Updated'!Y98</f>
        <v>9999</v>
      </c>
      <c r="D141" s="1" t="str">
        <f t="shared" si="202"/>
        <v>[region,XKPHYRRHO0,*,*]:</v>
      </c>
      <c r="E141" s="17">
        <f>B141</f>
        <v>0.66</v>
      </c>
      <c r="F141">
        <f t="shared" ref="F141:AD141" si="266">E141</f>
        <v>0.66</v>
      </c>
      <c r="G141">
        <f t="shared" si="266"/>
        <v>0.66</v>
      </c>
      <c r="H141">
        <f t="shared" si="266"/>
        <v>0.66</v>
      </c>
      <c r="I141">
        <f t="shared" si="266"/>
        <v>0.66</v>
      </c>
      <c r="J141">
        <f t="shared" si="266"/>
        <v>0.66</v>
      </c>
      <c r="K141">
        <f t="shared" si="266"/>
        <v>0.66</v>
      </c>
      <c r="L141">
        <f t="shared" si="266"/>
        <v>0.66</v>
      </c>
      <c r="M141">
        <f t="shared" si="266"/>
        <v>0.66</v>
      </c>
      <c r="N141">
        <f t="shared" si="266"/>
        <v>0.66</v>
      </c>
      <c r="O141">
        <f t="shared" si="266"/>
        <v>0.66</v>
      </c>
      <c r="P141">
        <f t="shared" si="266"/>
        <v>0.66</v>
      </c>
      <c r="Q141">
        <f t="shared" si="266"/>
        <v>0.66</v>
      </c>
      <c r="R141">
        <f t="shared" si="266"/>
        <v>0.66</v>
      </c>
      <c r="S141">
        <f t="shared" si="266"/>
        <v>0.66</v>
      </c>
      <c r="T141">
        <f t="shared" si="266"/>
        <v>0.66</v>
      </c>
      <c r="U141">
        <f t="shared" si="266"/>
        <v>0.66</v>
      </c>
      <c r="V141">
        <f t="shared" si="266"/>
        <v>0.66</v>
      </c>
      <c r="W141">
        <f t="shared" si="266"/>
        <v>0.66</v>
      </c>
      <c r="X141">
        <f t="shared" si="266"/>
        <v>0.66</v>
      </c>
      <c r="Y141">
        <f t="shared" si="266"/>
        <v>0.66</v>
      </c>
      <c r="Z141">
        <f t="shared" si="266"/>
        <v>0.66</v>
      </c>
      <c r="AA141">
        <f t="shared" si="266"/>
        <v>0.66</v>
      </c>
      <c r="AB141">
        <f t="shared" si="266"/>
        <v>0.66</v>
      </c>
      <c r="AC141">
        <f t="shared" si="266"/>
        <v>0.66</v>
      </c>
      <c r="AD141">
        <f t="shared" si="266"/>
        <v>0.66</v>
      </c>
      <c r="AE141">
        <f t="shared" si="190"/>
        <v>0.66</v>
      </c>
      <c r="AF141">
        <f t="shared" si="191"/>
        <v>0.66</v>
      </c>
      <c r="AG141">
        <f t="shared" si="192"/>
        <v>0.66</v>
      </c>
      <c r="AH141">
        <f t="shared" si="193"/>
        <v>0.66</v>
      </c>
      <c r="AI141">
        <f t="shared" si="194"/>
        <v>0.66</v>
      </c>
      <c r="AJ141">
        <f t="shared" si="195"/>
        <v>0.66</v>
      </c>
      <c r="AK141">
        <f t="shared" si="196"/>
        <v>0.66</v>
      </c>
      <c r="AL141">
        <f t="shared" si="197"/>
        <v>0.66</v>
      </c>
      <c r="AM141">
        <f t="shared" si="198"/>
        <v>0.66</v>
      </c>
      <c r="AN141">
        <f t="shared" si="199"/>
        <v>0.66</v>
      </c>
      <c r="AR141" s="302">
        <f t="shared" ref="AR141:AR152" si="267">C141</f>
        <v>9999</v>
      </c>
      <c r="AS141">
        <f t="shared" ref="AS141:BQ141" si="268">AR141</f>
        <v>9999</v>
      </c>
      <c r="AT141">
        <f t="shared" si="268"/>
        <v>9999</v>
      </c>
      <c r="AU141">
        <f t="shared" si="268"/>
        <v>9999</v>
      </c>
      <c r="AV141">
        <f t="shared" si="268"/>
        <v>9999</v>
      </c>
      <c r="AW141">
        <f t="shared" si="268"/>
        <v>9999</v>
      </c>
      <c r="AX141">
        <f t="shared" si="268"/>
        <v>9999</v>
      </c>
      <c r="AY141">
        <f t="shared" si="268"/>
        <v>9999</v>
      </c>
      <c r="AZ141">
        <f t="shared" si="268"/>
        <v>9999</v>
      </c>
      <c r="BA141">
        <f t="shared" si="268"/>
        <v>9999</v>
      </c>
      <c r="BB141">
        <f t="shared" si="268"/>
        <v>9999</v>
      </c>
      <c r="BC141">
        <f t="shared" si="268"/>
        <v>9999</v>
      </c>
      <c r="BD141">
        <f t="shared" si="268"/>
        <v>9999</v>
      </c>
      <c r="BE141">
        <f t="shared" si="268"/>
        <v>9999</v>
      </c>
      <c r="BF141">
        <f t="shared" si="268"/>
        <v>9999</v>
      </c>
      <c r="BG141">
        <f t="shared" si="268"/>
        <v>9999</v>
      </c>
      <c r="BH141">
        <f t="shared" si="268"/>
        <v>9999</v>
      </c>
      <c r="BI141">
        <f t="shared" si="268"/>
        <v>9999</v>
      </c>
      <c r="BJ141">
        <f t="shared" si="268"/>
        <v>9999</v>
      </c>
      <c r="BK141">
        <f t="shared" si="268"/>
        <v>9999</v>
      </c>
      <c r="BL141">
        <f t="shared" si="268"/>
        <v>9999</v>
      </c>
      <c r="BM141">
        <f t="shared" si="268"/>
        <v>9999</v>
      </c>
      <c r="BN141">
        <f t="shared" si="268"/>
        <v>9999</v>
      </c>
      <c r="BO141">
        <f t="shared" si="268"/>
        <v>9999</v>
      </c>
      <c r="BP141">
        <f t="shared" si="268"/>
        <v>9999</v>
      </c>
      <c r="BQ141">
        <f t="shared" si="268"/>
        <v>9999</v>
      </c>
    </row>
    <row r="142" spans="1:69" x14ac:dyDescent="0.35">
      <c r="A142" t="str">
        <f>'Techs-Fuels Updated'!D99</f>
        <v>XKPHYRRNO0</v>
      </c>
      <c r="B142" s="17">
        <f>'Techs-Fuels Updated'!X99</f>
        <v>0.66</v>
      </c>
      <c r="C142" s="302">
        <f>'Techs-Fuels Updated'!Y99</f>
        <v>9999</v>
      </c>
      <c r="D142" s="1" t="str">
        <f t="shared" si="202"/>
        <v>[region,XKPHYRRNO0,*,*]:</v>
      </c>
      <c r="E142" s="17">
        <f t="shared" si="203"/>
        <v>0.66</v>
      </c>
      <c r="F142">
        <f t="shared" ref="F142:AD142" si="269">E142</f>
        <v>0.66</v>
      </c>
      <c r="G142">
        <f t="shared" si="269"/>
        <v>0.66</v>
      </c>
      <c r="H142">
        <f t="shared" si="269"/>
        <v>0.66</v>
      </c>
      <c r="I142">
        <f t="shared" si="269"/>
        <v>0.66</v>
      </c>
      <c r="J142">
        <f t="shared" si="269"/>
        <v>0.66</v>
      </c>
      <c r="K142">
        <f t="shared" si="269"/>
        <v>0.66</v>
      </c>
      <c r="L142">
        <f t="shared" si="269"/>
        <v>0.66</v>
      </c>
      <c r="M142">
        <f t="shared" si="269"/>
        <v>0.66</v>
      </c>
      <c r="N142">
        <f t="shared" si="269"/>
        <v>0.66</v>
      </c>
      <c r="O142">
        <f t="shared" si="269"/>
        <v>0.66</v>
      </c>
      <c r="P142">
        <f t="shared" si="269"/>
        <v>0.66</v>
      </c>
      <c r="Q142">
        <f t="shared" si="269"/>
        <v>0.66</v>
      </c>
      <c r="R142">
        <f t="shared" si="269"/>
        <v>0.66</v>
      </c>
      <c r="S142">
        <f t="shared" si="269"/>
        <v>0.66</v>
      </c>
      <c r="T142">
        <f t="shared" si="269"/>
        <v>0.66</v>
      </c>
      <c r="U142">
        <f t="shared" si="269"/>
        <v>0.66</v>
      </c>
      <c r="V142">
        <f t="shared" si="269"/>
        <v>0.66</v>
      </c>
      <c r="W142">
        <f t="shared" si="269"/>
        <v>0.66</v>
      </c>
      <c r="X142">
        <f t="shared" si="269"/>
        <v>0.66</v>
      </c>
      <c r="Y142">
        <f t="shared" si="269"/>
        <v>0.66</v>
      </c>
      <c r="Z142">
        <f t="shared" si="269"/>
        <v>0.66</v>
      </c>
      <c r="AA142">
        <f t="shared" si="269"/>
        <v>0.66</v>
      </c>
      <c r="AB142">
        <f t="shared" si="269"/>
        <v>0.66</v>
      </c>
      <c r="AC142">
        <f t="shared" si="269"/>
        <v>0.66</v>
      </c>
      <c r="AD142">
        <f t="shared" si="269"/>
        <v>0.66</v>
      </c>
      <c r="AE142">
        <f t="shared" si="190"/>
        <v>0.66</v>
      </c>
      <c r="AF142">
        <f t="shared" si="191"/>
        <v>0.66</v>
      </c>
      <c r="AG142">
        <f t="shared" si="192"/>
        <v>0.66</v>
      </c>
      <c r="AH142">
        <f t="shared" si="193"/>
        <v>0.66</v>
      </c>
      <c r="AI142">
        <f t="shared" si="194"/>
        <v>0.66</v>
      </c>
      <c r="AJ142">
        <f t="shared" si="195"/>
        <v>0.66</v>
      </c>
      <c r="AK142">
        <f t="shared" si="196"/>
        <v>0.66</v>
      </c>
      <c r="AL142">
        <f t="shared" si="197"/>
        <v>0.66</v>
      </c>
      <c r="AM142">
        <f t="shared" si="198"/>
        <v>0.66</v>
      </c>
      <c r="AN142">
        <f t="shared" si="199"/>
        <v>0.66</v>
      </c>
      <c r="AR142" s="302">
        <f t="shared" si="267"/>
        <v>9999</v>
      </c>
      <c r="AS142">
        <f t="shared" ref="AS142:BQ142" si="270">AR142</f>
        <v>9999</v>
      </c>
      <c r="AT142">
        <f t="shared" si="270"/>
        <v>9999</v>
      </c>
      <c r="AU142">
        <f t="shared" si="270"/>
        <v>9999</v>
      </c>
      <c r="AV142">
        <f t="shared" si="270"/>
        <v>9999</v>
      </c>
      <c r="AW142">
        <f t="shared" si="270"/>
        <v>9999</v>
      </c>
      <c r="AX142">
        <f t="shared" si="270"/>
        <v>9999</v>
      </c>
      <c r="AY142">
        <f t="shared" si="270"/>
        <v>9999</v>
      </c>
      <c r="AZ142">
        <f t="shared" si="270"/>
        <v>9999</v>
      </c>
      <c r="BA142">
        <f t="shared" si="270"/>
        <v>9999</v>
      </c>
      <c r="BB142">
        <f t="shared" si="270"/>
        <v>9999</v>
      </c>
      <c r="BC142">
        <f t="shared" si="270"/>
        <v>9999</v>
      </c>
      <c r="BD142">
        <f t="shared" si="270"/>
        <v>9999</v>
      </c>
      <c r="BE142">
        <f t="shared" si="270"/>
        <v>9999</v>
      </c>
      <c r="BF142">
        <f t="shared" si="270"/>
        <v>9999</v>
      </c>
      <c r="BG142">
        <f t="shared" si="270"/>
        <v>9999</v>
      </c>
      <c r="BH142">
        <f t="shared" si="270"/>
        <v>9999</v>
      </c>
      <c r="BI142">
        <f t="shared" si="270"/>
        <v>9999</v>
      </c>
      <c r="BJ142">
        <f t="shared" si="270"/>
        <v>9999</v>
      </c>
      <c r="BK142">
        <f t="shared" si="270"/>
        <v>9999</v>
      </c>
      <c r="BL142">
        <f t="shared" si="270"/>
        <v>9999</v>
      </c>
      <c r="BM142">
        <f t="shared" si="270"/>
        <v>9999</v>
      </c>
      <c r="BN142">
        <f t="shared" si="270"/>
        <v>9999</v>
      </c>
      <c r="BO142">
        <f t="shared" si="270"/>
        <v>9999</v>
      </c>
      <c r="BP142">
        <f t="shared" si="270"/>
        <v>9999</v>
      </c>
      <c r="BQ142">
        <f t="shared" si="270"/>
        <v>9999</v>
      </c>
    </row>
    <row r="143" spans="1:69" x14ac:dyDescent="0.35">
      <c r="A143" t="str">
        <f>'Techs-Fuels Updated'!D100</f>
        <v>XKPSOU1NO0</v>
      </c>
      <c r="B143" s="17">
        <f>'Techs-Fuels Updated'!X100</f>
        <v>21.28</v>
      </c>
      <c r="C143" s="302">
        <f>'Techs-Fuels Updated'!Y100</f>
        <v>99999</v>
      </c>
      <c r="D143" s="1" t="str">
        <f t="shared" si="202"/>
        <v>[region,XKPSOU1NO0,*,*]:</v>
      </c>
      <c r="E143" s="304">
        <f t="shared" si="203"/>
        <v>21.28</v>
      </c>
      <c r="F143" s="305">
        <f t="shared" ref="F143:AD143" si="271">E143</f>
        <v>21.28</v>
      </c>
      <c r="G143" s="305">
        <f t="shared" si="271"/>
        <v>21.28</v>
      </c>
      <c r="H143" s="305">
        <f t="shared" si="271"/>
        <v>21.28</v>
      </c>
      <c r="I143" s="305">
        <f t="shared" si="271"/>
        <v>21.28</v>
      </c>
      <c r="J143" s="305">
        <f t="shared" si="271"/>
        <v>21.28</v>
      </c>
      <c r="K143" s="305">
        <f t="shared" si="271"/>
        <v>21.28</v>
      </c>
      <c r="L143" s="305">
        <f t="shared" si="271"/>
        <v>21.28</v>
      </c>
      <c r="M143" s="305">
        <f t="shared" si="271"/>
        <v>21.28</v>
      </c>
      <c r="N143" s="305">
        <f t="shared" si="271"/>
        <v>21.28</v>
      </c>
      <c r="O143" s="305">
        <f t="shared" si="271"/>
        <v>21.28</v>
      </c>
      <c r="P143" s="305">
        <f t="shared" si="271"/>
        <v>21.28</v>
      </c>
      <c r="Q143" s="305">
        <f t="shared" si="271"/>
        <v>21.28</v>
      </c>
      <c r="R143" s="305">
        <f t="shared" si="271"/>
        <v>21.28</v>
      </c>
      <c r="S143" s="305">
        <f t="shared" si="271"/>
        <v>21.28</v>
      </c>
      <c r="T143" s="305">
        <f t="shared" si="271"/>
        <v>21.28</v>
      </c>
      <c r="U143" s="305">
        <f t="shared" si="271"/>
        <v>21.28</v>
      </c>
      <c r="V143" s="305">
        <f t="shared" si="271"/>
        <v>21.28</v>
      </c>
      <c r="W143" s="305">
        <f t="shared" si="271"/>
        <v>21.28</v>
      </c>
      <c r="X143" s="305">
        <f t="shared" si="271"/>
        <v>21.28</v>
      </c>
      <c r="Y143" s="305">
        <f t="shared" si="271"/>
        <v>21.28</v>
      </c>
      <c r="Z143" s="305">
        <f t="shared" si="271"/>
        <v>21.28</v>
      </c>
      <c r="AA143" s="305">
        <f t="shared" si="271"/>
        <v>21.28</v>
      </c>
      <c r="AB143" s="305">
        <f t="shared" si="271"/>
        <v>21.28</v>
      </c>
      <c r="AC143" s="305">
        <f t="shared" si="271"/>
        <v>21.28</v>
      </c>
      <c r="AD143" s="305">
        <f t="shared" si="271"/>
        <v>21.28</v>
      </c>
      <c r="AE143" s="305">
        <f t="shared" si="190"/>
        <v>21.28</v>
      </c>
      <c r="AF143" s="305">
        <f t="shared" si="191"/>
        <v>21.28</v>
      </c>
      <c r="AG143" s="305">
        <f t="shared" si="192"/>
        <v>21.28</v>
      </c>
      <c r="AH143" s="305">
        <f t="shared" si="193"/>
        <v>21.28</v>
      </c>
      <c r="AI143" s="305">
        <f t="shared" si="194"/>
        <v>21.28</v>
      </c>
      <c r="AJ143" s="305">
        <f t="shared" si="195"/>
        <v>21.28</v>
      </c>
      <c r="AK143" s="305">
        <f t="shared" si="196"/>
        <v>21.28</v>
      </c>
      <c r="AL143" s="305">
        <f t="shared" si="197"/>
        <v>21.28</v>
      </c>
      <c r="AM143" s="305">
        <f t="shared" si="198"/>
        <v>21.28</v>
      </c>
      <c r="AN143" s="305">
        <f t="shared" si="199"/>
        <v>21.28</v>
      </c>
      <c r="AR143" s="302">
        <f t="shared" si="267"/>
        <v>99999</v>
      </c>
      <c r="AS143">
        <f t="shared" ref="AS143:BQ143" si="272">AR143</f>
        <v>99999</v>
      </c>
      <c r="AT143">
        <f t="shared" si="272"/>
        <v>99999</v>
      </c>
      <c r="AU143">
        <f t="shared" si="272"/>
        <v>99999</v>
      </c>
      <c r="AV143">
        <f t="shared" si="272"/>
        <v>99999</v>
      </c>
      <c r="AW143">
        <f t="shared" si="272"/>
        <v>99999</v>
      </c>
      <c r="AX143">
        <f t="shared" si="272"/>
        <v>99999</v>
      </c>
      <c r="AY143">
        <f t="shared" si="272"/>
        <v>99999</v>
      </c>
      <c r="AZ143">
        <f t="shared" si="272"/>
        <v>99999</v>
      </c>
      <c r="BA143">
        <f t="shared" si="272"/>
        <v>99999</v>
      </c>
      <c r="BB143">
        <f t="shared" si="272"/>
        <v>99999</v>
      </c>
      <c r="BC143">
        <f t="shared" si="272"/>
        <v>99999</v>
      </c>
      <c r="BD143">
        <f t="shared" si="272"/>
        <v>99999</v>
      </c>
      <c r="BE143">
        <f t="shared" si="272"/>
        <v>99999</v>
      </c>
      <c r="BF143">
        <f t="shared" si="272"/>
        <v>99999</v>
      </c>
      <c r="BG143">
        <f t="shared" si="272"/>
        <v>99999</v>
      </c>
      <c r="BH143">
        <f t="shared" si="272"/>
        <v>99999</v>
      </c>
      <c r="BI143">
        <f t="shared" si="272"/>
        <v>99999</v>
      </c>
      <c r="BJ143">
        <f t="shared" si="272"/>
        <v>99999</v>
      </c>
      <c r="BK143">
        <f t="shared" si="272"/>
        <v>99999</v>
      </c>
      <c r="BL143">
        <f t="shared" si="272"/>
        <v>99999</v>
      </c>
      <c r="BM143">
        <f t="shared" si="272"/>
        <v>99999</v>
      </c>
      <c r="BN143">
        <f t="shared" si="272"/>
        <v>99999</v>
      </c>
      <c r="BO143">
        <f t="shared" si="272"/>
        <v>99999</v>
      </c>
      <c r="BP143">
        <f t="shared" si="272"/>
        <v>99999</v>
      </c>
      <c r="BQ143">
        <f t="shared" si="272"/>
        <v>99999</v>
      </c>
    </row>
    <row r="144" spans="1:69" x14ac:dyDescent="0.35">
      <c r="A144" t="str">
        <f>'Techs-Fuels Updated'!D101</f>
        <v>XKPSOU1NI0</v>
      </c>
      <c r="B144" s="17">
        <f>'Techs-Fuels Updated'!X101</f>
        <v>21.28</v>
      </c>
      <c r="C144" s="302">
        <f>'Techs-Fuels Updated'!Y101</f>
        <v>99999</v>
      </c>
      <c r="D144" s="1" t="str">
        <f t="shared" si="202"/>
        <v>[region,XKPSOU1NI0,*,*]:</v>
      </c>
      <c r="E144" s="304">
        <f t="shared" si="203"/>
        <v>21.28</v>
      </c>
      <c r="F144" s="305">
        <f t="shared" ref="F144:AD144" si="273">E144</f>
        <v>21.28</v>
      </c>
      <c r="G144" s="305">
        <f t="shared" si="273"/>
        <v>21.28</v>
      </c>
      <c r="H144" s="305">
        <f t="shared" si="273"/>
        <v>21.28</v>
      </c>
      <c r="I144" s="305">
        <f t="shared" si="273"/>
        <v>21.28</v>
      </c>
      <c r="J144" s="305">
        <f t="shared" si="273"/>
        <v>21.28</v>
      </c>
      <c r="K144" s="305">
        <f t="shared" si="273"/>
        <v>21.28</v>
      </c>
      <c r="L144" s="305">
        <f t="shared" si="273"/>
        <v>21.28</v>
      </c>
      <c r="M144" s="305">
        <f t="shared" si="273"/>
        <v>21.28</v>
      </c>
      <c r="N144" s="305">
        <f t="shared" si="273"/>
        <v>21.28</v>
      </c>
      <c r="O144" s="305">
        <f t="shared" si="273"/>
        <v>21.28</v>
      </c>
      <c r="P144" s="305">
        <f t="shared" si="273"/>
        <v>21.28</v>
      </c>
      <c r="Q144" s="305">
        <f t="shared" si="273"/>
        <v>21.28</v>
      </c>
      <c r="R144" s="305">
        <f t="shared" si="273"/>
        <v>21.28</v>
      </c>
      <c r="S144" s="305">
        <f t="shared" si="273"/>
        <v>21.28</v>
      </c>
      <c r="T144" s="305">
        <f t="shared" si="273"/>
        <v>21.28</v>
      </c>
      <c r="U144" s="305">
        <f t="shared" si="273"/>
        <v>21.28</v>
      </c>
      <c r="V144" s="305">
        <f t="shared" si="273"/>
        <v>21.28</v>
      </c>
      <c r="W144" s="305">
        <f t="shared" si="273"/>
        <v>21.28</v>
      </c>
      <c r="X144" s="305">
        <f t="shared" si="273"/>
        <v>21.28</v>
      </c>
      <c r="Y144" s="305">
        <f t="shared" si="273"/>
        <v>21.28</v>
      </c>
      <c r="Z144" s="305">
        <f t="shared" si="273"/>
        <v>21.28</v>
      </c>
      <c r="AA144" s="305">
        <f t="shared" si="273"/>
        <v>21.28</v>
      </c>
      <c r="AB144" s="305">
        <f t="shared" si="273"/>
        <v>21.28</v>
      </c>
      <c r="AC144" s="305">
        <f t="shared" si="273"/>
        <v>21.28</v>
      </c>
      <c r="AD144" s="305">
        <f t="shared" si="273"/>
        <v>21.28</v>
      </c>
      <c r="AE144" s="305">
        <f t="shared" si="190"/>
        <v>21.28</v>
      </c>
      <c r="AF144" s="305">
        <f t="shared" si="191"/>
        <v>21.28</v>
      </c>
      <c r="AG144" s="305">
        <f t="shared" si="192"/>
        <v>21.28</v>
      </c>
      <c r="AH144" s="305">
        <f t="shared" si="193"/>
        <v>21.28</v>
      </c>
      <c r="AI144" s="305">
        <f t="shared" si="194"/>
        <v>21.28</v>
      </c>
      <c r="AJ144" s="305">
        <f t="shared" si="195"/>
        <v>21.28</v>
      </c>
      <c r="AK144" s="305">
        <f t="shared" si="196"/>
        <v>21.28</v>
      </c>
      <c r="AL144" s="305">
        <f t="shared" si="197"/>
        <v>21.28</v>
      </c>
      <c r="AM144" s="305">
        <f t="shared" si="198"/>
        <v>21.28</v>
      </c>
      <c r="AN144" s="305">
        <f t="shared" si="199"/>
        <v>21.28</v>
      </c>
      <c r="AR144" s="302">
        <f t="shared" si="267"/>
        <v>99999</v>
      </c>
      <c r="AS144">
        <f t="shared" ref="AS144:BQ144" si="274">AR144</f>
        <v>99999</v>
      </c>
      <c r="AT144">
        <f t="shared" si="274"/>
        <v>99999</v>
      </c>
      <c r="AU144">
        <f t="shared" si="274"/>
        <v>99999</v>
      </c>
      <c r="AV144">
        <f t="shared" si="274"/>
        <v>99999</v>
      </c>
      <c r="AW144">
        <f t="shared" si="274"/>
        <v>99999</v>
      </c>
      <c r="AX144">
        <f t="shared" si="274"/>
        <v>99999</v>
      </c>
      <c r="AY144">
        <f t="shared" si="274"/>
        <v>99999</v>
      </c>
      <c r="AZ144">
        <f t="shared" si="274"/>
        <v>99999</v>
      </c>
      <c r="BA144">
        <f t="shared" si="274"/>
        <v>99999</v>
      </c>
      <c r="BB144">
        <f t="shared" si="274"/>
        <v>99999</v>
      </c>
      <c r="BC144">
        <f t="shared" si="274"/>
        <v>99999</v>
      </c>
      <c r="BD144">
        <f t="shared" si="274"/>
        <v>99999</v>
      </c>
      <c r="BE144">
        <f t="shared" si="274"/>
        <v>99999</v>
      </c>
      <c r="BF144">
        <f t="shared" si="274"/>
        <v>99999</v>
      </c>
      <c r="BG144">
        <f t="shared" si="274"/>
        <v>99999</v>
      </c>
      <c r="BH144">
        <f t="shared" si="274"/>
        <v>99999</v>
      </c>
      <c r="BI144">
        <f t="shared" si="274"/>
        <v>99999</v>
      </c>
      <c r="BJ144">
        <f t="shared" si="274"/>
        <v>99999</v>
      </c>
      <c r="BK144">
        <f t="shared" si="274"/>
        <v>99999</v>
      </c>
      <c r="BL144">
        <f t="shared" si="274"/>
        <v>99999</v>
      </c>
      <c r="BM144">
        <f t="shared" si="274"/>
        <v>99999</v>
      </c>
      <c r="BN144">
        <f t="shared" si="274"/>
        <v>99999</v>
      </c>
      <c r="BO144">
        <f t="shared" si="274"/>
        <v>99999</v>
      </c>
      <c r="BP144">
        <f t="shared" si="274"/>
        <v>99999</v>
      </c>
      <c r="BQ144">
        <f t="shared" si="274"/>
        <v>99999</v>
      </c>
    </row>
    <row r="145" spans="1:69" x14ac:dyDescent="0.35">
      <c r="A145" t="str">
        <f>'Techs-Fuels Updated'!D102</f>
        <v>XKPWI25NO0</v>
      </c>
      <c r="B145" s="17">
        <f>'Techs-Fuels Updated'!X102</f>
        <v>18.02</v>
      </c>
      <c r="C145" s="302">
        <f>'Techs-Fuels Updated'!Y102</f>
        <v>99999</v>
      </c>
      <c r="D145" s="1" t="str">
        <f t="shared" si="202"/>
        <v>[region,XKPWI25NO0,*,*]:</v>
      </c>
      <c r="E145" s="304">
        <f t="shared" si="203"/>
        <v>18.02</v>
      </c>
      <c r="F145" s="305">
        <f t="shared" ref="F145:AD145" si="275">E145</f>
        <v>18.02</v>
      </c>
      <c r="G145" s="305">
        <f t="shared" si="275"/>
        <v>18.02</v>
      </c>
      <c r="H145" s="305">
        <f t="shared" si="275"/>
        <v>18.02</v>
      </c>
      <c r="I145" s="305">
        <f t="shared" si="275"/>
        <v>18.02</v>
      </c>
      <c r="J145" s="305">
        <f t="shared" si="275"/>
        <v>18.02</v>
      </c>
      <c r="K145" s="305">
        <f t="shared" si="275"/>
        <v>18.02</v>
      </c>
      <c r="L145" s="305">
        <f t="shared" si="275"/>
        <v>18.02</v>
      </c>
      <c r="M145" s="305">
        <f t="shared" si="275"/>
        <v>18.02</v>
      </c>
      <c r="N145" s="305">
        <f t="shared" si="275"/>
        <v>18.02</v>
      </c>
      <c r="O145" s="305">
        <f t="shared" si="275"/>
        <v>18.02</v>
      </c>
      <c r="P145" s="305">
        <f t="shared" si="275"/>
        <v>18.02</v>
      </c>
      <c r="Q145" s="305">
        <f t="shared" si="275"/>
        <v>18.02</v>
      </c>
      <c r="R145" s="305">
        <f t="shared" si="275"/>
        <v>18.02</v>
      </c>
      <c r="S145" s="305">
        <f t="shared" si="275"/>
        <v>18.02</v>
      </c>
      <c r="T145" s="305">
        <f t="shared" si="275"/>
        <v>18.02</v>
      </c>
      <c r="U145" s="305">
        <f t="shared" si="275"/>
        <v>18.02</v>
      </c>
      <c r="V145" s="305">
        <f t="shared" si="275"/>
        <v>18.02</v>
      </c>
      <c r="W145" s="305">
        <f t="shared" si="275"/>
        <v>18.02</v>
      </c>
      <c r="X145" s="305">
        <f t="shared" si="275"/>
        <v>18.02</v>
      </c>
      <c r="Y145" s="305">
        <f t="shared" si="275"/>
        <v>18.02</v>
      </c>
      <c r="Z145" s="305">
        <f t="shared" si="275"/>
        <v>18.02</v>
      </c>
      <c r="AA145" s="305">
        <f t="shared" si="275"/>
        <v>18.02</v>
      </c>
      <c r="AB145" s="305">
        <f t="shared" si="275"/>
        <v>18.02</v>
      </c>
      <c r="AC145" s="305">
        <f t="shared" si="275"/>
        <v>18.02</v>
      </c>
      <c r="AD145" s="305">
        <f t="shared" si="275"/>
        <v>18.02</v>
      </c>
      <c r="AE145" s="305">
        <f t="shared" si="190"/>
        <v>18.02</v>
      </c>
      <c r="AF145" s="305">
        <f t="shared" si="191"/>
        <v>18.02</v>
      </c>
      <c r="AG145" s="305">
        <f t="shared" si="192"/>
        <v>18.02</v>
      </c>
      <c r="AH145" s="305">
        <f t="shared" si="193"/>
        <v>18.02</v>
      </c>
      <c r="AI145" s="305">
        <f t="shared" si="194"/>
        <v>18.02</v>
      </c>
      <c r="AJ145" s="305">
        <f t="shared" si="195"/>
        <v>18.02</v>
      </c>
      <c r="AK145" s="305">
        <f t="shared" si="196"/>
        <v>18.02</v>
      </c>
      <c r="AL145" s="305">
        <f t="shared" si="197"/>
        <v>18.02</v>
      </c>
      <c r="AM145" s="305">
        <f t="shared" si="198"/>
        <v>18.02</v>
      </c>
      <c r="AN145" s="305">
        <f t="shared" si="199"/>
        <v>18.02</v>
      </c>
      <c r="AR145" s="302">
        <f t="shared" si="267"/>
        <v>99999</v>
      </c>
      <c r="AS145">
        <f t="shared" ref="AS145:BQ145" si="276">AR145</f>
        <v>99999</v>
      </c>
      <c r="AT145">
        <f t="shared" si="276"/>
        <v>99999</v>
      </c>
      <c r="AU145">
        <f t="shared" si="276"/>
        <v>99999</v>
      </c>
      <c r="AV145">
        <f t="shared" si="276"/>
        <v>99999</v>
      </c>
      <c r="AW145">
        <f t="shared" si="276"/>
        <v>99999</v>
      </c>
      <c r="AX145">
        <f t="shared" si="276"/>
        <v>99999</v>
      </c>
      <c r="AY145">
        <f t="shared" si="276"/>
        <v>99999</v>
      </c>
      <c r="AZ145">
        <f t="shared" si="276"/>
        <v>99999</v>
      </c>
      <c r="BA145">
        <f t="shared" si="276"/>
        <v>99999</v>
      </c>
      <c r="BB145">
        <f t="shared" si="276"/>
        <v>99999</v>
      </c>
      <c r="BC145">
        <f t="shared" si="276"/>
        <v>99999</v>
      </c>
      <c r="BD145">
        <f t="shared" si="276"/>
        <v>99999</v>
      </c>
      <c r="BE145">
        <f t="shared" si="276"/>
        <v>99999</v>
      </c>
      <c r="BF145">
        <f t="shared" si="276"/>
        <v>99999</v>
      </c>
      <c r="BG145">
        <f t="shared" si="276"/>
        <v>99999</v>
      </c>
      <c r="BH145">
        <f t="shared" si="276"/>
        <v>99999</v>
      </c>
      <c r="BI145">
        <f t="shared" si="276"/>
        <v>99999</v>
      </c>
      <c r="BJ145">
        <f t="shared" si="276"/>
        <v>99999</v>
      </c>
      <c r="BK145">
        <f t="shared" si="276"/>
        <v>99999</v>
      </c>
      <c r="BL145">
        <f t="shared" si="276"/>
        <v>99999</v>
      </c>
      <c r="BM145">
        <f t="shared" si="276"/>
        <v>99999</v>
      </c>
      <c r="BN145">
        <f t="shared" si="276"/>
        <v>99999</v>
      </c>
      <c r="BO145">
        <f t="shared" si="276"/>
        <v>99999</v>
      </c>
      <c r="BP145">
        <f t="shared" si="276"/>
        <v>99999</v>
      </c>
      <c r="BQ145">
        <f t="shared" si="276"/>
        <v>99999</v>
      </c>
    </row>
    <row r="146" spans="1:69" x14ac:dyDescent="0.35">
      <c r="A146" t="str">
        <f>'Techs-Fuels Updated'!D103</f>
        <v>XKPWI25NI0</v>
      </c>
      <c r="B146" s="17">
        <f>'Techs-Fuels Updated'!X103</f>
        <v>18.02</v>
      </c>
      <c r="C146" s="302">
        <f>'Techs-Fuels Updated'!Y103</f>
        <v>99999</v>
      </c>
      <c r="D146" s="1" t="str">
        <f t="shared" si="202"/>
        <v>[region,XKPWI25NI0,*,*]:</v>
      </c>
      <c r="E146" s="304">
        <f t="shared" si="203"/>
        <v>18.02</v>
      </c>
      <c r="F146" s="305">
        <f t="shared" ref="F146:AD146" si="277">E146</f>
        <v>18.02</v>
      </c>
      <c r="G146" s="305">
        <f t="shared" si="277"/>
        <v>18.02</v>
      </c>
      <c r="H146" s="305">
        <f t="shared" si="277"/>
        <v>18.02</v>
      </c>
      <c r="I146" s="305">
        <f t="shared" si="277"/>
        <v>18.02</v>
      </c>
      <c r="J146" s="305">
        <f t="shared" si="277"/>
        <v>18.02</v>
      </c>
      <c r="K146" s="305">
        <f t="shared" si="277"/>
        <v>18.02</v>
      </c>
      <c r="L146" s="305">
        <f t="shared" si="277"/>
        <v>18.02</v>
      </c>
      <c r="M146" s="305">
        <f t="shared" si="277"/>
        <v>18.02</v>
      </c>
      <c r="N146" s="305">
        <f t="shared" si="277"/>
        <v>18.02</v>
      </c>
      <c r="O146" s="305">
        <f t="shared" si="277"/>
        <v>18.02</v>
      </c>
      <c r="P146" s="305">
        <f t="shared" si="277"/>
        <v>18.02</v>
      </c>
      <c r="Q146" s="305">
        <f t="shared" si="277"/>
        <v>18.02</v>
      </c>
      <c r="R146" s="305">
        <f t="shared" si="277"/>
        <v>18.02</v>
      </c>
      <c r="S146" s="305">
        <f t="shared" si="277"/>
        <v>18.02</v>
      </c>
      <c r="T146" s="305">
        <f t="shared" si="277"/>
        <v>18.02</v>
      </c>
      <c r="U146" s="305">
        <f t="shared" si="277"/>
        <v>18.02</v>
      </c>
      <c r="V146" s="305">
        <f t="shared" si="277"/>
        <v>18.02</v>
      </c>
      <c r="W146" s="305">
        <f t="shared" si="277"/>
        <v>18.02</v>
      </c>
      <c r="X146" s="305">
        <f t="shared" si="277"/>
        <v>18.02</v>
      </c>
      <c r="Y146" s="305">
        <f t="shared" si="277"/>
        <v>18.02</v>
      </c>
      <c r="Z146" s="305">
        <f t="shared" si="277"/>
        <v>18.02</v>
      </c>
      <c r="AA146" s="305">
        <f t="shared" si="277"/>
        <v>18.02</v>
      </c>
      <c r="AB146" s="305">
        <f t="shared" si="277"/>
        <v>18.02</v>
      </c>
      <c r="AC146" s="305">
        <f t="shared" si="277"/>
        <v>18.02</v>
      </c>
      <c r="AD146" s="305">
        <f t="shared" si="277"/>
        <v>18.02</v>
      </c>
      <c r="AE146" s="305">
        <f t="shared" si="190"/>
        <v>18.02</v>
      </c>
      <c r="AF146" s="305">
        <f t="shared" si="191"/>
        <v>18.02</v>
      </c>
      <c r="AG146" s="305">
        <f t="shared" si="192"/>
        <v>18.02</v>
      </c>
      <c r="AH146" s="305">
        <f t="shared" si="193"/>
        <v>18.02</v>
      </c>
      <c r="AI146" s="305">
        <f t="shared" si="194"/>
        <v>18.02</v>
      </c>
      <c r="AJ146" s="305">
        <f t="shared" si="195"/>
        <v>18.02</v>
      </c>
      <c r="AK146" s="305">
        <f t="shared" si="196"/>
        <v>18.02</v>
      </c>
      <c r="AL146" s="305">
        <f t="shared" si="197"/>
        <v>18.02</v>
      </c>
      <c r="AM146" s="305">
        <f t="shared" si="198"/>
        <v>18.02</v>
      </c>
      <c r="AN146" s="305">
        <f t="shared" si="199"/>
        <v>18.02</v>
      </c>
      <c r="AR146" s="302">
        <f t="shared" si="267"/>
        <v>99999</v>
      </c>
      <c r="AS146">
        <f t="shared" ref="AS146:BQ146" si="278">AR146</f>
        <v>99999</v>
      </c>
      <c r="AT146">
        <f t="shared" si="278"/>
        <v>99999</v>
      </c>
      <c r="AU146">
        <f t="shared" si="278"/>
        <v>99999</v>
      </c>
      <c r="AV146">
        <f t="shared" si="278"/>
        <v>99999</v>
      </c>
      <c r="AW146">
        <f t="shared" si="278"/>
        <v>99999</v>
      </c>
      <c r="AX146">
        <f t="shared" si="278"/>
        <v>99999</v>
      </c>
      <c r="AY146">
        <f t="shared" si="278"/>
        <v>99999</v>
      </c>
      <c r="AZ146">
        <f t="shared" si="278"/>
        <v>99999</v>
      </c>
      <c r="BA146">
        <f t="shared" si="278"/>
        <v>99999</v>
      </c>
      <c r="BB146">
        <f t="shared" si="278"/>
        <v>99999</v>
      </c>
      <c r="BC146">
        <f t="shared" si="278"/>
        <v>99999</v>
      </c>
      <c r="BD146">
        <f t="shared" si="278"/>
        <v>99999</v>
      </c>
      <c r="BE146">
        <f t="shared" si="278"/>
        <v>99999</v>
      </c>
      <c r="BF146">
        <f t="shared" si="278"/>
        <v>99999</v>
      </c>
      <c r="BG146">
        <f t="shared" si="278"/>
        <v>99999</v>
      </c>
      <c r="BH146">
        <f t="shared" si="278"/>
        <v>99999</v>
      </c>
      <c r="BI146">
        <f t="shared" si="278"/>
        <v>99999</v>
      </c>
      <c r="BJ146">
        <f t="shared" si="278"/>
        <v>99999</v>
      </c>
      <c r="BK146">
        <f t="shared" si="278"/>
        <v>99999</v>
      </c>
      <c r="BL146">
        <f t="shared" si="278"/>
        <v>99999</v>
      </c>
      <c r="BM146">
        <f t="shared" si="278"/>
        <v>99999</v>
      </c>
      <c r="BN146">
        <f t="shared" si="278"/>
        <v>99999</v>
      </c>
      <c r="BO146">
        <f t="shared" si="278"/>
        <v>99999</v>
      </c>
      <c r="BP146">
        <f t="shared" si="278"/>
        <v>99999</v>
      </c>
      <c r="BQ146">
        <f t="shared" si="278"/>
        <v>99999</v>
      </c>
    </row>
    <row r="147" spans="1:69" x14ac:dyDescent="0.35">
      <c r="A147" t="str">
        <f>'Techs-Fuels Updated'!D104</f>
        <v>XKTELTRH00</v>
      </c>
      <c r="B147" s="17">
        <f>'Techs-Fuels Updated'!X104</f>
        <v>0</v>
      </c>
      <c r="C147" s="302">
        <f>'Techs-Fuels Updated'!Y104</f>
        <v>0</v>
      </c>
      <c r="D147" s="1" t="str">
        <f t="shared" si="202"/>
        <v>[region,XKTELTRH00,*,*]:</v>
      </c>
      <c r="E147" s="17">
        <f t="shared" si="203"/>
        <v>0</v>
      </c>
      <c r="F147">
        <f t="shared" ref="F147:AD147" si="279">E147</f>
        <v>0</v>
      </c>
      <c r="G147">
        <f t="shared" si="279"/>
        <v>0</v>
      </c>
      <c r="H147">
        <f t="shared" si="279"/>
        <v>0</v>
      </c>
      <c r="I147">
        <f t="shared" si="279"/>
        <v>0</v>
      </c>
      <c r="J147">
        <f t="shared" si="279"/>
        <v>0</v>
      </c>
      <c r="K147">
        <f t="shared" si="279"/>
        <v>0</v>
      </c>
      <c r="L147">
        <f t="shared" si="279"/>
        <v>0</v>
      </c>
      <c r="M147">
        <f t="shared" si="279"/>
        <v>0</v>
      </c>
      <c r="N147">
        <f t="shared" si="279"/>
        <v>0</v>
      </c>
      <c r="O147">
        <f t="shared" si="279"/>
        <v>0</v>
      </c>
      <c r="P147">
        <f t="shared" si="279"/>
        <v>0</v>
      </c>
      <c r="Q147">
        <f t="shared" si="279"/>
        <v>0</v>
      </c>
      <c r="R147">
        <f t="shared" si="279"/>
        <v>0</v>
      </c>
      <c r="S147">
        <f t="shared" si="279"/>
        <v>0</v>
      </c>
      <c r="T147">
        <f t="shared" si="279"/>
        <v>0</v>
      </c>
      <c r="U147">
        <f t="shared" si="279"/>
        <v>0</v>
      </c>
      <c r="V147">
        <f t="shared" si="279"/>
        <v>0</v>
      </c>
      <c r="W147">
        <f t="shared" si="279"/>
        <v>0</v>
      </c>
      <c r="X147">
        <f t="shared" si="279"/>
        <v>0</v>
      </c>
      <c r="Y147">
        <f t="shared" si="279"/>
        <v>0</v>
      </c>
      <c r="Z147">
        <f t="shared" si="279"/>
        <v>0</v>
      </c>
      <c r="AA147">
        <f t="shared" si="279"/>
        <v>0</v>
      </c>
      <c r="AB147">
        <f t="shared" si="279"/>
        <v>0</v>
      </c>
      <c r="AC147">
        <f t="shared" si="279"/>
        <v>0</v>
      </c>
      <c r="AD147">
        <f t="shared" si="279"/>
        <v>0</v>
      </c>
      <c r="AE147">
        <f t="shared" si="190"/>
        <v>0</v>
      </c>
      <c r="AF147">
        <f t="shared" si="191"/>
        <v>0</v>
      </c>
      <c r="AG147">
        <f t="shared" si="192"/>
        <v>0</v>
      </c>
      <c r="AH147">
        <f t="shared" si="193"/>
        <v>0</v>
      </c>
      <c r="AI147">
        <f t="shared" si="194"/>
        <v>0</v>
      </c>
      <c r="AJ147">
        <f t="shared" si="195"/>
        <v>0</v>
      </c>
      <c r="AK147">
        <f t="shared" si="196"/>
        <v>0</v>
      </c>
      <c r="AL147">
        <f t="shared" si="197"/>
        <v>0</v>
      </c>
      <c r="AM147">
        <f t="shared" si="198"/>
        <v>0</v>
      </c>
      <c r="AN147">
        <f t="shared" si="199"/>
        <v>0</v>
      </c>
      <c r="AR147" s="302">
        <f t="shared" si="267"/>
        <v>0</v>
      </c>
      <c r="AS147">
        <f t="shared" ref="AS147:BQ147" si="280">AR147</f>
        <v>0</v>
      </c>
      <c r="AT147">
        <f t="shared" si="280"/>
        <v>0</v>
      </c>
      <c r="AU147">
        <f t="shared" si="280"/>
        <v>0</v>
      </c>
      <c r="AV147">
        <f t="shared" si="280"/>
        <v>0</v>
      </c>
      <c r="AW147">
        <f t="shared" si="280"/>
        <v>0</v>
      </c>
      <c r="AX147">
        <f t="shared" si="280"/>
        <v>0</v>
      </c>
      <c r="AY147">
        <f t="shared" si="280"/>
        <v>0</v>
      </c>
      <c r="AZ147">
        <f t="shared" si="280"/>
        <v>0</v>
      </c>
      <c r="BA147">
        <f t="shared" si="280"/>
        <v>0</v>
      </c>
      <c r="BB147">
        <f t="shared" si="280"/>
        <v>0</v>
      </c>
      <c r="BC147">
        <f t="shared" si="280"/>
        <v>0</v>
      </c>
      <c r="BD147">
        <f t="shared" si="280"/>
        <v>0</v>
      </c>
      <c r="BE147">
        <f t="shared" si="280"/>
        <v>0</v>
      </c>
      <c r="BF147">
        <f t="shared" si="280"/>
        <v>0</v>
      </c>
      <c r="BG147">
        <f t="shared" si="280"/>
        <v>0</v>
      </c>
      <c r="BH147">
        <f t="shared" si="280"/>
        <v>0</v>
      </c>
      <c r="BI147">
        <f t="shared" si="280"/>
        <v>0</v>
      </c>
      <c r="BJ147">
        <f t="shared" si="280"/>
        <v>0</v>
      </c>
      <c r="BK147">
        <f t="shared" si="280"/>
        <v>0</v>
      </c>
      <c r="BL147">
        <f t="shared" si="280"/>
        <v>0</v>
      </c>
      <c r="BM147">
        <f t="shared" si="280"/>
        <v>0</v>
      </c>
      <c r="BN147">
        <f t="shared" si="280"/>
        <v>0</v>
      </c>
      <c r="BO147">
        <f t="shared" si="280"/>
        <v>0</v>
      </c>
      <c r="BP147">
        <f t="shared" si="280"/>
        <v>0</v>
      </c>
      <c r="BQ147">
        <f t="shared" si="280"/>
        <v>0</v>
      </c>
    </row>
    <row r="148" spans="1:69" x14ac:dyDescent="0.35">
      <c r="A148" t="str">
        <f>'Techs-Fuels Updated'!D105</f>
        <v>XKTELDSH00</v>
      </c>
      <c r="B148" s="17">
        <f>'Techs-Fuels Updated'!X105</f>
        <v>0</v>
      </c>
      <c r="C148" s="302">
        <f>'Techs-Fuels Updated'!Y105</f>
        <v>0</v>
      </c>
      <c r="D148" s="1" t="str">
        <f t="shared" si="202"/>
        <v>[region,XKTELDSH00,*,*]:</v>
      </c>
      <c r="E148" s="17">
        <f t="shared" si="203"/>
        <v>0</v>
      </c>
      <c r="F148">
        <f t="shared" ref="F148:AD148" si="281">E148</f>
        <v>0</v>
      </c>
      <c r="G148">
        <f t="shared" si="281"/>
        <v>0</v>
      </c>
      <c r="H148">
        <f t="shared" si="281"/>
        <v>0</v>
      </c>
      <c r="I148">
        <f t="shared" si="281"/>
        <v>0</v>
      </c>
      <c r="J148">
        <f t="shared" si="281"/>
        <v>0</v>
      </c>
      <c r="K148">
        <f t="shared" si="281"/>
        <v>0</v>
      </c>
      <c r="L148">
        <f t="shared" si="281"/>
        <v>0</v>
      </c>
      <c r="M148">
        <f t="shared" si="281"/>
        <v>0</v>
      </c>
      <c r="N148">
        <f t="shared" si="281"/>
        <v>0</v>
      </c>
      <c r="O148">
        <f t="shared" si="281"/>
        <v>0</v>
      </c>
      <c r="P148">
        <f t="shared" si="281"/>
        <v>0</v>
      </c>
      <c r="Q148">
        <f t="shared" si="281"/>
        <v>0</v>
      </c>
      <c r="R148">
        <f t="shared" si="281"/>
        <v>0</v>
      </c>
      <c r="S148">
        <f t="shared" si="281"/>
        <v>0</v>
      </c>
      <c r="T148">
        <f t="shared" si="281"/>
        <v>0</v>
      </c>
      <c r="U148">
        <f t="shared" si="281"/>
        <v>0</v>
      </c>
      <c r="V148">
        <f t="shared" si="281"/>
        <v>0</v>
      </c>
      <c r="W148">
        <f t="shared" si="281"/>
        <v>0</v>
      </c>
      <c r="X148">
        <f t="shared" si="281"/>
        <v>0</v>
      </c>
      <c r="Y148">
        <f t="shared" si="281"/>
        <v>0</v>
      </c>
      <c r="Z148">
        <f t="shared" si="281"/>
        <v>0</v>
      </c>
      <c r="AA148">
        <f t="shared" si="281"/>
        <v>0</v>
      </c>
      <c r="AB148">
        <f t="shared" si="281"/>
        <v>0</v>
      </c>
      <c r="AC148">
        <f t="shared" si="281"/>
        <v>0</v>
      </c>
      <c r="AD148">
        <f t="shared" si="281"/>
        <v>0</v>
      </c>
      <c r="AE148">
        <f t="shared" si="190"/>
        <v>0</v>
      </c>
      <c r="AF148">
        <f t="shared" si="191"/>
        <v>0</v>
      </c>
      <c r="AG148">
        <f t="shared" si="192"/>
        <v>0</v>
      </c>
      <c r="AH148">
        <f t="shared" si="193"/>
        <v>0</v>
      </c>
      <c r="AI148">
        <f t="shared" si="194"/>
        <v>0</v>
      </c>
      <c r="AJ148">
        <f t="shared" si="195"/>
        <v>0</v>
      </c>
      <c r="AK148">
        <f t="shared" si="196"/>
        <v>0</v>
      </c>
      <c r="AL148">
        <f t="shared" si="197"/>
        <v>0</v>
      </c>
      <c r="AM148">
        <f t="shared" si="198"/>
        <v>0</v>
      </c>
      <c r="AN148">
        <f t="shared" si="199"/>
        <v>0</v>
      </c>
      <c r="AR148" s="302">
        <f t="shared" si="267"/>
        <v>0</v>
      </c>
      <c r="AS148">
        <f t="shared" ref="AS148:BQ148" si="282">AR148</f>
        <v>0</v>
      </c>
      <c r="AT148">
        <f t="shared" si="282"/>
        <v>0</v>
      </c>
      <c r="AU148">
        <f t="shared" si="282"/>
        <v>0</v>
      </c>
      <c r="AV148">
        <f t="shared" si="282"/>
        <v>0</v>
      </c>
      <c r="AW148">
        <f t="shared" si="282"/>
        <v>0</v>
      </c>
      <c r="AX148">
        <f t="shared" si="282"/>
        <v>0</v>
      </c>
      <c r="AY148">
        <f t="shared" si="282"/>
        <v>0</v>
      </c>
      <c r="AZ148">
        <f t="shared" si="282"/>
        <v>0</v>
      </c>
      <c r="BA148">
        <f t="shared" si="282"/>
        <v>0</v>
      </c>
      <c r="BB148">
        <f t="shared" si="282"/>
        <v>0</v>
      </c>
      <c r="BC148">
        <f t="shared" si="282"/>
        <v>0</v>
      </c>
      <c r="BD148">
        <f t="shared" si="282"/>
        <v>0</v>
      </c>
      <c r="BE148">
        <f t="shared" si="282"/>
        <v>0</v>
      </c>
      <c r="BF148">
        <f t="shared" si="282"/>
        <v>0</v>
      </c>
      <c r="BG148">
        <f t="shared" si="282"/>
        <v>0</v>
      </c>
      <c r="BH148">
        <f t="shared" si="282"/>
        <v>0</v>
      </c>
      <c r="BI148">
        <f t="shared" si="282"/>
        <v>0</v>
      </c>
      <c r="BJ148">
        <f t="shared" si="282"/>
        <v>0</v>
      </c>
      <c r="BK148">
        <f t="shared" si="282"/>
        <v>0</v>
      </c>
      <c r="BL148">
        <f t="shared" si="282"/>
        <v>0</v>
      </c>
      <c r="BM148">
        <f t="shared" si="282"/>
        <v>0</v>
      </c>
      <c r="BN148">
        <f t="shared" si="282"/>
        <v>0</v>
      </c>
      <c r="BO148">
        <f t="shared" si="282"/>
        <v>0</v>
      </c>
      <c r="BP148">
        <f t="shared" si="282"/>
        <v>0</v>
      </c>
      <c r="BQ148">
        <f t="shared" si="282"/>
        <v>0</v>
      </c>
    </row>
    <row r="149" spans="1:69" x14ac:dyDescent="0.35">
      <c r="A149" t="str">
        <f>'Techs-Fuels Updated'!D106</f>
        <v>XKTRDIMH00</v>
      </c>
      <c r="B149" s="17">
        <f>'Techs-Fuels Updated'!X106</f>
        <v>0</v>
      </c>
      <c r="C149" s="302">
        <f>'Techs-Fuels Updated'!Y106</f>
        <v>0</v>
      </c>
      <c r="D149" s="1" t="str">
        <f t="shared" si="202"/>
        <v>[region,XKTRDIMH00,*,*]:</v>
      </c>
      <c r="E149" s="17">
        <f t="shared" si="203"/>
        <v>0</v>
      </c>
      <c r="F149">
        <f t="shared" ref="F149:AD149" si="283">E149</f>
        <v>0</v>
      </c>
      <c r="G149">
        <f t="shared" si="283"/>
        <v>0</v>
      </c>
      <c r="H149">
        <f t="shared" si="283"/>
        <v>0</v>
      </c>
      <c r="I149">
        <f t="shared" si="283"/>
        <v>0</v>
      </c>
      <c r="J149">
        <f t="shared" si="283"/>
        <v>0</v>
      </c>
      <c r="K149">
        <f t="shared" si="283"/>
        <v>0</v>
      </c>
      <c r="L149">
        <f t="shared" si="283"/>
        <v>0</v>
      </c>
      <c r="M149">
        <f t="shared" si="283"/>
        <v>0</v>
      </c>
      <c r="N149">
        <f t="shared" si="283"/>
        <v>0</v>
      </c>
      <c r="O149">
        <f t="shared" si="283"/>
        <v>0</v>
      </c>
      <c r="P149">
        <f t="shared" si="283"/>
        <v>0</v>
      </c>
      <c r="Q149">
        <f t="shared" si="283"/>
        <v>0</v>
      </c>
      <c r="R149">
        <f t="shared" si="283"/>
        <v>0</v>
      </c>
      <c r="S149">
        <f t="shared" si="283"/>
        <v>0</v>
      </c>
      <c r="T149">
        <f t="shared" si="283"/>
        <v>0</v>
      </c>
      <c r="U149">
        <f t="shared" si="283"/>
        <v>0</v>
      </c>
      <c r="V149">
        <f t="shared" si="283"/>
        <v>0</v>
      </c>
      <c r="W149">
        <f t="shared" si="283"/>
        <v>0</v>
      </c>
      <c r="X149">
        <f t="shared" si="283"/>
        <v>0</v>
      </c>
      <c r="Y149">
        <f t="shared" si="283"/>
        <v>0</v>
      </c>
      <c r="Z149">
        <f t="shared" si="283"/>
        <v>0</v>
      </c>
      <c r="AA149">
        <f t="shared" si="283"/>
        <v>0</v>
      </c>
      <c r="AB149">
        <f t="shared" si="283"/>
        <v>0</v>
      </c>
      <c r="AC149">
        <f t="shared" si="283"/>
        <v>0</v>
      </c>
      <c r="AD149">
        <f t="shared" si="283"/>
        <v>0</v>
      </c>
      <c r="AE149">
        <f t="shared" si="190"/>
        <v>0</v>
      </c>
      <c r="AF149">
        <f t="shared" si="191"/>
        <v>0</v>
      </c>
      <c r="AG149">
        <f t="shared" si="192"/>
        <v>0</v>
      </c>
      <c r="AH149">
        <f t="shared" si="193"/>
        <v>0</v>
      </c>
      <c r="AI149">
        <f t="shared" si="194"/>
        <v>0</v>
      </c>
      <c r="AJ149">
        <f t="shared" si="195"/>
        <v>0</v>
      </c>
      <c r="AK149">
        <f t="shared" si="196"/>
        <v>0</v>
      </c>
      <c r="AL149">
        <f t="shared" si="197"/>
        <v>0</v>
      </c>
      <c r="AM149">
        <f t="shared" si="198"/>
        <v>0</v>
      </c>
      <c r="AN149">
        <f t="shared" si="199"/>
        <v>0</v>
      </c>
      <c r="AR149" s="302">
        <f t="shared" si="267"/>
        <v>0</v>
      </c>
      <c r="AS149">
        <f t="shared" ref="AS149:BQ149" si="284">AR149</f>
        <v>0</v>
      </c>
      <c r="AT149">
        <f t="shared" si="284"/>
        <v>0</v>
      </c>
      <c r="AU149">
        <f t="shared" si="284"/>
        <v>0</v>
      </c>
      <c r="AV149">
        <f t="shared" si="284"/>
        <v>0</v>
      </c>
      <c r="AW149">
        <f t="shared" si="284"/>
        <v>0</v>
      </c>
      <c r="AX149">
        <f t="shared" si="284"/>
        <v>0</v>
      </c>
      <c r="AY149">
        <f t="shared" si="284"/>
        <v>0</v>
      </c>
      <c r="AZ149">
        <f t="shared" si="284"/>
        <v>0</v>
      </c>
      <c r="BA149">
        <f t="shared" si="284"/>
        <v>0</v>
      </c>
      <c r="BB149">
        <f t="shared" si="284"/>
        <v>0</v>
      </c>
      <c r="BC149">
        <f t="shared" si="284"/>
        <v>0</v>
      </c>
      <c r="BD149">
        <f t="shared" si="284"/>
        <v>0</v>
      </c>
      <c r="BE149">
        <f t="shared" si="284"/>
        <v>0</v>
      </c>
      <c r="BF149">
        <f t="shared" si="284"/>
        <v>0</v>
      </c>
      <c r="BG149">
        <f t="shared" si="284"/>
        <v>0</v>
      </c>
      <c r="BH149">
        <f t="shared" si="284"/>
        <v>0</v>
      </c>
      <c r="BI149">
        <f t="shared" si="284"/>
        <v>0</v>
      </c>
      <c r="BJ149">
        <f t="shared" si="284"/>
        <v>0</v>
      </c>
      <c r="BK149">
        <f t="shared" si="284"/>
        <v>0</v>
      </c>
      <c r="BL149">
        <f t="shared" si="284"/>
        <v>0</v>
      </c>
      <c r="BM149">
        <f t="shared" si="284"/>
        <v>0</v>
      </c>
      <c r="BN149">
        <f t="shared" si="284"/>
        <v>0</v>
      </c>
      <c r="BO149">
        <f t="shared" si="284"/>
        <v>0</v>
      </c>
      <c r="BP149">
        <f t="shared" si="284"/>
        <v>0</v>
      </c>
      <c r="BQ149">
        <f t="shared" si="284"/>
        <v>0</v>
      </c>
    </row>
    <row r="150" spans="1:69" x14ac:dyDescent="0.35">
      <c r="A150" t="str">
        <f>'Techs-Fuels Updated'!D107</f>
        <v>XKTRDEXH00</v>
      </c>
      <c r="B150" s="17">
        <f>'Techs-Fuels Updated'!X107</f>
        <v>0</v>
      </c>
      <c r="C150" s="302">
        <f>'Techs-Fuels Updated'!Y107</f>
        <v>0</v>
      </c>
      <c r="D150" s="1" t="str">
        <f t="shared" si="202"/>
        <v>[region,XKTRDEXH00,*,*]:</v>
      </c>
      <c r="E150" s="17">
        <f t="shared" si="203"/>
        <v>0</v>
      </c>
      <c r="F150">
        <f t="shared" ref="F150:AD150" si="285">E150</f>
        <v>0</v>
      </c>
      <c r="G150">
        <f t="shared" si="285"/>
        <v>0</v>
      </c>
      <c r="H150">
        <f t="shared" si="285"/>
        <v>0</v>
      </c>
      <c r="I150">
        <f t="shared" si="285"/>
        <v>0</v>
      </c>
      <c r="J150">
        <f t="shared" si="285"/>
        <v>0</v>
      </c>
      <c r="K150">
        <f t="shared" si="285"/>
        <v>0</v>
      </c>
      <c r="L150">
        <f t="shared" si="285"/>
        <v>0</v>
      </c>
      <c r="M150">
        <f t="shared" si="285"/>
        <v>0</v>
      </c>
      <c r="N150">
        <f t="shared" si="285"/>
        <v>0</v>
      </c>
      <c r="O150">
        <f t="shared" si="285"/>
        <v>0</v>
      </c>
      <c r="P150">
        <f t="shared" si="285"/>
        <v>0</v>
      </c>
      <c r="Q150">
        <f t="shared" si="285"/>
        <v>0</v>
      </c>
      <c r="R150">
        <f t="shared" si="285"/>
        <v>0</v>
      </c>
      <c r="S150">
        <f t="shared" si="285"/>
        <v>0</v>
      </c>
      <c r="T150">
        <f t="shared" si="285"/>
        <v>0</v>
      </c>
      <c r="U150">
        <f t="shared" si="285"/>
        <v>0</v>
      </c>
      <c r="V150">
        <f t="shared" si="285"/>
        <v>0</v>
      </c>
      <c r="W150">
        <f t="shared" si="285"/>
        <v>0</v>
      </c>
      <c r="X150">
        <f t="shared" si="285"/>
        <v>0</v>
      </c>
      <c r="Y150">
        <f t="shared" si="285"/>
        <v>0</v>
      </c>
      <c r="Z150">
        <f t="shared" si="285"/>
        <v>0</v>
      </c>
      <c r="AA150">
        <f t="shared" si="285"/>
        <v>0</v>
      </c>
      <c r="AB150">
        <f t="shared" si="285"/>
        <v>0</v>
      </c>
      <c r="AC150">
        <f t="shared" si="285"/>
        <v>0</v>
      </c>
      <c r="AD150">
        <f t="shared" si="285"/>
        <v>0</v>
      </c>
      <c r="AE150">
        <f t="shared" si="190"/>
        <v>0</v>
      </c>
      <c r="AF150">
        <f t="shared" si="191"/>
        <v>0</v>
      </c>
      <c r="AG150">
        <f t="shared" si="192"/>
        <v>0</v>
      </c>
      <c r="AH150">
        <f t="shared" si="193"/>
        <v>0</v>
      </c>
      <c r="AI150">
        <f t="shared" si="194"/>
        <v>0</v>
      </c>
      <c r="AJ150">
        <f t="shared" si="195"/>
        <v>0</v>
      </c>
      <c r="AK150">
        <f t="shared" si="196"/>
        <v>0</v>
      </c>
      <c r="AL150">
        <f t="shared" si="197"/>
        <v>0</v>
      </c>
      <c r="AM150">
        <f t="shared" si="198"/>
        <v>0</v>
      </c>
      <c r="AN150">
        <f t="shared" si="199"/>
        <v>0</v>
      </c>
      <c r="AR150" s="302">
        <f t="shared" si="267"/>
        <v>0</v>
      </c>
      <c r="AS150">
        <f t="shared" ref="AS150:BQ150" si="286">AR150</f>
        <v>0</v>
      </c>
      <c r="AT150">
        <f t="shared" si="286"/>
        <v>0</v>
      </c>
      <c r="AU150">
        <f t="shared" si="286"/>
        <v>0</v>
      </c>
      <c r="AV150">
        <f t="shared" si="286"/>
        <v>0</v>
      </c>
      <c r="AW150">
        <f t="shared" si="286"/>
        <v>0</v>
      </c>
      <c r="AX150">
        <f t="shared" si="286"/>
        <v>0</v>
      </c>
      <c r="AY150">
        <f t="shared" si="286"/>
        <v>0</v>
      </c>
      <c r="AZ150">
        <f t="shared" si="286"/>
        <v>0</v>
      </c>
      <c r="BA150">
        <f t="shared" si="286"/>
        <v>0</v>
      </c>
      <c r="BB150">
        <f t="shared" si="286"/>
        <v>0</v>
      </c>
      <c r="BC150">
        <f t="shared" si="286"/>
        <v>0</v>
      </c>
      <c r="BD150">
        <f t="shared" si="286"/>
        <v>0</v>
      </c>
      <c r="BE150">
        <f t="shared" si="286"/>
        <v>0</v>
      </c>
      <c r="BF150">
        <f t="shared" si="286"/>
        <v>0</v>
      </c>
      <c r="BG150">
        <f t="shared" si="286"/>
        <v>0</v>
      </c>
      <c r="BH150">
        <f t="shared" si="286"/>
        <v>0</v>
      </c>
      <c r="BI150">
        <f t="shared" si="286"/>
        <v>0</v>
      </c>
      <c r="BJ150">
        <f t="shared" si="286"/>
        <v>0</v>
      </c>
      <c r="BK150">
        <f t="shared" si="286"/>
        <v>0</v>
      </c>
      <c r="BL150">
        <f t="shared" si="286"/>
        <v>0</v>
      </c>
      <c r="BM150">
        <f t="shared" si="286"/>
        <v>0</v>
      </c>
      <c r="BN150">
        <f t="shared" si="286"/>
        <v>0</v>
      </c>
      <c r="BO150">
        <f t="shared" si="286"/>
        <v>0</v>
      </c>
      <c r="BP150">
        <f t="shared" si="286"/>
        <v>0</v>
      </c>
      <c r="BQ150">
        <f t="shared" si="286"/>
        <v>0</v>
      </c>
    </row>
    <row r="151" spans="1:69" x14ac:dyDescent="0.35">
      <c r="A151" t="str">
        <f>'Techs-Fuels Updated'!D108</f>
        <v>XKTRDAKH00</v>
      </c>
      <c r="B151" s="17">
        <f>'Techs-Fuels Updated'!X108</f>
        <v>0</v>
      </c>
      <c r="C151" s="302">
        <f>'Techs-Fuels Updated'!Y108</f>
        <v>0</v>
      </c>
      <c r="D151" s="1" t="str">
        <f t="shared" si="202"/>
        <v>[region,XKTRDAKH00,*,*]:</v>
      </c>
      <c r="E151" s="17">
        <f t="shared" si="203"/>
        <v>0</v>
      </c>
      <c r="F151">
        <f t="shared" ref="F151:AD151" si="287">E151</f>
        <v>0</v>
      </c>
      <c r="G151">
        <f t="shared" si="287"/>
        <v>0</v>
      </c>
      <c r="H151">
        <f t="shared" si="287"/>
        <v>0</v>
      </c>
      <c r="I151">
        <f t="shared" si="287"/>
        <v>0</v>
      </c>
      <c r="J151">
        <f t="shared" si="287"/>
        <v>0</v>
      </c>
      <c r="K151">
        <f t="shared" si="287"/>
        <v>0</v>
      </c>
      <c r="L151">
        <f t="shared" si="287"/>
        <v>0</v>
      </c>
      <c r="M151">
        <f t="shared" si="287"/>
        <v>0</v>
      </c>
      <c r="N151">
        <f t="shared" si="287"/>
        <v>0</v>
      </c>
      <c r="O151">
        <f t="shared" si="287"/>
        <v>0</v>
      </c>
      <c r="P151">
        <f t="shared" si="287"/>
        <v>0</v>
      </c>
      <c r="Q151">
        <f t="shared" si="287"/>
        <v>0</v>
      </c>
      <c r="R151">
        <f t="shared" si="287"/>
        <v>0</v>
      </c>
      <c r="S151">
        <f t="shared" si="287"/>
        <v>0</v>
      </c>
      <c r="T151">
        <f t="shared" si="287"/>
        <v>0</v>
      </c>
      <c r="U151">
        <f t="shared" si="287"/>
        <v>0</v>
      </c>
      <c r="V151">
        <f t="shared" si="287"/>
        <v>0</v>
      </c>
      <c r="W151">
        <f t="shared" si="287"/>
        <v>0</v>
      </c>
      <c r="X151">
        <f t="shared" si="287"/>
        <v>0</v>
      </c>
      <c r="Y151">
        <f t="shared" si="287"/>
        <v>0</v>
      </c>
      <c r="Z151">
        <f t="shared" si="287"/>
        <v>0</v>
      </c>
      <c r="AA151">
        <f t="shared" si="287"/>
        <v>0</v>
      </c>
      <c r="AB151">
        <f t="shared" si="287"/>
        <v>0</v>
      </c>
      <c r="AC151">
        <f t="shared" si="287"/>
        <v>0</v>
      </c>
      <c r="AD151">
        <f t="shared" si="287"/>
        <v>0</v>
      </c>
      <c r="AE151">
        <f t="shared" si="190"/>
        <v>0</v>
      </c>
      <c r="AF151">
        <f t="shared" si="191"/>
        <v>0</v>
      </c>
      <c r="AG151">
        <f t="shared" si="192"/>
        <v>0</v>
      </c>
      <c r="AH151">
        <f t="shared" si="193"/>
        <v>0</v>
      </c>
      <c r="AI151">
        <f t="shared" si="194"/>
        <v>0</v>
      </c>
      <c r="AJ151">
        <f t="shared" si="195"/>
        <v>0</v>
      </c>
      <c r="AK151">
        <f t="shared" si="196"/>
        <v>0</v>
      </c>
      <c r="AL151">
        <f t="shared" si="197"/>
        <v>0</v>
      </c>
      <c r="AM151">
        <f t="shared" si="198"/>
        <v>0</v>
      </c>
      <c r="AN151">
        <f t="shared" si="199"/>
        <v>0</v>
      </c>
      <c r="AR151" s="302">
        <f t="shared" si="267"/>
        <v>0</v>
      </c>
      <c r="AS151">
        <f t="shared" ref="AS151:BQ151" si="288">AR151</f>
        <v>0</v>
      </c>
      <c r="AT151">
        <f t="shared" si="288"/>
        <v>0</v>
      </c>
      <c r="AU151">
        <f t="shared" si="288"/>
        <v>0</v>
      </c>
      <c r="AV151">
        <f t="shared" si="288"/>
        <v>0</v>
      </c>
      <c r="AW151">
        <f t="shared" si="288"/>
        <v>0</v>
      </c>
      <c r="AX151">
        <f t="shared" si="288"/>
        <v>0</v>
      </c>
      <c r="AY151">
        <f t="shared" si="288"/>
        <v>0</v>
      </c>
      <c r="AZ151">
        <f t="shared" si="288"/>
        <v>0</v>
      </c>
      <c r="BA151">
        <f t="shared" si="288"/>
        <v>0</v>
      </c>
      <c r="BB151">
        <f t="shared" si="288"/>
        <v>0</v>
      </c>
      <c r="BC151">
        <f t="shared" si="288"/>
        <v>0</v>
      </c>
      <c r="BD151">
        <f t="shared" si="288"/>
        <v>0</v>
      </c>
      <c r="BE151">
        <f t="shared" si="288"/>
        <v>0</v>
      </c>
      <c r="BF151">
        <f t="shared" si="288"/>
        <v>0</v>
      </c>
      <c r="BG151">
        <f t="shared" si="288"/>
        <v>0</v>
      </c>
      <c r="BH151">
        <f t="shared" si="288"/>
        <v>0</v>
      </c>
      <c r="BI151">
        <f t="shared" si="288"/>
        <v>0</v>
      </c>
      <c r="BJ151">
        <f t="shared" si="288"/>
        <v>0</v>
      </c>
      <c r="BK151">
        <f t="shared" si="288"/>
        <v>0</v>
      </c>
      <c r="BL151">
        <f t="shared" si="288"/>
        <v>0</v>
      </c>
      <c r="BM151">
        <f t="shared" si="288"/>
        <v>0</v>
      </c>
      <c r="BN151">
        <f t="shared" si="288"/>
        <v>0</v>
      </c>
      <c r="BO151">
        <f t="shared" si="288"/>
        <v>0</v>
      </c>
      <c r="BP151">
        <f t="shared" si="288"/>
        <v>0</v>
      </c>
      <c r="BQ151">
        <f t="shared" si="288"/>
        <v>0</v>
      </c>
    </row>
    <row r="152" spans="1:69" x14ac:dyDescent="0.35">
      <c r="A152" t="str">
        <f>'Techs-Fuels Updated'!D109</f>
        <v>XKTRDMEH00</v>
      </c>
      <c r="B152" s="17">
        <f>'Techs-Fuels Updated'!X109</f>
        <v>0</v>
      </c>
      <c r="C152" s="302">
        <f>'Techs-Fuels Updated'!Y109</f>
        <v>0</v>
      </c>
      <c r="D152" s="1" t="str">
        <f t="shared" si="202"/>
        <v>[region,XKTRDMEH00,*,*]:</v>
      </c>
      <c r="E152" s="17">
        <f t="shared" si="203"/>
        <v>0</v>
      </c>
      <c r="F152">
        <f t="shared" ref="F152:AD152" si="289">E152</f>
        <v>0</v>
      </c>
      <c r="G152">
        <f t="shared" si="289"/>
        <v>0</v>
      </c>
      <c r="H152">
        <f t="shared" si="289"/>
        <v>0</v>
      </c>
      <c r="I152">
        <f t="shared" si="289"/>
        <v>0</v>
      </c>
      <c r="J152">
        <f t="shared" si="289"/>
        <v>0</v>
      </c>
      <c r="K152">
        <f t="shared" si="289"/>
        <v>0</v>
      </c>
      <c r="L152">
        <f t="shared" si="289"/>
        <v>0</v>
      </c>
      <c r="M152">
        <f t="shared" si="289"/>
        <v>0</v>
      </c>
      <c r="N152">
        <f t="shared" si="289"/>
        <v>0</v>
      </c>
      <c r="O152">
        <f t="shared" si="289"/>
        <v>0</v>
      </c>
      <c r="P152">
        <f t="shared" si="289"/>
        <v>0</v>
      </c>
      <c r="Q152">
        <f t="shared" si="289"/>
        <v>0</v>
      </c>
      <c r="R152">
        <f t="shared" si="289"/>
        <v>0</v>
      </c>
      <c r="S152">
        <f t="shared" si="289"/>
        <v>0</v>
      </c>
      <c r="T152">
        <f t="shared" si="289"/>
        <v>0</v>
      </c>
      <c r="U152">
        <f t="shared" si="289"/>
        <v>0</v>
      </c>
      <c r="V152">
        <f t="shared" si="289"/>
        <v>0</v>
      </c>
      <c r="W152">
        <f t="shared" si="289"/>
        <v>0</v>
      </c>
      <c r="X152">
        <f t="shared" si="289"/>
        <v>0</v>
      </c>
      <c r="Y152">
        <f t="shared" si="289"/>
        <v>0</v>
      </c>
      <c r="Z152">
        <f t="shared" si="289"/>
        <v>0</v>
      </c>
      <c r="AA152">
        <f t="shared" si="289"/>
        <v>0</v>
      </c>
      <c r="AB152">
        <f t="shared" si="289"/>
        <v>0</v>
      </c>
      <c r="AC152">
        <f t="shared" si="289"/>
        <v>0</v>
      </c>
      <c r="AD152">
        <f t="shared" si="289"/>
        <v>0</v>
      </c>
      <c r="AE152">
        <f t="shared" si="190"/>
        <v>0</v>
      </c>
      <c r="AF152">
        <f t="shared" si="191"/>
        <v>0</v>
      </c>
      <c r="AG152">
        <f t="shared" si="192"/>
        <v>0</v>
      </c>
      <c r="AH152">
        <f t="shared" si="193"/>
        <v>0</v>
      </c>
      <c r="AI152">
        <f t="shared" si="194"/>
        <v>0</v>
      </c>
      <c r="AJ152">
        <f t="shared" si="195"/>
        <v>0</v>
      </c>
      <c r="AK152">
        <f t="shared" si="196"/>
        <v>0</v>
      </c>
      <c r="AL152">
        <f t="shared" si="197"/>
        <v>0</v>
      </c>
      <c r="AM152">
        <f t="shared" si="198"/>
        <v>0</v>
      </c>
      <c r="AN152">
        <f t="shared" si="199"/>
        <v>0</v>
      </c>
      <c r="AR152" s="302">
        <f t="shared" si="267"/>
        <v>0</v>
      </c>
      <c r="AS152">
        <f t="shared" ref="AS152:BQ152" si="290">AR152</f>
        <v>0</v>
      </c>
      <c r="AT152">
        <f t="shared" si="290"/>
        <v>0</v>
      </c>
      <c r="AU152">
        <f t="shared" si="290"/>
        <v>0</v>
      </c>
      <c r="AV152">
        <f t="shared" si="290"/>
        <v>0</v>
      </c>
      <c r="AW152">
        <f t="shared" si="290"/>
        <v>0</v>
      </c>
      <c r="AX152">
        <f t="shared" si="290"/>
        <v>0</v>
      </c>
      <c r="AY152">
        <f t="shared" si="290"/>
        <v>0</v>
      </c>
      <c r="AZ152">
        <f t="shared" si="290"/>
        <v>0</v>
      </c>
      <c r="BA152">
        <f t="shared" si="290"/>
        <v>0</v>
      </c>
      <c r="BB152">
        <f t="shared" si="290"/>
        <v>0</v>
      </c>
      <c r="BC152">
        <f t="shared" si="290"/>
        <v>0</v>
      </c>
      <c r="BD152">
        <f t="shared" si="290"/>
        <v>0</v>
      </c>
      <c r="BE152">
        <f t="shared" si="290"/>
        <v>0</v>
      </c>
      <c r="BF152">
        <f t="shared" si="290"/>
        <v>0</v>
      </c>
      <c r="BG152">
        <f t="shared" si="290"/>
        <v>0</v>
      </c>
      <c r="BH152">
        <f t="shared" si="290"/>
        <v>0</v>
      </c>
      <c r="BI152">
        <f t="shared" si="290"/>
        <v>0</v>
      </c>
      <c r="BJ152">
        <f t="shared" si="290"/>
        <v>0</v>
      </c>
      <c r="BK152">
        <f t="shared" si="290"/>
        <v>0</v>
      </c>
      <c r="BL152">
        <f t="shared" si="290"/>
        <v>0</v>
      </c>
      <c r="BM152">
        <f t="shared" si="290"/>
        <v>0</v>
      </c>
      <c r="BN152">
        <f t="shared" si="290"/>
        <v>0</v>
      </c>
      <c r="BO152">
        <f t="shared" si="290"/>
        <v>0</v>
      </c>
      <c r="BP152">
        <f t="shared" si="290"/>
        <v>0</v>
      </c>
      <c r="BQ152">
        <f t="shared" si="290"/>
        <v>0</v>
      </c>
    </row>
    <row r="153" spans="1:69" s="5" customFormat="1" x14ac:dyDescent="0.35">
      <c r="E153" s="17">
        <v>-0.01</v>
      </c>
      <c r="F153">
        <f t="shared" ref="F153:F154" si="291">E153</f>
        <v>-0.01</v>
      </c>
      <c r="G153">
        <f t="shared" ref="G153:G154" si="292">F153</f>
        <v>-0.01</v>
      </c>
      <c r="H153">
        <f t="shared" ref="H153:H154" si="293">G153</f>
        <v>-0.01</v>
      </c>
      <c r="I153">
        <f t="shared" ref="I153:I154" si="294">H153</f>
        <v>-0.01</v>
      </c>
      <c r="J153">
        <f t="shared" ref="J153:J154" si="295">I153</f>
        <v>-0.01</v>
      </c>
      <c r="K153">
        <f t="shared" ref="K153:K154" si="296">J153</f>
        <v>-0.01</v>
      </c>
      <c r="L153">
        <f t="shared" ref="L153:L154" si="297">K153</f>
        <v>-0.01</v>
      </c>
      <c r="M153">
        <f t="shared" ref="M153:M154" si="298">L153</f>
        <v>-0.01</v>
      </c>
      <c r="N153">
        <f t="shared" ref="N153:N154" si="299">M153</f>
        <v>-0.01</v>
      </c>
      <c r="O153">
        <f t="shared" ref="O153:O154" si="300">N153</f>
        <v>-0.01</v>
      </c>
      <c r="P153">
        <f t="shared" ref="P153:P154" si="301">O153</f>
        <v>-0.01</v>
      </c>
      <c r="Q153">
        <f t="shared" ref="Q153:Q154" si="302">P153</f>
        <v>-0.01</v>
      </c>
      <c r="R153">
        <f t="shared" ref="R153:R154" si="303">Q153</f>
        <v>-0.01</v>
      </c>
      <c r="S153">
        <f t="shared" ref="S153:S154" si="304">R153</f>
        <v>-0.01</v>
      </c>
      <c r="T153">
        <f t="shared" ref="T153:T154" si="305">S153</f>
        <v>-0.01</v>
      </c>
      <c r="U153">
        <f t="shared" ref="U153:U154" si="306">T153</f>
        <v>-0.01</v>
      </c>
      <c r="V153">
        <f t="shared" ref="V153:V154" si="307">U153</f>
        <v>-0.01</v>
      </c>
      <c r="W153">
        <f t="shared" ref="W153:W154" si="308">V153</f>
        <v>-0.01</v>
      </c>
      <c r="X153">
        <f t="shared" ref="X153:X154" si="309">W153</f>
        <v>-0.01</v>
      </c>
      <c r="Y153">
        <f t="shared" ref="Y153:Y154" si="310">X153</f>
        <v>-0.01</v>
      </c>
      <c r="Z153">
        <f t="shared" ref="Z153:Z154" si="311">Y153</f>
        <v>-0.01</v>
      </c>
      <c r="AA153">
        <f t="shared" ref="AA153:AA154" si="312">Z153</f>
        <v>-0.01</v>
      </c>
      <c r="AB153">
        <f t="shared" ref="AB153:AB154" si="313">AA153</f>
        <v>-0.01</v>
      </c>
      <c r="AC153">
        <f t="shared" ref="AC153:AC154" si="314">AB153</f>
        <v>-0.01</v>
      </c>
      <c r="AD153">
        <f t="shared" ref="AD153:AD154" si="315">AC153</f>
        <v>-0.01</v>
      </c>
      <c r="AE153">
        <f t="shared" ref="AE153:AE154" si="316">AD153</f>
        <v>-0.01</v>
      </c>
      <c r="AF153">
        <f t="shared" ref="AF153:AF154" si="317">AE153</f>
        <v>-0.01</v>
      </c>
      <c r="AG153">
        <f t="shared" ref="AG153:AG154" si="318">AF153</f>
        <v>-0.01</v>
      </c>
      <c r="AH153">
        <f t="shared" ref="AH153:AH154" si="319">AG153</f>
        <v>-0.01</v>
      </c>
      <c r="AI153">
        <f t="shared" ref="AI153:AI154" si="320">AH153</f>
        <v>-0.01</v>
      </c>
      <c r="AJ153">
        <f t="shared" ref="AJ153:AJ154" si="321">AI153</f>
        <v>-0.01</v>
      </c>
      <c r="AK153">
        <f t="shared" ref="AK153:AK154" si="322">AJ153</f>
        <v>-0.01</v>
      </c>
      <c r="AL153">
        <f t="shared" ref="AL153:AL154" si="323">AK153</f>
        <v>-0.01</v>
      </c>
      <c r="AM153">
        <f t="shared" ref="AM153:AM154" si="324">AL153</f>
        <v>-0.01</v>
      </c>
      <c r="AN153">
        <f t="shared" ref="AN153:AN154" si="325">AM153</f>
        <v>-0.01</v>
      </c>
    </row>
    <row r="154" spans="1:69" x14ac:dyDescent="0.35">
      <c r="E154">
        <v>0.6</v>
      </c>
      <c r="F154">
        <f t="shared" si="291"/>
        <v>0.6</v>
      </c>
      <c r="G154">
        <f t="shared" si="292"/>
        <v>0.6</v>
      </c>
      <c r="H154">
        <f t="shared" si="293"/>
        <v>0.6</v>
      </c>
      <c r="I154">
        <f t="shared" si="294"/>
        <v>0.6</v>
      </c>
      <c r="J154">
        <f t="shared" si="295"/>
        <v>0.6</v>
      </c>
      <c r="K154">
        <f t="shared" si="296"/>
        <v>0.6</v>
      </c>
      <c r="L154">
        <f t="shared" si="297"/>
        <v>0.6</v>
      </c>
      <c r="M154">
        <f t="shared" si="298"/>
        <v>0.6</v>
      </c>
      <c r="N154">
        <f t="shared" si="299"/>
        <v>0.6</v>
      </c>
      <c r="O154">
        <f t="shared" si="300"/>
        <v>0.6</v>
      </c>
      <c r="P154">
        <f t="shared" si="301"/>
        <v>0.6</v>
      </c>
      <c r="Q154">
        <f t="shared" si="302"/>
        <v>0.6</v>
      </c>
      <c r="R154">
        <f t="shared" si="303"/>
        <v>0.6</v>
      </c>
      <c r="S154">
        <f t="shared" si="304"/>
        <v>0.6</v>
      </c>
      <c r="T154">
        <f t="shared" si="305"/>
        <v>0.6</v>
      </c>
      <c r="U154">
        <f t="shared" si="306"/>
        <v>0.6</v>
      </c>
      <c r="V154">
        <f t="shared" si="307"/>
        <v>0.6</v>
      </c>
      <c r="W154">
        <f t="shared" si="308"/>
        <v>0.6</v>
      </c>
      <c r="X154">
        <f t="shared" si="309"/>
        <v>0.6</v>
      </c>
      <c r="Y154">
        <f t="shared" si="310"/>
        <v>0.6</v>
      </c>
      <c r="Z154">
        <f t="shared" si="311"/>
        <v>0.6</v>
      </c>
      <c r="AA154">
        <f t="shared" si="312"/>
        <v>0.6</v>
      </c>
      <c r="AB154">
        <f t="shared" si="313"/>
        <v>0.6</v>
      </c>
      <c r="AC154">
        <f t="shared" si="314"/>
        <v>0.6</v>
      </c>
      <c r="AD154">
        <f t="shared" si="315"/>
        <v>0.6</v>
      </c>
      <c r="AE154">
        <f t="shared" si="316"/>
        <v>0.6</v>
      </c>
      <c r="AF154">
        <f t="shared" si="317"/>
        <v>0.6</v>
      </c>
      <c r="AG154">
        <f t="shared" si="318"/>
        <v>0.6</v>
      </c>
      <c r="AH154">
        <f t="shared" si="319"/>
        <v>0.6</v>
      </c>
      <c r="AI154">
        <f t="shared" si="320"/>
        <v>0.6</v>
      </c>
      <c r="AJ154">
        <f t="shared" si="321"/>
        <v>0.6</v>
      </c>
      <c r="AK154">
        <f t="shared" si="322"/>
        <v>0.6</v>
      </c>
      <c r="AL154">
        <f t="shared" si="323"/>
        <v>0.6</v>
      </c>
      <c r="AM154">
        <f t="shared" si="324"/>
        <v>0.6</v>
      </c>
      <c r="AN154">
        <f t="shared" si="325"/>
        <v>0.6</v>
      </c>
    </row>
  </sheetData>
  <pageMargins left="0.7" right="0.7" top="0.75" bottom="0.75" header="0.3" footer="0.3"/>
  <pageSetup paperSize="9" orientation="portrait" horizontalDpi="0"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M114"/>
  <sheetViews>
    <sheetView topLeftCell="U94" workbookViewId="0">
      <selection activeCell="C5" sqref="C5:AM113"/>
    </sheetView>
  </sheetViews>
  <sheetFormatPr defaultRowHeight="14.5" x14ac:dyDescent="0.35"/>
  <cols>
    <col min="1" max="1" width="20.453125" customWidth="1"/>
    <col min="2" max="2" width="10.6328125" bestFit="1" customWidth="1"/>
    <col min="3" max="3" width="35.1796875" customWidth="1"/>
  </cols>
  <sheetData>
    <row r="2" spans="1:39" x14ac:dyDescent="0.35">
      <c r="A2" s="8" t="s">
        <v>162</v>
      </c>
    </row>
    <row r="4" spans="1:39" x14ac:dyDescent="0.35">
      <c r="D4" s="303" t="s">
        <v>716</v>
      </c>
    </row>
    <row r="5" spans="1:39" x14ac:dyDescent="0.35">
      <c r="A5" s="5" t="s">
        <v>713</v>
      </c>
      <c r="B5" t="s">
        <v>39</v>
      </c>
      <c r="D5" s="41">
        <v>2020</v>
      </c>
      <c r="E5" s="41">
        <v>2021</v>
      </c>
      <c r="F5" s="41">
        <v>2022</v>
      </c>
      <c r="G5" s="41">
        <v>2023</v>
      </c>
      <c r="H5" s="41">
        <v>2024</v>
      </c>
      <c r="I5" s="41">
        <v>2025</v>
      </c>
      <c r="J5" s="41">
        <v>2026</v>
      </c>
      <c r="K5" s="41">
        <v>2027</v>
      </c>
      <c r="L5" s="41">
        <v>2028</v>
      </c>
      <c r="M5" s="41">
        <v>2029</v>
      </c>
      <c r="N5" s="41">
        <v>2030</v>
      </c>
      <c r="O5" s="41">
        <v>2031</v>
      </c>
      <c r="P5" s="41">
        <v>2032</v>
      </c>
      <c r="Q5" s="41">
        <v>2033</v>
      </c>
      <c r="R5" s="41">
        <v>2034</v>
      </c>
      <c r="S5" s="41">
        <v>2035</v>
      </c>
      <c r="T5" s="41">
        <v>2036</v>
      </c>
      <c r="U5" s="41">
        <v>2037</v>
      </c>
      <c r="V5" s="41">
        <v>2038</v>
      </c>
      <c r="W5" s="41">
        <v>2039</v>
      </c>
      <c r="X5" s="41">
        <v>2040</v>
      </c>
      <c r="Y5" s="41">
        <v>2041</v>
      </c>
      <c r="Z5" s="41">
        <v>2042</v>
      </c>
      <c r="AA5" s="41">
        <v>2043</v>
      </c>
      <c r="AB5" s="41">
        <v>2044</v>
      </c>
      <c r="AC5" s="41">
        <v>2045</v>
      </c>
      <c r="AD5" s="41">
        <v>2046</v>
      </c>
      <c r="AE5" s="41">
        <v>2047</v>
      </c>
      <c r="AF5" s="41">
        <v>2048</v>
      </c>
      <c r="AG5" s="41">
        <v>2049</v>
      </c>
      <c r="AH5" s="41">
        <v>2050</v>
      </c>
      <c r="AI5" s="41">
        <v>2051</v>
      </c>
      <c r="AJ5" s="41">
        <v>2052</v>
      </c>
      <c r="AK5" s="41">
        <v>2053</v>
      </c>
      <c r="AL5" s="41">
        <v>2054</v>
      </c>
      <c r="AM5" s="41">
        <v>2055</v>
      </c>
    </row>
    <row r="6" spans="1:39" x14ac:dyDescent="0.35">
      <c r="A6" t="str">
        <f>'Techs-Fuels Updated'!D2</f>
        <v>ALPELBS000</v>
      </c>
      <c r="B6" s="17">
        <f>'Techs-Fuels Updated'!Z2</f>
        <v>0</v>
      </c>
      <c r="C6" s="1" t="str">
        <f>A6</f>
        <v>ALPELBS000</v>
      </c>
      <c r="D6" s="17">
        <f>B6</f>
        <v>0</v>
      </c>
      <c r="E6">
        <f>D6</f>
        <v>0</v>
      </c>
      <c r="F6">
        <f t="shared" ref="F6:AC6" si="0">E6</f>
        <v>0</v>
      </c>
      <c r="G6">
        <f t="shared" si="0"/>
        <v>0</v>
      </c>
      <c r="H6">
        <f t="shared" si="0"/>
        <v>0</v>
      </c>
      <c r="I6">
        <f t="shared" si="0"/>
        <v>0</v>
      </c>
      <c r="J6">
        <f t="shared" si="0"/>
        <v>0</v>
      </c>
      <c r="K6">
        <f t="shared" si="0"/>
        <v>0</v>
      </c>
      <c r="L6">
        <f t="shared" si="0"/>
        <v>0</v>
      </c>
      <c r="M6">
        <f t="shared" si="0"/>
        <v>0</v>
      </c>
      <c r="N6">
        <f t="shared" si="0"/>
        <v>0</v>
      </c>
      <c r="O6">
        <f t="shared" si="0"/>
        <v>0</v>
      </c>
      <c r="P6">
        <f t="shared" si="0"/>
        <v>0</v>
      </c>
      <c r="Q6">
        <f t="shared" si="0"/>
        <v>0</v>
      </c>
      <c r="R6">
        <f t="shared" si="0"/>
        <v>0</v>
      </c>
      <c r="S6">
        <f t="shared" si="0"/>
        <v>0</v>
      </c>
      <c r="T6">
        <f t="shared" si="0"/>
        <v>0</v>
      </c>
      <c r="U6">
        <f t="shared" si="0"/>
        <v>0</v>
      </c>
      <c r="V6">
        <f t="shared" si="0"/>
        <v>0</v>
      </c>
      <c r="W6">
        <f t="shared" si="0"/>
        <v>0</v>
      </c>
      <c r="X6">
        <f t="shared" si="0"/>
        <v>0</v>
      </c>
      <c r="Y6">
        <f t="shared" si="0"/>
        <v>0</v>
      </c>
      <c r="Z6">
        <f t="shared" si="0"/>
        <v>0</v>
      </c>
      <c r="AA6">
        <f t="shared" si="0"/>
        <v>0</v>
      </c>
      <c r="AB6">
        <f t="shared" si="0"/>
        <v>0</v>
      </c>
      <c r="AC6">
        <f t="shared" si="0"/>
        <v>0</v>
      </c>
      <c r="AD6">
        <f t="shared" ref="AD6:AL21" si="1">AC6</f>
        <v>0</v>
      </c>
      <c r="AE6">
        <f t="shared" ref="AE6" si="2">AD6</f>
        <v>0</v>
      </c>
      <c r="AF6">
        <f t="shared" ref="AF6" si="3">AE6</f>
        <v>0</v>
      </c>
      <c r="AG6">
        <f t="shared" ref="AG6" si="4">AF6</f>
        <v>0</v>
      </c>
      <c r="AH6">
        <f t="shared" ref="AH6" si="5">AG6</f>
        <v>0</v>
      </c>
      <c r="AI6">
        <f t="shared" ref="AI6" si="6">AH6</f>
        <v>0</v>
      </c>
      <c r="AJ6">
        <f t="shared" ref="AJ6" si="7">AI6</f>
        <v>0</v>
      </c>
      <c r="AK6">
        <f t="shared" ref="AK6" si="8">AJ6</f>
        <v>0</v>
      </c>
      <c r="AL6">
        <f t="shared" ref="AL6:AM21" si="9">AK6</f>
        <v>0</v>
      </c>
      <c r="AM6">
        <f t="shared" si="9"/>
        <v>0</v>
      </c>
    </row>
    <row r="7" spans="1:39" x14ac:dyDescent="0.35">
      <c r="A7" t="str">
        <f>'Techs-Fuels Updated'!D3</f>
        <v>ALRNGDM000</v>
      </c>
      <c r="B7" s="17">
        <f>'Techs-Fuels Updated'!Z3</f>
        <v>0</v>
      </c>
      <c r="C7" s="1" t="str">
        <f t="shared" ref="C7:C70" si="10">A7</f>
        <v>ALRNGDM000</v>
      </c>
      <c r="D7" s="17">
        <f t="shared" ref="D7:D38" si="11">B7</f>
        <v>0</v>
      </c>
      <c r="E7">
        <f t="shared" ref="E7:AC17" si="12">D7</f>
        <v>0</v>
      </c>
      <c r="F7">
        <f t="shared" si="12"/>
        <v>0</v>
      </c>
      <c r="G7">
        <f t="shared" si="12"/>
        <v>0</v>
      </c>
      <c r="H7">
        <f t="shared" si="12"/>
        <v>0</v>
      </c>
      <c r="I7">
        <f t="shared" si="12"/>
        <v>0</v>
      </c>
      <c r="J7">
        <f t="shared" si="12"/>
        <v>0</v>
      </c>
      <c r="K7">
        <f t="shared" si="12"/>
        <v>0</v>
      </c>
      <c r="L7">
        <f t="shared" si="12"/>
        <v>0</v>
      </c>
      <c r="M7">
        <f t="shared" si="12"/>
        <v>0</v>
      </c>
      <c r="N7">
        <f t="shared" si="12"/>
        <v>0</v>
      </c>
      <c r="O7">
        <f t="shared" si="12"/>
        <v>0</v>
      </c>
      <c r="P7">
        <f t="shared" si="12"/>
        <v>0</v>
      </c>
      <c r="Q7">
        <f t="shared" si="12"/>
        <v>0</v>
      </c>
      <c r="R7">
        <f t="shared" si="12"/>
        <v>0</v>
      </c>
      <c r="S7">
        <f t="shared" si="12"/>
        <v>0</v>
      </c>
      <c r="T7">
        <f t="shared" si="12"/>
        <v>0</v>
      </c>
      <c r="U7">
        <f t="shared" si="12"/>
        <v>0</v>
      </c>
      <c r="V7">
        <f t="shared" si="12"/>
        <v>0</v>
      </c>
      <c r="W7">
        <f t="shared" si="12"/>
        <v>0</v>
      </c>
      <c r="X7">
        <f t="shared" si="12"/>
        <v>0</v>
      </c>
      <c r="Y7">
        <f t="shared" si="12"/>
        <v>0</v>
      </c>
      <c r="Z7">
        <f t="shared" si="12"/>
        <v>0</v>
      </c>
      <c r="AA7">
        <f t="shared" si="12"/>
        <v>0</v>
      </c>
      <c r="AB7">
        <f t="shared" si="12"/>
        <v>0</v>
      </c>
      <c r="AC7">
        <f t="shared" si="12"/>
        <v>0</v>
      </c>
      <c r="AD7">
        <f t="shared" si="1"/>
        <v>0</v>
      </c>
      <c r="AE7">
        <f t="shared" si="1"/>
        <v>0</v>
      </c>
      <c r="AF7">
        <f t="shared" si="1"/>
        <v>0</v>
      </c>
      <c r="AG7">
        <f t="shared" si="1"/>
        <v>0</v>
      </c>
      <c r="AH7">
        <f t="shared" si="1"/>
        <v>0</v>
      </c>
      <c r="AI7">
        <f t="shared" si="1"/>
        <v>0</v>
      </c>
      <c r="AJ7">
        <f t="shared" si="1"/>
        <v>0</v>
      </c>
      <c r="AK7">
        <f t="shared" si="1"/>
        <v>0</v>
      </c>
      <c r="AL7">
        <f t="shared" si="1"/>
        <v>0</v>
      </c>
      <c r="AM7">
        <f t="shared" si="9"/>
        <v>0</v>
      </c>
    </row>
    <row r="8" spans="1:39" x14ac:dyDescent="0.35">
      <c r="A8" t="str">
        <f>'Techs-Fuels Updated'!D4</f>
        <v>ALRNGIM000</v>
      </c>
      <c r="B8" s="17">
        <f>'Techs-Fuels Updated'!Z4</f>
        <v>0</v>
      </c>
      <c r="C8" s="1" t="str">
        <f t="shared" si="10"/>
        <v>ALRNGIM000</v>
      </c>
      <c r="D8" s="17">
        <f t="shared" si="11"/>
        <v>0</v>
      </c>
      <c r="E8">
        <f t="shared" si="12"/>
        <v>0</v>
      </c>
      <c r="F8">
        <f t="shared" si="12"/>
        <v>0</v>
      </c>
      <c r="G8">
        <f t="shared" si="12"/>
        <v>0</v>
      </c>
      <c r="H8">
        <f t="shared" si="12"/>
        <v>0</v>
      </c>
      <c r="I8">
        <f t="shared" si="12"/>
        <v>0</v>
      </c>
      <c r="J8">
        <f t="shared" si="12"/>
        <v>0</v>
      </c>
      <c r="K8">
        <f t="shared" si="12"/>
        <v>0</v>
      </c>
      <c r="L8">
        <f t="shared" si="12"/>
        <v>0</v>
      </c>
      <c r="M8">
        <f t="shared" si="12"/>
        <v>0</v>
      </c>
      <c r="N8">
        <f t="shared" si="12"/>
        <v>0</v>
      </c>
      <c r="O8">
        <f t="shared" si="12"/>
        <v>0</v>
      </c>
      <c r="P8">
        <f t="shared" si="12"/>
        <v>0</v>
      </c>
      <c r="Q8">
        <f t="shared" si="12"/>
        <v>0</v>
      </c>
      <c r="R8">
        <f t="shared" si="12"/>
        <v>0</v>
      </c>
      <c r="S8">
        <f t="shared" si="12"/>
        <v>0</v>
      </c>
      <c r="T8">
        <f t="shared" si="12"/>
        <v>0</v>
      </c>
      <c r="U8">
        <f t="shared" si="12"/>
        <v>0</v>
      </c>
      <c r="V8">
        <f t="shared" si="12"/>
        <v>0</v>
      </c>
      <c r="W8">
        <f t="shared" si="12"/>
        <v>0</v>
      </c>
      <c r="X8">
        <f t="shared" si="12"/>
        <v>0</v>
      </c>
      <c r="Y8">
        <f t="shared" si="12"/>
        <v>0</v>
      </c>
      <c r="Z8">
        <f t="shared" si="12"/>
        <v>0</v>
      </c>
      <c r="AA8">
        <f t="shared" si="12"/>
        <v>0</v>
      </c>
      <c r="AB8">
        <f t="shared" si="12"/>
        <v>0</v>
      </c>
      <c r="AC8">
        <f t="shared" si="12"/>
        <v>0</v>
      </c>
      <c r="AD8">
        <f t="shared" si="1"/>
        <v>0</v>
      </c>
      <c r="AE8">
        <f t="shared" si="1"/>
        <v>0</v>
      </c>
      <c r="AF8">
        <f t="shared" si="1"/>
        <v>0</v>
      </c>
      <c r="AG8">
        <f t="shared" si="1"/>
        <v>0</v>
      </c>
      <c r="AH8">
        <f t="shared" si="1"/>
        <v>0</v>
      </c>
      <c r="AI8">
        <f t="shared" si="1"/>
        <v>0</v>
      </c>
      <c r="AJ8">
        <f t="shared" si="1"/>
        <v>0</v>
      </c>
      <c r="AK8">
        <f t="shared" si="1"/>
        <v>0</v>
      </c>
      <c r="AL8">
        <f t="shared" si="1"/>
        <v>0</v>
      </c>
      <c r="AM8">
        <f t="shared" si="9"/>
        <v>0</v>
      </c>
    </row>
    <row r="9" spans="1:39" x14ac:dyDescent="0.35">
      <c r="A9" t="str">
        <f>'Techs-Fuels Updated'!D5</f>
        <v>ALPHYDMHI0</v>
      </c>
      <c r="B9" s="17">
        <f>'Techs-Fuels Updated'!Z5</f>
        <v>3.4</v>
      </c>
      <c r="C9" s="1" t="str">
        <f t="shared" si="10"/>
        <v>ALPHYDMHI0</v>
      </c>
      <c r="D9" s="17">
        <f t="shared" si="11"/>
        <v>3.4</v>
      </c>
      <c r="E9">
        <f t="shared" si="12"/>
        <v>3.4</v>
      </c>
      <c r="F9">
        <f t="shared" si="12"/>
        <v>3.4</v>
      </c>
      <c r="G9">
        <f t="shared" si="12"/>
        <v>3.4</v>
      </c>
      <c r="H9">
        <f t="shared" si="12"/>
        <v>3.4</v>
      </c>
      <c r="I9">
        <f t="shared" si="12"/>
        <v>3.4</v>
      </c>
      <c r="J9">
        <f t="shared" si="12"/>
        <v>3.4</v>
      </c>
      <c r="K9">
        <f t="shared" si="12"/>
        <v>3.4</v>
      </c>
      <c r="L9">
        <f t="shared" si="12"/>
        <v>3.4</v>
      </c>
      <c r="M9">
        <f t="shared" si="12"/>
        <v>3.4</v>
      </c>
      <c r="N9">
        <f t="shared" si="12"/>
        <v>3.4</v>
      </c>
      <c r="O9">
        <f t="shared" si="12"/>
        <v>3.4</v>
      </c>
      <c r="P9">
        <f t="shared" si="12"/>
        <v>3.4</v>
      </c>
      <c r="Q9">
        <f t="shared" si="12"/>
        <v>3.4</v>
      </c>
      <c r="R9">
        <f t="shared" si="12"/>
        <v>3.4</v>
      </c>
      <c r="S9">
        <f t="shared" si="12"/>
        <v>3.4</v>
      </c>
      <c r="T9">
        <f t="shared" si="12"/>
        <v>3.4</v>
      </c>
      <c r="U9">
        <f t="shared" si="12"/>
        <v>3.4</v>
      </c>
      <c r="V9">
        <f t="shared" si="12"/>
        <v>3.4</v>
      </c>
      <c r="W9">
        <f t="shared" si="12"/>
        <v>3.4</v>
      </c>
      <c r="X9">
        <f t="shared" si="12"/>
        <v>3.4</v>
      </c>
      <c r="Y9">
        <f t="shared" si="12"/>
        <v>3.4</v>
      </c>
      <c r="Z9">
        <f t="shared" si="12"/>
        <v>3.4</v>
      </c>
      <c r="AA9">
        <f t="shared" si="12"/>
        <v>3.4</v>
      </c>
      <c r="AB9">
        <f t="shared" si="12"/>
        <v>3.4</v>
      </c>
      <c r="AC9">
        <f t="shared" si="12"/>
        <v>3.4</v>
      </c>
      <c r="AD9">
        <f t="shared" si="1"/>
        <v>3.4</v>
      </c>
      <c r="AE9">
        <f t="shared" si="1"/>
        <v>3.4</v>
      </c>
      <c r="AF9">
        <f t="shared" si="1"/>
        <v>3.4</v>
      </c>
      <c r="AG9">
        <f t="shared" si="1"/>
        <v>3.4</v>
      </c>
      <c r="AH9">
        <f t="shared" si="1"/>
        <v>3.4</v>
      </c>
      <c r="AI9">
        <f t="shared" si="1"/>
        <v>3.4</v>
      </c>
      <c r="AJ9">
        <f t="shared" si="1"/>
        <v>3.4</v>
      </c>
      <c r="AK9">
        <f t="shared" si="1"/>
        <v>3.4</v>
      </c>
      <c r="AL9">
        <f t="shared" si="1"/>
        <v>3.4</v>
      </c>
      <c r="AM9">
        <f t="shared" si="9"/>
        <v>3.4</v>
      </c>
    </row>
    <row r="10" spans="1:39" x14ac:dyDescent="0.35">
      <c r="A10" t="str">
        <f>'Techs-Fuels Updated'!D6</f>
        <v>ALPHYDMNI1</v>
      </c>
      <c r="B10" s="17">
        <f>'Techs-Fuels Updated'!Z6</f>
        <v>3.4</v>
      </c>
      <c r="C10" s="1" t="str">
        <f t="shared" si="10"/>
        <v>ALPHYDMNI1</v>
      </c>
      <c r="D10" s="17">
        <f t="shared" si="11"/>
        <v>3.4</v>
      </c>
      <c r="E10">
        <f t="shared" si="12"/>
        <v>3.4</v>
      </c>
      <c r="F10">
        <f t="shared" si="12"/>
        <v>3.4</v>
      </c>
      <c r="G10">
        <f t="shared" si="12"/>
        <v>3.4</v>
      </c>
      <c r="H10">
        <f t="shared" si="12"/>
        <v>3.4</v>
      </c>
      <c r="I10">
        <f t="shared" si="12"/>
        <v>3.4</v>
      </c>
      <c r="J10">
        <f t="shared" si="12"/>
        <v>3.4</v>
      </c>
      <c r="K10">
        <f t="shared" si="12"/>
        <v>3.4</v>
      </c>
      <c r="L10">
        <f t="shared" si="12"/>
        <v>3.4</v>
      </c>
      <c r="M10">
        <f t="shared" si="12"/>
        <v>3.4</v>
      </c>
      <c r="N10">
        <f t="shared" si="12"/>
        <v>3.4</v>
      </c>
      <c r="O10">
        <f t="shared" si="12"/>
        <v>3.4</v>
      </c>
      <c r="P10">
        <f t="shared" si="12"/>
        <v>3.4</v>
      </c>
      <c r="Q10">
        <f t="shared" si="12"/>
        <v>3.4</v>
      </c>
      <c r="R10">
        <f t="shared" si="12"/>
        <v>3.4</v>
      </c>
      <c r="S10">
        <f t="shared" si="12"/>
        <v>3.4</v>
      </c>
      <c r="T10">
        <f t="shared" si="12"/>
        <v>3.4</v>
      </c>
      <c r="U10">
        <f t="shared" si="12"/>
        <v>3.4</v>
      </c>
      <c r="V10">
        <f t="shared" si="12"/>
        <v>3.4</v>
      </c>
      <c r="W10">
        <f t="shared" si="12"/>
        <v>3.4</v>
      </c>
      <c r="X10">
        <f t="shared" si="12"/>
        <v>3.4</v>
      </c>
      <c r="Y10">
        <f t="shared" si="12"/>
        <v>3.4</v>
      </c>
      <c r="Z10">
        <f t="shared" si="12"/>
        <v>3.4</v>
      </c>
      <c r="AA10">
        <f t="shared" si="12"/>
        <v>3.4</v>
      </c>
      <c r="AB10">
        <f t="shared" si="12"/>
        <v>3.4</v>
      </c>
      <c r="AC10">
        <f t="shared" si="12"/>
        <v>3.4</v>
      </c>
      <c r="AD10">
        <f t="shared" si="1"/>
        <v>3.4</v>
      </c>
      <c r="AE10">
        <f t="shared" si="1"/>
        <v>3.4</v>
      </c>
      <c r="AF10">
        <f t="shared" si="1"/>
        <v>3.4</v>
      </c>
      <c r="AG10">
        <f t="shared" si="1"/>
        <v>3.4</v>
      </c>
      <c r="AH10">
        <f t="shared" si="1"/>
        <v>3.4</v>
      </c>
      <c r="AI10">
        <f t="shared" si="1"/>
        <v>3.4</v>
      </c>
      <c r="AJ10">
        <f t="shared" si="1"/>
        <v>3.4</v>
      </c>
      <c r="AK10">
        <f t="shared" si="1"/>
        <v>3.4</v>
      </c>
      <c r="AL10">
        <f t="shared" si="1"/>
        <v>3.4</v>
      </c>
      <c r="AM10">
        <f t="shared" si="9"/>
        <v>3.4</v>
      </c>
    </row>
    <row r="11" spans="1:39" x14ac:dyDescent="0.35">
      <c r="A11" t="str">
        <f>'Techs-Fuels Updated'!D7</f>
        <v>ALPHYDMHI2</v>
      </c>
      <c r="B11" s="17">
        <f>'Techs-Fuels Updated'!Z7</f>
        <v>3.4</v>
      </c>
      <c r="C11" s="1" t="str">
        <f t="shared" si="10"/>
        <v>ALPHYDMHI2</v>
      </c>
      <c r="D11" s="17">
        <f t="shared" si="11"/>
        <v>3.4</v>
      </c>
      <c r="E11">
        <f t="shared" si="12"/>
        <v>3.4</v>
      </c>
      <c r="F11">
        <f t="shared" si="12"/>
        <v>3.4</v>
      </c>
      <c r="G11">
        <f t="shared" si="12"/>
        <v>3.4</v>
      </c>
      <c r="H11">
        <f t="shared" si="12"/>
        <v>3.4</v>
      </c>
      <c r="I11">
        <f t="shared" si="12"/>
        <v>3.4</v>
      </c>
      <c r="J11">
        <f t="shared" si="12"/>
        <v>3.4</v>
      </c>
      <c r="K11">
        <f t="shared" si="12"/>
        <v>3.4</v>
      </c>
      <c r="L11">
        <f t="shared" si="12"/>
        <v>3.4</v>
      </c>
      <c r="M11">
        <f t="shared" si="12"/>
        <v>3.4</v>
      </c>
      <c r="N11">
        <f t="shared" si="12"/>
        <v>3.4</v>
      </c>
      <c r="O11">
        <f t="shared" si="12"/>
        <v>3.4</v>
      </c>
      <c r="P11">
        <f t="shared" si="12"/>
        <v>3.4</v>
      </c>
      <c r="Q11">
        <f t="shared" si="12"/>
        <v>3.4</v>
      </c>
      <c r="R11">
        <f t="shared" si="12"/>
        <v>3.4</v>
      </c>
      <c r="S11">
        <f t="shared" si="12"/>
        <v>3.4</v>
      </c>
      <c r="T11">
        <f t="shared" si="12"/>
        <v>3.4</v>
      </c>
      <c r="U11">
        <f t="shared" si="12"/>
        <v>3.4</v>
      </c>
      <c r="V11">
        <f t="shared" si="12"/>
        <v>3.4</v>
      </c>
      <c r="W11">
        <f t="shared" si="12"/>
        <v>3.4</v>
      </c>
      <c r="X11">
        <f t="shared" si="12"/>
        <v>3.4</v>
      </c>
      <c r="Y11">
        <f t="shared" si="12"/>
        <v>3.4</v>
      </c>
      <c r="Z11">
        <f t="shared" si="12"/>
        <v>3.4</v>
      </c>
      <c r="AA11">
        <f t="shared" si="12"/>
        <v>3.4</v>
      </c>
      <c r="AB11">
        <f t="shared" si="12"/>
        <v>3.4</v>
      </c>
      <c r="AC11">
        <f t="shared" si="12"/>
        <v>3.4</v>
      </c>
      <c r="AD11">
        <f t="shared" si="1"/>
        <v>3.4</v>
      </c>
      <c r="AE11">
        <f t="shared" si="1"/>
        <v>3.4</v>
      </c>
      <c r="AF11">
        <f t="shared" si="1"/>
        <v>3.4</v>
      </c>
      <c r="AG11">
        <f t="shared" si="1"/>
        <v>3.4</v>
      </c>
      <c r="AH11">
        <f t="shared" si="1"/>
        <v>3.4</v>
      </c>
      <c r="AI11">
        <f t="shared" si="1"/>
        <v>3.4</v>
      </c>
      <c r="AJ11">
        <f t="shared" si="1"/>
        <v>3.4</v>
      </c>
      <c r="AK11">
        <f t="shared" si="1"/>
        <v>3.4</v>
      </c>
      <c r="AL11">
        <f t="shared" si="1"/>
        <v>3.4</v>
      </c>
      <c r="AM11">
        <f t="shared" si="9"/>
        <v>3.4</v>
      </c>
    </row>
    <row r="12" spans="1:39" x14ac:dyDescent="0.35">
      <c r="A12" t="str">
        <f>'Techs-Fuels Updated'!D8</f>
        <v>ALPHYDMHI3</v>
      </c>
      <c r="B12" s="17">
        <f>'Techs-Fuels Updated'!Z8</f>
        <v>3.4</v>
      </c>
      <c r="C12" s="1" t="str">
        <f t="shared" si="10"/>
        <v>ALPHYDMHI3</v>
      </c>
      <c r="D12" s="17">
        <f t="shared" si="11"/>
        <v>3.4</v>
      </c>
      <c r="E12">
        <f t="shared" si="12"/>
        <v>3.4</v>
      </c>
      <c r="F12">
        <f t="shared" si="12"/>
        <v>3.4</v>
      </c>
      <c r="G12">
        <f t="shared" si="12"/>
        <v>3.4</v>
      </c>
      <c r="H12">
        <f t="shared" si="12"/>
        <v>3.4</v>
      </c>
      <c r="I12">
        <f t="shared" si="12"/>
        <v>3.4</v>
      </c>
      <c r="J12">
        <f t="shared" si="12"/>
        <v>3.4</v>
      </c>
      <c r="K12">
        <f t="shared" si="12"/>
        <v>3.4</v>
      </c>
      <c r="L12">
        <f t="shared" si="12"/>
        <v>3.4</v>
      </c>
      <c r="M12">
        <f t="shared" si="12"/>
        <v>3.4</v>
      </c>
      <c r="N12">
        <f t="shared" si="12"/>
        <v>3.4</v>
      </c>
      <c r="O12">
        <f t="shared" si="12"/>
        <v>3.4</v>
      </c>
      <c r="P12">
        <f t="shared" si="12"/>
        <v>3.4</v>
      </c>
      <c r="Q12">
        <f t="shared" si="12"/>
        <v>3.4</v>
      </c>
      <c r="R12">
        <f t="shared" si="12"/>
        <v>3.4</v>
      </c>
      <c r="S12">
        <f t="shared" si="12"/>
        <v>3.4</v>
      </c>
      <c r="T12">
        <f t="shared" si="12"/>
        <v>3.4</v>
      </c>
      <c r="U12">
        <f t="shared" si="12"/>
        <v>3.4</v>
      </c>
      <c r="V12">
        <f t="shared" si="12"/>
        <v>3.4</v>
      </c>
      <c r="W12">
        <f t="shared" si="12"/>
        <v>3.4</v>
      </c>
      <c r="X12">
        <f t="shared" si="12"/>
        <v>3.4</v>
      </c>
      <c r="Y12">
        <f t="shared" si="12"/>
        <v>3.4</v>
      </c>
      <c r="Z12">
        <f t="shared" si="12"/>
        <v>3.4</v>
      </c>
      <c r="AA12">
        <f t="shared" si="12"/>
        <v>3.4</v>
      </c>
      <c r="AB12">
        <f t="shared" si="12"/>
        <v>3.4</v>
      </c>
      <c r="AC12">
        <f t="shared" si="12"/>
        <v>3.4</v>
      </c>
      <c r="AD12">
        <f t="shared" si="1"/>
        <v>3.4</v>
      </c>
      <c r="AE12">
        <f t="shared" si="1"/>
        <v>3.4</v>
      </c>
      <c r="AF12">
        <f t="shared" si="1"/>
        <v>3.4</v>
      </c>
      <c r="AG12">
        <f t="shared" si="1"/>
        <v>3.4</v>
      </c>
      <c r="AH12">
        <f t="shared" si="1"/>
        <v>3.4</v>
      </c>
      <c r="AI12">
        <f t="shared" si="1"/>
        <v>3.4</v>
      </c>
      <c r="AJ12">
        <f t="shared" si="1"/>
        <v>3.4</v>
      </c>
      <c r="AK12">
        <f t="shared" si="1"/>
        <v>3.4</v>
      </c>
      <c r="AL12">
        <f t="shared" si="1"/>
        <v>3.4</v>
      </c>
      <c r="AM12">
        <f t="shared" si="9"/>
        <v>3.4</v>
      </c>
    </row>
    <row r="13" spans="1:39" x14ac:dyDescent="0.35">
      <c r="A13" t="str">
        <f>'Techs-Fuels Updated'!D9</f>
        <v>ALPHYDMHI4</v>
      </c>
      <c r="B13" s="17">
        <f>'Techs-Fuels Updated'!Z9</f>
        <v>3.4</v>
      </c>
      <c r="C13" s="1" t="str">
        <f t="shared" si="10"/>
        <v>ALPHYDMHI4</v>
      </c>
      <c r="D13" s="17">
        <f t="shared" si="11"/>
        <v>3.4</v>
      </c>
      <c r="E13">
        <f t="shared" si="12"/>
        <v>3.4</v>
      </c>
      <c r="F13">
        <f t="shared" si="12"/>
        <v>3.4</v>
      </c>
      <c r="G13">
        <f t="shared" si="12"/>
        <v>3.4</v>
      </c>
      <c r="H13">
        <f t="shared" si="12"/>
        <v>3.4</v>
      </c>
      <c r="I13">
        <f t="shared" si="12"/>
        <v>3.4</v>
      </c>
      <c r="J13">
        <f t="shared" si="12"/>
        <v>3.4</v>
      </c>
      <c r="K13">
        <f t="shared" si="12"/>
        <v>3.4</v>
      </c>
      <c r="L13">
        <f t="shared" si="12"/>
        <v>3.4</v>
      </c>
      <c r="M13">
        <f t="shared" si="12"/>
        <v>3.4</v>
      </c>
      <c r="N13">
        <f t="shared" si="12"/>
        <v>3.4</v>
      </c>
      <c r="O13">
        <f t="shared" si="12"/>
        <v>3.4</v>
      </c>
      <c r="P13">
        <f t="shared" si="12"/>
        <v>3.4</v>
      </c>
      <c r="Q13">
        <f t="shared" si="12"/>
        <v>3.4</v>
      </c>
      <c r="R13">
        <f t="shared" si="12"/>
        <v>3.4</v>
      </c>
      <c r="S13">
        <f t="shared" si="12"/>
        <v>3.4</v>
      </c>
      <c r="T13">
        <f t="shared" si="12"/>
        <v>3.4</v>
      </c>
      <c r="U13">
        <f t="shared" si="12"/>
        <v>3.4</v>
      </c>
      <c r="V13">
        <f t="shared" si="12"/>
        <v>3.4</v>
      </c>
      <c r="W13">
        <f t="shared" si="12"/>
        <v>3.4</v>
      </c>
      <c r="X13">
        <f t="shared" si="12"/>
        <v>3.4</v>
      </c>
      <c r="Y13">
        <f t="shared" si="12"/>
        <v>3.4</v>
      </c>
      <c r="Z13">
        <f t="shared" si="12"/>
        <v>3.4</v>
      </c>
      <c r="AA13">
        <f t="shared" si="12"/>
        <v>3.4</v>
      </c>
      <c r="AB13">
        <f t="shared" si="12"/>
        <v>3.4</v>
      </c>
      <c r="AC13">
        <f t="shared" si="12"/>
        <v>3.4</v>
      </c>
      <c r="AD13">
        <f t="shared" si="1"/>
        <v>3.4</v>
      </c>
      <c r="AE13">
        <f t="shared" si="1"/>
        <v>3.4</v>
      </c>
      <c r="AF13">
        <f t="shared" si="1"/>
        <v>3.4</v>
      </c>
      <c r="AG13">
        <f t="shared" si="1"/>
        <v>3.4</v>
      </c>
      <c r="AH13">
        <f t="shared" si="1"/>
        <v>3.4</v>
      </c>
      <c r="AI13">
        <f t="shared" si="1"/>
        <v>3.4</v>
      </c>
      <c r="AJ13">
        <f t="shared" si="1"/>
        <v>3.4</v>
      </c>
      <c r="AK13">
        <f t="shared" si="1"/>
        <v>3.4</v>
      </c>
      <c r="AL13">
        <f t="shared" si="1"/>
        <v>3.4</v>
      </c>
      <c r="AM13">
        <f t="shared" si="9"/>
        <v>3.4</v>
      </c>
    </row>
    <row r="14" spans="1:39" x14ac:dyDescent="0.35">
      <c r="A14" t="str">
        <f>'Techs-Fuels Updated'!D10</f>
        <v>ALPHYDMHO0</v>
      </c>
      <c r="B14" s="17">
        <f>'Techs-Fuels Updated'!Z10</f>
        <v>3.4</v>
      </c>
      <c r="C14" s="1" t="str">
        <f t="shared" si="10"/>
        <v>ALPHYDMHO0</v>
      </c>
      <c r="D14" s="17">
        <f t="shared" si="11"/>
        <v>3.4</v>
      </c>
      <c r="E14">
        <f t="shared" si="12"/>
        <v>3.4</v>
      </c>
      <c r="F14">
        <f t="shared" si="12"/>
        <v>3.4</v>
      </c>
      <c r="G14">
        <f t="shared" si="12"/>
        <v>3.4</v>
      </c>
      <c r="H14">
        <f t="shared" si="12"/>
        <v>3.4</v>
      </c>
      <c r="I14">
        <f t="shared" si="12"/>
        <v>3.4</v>
      </c>
      <c r="J14">
        <f t="shared" si="12"/>
        <v>3.4</v>
      </c>
      <c r="K14">
        <f t="shared" si="12"/>
        <v>3.4</v>
      </c>
      <c r="L14">
        <f t="shared" si="12"/>
        <v>3.4</v>
      </c>
      <c r="M14">
        <f t="shared" si="12"/>
        <v>3.4</v>
      </c>
      <c r="N14">
        <f t="shared" si="12"/>
        <v>3.4</v>
      </c>
      <c r="O14">
        <f t="shared" si="12"/>
        <v>3.4</v>
      </c>
      <c r="P14">
        <f t="shared" si="12"/>
        <v>3.4</v>
      </c>
      <c r="Q14">
        <f t="shared" si="12"/>
        <v>3.4</v>
      </c>
      <c r="R14">
        <f t="shared" si="12"/>
        <v>3.4</v>
      </c>
      <c r="S14">
        <f t="shared" si="12"/>
        <v>3.4</v>
      </c>
      <c r="T14">
        <f t="shared" si="12"/>
        <v>3.4</v>
      </c>
      <c r="U14">
        <f t="shared" si="12"/>
        <v>3.4</v>
      </c>
      <c r="V14">
        <f t="shared" si="12"/>
        <v>3.4</v>
      </c>
      <c r="W14">
        <f t="shared" si="12"/>
        <v>3.4</v>
      </c>
      <c r="X14">
        <f t="shared" si="12"/>
        <v>3.4</v>
      </c>
      <c r="Y14">
        <f t="shared" si="12"/>
        <v>3.4</v>
      </c>
      <c r="Z14">
        <f t="shared" si="12"/>
        <v>3.4</v>
      </c>
      <c r="AA14">
        <f t="shared" si="12"/>
        <v>3.4</v>
      </c>
      <c r="AB14">
        <f t="shared" si="12"/>
        <v>3.4</v>
      </c>
      <c r="AC14">
        <f t="shared" si="12"/>
        <v>3.4</v>
      </c>
      <c r="AD14">
        <f t="shared" si="1"/>
        <v>3.4</v>
      </c>
      <c r="AE14">
        <f t="shared" si="1"/>
        <v>3.4</v>
      </c>
      <c r="AF14">
        <f t="shared" si="1"/>
        <v>3.4</v>
      </c>
      <c r="AG14">
        <f t="shared" si="1"/>
        <v>3.4</v>
      </c>
      <c r="AH14">
        <f t="shared" si="1"/>
        <v>3.4</v>
      </c>
      <c r="AI14">
        <f t="shared" si="1"/>
        <v>3.4</v>
      </c>
      <c r="AJ14">
        <f t="shared" si="1"/>
        <v>3.4</v>
      </c>
      <c r="AK14">
        <f t="shared" si="1"/>
        <v>3.4</v>
      </c>
      <c r="AL14">
        <f t="shared" si="1"/>
        <v>3.4</v>
      </c>
      <c r="AM14">
        <f t="shared" si="9"/>
        <v>3.4</v>
      </c>
    </row>
    <row r="15" spans="1:39" x14ac:dyDescent="0.35">
      <c r="A15" t="str">
        <f>'Techs-Fuels Updated'!D11</f>
        <v>ALPHYDMNO0</v>
      </c>
      <c r="B15" s="17">
        <f>'Techs-Fuels Updated'!Z11</f>
        <v>3.4</v>
      </c>
      <c r="C15" s="1" t="str">
        <f t="shared" si="10"/>
        <v>ALPHYDMNO0</v>
      </c>
      <c r="D15" s="17">
        <f t="shared" si="11"/>
        <v>3.4</v>
      </c>
      <c r="E15">
        <f t="shared" si="12"/>
        <v>3.4</v>
      </c>
      <c r="F15">
        <f t="shared" si="12"/>
        <v>3.4</v>
      </c>
      <c r="G15">
        <f t="shared" si="12"/>
        <v>3.4</v>
      </c>
      <c r="H15">
        <f t="shared" si="12"/>
        <v>3.4</v>
      </c>
      <c r="I15">
        <f t="shared" si="12"/>
        <v>3.4</v>
      </c>
      <c r="J15">
        <f t="shared" si="12"/>
        <v>3.4</v>
      </c>
      <c r="K15">
        <f t="shared" si="12"/>
        <v>3.4</v>
      </c>
      <c r="L15">
        <f t="shared" si="12"/>
        <v>3.4</v>
      </c>
      <c r="M15">
        <f t="shared" si="12"/>
        <v>3.4</v>
      </c>
      <c r="N15">
        <f t="shared" si="12"/>
        <v>3.4</v>
      </c>
      <c r="O15">
        <f t="shared" si="12"/>
        <v>3.4</v>
      </c>
      <c r="P15">
        <f t="shared" si="12"/>
        <v>3.4</v>
      </c>
      <c r="Q15">
        <f t="shared" si="12"/>
        <v>3.4</v>
      </c>
      <c r="R15">
        <f t="shared" si="12"/>
        <v>3.4</v>
      </c>
      <c r="S15">
        <f t="shared" si="12"/>
        <v>3.4</v>
      </c>
      <c r="T15">
        <f t="shared" si="12"/>
        <v>3.4</v>
      </c>
      <c r="U15">
        <f t="shared" si="12"/>
        <v>3.4</v>
      </c>
      <c r="V15">
        <f t="shared" si="12"/>
        <v>3.4</v>
      </c>
      <c r="W15">
        <f t="shared" si="12"/>
        <v>3.4</v>
      </c>
      <c r="X15">
        <f t="shared" si="12"/>
        <v>3.4</v>
      </c>
      <c r="Y15">
        <f t="shared" si="12"/>
        <v>3.4</v>
      </c>
      <c r="Z15">
        <f t="shared" si="12"/>
        <v>3.4</v>
      </c>
      <c r="AA15">
        <f t="shared" si="12"/>
        <v>3.4</v>
      </c>
      <c r="AB15">
        <f t="shared" si="12"/>
        <v>3.4</v>
      </c>
      <c r="AC15">
        <f t="shared" si="12"/>
        <v>3.4</v>
      </c>
      <c r="AD15">
        <f t="shared" si="1"/>
        <v>3.4</v>
      </c>
      <c r="AE15">
        <f t="shared" si="1"/>
        <v>3.4</v>
      </c>
      <c r="AF15">
        <f t="shared" si="1"/>
        <v>3.4</v>
      </c>
      <c r="AG15">
        <f t="shared" si="1"/>
        <v>3.4</v>
      </c>
      <c r="AH15">
        <f t="shared" si="1"/>
        <v>3.4</v>
      </c>
      <c r="AI15">
        <f t="shared" si="1"/>
        <v>3.4</v>
      </c>
      <c r="AJ15">
        <f t="shared" si="1"/>
        <v>3.4</v>
      </c>
      <c r="AK15">
        <f t="shared" si="1"/>
        <v>3.4</v>
      </c>
      <c r="AL15">
        <f t="shared" si="1"/>
        <v>3.4</v>
      </c>
      <c r="AM15">
        <f t="shared" si="9"/>
        <v>3.4</v>
      </c>
    </row>
    <row r="16" spans="1:39" x14ac:dyDescent="0.35">
      <c r="A16" t="str">
        <f>'Techs-Fuels Updated'!D12</f>
        <v>ALPHYRRHI0</v>
      </c>
      <c r="B16" s="17">
        <f>'Techs-Fuels Updated'!Z12</f>
        <v>3.4</v>
      </c>
      <c r="C16" s="1" t="str">
        <f t="shared" si="10"/>
        <v>ALPHYRRHI0</v>
      </c>
      <c r="D16" s="17">
        <f t="shared" si="11"/>
        <v>3.4</v>
      </c>
      <c r="E16">
        <f t="shared" si="12"/>
        <v>3.4</v>
      </c>
      <c r="F16">
        <f t="shared" si="12"/>
        <v>3.4</v>
      </c>
      <c r="G16">
        <f t="shared" si="12"/>
        <v>3.4</v>
      </c>
      <c r="H16">
        <f t="shared" si="12"/>
        <v>3.4</v>
      </c>
      <c r="I16">
        <f t="shared" si="12"/>
        <v>3.4</v>
      </c>
      <c r="J16">
        <f t="shared" si="12"/>
        <v>3.4</v>
      </c>
      <c r="K16">
        <f t="shared" si="12"/>
        <v>3.4</v>
      </c>
      <c r="L16">
        <f t="shared" si="12"/>
        <v>3.4</v>
      </c>
      <c r="M16">
        <f t="shared" si="12"/>
        <v>3.4</v>
      </c>
      <c r="N16">
        <f t="shared" si="12"/>
        <v>3.4</v>
      </c>
      <c r="O16">
        <f t="shared" si="12"/>
        <v>3.4</v>
      </c>
      <c r="P16">
        <f t="shared" si="12"/>
        <v>3.4</v>
      </c>
      <c r="Q16">
        <f t="shared" si="12"/>
        <v>3.4</v>
      </c>
      <c r="R16">
        <f t="shared" si="12"/>
        <v>3.4</v>
      </c>
      <c r="S16">
        <f t="shared" si="12"/>
        <v>3.4</v>
      </c>
      <c r="T16">
        <f t="shared" si="12"/>
        <v>3.4</v>
      </c>
      <c r="U16">
        <f t="shared" si="12"/>
        <v>3.4</v>
      </c>
      <c r="V16">
        <f t="shared" si="12"/>
        <v>3.4</v>
      </c>
      <c r="W16">
        <f t="shared" si="12"/>
        <v>3.4</v>
      </c>
      <c r="X16">
        <f t="shared" si="12"/>
        <v>3.4</v>
      </c>
      <c r="Y16">
        <f t="shared" si="12"/>
        <v>3.4</v>
      </c>
      <c r="Z16">
        <f t="shared" si="12"/>
        <v>3.4</v>
      </c>
      <c r="AA16">
        <f t="shared" si="12"/>
        <v>3.4</v>
      </c>
      <c r="AB16">
        <f t="shared" si="12"/>
        <v>3.4</v>
      </c>
      <c r="AC16">
        <f t="shared" si="12"/>
        <v>3.4</v>
      </c>
      <c r="AD16">
        <f t="shared" si="1"/>
        <v>3.4</v>
      </c>
      <c r="AE16">
        <f t="shared" si="1"/>
        <v>3.4</v>
      </c>
      <c r="AF16">
        <f t="shared" si="1"/>
        <v>3.4</v>
      </c>
      <c r="AG16">
        <f t="shared" si="1"/>
        <v>3.4</v>
      </c>
      <c r="AH16">
        <f t="shared" si="1"/>
        <v>3.4</v>
      </c>
      <c r="AI16">
        <f t="shared" si="1"/>
        <v>3.4</v>
      </c>
      <c r="AJ16">
        <f t="shared" si="1"/>
        <v>3.4</v>
      </c>
      <c r="AK16">
        <f t="shared" si="1"/>
        <v>3.4</v>
      </c>
      <c r="AL16">
        <f t="shared" si="1"/>
        <v>3.4</v>
      </c>
      <c r="AM16">
        <f t="shared" si="9"/>
        <v>3.4</v>
      </c>
    </row>
    <row r="17" spans="1:39" x14ac:dyDescent="0.35">
      <c r="A17" t="str">
        <f>'Techs-Fuels Updated'!D13</f>
        <v>ALPHYRRHO0</v>
      </c>
      <c r="B17" s="17">
        <f>'Techs-Fuels Updated'!Z13</f>
        <v>3.4</v>
      </c>
      <c r="C17" s="1" t="str">
        <f t="shared" si="10"/>
        <v>ALPHYRRHO0</v>
      </c>
      <c r="D17" s="17">
        <f t="shared" si="11"/>
        <v>3.4</v>
      </c>
      <c r="E17">
        <f t="shared" si="12"/>
        <v>3.4</v>
      </c>
      <c r="F17">
        <f t="shared" si="12"/>
        <v>3.4</v>
      </c>
      <c r="G17">
        <f t="shared" si="12"/>
        <v>3.4</v>
      </c>
      <c r="H17">
        <f t="shared" si="12"/>
        <v>3.4</v>
      </c>
      <c r="I17">
        <f t="shared" si="12"/>
        <v>3.4</v>
      </c>
      <c r="J17">
        <f t="shared" ref="J17:AC17" si="13">I17</f>
        <v>3.4</v>
      </c>
      <c r="K17">
        <f t="shared" si="13"/>
        <v>3.4</v>
      </c>
      <c r="L17">
        <f t="shared" si="13"/>
        <v>3.4</v>
      </c>
      <c r="M17">
        <f t="shared" si="13"/>
        <v>3.4</v>
      </c>
      <c r="N17">
        <f t="shared" si="13"/>
        <v>3.4</v>
      </c>
      <c r="O17">
        <f t="shared" si="13"/>
        <v>3.4</v>
      </c>
      <c r="P17">
        <f t="shared" si="13"/>
        <v>3.4</v>
      </c>
      <c r="Q17">
        <f t="shared" si="13"/>
        <v>3.4</v>
      </c>
      <c r="R17">
        <f t="shared" si="13"/>
        <v>3.4</v>
      </c>
      <c r="S17">
        <f t="shared" si="13"/>
        <v>3.4</v>
      </c>
      <c r="T17">
        <f t="shared" si="13"/>
        <v>3.4</v>
      </c>
      <c r="U17">
        <f t="shared" si="13"/>
        <v>3.4</v>
      </c>
      <c r="V17">
        <f t="shared" si="13"/>
        <v>3.4</v>
      </c>
      <c r="W17">
        <f t="shared" si="13"/>
        <v>3.4</v>
      </c>
      <c r="X17">
        <f t="shared" si="13"/>
        <v>3.4</v>
      </c>
      <c r="Y17">
        <f t="shared" si="13"/>
        <v>3.4</v>
      </c>
      <c r="Z17">
        <f t="shared" si="13"/>
        <v>3.4</v>
      </c>
      <c r="AA17">
        <f t="shared" si="13"/>
        <v>3.4</v>
      </c>
      <c r="AB17">
        <f t="shared" si="13"/>
        <v>3.4</v>
      </c>
      <c r="AC17">
        <f t="shared" si="13"/>
        <v>3.4</v>
      </c>
      <c r="AD17">
        <f t="shared" si="1"/>
        <v>3.4</v>
      </c>
      <c r="AE17">
        <f t="shared" si="1"/>
        <v>3.4</v>
      </c>
      <c r="AF17">
        <f t="shared" si="1"/>
        <v>3.4</v>
      </c>
      <c r="AG17">
        <f t="shared" si="1"/>
        <v>3.4</v>
      </c>
      <c r="AH17">
        <f t="shared" si="1"/>
        <v>3.4</v>
      </c>
      <c r="AI17">
        <f t="shared" si="1"/>
        <v>3.4</v>
      </c>
      <c r="AJ17">
        <f t="shared" si="1"/>
        <v>3.4</v>
      </c>
      <c r="AK17">
        <f t="shared" si="1"/>
        <v>3.4</v>
      </c>
      <c r="AL17">
        <f t="shared" si="1"/>
        <v>3.4</v>
      </c>
      <c r="AM17">
        <f t="shared" si="9"/>
        <v>3.4</v>
      </c>
    </row>
    <row r="18" spans="1:39" x14ac:dyDescent="0.35">
      <c r="A18" t="str">
        <f>'Techs-Fuels Updated'!D14</f>
        <v>ALPHYSHHI0</v>
      </c>
      <c r="B18" s="17">
        <f>'Techs-Fuels Updated'!Z14</f>
        <v>3.4</v>
      </c>
      <c r="C18" s="1" t="str">
        <f t="shared" si="10"/>
        <v>ALPHYSHHI0</v>
      </c>
      <c r="D18" s="17">
        <f t="shared" si="11"/>
        <v>3.4</v>
      </c>
      <c r="E18">
        <f t="shared" ref="E18:AC28" si="14">D18</f>
        <v>3.4</v>
      </c>
      <c r="F18">
        <f t="shared" si="14"/>
        <v>3.4</v>
      </c>
      <c r="G18">
        <f t="shared" si="14"/>
        <v>3.4</v>
      </c>
      <c r="H18">
        <f t="shared" si="14"/>
        <v>3.4</v>
      </c>
      <c r="I18">
        <f t="shared" si="14"/>
        <v>3.4</v>
      </c>
      <c r="J18">
        <f t="shared" si="14"/>
        <v>3.4</v>
      </c>
      <c r="K18">
        <f t="shared" si="14"/>
        <v>3.4</v>
      </c>
      <c r="L18">
        <f t="shared" si="14"/>
        <v>3.4</v>
      </c>
      <c r="M18">
        <f t="shared" si="14"/>
        <v>3.4</v>
      </c>
      <c r="N18">
        <f t="shared" si="14"/>
        <v>3.4</v>
      </c>
      <c r="O18">
        <f t="shared" si="14"/>
        <v>3.4</v>
      </c>
      <c r="P18">
        <f t="shared" si="14"/>
        <v>3.4</v>
      </c>
      <c r="Q18">
        <f t="shared" si="14"/>
        <v>3.4</v>
      </c>
      <c r="R18">
        <f t="shared" si="14"/>
        <v>3.4</v>
      </c>
      <c r="S18">
        <f t="shared" si="14"/>
        <v>3.4</v>
      </c>
      <c r="T18">
        <f t="shared" si="14"/>
        <v>3.4</v>
      </c>
      <c r="U18">
        <f t="shared" si="14"/>
        <v>3.4</v>
      </c>
      <c r="V18">
        <f t="shared" si="14"/>
        <v>3.4</v>
      </c>
      <c r="W18">
        <f t="shared" si="14"/>
        <v>3.4</v>
      </c>
      <c r="X18">
        <f t="shared" si="14"/>
        <v>3.4</v>
      </c>
      <c r="Y18">
        <f t="shared" si="14"/>
        <v>3.4</v>
      </c>
      <c r="Z18">
        <f t="shared" si="14"/>
        <v>3.4</v>
      </c>
      <c r="AA18">
        <f t="shared" si="14"/>
        <v>3.4</v>
      </c>
      <c r="AB18">
        <f t="shared" si="14"/>
        <v>3.4</v>
      </c>
      <c r="AC18">
        <f t="shared" si="14"/>
        <v>3.4</v>
      </c>
      <c r="AD18">
        <f t="shared" si="1"/>
        <v>3.4</v>
      </c>
      <c r="AE18">
        <f t="shared" si="1"/>
        <v>3.4</v>
      </c>
      <c r="AF18">
        <f t="shared" si="1"/>
        <v>3.4</v>
      </c>
      <c r="AG18">
        <f t="shared" si="1"/>
        <v>3.4</v>
      </c>
      <c r="AH18">
        <f t="shared" si="1"/>
        <v>3.4</v>
      </c>
      <c r="AI18">
        <f t="shared" si="1"/>
        <v>3.4</v>
      </c>
      <c r="AJ18">
        <f t="shared" si="1"/>
        <v>3.4</v>
      </c>
      <c r="AK18">
        <f t="shared" si="1"/>
        <v>3.4</v>
      </c>
      <c r="AL18">
        <f t="shared" si="1"/>
        <v>3.4</v>
      </c>
      <c r="AM18">
        <f t="shared" si="9"/>
        <v>3.4</v>
      </c>
    </row>
    <row r="19" spans="1:39" x14ac:dyDescent="0.35">
      <c r="A19" t="str">
        <f>'Techs-Fuels Updated'!D15</f>
        <v>ALPHYSHHO0</v>
      </c>
      <c r="B19" s="17">
        <f>'Techs-Fuels Updated'!Z15</f>
        <v>3.4</v>
      </c>
      <c r="C19" s="1" t="str">
        <f t="shared" si="10"/>
        <v>ALPHYSHHO0</v>
      </c>
      <c r="D19" s="17">
        <f t="shared" si="11"/>
        <v>3.4</v>
      </c>
      <c r="E19">
        <f t="shared" si="14"/>
        <v>3.4</v>
      </c>
      <c r="F19">
        <f t="shared" si="14"/>
        <v>3.4</v>
      </c>
      <c r="G19">
        <f t="shared" si="14"/>
        <v>3.4</v>
      </c>
      <c r="H19">
        <f t="shared" si="14"/>
        <v>3.4</v>
      </c>
      <c r="I19">
        <f t="shared" si="14"/>
        <v>3.4</v>
      </c>
      <c r="J19">
        <f t="shared" si="14"/>
        <v>3.4</v>
      </c>
      <c r="K19">
        <f t="shared" si="14"/>
        <v>3.4</v>
      </c>
      <c r="L19">
        <f t="shared" si="14"/>
        <v>3.4</v>
      </c>
      <c r="M19">
        <f t="shared" si="14"/>
        <v>3.4</v>
      </c>
      <c r="N19">
        <f t="shared" si="14"/>
        <v>3.4</v>
      </c>
      <c r="O19">
        <f t="shared" si="14"/>
        <v>3.4</v>
      </c>
      <c r="P19">
        <f t="shared" si="14"/>
        <v>3.4</v>
      </c>
      <c r="Q19">
        <f t="shared" si="14"/>
        <v>3.4</v>
      </c>
      <c r="R19">
        <f t="shared" si="14"/>
        <v>3.4</v>
      </c>
      <c r="S19">
        <f t="shared" si="14"/>
        <v>3.4</v>
      </c>
      <c r="T19">
        <f t="shared" si="14"/>
        <v>3.4</v>
      </c>
      <c r="U19">
        <f t="shared" si="14"/>
        <v>3.4</v>
      </c>
      <c r="V19">
        <f t="shared" si="14"/>
        <v>3.4</v>
      </c>
      <c r="W19">
        <f t="shared" si="14"/>
        <v>3.4</v>
      </c>
      <c r="X19">
        <f t="shared" si="14"/>
        <v>3.4</v>
      </c>
      <c r="Y19">
        <f t="shared" si="14"/>
        <v>3.4</v>
      </c>
      <c r="Z19">
        <f t="shared" si="14"/>
        <v>3.4</v>
      </c>
      <c r="AA19">
        <f t="shared" si="14"/>
        <v>3.4</v>
      </c>
      <c r="AB19">
        <f t="shared" si="14"/>
        <v>3.4</v>
      </c>
      <c r="AC19">
        <f t="shared" si="14"/>
        <v>3.4</v>
      </c>
      <c r="AD19">
        <f t="shared" si="1"/>
        <v>3.4</v>
      </c>
      <c r="AE19">
        <f t="shared" si="1"/>
        <v>3.4</v>
      </c>
      <c r="AF19">
        <f t="shared" si="1"/>
        <v>3.4</v>
      </c>
      <c r="AG19">
        <f t="shared" si="1"/>
        <v>3.4</v>
      </c>
      <c r="AH19">
        <f t="shared" si="1"/>
        <v>3.4</v>
      </c>
      <c r="AI19">
        <f t="shared" si="1"/>
        <v>3.4</v>
      </c>
      <c r="AJ19">
        <f t="shared" si="1"/>
        <v>3.4</v>
      </c>
      <c r="AK19">
        <f t="shared" si="1"/>
        <v>3.4</v>
      </c>
      <c r="AL19">
        <f t="shared" si="1"/>
        <v>3.4</v>
      </c>
      <c r="AM19">
        <f t="shared" si="9"/>
        <v>3.4</v>
      </c>
    </row>
    <row r="20" spans="1:39" x14ac:dyDescent="0.35">
      <c r="A20" t="str">
        <f>'Techs-Fuels Updated'!D16</f>
        <v>ALPNGCCHO0</v>
      </c>
      <c r="B20" s="17">
        <f>'Techs-Fuels Updated'!Z16</f>
        <v>9.1999999999999993</v>
      </c>
      <c r="C20" s="1" t="str">
        <f t="shared" si="10"/>
        <v>ALPNGCCHO0</v>
      </c>
      <c r="D20" s="17">
        <f t="shared" si="11"/>
        <v>9.1999999999999993</v>
      </c>
      <c r="E20">
        <f t="shared" si="14"/>
        <v>9.1999999999999993</v>
      </c>
      <c r="F20">
        <f t="shared" si="14"/>
        <v>9.1999999999999993</v>
      </c>
      <c r="G20">
        <f t="shared" si="14"/>
        <v>9.1999999999999993</v>
      </c>
      <c r="H20">
        <f t="shared" si="14"/>
        <v>9.1999999999999993</v>
      </c>
      <c r="I20">
        <f t="shared" si="14"/>
        <v>9.1999999999999993</v>
      </c>
      <c r="J20">
        <f t="shared" si="14"/>
        <v>9.1999999999999993</v>
      </c>
      <c r="K20">
        <f t="shared" si="14"/>
        <v>9.1999999999999993</v>
      </c>
      <c r="L20">
        <f t="shared" si="14"/>
        <v>9.1999999999999993</v>
      </c>
      <c r="M20">
        <f t="shared" si="14"/>
        <v>9.1999999999999993</v>
      </c>
      <c r="N20">
        <f t="shared" si="14"/>
        <v>9.1999999999999993</v>
      </c>
      <c r="O20">
        <f t="shared" si="14"/>
        <v>9.1999999999999993</v>
      </c>
      <c r="P20">
        <f t="shared" si="14"/>
        <v>9.1999999999999993</v>
      </c>
      <c r="Q20">
        <f t="shared" si="14"/>
        <v>9.1999999999999993</v>
      </c>
      <c r="R20">
        <f t="shared" si="14"/>
        <v>9.1999999999999993</v>
      </c>
      <c r="S20">
        <f t="shared" si="14"/>
        <v>9.1999999999999993</v>
      </c>
      <c r="T20">
        <f t="shared" si="14"/>
        <v>9.1999999999999993</v>
      </c>
      <c r="U20">
        <f t="shared" si="14"/>
        <v>9.1999999999999993</v>
      </c>
      <c r="V20">
        <f t="shared" si="14"/>
        <v>9.1999999999999993</v>
      </c>
      <c r="W20">
        <f t="shared" si="14"/>
        <v>9.1999999999999993</v>
      </c>
      <c r="X20">
        <f t="shared" si="14"/>
        <v>9.1999999999999993</v>
      </c>
      <c r="Y20">
        <f t="shared" si="14"/>
        <v>9.1999999999999993</v>
      </c>
      <c r="Z20">
        <f t="shared" si="14"/>
        <v>9.1999999999999993</v>
      </c>
      <c r="AA20">
        <f t="shared" si="14"/>
        <v>9.1999999999999993</v>
      </c>
      <c r="AB20">
        <f t="shared" si="14"/>
        <v>9.1999999999999993</v>
      </c>
      <c r="AC20">
        <f t="shared" si="14"/>
        <v>9.1999999999999993</v>
      </c>
      <c r="AD20">
        <f t="shared" si="1"/>
        <v>9.1999999999999993</v>
      </c>
      <c r="AE20">
        <f t="shared" si="1"/>
        <v>9.1999999999999993</v>
      </c>
      <c r="AF20">
        <f t="shared" si="1"/>
        <v>9.1999999999999993</v>
      </c>
      <c r="AG20">
        <f t="shared" si="1"/>
        <v>9.1999999999999993</v>
      </c>
      <c r="AH20">
        <f t="shared" si="1"/>
        <v>9.1999999999999993</v>
      </c>
      <c r="AI20">
        <f t="shared" si="1"/>
        <v>9.1999999999999993</v>
      </c>
      <c r="AJ20">
        <f t="shared" si="1"/>
        <v>9.1999999999999993</v>
      </c>
      <c r="AK20">
        <f t="shared" si="1"/>
        <v>9.1999999999999993</v>
      </c>
      <c r="AL20">
        <f t="shared" si="1"/>
        <v>9.1999999999999993</v>
      </c>
      <c r="AM20">
        <f t="shared" si="9"/>
        <v>9.1999999999999993</v>
      </c>
    </row>
    <row r="21" spans="1:39" x14ac:dyDescent="0.35">
      <c r="A21" t="str">
        <f>'Techs-Fuels Updated'!D17</f>
        <v>ALPNGCCNO0</v>
      </c>
      <c r="B21" s="17">
        <f>'Techs-Fuels Updated'!Z17</f>
        <v>9.1999999999999993</v>
      </c>
      <c r="C21" s="1" t="str">
        <f t="shared" si="10"/>
        <v>ALPNGCCNO0</v>
      </c>
      <c r="D21" s="17">
        <f t="shared" si="11"/>
        <v>9.1999999999999993</v>
      </c>
      <c r="E21">
        <f t="shared" si="14"/>
        <v>9.1999999999999993</v>
      </c>
      <c r="F21">
        <f t="shared" si="14"/>
        <v>9.1999999999999993</v>
      </c>
      <c r="G21">
        <f t="shared" si="14"/>
        <v>9.1999999999999993</v>
      </c>
      <c r="H21">
        <f t="shared" si="14"/>
        <v>9.1999999999999993</v>
      </c>
      <c r="I21">
        <f t="shared" si="14"/>
        <v>9.1999999999999993</v>
      </c>
      <c r="J21">
        <f t="shared" si="14"/>
        <v>9.1999999999999993</v>
      </c>
      <c r="K21">
        <f t="shared" si="14"/>
        <v>9.1999999999999993</v>
      </c>
      <c r="L21">
        <f t="shared" si="14"/>
        <v>9.1999999999999993</v>
      </c>
      <c r="M21">
        <f t="shared" si="14"/>
        <v>9.1999999999999993</v>
      </c>
      <c r="N21">
        <f t="shared" si="14"/>
        <v>9.1999999999999993</v>
      </c>
      <c r="O21">
        <f t="shared" si="14"/>
        <v>9.1999999999999993</v>
      </c>
      <c r="P21">
        <f t="shared" si="14"/>
        <v>9.1999999999999993</v>
      </c>
      <c r="Q21">
        <f t="shared" si="14"/>
        <v>9.1999999999999993</v>
      </c>
      <c r="R21">
        <f t="shared" si="14"/>
        <v>9.1999999999999993</v>
      </c>
      <c r="S21">
        <f t="shared" si="14"/>
        <v>9.1999999999999993</v>
      </c>
      <c r="T21">
        <f t="shared" si="14"/>
        <v>9.1999999999999993</v>
      </c>
      <c r="U21">
        <f t="shared" si="14"/>
        <v>9.1999999999999993</v>
      </c>
      <c r="V21">
        <f t="shared" si="14"/>
        <v>9.1999999999999993</v>
      </c>
      <c r="W21">
        <f t="shared" si="14"/>
        <v>9.1999999999999993</v>
      </c>
      <c r="X21">
        <f t="shared" si="14"/>
        <v>9.1999999999999993</v>
      </c>
      <c r="Y21">
        <f t="shared" si="14"/>
        <v>9.1999999999999993</v>
      </c>
      <c r="Z21">
        <f t="shared" si="14"/>
        <v>9.1999999999999993</v>
      </c>
      <c r="AA21">
        <f t="shared" si="14"/>
        <v>9.1999999999999993</v>
      </c>
      <c r="AB21">
        <f t="shared" si="14"/>
        <v>9.1999999999999993</v>
      </c>
      <c r="AC21">
        <f t="shared" si="14"/>
        <v>9.1999999999999993</v>
      </c>
      <c r="AD21">
        <f t="shared" si="1"/>
        <v>9.1999999999999993</v>
      </c>
      <c r="AE21">
        <f t="shared" si="1"/>
        <v>9.1999999999999993</v>
      </c>
      <c r="AF21">
        <f t="shared" si="1"/>
        <v>9.1999999999999993</v>
      </c>
      <c r="AG21">
        <f t="shared" si="1"/>
        <v>9.1999999999999993</v>
      </c>
      <c r="AH21">
        <f t="shared" si="1"/>
        <v>9.1999999999999993</v>
      </c>
      <c r="AI21">
        <f t="shared" si="1"/>
        <v>9.1999999999999993</v>
      </c>
      <c r="AJ21">
        <f t="shared" si="1"/>
        <v>9.1999999999999993</v>
      </c>
      <c r="AK21">
        <f t="shared" si="1"/>
        <v>9.1999999999999993</v>
      </c>
      <c r="AL21">
        <f t="shared" si="1"/>
        <v>9.1999999999999993</v>
      </c>
      <c r="AM21">
        <f t="shared" si="9"/>
        <v>9.1999999999999993</v>
      </c>
    </row>
    <row r="22" spans="1:39" x14ac:dyDescent="0.35">
      <c r="A22" t="str">
        <f>'Techs-Fuels Updated'!D18</f>
        <v>ALPSOU1NO0</v>
      </c>
      <c r="B22" s="17">
        <f>'Techs-Fuels Updated'!Z18</f>
        <v>35.5</v>
      </c>
      <c r="C22" s="1" t="str">
        <f t="shared" si="10"/>
        <v>ALPSOU1NO0</v>
      </c>
      <c r="D22" s="17">
        <f t="shared" si="11"/>
        <v>35.5</v>
      </c>
      <c r="E22">
        <f t="shared" si="14"/>
        <v>35.5</v>
      </c>
      <c r="F22">
        <f t="shared" si="14"/>
        <v>35.5</v>
      </c>
      <c r="G22">
        <f t="shared" si="14"/>
        <v>35.5</v>
      </c>
      <c r="H22">
        <f t="shared" si="14"/>
        <v>35.5</v>
      </c>
      <c r="I22">
        <f t="shared" si="14"/>
        <v>35.5</v>
      </c>
      <c r="J22">
        <f t="shared" si="14"/>
        <v>35.5</v>
      </c>
      <c r="K22">
        <f t="shared" si="14"/>
        <v>35.5</v>
      </c>
      <c r="L22">
        <f t="shared" si="14"/>
        <v>35.5</v>
      </c>
      <c r="M22">
        <f t="shared" si="14"/>
        <v>35.5</v>
      </c>
      <c r="N22">
        <f t="shared" si="14"/>
        <v>35.5</v>
      </c>
      <c r="O22">
        <f t="shared" si="14"/>
        <v>35.5</v>
      </c>
      <c r="P22">
        <f t="shared" si="14"/>
        <v>35.5</v>
      </c>
      <c r="Q22">
        <f t="shared" si="14"/>
        <v>35.5</v>
      </c>
      <c r="R22">
        <f t="shared" si="14"/>
        <v>35.5</v>
      </c>
      <c r="S22">
        <f t="shared" si="14"/>
        <v>35.5</v>
      </c>
      <c r="T22">
        <f t="shared" si="14"/>
        <v>35.5</v>
      </c>
      <c r="U22">
        <f t="shared" si="14"/>
        <v>35.5</v>
      </c>
      <c r="V22">
        <f t="shared" si="14"/>
        <v>35.5</v>
      </c>
      <c r="W22">
        <f t="shared" si="14"/>
        <v>35.5</v>
      </c>
      <c r="X22">
        <f t="shared" si="14"/>
        <v>35.5</v>
      </c>
      <c r="Y22">
        <f t="shared" si="14"/>
        <v>35.5</v>
      </c>
      <c r="Z22">
        <f t="shared" si="14"/>
        <v>35.5</v>
      </c>
      <c r="AA22">
        <f t="shared" si="14"/>
        <v>35.5</v>
      </c>
      <c r="AB22">
        <f t="shared" si="14"/>
        <v>35.5</v>
      </c>
      <c r="AC22">
        <f t="shared" si="14"/>
        <v>35.5</v>
      </c>
      <c r="AD22">
        <f t="shared" ref="AD22:AM37" si="15">AC22</f>
        <v>35.5</v>
      </c>
      <c r="AE22">
        <f t="shared" si="15"/>
        <v>35.5</v>
      </c>
      <c r="AF22">
        <f t="shared" si="15"/>
        <v>35.5</v>
      </c>
      <c r="AG22">
        <f t="shared" si="15"/>
        <v>35.5</v>
      </c>
      <c r="AH22">
        <f t="shared" si="15"/>
        <v>35.5</v>
      </c>
      <c r="AI22">
        <f t="shared" si="15"/>
        <v>35.5</v>
      </c>
      <c r="AJ22">
        <f t="shared" si="15"/>
        <v>35.5</v>
      </c>
      <c r="AK22">
        <f t="shared" si="15"/>
        <v>35.5</v>
      </c>
      <c r="AL22">
        <f t="shared" si="15"/>
        <v>35.5</v>
      </c>
      <c r="AM22">
        <f t="shared" si="15"/>
        <v>35.5</v>
      </c>
    </row>
    <row r="23" spans="1:39" x14ac:dyDescent="0.35">
      <c r="A23" t="str">
        <f>'Techs-Fuels Updated'!D19</f>
        <v>ALPSOU1NI0</v>
      </c>
      <c r="B23" s="17">
        <f>'Techs-Fuels Updated'!Z19</f>
        <v>35.5</v>
      </c>
      <c r="C23" s="1" t="str">
        <f t="shared" si="10"/>
        <v>ALPSOU1NI0</v>
      </c>
      <c r="D23" s="17">
        <f t="shared" si="11"/>
        <v>35.5</v>
      </c>
      <c r="E23">
        <f t="shared" si="14"/>
        <v>35.5</v>
      </c>
      <c r="F23">
        <f t="shared" si="14"/>
        <v>35.5</v>
      </c>
      <c r="G23">
        <f t="shared" si="14"/>
        <v>35.5</v>
      </c>
      <c r="H23">
        <f t="shared" si="14"/>
        <v>35.5</v>
      </c>
      <c r="I23">
        <f t="shared" si="14"/>
        <v>35.5</v>
      </c>
      <c r="J23">
        <f t="shared" si="14"/>
        <v>35.5</v>
      </c>
      <c r="K23">
        <f t="shared" si="14"/>
        <v>35.5</v>
      </c>
      <c r="L23">
        <f t="shared" si="14"/>
        <v>35.5</v>
      </c>
      <c r="M23">
        <f t="shared" si="14"/>
        <v>35.5</v>
      </c>
      <c r="N23">
        <f t="shared" si="14"/>
        <v>35.5</v>
      </c>
      <c r="O23">
        <f t="shared" si="14"/>
        <v>35.5</v>
      </c>
      <c r="P23">
        <f t="shared" si="14"/>
        <v>35.5</v>
      </c>
      <c r="Q23">
        <f t="shared" si="14"/>
        <v>35.5</v>
      </c>
      <c r="R23">
        <f t="shared" si="14"/>
        <v>35.5</v>
      </c>
      <c r="S23">
        <f t="shared" si="14"/>
        <v>35.5</v>
      </c>
      <c r="T23">
        <f t="shared" si="14"/>
        <v>35.5</v>
      </c>
      <c r="U23">
        <f t="shared" si="14"/>
        <v>35.5</v>
      </c>
      <c r="V23">
        <f t="shared" si="14"/>
        <v>35.5</v>
      </c>
      <c r="W23">
        <f t="shared" si="14"/>
        <v>35.5</v>
      </c>
      <c r="X23">
        <f t="shared" si="14"/>
        <v>35.5</v>
      </c>
      <c r="Y23">
        <f t="shared" si="14"/>
        <v>35.5</v>
      </c>
      <c r="Z23">
        <f t="shared" si="14"/>
        <v>35.5</v>
      </c>
      <c r="AA23">
        <f t="shared" si="14"/>
        <v>35.5</v>
      </c>
      <c r="AB23">
        <f t="shared" si="14"/>
        <v>35.5</v>
      </c>
      <c r="AC23">
        <f t="shared" si="14"/>
        <v>35.5</v>
      </c>
      <c r="AD23">
        <f t="shared" si="15"/>
        <v>35.5</v>
      </c>
      <c r="AE23">
        <f t="shared" si="15"/>
        <v>35.5</v>
      </c>
      <c r="AF23">
        <f t="shared" si="15"/>
        <v>35.5</v>
      </c>
      <c r="AG23">
        <f t="shared" si="15"/>
        <v>35.5</v>
      </c>
      <c r="AH23">
        <f t="shared" si="15"/>
        <v>35.5</v>
      </c>
      <c r="AI23">
        <f t="shared" si="15"/>
        <v>35.5</v>
      </c>
      <c r="AJ23">
        <f t="shared" si="15"/>
        <v>35.5</v>
      </c>
      <c r="AK23">
        <f t="shared" si="15"/>
        <v>35.5</v>
      </c>
      <c r="AL23">
        <f t="shared" si="15"/>
        <v>35.5</v>
      </c>
      <c r="AM23">
        <f t="shared" si="15"/>
        <v>35.5</v>
      </c>
    </row>
    <row r="24" spans="1:39" x14ac:dyDescent="0.35">
      <c r="A24" t="str">
        <f>'Techs-Fuels Updated'!D20</f>
        <v>ALPWI30NO0</v>
      </c>
      <c r="B24" s="17">
        <f>'Techs-Fuels Updated'!Z20</f>
        <v>29</v>
      </c>
      <c r="C24" s="1" t="str">
        <f t="shared" si="10"/>
        <v>ALPWI30NO0</v>
      </c>
      <c r="D24" s="17">
        <f t="shared" si="11"/>
        <v>29</v>
      </c>
      <c r="E24">
        <f t="shared" si="14"/>
        <v>29</v>
      </c>
      <c r="F24">
        <f t="shared" si="14"/>
        <v>29</v>
      </c>
      <c r="G24">
        <f t="shared" si="14"/>
        <v>29</v>
      </c>
      <c r="H24">
        <f t="shared" si="14"/>
        <v>29</v>
      </c>
      <c r="I24">
        <f t="shared" si="14"/>
        <v>29</v>
      </c>
      <c r="J24">
        <f t="shared" si="14"/>
        <v>29</v>
      </c>
      <c r="K24">
        <f t="shared" si="14"/>
        <v>29</v>
      </c>
      <c r="L24">
        <f t="shared" si="14"/>
        <v>29</v>
      </c>
      <c r="M24">
        <f t="shared" si="14"/>
        <v>29</v>
      </c>
      <c r="N24">
        <f t="shared" si="14"/>
        <v>29</v>
      </c>
      <c r="O24">
        <f t="shared" si="14"/>
        <v>29</v>
      </c>
      <c r="P24">
        <f t="shared" si="14"/>
        <v>29</v>
      </c>
      <c r="Q24">
        <f t="shared" si="14"/>
        <v>29</v>
      </c>
      <c r="R24">
        <f t="shared" si="14"/>
        <v>29</v>
      </c>
      <c r="S24">
        <f t="shared" si="14"/>
        <v>29</v>
      </c>
      <c r="T24">
        <f t="shared" si="14"/>
        <v>29</v>
      </c>
      <c r="U24">
        <f t="shared" si="14"/>
        <v>29</v>
      </c>
      <c r="V24">
        <f t="shared" si="14"/>
        <v>29</v>
      </c>
      <c r="W24">
        <f t="shared" si="14"/>
        <v>29</v>
      </c>
      <c r="X24">
        <f t="shared" si="14"/>
        <v>29</v>
      </c>
      <c r="Y24">
        <f t="shared" si="14"/>
        <v>29</v>
      </c>
      <c r="Z24">
        <f t="shared" si="14"/>
        <v>29</v>
      </c>
      <c r="AA24">
        <f t="shared" si="14"/>
        <v>29</v>
      </c>
      <c r="AB24">
        <f t="shared" si="14"/>
        <v>29</v>
      </c>
      <c r="AC24">
        <f t="shared" si="14"/>
        <v>29</v>
      </c>
      <c r="AD24">
        <f t="shared" si="15"/>
        <v>29</v>
      </c>
      <c r="AE24">
        <f t="shared" si="15"/>
        <v>29</v>
      </c>
      <c r="AF24">
        <f t="shared" si="15"/>
        <v>29</v>
      </c>
      <c r="AG24">
        <f t="shared" si="15"/>
        <v>29</v>
      </c>
      <c r="AH24">
        <f t="shared" si="15"/>
        <v>29</v>
      </c>
      <c r="AI24">
        <f t="shared" si="15"/>
        <v>29</v>
      </c>
      <c r="AJ24">
        <f t="shared" si="15"/>
        <v>29</v>
      </c>
      <c r="AK24">
        <f t="shared" si="15"/>
        <v>29</v>
      </c>
      <c r="AL24">
        <f t="shared" si="15"/>
        <v>29</v>
      </c>
      <c r="AM24">
        <f t="shared" si="15"/>
        <v>29</v>
      </c>
    </row>
    <row r="25" spans="1:39" x14ac:dyDescent="0.35">
      <c r="A25" t="str">
        <f>'Techs-Fuels Updated'!D21</f>
        <v>ALPWI30NI0</v>
      </c>
      <c r="B25" s="17">
        <f>'Techs-Fuels Updated'!Z21</f>
        <v>29</v>
      </c>
      <c r="C25" s="1" t="str">
        <f t="shared" si="10"/>
        <v>ALPWI30NI0</v>
      </c>
      <c r="D25" s="17">
        <f t="shared" si="11"/>
        <v>29</v>
      </c>
      <c r="E25">
        <f t="shared" si="14"/>
        <v>29</v>
      </c>
      <c r="F25">
        <f t="shared" si="14"/>
        <v>29</v>
      </c>
      <c r="G25">
        <f t="shared" si="14"/>
        <v>29</v>
      </c>
      <c r="H25">
        <f t="shared" si="14"/>
        <v>29</v>
      </c>
      <c r="I25">
        <f t="shared" si="14"/>
        <v>29</v>
      </c>
      <c r="J25">
        <f t="shared" si="14"/>
        <v>29</v>
      </c>
      <c r="K25">
        <f t="shared" si="14"/>
        <v>29</v>
      </c>
      <c r="L25">
        <f t="shared" si="14"/>
        <v>29</v>
      </c>
      <c r="M25">
        <f t="shared" si="14"/>
        <v>29</v>
      </c>
      <c r="N25">
        <f t="shared" si="14"/>
        <v>29</v>
      </c>
      <c r="O25">
        <f t="shared" si="14"/>
        <v>29</v>
      </c>
      <c r="P25">
        <f t="shared" si="14"/>
        <v>29</v>
      </c>
      <c r="Q25">
        <f t="shared" si="14"/>
        <v>29</v>
      </c>
      <c r="R25">
        <f t="shared" si="14"/>
        <v>29</v>
      </c>
      <c r="S25">
        <f t="shared" si="14"/>
        <v>29</v>
      </c>
      <c r="T25">
        <f t="shared" si="14"/>
        <v>29</v>
      </c>
      <c r="U25">
        <f t="shared" si="14"/>
        <v>29</v>
      </c>
      <c r="V25">
        <f t="shared" si="14"/>
        <v>29</v>
      </c>
      <c r="W25">
        <f t="shared" si="14"/>
        <v>29</v>
      </c>
      <c r="X25">
        <f t="shared" si="14"/>
        <v>29</v>
      </c>
      <c r="Y25">
        <f t="shared" si="14"/>
        <v>29</v>
      </c>
      <c r="Z25">
        <f t="shared" si="14"/>
        <v>29</v>
      </c>
      <c r="AA25">
        <f t="shared" si="14"/>
        <v>29</v>
      </c>
      <c r="AB25">
        <f t="shared" si="14"/>
        <v>29</v>
      </c>
      <c r="AC25">
        <f t="shared" si="14"/>
        <v>29</v>
      </c>
      <c r="AD25">
        <f t="shared" si="15"/>
        <v>29</v>
      </c>
      <c r="AE25">
        <f t="shared" si="15"/>
        <v>29</v>
      </c>
      <c r="AF25">
        <f t="shared" si="15"/>
        <v>29</v>
      </c>
      <c r="AG25">
        <f t="shared" si="15"/>
        <v>29</v>
      </c>
      <c r="AH25">
        <f t="shared" si="15"/>
        <v>29</v>
      </c>
      <c r="AI25">
        <f t="shared" si="15"/>
        <v>29</v>
      </c>
      <c r="AJ25">
        <f t="shared" si="15"/>
        <v>29</v>
      </c>
      <c r="AK25">
        <f t="shared" si="15"/>
        <v>29</v>
      </c>
      <c r="AL25">
        <f t="shared" si="15"/>
        <v>29</v>
      </c>
      <c r="AM25">
        <f t="shared" si="15"/>
        <v>29</v>
      </c>
    </row>
    <row r="26" spans="1:39" x14ac:dyDescent="0.35">
      <c r="A26" t="str">
        <f>'Techs-Fuels Updated'!D22</f>
        <v>ALTELTRH00</v>
      </c>
      <c r="B26" s="17">
        <f>'Techs-Fuels Updated'!Z22</f>
        <v>0</v>
      </c>
      <c r="C26" s="1" t="str">
        <f t="shared" si="10"/>
        <v>ALTELTRH00</v>
      </c>
      <c r="D26" s="17">
        <f t="shared" si="11"/>
        <v>0</v>
      </c>
      <c r="E26">
        <f t="shared" si="14"/>
        <v>0</v>
      </c>
      <c r="F26">
        <f t="shared" si="14"/>
        <v>0</v>
      </c>
      <c r="G26">
        <f t="shared" si="14"/>
        <v>0</v>
      </c>
      <c r="H26">
        <f t="shared" si="14"/>
        <v>0</v>
      </c>
      <c r="I26">
        <f t="shared" si="14"/>
        <v>0</v>
      </c>
      <c r="J26">
        <f t="shared" si="14"/>
        <v>0</v>
      </c>
      <c r="K26">
        <f t="shared" si="14"/>
        <v>0</v>
      </c>
      <c r="L26">
        <f t="shared" si="14"/>
        <v>0</v>
      </c>
      <c r="M26">
        <f t="shared" si="14"/>
        <v>0</v>
      </c>
      <c r="N26">
        <f t="shared" si="14"/>
        <v>0</v>
      </c>
      <c r="O26">
        <f t="shared" si="14"/>
        <v>0</v>
      </c>
      <c r="P26">
        <f t="shared" si="14"/>
        <v>0</v>
      </c>
      <c r="Q26">
        <f t="shared" si="14"/>
        <v>0</v>
      </c>
      <c r="R26">
        <f t="shared" si="14"/>
        <v>0</v>
      </c>
      <c r="S26">
        <f t="shared" si="14"/>
        <v>0</v>
      </c>
      <c r="T26">
        <f t="shared" si="14"/>
        <v>0</v>
      </c>
      <c r="U26">
        <f t="shared" si="14"/>
        <v>0</v>
      </c>
      <c r="V26">
        <f t="shared" si="14"/>
        <v>0</v>
      </c>
      <c r="W26">
        <f t="shared" si="14"/>
        <v>0</v>
      </c>
      <c r="X26">
        <f t="shared" si="14"/>
        <v>0</v>
      </c>
      <c r="Y26">
        <f t="shared" si="14"/>
        <v>0</v>
      </c>
      <c r="Z26">
        <f t="shared" si="14"/>
        <v>0</v>
      </c>
      <c r="AA26">
        <f t="shared" si="14"/>
        <v>0</v>
      </c>
      <c r="AB26">
        <f t="shared" si="14"/>
        <v>0</v>
      </c>
      <c r="AC26">
        <f t="shared" si="14"/>
        <v>0</v>
      </c>
      <c r="AD26">
        <f t="shared" si="15"/>
        <v>0</v>
      </c>
      <c r="AE26">
        <f t="shared" si="15"/>
        <v>0</v>
      </c>
      <c r="AF26">
        <f t="shared" si="15"/>
        <v>0</v>
      </c>
      <c r="AG26">
        <f t="shared" si="15"/>
        <v>0</v>
      </c>
      <c r="AH26">
        <f t="shared" si="15"/>
        <v>0</v>
      </c>
      <c r="AI26">
        <f t="shared" si="15"/>
        <v>0</v>
      </c>
      <c r="AJ26">
        <f t="shared" si="15"/>
        <v>0</v>
      </c>
      <c r="AK26">
        <f t="shared" si="15"/>
        <v>0</v>
      </c>
      <c r="AL26">
        <f t="shared" si="15"/>
        <v>0</v>
      </c>
      <c r="AM26">
        <f t="shared" si="15"/>
        <v>0</v>
      </c>
    </row>
    <row r="27" spans="1:39" x14ac:dyDescent="0.35">
      <c r="A27" t="str">
        <f>'Techs-Fuels Updated'!D23</f>
        <v>ALTELDSH00</v>
      </c>
      <c r="B27" s="17">
        <f>'Techs-Fuels Updated'!Z23</f>
        <v>0</v>
      </c>
      <c r="C27" s="1" t="str">
        <f t="shared" si="10"/>
        <v>ALTELDSH00</v>
      </c>
      <c r="D27" s="17">
        <f t="shared" si="11"/>
        <v>0</v>
      </c>
      <c r="E27">
        <f t="shared" si="14"/>
        <v>0</v>
      </c>
      <c r="F27">
        <f t="shared" si="14"/>
        <v>0</v>
      </c>
      <c r="G27">
        <f t="shared" si="14"/>
        <v>0</v>
      </c>
      <c r="H27">
        <f t="shared" si="14"/>
        <v>0</v>
      </c>
      <c r="I27">
        <f t="shared" si="14"/>
        <v>0</v>
      </c>
      <c r="J27">
        <f t="shared" si="14"/>
        <v>0</v>
      </c>
      <c r="K27">
        <f t="shared" si="14"/>
        <v>0</v>
      </c>
      <c r="L27">
        <f t="shared" si="14"/>
        <v>0</v>
      </c>
      <c r="M27">
        <f t="shared" si="14"/>
        <v>0</v>
      </c>
      <c r="N27">
        <f t="shared" si="14"/>
        <v>0</v>
      </c>
      <c r="O27">
        <f t="shared" si="14"/>
        <v>0</v>
      </c>
      <c r="P27">
        <f t="shared" si="14"/>
        <v>0</v>
      </c>
      <c r="Q27">
        <f t="shared" si="14"/>
        <v>0</v>
      </c>
      <c r="R27">
        <f t="shared" si="14"/>
        <v>0</v>
      </c>
      <c r="S27">
        <f t="shared" si="14"/>
        <v>0</v>
      </c>
      <c r="T27">
        <f t="shared" si="14"/>
        <v>0</v>
      </c>
      <c r="U27">
        <f t="shared" si="14"/>
        <v>0</v>
      </c>
      <c r="V27">
        <f t="shared" si="14"/>
        <v>0</v>
      </c>
      <c r="W27">
        <f t="shared" si="14"/>
        <v>0</v>
      </c>
      <c r="X27">
        <f t="shared" si="14"/>
        <v>0</v>
      </c>
      <c r="Y27">
        <f t="shared" si="14"/>
        <v>0</v>
      </c>
      <c r="Z27">
        <f t="shared" si="14"/>
        <v>0</v>
      </c>
      <c r="AA27">
        <f t="shared" si="14"/>
        <v>0</v>
      </c>
      <c r="AB27">
        <f t="shared" si="14"/>
        <v>0</v>
      </c>
      <c r="AC27">
        <f t="shared" si="14"/>
        <v>0</v>
      </c>
      <c r="AD27">
        <f t="shared" si="15"/>
        <v>0</v>
      </c>
      <c r="AE27">
        <f t="shared" si="15"/>
        <v>0</v>
      </c>
      <c r="AF27">
        <f t="shared" si="15"/>
        <v>0</v>
      </c>
      <c r="AG27">
        <f t="shared" si="15"/>
        <v>0</v>
      </c>
      <c r="AH27">
        <f t="shared" si="15"/>
        <v>0</v>
      </c>
      <c r="AI27">
        <f t="shared" si="15"/>
        <v>0</v>
      </c>
      <c r="AJ27">
        <f t="shared" si="15"/>
        <v>0</v>
      </c>
      <c r="AK27">
        <f t="shared" si="15"/>
        <v>0</v>
      </c>
      <c r="AL27">
        <f t="shared" si="15"/>
        <v>0</v>
      </c>
      <c r="AM27">
        <f t="shared" si="15"/>
        <v>0</v>
      </c>
    </row>
    <row r="28" spans="1:39" x14ac:dyDescent="0.35">
      <c r="A28" t="str">
        <f>'Techs-Fuels Updated'!D24</f>
        <v>ALTRDIMH00</v>
      </c>
      <c r="B28" s="17">
        <f>'Techs-Fuels Updated'!Z24</f>
        <v>0</v>
      </c>
      <c r="C28" s="1" t="str">
        <f t="shared" si="10"/>
        <v>ALTRDIMH00</v>
      </c>
      <c r="D28" s="17">
        <f t="shared" si="11"/>
        <v>0</v>
      </c>
      <c r="E28">
        <f t="shared" si="14"/>
        <v>0</v>
      </c>
      <c r="F28">
        <f t="shared" si="14"/>
        <v>0</v>
      </c>
      <c r="G28">
        <f t="shared" si="14"/>
        <v>0</v>
      </c>
      <c r="H28">
        <f t="shared" si="14"/>
        <v>0</v>
      </c>
      <c r="I28">
        <f t="shared" si="14"/>
        <v>0</v>
      </c>
      <c r="J28">
        <f t="shared" ref="J28:AC28" si="16">I28</f>
        <v>0</v>
      </c>
      <c r="K28">
        <f t="shared" si="16"/>
        <v>0</v>
      </c>
      <c r="L28">
        <f t="shared" si="16"/>
        <v>0</v>
      </c>
      <c r="M28">
        <f t="shared" si="16"/>
        <v>0</v>
      </c>
      <c r="N28">
        <f t="shared" si="16"/>
        <v>0</v>
      </c>
      <c r="O28">
        <f t="shared" si="16"/>
        <v>0</v>
      </c>
      <c r="P28">
        <f t="shared" si="16"/>
        <v>0</v>
      </c>
      <c r="Q28">
        <f t="shared" si="16"/>
        <v>0</v>
      </c>
      <c r="R28">
        <f t="shared" si="16"/>
        <v>0</v>
      </c>
      <c r="S28">
        <f t="shared" si="16"/>
        <v>0</v>
      </c>
      <c r="T28">
        <f t="shared" si="16"/>
        <v>0</v>
      </c>
      <c r="U28">
        <f t="shared" si="16"/>
        <v>0</v>
      </c>
      <c r="V28">
        <f t="shared" si="16"/>
        <v>0</v>
      </c>
      <c r="W28">
        <f t="shared" si="16"/>
        <v>0</v>
      </c>
      <c r="X28">
        <f t="shared" si="16"/>
        <v>0</v>
      </c>
      <c r="Y28">
        <f t="shared" si="16"/>
        <v>0</v>
      </c>
      <c r="Z28">
        <f t="shared" si="16"/>
        <v>0</v>
      </c>
      <c r="AA28">
        <f t="shared" si="16"/>
        <v>0</v>
      </c>
      <c r="AB28">
        <f t="shared" si="16"/>
        <v>0</v>
      </c>
      <c r="AC28">
        <f t="shared" si="16"/>
        <v>0</v>
      </c>
      <c r="AD28">
        <f t="shared" si="15"/>
        <v>0</v>
      </c>
      <c r="AE28">
        <f t="shared" si="15"/>
        <v>0</v>
      </c>
      <c r="AF28">
        <f t="shared" si="15"/>
        <v>0</v>
      </c>
      <c r="AG28">
        <f t="shared" si="15"/>
        <v>0</v>
      </c>
      <c r="AH28">
        <f t="shared" si="15"/>
        <v>0</v>
      </c>
      <c r="AI28">
        <f t="shared" si="15"/>
        <v>0</v>
      </c>
      <c r="AJ28">
        <f t="shared" si="15"/>
        <v>0</v>
      </c>
      <c r="AK28">
        <f t="shared" si="15"/>
        <v>0</v>
      </c>
      <c r="AL28">
        <f t="shared" si="15"/>
        <v>0</v>
      </c>
      <c r="AM28">
        <f t="shared" si="15"/>
        <v>0</v>
      </c>
    </row>
    <row r="29" spans="1:39" x14ac:dyDescent="0.35">
      <c r="A29" t="str">
        <f>'Techs-Fuels Updated'!D25</f>
        <v>ALTRDEXH00</v>
      </c>
      <c r="B29" s="17">
        <f>'Techs-Fuels Updated'!Z25</f>
        <v>0</v>
      </c>
      <c r="C29" s="1" t="str">
        <f t="shared" si="10"/>
        <v>ALTRDEXH00</v>
      </c>
      <c r="D29" s="17">
        <f t="shared" si="11"/>
        <v>0</v>
      </c>
      <c r="E29">
        <f t="shared" ref="E29:AC39" si="17">D29</f>
        <v>0</v>
      </c>
      <c r="F29">
        <f t="shared" si="17"/>
        <v>0</v>
      </c>
      <c r="G29">
        <f t="shared" si="17"/>
        <v>0</v>
      </c>
      <c r="H29">
        <f t="shared" si="17"/>
        <v>0</v>
      </c>
      <c r="I29">
        <f t="shared" si="17"/>
        <v>0</v>
      </c>
      <c r="J29">
        <f t="shared" si="17"/>
        <v>0</v>
      </c>
      <c r="K29">
        <f t="shared" si="17"/>
        <v>0</v>
      </c>
      <c r="L29">
        <f t="shared" si="17"/>
        <v>0</v>
      </c>
      <c r="M29">
        <f t="shared" si="17"/>
        <v>0</v>
      </c>
      <c r="N29">
        <f t="shared" si="17"/>
        <v>0</v>
      </c>
      <c r="O29">
        <f t="shared" si="17"/>
        <v>0</v>
      </c>
      <c r="P29">
        <f t="shared" si="17"/>
        <v>0</v>
      </c>
      <c r="Q29">
        <f t="shared" si="17"/>
        <v>0</v>
      </c>
      <c r="R29">
        <f t="shared" si="17"/>
        <v>0</v>
      </c>
      <c r="S29">
        <f t="shared" si="17"/>
        <v>0</v>
      </c>
      <c r="T29">
        <f t="shared" si="17"/>
        <v>0</v>
      </c>
      <c r="U29">
        <f t="shared" si="17"/>
        <v>0</v>
      </c>
      <c r="V29">
        <f t="shared" si="17"/>
        <v>0</v>
      </c>
      <c r="W29">
        <f t="shared" si="17"/>
        <v>0</v>
      </c>
      <c r="X29">
        <f t="shared" si="17"/>
        <v>0</v>
      </c>
      <c r="Y29">
        <f t="shared" si="17"/>
        <v>0</v>
      </c>
      <c r="Z29">
        <f t="shared" si="17"/>
        <v>0</v>
      </c>
      <c r="AA29">
        <f t="shared" si="17"/>
        <v>0</v>
      </c>
      <c r="AB29">
        <f t="shared" si="17"/>
        <v>0</v>
      </c>
      <c r="AC29">
        <f t="shared" si="17"/>
        <v>0</v>
      </c>
      <c r="AD29">
        <f t="shared" si="15"/>
        <v>0</v>
      </c>
      <c r="AE29">
        <f t="shared" si="15"/>
        <v>0</v>
      </c>
      <c r="AF29">
        <f t="shared" si="15"/>
        <v>0</v>
      </c>
      <c r="AG29">
        <f t="shared" si="15"/>
        <v>0</v>
      </c>
      <c r="AH29">
        <f t="shared" si="15"/>
        <v>0</v>
      </c>
      <c r="AI29">
        <f t="shared" si="15"/>
        <v>0</v>
      </c>
      <c r="AJ29">
        <f t="shared" si="15"/>
        <v>0</v>
      </c>
      <c r="AK29">
        <f t="shared" si="15"/>
        <v>0</v>
      </c>
      <c r="AL29">
        <f t="shared" si="15"/>
        <v>0</v>
      </c>
      <c r="AM29">
        <f t="shared" si="15"/>
        <v>0</v>
      </c>
    </row>
    <row r="30" spans="1:39" x14ac:dyDescent="0.35">
      <c r="A30" t="str">
        <f>'Techs-Fuels Updated'!D26</f>
        <v>ALTRDMKH00</v>
      </c>
      <c r="B30" s="17">
        <f>'Techs-Fuels Updated'!Z26</f>
        <v>0</v>
      </c>
      <c r="C30" s="1" t="str">
        <f t="shared" si="10"/>
        <v>ALTRDMKH00</v>
      </c>
      <c r="D30" s="17">
        <f t="shared" si="11"/>
        <v>0</v>
      </c>
      <c r="E30">
        <f t="shared" si="17"/>
        <v>0</v>
      </c>
      <c r="F30">
        <f t="shared" si="17"/>
        <v>0</v>
      </c>
      <c r="G30">
        <f t="shared" si="17"/>
        <v>0</v>
      </c>
      <c r="H30">
        <f t="shared" si="17"/>
        <v>0</v>
      </c>
      <c r="I30">
        <f t="shared" si="17"/>
        <v>0</v>
      </c>
      <c r="J30">
        <f t="shared" si="17"/>
        <v>0</v>
      </c>
      <c r="K30">
        <f t="shared" si="17"/>
        <v>0</v>
      </c>
      <c r="L30">
        <f t="shared" si="17"/>
        <v>0</v>
      </c>
      <c r="M30">
        <f t="shared" si="17"/>
        <v>0</v>
      </c>
      <c r="N30">
        <f t="shared" si="17"/>
        <v>0</v>
      </c>
      <c r="O30">
        <f t="shared" si="17"/>
        <v>0</v>
      </c>
      <c r="P30">
        <f t="shared" si="17"/>
        <v>0</v>
      </c>
      <c r="Q30">
        <f t="shared" si="17"/>
        <v>0</v>
      </c>
      <c r="R30">
        <f t="shared" si="17"/>
        <v>0</v>
      </c>
      <c r="S30">
        <f t="shared" si="17"/>
        <v>0</v>
      </c>
      <c r="T30">
        <f t="shared" si="17"/>
        <v>0</v>
      </c>
      <c r="U30">
        <f t="shared" si="17"/>
        <v>0</v>
      </c>
      <c r="V30">
        <f t="shared" si="17"/>
        <v>0</v>
      </c>
      <c r="W30">
        <f t="shared" si="17"/>
        <v>0</v>
      </c>
      <c r="X30">
        <f t="shared" si="17"/>
        <v>0</v>
      </c>
      <c r="Y30">
        <f t="shared" si="17"/>
        <v>0</v>
      </c>
      <c r="Z30">
        <f t="shared" si="17"/>
        <v>0</v>
      </c>
      <c r="AA30">
        <f t="shared" si="17"/>
        <v>0</v>
      </c>
      <c r="AB30">
        <f t="shared" si="17"/>
        <v>0</v>
      </c>
      <c r="AC30">
        <f t="shared" si="17"/>
        <v>0</v>
      </c>
      <c r="AD30">
        <f t="shared" si="15"/>
        <v>0</v>
      </c>
      <c r="AE30">
        <f t="shared" si="15"/>
        <v>0</v>
      </c>
      <c r="AF30">
        <f t="shared" si="15"/>
        <v>0</v>
      </c>
      <c r="AG30">
        <f t="shared" si="15"/>
        <v>0</v>
      </c>
      <c r="AH30">
        <f t="shared" si="15"/>
        <v>0</v>
      </c>
      <c r="AI30">
        <f t="shared" si="15"/>
        <v>0</v>
      </c>
      <c r="AJ30">
        <f t="shared" si="15"/>
        <v>0</v>
      </c>
      <c r="AK30">
        <f t="shared" si="15"/>
        <v>0</v>
      </c>
      <c r="AL30">
        <f t="shared" si="15"/>
        <v>0</v>
      </c>
      <c r="AM30">
        <f t="shared" si="15"/>
        <v>0</v>
      </c>
    </row>
    <row r="31" spans="1:39" x14ac:dyDescent="0.35">
      <c r="A31" t="str">
        <f>'Techs-Fuels Updated'!D27</f>
        <v>ALTRDMEH00</v>
      </c>
      <c r="B31" s="17">
        <f>'Techs-Fuels Updated'!Z27</f>
        <v>0</v>
      </c>
      <c r="C31" s="1" t="str">
        <f t="shared" si="10"/>
        <v>ALTRDMEH00</v>
      </c>
      <c r="D31" s="17">
        <f t="shared" si="11"/>
        <v>0</v>
      </c>
      <c r="E31">
        <f t="shared" si="17"/>
        <v>0</v>
      </c>
      <c r="F31">
        <f t="shared" si="17"/>
        <v>0</v>
      </c>
      <c r="G31">
        <f t="shared" si="17"/>
        <v>0</v>
      </c>
      <c r="H31">
        <f t="shared" si="17"/>
        <v>0</v>
      </c>
      <c r="I31">
        <f t="shared" si="17"/>
        <v>0</v>
      </c>
      <c r="J31">
        <f t="shared" si="17"/>
        <v>0</v>
      </c>
      <c r="K31">
        <f t="shared" si="17"/>
        <v>0</v>
      </c>
      <c r="L31">
        <f t="shared" si="17"/>
        <v>0</v>
      </c>
      <c r="M31">
        <f t="shared" si="17"/>
        <v>0</v>
      </c>
      <c r="N31">
        <f t="shared" si="17"/>
        <v>0</v>
      </c>
      <c r="O31">
        <f t="shared" si="17"/>
        <v>0</v>
      </c>
      <c r="P31">
        <f t="shared" si="17"/>
        <v>0</v>
      </c>
      <c r="Q31">
        <f t="shared" si="17"/>
        <v>0</v>
      </c>
      <c r="R31">
        <f t="shared" si="17"/>
        <v>0</v>
      </c>
      <c r="S31">
        <f t="shared" si="17"/>
        <v>0</v>
      </c>
      <c r="T31">
        <f t="shared" si="17"/>
        <v>0</v>
      </c>
      <c r="U31">
        <f t="shared" si="17"/>
        <v>0</v>
      </c>
      <c r="V31">
        <f t="shared" si="17"/>
        <v>0</v>
      </c>
      <c r="W31">
        <f t="shared" si="17"/>
        <v>0</v>
      </c>
      <c r="X31">
        <f t="shared" si="17"/>
        <v>0</v>
      </c>
      <c r="Y31">
        <f t="shared" si="17"/>
        <v>0</v>
      </c>
      <c r="Z31">
        <f t="shared" si="17"/>
        <v>0</v>
      </c>
      <c r="AA31">
        <f t="shared" si="17"/>
        <v>0</v>
      </c>
      <c r="AB31">
        <f t="shared" si="17"/>
        <v>0</v>
      </c>
      <c r="AC31">
        <f t="shared" si="17"/>
        <v>0</v>
      </c>
      <c r="AD31">
        <f t="shared" si="15"/>
        <v>0</v>
      </c>
      <c r="AE31">
        <f t="shared" si="15"/>
        <v>0</v>
      </c>
      <c r="AF31">
        <f t="shared" si="15"/>
        <v>0</v>
      </c>
      <c r="AG31">
        <f t="shared" si="15"/>
        <v>0</v>
      </c>
      <c r="AH31">
        <f t="shared" si="15"/>
        <v>0</v>
      </c>
      <c r="AI31">
        <f t="shared" si="15"/>
        <v>0</v>
      </c>
      <c r="AJ31">
        <f t="shared" si="15"/>
        <v>0</v>
      </c>
      <c r="AK31">
        <f t="shared" si="15"/>
        <v>0</v>
      </c>
      <c r="AL31">
        <f t="shared" si="15"/>
        <v>0</v>
      </c>
      <c r="AM31">
        <f t="shared" si="15"/>
        <v>0</v>
      </c>
    </row>
    <row r="32" spans="1:39" x14ac:dyDescent="0.35">
      <c r="A32" t="str">
        <f>'Techs-Fuels Updated'!D28</f>
        <v>ALTRDXKH00</v>
      </c>
      <c r="B32" s="17">
        <f>'Techs-Fuels Updated'!Z28</f>
        <v>0</v>
      </c>
      <c r="C32" s="1" t="str">
        <f t="shared" si="10"/>
        <v>ALTRDXKH00</v>
      </c>
      <c r="D32" s="17">
        <f t="shared" si="11"/>
        <v>0</v>
      </c>
      <c r="E32">
        <f t="shared" si="17"/>
        <v>0</v>
      </c>
      <c r="F32">
        <f t="shared" si="17"/>
        <v>0</v>
      </c>
      <c r="G32">
        <f t="shared" si="17"/>
        <v>0</v>
      </c>
      <c r="H32">
        <f t="shared" si="17"/>
        <v>0</v>
      </c>
      <c r="I32">
        <f t="shared" si="17"/>
        <v>0</v>
      </c>
      <c r="J32">
        <f t="shared" si="17"/>
        <v>0</v>
      </c>
      <c r="K32">
        <f t="shared" si="17"/>
        <v>0</v>
      </c>
      <c r="L32">
        <f t="shared" si="17"/>
        <v>0</v>
      </c>
      <c r="M32">
        <f t="shared" si="17"/>
        <v>0</v>
      </c>
      <c r="N32">
        <f t="shared" si="17"/>
        <v>0</v>
      </c>
      <c r="O32">
        <f t="shared" si="17"/>
        <v>0</v>
      </c>
      <c r="P32">
        <f t="shared" si="17"/>
        <v>0</v>
      </c>
      <c r="Q32">
        <f t="shared" si="17"/>
        <v>0</v>
      </c>
      <c r="R32">
        <f t="shared" si="17"/>
        <v>0</v>
      </c>
      <c r="S32">
        <f t="shared" si="17"/>
        <v>0</v>
      </c>
      <c r="T32">
        <f t="shared" si="17"/>
        <v>0</v>
      </c>
      <c r="U32">
        <f t="shared" si="17"/>
        <v>0</v>
      </c>
      <c r="V32">
        <f t="shared" si="17"/>
        <v>0</v>
      </c>
      <c r="W32">
        <f t="shared" si="17"/>
        <v>0</v>
      </c>
      <c r="X32">
        <f t="shared" si="17"/>
        <v>0</v>
      </c>
      <c r="Y32">
        <f t="shared" si="17"/>
        <v>0</v>
      </c>
      <c r="Z32">
        <f t="shared" si="17"/>
        <v>0</v>
      </c>
      <c r="AA32">
        <f t="shared" si="17"/>
        <v>0</v>
      </c>
      <c r="AB32">
        <f t="shared" si="17"/>
        <v>0</v>
      </c>
      <c r="AC32">
        <f t="shared" si="17"/>
        <v>0</v>
      </c>
      <c r="AD32">
        <f t="shared" si="15"/>
        <v>0</v>
      </c>
      <c r="AE32">
        <f t="shared" si="15"/>
        <v>0</v>
      </c>
      <c r="AF32">
        <f t="shared" si="15"/>
        <v>0</v>
      </c>
      <c r="AG32">
        <f t="shared" si="15"/>
        <v>0</v>
      </c>
      <c r="AH32">
        <f t="shared" si="15"/>
        <v>0</v>
      </c>
      <c r="AI32">
        <f t="shared" si="15"/>
        <v>0</v>
      </c>
      <c r="AJ32">
        <f t="shared" si="15"/>
        <v>0</v>
      </c>
      <c r="AK32">
        <f t="shared" si="15"/>
        <v>0</v>
      </c>
      <c r="AL32">
        <f t="shared" si="15"/>
        <v>0</v>
      </c>
      <c r="AM32">
        <f t="shared" si="15"/>
        <v>0</v>
      </c>
    </row>
    <row r="33" spans="1:39" x14ac:dyDescent="0.35">
      <c r="A33" t="str">
        <f>'Techs-Fuels Updated'!D29</f>
        <v>ALTRDGRH00</v>
      </c>
      <c r="B33" s="17">
        <f>'Techs-Fuels Updated'!Z29</f>
        <v>0</v>
      </c>
      <c r="C33" s="1" t="str">
        <f t="shared" si="10"/>
        <v>ALTRDGRH00</v>
      </c>
      <c r="D33" s="17">
        <f t="shared" si="11"/>
        <v>0</v>
      </c>
      <c r="E33">
        <f t="shared" si="17"/>
        <v>0</v>
      </c>
      <c r="F33">
        <f t="shared" si="17"/>
        <v>0</v>
      </c>
      <c r="G33">
        <f t="shared" si="17"/>
        <v>0</v>
      </c>
      <c r="H33">
        <f t="shared" si="17"/>
        <v>0</v>
      </c>
      <c r="I33">
        <f t="shared" si="17"/>
        <v>0</v>
      </c>
      <c r="J33">
        <f t="shared" si="17"/>
        <v>0</v>
      </c>
      <c r="K33">
        <f t="shared" si="17"/>
        <v>0</v>
      </c>
      <c r="L33">
        <f t="shared" si="17"/>
        <v>0</v>
      </c>
      <c r="M33">
        <f t="shared" si="17"/>
        <v>0</v>
      </c>
      <c r="N33">
        <f t="shared" si="17"/>
        <v>0</v>
      </c>
      <c r="O33">
        <f t="shared" si="17"/>
        <v>0</v>
      </c>
      <c r="P33">
        <f t="shared" si="17"/>
        <v>0</v>
      </c>
      <c r="Q33">
        <f t="shared" si="17"/>
        <v>0</v>
      </c>
      <c r="R33">
        <f t="shared" si="17"/>
        <v>0</v>
      </c>
      <c r="S33">
        <f t="shared" si="17"/>
        <v>0</v>
      </c>
      <c r="T33">
        <f t="shared" si="17"/>
        <v>0</v>
      </c>
      <c r="U33">
        <f t="shared" si="17"/>
        <v>0</v>
      </c>
      <c r="V33">
        <f t="shared" si="17"/>
        <v>0</v>
      </c>
      <c r="W33">
        <f t="shared" si="17"/>
        <v>0</v>
      </c>
      <c r="X33">
        <f t="shared" si="17"/>
        <v>0</v>
      </c>
      <c r="Y33">
        <f t="shared" si="17"/>
        <v>0</v>
      </c>
      <c r="Z33">
        <f t="shared" si="17"/>
        <v>0</v>
      </c>
      <c r="AA33">
        <f t="shared" si="17"/>
        <v>0</v>
      </c>
      <c r="AB33">
        <f t="shared" si="17"/>
        <v>0</v>
      </c>
      <c r="AC33">
        <f t="shared" si="17"/>
        <v>0</v>
      </c>
      <c r="AD33">
        <f t="shared" si="15"/>
        <v>0</v>
      </c>
      <c r="AE33">
        <f t="shared" si="15"/>
        <v>0</v>
      </c>
      <c r="AF33">
        <f t="shared" si="15"/>
        <v>0</v>
      </c>
      <c r="AG33">
        <f t="shared" si="15"/>
        <v>0</v>
      </c>
      <c r="AH33">
        <f t="shared" si="15"/>
        <v>0</v>
      </c>
      <c r="AI33">
        <f t="shared" si="15"/>
        <v>0</v>
      </c>
      <c r="AJ33">
        <f t="shared" si="15"/>
        <v>0</v>
      </c>
      <c r="AK33">
        <f t="shared" si="15"/>
        <v>0</v>
      </c>
      <c r="AL33">
        <f t="shared" si="15"/>
        <v>0</v>
      </c>
      <c r="AM33">
        <f t="shared" si="15"/>
        <v>0</v>
      </c>
    </row>
    <row r="34" spans="1:39" x14ac:dyDescent="0.35">
      <c r="A34" t="str">
        <f>'Techs-Fuels Updated'!D30</f>
        <v>GRTRDALH00</v>
      </c>
      <c r="B34" s="17">
        <f>'Techs-Fuels Updated'!Z30</f>
        <v>0</v>
      </c>
      <c r="C34" s="1" t="str">
        <f t="shared" si="10"/>
        <v>GRTRDALH00</v>
      </c>
      <c r="D34" s="17">
        <f t="shared" si="11"/>
        <v>0</v>
      </c>
      <c r="E34">
        <f t="shared" si="17"/>
        <v>0</v>
      </c>
      <c r="F34">
        <f t="shared" si="17"/>
        <v>0</v>
      </c>
      <c r="G34">
        <f t="shared" si="17"/>
        <v>0</v>
      </c>
      <c r="H34">
        <f t="shared" si="17"/>
        <v>0</v>
      </c>
      <c r="I34">
        <f t="shared" si="17"/>
        <v>0</v>
      </c>
      <c r="J34">
        <f t="shared" si="17"/>
        <v>0</v>
      </c>
      <c r="K34">
        <f t="shared" si="17"/>
        <v>0</v>
      </c>
      <c r="L34">
        <f t="shared" si="17"/>
        <v>0</v>
      </c>
      <c r="M34">
        <f t="shared" si="17"/>
        <v>0</v>
      </c>
      <c r="N34">
        <f t="shared" si="17"/>
        <v>0</v>
      </c>
      <c r="O34">
        <f t="shared" si="17"/>
        <v>0</v>
      </c>
      <c r="P34">
        <f t="shared" si="17"/>
        <v>0</v>
      </c>
      <c r="Q34">
        <f t="shared" si="17"/>
        <v>0</v>
      </c>
      <c r="R34">
        <f t="shared" si="17"/>
        <v>0</v>
      </c>
      <c r="S34">
        <f t="shared" si="17"/>
        <v>0</v>
      </c>
      <c r="T34">
        <f t="shared" si="17"/>
        <v>0</v>
      </c>
      <c r="U34">
        <f t="shared" si="17"/>
        <v>0</v>
      </c>
      <c r="V34">
        <f t="shared" si="17"/>
        <v>0</v>
      </c>
      <c r="W34">
        <f t="shared" si="17"/>
        <v>0</v>
      </c>
      <c r="X34">
        <f t="shared" si="17"/>
        <v>0</v>
      </c>
      <c r="Y34">
        <f t="shared" si="17"/>
        <v>0</v>
      </c>
      <c r="Z34">
        <f t="shared" si="17"/>
        <v>0</v>
      </c>
      <c r="AA34">
        <f t="shared" si="17"/>
        <v>0</v>
      </c>
      <c r="AB34">
        <f t="shared" si="17"/>
        <v>0</v>
      </c>
      <c r="AC34">
        <f t="shared" si="17"/>
        <v>0</v>
      </c>
      <c r="AD34">
        <f t="shared" si="15"/>
        <v>0</v>
      </c>
      <c r="AE34">
        <f t="shared" si="15"/>
        <v>0</v>
      </c>
      <c r="AF34">
        <f t="shared" si="15"/>
        <v>0</v>
      </c>
      <c r="AG34">
        <f t="shared" si="15"/>
        <v>0</v>
      </c>
      <c r="AH34">
        <f t="shared" si="15"/>
        <v>0</v>
      </c>
      <c r="AI34">
        <f t="shared" si="15"/>
        <v>0</v>
      </c>
      <c r="AJ34">
        <f t="shared" si="15"/>
        <v>0</v>
      </c>
      <c r="AK34">
        <f t="shared" si="15"/>
        <v>0</v>
      </c>
      <c r="AL34">
        <f t="shared" si="15"/>
        <v>0</v>
      </c>
      <c r="AM34">
        <f t="shared" si="15"/>
        <v>0</v>
      </c>
    </row>
    <row r="35" spans="1:39" x14ac:dyDescent="0.35">
      <c r="A35" t="str">
        <f>'Techs-Fuels Updated'!D31</f>
        <v>MKPELBS000</v>
      </c>
      <c r="B35" s="17">
        <f>'Techs-Fuels Updated'!Z31</f>
        <v>9999</v>
      </c>
      <c r="C35" s="1" t="str">
        <f t="shared" si="10"/>
        <v>MKPELBS000</v>
      </c>
      <c r="D35" s="17">
        <f t="shared" si="11"/>
        <v>9999</v>
      </c>
      <c r="E35">
        <f t="shared" si="17"/>
        <v>9999</v>
      </c>
      <c r="F35">
        <f t="shared" si="17"/>
        <v>9999</v>
      </c>
      <c r="G35">
        <f t="shared" si="17"/>
        <v>9999</v>
      </c>
      <c r="H35">
        <f t="shared" si="17"/>
        <v>9999</v>
      </c>
      <c r="I35">
        <f t="shared" si="17"/>
        <v>9999</v>
      </c>
      <c r="J35">
        <f t="shared" si="17"/>
        <v>9999</v>
      </c>
      <c r="K35">
        <f t="shared" si="17"/>
        <v>9999</v>
      </c>
      <c r="L35">
        <f t="shared" si="17"/>
        <v>9999</v>
      </c>
      <c r="M35">
        <f t="shared" si="17"/>
        <v>9999</v>
      </c>
      <c r="N35">
        <f t="shared" si="17"/>
        <v>9999</v>
      </c>
      <c r="O35">
        <f t="shared" si="17"/>
        <v>9999</v>
      </c>
      <c r="P35">
        <f t="shared" si="17"/>
        <v>9999</v>
      </c>
      <c r="Q35">
        <f t="shared" si="17"/>
        <v>9999</v>
      </c>
      <c r="R35">
        <f t="shared" si="17"/>
        <v>9999</v>
      </c>
      <c r="S35">
        <f t="shared" si="17"/>
        <v>9999</v>
      </c>
      <c r="T35">
        <f t="shared" si="17"/>
        <v>9999</v>
      </c>
      <c r="U35">
        <f t="shared" si="17"/>
        <v>9999</v>
      </c>
      <c r="V35">
        <f t="shared" si="17"/>
        <v>9999</v>
      </c>
      <c r="W35">
        <f t="shared" si="17"/>
        <v>9999</v>
      </c>
      <c r="X35">
        <f t="shared" si="17"/>
        <v>9999</v>
      </c>
      <c r="Y35">
        <f t="shared" si="17"/>
        <v>9999</v>
      </c>
      <c r="Z35">
        <f t="shared" si="17"/>
        <v>9999</v>
      </c>
      <c r="AA35">
        <f t="shared" si="17"/>
        <v>9999</v>
      </c>
      <c r="AB35">
        <f t="shared" si="17"/>
        <v>9999</v>
      </c>
      <c r="AC35">
        <f t="shared" si="17"/>
        <v>9999</v>
      </c>
      <c r="AD35">
        <f t="shared" si="15"/>
        <v>9999</v>
      </c>
      <c r="AE35">
        <f t="shared" si="15"/>
        <v>9999</v>
      </c>
      <c r="AF35">
        <f t="shared" si="15"/>
        <v>9999</v>
      </c>
      <c r="AG35">
        <f t="shared" si="15"/>
        <v>9999</v>
      </c>
      <c r="AH35">
        <f t="shared" si="15"/>
        <v>9999</v>
      </c>
      <c r="AI35">
        <f t="shared" si="15"/>
        <v>9999</v>
      </c>
      <c r="AJ35">
        <f t="shared" si="15"/>
        <v>9999</v>
      </c>
      <c r="AK35">
        <f t="shared" si="15"/>
        <v>9999</v>
      </c>
      <c r="AL35">
        <f t="shared" si="15"/>
        <v>9999</v>
      </c>
      <c r="AM35">
        <f t="shared" si="15"/>
        <v>9999</v>
      </c>
    </row>
    <row r="36" spans="1:39" x14ac:dyDescent="0.35">
      <c r="A36" t="str">
        <f>'Techs-Fuels Updated'!D32</f>
        <v>MKRCODM000</v>
      </c>
      <c r="B36" s="17">
        <f>'Techs-Fuels Updated'!Z32</f>
        <v>0</v>
      </c>
      <c r="C36" s="1" t="str">
        <f t="shared" si="10"/>
        <v>MKRCODM000</v>
      </c>
      <c r="D36" s="17">
        <f t="shared" si="11"/>
        <v>0</v>
      </c>
      <c r="E36">
        <f t="shared" si="17"/>
        <v>0</v>
      </c>
      <c r="F36">
        <f t="shared" si="17"/>
        <v>0</v>
      </c>
      <c r="G36">
        <f t="shared" si="17"/>
        <v>0</v>
      </c>
      <c r="H36">
        <f t="shared" si="17"/>
        <v>0</v>
      </c>
      <c r="I36">
        <f t="shared" si="17"/>
        <v>0</v>
      </c>
      <c r="J36">
        <f t="shared" si="17"/>
        <v>0</v>
      </c>
      <c r="K36">
        <f t="shared" si="17"/>
        <v>0</v>
      </c>
      <c r="L36">
        <f t="shared" si="17"/>
        <v>0</v>
      </c>
      <c r="M36">
        <f t="shared" si="17"/>
        <v>0</v>
      </c>
      <c r="N36">
        <f t="shared" si="17"/>
        <v>0</v>
      </c>
      <c r="O36">
        <f t="shared" si="17"/>
        <v>0</v>
      </c>
      <c r="P36">
        <f t="shared" si="17"/>
        <v>0</v>
      </c>
      <c r="Q36">
        <f t="shared" si="17"/>
        <v>0</v>
      </c>
      <c r="R36">
        <f t="shared" si="17"/>
        <v>0</v>
      </c>
      <c r="S36">
        <f t="shared" si="17"/>
        <v>0</v>
      </c>
      <c r="T36">
        <f t="shared" si="17"/>
        <v>0</v>
      </c>
      <c r="U36">
        <f t="shared" si="17"/>
        <v>0</v>
      </c>
      <c r="V36">
        <f t="shared" si="17"/>
        <v>0</v>
      </c>
      <c r="W36">
        <f t="shared" si="17"/>
        <v>0</v>
      </c>
      <c r="X36">
        <f t="shared" si="17"/>
        <v>0</v>
      </c>
      <c r="Y36">
        <f t="shared" si="17"/>
        <v>0</v>
      </c>
      <c r="Z36">
        <f t="shared" si="17"/>
        <v>0</v>
      </c>
      <c r="AA36">
        <f t="shared" si="17"/>
        <v>0</v>
      </c>
      <c r="AB36">
        <f t="shared" si="17"/>
        <v>0</v>
      </c>
      <c r="AC36">
        <f t="shared" si="17"/>
        <v>0</v>
      </c>
      <c r="AD36">
        <f t="shared" si="15"/>
        <v>0</v>
      </c>
      <c r="AE36">
        <f t="shared" si="15"/>
        <v>0</v>
      </c>
      <c r="AF36">
        <f t="shared" si="15"/>
        <v>0</v>
      </c>
      <c r="AG36">
        <f t="shared" si="15"/>
        <v>0</v>
      </c>
      <c r="AH36">
        <f t="shared" si="15"/>
        <v>0</v>
      </c>
      <c r="AI36">
        <f t="shared" si="15"/>
        <v>0</v>
      </c>
      <c r="AJ36">
        <f t="shared" si="15"/>
        <v>0</v>
      </c>
      <c r="AK36">
        <f t="shared" si="15"/>
        <v>0</v>
      </c>
      <c r="AL36">
        <f t="shared" si="15"/>
        <v>0</v>
      </c>
      <c r="AM36">
        <f t="shared" si="15"/>
        <v>0</v>
      </c>
    </row>
    <row r="37" spans="1:39" x14ac:dyDescent="0.35">
      <c r="A37" t="str">
        <f>'Techs-Fuels Updated'!D33</f>
        <v>MKRCOIM000</v>
      </c>
      <c r="B37" s="17">
        <f>'Techs-Fuels Updated'!Z33</f>
        <v>0</v>
      </c>
      <c r="C37" s="1" t="str">
        <f t="shared" si="10"/>
        <v>MKRCOIM000</v>
      </c>
      <c r="D37" s="17">
        <f t="shared" si="11"/>
        <v>0</v>
      </c>
      <c r="E37">
        <f t="shared" si="17"/>
        <v>0</v>
      </c>
      <c r="F37">
        <f t="shared" si="17"/>
        <v>0</v>
      </c>
      <c r="G37">
        <f t="shared" si="17"/>
        <v>0</v>
      </c>
      <c r="H37">
        <f t="shared" si="17"/>
        <v>0</v>
      </c>
      <c r="I37">
        <f t="shared" si="17"/>
        <v>0</v>
      </c>
      <c r="J37">
        <f t="shared" si="17"/>
        <v>0</v>
      </c>
      <c r="K37">
        <f t="shared" si="17"/>
        <v>0</v>
      </c>
      <c r="L37">
        <f t="shared" si="17"/>
        <v>0</v>
      </c>
      <c r="M37">
        <f t="shared" si="17"/>
        <v>0</v>
      </c>
      <c r="N37">
        <f t="shared" si="17"/>
        <v>0</v>
      </c>
      <c r="O37">
        <f t="shared" si="17"/>
        <v>0</v>
      </c>
      <c r="P37">
        <f t="shared" si="17"/>
        <v>0</v>
      </c>
      <c r="Q37">
        <f t="shared" si="17"/>
        <v>0</v>
      </c>
      <c r="R37">
        <f t="shared" si="17"/>
        <v>0</v>
      </c>
      <c r="S37">
        <f t="shared" si="17"/>
        <v>0</v>
      </c>
      <c r="T37">
        <f t="shared" si="17"/>
        <v>0</v>
      </c>
      <c r="U37">
        <f t="shared" si="17"/>
        <v>0</v>
      </c>
      <c r="V37">
        <f t="shared" si="17"/>
        <v>0</v>
      </c>
      <c r="W37">
        <f t="shared" si="17"/>
        <v>0</v>
      </c>
      <c r="X37">
        <f t="shared" si="17"/>
        <v>0</v>
      </c>
      <c r="Y37">
        <f t="shared" si="17"/>
        <v>0</v>
      </c>
      <c r="Z37">
        <f t="shared" si="17"/>
        <v>0</v>
      </c>
      <c r="AA37">
        <f t="shared" si="17"/>
        <v>0</v>
      </c>
      <c r="AB37">
        <f t="shared" si="17"/>
        <v>0</v>
      </c>
      <c r="AC37">
        <f t="shared" si="17"/>
        <v>0</v>
      </c>
      <c r="AD37">
        <f t="shared" si="15"/>
        <v>0</v>
      </c>
      <c r="AE37">
        <f t="shared" si="15"/>
        <v>0</v>
      </c>
      <c r="AF37">
        <f t="shared" si="15"/>
        <v>0</v>
      </c>
      <c r="AG37">
        <f t="shared" si="15"/>
        <v>0</v>
      </c>
      <c r="AH37">
        <f t="shared" si="15"/>
        <v>0</v>
      </c>
      <c r="AI37">
        <f t="shared" si="15"/>
        <v>0</v>
      </c>
      <c r="AJ37">
        <f t="shared" si="15"/>
        <v>0</v>
      </c>
      <c r="AK37">
        <f t="shared" si="15"/>
        <v>0</v>
      </c>
      <c r="AL37">
        <f t="shared" si="15"/>
        <v>0</v>
      </c>
      <c r="AM37">
        <f t="shared" si="15"/>
        <v>0</v>
      </c>
    </row>
    <row r="38" spans="1:39" x14ac:dyDescent="0.35">
      <c r="A38" t="str">
        <f>'Techs-Fuels Updated'!D34</f>
        <v>MKRHFIM000</v>
      </c>
      <c r="B38" s="17">
        <f>'Techs-Fuels Updated'!Z34</f>
        <v>0</v>
      </c>
      <c r="C38" s="1" t="str">
        <f t="shared" si="10"/>
        <v>MKRHFIM000</v>
      </c>
      <c r="D38" s="17">
        <f t="shared" si="11"/>
        <v>0</v>
      </c>
      <c r="E38">
        <f t="shared" si="17"/>
        <v>0</v>
      </c>
      <c r="F38">
        <f t="shared" si="17"/>
        <v>0</v>
      </c>
      <c r="G38">
        <f t="shared" si="17"/>
        <v>0</v>
      </c>
      <c r="H38">
        <f t="shared" si="17"/>
        <v>0</v>
      </c>
      <c r="I38">
        <f t="shared" si="17"/>
        <v>0</v>
      </c>
      <c r="J38">
        <f t="shared" si="17"/>
        <v>0</v>
      </c>
      <c r="K38">
        <f t="shared" si="17"/>
        <v>0</v>
      </c>
      <c r="L38">
        <f t="shared" si="17"/>
        <v>0</v>
      </c>
      <c r="M38">
        <f t="shared" si="17"/>
        <v>0</v>
      </c>
      <c r="N38">
        <f t="shared" si="17"/>
        <v>0</v>
      </c>
      <c r="O38">
        <f t="shared" si="17"/>
        <v>0</v>
      </c>
      <c r="P38">
        <f t="shared" si="17"/>
        <v>0</v>
      </c>
      <c r="Q38">
        <f t="shared" si="17"/>
        <v>0</v>
      </c>
      <c r="R38">
        <f t="shared" si="17"/>
        <v>0</v>
      </c>
      <c r="S38">
        <f t="shared" si="17"/>
        <v>0</v>
      </c>
      <c r="T38">
        <f t="shared" si="17"/>
        <v>0</v>
      </c>
      <c r="U38">
        <f t="shared" si="17"/>
        <v>0</v>
      </c>
      <c r="V38">
        <f t="shared" si="17"/>
        <v>0</v>
      </c>
      <c r="W38">
        <f t="shared" si="17"/>
        <v>0</v>
      </c>
      <c r="X38">
        <f t="shared" si="17"/>
        <v>0</v>
      </c>
      <c r="Y38">
        <f t="shared" si="17"/>
        <v>0</v>
      </c>
      <c r="Z38">
        <f t="shared" si="17"/>
        <v>0</v>
      </c>
      <c r="AA38">
        <f t="shared" si="17"/>
        <v>0</v>
      </c>
      <c r="AB38">
        <f t="shared" si="17"/>
        <v>0</v>
      </c>
      <c r="AC38">
        <f t="shared" si="17"/>
        <v>0</v>
      </c>
      <c r="AD38">
        <f t="shared" ref="AD38:AM53" si="18">AC38</f>
        <v>0</v>
      </c>
      <c r="AE38">
        <f t="shared" si="18"/>
        <v>0</v>
      </c>
      <c r="AF38">
        <f t="shared" si="18"/>
        <v>0</v>
      </c>
      <c r="AG38">
        <f t="shared" si="18"/>
        <v>0</v>
      </c>
      <c r="AH38">
        <f t="shared" si="18"/>
        <v>0</v>
      </c>
      <c r="AI38">
        <f t="shared" si="18"/>
        <v>0</v>
      </c>
      <c r="AJ38">
        <f t="shared" si="18"/>
        <v>0</v>
      </c>
      <c r="AK38">
        <f t="shared" si="18"/>
        <v>0</v>
      </c>
      <c r="AL38">
        <f t="shared" si="18"/>
        <v>0</v>
      </c>
      <c r="AM38">
        <f t="shared" si="18"/>
        <v>0</v>
      </c>
    </row>
    <row r="39" spans="1:39" x14ac:dyDescent="0.35">
      <c r="A39" t="str">
        <f>'Techs-Fuels Updated'!D35</f>
        <v>MKRNGIM000</v>
      </c>
      <c r="B39" s="17">
        <f>'Techs-Fuels Updated'!Z35</f>
        <v>0</v>
      </c>
      <c r="C39" s="1" t="str">
        <f t="shared" si="10"/>
        <v>MKRNGIM000</v>
      </c>
      <c r="D39" s="17">
        <f t="shared" ref="D39:D70" si="19">B39</f>
        <v>0</v>
      </c>
      <c r="E39">
        <f t="shared" si="17"/>
        <v>0</v>
      </c>
      <c r="F39">
        <f t="shared" si="17"/>
        <v>0</v>
      </c>
      <c r="G39">
        <f t="shared" si="17"/>
        <v>0</v>
      </c>
      <c r="H39">
        <f t="shared" si="17"/>
        <v>0</v>
      </c>
      <c r="I39">
        <f t="shared" si="17"/>
        <v>0</v>
      </c>
      <c r="J39">
        <f t="shared" ref="J39:AC39" si="20">I39</f>
        <v>0</v>
      </c>
      <c r="K39">
        <f t="shared" si="20"/>
        <v>0</v>
      </c>
      <c r="L39">
        <f t="shared" si="20"/>
        <v>0</v>
      </c>
      <c r="M39">
        <f t="shared" si="20"/>
        <v>0</v>
      </c>
      <c r="N39">
        <f t="shared" si="20"/>
        <v>0</v>
      </c>
      <c r="O39">
        <f t="shared" si="20"/>
        <v>0</v>
      </c>
      <c r="P39">
        <f t="shared" si="20"/>
        <v>0</v>
      </c>
      <c r="Q39">
        <f t="shared" si="20"/>
        <v>0</v>
      </c>
      <c r="R39">
        <f t="shared" si="20"/>
        <v>0</v>
      </c>
      <c r="S39">
        <f t="shared" si="20"/>
        <v>0</v>
      </c>
      <c r="T39">
        <f t="shared" si="20"/>
        <v>0</v>
      </c>
      <c r="U39">
        <f t="shared" si="20"/>
        <v>0</v>
      </c>
      <c r="V39">
        <f t="shared" si="20"/>
        <v>0</v>
      </c>
      <c r="W39">
        <f t="shared" si="20"/>
        <v>0</v>
      </c>
      <c r="X39">
        <f t="shared" si="20"/>
        <v>0</v>
      </c>
      <c r="Y39">
        <f t="shared" si="20"/>
        <v>0</v>
      </c>
      <c r="Z39">
        <f t="shared" si="20"/>
        <v>0</v>
      </c>
      <c r="AA39">
        <f t="shared" si="20"/>
        <v>0</v>
      </c>
      <c r="AB39">
        <f t="shared" si="20"/>
        <v>0</v>
      </c>
      <c r="AC39">
        <f t="shared" si="20"/>
        <v>0</v>
      </c>
      <c r="AD39">
        <f t="shared" si="18"/>
        <v>0</v>
      </c>
      <c r="AE39">
        <f t="shared" si="18"/>
        <v>0</v>
      </c>
      <c r="AF39">
        <f t="shared" si="18"/>
        <v>0</v>
      </c>
      <c r="AG39">
        <f t="shared" si="18"/>
        <v>0</v>
      </c>
      <c r="AH39">
        <f t="shared" si="18"/>
        <v>0</v>
      </c>
      <c r="AI39">
        <f t="shared" si="18"/>
        <v>0</v>
      </c>
      <c r="AJ39">
        <f t="shared" si="18"/>
        <v>0</v>
      </c>
      <c r="AK39">
        <f t="shared" si="18"/>
        <v>0</v>
      </c>
      <c r="AL39">
        <f t="shared" si="18"/>
        <v>0</v>
      </c>
      <c r="AM39">
        <f t="shared" si="18"/>
        <v>0</v>
      </c>
    </row>
    <row r="40" spans="1:39" x14ac:dyDescent="0.35">
      <c r="A40" t="str">
        <f>'Techs-Fuels Updated'!D36</f>
        <v>MKPCOSCHO0</v>
      </c>
      <c r="B40" s="17">
        <f>'Techs-Fuels Updated'!Z36</f>
        <v>29</v>
      </c>
      <c r="C40" s="1" t="str">
        <f t="shared" si="10"/>
        <v>MKPCOSCHO0</v>
      </c>
      <c r="D40" s="17">
        <f t="shared" si="19"/>
        <v>29</v>
      </c>
      <c r="E40">
        <f t="shared" ref="E40:AC50" si="21">D40</f>
        <v>29</v>
      </c>
      <c r="F40">
        <f t="shared" si="21"/>
        <v>29</v>
      </c>
      <c r="G40">
        <f t="shared" si="21"/>
        <v>29</v>
      </c>
      <c r="H40">
        <f t="shared" si="21"/>
        <v>29</v>
      </c>
      <c r="I40">
        <f t="shared" si="21"/>
        <v>29</v>
      </c>
      <c r="J40">
        <f t="shared" si="21"/>
        <v>29</v>
      </c>
      <c r="K40">
        <f t="shared" si="21"/>
        <v>29</v>
      </c>
      <c r="L40">
        <f t="shared" si="21"/>
        <v>29</v>
      </c>
      <c r="M40">
        <f t="shared" si="21"/>
        <v>29</v>
      </c>
      <c r="N40">
        <f t="shared" si="21"/>
        <v>29</v>
      </c>
      <c r="O40">
        <f t="shared" si="21"/>
        <v>29</v>
      </c>
      <c r="P40">
        <f t="shared" si="21"/>
        <v>29</v>
      </c>
      <c r="Q40">
        <f t="shared" si="21"/>
        <v>29</v>
      </c>
      <c r="R40">
        <f t="shared" si="21"/>
        <v>29</v>
      </c>
      <c r="S40">
        <f t="shared" si="21"/>
        <v>29</v>
      </c>
      <c r="T40">
        <f t="shared" si="21"/>
        <v>29</v>
      </c>
      <c r="U40">
        <f t="shared" si="21"/>
        <v>29</v>
      </c>
      <c r="V40">
        <f t="shared" si="21"/>
        <v>29</v>
      </c>
      <c r="W40">
        <f t="shared" si="21"/>
        <v>29</v>
      </c>
      <c r="X40">
        <f t="shared" si="21"/>
        <v>29</v>
      </c>
      <c r="Y40">
        <f t="shared" si="21"/>
        <v>29</v>
      </c>
      <c r="Z40">
        <f t="shared" si="21"/>
        <v>29</v>
      </c>
      <c r="AA40">
        <f t="shared" si="21"/>
        <v>29</v>
      </c>
      <c r="AB40">
        <f t="shared" si="21"/>
        <v>29</v>
      </c>
      <c r="AC40">
        <f t="shared" si="21"/>
        <v>29</v>
      </c>
      <c r="AD40">
        <f t="shared" si="18"/>
        <v>29</v>
      </c>
      <c r="AE40">
        <f t="shared" si="18"/>
        <v>29</v>
      </c>
      <c r="AF40">
        <f t="shared" si="18"/>
        <v>29</v>
      </c>
      <c r="AG40">
        <f t="shared" si="18"/>
        <v>29</v>
      </c>
      <c r="AH40">
        <f t="shared" si="18"/>
        <v>29</v>
      </c>
      <c r="AI40">
        <f t="shared" si="18"/>
        <v>29</v>
      </c>
      <c r="AJ40">
        <f t="shared" si="18"/>
        <v>29</v>
      </c>
      <c r="AK40">
        <f t="shared" si="18"/>
        <v>29</v>
      </c>
      <c r="AL40">
        <f t="shared" si="18"/>
        <v>29</v>
      </c>
      <c r="AM40">
        <f t="shared" si="18"/>
        <v>29</v>
      </c>
    </row>
    <row r="41" spans="1:39" x14ac:dyDescent="0.35">
      <c r="A41" t="str">
        <f>'Techs-Fuels Updated'!D37</f>
        <v>MKPCOSCNO0</v>
      </c>
      <c r="B41" s="17">
        <f>'Techs-Fuels Updated'!Z37</f>
        <v>29</v>
      </c>
      <c r="C41" s="1" t="str">
        <f t="shared" si="10"/>
        <v>MKPCOSCNO0</v>
      </c>
      <c r="D41" s="17">
        <f t="shared" si="19"/>
        <v>29</v>
      </c>
      <c r="E41">
        <f t="shared" si="21"/>
        <v>29</v>
      </c>
      <c r="F41">
        <f t="shared" si="21"/>
        <v>29</v>
      </c>
      <c r="G41">
        <f t="shared" si="21"/>
        <v>29</v>
      </c>
      <c r="H41">
        <f t="shared" si="21"/>
        <v>29</v>
      </c>
      <c r="I41">
        <f t="shared" si="21"/>
        <v>29</v>
      </c>
      <c r="J41">
        <f t="shared" si="21"/>
        <v>29</v>
      </c>
      <c r="K41">
        <f t="shared" si="21"/>
        <v>29</v>
      </c>
      <c r="L41">
        <f t="shared" si="21"/>
        <v>29</v>
      </c>
      <c r="M41">
        <f t="shared" si="21"/>
        <v>29</v>
      </c>
      <c r="N41">
        <f t="shared" si="21"/>
        <v>29</v>
      </c>
      <c r="O41">
        <f t="shared" si="21"/>
        <v>29</v>
      </c>
      <c r="P41">
        <f t="shared" si="21"/>
        <v>29</v>
      </c>
      <c r="Q41">
        <f t="shared" si="21"/>
        <v>29</v>
      </c>
      <c r="R41">
        <f t="shared" si="21"/>
        <v>29</v>
      </c>
      <c r="S41">
        <f t="shared" si="21"/>
        <v>29</v>
      </c>
      <c r="T41">
        <f t="shared" si="21"/>
        <v>29</v>
      </c>
      <c r="U41">
        <f t="shared" si="21"/>
        <v>29</v>
      </c>
      <c r="V41">
        <f t="shared" si="21"/>
        <v>29</v>
      </c>
      <c r="W41">
        <f t="shared" si="21"/>
        <v>29</v>
      </c>
      <c r="X41">
        <f t="shared" si="21"/>
        <v>29</v>
      </c>
      <c r="Y41">
        <f t="shared" si="21"/>
        <v>29</v>
      </c>
      <c r="Z41">
        <f t="shared" si="21"/>
        <v>29</v>
      </c>
      <c r="AA41">
        <f t="shared" si="21"/>
        <v>29</v>
      </c>
      <c r="AB41">
        <f t="shared" si="21"/>
        <v>29</v>
      </c>
      <c r="AC41">
        <f t="shared" si="21"/>
        <v>29</v>
      </c>
      <c r="AD41">
        <f t="shared" si="18"/>
        <v>29</v>
      </c>
      <c r="AE41">
        <f t="shared" si="18"/>
        <v>29</v>
      </c>
      <c r="AF41">
        <f t="shared" si="18"/>
        <v>29</v>
      </c>
      <c r="AG41">
        <f t="shared" si="18"/>
        <v>29</v>
      </c>
      <c r="AH41">
        <f t="shared" si="18"/>
        <v>29</v>
      </c>
      <c r="AI41">
        <f t="shared" si="18"/>
        <v>29</v>
      </c>
      <c r="AJ41">
        <f t="shared" si="18"/>
        <v>29</v>
      </c>
      <c r="AK41">
        <f t="shared" si="18"/>
        <v>29</v>
      </c>
      <c r="AL41">
        <f t="shared" si="18"/>
        <v>29</v>
      </c>
      <c r="AM41">
        <f t="shared" si="18"/>
        <v>29</v>
      </c>
    </row>
    <row r="42" spans="1:39" x14ac:dyDescent="0.35">
      <c r="A42" t="str">
        <f>'Techs-Fuels Updated'!D38</f>
        <v>MKPHFSCHO0</v>
      </c>
      <c r="B42" s="17">
        <f>'Techs-Fuels Updated'!Z38</f>
        <v>9.1999999999999993</v>
      </c>
      <c r="C42" s="1" t="str">
        <f t="shared" si="10"/>
        <v>MKPHFSCHO0</v>
      </c>
      <c r="D42" s="17">
        <f t="shared" si="19"/>
        <v>9.1999999999999993</v>
      </c>
      <c r="E42">
        <f t="shared" si="21"/>
        <v>9.1999999999999993</v>
      </c>
      <c r="F42">
        <f t="shared" si="21"/>
        <v>9.1999999999999993</v>
      </c>
      <c r="G42">
        <f t="shared" si="21"/>
        <v>9.1999999999999993</v>
      </c>
      <c r="H42">
        <f t="shared" si="21"/>
        <v>9.1999999999999993</v>
      </c>
      <c r="I42">
        <f t="shared" si="21"/>
        <v>9.1999999999999993</v>
      </c>
      <c r="J42">
        <f t="shared" si="21"/>
        <v>9.1999999999999993</v>
      </c>
      <c r="K42">
        <f t="shared" si="21"/>
        <v>9.1999999999999993</v>
      </c>
      <c r="L42">
        <f t="shared" si="21"/>
        <v>9.1999999999999993</v>
      </c>
      <c r="M42">
        <f t="shared" si="21"/>
        <v>9.1999999999999993</v>
      </c>
      <c r="N42">
        <f t="shared" si="21"/>
        <v>9.1999999999999993</v>
      </c>
      <c r="O42">
        <f t="shared" si="21"/>
        <v>9.1999999999999993</v>
      </c>
      <c r="P42">
        <f t="shared" si="21"/>
        <v>9.1999999999999993</v>
      </c>
      <c r="Q42">
        <f t="shared" si="21"/>
        <v>9.1999999999999993</v>
      </c>
      <c r="R42">
        <f t="shared" si="21"/>
        <v>9.1999999999999993</v>
      </c>
      <c r="S42">
        <f t="shared" si="21"/>
        <v>9.1999999999999993</v>
      </c>
      <c r="T42">
        <f t="shared" si="21"/>
        <v>9.1999999999999993</v>
      </c>
      <c r="U42">
        <f t="shared" si="21"/>
        <v>9.1999999999999993</v>
      </c>
      <c r="V42">
        <f t="shared" si="21"/>
        <v>9.1999999999999993</v>
      </c>
      <c r="W42">
        <f t="shared" si="21"/>
        <v>9.1999999999999993</v>
      </c>
      <c r="X42">
        <f t="shared" si="21"/>
        <v>9.1999999999999993</v>
      </c>
      <c r="Y42">
        <f t="shared" si="21"/>
        <v>9.1999999999999993</v>
      </c>
      <c r="Z42">
        <f t="shared" si="21"/>
        <v>9.1999999999999993</v>
      </c>
      <c r="AA42">
        <f t="shared" si="21"/>
        <v>9.1999999999999993</v>
      </c>
      <c r="AB42">
        <f t="shared" si="21"/>
        <v>9.1999999999999993</v>
      </c>
      <c r="AC42">
        <f t="shared" si="21"/>
        <v>9.1999999999999993</v>
      </c>
      <c r="AD42">
        <f t="shared" si="18"/>
        <v>9.1999999999999993</v>
      </c>
      <c r="AE42">
        <f t="shared" si="18"/>
        <v>9.1999999999999993</v>
      </c>
      <c r="AF42">
        <f t="shared" si="18"/>
        <v>9.1999999999999993</v>
      </c>
      <c r="AG42">
        <f t="shared" si="18"/>
        <v>9.1999999999999993</v>
      </c>
      <c r="AH42">
        <f t="shared" si="18"/>
        <v>9.1999999999999993</v>
      </c>
      <c r="AI42">
        <f t="shared" si="18"/>
        <v>9.1999999999999993</v>
      </c>
      <c r="AJ42">
        <f t="shared" si="18"/>
        <v>9.1999999999999993</v>
      </c>
      <c r="AK42">
        <f t="shared" si="18"/>
        <v>9.1999999999999993</v>
      </c>
      <c r="AL42">
        <f t="shared" si="18"/>
        <v>9.1999999999999993</v>
      </c>
      <c r="AM42">
        <f t="shared" si="18"/>
        <v>9.1999999999999993</v>
      </c>
    </row>
    <row r="43" spans="1:39" x14ac:dyDescent="0.35">
      <c r="A43" t="str">
        <f>'Techs-Fuels Updated'!D39</f>
        <v>MKPHYDMHI1</v>
      </c>
      <c r="B43" s="17">
        <f>'Techs-Fuels Updated'!Z39</f>
        <v>3.4</v>
      </c>
      <c r="C43" s="1" t="str">
        <f t="shared" si="10"/>
        <v>MKPHYDMHI1</v>
      </c>
      <c r="D43" s="17">
        <f t="shared" si="19"/>
        <v>3.4</v>
      </c>
      <c r="E43">
        <f t="shared" si="21"/>
        <v>3.4</v>
      </c>
      <c r="F43">
        <f t="shared" si="21"/>
        <v>3.4</v>
      </c>
      <c r="G43">
        <f t="shared" si="21"/>
        <v>3.4</v>
      </c>
      <c r="H43">
        <f t="shared" si="21"/>
        <v>3.4</v>
      </c>
      <c r="I43">
        <f t="shared" si="21"/>
        <v>3.4</v>
      </c>
      <c r="J43">
        <f t="shared" si="21"/>
        <v>3.4</v>
      </c>
      <c r="K43">
        <f t="shared" si="21"/>
        <v>3.4</v>
      </c>
      <c r="L43">
        <f t="shared" si="21"/>
        <v>3.4</v>
      </c>
      <c r="M43">
        <f t="shared" si="21"/>
        <v>3.4</v>
      </c>
      <c r="N43">
        <f t="shared" si="21"/>
        <v>3.4</v>
      </c>
      <c r="O43">
        <f t="shared" si="21"/>
        <v>3.4</v>
      </c>
      <c r="P43">
        <f t="shared" si="21"/>
        <v>3.4</v>
      </c>
      <c r="Q43">
        <f t="shared" si="21"/>
        <v>3.4</v>
      </c>
      <c r="R43">
        <f t="shared" si="21"/>
        <v>3.4</v>
      </c>
      <c r="S43">
        <f t="shared" si="21"/>
        <v>3.4</v>
      </c>
      <c r="T43">
        <f t="shared" si="21"/>
        <v>3.4</v>
      </c>
      <c r="U43">
        <f t="shared" si="21"/>
        <v>3.4</v>
      </c>
      <c r="V43">
        <f t="shared" si="21"/>
        <v>3.4</v>
      </c>
      <c r="W43">
        <f t="shared" si="21"/>
        <v>3.4</v>
      </c>
      <c r="X43">
        <f t="shared" si="21"/>
        <v>3.4</v>
      </c>
      <c r="Y43">
        <f t="shared" si="21"/>
        <v>3.4</v>
      </c>
      <c r="Z43">
        <f t="shared" si="21"/>
        <v>3.4</v>
      </c>
      <c r="AA43">
        <f t="shared" si="21"/>
        <v>3.4</v>
      </c>
      <c r="AB43">
        <f t="shared" si="21"/>
        <v>3.4</v>
      </c>
      <c r="AC43">
        <f t="shared" si="21"/>
        <v>3.4</v>
      </c>
      <c r="AD43">
        <f t="shared" si="18"/>
        <v>3.4</v>
      </c>
      <c r="AE43">
        <f t="shared" si="18"/>
        <v>3.4</v>
      </c>
      <c r="AF43">
        <f t="shared" si="18"/>
        <v>3.4</v>
      </c>
      <c r="AG43">
        <f t="shared" si="18"/>
        <v>3.4</v>
      </c>
      <c r="AH43">
        <f t="shared" si="18"/>
        <v>3.4</v>
      </c>
      <c r="AI43">
        <f t="shared" si="18"/>
        <v>3.4</v>
      </c>
      <c r="AJ43">
        <f t="shared" si="18"/>
        <v>3.4</v>
      </c>
      <c r="AK43">
        <f t="shared" si="18"/>
        <v>3.4</v>
      </c>
      <c r="AL43">
        <f t="shared" si="18"/>
        <v>3.4</v>
      </c>
      <c r="AM43">
        <f t="shared" si="18"/>
        <v>3.4</v>
      </c>
    </row>
    <row r="44" spans="1:39" x14ac:dyDescent="0.35">
      <c r="A44" t="str">
        <f>'Techs-Fuels Updated'!D40</f>
        <v>MKPHYDMHI2</v>
      </c>
      <c r="B44" s="17">
        <f>'Techs-Fuels Updated'!Z40</f>
        <v>3.4</v>
      </c>
      <c r="C44" s="1" t="str">
        <f t="shared" si="10"/>
        <v>MKPHYDMHI2</v>
      </c>
      <c r="D44" s="17">
        <f t="shared" si="19"/>
        <v>3.4</v>
      </c>
      <c r="E44">
        <f t="shared" si="21"/>
        <v>3.4</v>
      </c>
      <c r="F44">
        <f t="shared" si="21"/>
        <v>3.4</v>
      </c>
      <c r="G44">
        <f t="shared" si="21"/>
        <v>3.4</v>
      </c>
      <c r="H44">
        <f t="shared" si="21"/>
        <v>3.4</v>
      </c>
      <c r="I44">
        <f t="shared" si="21"/>
        <v>3.4</v>
      </c>
      <c r="J44">
        <f t="shared" si="21"/>
        <v>3.4</v>
      </c>
      <c r="K44">
        <f t="shared" si="21"/>
        <v>3.4</v>
      </c>
      <c r="L44">
        <f t="shared" si="21"/>
        <v>3.4</v>
      </c>
      <c r="M44">
        <f t="shared" si="21"/>
        <v>3.4</v>
      </c>
      <c r="N44">
        <f t="shared" si="21"/>
        <v>3.4</v>
      </c>
      <c r="O44">
        <f t="shared" si="21"/>
        <v>3.4</v>
      </c>
      <c r="P44">
        <f t="shared" si="21"/>
        <v>3.4</v>
      </c>
      <c r="Q44">
        <f t="shared" si="21"/>
        <v>3.4</v>
      </c>
      <c r="R44">
        <f t="shared" si="21"/>
        <v>3.4</v>
      </c>
      <c r="S44">
        <f t="shared" si="21"/>
        <v>3.4</v>
      </c>
      <c r="T44">
        <f t="shared" si="21"/>
        <v>3.4</v>
      </c>
      <c r="U44">
        <f t="shared" si="21"/>
        <v>3.4</v>
      </c>
      <c r="V44">
        <f t="shared" si="21"/>
        <v>3.4</v>
      </c>
      <c r="W44">
        <f t="shared" si="21"/>
        <v>3.4</v>
      </c>
      <c r="X44">
        <f t="shared" si="21"/>
        <v>3.4</v>
      </c>
      <c r="Y44">
        <f t="shared" si="21"/>
        <v>3.4</v>
      </c>
      <c r="Z44">
        <f t="shared" si="21"/>
        <v>3.4</v>
      </c>
      <c r="AA44">
        <f t="shared" si="21"/>
        <v>3.4</v>
      </c>
      <c r="AB44">
        <f t="shared" si="21"/>
        <v>3.4</v>
      </c>
      <c r="AC44">
        <f t="shared" si="21"/>
        <v>3.4</v>
      </c>
      <c r="AD44">
        <f t="shared" si="18"/>
        <v>3.4</v>
      </c>
      <c r="AE44">
        <f t="shared" si="18"/>
        <v>3.4</v>
      </c>
      <c r="AF44">
        <f t="shared" si="18"/>
        <v>3.4</v>
      </c>
      <c r="AG44">
        <f t="shared" si="18"/>
        <v>3.4</v>
      </c>
      <c r="AH44">
        <f t="shared" si="18"/>
        <v>3.4</v>
      </c>
      <c r="AI44">
        <f t="shared" si="18"/>
        <v>3.4</v>
      </c>
      <c r="AJ44">
        <f t="shared" si="18"/>
        <v>3.4</v>
      </c>
      <c r="AK44">
        <f t="shared" si="18"/>
        <v>3.4</v>
      </c>
      <c r="AL44">
        <f t="shared" si="18"/>
        <v>3.4</v>
      </c>
      <c r="AM44">
        <f t="shared" si="18"/>
        <v>3.4</v>
      </c>
    </row>
    <row r="45" spans="1:39" x14ac:dyDescent="0.35">
      <c r="A45" t="str">
        <f>'Techs-Fuels Updated'!D41</f>
        <v>MKPHYDMHO0</v>
      </c>
      <c r="B45" s="17">
        <f>'Techs-Fuels Updated'!Z41</f>
        <v>3.4</v>
      </c>
      <c r="C45" s="1" t="str">
        <f t="shared" si="10"/>
        <v>MKPHYDMHO0</v>
      </c>
      <c r="D45" s="17">
        <f t="shared" si="19"/>
        <v>3.4</v>
      </c>
      <c r="E45">
        <f t="shared" si="21"/>
        <v>3.4</v>
      </c>
      <c r="F45">
        <f t="shared" si="21"/>
        <v>3.4</v>
      </c>
      <c r="G45">
        <f t="shared" si="21"/>
        <v>3.4</v>
      </c>
      <c r="H45">
        <f t="shared" si="21"/>
        <v>3.4</v>
      </c>
      <c r="I45">
        <f t="shared" si="21"/>
        <v>3.4</v>
      </c>
      <c r="J45">
        <f t="shared" si="21"/>
        <v>3.4</v>
      </c>
      <c r="K45">
        <f t="shared" si="21"/>
        <v>3.4</v>
      </c>
      <c r="L45">
        <f t="shared" si="21"/>
        <v>3.4</v>
      </c>
      <c r="M45">
        <f t="shared" si="21"/>
        <v>3.4</v>
      </c>
      <c r="N45">
        <f t="shared" si="21"/>
        <v>3.4</v>
      </c>
      <c r="O45">
        <f t="shared" si="21"/>
        <v>3.4</v>
      </c>
      <c r="P45">
        <f t="shared" si="21"/>
        <v>3.4</v>
      </c>
      <c r="Q45">
        <f t="shared" si="21"/>
        <v>3.4</v>
      </c>
      <c r="R45">
        <f t="shared" si="21"/>
        <v>3.4</v>
      </c>
      <c r="S45">
        <f t="shared" si="21"/>
        <v>3.4</v>
      </c>
      <c r="T45">
        <f t="shared" si="21"/>
        <v>3.4</v>
      </c>
      <c r="U45">
        <f t="shared" si="21"/>
        <v>3.4</v>
      </c>
      <c r="V45">
        <f t="shared" si="21"/>
        <v>3.4</v>
      </c>
      <c r="W45">
        <f t="shared" si="21"/>
        <v>3.4</v>
      </c>
      <c r="X45">
        <f t="shared" si="21"/>
        <v>3.4</v>
      </c>
      <c r="Y45">
        <f t="shared" si="21"/>
        <v>3.4</v>
      </c>
      <c r="Z45">
        <f t="shared" si="21"/>
        <v>3.4</v>
      </c>
      <c r="AA45">
        <f t="shared" si="21"/>
        <v>3.4</v>
      </c>
      <c r="AB45">
        <f t="shared" si="21"/>
        <v>3.4</v>
      </c>
      <c r="AC45">
        <f t="shared" si="21"/>
        <v>3.4</v>
      </c>
      <c r="AD45">
        <f t="shared" si="18"/>
        <v>3.4</v>
      </c>
      <c r="AE45">
        <f t="shared" si="18"/>
        <v>3.4</v>
      </c>
      <c r="AF45">
        <f t="shared" si="18"/>
        <v>3.4</v>
      </c>
      <c r="AG45">
        <f t="shared" si="18"/>
        <v>3.4</v>
      </c>
      <c r="AH45">
        <f t="shared" si="18"/>
        <v>3.4</v>
      </c>
      <c r="AI45">
        <f t="shared" si="18"/>
        <v>3.4</v>
      </c>
      <c r="AJ45">
        <f t="shared" si="18"/>
        <v>3.4</v>
      </c>
      <c r="AK45">
        <f t="shared" si="18"/>
        <v>3.4</v>
      </c>
      <c r="AL45">
        <f t="shared" si="18"/>
        <v>3.4</v>
      </c>
      <c r="AM45">
        <f t="shared" si="18"/>
        <v>3.4</v>
      </c>
    </row>
    <row r="46" spans="1:39" x14ac:dyDescent="0.35">
      <c r="A46" t="str">
        <f>'Techs-Fuels Updated'!D42</f>
        <v>MKPHYDMNO0</v>
      </c>
      <c r="B46" s="17">
        <f>'Techs-Fuels Updated'!Z42</f>
        <v>3.4</v>
      </c>
      <c r="C46" s="1" t="str">
        <f t="shared" si="10"/>
        <v>MKPHYDMNO0</v>
      </c>
      <c r="D46" s="17">
        <f t="shared" si="19"/>
        <v>3.4</v>
      </c>
      <c r="E46">
        <f t="shared" si="21"/>
        <v>3.4</v>
      </c>
      <c r="F46">
        <f t="shared" si="21"/>
        <v>3.4</v>
      </c>
      <c r="G46">
        <f t="shared" si="21"/>
        <v>3.4</v>
      </c>
      <c r="H46">
        <f t="shared" si="21"/>
        <v>3.4</v>
      </c>
      <c r="I46">
        <f t="shared" si="21"/>
        <v>3.4</v>
      </c>
      <c r="J46">
        <f t="shared" si="21"/>
        <v>3.4</v>
      </c>
      <c r="K46">
        <f t="shared" si="21"/>
        <v>3.4</v>
      </c>
      <c r="L46">
        <f t="shared" si="21"/>
        <v>3.4</v>
      </c>
      <c r="M46">
        <f t="shared" si="21"/>
        <v>3.4</v>
      </c>
      <c r="N46">
        <f t="shared" si="21"/>
        <v>3.4</v>
      </c>
      <c r="O46">
        <f t="shared" si="21"/>
        <v>3.4</v>
      </c>
      <c r="P46">
        <f t="shared" si="21"/>
        <v>3.4</v>
      </c>
      <c r="Q46">
        <f t="shared" si="21"/>
        <v>3.4</v>
      </c>
      <c r="R46">
        <f t="shared" si="21"/>
        <v>3.4</v>
      </c>
      <c r="S46">
        <f t="shared" si="21"/>
        <v>3.4</v>
      </c>
      <c r="T46">
        <f t="shared" si="21"/>
        <v>3.4</v>
      </c>
      <c r="U46">
        <f t="shared" si="21"/>
        <v>3.4</v>
      </c>
      <c r="V46">
        <f t="shared" si="21"/>
        <v>3.4</v>
      </c>
      <c r="W46">
        <f t="shared" si="21"/>
        <v>3.4</v>
      </c>
      <c r="X46">
        <f t="shared" si="21"/>
        <v>3.4</v>
      </c>
      <c r="Y46">
        <f t="shared" si="21"/>
        <v>3.4</v>
      </c>
      <c r="Z46">
        <f t="shared" si="21"/>
        <v>3.4</v>
      </c>
      <c r="AA46">
        <f t="shared" si="21"/>
        <v>3.4</v>
      </c>
      <c r="AB46">
        <f t="shared" si="21"/>
        <v>3.4</v>
      </c>
      <c r="AC46">
        <f t="shared" si="21"/>
        <v>3.4</v>
      </c>
      <c r="AD46">
        <f t="shared" si="18"/>
        <v>3.4</v>
      </c>
      <c r="AE46">
        <f t="shared" si="18"/>
        <v>3.4</v>
      </c>
      <c r="AF46">
        <f t="shared" si="18"/>
        <v>3.4</v>
      </c>
      <c r="AG46">
        <f t="shared" si="18"/>
        <v>3.4</v>
      </c>
      <c r="AH46">
        <f t="shared" si="18"/>
        <v>3.4</v>
      </c>
      <c r="AI46">
        <f t="shared" si="18"/>
        <v>3.4</v>
      </c>
      <c r="AJ46">
        <f t="shared" si="18"/>
        <v>3.4</v>
      </c>
      <c r="AK46">
        <f t="shared" si="18"/>
        <v>3.4</v>
      </c>
      <c r="AL46">
        <f t="shared" si="18"/>
        <v>3.4</v>
      </c>
      <c r="AM46">
        <f t="shared" si="18"/>
        <v>3.4</v>
      </c>
    </row>
    <row r="47" spans="1:39" x14ac:dyDescent="0.35">
      <c r="A47" t="str">
        <f>'Techs-Fuels Updated'!D43</f>
        <v>MKPHYRRHO0</v>
      </c>
      <c r="B47" s="17">
        <f>'Techs-Fuels Updated'!Z43</f>
        <v>3.4</v>
      </c>
      <c r="C47" s="1" t="str">
        <f t="shared" si="10"/>
        <v>MKPHYRRHO0</v>
      </c>
      <c r="D47" s="17">
        <f t="shared" si="19"/>
        <v>3.4</v>
      </c>
      <c r="E47">
        <f t="shared" si="21"/>
        <v>3.4</v>
      </c>
      <c r="F47">
        <f t="shared" si="21"/>
        <v>3.4</v>
      </c>
      <c r="G47">
        <f t="shared" si="21"/>
        <v>3.4</v>
      </c>
      <c r="H47">
        <f t="shared" si="21"/>
        <v>3.4</v>
      </c>
      <c r="I47">
        <f t="shared" si="21"/>
        <v>3.4</v>
      </c>
      <c r="J47">
        <f t="shared" si="21"/>
        <v>3.4</v>
      </c>
      <c r="K47">
        <f t="shared" si="21"/>
        <v>3.4</v>
      </c>
      <c r="L47">
        <f t="shared" si="21"/>
        <v>3.4</v>
      </c>
      <c r="M47">
        <f t="shared" si="21"/>
        <v>3.4</v>
      </c>
      <c r="N47">
        <f t="shared" si="21"/>
        <v>3.4</v>
      </c>
      <c r="O47">
        <f t="shared" si="21"/>
        <v>3.4</v>
      </c>
      <c r="P47">
        <f t="shared" si="21"/>
        <v>3.4</v>
      </c>
      <c r="Q47">
        <f t="shared" si="21"/>
        <v>3.4</v>
      </c>
      <c r="R47">
        <f t="shared" si="21"/>
        <v>3.4</v>
      </c>
      <c r="S47">
        <f t="shared" si="21"/>
        <v>3.4</v>
      </c>
      <c r="T47">
        <f t="shared" si="21"/>
        <v>3.4</v>
      </c>
      <c r="U47">
        <f t="shared" si="21"/>
        <v>3.4</v>
      </c>
      <c r="V47">
        <f t="shared" si="21"/>
        <v>3.4</v>
      </c>
      <c r="W47">
        <f t="shared" si="21"/>
        <v>3.4</v>
      </c>
      <c r="X47">
        <f t="shared" si="21"/>
        <v>3.4</v>
      </c>
      <c r="Y47">
        <f t="shared" si="21"/>
        <v>3.4</v>
      </c>
      <c r="Z47">
        <f t="shared" si="21"/>
        <v>3.4</v>
      </c>
      <c r="AA47">
        <f t="shared" si="21"/>
        <v>3.4</v>
      </c>
      <c r="AB47">
        <f t="shared" si="21"/>
        <v>3.4</v>
      </c>
      <c r="AC47">
        <f t="shared" si="21"/>
        <v>3.4</v>
      </c>
      <c r="AD47">
        <f t="shared" si="18"/>
        <v>3.4</v>
      </c>
      <c r="AE47">
        <f t="shared" si="18"/>
        <v>3.4</v>
      </c>
      <c r="AF47">
        <f t="shared" si="18"/>
        <v>3.4</v>
      </c>
      <c r="AG47">
        <f t="shared" si="18"/>
        <v>3.4</v>
      </c>
      <c r="AH47">
        <f t="shared" si="18"/>
        <v>3.4</v>
      </c>
      <c r="AI47">
        <f t="shared" si="18"/>
        <v>3.4</v>
      </c>
      <c r="AJ47">
        <f t="shared" si="18"/>
        <v>3.4</v>
      </c>
      <c r="AK47">
        <f t="shared" si="18"/>
        <v>3.4</v>
      </c>
      <c r="AL47">
        <f t="shared" si="18"/>
        <v>3.4</v>
      </c>
      <c r="AM47">
        <f t="shared" si="18"/>
        <v>3.4</v>
      </c>
    </row>
    <row r="48" spans="1:39" x14ac:dyDescent="0.35">
      <c r="A48" t="str">
        <f>'Techs-Fuels Updated'!D44</f>
        <v>MKPHYRRNO0</v>
      </c>
      <c r="B48" s="17">
        <f>'Techs-Fuels Updated'!Z44</f>
        <v>3.4</v>
      </c>
      <c r="C48" s="1" t="str">
        <f t="shared" si="10"/>
        <v>MKPHYRRNO0</v>
      </c>
      <c r="D48" s="17">
        <f t="shared" si="19"/>
        <v>3.4</v>
      </c>
      <c r="E48">
        <f t="shared" si="21"/>
        <v>3.4</v>
      </c>
      <c r="F48">
        <f t="shared" si="21"/>
        <v>3.4</v>
      </c>
      <c r="G48">
        <f t="shared" si="21"/>
        <v>3.4</v>
      </c>
      <c r="H48">
        <f t="shared" si="21"/>
        <v>3.4</v>
      </c>
      <c r="I48">
        <f t="shared" si="21"/>
        <v>3.4</v>
      </c>
      <c r="J48">
        <f t="shared" si="21"/>
        <v>3.4</v>
      </c>
      <c r="K48">
        <f t="shared" si="21"/>
        <v>3.4</v>
      </c>
      <c r="L48">
        <f t="shared" si="21"/>
        <v>3.4</v>
      </c>
      <c r="M48">
        <f t="shared" si="21"/>
        <v>3.4</v>
      </c>
      <c r="N48">
        <f t="shared" si="21"/>
        <v>3.4</v>
      </c>
      <c r="O48">
        <f t="shared" si="21"/>
        <v>3.4</v>
      </c>
      <c r="P48">
        <f t="shared" si="21"/>
        <v>3.4</v>
      </c>
      <c r="Q48">
        <f t="shared" si="21"/>
        <v>3.4</v>
      </c>
      <c r="R48">
        <f t="shared" si="21"/>
        <v>3.4</v>
      </c>
      <c r="S48">
        <f t="shared" si="21"/>
        <v>3.4</v>
      </c>
      <c r="T48">
        <f t="shared" si="21"/>
        <v>3.4</v>
      </c>
      <c r="U48">
        <f t="shared" si="21"/>
        <v>3.4</v>
      </c>
      <c r="V48">
        <f t="shared" si="21"/>
        <v>3.4</v>
      </c>
      <c r="W48">
        <f t="shared" si="21"/>
        <v>3.4</v>
      </c>
      <c r="X48">
        <f t="shared" si="21"/>
        <v>3.4</v>
      </c>
      <c r="Y48">
        <f t="shared" si="21"/>
        <v>3.4</v>
      </c>
      <c r="Z48">
        <f t="shared" si="21"/>
        <v>3.4</v>
      </c>
      <c r="AA48">
        <f t="shared" si="21"/>
        <v>3.4</v>
      </c>
      <c r="AB48">
        <f t="shared" si="21"/>
        <v>3.4</v>
      </c>
      <c r="AC48">
        <f t="shared" si="21"/>
        <v>3.4</v>
      </c>
      <c r="AD48">
        <f t="shared" si="18"/>
        <v>3.4</v>
      </c>
      <c r="AE48">
        <f t="shared" si="18"/>
        <v>3.4</v>
      </c>
      <c r="AF48">
        <f t="shared" si="18"/>
        <v>3.4</v>
      </c>
      <c r="AG48">
        <f t="shared" si="18"/>
        <v>3.4</v>
      </c>
      <c r="AH48">
        <f t="shared" si="18"/>
        <v>3.4</v>
      </c>
      <c r="AI48">
        <f t="shared" si="18"/>
        <v>3.4</v>
      </c>
      <c r="AJ48">
        <f t="shared" si="18"/>
        <v>3.4</v>
      </c>
      <c r="AK48">
        <f t="shared" si="18"/>
        <v>3.4</v>
      </c>
      <c r="AL48">
        <f t="shared" si="18"/>
        <v>3.4</v>
      </c>
      <c r="AM48">
        <f t="shared" si="18"/>
        <v>3.4</v>
      </c>
    </row>
    <row r="49" spans="1:39" x14ac:dyDescent="0.35">
      <c r="A49" t="str">
        <f>'Techs-Fuels Updated'!D45</f>
        <v>MKPHYSHHO0</v>
      </c>
      <c r="B49" s="17">
        <f>'Techs-Fuels Updated'!Z45</f>
        <v>3.4</v>
      </c>
      <c r="C49" s="1" t="str">
        <f t="shared" si="10"/>
        <v>MKPHYSHHO0</v>
      </c>
      <c r="D49" s="17">
        <f t="shared" si="19"/>
        <v>3.4</v>
      </c>
      <c r="E49">
        <f t="shared" si="21"/>
        <v>3.4</v>
      </c>
      <c r="F49">
        <f t="shared" si="21"/>
        <v>3.4</v>
      </c>
      <c r="G49">
        <f t="shared" si="21"/>
        <v>3.4</v>
      </c>
      <c r="H49">
        <f t="shared" si="21"/>
        <v>3.4</v>
      </c>
      <c r="I49">
        <f t="shared" si="21"/>
        <v>3.4</v>
      </c>
      <c r="J49">
        <f t="shared" si="21"/>
        <v>3.4</v>
      </c>
      <c r="K49">
        <f t="shared" si="21"/>
        <v>3.4</v>
      </c>
      <c r="L49">
        <f t="shared" si="21"/>
        <v>3.4</v>
      </c>
      <c r="M49">
        <f t="shared" si="21"/>
        <v>3.4</v>
      </c>
      <c r="N49">
        <f t="shared" si="21"/>
        <v>3.4</v>
      </c>
      <c r="O49">
        <f t="shared" si="21"/>
        <v>3.4</v>
      </c>
      <c r="P49">
        <f t="shared" si="21"/>
        <v>3.4</v>
      </c>
      <c r="Q49">
        <f t="shared" si="21"/>
        <v>3.4</v>
      </c>
      <c r="R49">
        <f t="shared" si="21"/>
        <v>3.4</v>
      </c>
      <c r="S49">
        <f t="shared" si="21"/>
        <v>3.4</v>
      </c>
      <c r="T49">
        <f t="shared" si="21"/>
        <v>3.4</v>
      </c>
      <c r="U49">
        <f t="shared" si="21"/>
        <v>3.4</v>
      </c>
      <c r="V49">
        <f t="shared" si="21"/>
        <v>3.4</v>
      </c>
      <c r="W49">
        <f t="shared" si="21"/>
        <v>3.4</v>
      </c>
      <c r="X49">
        <f t="shared" si="21"/>
        <v>3.4</v>
      </c>
      <c r="Y49">
        <f t="shared" si="21"/>
        <v>3.4</v>
      </c>
      <c r="Z49">
        <f t="shared" si="21"/>
        <v>3.4</v>
      </c>
      <c r="AA49">
        <f t="shared" si="21"/>
        <v>3.4</v>
      </c>
      <c r="AB49">
        <f t="shared" si="21"/>
        <v>3.4</v>
      </c>
      <c r="AC49">
        <f t="shared" si="21"/>
        <v>3.4</v>
      </c>
      <c r="AD49">
        <f t="shared" si="18"/>
        <v>3.4</v>
      </c>
      <c r="AE49">
        <f t="shared" si="18"/>
        <v>3.4</v>
      </c>
      <c r="AF49">
        <f t="shared" si="18"/>
        <v>3.4</v>
      </c>
      <c r="AG49">
        <f t="shared" si="18"/>
        <v>3.4</v>
      </c>
      <c r="AH49">
        <f t="shared" si="18"/>
        <v>3.4</v>
      </c>
      <c r="AI49">
        <f t="shared" si="18"/>
        <v>3.4</v>
      </c>
      <c r="AJ49">
        <f t="shared" si="18"/>
        <v>3.4</v>
      </c>
      <c r="AK49">
        <f t="shared" si="18"/>
        <v>3.4</v>
      </c>
      <c r="AL49">
        <f t="shared" si="18"/>
        <v>3.4</v>
      </c>
      <c r="AM49">
        <f t="shared" si="18"/>
        <v>3.4</v>
      </c>
    </row>
    <row r="50" spans="1:39" x14ac:dyDescent="0.35">
      <c r="A50" t="str">
        <f>'Techs-Fuels Updated'!D46</f>
        <v>MKPNGCHHO0</v>
      </c>
      <c r="B50" s="17">
        <f>'Techs-Fuels Updated'!Z46</f>
        <v>9.1999999999999993</v>
      </c>
      <c r="C50" s="1" t="str">
        <f t="shared" si="10"/>
        <v>MKPNGCHHO0</v>
      </c>
      <c r="D50" s="17">
        <f t="shared" si="19"/>
        <v>9.1999999999999993</v>
      </c>
      <c r="E50">
        <f t="shared" si="21"/>
        <v>9.1999999999999993</v>
      </c>
      <c r="F50">
        <f t="shared" si="21"/>
        <v>9.1999999999999993</v>
      </c>
      <c r="G50">
        <f t="shared" si="21"/>
        <v>9.1999999999999993</v>
      </c>
      <c r="H50">
        <f t="shared" si="21"/>
        <v>9.1999999999999993</v>
      </c>
      <c r="I50">
        <f t="shared" si="21"/>
        <v>9.1999999999999993</v>
      </c>
      <c r="J50">
        <f t="shared" ref="J50:AC50" si="22">I50</f>
        <v>9.1999999999999993</v>
      </c>
      <c r="K50">
        <f t="shared" si="22"/>
        <v>9.1999999999999993</v>
      </c>
      <c r="L50">
        <f t="shared" si="22"/>
        <v>9.1999999999999993</v>
      </c>
      <c r="M50">
        <f t="shared" si="22"/>
        <v>9.1999999999999993</v>
      </c>
      <c r="N50">
        <f t="shared" si="22"/>
        <v>9.1999999999999993</v>
      </c>
      <c r="O50">
        <f t="shared" si="22"/>
        <v>9.1999999999999993</v>
      </c>
      <c r="P50">
        <f t="shared" si="22"/>
        <v>9.1999999999999993</v>
      </c>
      <c r="Q50">
        <f t="shared" si="22"/>
        <v>9.1999999999999993</v>
      </c>
      <c r="R50">
        <f t="shared" si="22"/>
        <v>9.1999999999999993</v>
      </c>
      <c r="S50">
        <f t="shared" si="22"/>
        <v>9.1999999999999993</v>
      </c>
      <c r="T50">
        <f t="shared" si="22"/>
        <v>9.1999999999999993</v>
      </c>
      <c r="U50">
        <f t="shared" si="22"/>
        <v>9.1999999999999993</v>
      </c>
      <c r="V50">
        <f t="shared" si="22"/>
        <v>9.1999999999999993</v>
      </c>
      <c r="W50">
        <f t="shared" si="22"/>
        <v>9.1999999999999993</v>
      </c>
      <c r="X50">
        <f t="shared" si="22"/>
        <v>9.1999999999999993</v>
      </c>
      <c r="Y50">
        <f t="shared" si="22"/>
        <v>9.1999999999999993</v>
      </c>
      <c r="Z50">
        <f t="shared" si="22"/>
        <v>9.1999999999999993</v>
      </c>
      <c r="AA50">
        <f t="shared" si="22"/>
        <v>9.1999999999999993</v>
      </c>
      <c r="AB50">
        <f t="shared" si="22"/>
        <v>9.1999999999999993</v>
      </c>
      <c r="AC50">
        <f t="shared" si="22"/>
        <v>9.1999999999999993</v>
      </c>
      <c r="AD50">
        <f t="shared" si="18"/>
        <v>9.1999999999999993</v>
      </c>
      <c r="AE50">
        <f t="shared" si="18"/>
        <v>9.1999999999999993</v>
      </c>
      <c r="AF50">
        <f t="shared" si="18"/>
        <v>9.1999999999999993</v>
      </c>
      <c r="AG50">
        <f t="shared" si="18"/>
        <v>9.1999999999999993</v>
      </c>
      <c r="AH50">
        <f t="shared" si="18"/>
        <v>9.1999999999999993</v>
      </c>
      <c r="AI50">
        <f t="shared" si="18"/>
        <v>9.1999999999999993</v>
      </c>
      <c r="AJ50">
        <f t="shared" si="18"/>
        <v>9.1999999999999993</v>
      </c>
      <c r="AK50">
        <f t="shared" si="18"/>
        <v>9.1999999999999993</v>
      </c>
      <c r="AL50">
        <f t="shared" si="18"/>
        <v>9.1999999999999993</v>
      </c>
      <c r="AM50">
        <f t="shared" si="18"/>
        <v>9.1999999999999993</v>
      </c>
    </row>
    <row r="51" spans="1:39" x14ac:dyDescent="0.35">
      <c r="A51" t="str">
        <f>'Techs-Fuels Updated'!D47</f>
        <v>MKPNGCHNO0</v>
      </c>
      <c r="B51" s="17">
        <f>'Techs-Fuels Updated'!Z47</f>
        <v>9.1999999999999993</v>
      </c>
      <c r="C51" s="1" t="str">
        <f t="shared" si="10"/>
        <v>MKPNGCHNO0</v>
      </c>
      <c r="D51" s="17">
        <f t="shared" si="19"/>
        <v>9.1999999999999993</v>
      </c>
      <c r="E51">
        <f t="shared" ref="E51:AC61" si="23">D51</f>
        <v>9.1999999999999993</v>
      </c>
      <c r="F51">
        <f t="shared" si="23"/>
        <v>9.1999999999999993</v>
      </c>
      <c r="G51">
        <f t="shared" si="23"/>
        <v>9.1999999999999993</v>
      </c>
      <c r="H51">
        <f t="shared" si="23"/>
        <v>9.1999999999999993</v>
      </c>
      <c r="I51">
        <f t="shared" si="23"/>
        <v>9.1999999999999993</v>
      </c>
      <c r="J51">
        <f t="shared" si="23"/>
        <v>9.1999999999999993</v>
      </c>
      <c r="K51">
        <f t="shared" si="23"/>
        <v>9.1999999999999993</v>
      </c>
      <c r="L51">
        <f t="shared" si="23"/>
        <v>9.1999999999999993</v>
      </c>
      <c r="M51">
        <f t="shared" si="23"/>
        <v>9.1999999999999993</v>
      </c>
      <c r="N51">
        <f t="shared" si="23"/>
        <v>9.1999999999999993</v>
      </c>
      <c r="O51">
        <f t="shared" si="23"/>
        <v>9.1999999999999993</v>
      </c>
      <c r="P51">
        <f t="shared" si="23"/>
        <v>9.1999999999999993</v>
      </c>
      <c r="Q51">
        <f t="shared" si="23"/>
        <v>9.1999999999999993</v>
      </c>
      <c r="R51">
        <f t="shared" si="23"/>
        <v>9.1999999999999993</v>
      </c>
      <c r="S51">
        <f t="shared" si="23"/>
        <v>9.1999999999999993</v>
      </c>
      <c r="T51">
        <f t="shared" si="23"/>
        <v>9.1999999999999993</v>
      </c>
      <c r="U51">
        <f t="shared" si="23"/>
        <v>9.1999999999999993</v>
      </c>
      <c r="V51">
        <f t="shared" si="23"/>
        <v>9.1999999999999993</v>
      </c>
      <c r="W51">
        <f t="shared" si="23"/>
        <v>9.1999999999999993</v>
      </c>
      <c r="X51">
        <f t="shared" si="23"/>
        <v>9.1999999999999993</v>
      </c>
      <c r="Y51">
        <f t="shared" si="23"/>
        <v>9.1999999999999993</v>
      </c>
      <c r="Z51">
        <f t="shared" si="23"/>
        <v>9.1999999999999993</v>
      </c>
      <c r="AA51">
        <f t="shared" si="23"/>
        <v>9.1999999999999993</v>
      </c>
      <c r="AB51">
        <f t="shared" si="23"/>
        <v>9.1999999999999993</v>
      </c>
      <c r="AC51">
        <f t="shared" si="23"/>
        <v>9.1999999999999993</v>
      </c>
      <c r="AD51">
        <f t="shared" si="18"/>
        <v>9.1999999999999993</v>
      </c>
      <c r="AE51">
        <f t="shared" si="18"/>
        <v>9.1999999999999993</v>
      </c>
      <c r="AF51">
        <f t="shared" si="18"/>
        <v>9.1999999999999993</v>
      </c>
      <c r="AG51">
        <f t="shared" si="18"/>
        <v>9.1999999999999993</v>
      </c>
      <c r="AH51">
        <f t="shared" si="18"/>
        <v>9.1999999999999993</v>
      </c>
      <c r="AI51">
        <f t="shared" si="18"/>
        <v>9.1999999999999993</v>
      </c>
      <c r="AJ51">
        <f t="shared" si="18"/>
        <v>9.1999999999999993</v>
      </c>
      <c r="AK51">
        <f t="shared" si="18"/>
        <v>9.1999999999999993</v>
      </c>
      <c r="AL51">
        <f t="shared" si="18"/>
        <v>9.1999999999999993</v>
      </c>
      <c r="AM51">
        <f t="shared" si="18"/>
        <v>9.1999999999999993</v>
      </c>
    </row>
    <row r="52" spans="1:39" x14ac:dyDescent="0.35">
      <c r="A52" t="str">
        <f>'Techs-Fuels Updated'!D48</f>
        <v>MKNGCCNO0</v>
      </c>
      <c r="B52" s="17">
        <f>'Techs-Fuels Updated'!Z48</f>
        <v>9.1999999999999993</v>
      </c>
      <c r="C52" s="1" t="str">
        <f t="shared" si="10"/>
        <v>MKNGCCNO0</v>
      </c>
      <c r="D52" s="17">
        <f t="shared" si="19"/>
        <v>9.1999999999999993</v>
      </c>
      <c r="E52">
        <f t="shared" si="23"/>
        <v>9.1999999999999993</v>
      </c>
      <c r="F52">
        <f t="shared" si="23"/>
        <v>9.1999999999999993</v>
      </c>
      <c r="G52">
        <f t="shared" si="23"/>
        <v>9.1999999999999993</v>
      </c>
      <c r="H52">
        <f t="shared" si="23"/>
        <v>9.1999999999999993</v>
      </c>
      <c r="I52">
        <f t="shared" si="23"/>
        <v>9.1999999999999993</v>
      </c>
      <c r="J52">
        <f t="shared" si="23"/>
        <v>9.1999999999999993</v>
      </c>
      <c r="K52">
        <f t="shared" si="23"/>
        <v>9.1999999999999993</v>
      </c>
      <c r="L52">
        <f t="shared" si="23"/>
        <v>9.1999999999999993</v>
      </c>
      <c r="M52">
        <f t="shared" si="23"/>
        <v>9.1999999999999993</v>
      </c>
      <c r="N52">
        <f t="shared" si="23"/>
        <v>9.1999999999999993</v>
      </c>
      <c r="O52">
        <f t="shared" si="23"/>
        <v>9.1999999999999993</v>
      </c>
      <c r="P52">
        <f t="shared" si="23"/>
        <v>9.1999999999999993</v>
      </c>
      <c r="Q52">
        <f t="shared" si="23"/>
        <v>9.1999999999999993</v>
      </c>
      <c r="R52">
        <f t="shared" si="23"/>
        <v>9.1999999999999993</v>
      </c>
      <c r="S52">
        <f t="shared" si="23"/>
        <v>9.1999999999999993</v>
      </c>
      <c r="T52">
        <f t="shared" si="23"/>
        <v>9.1999999999999993</v>
      </c>
      <c r="U52">
        <f t="shared" si="23"/>
        <v>9.1999999999999993</v>
      </c>
      <c r="V52">
        <f t="shared" si="23"/>
        <v>9.1999999999999993</v>
      </c>
      <c r="W52">
        <f t="shared" si="23"/>
        <v>9.1999999999999993</v>
      </c>
      <c r="X52">
        <f t="shared" si="23"/>
        <v>9.1999999999999993</v>
      </c>
      <c r="Y52">
        <f t="shared" si="23"/>
        <v>9.1999999999999993</v>
      </c>
      <c r="Z52">
        <f t="shared" si="23"/>
        <v>9.1999999999999993</v>
      </c>
      <c r="AA52">
        <f t="shared" si="23"/>
        <v>9.1999999999999993</v>
      </c>
      <c r="AB52">
        <f t="shared" si="23"/>
        <v>9.1999999999999993</v>
      </c>
      <c r="AC52">
        <f t="shared" si="23"/>
        <v>9.1999999999999993</v>
      </c>
      <c r="AD52">
        <f t="shared" si="18"/>
        <v>9.1999999999999993</v>
      </c>
      <c r="AE52">
        <f t="shared" si="18"/>
        <v>9.1999999999999993</v>
      </c>
      <c r="AF52">
        <f t="shared" si="18"/>
        <v>9.1999999999999993</v>
      </c>
      <c r="AG52">
        <f t="shared" si="18"/>
        <v>9.1999999999999993</v>
      </c>
      <c r="AH52">
        <f t="shared" si="18"/>
        <v>9.1999999999999993</v>
      </c>
      <c r="AI52">
        <f t="shared" si="18"/>
        <v>9.1999999999999993</v>
      </c>
      <c r="AJ52">
        <f t="shared" si="18"/>
        <v>9.1999999999999993</v>
      </c>
      <c r="AK52">
        <f t="shared" si="18"/>
        <v>9.1999999999999993</v>
      </c>
      <c r="AL52">
        <f t="shared" si="18"/>
        <v>9.1999999999999993</v>
      </c>
      <c r="AM52">
        <f t="shared" si="18"/>
        <v>9.1999999999999993</v>
      </c>
    </row>
    <row r="53" spans="1:39" x14ac:dyDescent="0.35">
      <c r="A53" t="str">
        <f>'Techs-Fuels Updated'!D49</f>
        <v>MKPSOU1NO0</v>
      </c>
      <c r="B53" s="17">
        <f>'Techs-Fuels Updated'!Z49</f>
        <v>35.5</v>
      </c>
      <c r="C53" s="1" t="str">
        <f t="shared" si="10"/>
        <v>MKPSOU1NO0</v>
      </c>
      <c r="D53" s="17">
        <f t="shared" si="19"/>
        <v>35.5</v>
      </c>
      <c r="E53">
        <f t="shared" si="23"/>
        <v>35.5</v>
      </c>
      <c r="F53">
        <f t="shared" si="23"/>
        <v>35.5</v>
      </c>
      <c r="G53">
        <f t="shared" si="23"/>
        <v>35.5</v>
      </c>
      <c r="H53">
        <f t="shared" si="23"/>
        <v>35.5</v>
      </c>
      <c r="I53">
        <f t="shared" si="23"/>
        <v>35.5</v>
      </c>
      <c r="J53">
        <f t="shared" si="23"/>
        <v>35.5</v>
      </c>
      <c r="K53">
        <f t="shared" si="23"/>
        <v>35.5</v>
      </c>
      <c r="L53">
        <f t="shared" si="23"/>
        <v>35.5</v>
      </c>
      <c r="M53">
        <f t="shared" si="23"/>
        <v>35.5</v>
      </c>
      <c r="N53">
        <f t="shared" si="23"/>
        <v>35.5</v>
      </c>
      <c r="O53">
        <f t="shared" si="23"/>
        <v>35.5</v>
      </c>
      <c r="P53">
        <f t="shared" si="23"/>
        <v>35.5</v>
      </c>
      <c r="Q53">
        <f t="shared" si="23"/>
        <v>35.5</v>
      </c>
      <c r="R53">
        <f t="shared" si="23"/>
        <v>35.5</v>
      </c>
      <c r="S53">
        <f t="shared" si="23"/>
        <v>35.5</v>
      </c>
      <c r="T53">
        <f t="shared" si="23"/>
        <v>35.5</v>
      </c>
      <c r="U53">
        <f t="shared" si="23"/>
        <v>35.5</v>
      </c>
      <c r="V53">
        <f t="shared" si="23"/>
        <v>35.5</v>
      </c>
      <c r="W53">
        <f t="shared" si="23"/>
        <v>35.5</v>
      </c>
      <c r="X53">
        <f t="shared" si="23"/>
        <v>35.5</v>
      </c>
      <c r="Y53">
        <f t="shared" si="23"/>
        <v>35.5</v>
      </c>
      <c r="Z53">
        <f t="shared" si="23"/>
        <v>35.5</v>
      </c>
      <c r="AA53">
        <f t="shared" si="23"/>
        <v>35.5</v>
      </c>
      <c r="AB53">
        <f t="shared" si="23"/>
        <v>35.5</v>
      </c>
      <c r="AC53">
        <f t="shared" si="23"/>
        <v>35.5</v>
      </c>
      <c r="AD53">
        <f t="shared" si="18"/>
        <v>35.5</v>
      </c>
      <c r="AE53">
        <f t="shared" si="18"/>
        <v>35.5</v>
      </c>
      <c r="AF53">
        <f t="shared" si="18"/>
        <v>35.5</v>
      </c>
      <c r="AG53">
        <f t="shared" si="18"/>
        <v>35.5</v>
      </c>
      <c r="AH53">
        <f t="shared" si="18"/>
        <v>35.5</v>
      </c>
      <c r="AI53">
        <f t="shared" si="18"/>
        <v>35.5</v>
      </c>
      <c r="AJ53">
        <f t="shared" si="18"/>
        <v>35.5</v>
      </c>
      <c r="AK53">
        <f t="shared" si="18"/>
        <v>35.5</v>
      </c>
      <c r="AL53">
        <f t="shared" si="18"/>
        <v>35.5</v>
      </c>
      <c r="AM53">
        <f t="shared" si="18"/>
        <v>35.5</v>
      </c>
    </row>
    <row r="54" spans="1:39" x14ac:dyDescent="0.35">
      <c r="A54" t="str">
        <f>'Techs-Fuels Updated'!D50</f>
        <v>MKPSOU1NI0</v>
      </c>
      <c r="B54" s="17">
        <f>'Techs-Fuels Updated'!Z50</f>
        <v>35.5</v>
      </c>
      <c r="C54" s="1" t="str">
        <f t="shared" si="10"/>
        <v>MKPSOU1NI0</v>
      </c>
      <c r="D54" s="17">
        <f t="shared" si="19"/>
        <v>35.5</v>
      </c>
      <c r="E54">
        <f t="shared" si="23"/>
        <v>35.5</v>
      </c>
      <c r="F54">
        <f t="shared" si="23"/>
        <v>35.5</v>
      </c>
      <c r="G54">
        <f t="shared" si="23"/>
        <v>35.5</v>
      </c>
      <c r="H54">
        <f t="shared" si="23"/>
        <v>35.5</v>
      </c>
      <c r="I54">
        <f t="shared" si="23"/>
        <v>35.5</v>
      </c>
      <c r="J54">
        <f t="shared" si="23"/>
        <v>35.5</v>
      </c>
      <c r="K54">
        <f t="shared" si="23"/>
        <v>35.5</v>
      </c>
      <c r="L54">
        <f t="shared" si="23"/>
        <v>35.5</v>
      </c>
      <c r="M54">
        <f t="shared" si="23"/>
        <v>35.5</v>
      </c>
      <c r="N54">
        <f t="shared" si="23"/>
        <v>35.5</v>
      </c>
      <c r="O54">
        <f t="shared" si="23"/>
        <v>35.5</v>
      </c>
      <c r="P54">
        <f t="shared" si="23"/>
        <v>35.5</v>
      </c>
      <c r="Q54">
        <f t="shared" si="23"/>
        <v>35.5</v>
      </c>
      <c r="R54">
        <f t="shared" si="23"/>
        <v>35.5</v>
      </c>
      <c r="S54">
        <f t="shared" si="23"/>
        <v>35.5</v>
      </c>
      <c r="T54">
        <f t="shared" si="23"/>
        <v>35.5</v>
      </c>
      <c r="U54">
        <f t="shared" si="23"/>
        <v>35.5</v>
      </c>
      <c r="V54">
        <f t="shared" si="23"/>
        <v>35.5</v>
      </c>
      <c r="W54">
        <f t="shared" si="23"/>
        <v>35.5</v>
      </c>
      <c r="X54">
        <f t="shared" si="23"/>
        <v>35.5</v>
      </c>
      <c r="Y54">
        <f t="shared" si="23"/>
        <v>35.5</v>
      </c>
      <c r="Z54">
        <f t="shared" si="23"/>
        <v>35.5</v>
      </c>
      <c r="AA54">
        <f t="shared" si="23"/>
        <v>35.5</v>
      </c>
      <c r="AB54">
        <f t="shared" si="23"/>
        <v>35.5</v>
      </c>
      <c r="AC54">
        <f t="shared" si="23"/>
        <v>35.5</v>
      </c>
      <c r="AD54">
        <f t="shared" ref="AD54:AM69" si="24">AC54</f>
        <v>35.5</v>
      </c>
      <c r="AE54">
        <f t="shared" si="24"/>
        <v>35.5</v>
      </c>
      <c r="AF54">
        <f t="shared" si="24"/>
        <v>35.5</v>
      </c>
      <c r="AG54">
        <f t="shared" si="24"/>
        <v>35.5</v>
      </c>
      <c r="AH54">
        <f t="shared" si="24"/>
        <v>35.5</v>
      </c>
      <c r="AI54">
        <f t="shared" si="24"/>
        <v>35.5</v>
      </c>
      <c r="AJ54">
        <f t="shared" si="24"/>
        <v>35.5</v>
      </c>
      <c r="AK54">
        <f t="shared" si="24"/>
        <v>35.5</v>
      </c>
      <c r="AL54">
        <f t="shared" si="24"/>
        <v>35.5</v>
      </c>
      <c r="AM54">
        <f t="shared" si="24"/>
        <v>35.5</v>
      </c>
    </row>
    <row r="55" spans="1:39" x14ac:dyDescent="0.35">
      <c r="A55" t="str">
        <f>'Techs-Fuels Updated'!D51</f>
        <v>MKPWI30NO0</v>
      </c>
      <c r="B55" s="17">
        <f>'Techs-Fuels Updated'!Z51</f>
        <v>29</v>
      </c>
      <c r="C55" s="1" t="str">
        <f t="shared" si="10"/>
        <v>MKPWI30NO0</v>
      </c>
      <c r="D55" s="17">
        <f t="shared" si="19"/>
        <v>29</v>
      </c>
      <c r="E55">
        <f t="shared" si="23"/>
        <v>29</v>
      </c>
      <c r="F55">
        <f t="shared" si="23"/>
        <v>29</v>
      </c>
      <c r="G55">
        <f t="shared" si="23"/>
        <v>29</v>
      </c>
      <c r="H55">
        <f t="shared" si="23"/>
        <v>29</v>
      </c>
      <c r="I55">
        <f t="shared" si="23"/>
        <v>29</v>
      </c>
      <c r="J55">
        <f t="shared" si="23"/>
        <v>29</v>
      </c>
      <c r="K55">
        <f t="shared" si="23"/>
        <v>29</v>
      </c>
      <c r="L55">
        <f t="shared" si="23"/>
        <v>29</v>
      </c>
      <c r="M55">
        <f t="shared" si="23"/>
        <v>29</v>
      </c>
      <c r="N55">
        <f t="shared" si="23"/>
        <v>29</v>
      </c>
      <c r="O55">
        <f t="shared" si="23"/>
        <v>29</v>
      </c>
      <c r="P55">
        <f t="shared" si="23"/>
        <v>29</v>
      </c>
      <c r="Q55">
        <f t="shared" si="23"/>
        <v>29</v>
      </c>
      <c r="R55">
        <f t="shared" si="23"/>
        <v>29</v>
      </c>
      <c r="S55">
        <f t="shared" si="23"/>
        <v>29</v>
      </c>
      <c r="T55">
        <f t="shared" si="23"/>
        <v>29</v>
      </c>
      <c r="U55">
        <f t="shared" si="23"/>
        <v>29</v>
      </c>
      <c r="V55">
        <f t="shared" si="23"/>
        <v>29</v>
      </c>
      <c r="W55">
        <f t="shared" si="23"/>
        <v>29</v>
      </c>
      <c r="X55">
        <f t="shared" si="23"/>
        <v>29</v>
      </c>
      <c r="Y55">
        <f t="shared" si="23"/>
        <v>29</v>
      </c>
      <c r="Z55">
        <f t="shared" si="23"/>
        <v>29</v>
      </c>
      <c r="AA55">
        <f t="shared" si="23"/>
        <v>29</v>
      </c>
      <c r="AB55">
        <f t="shared" si="23"/>
        <v>29</v>
      </c>
      <c r="AC55">
        <f t="shared" si="23"/>
        <v>29</v>
      </c>
      <c r="AD55">
        <f t="shared" si="24"/>
        <v>29</v>
      </c>
      <c r="AE55">
        <f t="shared" si="24"/>
        <v>29</v>
      </c>
      <c r="AF55">
        <f t="shared" si="24"/>
        <v>29</v>
      </c>
      <c r="AG55">
        <f t="shared" si="24"/>
        <v>29</v>
      </c>
      <c r="AH55">
        <f t="shared" si="24"/>
        <v>29</v>
      </c>
      <c r="AI55">
        <f t="shared" si="24"/>
        <v>29</v>
      </c>
      <c r="AJ55">
        <f t="shared" si="24"/>
        <v>29</v>
      </c>
      <c r="AK55">
        <f t="shared" si="24"/>
        <v>29</v>
      </c>
      <c r="AL55">
        <f t="shared" si="24"/>
        <v>29</v>
      </c>
      <c r="AM55">
        <f t="shared" si="24"/>
        <v>29</v>
      </c>
    </row>
    <row r="56" spans="1:39" x14ac:dyDescent="0.35">
      <c r="A56" t="str">
        <f>'Techs-Fuels Updated'!D52</f>
        <v>MKPWI30NI0</v>
      </c>
      <c r="B56" s="17">
        <f>'Techs-Fuels Updated'!Z52</f>
        <v>29</v>
      </c>
      <c r="C56" s="1" t="str">
        <f t="shared" si="10"/>
        <v>MKPWI30NI0</v>
      </c>
      <c r="D56" s="17">
        <f t="shared" si="19"/>
        <v>29</v>
      </c>
      <c r="E56">
        <f t="shared" si="23"/>
        <v>29</v>
      </c>
      <c r="F56">
        <f t="shared" si="23"/>
        <v>29</v>
      </c>
      <c r="G56">
        <f t="shared" si="23"/>
        <v>29</v>
      </c>
      <c r="H56">
        <f t="shared" si="23"/>
        <v>29</v>
      </c>
      <c r="I56">
        <f t="shared" si="23"/>
        <v>29</v>
      </c>
      <c r="J56">
        <f t="shared" si="23"/>
        <v>29</v>
      </c>
      <c r="K56">
        <f t="shared" si="23"/>
        <v>29</v>
      </c>
      <c r="L56">
        <f t="shared" si="23"/>
        <v>29</v>
      </c>
      <c r="M56">
        <f t="shared" si="23"/>
        <v>29</v>
      </c>
      <c r="N56">
        <f t="shared" si="23"/>
        <v>29</v>
      </c>
      <c r="O56">
        <f t="shared" si="23"/>
        <v>29</v>
      </c>
      <c r="P56">
        <f t="shared" si="23"/>
        <v>29</v>
      </c>
      <c r="Q56">
        <f t="shared" si="23"/>
        <v>29</v>
      </c>
      <c r="R56">
        <f t="shared" si="23"/>
        <v>29</v>
      </c>
      <c r="S56">
        <f t="shared" si="23"/>
        <v>29</v>
      </c>
      <c r="T56">
        <f t="shared" si="23"/>
        <v>29</v>
      </c>
      <c r="U56">
        <f t="shared" si="23"/>
        <v>29</v>
      </c>
      <c r="V56">
        <f t="shared" si="23"/>
        <v>29</v>
      </c>
      <c r="W56">
        <f t="shared" si="23"/>
        <v>29</v>
      </c>
      <c r="X56">
        <f t="shared" si="23"/>
        <v>29</v>
      </c>
      <c r="Y56">
        <f t="shared" si="23"/>
        <v>29</v>
      </c>
      <c r="Z56">
        <f t="shared" si="23"/>
        <v>29</v>
      </c>
      <c r="AA56">
        <f t="shared" si="23"/>
        <v>29</v>
      </c>
      <c r="AB56">
        <f t="shared" si="23"/>
        <v>29</v>
      </c>
      <c r="AC56">
        <f t="shared" si="23"/>
        <v>29</v>
      </c>
      <c r="AD56">
        <f t="shared" si="24"/>
        <v>29</v>
      </c>
      <c r="AE56">
        <f t="shared" si="24"/>
        <v>29</v>
      </c>
      <c r="AF56">
        <f t="shared" si="24"/>
        <v>29</v>
      </c>
      <c r="AG56">
        <f t="shared" si="24"/>
        <v>29</v>
      </c>
      <c r="AH56">
        <f t="shared" si="24"/>
        <v>29</v>
      </c>
      <c r="AI56">
        <f t="shared" si="24"/>
        <v>29</v>
      </c>
      <c r="AJ56">
        <f t="shared" si="24"/>
        <v>29</v>
      </c>
      <c r="AK56">
        <f t="shared" si="24"/>
        <v>29</v>
      </c>
      <c r="AL56">
        <f t="shared" si="24"/>
        <v>29</v>
      </c>
      <c r="AM56">
        <f t="shared" si="24"/>
        <v>29</v>
      </c>
    </row>
    <row r="57" spans="1:39" x14ac:dyDescent="0.35">
      <c r="A57" t="str">
        <f>'Techs-Fuels Updated'!D53</f>
        <v>MKTELTRH00</v>
      </c>
      <c r="B57" s="17">
        <f>'Techs-Fuels Updated'!Z53</f>
        <v>0</v>
      </c>
      <c r="C57" s="1" t="str">
        <f t="shared" si="10"/>
        <v>MKTELTRH00</v>
      </c>
      <c r="D57" s="17">
        <f t="shared" si="19"/>
        <v>0</v>
      </c>
      <c r="E57">
        <f t="shared" si="23"/>
        <v>0</v>
      </c>
      <c r="F57">
        <f t="shared" si="23"/>
        <v>0</v>
      </c>
      <c r="G57">
        <f t="shared" si="23"/>
        <v>0</v>
      </c>
      <c r="H57">
        <f t="shared" si="23"/>
        <v>0</v>
      </c>
      <c r="I57">
        <f t="shared" si="23"/>
        <v>0</v>
      </c>
      <c r="J57">
        <f t="shared" si="23"/>
        <v>0</v>
      </c>
      <c r="K57">
        <f t="shared" si="23"/>
        <v>0</v>
      </c>
      <c r="L57">
        <f t="shared" si="23"/>
        <v>0</v>
      </c>
      <c r="M57">
        <f t="shared" si="23"/>
        <v>0</v>
      </c>
      <c r="N57">
        <f t="shared" si="23"/>
        <v>0</v>
      </c>
      <c r="O57">
        <f t="shared" si="23"/>
        <v>0</v>
      </c>
      <c r="P57">
        <f t="shared" si="23"/>
        <v>0</v>
      </c>
      <c r="Q57">
        <f t="shared" si="23"/>
        <v>0</v>
      </c>
      <c r="R57">
        <f t="shared" si="23"/>
        <v>0</v>
      </c>
      <c r="S57">
        <f t="shared" si="23"/>
        <v>0</v>
      </c>
      <c r="T57">
        <f t="shared" si="23"/>
        <v>0</v>
      </c>
      <c r="U57">
        <f t="shared" si="23"/>
        <v>0</v>
      </c>
      <c r="V57">
        <f t="shared" si="23"/>
        <v>0</v>
      </c>
      <c r="W57">
        <f t="shared" si="23"/>
        <v>0</v>
      </c>
      <c r="X57">
        <f t="shared" si="23"/>
        <v>0</v>
      </c>
      <c r="Y57">
        <f t="shared" si="23"/>
        <v>0</v>
      </c>
      <c r="Z57">
        <f t="shared" si="23"/>
        <v>0</v>
      </c>
      <c r="AA57">
        <f t="shared" si="23"/>
        <v>0</v>
      </c>
      <c r="AB57">
        <f t="shared" si="23"/>
        <v>0</v>
      </c>
      <c r="AC57">
        <f t="shared" si="23"/>
        <v>0</v>
      </c>
      <c r="AD57">
        <f t="shared" si="24"/>
        <v>0</v>
      </c>
      <c r="AE57">
        <f t="shared" si="24"/>
        <v>0</v>
      </c>
      <c r="AF57">
        <f t="shared" si="24"/>
        <v>0</v>
      </c>
      <c r="AG57">
        <f t="shared" si="24"/>
        <v>0</v>
      </c>
      <c r="AH57">
        <f t="shared" si="24"/>
        <v>0</v>
      </c>
      <c r="AI57">
        <f t="shared" si="24"/>
        <v>0</v>
      </c>
      <c r="AJ57">
        <f t="shared" si="24"/>
        <v>0</v>
      </c>
      <c r="AK57">
        <f t="shared" si="24"/>
        <v>0</v>
      </c>
      <c r="AL57">
        <f t="shared" si="24"/>
        <v>0</v>
      </c>
      <c r="AM57">
        <f t="shared" si="24"/>
        <v>0</v>
      </c>
    </row>
    <row r="58" spans="1:39" x14ac:dyDescent="0.35">
      <c r="A58" t="str">
        <f>'Techs-Fuels Updated'!D54</f>
        <v>MKTELDSH00</v>
      </c>
      <c r="B58" s="17">
        <f>'Techs-Fuels Updated'!Z54</f>
        <v>0</v>
      </c>
      <c r="C58" s="1" t="str">
        <f t="shared" si="10"/>
        <v>MKTELDSH00</v>
      </c>
      <c r="D58" s="17">
        <f t="shared" si="19"/>
        <v>0</v>
      </c>
      <c r="E58">
        <f t="shared" si="23"/>
        <v>0</v>
      </c>
      <c r="F58">
        <f t="shared" si="23"/>
        <v>0</v>
      </c>
      <c r="G58">
        <f t="shared" si="23"/>
        <v>0</v>
      </c>
      <c r="H58">
        <f t="shared" si="23"/>
        <v>0</v>
      </c>
      <c r="I58">
        <f t="shared" si="23"/>
        <v>0</v>
      </c>
      <c r="J58">
        <f t="shared" si="23"/>
        <v>0</v>
      </c>
      <c r="K58">
        <f t="shared" si="23"/>
        <v>0</v>
      </c>
      <c r="L58">
        <f t="shared" si="23"/>
        <v>0</v>
      </c>
      <c r="M58">
        <f t="shared" si="23"/>
        <v>0</v>
      </c>
      <c r="N58">
        <f t="shared" si="23"/>
        <v>0</v>
      </c>
      <c r="O58">
        <f t="shared" si="23"/>
        <v>0</v>
      </c>
      <c r="P58">
        <f t="shared" si="23"/>
        <v>0</v>
      </c>
      <c r="Q58">
        <f t="shared" si="23"/>
        <v>0</v>
      </c>
      <c r="R58">
        <f t="shared" si="23"/>
        <v>0</v>
      </c>
      <c r="S58">
        <f t="shared" si="23"/>
        <v>0</v>
      </c>
      <c r="T58">
        <f t="shared" si="23"/>
        <v>0</v>
      </c>
      <c r="U58">
        <f t="shared" si="23"/>
        <v>0</v>
      </c>
      <c r="V58">
        <f t="shared" si="23"/>
        <v>0</v>
      </c>
      <c r="W58">
        <f t="shared" si="23"/>
        <v>0</v>
      </c>
      <c r="X58">
        <f t="shared" si="23"/>
        <v>0</v>
      </c>
      <c r="Y58">
        <f t="shared" si="23"/>
        <v>0</v>
      </c>
      <c r="Z58">
        <f t="shared" si="23"/>
        <v>0</v>
      </c>
      <c r="AA58">
        <f t="shared" si="23"/>
        <v>0</v>
      </c>
      <c r="AB58">
        <f t="shared" si="23"/>
        <v>0</v>
      </c>
      <c r="AC58">
        <f t="shared" si="23"/>
        <v>0</v>
      </c>
      <c r="AD58">
        <f t="shared" si="24"/>
        <v>0</v>
      </c>
      <c r="AE58">
        <f t="shared" si="24"/>
        <v>0</v>
      </c>
      <c r="AF58">
        <f t="shared" si="24"/>
        <v>0</v>
      </c>
      <c r="AG58">
        <f t="shared" si="24"/>
        <v>0</v>
      </c>
      <c r="AH58">
        <f t="shared" si="24"/>
        <v>0</v>
      </c>
      <c r="AI58">
        <f t="shared" si="24"/>
        <v>0</v>
      </c>
      <c r="AJ58">
        <f t="shared" si="24"/>
        <v>0</v>
      </c>
      <c r="AK58">
        <f t="shared" si="24"/>
        <v>0</v>
      </c>
      <c r="AL58">
        <f t="shared" si="24"/>
        <v>0</v>
      </c>
      <c r="AM58">
        <f t="shared" si="24"/>
        <v>0</v>
      </c>
    </row>
    <row r="59" spans="1:39" x14ac:dyDescent="0.35">
      <c r="A59" t="str">
        <f>'Techs-Fuels Updated'!D55</f>
        <v>MKTRDIMH00</v>
      </c>
      <c r="B59" s="17">
        <f>'Techs-Fuels Updated'!Z55</f>
        <v>0</v>
      </c>
      <c r="C59" s="1" t="str">
        <f t="shared" si="10"/>
        <v>MKTRDIMH00</v>
      </c>
      <c r="D59" s="17">
        <f t="shared" si="19"/>
        <v>0</v>
      </c>
      <c r="E59">
        <f t="shared" si="23"/>
        <v>0</v>
      </c>
      <c r="F59">
        <f t="shared" si="23"/>
        <v>0</v>
      </c>
      <c r="G59">
        <f t="shared" si="23"/>
        <v>0</v>
      </c>
      <c r="H59">
        <f t="shared" si="23"/>
        <v>0</v>
      </c>
      <c r="I59">
        <f t="shared" si="23"/>
        <v>0</v>
      </c>
      <c r="J59">
        <f t="shared" si="23"/>
        <v>0</v>
      </c>
      <c r="K59">
        <f t="shared" si="23"/>
        <v>0</v>
      </c>
      <c r="L59">
        <f t="shared" si="23"/>
        <v>0</v>
      </c>
      <c r="M59">
        <f t="shared" si="23"/>
        <v>0</v>
      </c>
      <c r="N59">
        <f t="shared" si="23"/>
        <v>0</v>
      </c>
      <c r="O59">
        <f t="shared" si="23"/>
        <v>0</v>
      </c>
      <c r="P59">
        <f t="shared" si="23"/>
        <v>0</v>
      </c>
      <c r="Q59">
        <f t="shared" si="23"/>
        <v>0</v>
      </c>
      <c r="R59">
        <f t="shared" si="23"/>
        <v>0</v>
      </c>
      <c r="S59">
        <f t="shared" si="23"/>
        <v>0</v>
      </c>
      <c r="T59">
        <f t="shared" si="23"/>
        <v>0</v>
      </c>
      <c r="U59">
        <f t="shared" si="23"/>
        <v>0</v>
      </c>
      <c r="V59">
        <f t="shared" si="23"/>
        <v>0</v>
      </c>
      <c r="W59">
        <f t="shared" si="23"/>
        <v>0</v>
      </c>
      <c r="X59">
        <f t="shared" si="23"/>
        <v>0</v>
      </c>
      <c r="Y59">
        <f t="shared" si="23"/>
        <v>0</v>
      </c>
      <c r="Z59">
        <f t="shared" si="23"/>
        <v>0</v>
      </c>
      <c r="AA59">
        <f t="shared" si="23"/>
        <v>0</v>
      </c>
      <c r="AB59">
        <f t="shared" si="23"/>
        <v>0</v>
      </c>
      <c r="AC59">
        <f t="shared" si="23"/>
        <v>0</v>
      </c>
      <c r="AD59">
        <f t="shared" si="24"/>
        <v>0</v>
      </c>
      <c r="AE59">
        <f t="shared" si="24"/>
        <v>0</v>
      </c>
      <c r="AF59">
        <f t="shared" si="24"/>
        <v>0</v>
      </c>
      <c r="AG59">
        <f t="shared" si="24"/>
        <v>0</v>
      </c>
      <c r="AH59">
        <f t="shared" si="24"/>
        <v>0</v>
      </c>
      <c r="AI59">
        <f t="shared" si="24"/>
        <v>0</v>
      </c>
      <c r="AJ59">
        <f t="shared" si="24"/>
        <v>0</v>
      </c>
      <c r="AK59">
        <f t="shared" si="24"/>
        <v>0</v>
      </c>
      <c r="AL59">
        <f t="shared" si="24"/>
        <v>0</v>
      </c>
      <c r="AM59">
        <f t="shared" si="24"/>
        <v>0</v>
      </c>
    </row>
    <row r="60" spans="1:39" x14ac:dyDescent="0.35">
      <c r="A60" t="str">
        <f>'Techs-Fuels Updated'!D56</f>
        <v>MKTRDEXH00</v>
      </c>
      <c r="B60" s="17">
        <f>'Techs-Fuels Updated'!Z56</f>
        <v>0</v>
      </c>
      <c r="C60" s="1" t="str">
        <f t="shared" si="10"/>
        <v>MKTRDEXH00</v>
      </c>
      <c r="D60" s="17">
        <f t="shared" si="19"/>
        <v>0</v>
      </c>
      <c r="E60">
        <f t="shared" si="23"/>
        <v>0</v>
      </c>
      <c r="F60">
        <f t="shared" si="23"/>
        <v>0</v>
      </c>
      <c r="G60">
        <f t="shared" si="23"/>
        <v>0</v>
      </c>
      <c r="H60">
        <f t="shared" si="23"/>
        <v>0</v>
      </c>
      <c r="I60">
        <f t="shared" si="23"/>
        <v>0</v>
      </c>
      <c r="J60">
        <f t="shared" si="23"/>
        <v>0</v>
      </c>
      <c r="K60">
        <f t="shared" si="23"/>
        <v>0</v>
      </c>
      <c r="L60">
        <f t="shared" si="23"/>
        <v>0</v>
      </c>
      <c r="M60">
        <f t="shared" si="23"/>
        <v>0</v>
      </c>
      <c r="N60">
        <f t="shared" si="23"/>
        <v>0</v>
      </c>
      <c r="O60">
        <f t="shared" si="23"/>
        <v>0</v>
      </c>
      <c r="P60">
        <f t="shared" si="23"/>
        <v>0</v>
      </c>
      <c r="Q60">
        <f t="shared" si="23"/>
        <v>0</v>
      </c>
      <c r="R60">
        <f t="shared" si="23"/>
        <v>0</v>
      </c>
      <c r="S60">
        <f t="shared" si="23"/>
        <v>0</v>
      </c>
      <c r="T60">
        <f t="shared" si="23"/>
        <v>0</v>
      </c>
      <c r="U60">
        <f t="shared" si="23"/>
        <v>0</v>
      </c>
      <c r="V60">
        <f t="shared" si="23"/>
        <v>0</v>
      </c>
      <c r="W60">
        <f t="shared" si="23"/>
        <v>0</v>
      </c>
      <c r="X60">
        <f t="shared" si="23"/>
        <v>0</v>
      </c>
      <c r="Y60">
        <f t="shared" si="23"/>
        <v>0</v>
      </c>
      <c r="Z60">
        <f t="shared" si="23"/>
        <v>0</v>
      </c>
      <c r="AA60">
        <f t="shared" si="23"/>
        <v>0</v>
      </c>
      <c r="AB60">
        <f t="shared" si="23"/>
        <v>0</v>
      </c>
      <c r="AC60">
        <f t="shared" si="23"/>
        <v>0</v>
      </c>
      <c r="AD60">
        <f t="shared" si="24"/>
        <v>0</v>
      </c>
      <c r="AE60">
        <f t="shared" si="24"/>
        <v>0</v>
      </c>
      <c r="AF60">
        <f t="shared" si="24"/>
        <v>0</v>
      </c>
      <c r="AG60">
        <f t="shared" si="24"/>
        <v>0</v>
      </c>
      <c r="AH60">
        <f t="shared" si="24"/>
        <v>0</v>
      </c>
      <c r="AI60">
        <f t="shared" si="24"/>
        <v>0</v>
      </c>
      <c r="AJ60">
        <f t="shared" si="24"/>
        <v>0</v>
      </c>
      <c r="AK60">
        <f t="shared" si="24"/>
        <v>0</v>
      </c>
      <c r="AL60">
        <f t="shared" si="24"/>
        <v>0</v>
      </c>
      <c r="AM60">
        <f t="shared" si="24"/>
        <v>0</v>
      </c>
    </row>
    <row r="61" spans="1:39" x14ac:dyDescent="0.35">
      <c r="A61" t="str">
        <f>'Techs-Fuels Updated'!D57</f>
        <v>MKTRDALH00</v>
      </c>
      <c r="B61" s="17">
        <f>'Techs-Fuels Updated'!Z57</f>
        <v>0</v>
      </c>
      <c r="C61" s="1" t="str">
        <f t="shared" si="10"/>
        <v>MKTRDALH00</v>
      </c>
      <c r="D61" s="17">
        <f t="shared" si="19"/>
        <v>0</v>
      </c>
      <c r="E61">
        <f t="shared" si="23"/>
        <v>0</v>
      </c>
      <c r="F61">
        <f t="shared" si="23"/>
        <v>0</v>
      </c>
      <c r="G61">
        <f t="shared" si="23"/>
        <v>0</v>
      </c>
      <c r="H61">
        <f t="shared" si="23"/>
        <v>0</v>
      </c>
      <c r="I61">
        <f t="shared" si="23"/>
        <v>0</v>
      </c>
      <c r="J61">
        <f t="shared" ref="J61:AC61" si="25">I61</f>
        <v>0</v>
      </c>
      <c r="K61">
        <f t="shared" si="25"/>
        <v>0</v>
      </c>
      <c r="L61">
        <f t="shared" si="25"/>
        <v>0</v>
      </c>
      <c r="M61">
        <f t="shared" si="25"/>
        <v>0</v>
      </c>
      <c r="N61">
        <f t="shared" si="25"/>
        <v>0</v>
      </c>
      <c r="O61">
        <f t="shared" si="25"/>
        <v>0</v>
      </c>
      <c r="P61">
        <f t="shared" si="25"/>
        <v>0</v>
      </c>
      <c r="Q61">
        <f t="shared" si="25"/>
        <v>0</v>
      </c>
      <c r="R61">
        <f t="shared" si="25"/>
        <v>0</v>
      </c>
      <c r="S61">
        <f t="shared" si="25"/>
        <v>0</v>
      </c>
      <c r="T61">
        <f t="shared" si="25"/>
        <v>0</v>
      </c>
      <c r="U61">
        <f t="shared" si="25"/>
        <v>0</v>
      </c>
      <c r="V61">
        <f t="shared" si="25"/>
        <v>0</v>
      </c>
      <c r="W61">
        <f t="shared" si="25"/>
        <v>0</v>
      </c>
      <c r="X61">
        <f t="shared" si="25"/>
        <v>0</v>
      </c>
      <c r="Y61">
        <f t="shared" si="25"/>
        <v>0</v>
      </c>
      <c r="Z61">
        <f t="shared" si="25"/>
        <v>0</v>
      </c>
      <c r="AA61">
        <f t="shared" si="25"/>
        <v>0</v>
      </c>
      <c r="AB61">
        <f t="shared" si="25"/>
        <v>0</v>
      </c>
      <c r="AC61">
        <f t="shared" si="25"/>
        <v>0</v>
      </c>
      <c r="AD61">
        <f t="shared" si="24"/>
        <v>0</v>
      </c>
      <c r="AE61">
        <f t="shared" si="24"/>
        <v>0</v>
      </c>
      <c r="AF61">
        <f t="shared" si="24"/>
        <v>0</v>
      </c>
      <c r="AG61">
        <f t="shared" si="24"/>
        <v>0</v>
      </c>
      <c r="AH61">
        <f t="shared" si="24"/>
        <v>0</v>
      </c>
      <c r="AI61">
        <f t="shared" si="24"/>
        <v>0</v>
      </c>
      <c r="AJ61">
        <f t="shared" si="24"/>
        <v>0</v>
      </c>
      <c r="AK61">
        <f t="shared" si="24"/>
        <v>0</v>
      </c>
      <c r="AL61">
        <f t="shared" si="24"/>
        <v>0</v>
      </c>
      <c r="AM61">
        <f t="shared" si="24"/>
        <v>0</v>
      </c>
    </row>
    <row r="62" spans="1:39" x14ac:dyDescent="0.35">
      <c r="A62" t="str">
        <f>'Techs-Fuels Updated'!D58</f>
        <v>MKTRDXKH00</v>
      </c>
      <c r="B62" s="17">
        <f>'Techs-Fuels Updated'!Z58</f>
        <v>0</v>
      </c>
      <c r="C62" s="1" t="str">
        <f t="shared" si="10"/>
        <v>MKTRDXKH00</v>
      </c>
      <c r="D62" s="17">
        <f t="shared" si="19"/>
        <v>0</v>
      </c>
      <c r="E62">
        <f t="shared" ref="E62:AC72" si="26">D62</f>
        <v>0</v>
      </c>
      <c r="F62">
        <f t="shared" si="26"/>
        <v>0</v>
      </c>
      <c r="G62">
        <f t="shared" si="26"/>
        <v>0</v>
      </c>
      <c r="H62">
        <f t="shared" si="26"/>
        <v>0</v>
      </c>
      <c r="I62">
        <f t="shared" si="26"/>
        <v>0</v>
      </c>
      <c r="J62">
        <f t="shared" si="26"/>
        <v>0</v>
      </c>
      <c r="K62">
        <f t="shared" si="26"/>
        <v>0</v>
      </c>
      <c r="L62">
        <f t="shared" si="26"/>
        <v>0</v>
      </c>
      <c r="M62">
        <f t="shared" si="26"/>
        <v>0</v>
      </c>
      <c r="N62">
        <f t="shared" si="26"/>
        <v>0</v>
      </c>
      <c r="O62">
        <f t="shared" si="26"/>
        <v>0</v>
      </c>
      <c r="P62">
        <f t="shared" si="26"/>
        <v>0</v>
      </c>
      <c r="Q62">
        <f t="shared" si="26"/>
        <v>0</v>
      </c>
      <c r="R62">
        <f t="shared" si="26"/>
        <v>0</v>
      </c>
      <c r="S62">
        <f t="shared" si="26"/>
        <v>0</v>
      </c>
      <c r="T62">
        <f t="shared" si="26"/>
        <v>0</v>
      </c>
      <c r="U62">
        <f t="shared" si="26"/>
        <v>0</v>
      </c>
      <c r="V62">
        <f t="shared" si="26"/>
        <v>0</v>
      </c>
      <c r="W62">
        <f t="shared" si="26"/>
        <v>0</v>
      </c>
      <c r="X62">
        <f t="shared" si="26"/>
        <v>0</v>
      </c>
      <c r="Y62">
        <f t="shared" si="26"/>
        <v>0</v>
      </c>
      <c r="Z62">
        <f t="shared" si="26"/>
        <v>0</v>
      </c>
      <c r="AA62">
        <f t="shared" si="26"/>
        <v>0</v>
      </c>
      <c r="AB62">
        <f t="shared" si="26"/>
        <v>0</v>
      </c>
      <c r="AC62">
        <f t="shared" si="26"/>
        <v>0</v>
      </c>
      <c r="AD62">
        <f t="shared" si="24"/>
        <v>0</v>
      </c>
      <c r="AE62">
        <f t="shared" si="24"/>
        <v>0</v>
      </c>
      <c r="AF62">
        <f t="shared" si="24"/>
        <v>0</v>
      </c>
      <c r="AG62">
        <f t="shared" si="24"/>
        <v>0</v>
      </c>
      <c r="AH62">
        <f t="shared" si="24"/>
        <v>0</v>
      </c>
      <c r="AI62">
        <f t="shared" si="24"/>
        <v>0</v>
      </c>
      <c r="AJ62">
        <f t="shared" si="24"/>
        <v>0</v>
      </c>
      <c r="AK62">
        <f t="shared" si="24"/>
        <v>0</v>
      </c>
      <c r="AL62">
        <f t="shared" si="24"/>
        <v>0</v>
      </c>
      <c r="AM62">
        <f t="shared" si="24"/>
        <v>0</v>
      </c>
    </row>
    <row r="63" spans="1:39" x14ac:dyDescent="0.35">
      <c r="A63" t="str">
        <f>'Techs-Fuels Updated'!D59</f>
        <v>XKTRDMKH00</v>
      </c>
      <c r="B63" s="17">
        <f>'Techs-Fuels Updated'!Z59</f>
        <v>0</v>
      </c>
      <c r="C63" s="1" t="str">
        <f t="shared" si="10"/>
        <v>XKTRDMKH00</v>
      </c>
      <c r="D63" s="17">
        <f t="shared" si="19"/>
        <v>0</v>
      </c>
      <c r="E63">
        <f t="shared" si="26"/>
        <v>0</v>
      </c>
      <c r="F63">
        <f t="shared" si="26"/>
        <v>0</v>
      </c>
      <c r="G63">
        <f t="shared" si="26"/>
        <v>0</v>
      </c>
      <c r="H63">
        <f t="shared" si="26"/>
        <v>0</v>
      </c>
      <c r="I63">
        <f t="shared" si="26"/>
        <v>0</v>
      </c>
      <c r="J63">
        <f t="shared" si="26"/>
        <v>0</v>
      </c>
      <c r="K63">
        <f t="shared" si="26"/>
        <v>0</v>
      </c>
      <c r="L63">
        <f t="shared" si="26"/>
        <v>0</v>
      </c>
      <c r="M63">
        <f t="shared" si="26"/>
        <v>0</v>
      </c>
      <c r="N63">
        <f t="shared" si="26"/>
        <v>0</v>
      </c>
      <c r="O63">
        <f t="shared" si="26"/>
        <v>0</v>
      </c>
      <c r="P63">
        <f t="shared" si="26"/>
        <v>0</v>
      </c>
      <c r="Q63">
        <f t="shared" si="26"/>
        <v>0</v>
      </c>
      <c r="R63">
        <f t="shared" si="26"/>
        <v>0</v>
      </c>
      <c r="S63">
        <f t="shared" si="26"/>
        <v>0</v>
      </c>
      <c r="T63">
        <f t="shared" si="26"/>
        <v>0</v>
      </c>
      <c r="U63">
        <f t="shared" si="26"/>
        <v>0</v>
      </c>
      <c r="V63">
        <f t="shared" si="26"/>
        <v>0</v>
      </c>
      <c r="W63">
        <f t="shared" si="26"/>
        <v>0</v>
      </c>
      <c r="X63">
        <f t="shared" si="26"/>
        <v>0</v>
      </c>
      <c r="Y63">
        <f t="shared" si="26"/>
        <v>0</v>
      </c>
      <c r="Z63">
        <f t="shared" si="26"/>
        <v>0</v>
      </c>
      <c r="AA63">
        <f t="shared" si="26"/>
        <v>0</v>
      </c>
      <c r="AB63">
        <f t="shared" si="26"/>
        <v>0</v>
      </c>
      <c r="AC63">
        <f t="shared" si="26"/>
        <v>0</v>
      </c>
      <c r="AD63">
        <f t="shared" si="24"/>
        <v>0</v>
      </c>
      <c r="AE63">
        <f t="shared" si="24"/>
        <v>0</v>
      </c>
      <c r="AF63">
        <f t="shared" si="24"/>
        <v>0</v>
      </c>
      <c r="AG63">
        <f t="shared" si="24"/>
        <v>0</v>
      </c>
      <c r="AH63">
        <f t="shared" si="24"/>
        <v>0</v>
      </c>
      <c r="AI63">
        <f t="shared" si="24"/>
        <v>0</v>
      </c>
      <c r="AJ63">
        <f t="shared" si="24"/>
        <v>0</v>
      </c>
      <c r="AK63">
        <f t="shared" si="24"/>
        <v>0</v>
      </c>
      <c r="AL63">
        <f t="shared" si="24"/>
        <v>0</v>
      </c>
      <c r="AM63">
        <f t="shared" si="24"/>
        <v>0</v>
      </c>
    </row>
    <row r="64" spans="1:39" x14ac:dyDescent="0.35">
      <c r="A64" t="str">
        <f>'Techs-Fuels Updated'!D60</f>
        <v>MKTRDBGH00</v>
      </c>
      <c r="B64" s="17">
        <f>'Techs-Fuels Updated'!Z60</f>
        <v>0</v>
      </c>
      <c r="C64" s="1" t="str">
        <f t="shared" si="10"/>
        <v>MKTRDBGH00</v>
      </c>
      <c r="D64" s="17">
        <f t="shared" si="19"/>
        <v>0</v>
      </c>
      <c r="E64">
        <f t="shared" si="26"/>
        <v>0</v>
      </c>
      <c r="F64">
        <f t="shared" si="26"/>
        <v>0</v>
      </c>
      <c r="G64">
        <f t="shared" si="26"/>
        <v>0</v>
      </c>
      <c r="H64">
        <f t="shared" si="26"/>
        <v>0</v>
      </c>
      <c r="I64">
        <f t="shared" si="26"/>
        <v>0</v>
      </c>
      <c r="J64">
        <f t="shared" si="26"/>
        <v>0</v>
      </c>
      <c r="K64">
        <f t="shared" si="26"/>
        <v>0</v>
      </c>
      <c r="L64">
        <f t="shared" si="26"/>
        <v>0</v>
      </c>
      <c r="M64">
        <f t="shared" si="26"/>
        <v>0</v>
      </c>
      <c r="N64">
        <f t="shared" si="26"/>
        <v>0</v>
      </c>
      <c r="O64">
        <f t="shared" si="26"/>
        <v>0</v>
      </c>
      <c r="P64">
        <f t="shared" si="26"/>
        <v>0</v>
      </c>
      <c r="Q64">
        <f t="shared" si="26"/>
        <v>0</v>
      </c>
      <c r="R64">
        <f t="shared" si="26"/>
        <v>0</v>
      </c>
      <c r="S64">
        <f t="shared" si="26"/>
        <v>0</v>
      </c>
      <c r="T64">
        <f t="shared" si="26"/>
        <v>0</v>
      </c>
      <c r="U64">
        <f t="shared" si="26"/>
        <v>0</v>
      </c>
      <c r="V64">
        <f t="shared" si="26"/>
        <v>0</v>
      </c>
      <c r="W64">
        <f t="shared" si="26"/>
        <v>0</v>
      </c>
      <c r="X64">
        <f t="shared" si="26"/>
        <v>0</v>
      </c>
      <c r="Y64">
        <f t="shared" si="26"/>
        <v>0</v>
      </c>
      <c r="Z64">
        <f t="shared" si="26"/>
        <v>0</v>
      </c>
      <c r="AA64">
        <f t="shared" si="26"/>
        <v>0</v>
      </c>
      <c r="AB64">
        <f t="shared" si="26"/>
        <v>0</v>
      </c>
      <c r="AC64">
        <f t="shared" si="26"/>
        <v>0</v>
      </c>
      <c r="AD64">
        <f t="shared" si="24"/>
        <v>0</v>
      </c>
      <c r="AE64">
        <f t="shared" si="24"/>
        <v>0</v>
      </c>
      <c r="AF64">
        <f t="shared" si="24"/>
        <v>0</v>
      </c>
      <c r="AG64">
        <f t="shared" si="24"/>
        <v>0</v>
      </c>
      <c r="AH64">
        <f t="shared" si="24"/>
        <v>0</v>
      </c>
      <c r="AI64">
        <f t="shared" si="24"/>
        <v>0</v>
      </c>
      <c r="AJ64">
        <f t="shared" si="24"/>
        <v>0</v>
      </c>
      <c r="AK64">
        <f t="shared" si="24"/>
        <v>0</v>
      </c>
      <c r="AL64">
        <f t="shared" si="24"/>
        <v>0</v>
      </c>
      <c r="AM64">
        <f t="shared" si="24"/>
        <v>0</v>
      </c>
    </row>
    <row r="65" spans="1:39" x14ac:dyDescent="0.35">
      <c r="A65" t="str">
        <f>'Techs-Fuels Updated'!D61</f>
        <v>BGTRDMKH00</v>
      </c>
      <c r="B65" s="17">
        <f>'Techs-Fuels Updated'!Z61</f>
        <v>0</v>
      </c>
      <c r="C65" s="1" t="str">
        <f t="shared" si="10"/>
        <v>BGTRDMKH00</v>
      </c>
      <c r="D65" s="17">
        <f t="shared" si="19"/>
        <v>0</v>
      </c>
      <c r="E65">
        <f t="shared" si="26"/>
        <v>0</v>
      </c>
      <c r="F65">
        <f t="shared" si="26"/>
        <v>0</v>
      </c>
      <c r="G65">
        <f t="shared" si="26"/>
        <v>0</v>
      </c>
      <c r="H65">
        <f t="shared" si="26"/>
        <v>0</v>
      </c>
      <c r="I65">
        <f t="shared" si="26"/>
        <v>0</v>
      </c>
      <c r="J65">
        <f t="shared" si="26"/>
        <v>0</v>
      </c>
      <c r="K65">
        <f t="shared" si="26"/>
        <v>0</v>
      </c>
      <c r="L65">
        <f t="shared" si="26"/>
        <v>0</v>
      </c>
      <c r="M65">
        <f t="shared" si="26"/>
        <v>0</v>
      </c>
      <c r="N65">
        <f t="shared" si="26"/>
        <v>0</v>
      </c>
      <c r="O65">
        <f t="shared" si="26"/>
        <v>0</v>
      </c>
      <c r="P65">
        <f t="shared" si="26"/>
        <v>0</v>
      </c>
      <c r="Q65">
        <f t="shared" si="26"/>
        <v>0</v>
      </c>
      <c r="R65">
        <f t="shared" si="26"/>
        <v>0</v>
      </c>
      <c r="S65">
        <f t="shared" si="26"/>
        <v>0</v>
      </c>
      <c r="T65">
        <f t="shared" si="26"/>
        <v>0</v>
      </c>
      <c r="U65">
        <f t="shared" si="26"/>
        <v>0</v>
      </c>
      <c r="V65">
        <f t="shared" si="26"/>
        <v>0</v>
      </c>
      <c r="W65">
        <f t="shared" si="26"/>
        <v>0</v>
      </c>
      <c r="X65">
        <f t="shared" si="26"/>
        <v>0</v>
      </c>
      <c r="Y65">
        <f t="shared" si="26"/>
        <v>0</v>
      </c>
      <c r="Z65">
        <f t="shared" si="26"/>
        <v>0</v>
      </c>
      <c r="AA65">
        <f t="shared" si="26"/>
        <v>0</v>
      </c>
      <c r="AB65">
        <f t="shared" si="26"/>
        <v>0</v>
      </c>
      <c r="AC65">
        <f t="shared" si="26"/>
        <v>0</v>
      </c>
      <c r="AD65">
        <f t="shared" si="24"/>
        <v>0</v>
      </c>
      <c r="AE65">
        <f t="shared" si="24"/>
        <v>0</v>
      </c>
      <c r="AF65">
        <f t="shared" si="24"/>
        <v>0</v>
      </c>
      <c r="AG65">
        <f t="shared" si="24"/>
        <v>0</v>
      </c>
      <c r="AH65">
        <f t="shared" si="24"/>
        <v>0</v>
      </c>
      <c r="AI65">
        <f t="shared" si="24"/>
        <v>0</v>
      </c>
      <c r="AJ65">
        <f t="shared" si="24"/>
        <v>0</v>
      </c>
      <c r="AK65">
        <f t="shared" si="24"/>
        <v>0</v>
      </c>
      <c r="AL65">
        <f t="shared" si="24"/>
        <v>0</v>
      </c>
      <c r="AM65">
        <f t="shared" si="24"/>
        <v>0</v>
      </c>
    </row>
    <row r="66" spans="1:39" x14ac:dyDescent="0.35">
      <c r="A66" t="str">
        <f>'Techs-Fuels Updated'!D62</f>
        <v>MKTRDGRH00</v>
      </c>
      <c r="B66" s="17">
        <f>'Techs-Fuels Updated'!Z62</f>
        <v>0</v>
      </c>
      <c r="C66" s="1" t="str">
        <f t="shared" si="10"/>
        <v>MKTRDGRH00</v>
      </c>
      <c r="D66" s="17">
        <f t="shared" si="19"/>
        <v>0</v>
      </c>
      <c r="E66">
        <f t="shared" si="26"/>
        <v>0</v>
      </c>
      <c r="F66">
        <f t="shared" si="26"/>
        <v>0</v>
      </c>
      <c r="G66">
        <f t="shared" si="26"/>
        <v>0</v>
      </c>
      <c r="H66">
        <f t="shared" si="26"/>
        <v>0</v>
      </c>
      <c r="I66">
        <f t="shared" si="26"/>
        <v>0</v>
      </c>
      <c r="J66">
        <f t="shared" si="26"/>
        <v>0</v>
      </c>
      <c r="K66">
        <f t="shared" si="26"/>
        <v>0</v>
      </c>
      <c r="L66">
        <f t="shared" si="26"/>
        <v>0</v>
      </c>
      <c r="M66">
        <f t="shared" si="26"/>
        <v>0</v>
      </c>
      <c r="N66">
        <f t="shared" si="26"/>
        <v>0</v>
      </c>
      <c r="O66">
        <f t="shared" si="26"/>
        <v>0</v>
      </c>
      <c r="P66">
        <f t="shared" si="26"/>
        <v>0</v>
      </c>
      <c r="Q66">
        <f t="shared" si="26"/>
        <v>0</v>
      </c>
      <c r="R66">
        <f t="shared" si="26"/>
        <v>0</v>
      </c>
      <c r="S66">
        <f t="shared" si="26"/>
        <v>0</v>
      </c>
      <c r="T66">
        <f t="shared" si="26"/>
        <v>0</v>
      </c>
      <c r="U66">
        <f t="shared" si="26"/>
        <v>0</v>
      </c>
      <c r="V66">
        <f t="shared" si="26"/>
        <v>0</v>
      </c>
      <c r="W66">
        <f t="shared" si="26"/>
        <v>0</v>
      </c>
      <c r="X66">
        <f t="shared" si="26"/>
        <v>0</v>
      </c>
      <c r="Y66">
        <f t="shared" si="26"/>
        <v>0</v>
      </c>
      <c r="Z66">
        <f t="shared" si="26"/>
        <v>0</v>
      </c>
      <c r="AA66">
        <f t="shared" si="26"/>
        <v>0</v>
      </c>
      <c r="AB66">
        <f t="shared" si="26"/>
        <v>0</v>
      </c>
      <c r="AC66">
        <f t="shared" si="26"/>
        <v>0</v>
      </c>
      <c r="AD66">
        <f t="shared" si="24"/>
        <v>0</v>
      </c>
      <c r="AE66">
        <f t="shared" si="24"/>
        <v>0</v>
      </c>
      <c r="AF66">
        <f t="shared" si="24"/>
        <v>0</v>
      </c>
      <c r="AG66">
        <f t="shared" si="24"/>
        <v>0</v>
      </c>
      <c r="AH66">
        <f t="shared" si="24"/>
        <v>0</v>
      </c>
      <c r="AI66">
        <f t="shared" si="24"/>
        <v>0</v>
      </c>
      <c r="AJ66">
        <f t="shared" si="24"/>
        <v>0</v>
      </c>
      <c r="AK66">
        <f t="shared" si="24"/>
        <v>0</v>
      </c>
      <c r="AL66">
        <f t="shared" si="24"/>
        <v>0</v>
      </c>
      <c r="AM66">
        <f t="shared" si="24"/>
        <v>0</v>
      </c>
    </row>
    <row r="67" spans="1:39" x14ac:dyDescent="0.35">
      <c r="A67" t="str">
        <f>'Techs-Fuels Updated'!D63</f>
        <v>GRTRDMKH00</v>
      </c>
      <c r="B67" s="17">
        <f>'Techs-Fuels Updated'!Z63</f>
        <v>0</v>
      </c>
      <c r="C67" s="1" t="str">
        <f t="shared" si="10"/>
        <v>GRTRDMKH00</v>
      </c>
      <c r="D67" s="17">
        <f t="shared" si="19"/>
        <v>0</v>
      </c>
      <c r="E67">
        <f t="shared" si="26"/>
        <v>0</v>
      </c>
      <c r="F67">
        <f t="shared" si="26"/>
        <v>0</v>
      </c>
      <c r="G67">
        <f t="shared" si="26"/>
        <v>0</v>
      </c>
      <c r="H67">
        <f t="shared" si="26"/>
        <v>0</v>
      </c>
      <c r="I67">
        <f t="shared" si="26"/>
        <v>0</v>
      </c>
      <c r="J67">
        <f t="shared" si="26"/>
        <v>0</v>
      </c>
      <c r="K67">
        <f t="shared" si="26"/>
        <v>0</v>
      </c>
      <c r="L67">
        <f t="shared" si="26"/>
        <v>0</v>
      </c>
      <c r="M67">
        <f t="shared" si="26"/>
        <v>0</v>
      </c>
      <c r="N67">
        <f t="shared" si="26"/>
        <v>0</v>
      </c>
      <c r="O67">
        <f t="shared" si="26"/>
        <v>0</v>
      </c>
      <c r="P67">
        <f t="shared" si="26"/>
        <v>0</v>
      </c>
      <c r="Q67">
        <f t="shared" si="26"/>
        <v>0</v>
      </c>
      <c r="R67">
        <f t="shared" si="26"/>
        <v>0</v>
      </c>
      <c r="S67">
        <f t="shared" si="26"/>
        <v>0</v>
      </c>
      <c r="T67">
        <f t="shared" si="26"/>
        <v>0</v>
      </c>
      <c r="U67">
        <f t="shared" si="26"/>
        <v>0</v>
      </c>
      <c r="V67">
        <f t="shared" si="26"/>
        <v>0</v>
      </c>
      <c r="W67">
        <f t="shared" si="26"/>
        <v>0</v>
      </c>
      <c r="X67">
        <f t="shared" si="26"/>
        <v>0</v>
      </c>
      <c r="Y67">
        <f t="shared" si="26"/>
        <v>0</v>
      </c>
      <c r="Z67">
        <f t="shared" si="26"/>
        <v>0</v>
      </c>
      <c r="AA67">
        <f t="shared" si="26"/>
        <v>0</v>
      </c>
      <c r="AB67">
        <f t="shared" si="26"/>
        <v>0</v>
      </c>
      <c r="AC67">
        <f t="shared" si="26"/>
        <v>0</v>
      </c>
      <c r="AD67">
        <f t="shared" si="24"/>
        <v>0</v>
      </c>
      <c r="AE67">
        <f t="shared" si="24"/>
        <v>0</v>
      </c>
      <c r="AF67">
        <f t="shared" si="24"/>
        <v>0</v>
      </c>
      <c r="AG67">
        <f t="shared" si="24"/>
        <v>0</v>
      </c>
      <c r="AH67">
        <f t="shared" si="24"/>
        <v>0</v>
      </c>
      <c r="AI67">
        <f t="shared" si="24"/>
        <v>0</v>
      </c>
      <c r="AJ67">
        <f t="shared" si="24"/>
        <v>0</v>
      </c>
      <c r="AK67">
        <f t="shared" si="24"/>
        <v>0</v>
      </c>
      <c r="AL67">
        <f t="shared" si="24"/>
        <v>0</v>
      </c>
      <c r="AM67">
        <f t="shared" si="24"/>
        <v>0</v>
      </c>
    </row>
    <row r="68" spans="1:39" x14ac:dyDescent="0.35">
      <c r="A68" t="str">
        <f>'Techs-Fuels Updated'!D64</f>
        <v>MKTRDRSH00</v>
      </c>
      <c r="B68" s="17">
        <f>'Techs-Fuels Updated'!Z64</f>
        <v>0</v>
      </c>
      <c r="C68" s="1" t="str">
        <f t="shared" si="10"/>
        <v>MKTRDRSH00</v>
      </c>
      <c r="D68" s="17">
        <f t="shared" si="19"/>
        <v>0</v>
      </c>
      <c r="E68">
        <f t="shared" si="26"/>
        <v>0</v>
      </c>
      <c r="F68">
        <f t="shared" si="26"/>
        <v>0</v>
      </c>
      <c r="G68">
        <f t="shared" si="26"/>
        <v>0</v>
      </c>
      <c r="H68">
        <f t="shared" si="26"/>
        <v>0</v>
      </c>
      <c r="I68">
        <f t="shared" si="26"/>
        <v>0</v>
      </c>
      <c r="J68">
        <f t="shared" si="26"/>
        <v>0</v>
      </c>
      <c r="K68">
        <f t="shared" si="26"/>
        <v>0</v>
      </c>
      <c r="L68">
        <f t="shared" si="26"/>
        <v>0</v>
      </c>
      <c r="M68">
        <f t="shared" si="26"/>
        <v>0</v>
      </c>
      <c r="N68">
        <f t="shared" si="26"/>
        <v>0</v>
      </c>
      <c r="O68">
        <f t="shared" si="26"/>
        <v>0</v>
      </c>
      <c r="P68">
        <f t="shared" si="26"/>
        <v>0</v>
      </c>
      <c r="Q68">
        <f t="shared" si="26"/>
        <v>0</v>
      </c>
      <c r="R68">
        <f t="shared" si="26"/>
        <v>0</v>
      </c>
      <c r="S68">
        <f t="shared" si="26"/>
        <v>0</v>
      </c>
      <c r="T68">
        <f t="shared" si="26"/>
        <v>0</v>
      </c>
      <c r="U68">
        <f t="shared" si="26"/>
        <v>0</v>
      </c>
      <c r="V68">
        <f t="shared" si="26"/>
        <v>0</v>
      </c>
      <c r="W68">
        <f t="shared" si="26"/>
        <v>0</v>
      </c>
      <c r="X68">
        <f t="shared" si="26"/>
        <v>0</v>
      </c>
      <c r="Y68">
        <f t="shared" si="26"/>
        <v>0</v>
      </c>
      <c r="Z68">
        <f t="shared" si="26"/>
        <v>0</v>
      </c>
      <c r="AA68">
        <f t="shared" si="26"/>
        <v>0</v>
      </c>
      <c r="AB68">
        <f t="shared" si="26"/>
        <v>0</v>
      </c>
      <c r="AC68">
        <f t="shared" si="26"/>
        <v>0</v>
      </c>
      <c r="AD68">
        <f t="shared" si="24"/>
        <v>0</v>
      </c>
      <c r="AE68">
        <f t="shared" si="24"/>
        <v>0</v>
      </c>
      <c r="AF68">
        <f t="shared" si="24"/>
        <v>0</v>
      </c>
      <c r="AG68">
        <f t="shared" si="24"/>
        <v>0</v>
      </c>
      <c r="AH68">
        <f t="shared" si="24"/>
        <v>0</v>
      </c>
      <c r="AI68">
        <f t="shared" si="24"/>
        <v>0</v>
      </c>
      <c r="AJ68">
        <f t="shared" si="24"/>
        <v>0</v>
      </c>
      <c r="AK68">
        <f t="shared" si="24"/>
        <v>0</v>
      </c>
      <c r="AL68">
        <f t="shared" si="24"/>
        <v>0</v>
      </c>
      <c r="AM68">
        <f t="shared" si="24"/>
        <v>0</v>
      </c>
    </row>
    <row r="69" spans="1:39" x14ac:dyDescent="0.35">
      <c r="A69" t="str">
        <f>'Techs-Fuels Updated'!D65</f>
        <v>RSTRDMKH00</v>
      </c>
      <c r="B69" s="17">
        <f>'Techs-Fuels Updated'!Z65</f>
        <v>0</v>
      </c>
      <c r="C69" s="1" t="str">
        <f t="shared" si="10"/>
        <v>RSTRDMKH00</v>
      </c>
      <c r="D69" s="17">
        <f t="shared" si="19"/>
        <v>0</v>
      </c>
      <c r="E69">
        <f t="shared" si="26"/>
        <v>0</v>
      </c>
      <c r="F69">
        <f t="shared" si="26"/>
        <v>0</v>
      </c>
      <c r="G69">
        <f t="shared" si="26"/>
        <v>0</v>
      </c>
      <c r="H69">
        <f t="shared" si="26"/>
        <v>0</v>
      </c>
      <c r="I69">
        <f t="shared" si="26"/>
        <v>0</v>
      </c>
      <c r="J69">
        <f t="shared" si="26"/>
        <v>0</v>
      </c>
      <c r="K69">
        <f t="shared" si="26"/>
        <v>0</v>
      </c>
      <c r="L69">
        <f t="shared" si="26"/>
        <v>0</v>
      </c>
      <c r="M69">
        <f t="shared" si="26"/>
        <v>0</v>
      </c>
      <c r="N69">
        <f t="shared" si="26"/>
        <v>0</v>
      </c>
      <c r="O69">
        <f t="shared" si="26"/>
        <v>0</v>
      </c>
      <c r="P69">
        <f t="shared" si="26"/>
        <v>0</v>
      </c>
      <c r="Q69">
        <f t="shared" si="26"/>
        <v>0</v>
      </c>
      <c r="R69">
        <f t="shared" si="26"/>
        <v>0</v>
      </c>
      <c r="S69">
        <f t="shared" si="26"/>
        <v>0</v>
      </c>
      <c r="T69">
        <f t="shared" si="26"/>
        <v>0</v>
      </c>
      <c r="U69">
        <f t="shared" si="26"/>
        <v>0</v>
      </c>
      <c r="V69">
        <f t="shared" si="26"/>
        <v>0</v>
      </c>
      <c r="W69">
        <f t="shared" si="26"/>
        <v>0</v>
      </c>
      <c r="X69">
        <f t="shared" si="26"/>
        <v>0</v>
      </c>
      <c r="Y69">
        <f t="shared" si="26"/>
        <v>0</v>
      </c>
      <c r="Z69">
        <f t="shared" si="26"/>
        <v>0</v>
      </c>
      <c r="AA69">
        <f t="shared" si="26"/>
        <v>0</v>
      </c>
      <c r="AB69">
        <f t="shared" si="26"/>
        <v>0</v>
      </c>
      <c r="AC69">
        <f t="shared" si="26"/>
        <v>0</v>
      </c>
      <c r="AD69">
        <f t="shared" si="24"/>
        <v>0</v>
      </c>
      <c r="AE69">
        <f t="shared" si="24"/>
        <v>0</v>
      </c>
      <c r="AF69">
        <f t="shared" si="24"/>
        <v>0</v>
      </c>
      <c r="AG69">
        <f t="shared" si="24"/>
        <v>0</v>
      </c>
      <c r="AH69">
        <f t="shared" si="24"/>
        <v>0</v>
      </c>
      <c r="AI69">
        <f t="shared" si="24"/>
        <v>0</v>
      </c>
      <c r="AJ69">
        <f t="shared" si="24"/>
        <v>0</v>
      </c>
      <c r="AK69">
        <f t="shared" si="24"/>
        <v>0</v>
      </c>
      <c r="AL69">
        <f t="shared" si="24"/>
        <v>0</v>
      </c>
      <c r="AM69">
        <f t="shared" si="24"/>
        <v>0</v>
      </c>
    </row>
    <row r="70" spans="1:39" x14ac:dyDescent="0.35">
      <c r="A70" t="str">
        <f>'Techs-Fuels Updated'!D66</f>
        <v>MEPELBS000</v>
      </c>
      <c r="B70" s="17">
        <f>'Techs-Fuels Updated'!Z66</f>
        <v>9999</v>
      </c>
      <c r="C70" s="1" t="str">
        <f t="shared" si="10"/>
        <v>MEPELBS000</v>
      </c>
      <c r="D70" s="17">
        <f t="shared" si="19"/>
        <v>9999</v>
      </c>
      <c r="E70">
        <f t="shared" si="26"/>
        <v>9999</v>
      </c>
      <c r="F70">
        <f t="shared" si="26"/>
        <v>9999</v>
      </c>
      <c r="G70">
        <f t="shared" si="26"/>
        <v>9999</v>
      </c>
      <c r="H70">
        <f t="shared" si="26"/>
        <v>9999</v>
      </c>
      <c r="I70">
        <f t="shared" si="26"/>
        <v>9999</v>
      </c>
      <c r="J70">
        <f t="shared" si="26"/>
        <v>9999</v>
      </c>
      <c r="K70">
        <f t="shared" si="26"/>
        <v>9999</v>
      </c>
      <c r="L70">
        <f t="shared" si="26"/>
        <v>9999</v>
      </c>
      <c r="M70">
        <f t="shared" si="26"/>
        <v>9999</v>
      </c>
      <c r="N70">
        <f t="shared" si="26"/>
        <v>9999</v>
      </c>
      <c r="O70">
        <f t="shared" si="26"/>
        <v>9999</v>
      </c>
      <c r="P70">
        <f t="shared" si="26"/>
        <v>9999</v>
      </c>
      <c r="Q70">
        <f t="shared" si="26"/>
        <v>9999</v>
      </c>
      <c r="R70">
        <f t="shared" si="26"/>
        <v>9999</v>
      </c>
      <c r="S70">
        <f t="shared" si="26"/>
        <v>9999</v>
      </c>
      <c r="T70">
        <f t="shared" si="26"/>
        <v>9999</v>
      </c>
      <c r="U70">
        <f t="shared" si="26"/>
        <v>9999</v>
      </c>
      <c r="V70">
        <f t="shared" si="26"/>
        <v>9999</v>
      </c>
      <c r="W70">
        <f t="shared" si="26"/>
        <v>9999</v>
      </c>
      <c r="X70">
        <f t="shared" si="26"/>
        <v>9999</v>
      </c>
      <c r="Y70">
        <f t="shared" si="26"/>
        <v>9999</v>
      </c>
      <c r="Z70">
        <f t="shared" si="26"/>
        <v>9999</v>
      </c>
      <c r="AA70">
        <f t="shared" si="26"/>
        <v>9999</v>
      </c>
      <c r="AB70">
        <f t="shared" si="26"/>
        <v>9999</v>
      </c>
      <c r="AC70">
        <f t="shared" si="26"/>
        <v>9999</v>
      </c>
      <c r="AD70">
        <f t="shared" ref="AD70:AM85" si="27">AC70</f>
        <v>9999</v>
      </c>
      <c r="AE70">
        <f t="shared" si="27"/>
        <v>9999</v>
      </c>
      <c r="AF70">
        <f t="shared" si="27"/>
        <v>9999</v>
      </c>
      <c r="AG70">
        <f t="shared" si="27"/>
        <v>9999</v>
      </c>
      <c r="AH70">
        <f t="shared" si="27"/>
        <v>9999</v>
      </c>
      <c r="AI70">
        <f t="shared" si="27"/>
        <v>9999</v>
      </c>
      <c r="AJ70">
        <f t="shared" si="27"/>
        <v>9999</v>
      </c>
      <c r="AK70">
        <f t="shared" si="27"/>
        <v>9999</v>
      </c>
      <c r="AL70">
        <f t="shared" si="27"/>
        <v>9999</v>
      </c>
      <c r="AM70">
        <f t="shared" si="27"/>
        <v>9999</v>
      </c>
    </row>
    <row r="71" spans="1:39" x14ac:dyDescent="0.35">
      <c r="A71" t="str">
        <f>'Techs-Fuels Updated'!D67</f>
        <v>MERCODM000</v>
      </c>
      <c r="B71" s="17">
        <f>'Techs-Fuels Updated'!Z67</f>
        <v>0</v>
      </c>
      <c r="C71" s="1" t="str">
        <f t="shared" ref="C71:C113" si="28">A71</f>
        <v>MERCODM000</v>
      </c>
      <c r="D71" s="17">
        <f t="shared" ref="D71:D102" si="29">B71</f>
        <v>0</v>
      </c>
      <c r="E71">
        <f t="shared" si="26"/>
        <v>0</v>
      </c>
      <c r="F71">
        <f t="shared" si="26"/>
        <v>0</v>
      </c>
      <c r="G71">
        <f t="shared" si="26"/>
        <v>0</v>
      </c>
      <c r="H71">
        <f t="shared" si="26"/>
        <v>0</v>
      </c>
      <c r="I71">
        <f t="shared" si="26"/>
        <v>0</v>
      </c>
      <c r="J71">
        <f t="shared" si="26"/>
        <v>0</v>
      </c>
      <c r="K71">
        <f t="shared" si="26"/>
        <v>0</v>
      </c>
      <c r="L71">
        <f t="shared" si="26"/>
        <v>0</v>
      </c>
      <c r="M71">
        <f t="shared" si="26"/>
        <v>0</v>
      </c>
      <c r="N71">
        <f t="shared" si="26"/>
        <v>0</v>
      </c>
      <c r="O71">
        <f t="shared" si="26"/>
        <v>0</v>
      </c>
      <c r="P71">
        <f t="shared" si="26"/>
        <v>0</v>
      </c>
      <c r="Q71">
        <f t="shared" si="26"/>
        <v>0</v>
      </c>
      <c r="R71">
        <f t="shared" si="26"/>
        <v>0</v>
      </c>
      <c r="S71">
        <f t="shared" si="26"/>
        <v>0</v>
      </c>
      <c r="T71">
        <f t="shared" si="26"/>
        <v>0</v>
      </c>
      <c r="U71">
        <f t="shared" si="26"/>
        <v>0</v>
      </c>
      <c r="V71">
        <f t="shared" si="26"/>
        <v>0</v>
      </c>
      <c r="W71">
        <f t="shared" si="26"/>
        <v>0</v>
      </c>
      <c r="X71">
        <f t="shared" si="26"/>
        <v>0</v>
      </c>
      <c r="Y71">
        <f t="shared" si="26"/>
        <v>0</v>
      </c>
      <c r="Z71">
        <f t="shared" si="26"/>
        <v>0</v>
      </c>
      <c r="AA71">
        <f t="shared" si="26"/>
        <v>0</v>
      </c>
      <c r="AB71">
        <f t="shared" si="26"/>
        <v>0</v>
      </c>
      <c r="AC71">
        <f t="shared" si="26"/>
        <v>0</v>
      </c>
      <c r="AD71">
        <f t="shared" si="27"/>
        <v>0</v>
      </c>
      <c r="AE71">
        <f t="shared" si="27"/>
        <v>0</v>
      </c>
      <c r="AF71">
        <f t="shared" si="27"/>
        <v>0</v>
      </c>
      <c r="AG71">
        <f t="shared" si="27"/>
        <v>0</v>
      </c>
      <c r="AH71">
        <f t="shared" si="27"/>
        <v>0</v>
      </c>
      <c r="AI71">
        <f t="shared" si="27"/>
        <v>0</v>
      </c>
      <c r="AJ71">
        <f t="shared" si="27"/>
        <v>0</v>
      </c>
      <c r="AK71">
        <f t="shared" si="27"/>
        <v>0</v>
      </c>
      <c r="AL71">
        <f t="shared" si="27"/>
        <v>0</v>
      </c>
      <c r="AM71">
        <f t="shared" si="27"/>
        <v>0</v>
      </c>
    </row>
    <row r="72" spans="1:39" x14ac:dyDescent="0.35">
      <c r="A72" t="str">
        <f>'Techs-Fuels Updated'!D68</f>
        <v>MERCOIM000</v>
      </c>
      <c r="B72" s="17">
        <f>'Techs-Fuels Updated'!Z68</f>
        <v>0</v>
      </c>
      <c r="C72" s="1" t="str">
        <f t="shared" si="28"/>
        <v>MERCOIM000</v>
      </c>
      <c r="D72" s="17">
        <f t="shared" si="29"/>
        <v>0</v>
      </c>
      <c r="E72">
        <f t="shared" si="26"/>
        <v>0</v>
      </c>
      <c r="F72">
        <f t="shared" si="26"/>
        <v>0</v>
      </c>
      <c r="G72">
        <f t="shared" si="26"/>
        <v>0</v>
      </c>
      <c r="H72">
        <f t="shared" si="26"/>
        <v>0</v>
      </c>
      <c r="I72">
        <f t="shared" si="26"/>
        <v>0</v>
      </c>
      <c r="J72">
        <f t="shared" ref="J72:AC72" si="30">I72</f>
        <v>0</v>
      </c>
      <c r="K72">
        <f t="shared" si="30"/>
        <v>0</v>
      </c>
      <c r="L72">
        <f t="shared" si="30"/>
        <v>0</v>
      </c>
      <c r="M72">
        <f t="shared" si="30"/>
        <v>0</v>
      </c>
      <c r="N72">
        <f t="shared" si="30"/>
        <v>0</v>
      </c>
      <c r="O72">
        <f t="shared" si="30"/>
        <v>0</v>
      </c>
      <c r="P72">
        <f t="shared" si="30"/>
        <v>0</v>
      </c>
      <c r="Q72">
        <f t="shared" si="30"/>
        <v>0</v>
      </c>
      <c r="R72">
        <f t="shared" si="30"/>
        <v>0</v>
      </c>
      <c r="S72">
        <f t="shared" si="30"/>
        <v>0</v>
      </c>
      <c r="T72">
        <f t="shared" si="30"/>
        <v>0</v>
      </c>
      <c r="U72">
        <f t="shared" si="30"/>
        <v>0</v>
      </c>
      <c r="V72">
        <f t="shared" si="30"/>
        <v>0</v>
      </c>
      <c r="W72">
        <f t="shared" si="30"/>
        <v>0</v>
      </c>
      <c r="X72">
        <f t="shared" si="30"/>
        <v>0</v>
      </c>
      <c r="Y72">
        <f t="shared" si="30"/>
        <v>0</v>
      </c>
      <c r="Z72">
        <f t="shared" si="30"/>
        <v>0</v>
      </c>
      <c r="AA72">
        <f t="shared" si="30"/>
        <v>0</v>
      </c>
      <c r="AB72">
        <f t="shared" si="30"/>
        <v>0</v>
      </c>
      <c r="AC72">
        <f t="shared" si="30"/>
        <v>0</v>
      </c>
      <c r="AD72">
        <f t="shared" si="27"/>
        <v>0</v>
      </c>
      <c r="AE72">
        <f t="shared" si="27"/>
        <v>0</v>
      </c>
      <c r="AF72">
        <f t="shared" si="27"/>
        <v>0</v>
      </c>
      <c r="AG72">
        <f t="shared" si="27"/>
        <v>0</v>
      </c>
      <c r="AH72">
        <f t="shared" si="27"/>
        <v>0</v>
      </c>
      <c r="AI72">
        <f t="shared" si="27"/>
        <v>0</v>
      </c>
      <c r="AJ72">
        <f t="shared" si="27"/>
        <v>0</v>
      </c>
      <c r="AK72">
        <f t="shared" si="27"/>
        <v>0</v>
      </c>
      <c r="AL72">
        <f t="shared" si="27"/>
        <v>0</v>
      </c>
      <c r="AM72">
        <f t="shared" si="27"/>
        <v>0</v>
      </c>
    </row>
    <row r="73" spans="1:39" x14ac:dyDescent="0.35">
      <c r="A73" t="str">
        <f>'Techs-Fuels Updated'!D69</f>
        <v>MEPHYDMHI0</v>
      </c>
      <c r="B73" s="17">
        <f>'Techs-Fuels Updated'!Z69</f>
        <v>3.4</v>
      </c>
      <c r="C73" s="1" t="str">
        <f t="shared" si="28"/>
        <v>MEPHYDMHI0</v>
      </c>
      <c r="D73" s="17">
        <f t="shared" si="29"/>
        <v>3.4</v>
      </c>
      <c r="E73">
        <f t="shared" ref="E73:AC83" si="31">D73</f>
        <v>3.4</v>
      </c>
      <c r="F73">
        <f t="shared" si="31"/>
        <v>3.4</v>
      </c>
      <c r="G73">
        <f t="shared" si="31"/>
        <v>3.4</v>
      </c>
      <c r="H73">
        <f t="shared" si="31"/>
        <v>3.4</v>
      </c>
      <c r="I73">
        <f t="shared" si="31"/>
        <v>3.4</v>
      </c>
      <c r="J73">
        <f t="shared" si="31"/>
        <v>3.4</v>
      </c>
      <c r="K73">
        <f t="shared" si="31"/>
        <v>3.4</v>
      </c>
      <c r="L73">
        <f t="shared" si="31"/>
        <v>3.4</v>
      </c>
      <c r="M73">
        <f t="shared" si="31"/>
        <v>3.4</v>
      </c>
      <c r="N73">
        <f t="shared" si="31"/>
        <v>3.4</v>
      </c>
      <c r="O73">
        <f t="shared" si="31"/>
        <v>3.4</v>
      </c>
      <c r="P73">
        <f t="shared" si="31"/>
        <v>3.4</v>
      </c>
      <c r="Q73">
        <f t="shared" si="31"/>
        <v>3.4</v>
      </c>
      <c r="R73">
        <f t="shared" si="31"/>
        <v>3.4</v>
      </c>
      <c r="S73">
        <f t="shared" si="31"/>
        <v>3.4</v>
      </c>
      <c r="T73">
        <f t="shared" si="31"/>
        <v>3.4</v>
      </c>
      <c r="U73">
        <f t="shared" si="31"/>
        <v>3.4</v>
      </c>
      <c r="V73">
        <f t="shared" si="31"/>
        <v>3.4</v>
      </c>
      <c r="W73">
        <f t="shared" si="31"/>
        <v>3.4</v>
      </c>
      <c r="X73">
        <f t="shared" si="31"/>
        <v>3.4</v>
      </c>
      <c r="Y73">
        <f t="shared" si="31"/>
        <v>3.4</v>
      </c>
      <c r="Z73">
        <f t="shared" si="31"/>
        <v>3.4</v>
      </c>
      <c r="AA73">
        <f t="shared" si="31"/>
        <v>3.4</v>
      </c>
      <c r="AB73">
        <f t="shared" si="31"/>
        <v>3.4</v>
      </c>
      <c r="AC73">
        <f t="shared" si="31"/>
        <v>3.4</v>
      </c>
      <c r="AD73">
        <f t="shared" si="27"/>
        <v>3.4</v>
      </c>
      <c r="AE73">
        <f t="shared" si="27"/>
        <v>3.4</v>
      </c>
      <c r="AF73">
        <f t="shared" si="27"/>
        <v>3.4</v>
      </c>
      <c r="AG73">
        <f t="shared" si="27"/>
        <v>3.4</v>
      </c>
      <c r="AH73">
        <f t="shared" si="27"/>
        <v>3.4</v>
      </c>
      <c r="AI73">
        <f t="shared" si="27"/>
        <v>3.4</v>
      </c>
      <c r="AJ73">
        <f t="shared" si="27"/>
        <v>3.4</v>
      </c>
      <c r="AK73">
        <f t="shared" si="27"/>
        <v>3.4</v>
      </c>
      <c r="AL73">
        <f t="shared" si="27"/>
        <v>3.4</v>
      </c>
      <c r="AM73">
        <f t="shared" si="27"/>
        <v>3.4</v>
      </c>
    </row>
    <row r="74" spans="1:39" x14ac:dyDescent="0.35">
      <c r="A74" t="str">
        <f>'Techs-Fuels Updated'!D70</f>
        <v>MEPHYDMHO0</v>
      </c>
      <c r="B74" s="17">
        <f>'Techs-Fuels Updated'!Z70</f>
        <v>3.4</v>
      </c>
      <c r="C74" s="1" t="str">
        <f t="shared" si="28"/>
        <v>MEPHYDMHO0</v>
      </c>
      <c r="D74" s="17">
        <f t="shared" si="29"/>
        <v>3.4</v>
      </c>
      <c r="E74">
        <f t="shared" si="31"/>
        <v>3.4</v>
      </c>
      <c r="F74">
        <f t="shared" si="31"/>
        <v>3.4</v>
      </c>
      <c r="G74">
        <f t="shared" si="31"/>
        <v>3.4</v>
      </c>
      <c r="H74">
        <f t="shared" si="31"/>
        <v>3.4</v>
      </c>
      <c r="I74">
        <f t="shared" si="31"/>
        <v>3.4</v>
      </c>
      <c r="J74">
        <f t="shared" si="31"/>
        <v>3.4</v>
      </c>
      <c r="K74">
        <f t="shared" si="31"/>
        <v>3.4</v>
      </c>
      <c r="L74">
        <f t="shared" si="31"/>
        <v>3.4</v>
      </c>
      <c r="M74">
        <f t="shared" si="31"/>
        <v>3.4</v>
      </c>
      <c r="N74">
        <f t="shared" si="31"/>
        <v>3.4</v>
      </c>
      <c r="O74">
        <f t="shared" si="31"/>
        <v>3.4</v>
      </c>
      <c r="P74">
        <f t="shared" si="31"/>
        <v>3.4</v>
      </c>
      <c r="Q74">
        <f t="shared" si="31"/>
        <v>3.4</v>
      </c>
      <c r="R74">
        <f t="shared" si="31"/>
        <v>3.4</v>
      </c>
      <c r="S74">
        <f t="shared" si="31"/>
        <v>3.4</v>
      </c>
      <c r="T74">
        <f t="shared" si="31"/>
        <v>3.4</v>
      </c>
      <c r="U74">
        <f t="shared" si="31"/>
        <v>3.4</v>
      </c>
      <c r="V74">
        <f t="shared" si="31"/>
        <v>3.4</v>
      </c>
      <c r="W74">
        <f t="shared" si="31"/>
        <v>3.4</v>
      </c>
      <c r="X74">
        <f t="shared" si="31"/>
        <v>3.4</v>
      </c>
      <c r="Y74">
        <f t="shared" si="31"/>
        <v>3.4</v>
      </c>
      <c r="Z74">
        <f t="shared" si="31"/>
        <v>3.4</v>
      </c>
      <c r="AA74">
        <f t="shared" si="31"/>
        <v>3.4</v>
      </c>
      <c r="AB74">
        <f t="shared" si="31"/>
        <v>3.4</v>
      </c>
      <c r="AC74">
        <f t="shared" si="31"/>
        <v>3.4</v>
      </c>
      <c r="AD74">
        <f t="shared" si="27"/>
        <v>3.4</v>
      </c>
      <c r="AE74">
        <f t="shared" si="27"/>
        <v>3.4</v>
      </c>
      <c r="AF74">
        <f t="shared" si="27"/>
        <v>3.4</v>
      </c>
      <c r="AG74">
        <f t="shared" si="27"/>
        <v>3.4</v>
      </c>
      <c r="AH74">
        <f t="shared" si="27"/>
        <v>3.4</v>
      </c>
      <c r="AI74">
        <f t="shared" si="27"/>
        <v>3.4</v>
      </c>
      <c r="AJ74">
        <f t="shared" si="27"/>
        <v>3.4</v>
      </c>
      <c r="AK74">
        <f t="shared" si="27"/>
        <v>3.4</v>
      </c>
      <c r="AL74">
        <f t="shared" si="27"/>
        <v>3.4</v>
      </c>
      <c r="AM74">
        <f t="shared" si="27"/>
        <v>3.4</v>
      </c>
    </row>
    <row r="75" spans="1:39" x14ac:dyDescent="0.35">
      <c r="A75" t="str">
        <f>'Techs-Fuels Updated'!D71</f>
        <v>MEPHYDMNO0</v>
      </c>
      <c r="B75" s="17">
        <f>'Techs-Fuels Updated'!Z71</f>
        <v>3.4</v>
      </c>
      <c r="C75" s="1" t="str">
        <f t="shared" si="28"/>
        <v>MEPHYDMNO0</v>
      </c>
      <c r="D75" s="17">
        <f t="shared" si="29"/>
        <v>3.4</v>
      </c>
      <c r="E75">
        <f t="shared" si="31"/>
        <v>3.4</v>
      </c>
      <c r="F75">
        <f t="shared" si="31"/>
        <v>3.4</v>
      </c>
      <c r="G75">
        <f t="shared" si="31"/>
        <v>3.4</v>
      </c>
      <c r="H75">
        <f t="shared" si="31"/>
        <v>3.4</v>
      </c>
      <c r="I75">
        <f t="shared" si="31"/>
        <v>3.4</v>
      </c>
      <c r="J75">
        <f t="shared" si="31"/>
        <v>3.4</v>
      </c>
      <c r="K75">
        <f t="shared" si="31"/>
        <v>3.4</v>
      </c>
      <c r="L75">
        <f t="shared" si="31"/>
        <v>3.4</v>
      </c>
      <c r="M75">
        <f t="shared" si="31"/>
        <v>3.4</v>
      </c>
      <c r="N75">
        <f t="shared" si="31"/>
        <v>3.4</v>
      </c>
      <c r="O75">
        <f t="shared" si="31"/>
        <v>3.4</v>
      </c>
      <c r="P75">
        <f t="shared" si="31"/>
        <v>3.4</v>
      </c>
      <c r="Q75">
        <f t="shared" si="31"/>
        <v>3.4</v>
      </c>
      <c r="R75">
        <f t="shared" si="31"/>
        <v>3.4</v>
      </c>
      <c r="S75">
        <f t="shared" si="31"/>
        <v>3.4</v>
      </c>
      <c r="T75">
        <f t="shared" si="31"/>
        <v>3.4</v>
      </c>
      <c r="U75">
        <f t="shared" si="31"/>
        <v>3.4</v>
      </c>
      <c r="V75">
        <f t="shared" si="31"/>
        <v>3.4</v>
      </c>
      <c r="W75">
        <f t="shared" si="31"/>
        <v>3.4</v>
      </c>
      <c r="X75">
        <f t="shared" si="31"/>
        <v>3.4</v>
      </c>
      <c r="Y75">
        <f t="shared" si="31"/>
        <v>3.4</v>
      </c>
      <c r="Z75">
        <f t="shared" si="31"/>
        <v>3.4</v>
      </c>
      <c r="AA75">
        <f t="shared" si="31"/>
        <v>3.4</v>
      </c>
      <c r="AB75">
        <f t="shared" si="31"/>
        <v>3.4</v>
      </c>
      <c r="AC75">
        <f t="shared" si="31"/>
        <v>3.4</v>
      </c>
      <c r="AD75">
        <f t="shared" si="27"/>
        <v>3.4</v>
      </c>
      <c r="AE75">
        <f t="shared" si="27"/>
        <v>3.4</v>
      </c>
      <c r="AF75">
        <f t="shared" si="27"/>
        <v>3.4</v>
      </c>
      <c r="AG75">
        <f t="shared" si="27"/>
        <v>3.4</v>
      </c>
      <c r="AH75">
        <f t="shared" si="27"/>
        <v>3.4</v>
      </c>
      <c r="AI75">
        <f t="shared" si="27"/>
        <v>3.4</v>
      </c>
      <c r="AJ75">
        <f t="shared" si="27"/>
        <v>3.4</v>
      </c>
      <c r="AK75">
        <f t="shared" si="27"/>
        <v>3.4</v>
      </c>
      <c r="AL75">
        <f t="shared" si="27"/>
        <v>3.4</v>
      </c>
      <c r="AM75">
        <f t="shared" si="27"/>
        <v>3.4</v>
      </c>
    </row>
    <row r="76" spans="1:39" x14ac:dyDescent="0.35">
      <c r="A76" t="str">
        <f>'Techs-Fuels Updated'!D72</f>
        <v>MEPHYRRNO0</v>
      </c>
      <c r="B76" s="17">
        <f>'Techs-Fuels Updated'!Z72</f>
        <v>3.4</v>
      </c>
      <c r="C76" s="1" t="str">
        <f t="shared" si="28"/>
        <v>MEPHYRRNO0</v>
      </c>
      <c r="D76" s="17">
        <f t="shared" si="29"/>
        <v>3.4</v>
      </c>
      <c r="E76">
        <f t="shared" si="31"/>
        <v>3.4</v>
      </c>
      <c r="F76">
        <f t="shared" si="31"/>
        <v>3.4</v>
      </c>
      <c r="G76">
        <f t="shared" si="31"/>
        <v>3.4</v>
      </c>
      <c r="H76">
        <f t="shared" si="31"/>
        <v>3.4</v>
      </c>
      <c r="I76">
        <f t="shared" si="31"/>
        <v>3.4</v>
      </c>
      <c r="J76">
        <f t="shared" si="31"/>
        <v>3.4</v>
      </c>
      <c r="K76">
        <f t="shared" si="31"/>
        <v>3.4</v>
      </c>
      <c r="L76">
        <f t="shared" si="31"/>
        <v>3.4</v>
      </c>
      <c r="M76">
        <f t="shared" si="31"/>
        <v>3.4</v>
      </c>
      <c r="N76">
        <f t="shared" si="31"/>
        <v>3.4</v>
      </c>
      <c r="O76">
        <f t="shared" si="31"/>
        <v>3.4</v>
      </c>
      <c r="P76">
        <f t="shared" si="31"/>
        <v>3.4</v>
      </c>
      <c r="Q76">
        <f t="shared" si="31"/>
        <v>3.4</v>
      </c>
      <c r="R76">
        <f t="shared" si="31"/>
        <v>3.4</v>
      </c>
      <c r="S76">
        <f t="shared" si="31"/>
        <v>3.4</v>
      </c>
      <c r="T76">
        <f t="shared" si="31"/>
        <v>3.4</v>
      </c>
      <c r="U76">
        <f t="shared" si="31"/>
        <v>3.4</v>
      </c>
      <c r="V76">
        <f t="shared" si="31"/>
        <v>3.4</v>
      </c>
      <c r="W76">
        <f t="shared" si="31"/>
        <v>3.4</v>
      </c>
      <c r="X76">
        <f t="shared" si="31"/>
        <v>3.4</v>
      </c>
      <c r="Y76">
        <f t="shared" si="31"/>
        <v>3.4</v>
      </c>
      <c r="Z76">
        <f t="shared" si="31"/>
        <v>3.4</v>
      </c>
      <c r="AA76">
        <f t="shared" si="31"/>
        <v>3.4</v>
      </c>
      <c r="AB76">
        <f t="shared" si="31"/>
        <v>3.4</v>
      </c>
      <c r="AC76">
        <f t="shared" si="31"/>
        <v>3.4</v>
      </c>
      <c r="AD76">
        <f t="shared" si="27"/>
        <v>3.4</v>
      </c>
      <c r="AE76">
        <f t="shared" si="27"/>
        <v>3.4</v>
      </c>
      <c r="AF76">
        <f t="shared" si="27"/>
        <v>3.4</v>
      </c>
      <c r="AG76">
        <f t="shared" si="27"/>
        <v>3.4</v>
      </c>
      <c r="AH76">
        <f t="shared" si="27"/>
        <v>3.4</v>
      </c>
      <c r="AI76">
        <f t="shared" si="27"/>
        <v>3.4</v>
      </c>
      <c r="AJ76">
        <f t="shared" si="27"/>
        <v>3.4</v>
      </c>
      <c r="AK76">
        <f t="shared" si="27"/>
        <v>3.4</v>
      </c>
      <c r="AL76">
        <f t="shared" si="27"/>
        <v>3.4</v>
      </c>
      <c r="AM76">
        <f t="shared" si="27"/>
        <v>3.4</v>
      </c>
    </row>
    <row r="77" spans="1:39" x14ac:dyDescent="0.35">
      <c r="A77" t="str">
        <f>'Techs-Fuels Updated'!D73</f>
        <v>MEPHYRRNI0</v>
      </c>
      <c r="B77" s="17">
        <f>'Techs-Fuels Updated'!Z73</f>
        <v>3.4</v>
      </c>
      <c r="C77" s="1" t="str">
        <f t="shared" si="28"/>
        <v>MEPHYRRNI0</v>
      </c>
      <c r="D77" s="17">
        <f t="shared" si="29"/>
        <v>3.4</v>
      </c>
      <c r="E77">
        <f t="shared" si="31"/>
        <v>3.4</v>
      </c>
      <c r="F77">
        <f t="shared" si="31"/>
        <v>3.4</v>
      </c>
      <c r="G77">
        <f t="shared" si="31"/>
        <v>3.4</v>
      </c>
      <c r="H77">
        <f t="shared" si="31"/>
        <v>3.4</v>
      </c>
      <c r="I77">
        <f t="shared" si="31"/>
        <v>3.4</v>
      </c>
      <c r="J77">
        <f t="shared" si="31"/>
        <v>3.4</v>
      </c>
      <c r="K77">
        <f t="shared" si="31"/>
        <v>3.4</v>
      </c>
      <c r="L77">
        <f t="shared" si="31"/>
        <v>3.4</v>
      </c>
      <c r="M77">
        <f t="shared" si="31"/>
        <v>3.4</v>
      </c>
      <c r="N77">
        <f t="shared" si="31"/>
        <v>3.4</v>
      </c>
      <c r="O77">
        <f t="shared" si="31"/>
        <v>3.4</v>
      </c>
      <c r="P77">
        <f t="shared" si="31"/>
        <v>3.4</v>
      </c>
      <c r="Q77">
        <f t="shared" si="31"/>
        <v>3.4</v>
      </c>
      <c r="R77">
        <f t="shared" si="31"/>
        <v>3.4</v>
      </c>
      <c r="S77">
        <f t="shared" si="31"/>
        <v>3.4</v>
      </c>
      <c r="T77">
        <f t="shared" si="31"/>
        <v>3.4</v>
      </c>
      <c r="U77">
        <f t="shared" si="31"/>
        <v>3.4</v>
      </c>
      <c r="V77">
        <f t="shared" si="31"/>
        <v>3.4</v>
      </c>
      <c r="W77">
        <f t="shared" si="31"/>
        <v>3.4</v>
      </c>
      <c r="X77">
        <f t="shared" si="31"/>
        <v>3.4</v>
      </c>
      <c r="Y77">
        <f t="shared" si="31"/>
        <v>3.4</v>
      </c>
      <c r="Z77">
        <f t="shared" si="31"/>
        <v>3.4</v>
      </c>
      <c r="AA77">
        <f t="shared" si="31"/>
        <v>3.4</v>
      </c>
      <c r="AB77">
        <f t="shared" si="31"/>
        <v>3.4</v>
      </c>
      <c r="AC77">
        <f t="shared" si="31"/>
        <v>3.4</v>
      </c>
      <c r="AD77">
        <f t="shared" si="27"/>
        <v>3.4</v>
      </c>
      <c r="AE77">
        <f t="shared" si="27"/>
        <v>3.4</v>
      </c>
      <c r="AF77">
        <f t="shared" si="27"/>
        <v>3.4</v>
      </c>
      <c r="AG77">
        <f t="shared" si="27"/>
        <v>3.4</v>
      </c>
      <c r="AH77">
        <f t="shared" si="27"/>
        <v>3.4</v>
      </c>
      <c r="AI77">
        <f t="shared" si="27"/>
        <v>3.4</v>
      </c>
      <c r="AJ77">
        <f t="shared" si="27"/>
        <v>3.4</v>
      </c>
      <c r="AK77">
        <f t="shared" si="27"/>
        <v>3.4</v>
      </c>
      <c r="AL77">
        <f t="shared" si="27"/>
        <v>3.4</v>
      </c>
      <c r="AM77">
        <f t="shared" si="27"/>
        <v>3.4</v>
      </c>
    </row>
    <row r="78" spans="1:39" x14ac:dyDescent="0.35">
      <c r="A78" t="str">
        <f>'Techs-Fuels Updated'!D74</f>
        <v>MEPSOU1NO0</v>
      </c>
      <c r="B78" s="17">
        <f>'Techs-Fuels Updated'!Z74</f>
        <v>35</v>
      </c>
      <c r="C78" s="1" t="str">
        <f t="shared" si="28"/>
        <v>MEPSOU1NO0</v>
      </c>
      <c r="D78" s="17">
        <f t="shared" si="29"/>
        <v>35</v>
      </c>
      <c r="E78">
        <f t="shared" si="31"/>
        <v>35</v>
      </c>
      <c r="F78">
        <f t="shared" si="31"/>
        <v>35</v>
      </c>
      <c r="G78">
        <f t="shared" si="31"/>
        <v>35</v>
      </c>
      <c r="H78">
        <f t="shared" si="31"/>
        <v>35</v>
      </c>
      <c r="I78">
        <f t="shared" si="31"/>
        <v>35</v>
      </c>
      <c r="J78">
        <f t="shared" si="31"/>
        <v>35</v>
      </c>
      <c r="K78">
        <f t="shared" si="31"/>
        <v>35</v>
      </c>
      <c r="L78">
        <f t="shared" si="31"/>
        <v>35</v>
      </c>
      <c r="M78">
        <f t="shared" si="31"/>
        <v>35</v>
      </c>
      <c r="N78">
        <f t="shared" si="31"/>
        <v>35</v>
      </c>
      <c r="O78">
        <f t="shared" si="31"/>
        <v>35</v>
      </c>
      <c r="P78">
        <f t="shared" si="31"/>
        <v>35</v>
      </c>
      <c r="Q78">
        <f t="shared" si="31"/>
        <v>35</v>
      </c>
      <c r="R78">
        <f t="shared" si="31"/>
        <v>35</v>
      </c>
      <c r="S78">
        <f t="shared" si="31"/>
        <v>35</v>
      </c>
      <c r="T78">
        <f t="shared" si="31"/>
        <v>35</v>
      </c>
      <c r="U78">
        <f t="shared" si="31"/>
        <v>35</v>
      </c>
      <c r="V78">
        <f t="shared" si="31"/>
        <v>35</v>
      </c>
      <c r="W78">
        <f t="shared" si="31"/>
        <v>35</v>
      </c>
      <c r="X78">
        <f t="shared" si="31"/>
        <v>35</v>
      </c>
      <c r="Y78">
        <f t="shared" si="31"/>
        <v>35</v>
      </c>
      <c r="Z78">
        <f t="shared" si="31"/>
        <v>35</v>
      </c>
      <c r="AA78">
        <f t="shared" si="31"/>
        <v>35</v>
      </c>
      <c r="AB78">
        <f t="shared" si="31"/>
        <v>35</v>
      </c>
      <c r="AC78">
        <f t="shared" si="31"/>
        <v>35</v>
      </c>
      <c r="AD78">
        <f t="shared" si="27"/>
        <v>35</v>
      </c>
      <c r="AE78">
        <f t="shared" si="27"/>
        <v>35</v>
      </c>
      <c r="AF78">
        <f t="shared" si="27"/>
        <v>35</v>
      </c>
      <c r="AG78">
        <f t="shared" si="27"/>
        <v>35</v>
      </c>
      <c r="AH78">
        <f t="shared" si="27"/>
        <v>35</v>
      </c>
      <c r="AI78">
        <f t="shared" si="27"/>
        <v>35</v>
      </c>
      <c r="AJ78">
        <f t="shared" si="27"/>
        <v>35</v>
      </c>
      <c r="AK78">
        <f t="shared" si="27"/>
        <v>35</v>
      </c>
      <c r="AL78">
        <f t="shared" si="27"/>
        <v>35</v>
      </c>
      <c r="AM78">
        <f t="shared" si="27"/>
        <v>35</v>
      </c>
    </row>
    <row r="79" spans="1:39" x14ac:dyDescent="0.35">
      <c r="A79" t="str">
        <f>'Techs-Fuels Updated'!D75</f>
        <v>MEPSOU1NI0</v>
      </c>
      <c r="B79" s="17">
        <f>'Techs-Fuels Updated'!Z75</f>
        <v>35</v>
      </c>
      <c r="C79" s="1" t="str">
        <f t="shared" si="28"/>
        <v>MEPSOU1NI0</v>
      </c>
      <c r="D79" s="17">
        <f t="shared" si="29"/>
        <v>35</v>
      </c>
      <c r="E79">
        <f t="shared" si="31"/>
        <v>35</v>
      </c>
      <c r="F79">
        <f t="shared" si="31"/>
        <v>35</v>
      </c>
      <c r="G79">
        <f t="shared" si="31"/>
        <v>35</v>
      </c>
      <c r="H79">
        <f t="shared" si="31"/>
        <v>35</v>
      </c>
      <c r="I79">
        <f t="shared" si="31"/>
        <v>35</v>
      </c>
      <c r="J79">
        <f t="shared" si="31"/>
        <v>35</v>
      </c>
      <c r="K79">
        <f t="shared" si="31"/>
        <v>35</v>
      </c>
      <c r="L79">
        <f t="shared" si="31"/>
        <v>35</v>
      </c>
      <c r="M79">
        <f t="shared" si="31"/>
        <v>35</v>
      </c>
      <c r="N79">
        <f t="shared" si="31"/>
        <v>35</v>
      </c>
      <c r="O79">
        <f t="shared" si="31"/>
        <v>35</v>
      </c>
      <c r="P79">
        <f t="shared" si="31"/>
        <v>35</v>
      </c>
      <c r="Q79">
        <f t="shared" si="31"/>
        <v>35</v>
      </c>
      <c r="R79">
        <f t="shared" si="31"/>
        <v>35</v>
      </c>
      <c r="S79">
        <f t="shared" si="31"/>
        <v>35</v>
      </c>
      <c r="T79">
        <f t="shared" si="31"/>
        <v>35</v>
      </c>
      <c r="U79">
        <f t="shared" si="31"/>
        <v>35</v>
      </c>
      <c r="V79">
        <f t="shared" si="31"/>
        <v>35</v>
      </c>
      <c r="W79">
        <f t="shared" si="31"/>
        <v>35</v>
      </c>
      <c r="X79">
        <f t="shared" si="31"/>
        <v>35</v>
      </c>
      <c r="Y79">
        <f t="shared" si="31"/>
        <v>35</v>
      </c>
      <c r="Z79">
        <f t="shared" si="31"/>
        <v>35</v>
      </c>
      <c r="AA79">
        <f t="shared" si="31"/>
        <v>35</v>
      </c>
      <c r="AB79">
        <f t="shared" si="31"/>
        <v>35</v>
      </c>
      <c r="AC79">
        <f t="shared" si="31"/>
        <v>35</v>
      </c>
      <c r="AD79">
        <f t="shared" si="27"/>
        <v>35</v>
      </c>
      <c r="AE79">
        <f t="shared" si="27"/>
        <v>35</v>
      </c>
      <c r="AF79">
        <f t="shared" si="27"/>
        <v>35</v>
      </c>
      <c r="AG79">
        <f t="shared" si="27"/>
        <v>35</v>
      </c>
      <c r="AH79">
        <f t="shared" si="27"/>
        <v>35</v>
      </c>
      <c r="AI79">
        <f t="shared" si="27"/>
        <v>35</v>
      </c>
      <c r="AJ79">
        <f t="shared" si="27"/>
        <v>35</v>
      </c>
      <c r="AK79">
        <f t="shared" si="27"/>
        <v>35</v>
      </c>
      <c r="AL79">
        <f t="shared" si="27"/>
        <v>35</v>
      </c>
      <c r="AM79">
        <f t="shared" si="27"/>
        <v>35</v>
      </c>
    </row>
    <row r="80" spans="1:39" x14ac:dyDescent="0.35">
      <c r="A80" t="str">
        <f>'Techs-Fuels Updated'!D76</f>
        <v>MEPCOSCHO0</v>
      </c>
      <c r="B80" s="17">
        <f>'Techs-Fuels Updated'!Z76</f>
        <v>37</v>
      </c>
      <c r="C80" s="1" t="str">
        <f t="shared" si="28"/>
        <v>MEPCOSCHO0</v>
      </c>
      <c r="D80" s="17">
        <f t="shared" si="29"/>
        <v>37</v>
      </c>
      <c r="E80">
        <f t="shared" si="31"/>
        <v>37</v>
      </c>
      <c r="F80">
        <f t="shared" si="31"/>
        <v>37</v>
      </c>
      <c r="G80">
        <f t="shared" si="31"/>
        <v>37</v>
      </c>
      <c r="H80">
        <f t="shared" si="31"/>
        <v>37</v>
      </c>
      <c r="I80">
        <f t="shared" si="31"/>
        <v>37</v>
      </c>
      <c r="J80">
        <f t="shared" si="31"/>
        <v>37</v>
      </c>
      <c r="K80">
        <f t="shared" si="31"/>
        <v>37</v>
      </c>
      <c r="L80">
        <f t="shared" si="31"/>
        <v>37</v>
      </c>
      <c r="M80">
        <f t="shared" si="31"/>
        <v>37</v>
      </c>
      <c r="N80">
        <f t="shared" si="31"/>
        <v>37</v>
      </c>
      <c r="O80">
        <f t="shared" si="31"/>
        <v>37</v>
      </c>
      <c r="P80">
        <f t="shared" si="31"/>
        <v>37</v>
      </c>
      <c r="Q80">
        <f t="shared" si="31"/>
        <v>37</v>
      </c>
      <c r="R80">
        <f t="shared" si="31"/>
        <v>37</v>
      </c>
      <c r="S80">
        <f t="shared" si="31"/>
        <v>37</v>
      </c>
      <c r="T80">
        <f t="shared" si="31"/>
        <v>37</v>
      </c>
      <c r="U80">
        <f t="shared" si="31"/>
        <v>37</v>
      </c>
      <c r="V80">
        <f t="shared" si="31"/>
        <v>37</v>
      </c>
      <c r="W80">
        <f t="shared" si="31"/>
        <v>37</v>
      </c>
      <c r="X80">
        <f t="shared" si="31"/>
        <v>37</v>
      </c>
      <c r="Y80">
        <f t="shared" si="31"/>
        <v>37</v>
      </c>
      <c r="Z80">
        <f t="shared" si="31"/>
        <v>37</v>
      </c>
      <c r="AA80">
        <f t="shared" si="31"/>
        <v>37</v>
      </c>
      <c r="AB80">
        <f t="shared" si="31"/>
        <v>37</v>
      </c>
      <c r="AC80">
        <f t="shared" si="31"/>
        <v>37</v>
      </c>
      <c r="AD80">
        <f t="shared" si="27"/>
        <v>37</v>
      </c>
      <c r="AE80">
        <f t="shared" si="27"/>
        <v>37</v>
      </c>
      <c r="AF80">
        <f t="shared" si="27"/>
        <v>37</v>
      </c>
      <c r="AG80">
        <f t="shared" si="27"/>
        <v>37</v>
      </c>
      <c r="AH80">
        <f t="shared" si="27"/>
        <v>37</v>
      </c>
      <c r="AI80">
        <f t="shared" si="27"/>
        <v>37</v>
      </c>
      <c r="AJ80">
        <f t="shared" si="27"/>
        <v>37</v>
      </c>
      <c r="AK80">
        <f t="shared" si="27"/>
        <v>37</v>
      </c>
      <c r="AL80">
        <f t="shared" si="27"/>
        <v>37</v>
      </c>
      <c r="AM80">
        <f t="shared" si="27"/>
        <v>37</v>
      </c>
    </row>
    <row r="81" spans="1:39" x14ac:dyDescent="0.35">
      <c r="A81" t="str">
        <f>'Techs-Fuels Updated'!D77</f>
        <v>MEPCOSCNO0</v>
      </c>
      <c r="B81" s="17">
        <f>'Techs-Fuels Updated'!Z77</f>
        <v>29</v>
      </c>
      <c r="C81" s="1" t="str">
        <f t="shared" si="28"/>
        <v>MEPCOSCNO0</v>
      </c>
      <c r="D81" s="17">
        <f t="shared" si="29"/>
        <v>29</v>
      </c>
      <c r="E81">
        <f t="shared" si="31"/>
        <v>29</v>
      </c>
      <c r="F81">
        <f t="shared" si="31"/>
        <v>29</v>
      </c>
      <c r="G81">
        <f t="shared" si="31"/>
        <v>29</v>
      </c>
      <c r="H81">
        <f t="shared" si="31"/>
        <v>29</v>
      </c>
      <c r="I81">
        <f t="shared" si="31"/>
        <v>29</v>
      </c>
      <c r="J81">
        <f t="shared" si="31"/>
        <v>29</v>
      </c>
      <c r="K81">
        <f t="shared" si="31"/>
        <v>29</v>
      </c>
      <c r="L81">
        <f t="shared" si="31"/>
        <v>29</v>
      </c>
      <c r="M81">
        <f t="shared" si="31"/>
        <v>29</v>
      </c>
      <c r="N81">
        <f t="shared" si="31"/>
        <v>29</v>
      </c>
      <c r="O81">
        <f t="shared" si="31"/>
        <v>29</v>
      </c>
      <c r="P81">
        <f t="shared" si="31"/>
        <v>29</v>
      </c>
      <c r="Q81">
        <f t="shared" si="31"/>
        <v>29</v>
      </c>
      <c r="R81">
        <f t="shared" si="31"/>
        <v>29</v>
      </c>
      <c r="S81">
        <f t="shared" si="31"/>
        <v>29</v>
      </c>
      <c r="T81">
        <f t="shared" si="31"/>
        <v>29</v>
      </c>
      <c r="U81">
        <f t="shared" si="31"/>
        <v>29</v>
      </c>
      <c r="V81">
        <f t="shared" si="31"/>
        <v>29</v>
      </c>
      <c r="W81">
        <f t="shared" si="31"/>
        <v>29</v>
      </c>
      <c r="X81">
        <f t="shared" si="31"/>
        <v>29</v>
      </c>
      <c r="Y81">
        <f t="shared" si="31"/>
        <v>29</v>
      </c>
      <c r="Z81">
        <f t="shared" si="31"/>
        <v>29</v>
      </c>
      <c r="AA81">
        <f t="shared" si="31"/>
        <v>29</v>
      </c>
      <c r="AB81">
        <f t="shared" si="31"/>
        <v>29</v>
      </c>
      <c r="AC81">
        <f t="shared" si="31"/>
        <v>29</v>
      </c>
      <c r="AD81">
        <f t="shared" si="27"/>
        <v>29</v>
      </c>
      <c r="AE81">
        <f t="shared" si="27"/>
        <v>29</v>
      </c>
      <c r="AF81">
        <f t="shared" si="27"/>
        <v>29</v>
      </c>
      <c r="AG81">
        <f t="shared" si="27"/>
        <v>29</v>
      </c>
      <c r="AH81">
        <f t="shared" si="27"/>
        <v>29</v>
      </c>
      <c r="AI81">
        <f t="shared" si="27"/>
        <v>29</v>
      </c>
      <c r="AJ81">
        <f t="shared" si="27"/>
        <v>29</v>
      </c>
      <c r="AK81">
        <f t="shared" si="27"/>
        <v>29</v>
      </c>
      <c r="AL81">
        <f t="shared" si="27"/>
        <v>29</v>
      </c>
      <c r="AM81">
        <f t="shared" si="27"/>
        <v>29</v>
      </c>
    </row>
    <row r="82" spans="1:39" x14ac:dyDescent="0.35">
      <c r="A82" t="str">
        <f>'Techs-Fuels Updated'!D78</f>
        <v>MEPCOSCNI0</v>
      </c>
      <c r="B82" s="17">
        <f>'Techs-Fuels Updated'!Z78</f>
        <v>29</v>
      </c>
      <c r="C82" s="1" t="str">
        <f t="shared" si="28"/>
        <v>MEPCOSCNI0</v>
      </c>
      <c r="D82" s="17">
        <f t="shared" si="29"/>
        <v>29</v>
      </c>
      <c r="E82">
        <f t="shared" si="31"/>
        <v>29</v>
      </c>
      <c r="F82">
        <f t="shared" si="31"/>
        <v>29</v>
      </c>
      <c r="G82">
        <f t="shared" si="31"/>
        <v>29</v>
      </c>
      <c r="H82">
        <f t="shared" si="31"/>
        <v>29</v>
      </c>
      <c r="I82">
        <f t="shared" si="31"/>
        <v>29</v>
      </c>
      <c r="J82">
        <f t="shared" si="31"/>
        <v>29</v>
      </c>
      <c r="K82">
        <f t="shared" si="31"/>
        <v>29</v>
      </c>
      <c r="L82">
        <f t="shared" si="31"/>
        <v>29</v>
      </c>
      <c r="M82">
        <f t="shared" si="31"/>
        <v>29</v>
      </c>
      <c r="N82">
        <f t="shared" si="31"/>
        <v>29</v>
      </c>
      <c r="O82">
        <f t="shared" si="31"/>
        <v>29</v>
      </c>
      <c r="P82">
        <f t="shared" si="31"/>
        <v>29</v>
      </c>
      <c r="Q82">
        <f t="shared" si="31"/>
        <v>29</v>
      </c>
      <c r="R82">
        <f t="shared" si="31"/>
        <v>29</v>
      </c>
      <c r="S82">
        <f t="shared" si="31"/>
        <v>29</v>
      </c>
      <c r="T82">
        <f t="shared" si="31"/>
        <v>29</v>
      </c>
      <c r="U82">
        <f t="shared" si="31"/>
        <v>29</v>
      </c>
      <c r="V82">
        <f t="shared" si="31"/>
        <v>29</v>
      </c>
      <c r="W82">
        <f t="shared" si="31"/>
        <v>29</v>
      </c>
      <c r="X82">
        <f t="shared" si="31"/>
        <v>29</v>
      </c>
      <c r="Y82">
        <f t="shared" si="31"/>
        <v>29</v>
      </c>
      <c r="Z82">
        <f t="shared" si="31"/>
        <v>29</v>
      </c>
      <c r="AA82">
        <f t="shared" si="31"/>
        <v>29</v>
      </c>
      <c r="AB82">
        <f t="shared" si="31"/>
        <v>29</v>
      </c>
      <c r="AC82">
        <f t="shared" si="31"/>
        <v>29</v>
      </c>
      <c r="AD82">
        <f t="shared" si="27"/>
        <v>29</v>
      </c>
      <c r="AE82">
        <f t="shared" si="27"/>
        <v>29</v>
      </c>
      <c r="AF82">
        <f t="shared" si="27"/>
        <v>29</v>
      </c>
      <c r="AG82">
        <f t="shared" si="27"/>
        <v>29</v>
      </c>
      <c r="AH82">
        <f t="shared" si="27"/>
        <v>29</v>
      </c>
      <c r="AI82">
        <f t="shared" si="27"/>
        <v>29</v>
      </c>
      <c r="AJ82">
        <f t="shared" si="27"/>
        <v>29</v>
      </c>
      <c r="AK82">
        <f t="shared" si="27"/>
        <v>29</v>
      </c>
      <c r="AL82">
        <f t="shared" si="27"/>
        <v>29</v>
      </c>
      <c r="AM82">
        <f t="shared" si="27"/>
        <v>29</v>
      </c>
    </row>
    <row r="83" spans="1:39" x14ac:dyDescent="0.35">
      <c r="A83" t="str">
        <f>'Techs-Fuels Updated'!D79</f>
        <v>MEPWI30NI0</v>
      </c>
      <c r="B83" s="17">
        <f>'Techs-Fuels Updated'!Z79</f>
        <v>29</v>
      </c>
      <c r="C83" s="1" t="str">
        <f t="shared" si="28"/>
        <v>MEPWI30NI0</v>
      </c>
      <c r="D83" s="17">
        <f t="shared" si="29"/>
        <v>29</v>
      </c>
      <c r="E83">
        <f t="shared" si="31"/>
        <v>29</v>
      </c>
      <c r="F83">
        <f t="shared" si="31"/>
        <v>29</v>
      </c>
      <c r="G83">
        <f t="shared" si="31"/>
        <v>29</v>
      </c>
      <c r="H83">
        <f t="shared" si="31"/>
        <v>29</v>
      </c>
      <c r="I83">
        <f t="shared" si="31"/>
        <v>29</v>
      </c>
      <c r="J83">
        <f t="shared" ref="J83:AC83" si="32">I83</f>
        <v>29</v>
      </c>
      <c r="K83">
        <f t="shared" si="32"/>
        <v>29</v>
      </c>
      <c r="L83">
        <f t="shared" si="32"/>
        <v>29</v>
      </c>
      <c r="M83">
        <f t="shared" si="32"/>
        <v>29</v>
      </c>
      <c r="N83">
        <f t="shared" si="32"/>
        <v>29</v>
      </c>
      <c r="O83">
        <f t="shared" si="32"/>
        <v>29</v>
      </c>
      <c r="P83">
        <f t="shared" si="32"/>
        <v>29</v>
      </c>
      <c r="Q83">
        <f t="shared" si="32"/>
        <v>29</v>
      </c>
      <c r="R83">
        <f t="shared" si="32"/>
        <v>29</v>
      </c>
      <c r="S83">
        <f t="shared" si="32"/>
        <v>29</v>
      </c>
      <c r="T83">
        <f t="shared" si="32"/>
        <v>29</v>
      </c>
      <c r="U83">
        <f t="shared" si="32"/>
        <v>29</v>
      </c>
      <c r="V83">
        <f t="shared" si="32"/>
        <v>29</v>
      </c>
      <c r="W83">
        <f t="shared" si="32"/>
        <v>29</v>
      </c>
      <c r="X83">
        <f t="shared" si="32"/>
        <v>29</v>
      </c>
      <c r="Y83">
        <f t="shared" si="32"/>
        <v>29</v>
      </c>
      <c r="Z83">
        <f t="shared" si="32"/>
        <v>29</v>
      </c>
      <c r="AA83">
        <f t="shared" si="32"/>
        <v>29</v>
      </c>
      <c r="AB83">
        <f t="shared" si="32"/>
        <v>29</v>
      </c>
      <c r="AC83">
        <f t="shared" si="32"/>
        <v>29</v>
      </c>
      <c r="AD83">
        <f t="shared" si="27"/>
        <v>29</v>
      </c>
      <c r="AE83">
        <f t="shared" si="27"/>
        <v>29</v>
      </c>
      <c r="AF83">
        <f t="shared" si="27"/>
        <v>29</v>
      </c>
      <c r="AG83">
        <f t="shared" si="27"/>
        <v>29</v>
      </c>
      <c r="AH83">
        <f t="shared" si="27"/>
        <v>29</v>
      </c>
      <c r="AI83">
        <f t="shared" si="27"/>
        <v>29</v>
      </c>
      <c r="AJ83">
        <f t="shared" si="27"/>
        <v>29</v>
      </c>
      <c r="AK83">
        <f t="shared" si="27"/>
        <v>29</v>
      </c>
      <c r="AL83">
        <f t="shared" si="27"/>
        <v>29</v>
      </c>
      <c r="AM83">
        <f t="shared" si="27"/>
        <v>29</v>
      </c>
    </row>
    <row r="84" spans="1:39" x14ac:dyDescent="0.35">
      <c r="A84" t="str">
        <f>'Techs-Fuels Updated'!D80</f>
        <v>MEPWI30NO0</v>
      </c>
      <c r="B84" s="17">
        <f>'Techs-Fuels Updated'!Z80</f>
        <v>29</v>
      </c>
      <c r="C84" s="1" t="str">
        <f t="shared" si="28"/>
        <v>MEPWI30NO0</v>
      </c>
      <c r="D84" s="17">
        <f t="shared" si="29"/>
        <v>29</v>
      </c>
      <c r="E84">
        <f t="shared" ref="E84:AC94" si="33">D84</f>
        <v>29</v>
      </c>
      <c r="F84">
        <f t="shared" si="33"/>
        <v>29</v>
      </c>
      <c r="G84">
        <f t="shared" si="33"/>
        <v>29</v>
      </c>
      <c r="H84">
        <f t="shared" si="33"/>
        <v>29</v>
      </c>
      <c r="I84">
        <f t="shared" si="33"/>
        <v>29</v>
      </c>
      <c r="J84">
        <f t="shared" si="33"/>
        <v>29</v>
      </c>
      <c r="K84">
        <f t="shared" si="33"/>
        <v>29</v>
      </c>
      <c r="L84">
        <f t="shared" si="33"/>
        <v>29</v>
      </c>
      <c r="M84">
        <f t="shared" si="33"/>
        <v>29</v>
      </c>
      <c r="N84">
        <f t="shared" si="33"/>
        <v>29</v>
      </c>
      <c r="O84">
        <f t="shared" si="33"/>
        <v>29</v>
      </c>
      <c r="P84">
        <f t="shared" si="33"/>
        <v>29</v>
      </c>
      <c r="Q84">
        <f t="shared" si="33"/>
        <v>29</v>
      </c>
      <c r="R84">
        <f t="shared" si="33"/>
        <v>29</v>
      </c>
      <c r="S84">
        <f t="shared" si="33"/>
        <v>29</v>
      </c>
      <c r="T84">
        <f t="shared" si="33"/>
        <v>29</v>
      </c>
      <c r="U84">
        <f t="shared" si="33"/>
        <v>29</v>
      </c>
      <c r="V84">
        <f t="shared" si="33"/>
        <v>29</v>
      </c>
      <c r="W84">
        <f t="shared" si="33"/>
        <v>29</v>
      </c>
      <c r="X84">
        <f t="shared" si="33"/>
        <v>29</v>
      </c>
      <c r="Y84">
        <f t="shared" si="33"/>
        <v>29</v>
      </c>
      <c r="Z84">
        <f t="shared" si="33"/>
        <v>29</v>
      </c>
      <c r="AA84">
        <f t="shared" si="33"/>
        <v>29</v>
      </c>
      <c r="AB84">
        <f t="shared" si="33"/>
        <v>29</v>
      </c>
      <c r="AC84">
        <f t="shared" si="33"/>
        <v>29</v>
      </c>
      <c r="AD84">
        <f t="shared" si="27"/>
        <v>29</v>
      </c>
      <c r="AE84">
        <f t="shared" si="27"/>
        <v>29</v>
      </c>
      <c r="AF84">
        <f t="shared" si="27"/>
        <v>29</v>
      </c>
      <c r="AG84">
        <f t="shared" si="27"/>
        <v>29</v>
      </c>
      <c r="AH84">
        <f t="shared" si="27"/>
        <v>29</v>
      </c>
      <c r="AI84">
        <f t="shared" si="27"/>
        <v>29</v>
      </c>
      <c r="AJ84">
        <f t="shared" si="27"/>
        <v>29</v>
      </c>
      <c r="AK84">
        <f t="shared" si="27"/>
        <v>29</v>
      </c>
      <c r="AL84">
        <f t="shared" si="27"/>
        <v>29</v>
      </c>
      <c r="AM84">
        <f t="shared" si="27"/>
        <v>29</v>
      </c>
    </row>
    <row r="85" spans="1:39" x14ac:dyDescent="0.35">
      <c r="A85" t="str">
        <f>'Techs-Fuels Updated'!D81</f>
        <v>METELTRH00</v>
      </c>
      <c r="B85" s="17">
        <f>'Techs-Fuels Updated'!Z81</f>
        <v>0</v>
      </c>
      <c r="C85" s="1" t="str">
        <f t="shared" si="28"/>
        <v>METELTRH00</v>
      </c>
      <c r="D85" s="17">
        <f t="shared" si="29"/>
        <v>0</v>
      </c>
      <c r="E85">
        <f t="shared" si="33"/>
        <v>0</v>
      </c>
      <c r="F85">
        <f t="shared" si="33"/>
        <v>0</v>
      </c>
      <c r="G85">
        <f t="shared" si="33"/>
        <v>0</v>
      </c>
      <c r="H85">
        <f t="shared" si="33"/>
        <v>0</v>
      </c>
      <c r="I85">
        <f t="shared" si="33"/>
        <v>0</v>
      </c>
      <c r="J85">
        <f t="shared" si="33"/>
        <v>0</v>
      </c>
      <c r="K85">
        <f t="shared" si="33"/>
        <v>0</v>
      </c>
      <c r="L85">
        <f t="shared" si="33"/>
        <v>0</v>
      </c>
      <c r="M85">
        <f t="shared" si="33"/>
        <v>0</v>
      </c>
      <c r="N85">
        <f t="shared" si="33"/>
        <v>0</v>
      </c>
      <c r="O85">
        <f t="shared" si="33"/>
        <v>0</v>
      </c>
      <c r="P85">
        <f t="shared" si="33"/>
        <v>0</v>
      </c>
      <c r="Q85">
        <f t="shared" si="33"/>
        <v>0</v>
      </c>
      <c r="R85">
        <f t="shared" si="33"/>
        <v>0</v>
      </c>
      <c r="S85">
        <f t="shared" si="33"/>
        <v>0</v>
      </c>
      <c r="T85">
        <f t="shared" si="33"/>
        <v>0</v>
      </c>
      <c r="U85">
        <f t="shared" si="33"/>
        <v>0</v>
      </c>
      <c r="V85">
        <f t="shared" si="33"/>
        <v>0</v>
      </c>
      <c r="W85">
        <f t="shared" si="33"/>
        <v>0</v>
      </c>
      <c r="X85">
        <f t="shared" si="33"/>
        <v>0</v>
      </c>
      <c r="Y85">
        <f t="shared" si="33"/>
        <v>0</v>
      </c>
      <c r="Z85">
        <f t="shared" si="33"/>
        <v>0</v>
      </c>
      <c r="AA85">
        <f t="shared" si="33"/>
        <v>0</v>
      </c>
      <c r="AB85">
        <f t="shared" si="33"/>
        <v>0</v>
      </c>
      <c r="AC85">
        <f t="shared" si="33"/>
        <v>0</v>
      </c>
      <c r="AD85">
        <f t="shared" si="27"/>
        <v>0</v>
      </c>
      <c r="AE85">
        <f t="shared" si="27"/>
        <v>0</v>
      </c>
      <c r="AF85">
        <f t="shared" si="27"/>
        <v>0</v>
      </c>
      <c r="AG85">
        <f t="shared" si="27"/>
        <v>0</v>
      </c>
      <c r="AH85">
        <f t="shared" si="27"/>
        <v>0</v>
      </c>
      <c r="AI85">
        <f t="shared" si="27"/>
        <v>0</v>
      </c>
      <c r="AJ85">
        <f t="shared" si="27"/>
        <v>0</v>
      </c>
      <c r="AK85">
        <f t="shared" si="27"/>
        <v>0</v>
      </c>
      <c r="AL85">
        <f t="shared" si="27"/>
        <v>0</v>
      </c>
      <c r="AM85">
        <f t="shared" si="27"/>
        <v>0</v>
      </c>
    </row>
    <row r="86" spans="1:39" x14ac:dyDescent="0.35">
      <c r="A86" t="str">
        <f>'Techs-Fuels Updated'!D82</f>
        <v>METELDSH00</v>
      </c>
      <c r="B86" s="17">
        <f>'Techs-Fuels Updated'!Z82</f>
        <v>0</v>
      </c>
      <c r="C86" s="1" t="str">
        <f t="shared" si="28"/>
        <v>METELDSH00</v>
      </c>
      <c r="D86" s="17">
        <f t="shared" si="29"/>
        <v>0</v>
      </c>
      <c r="E86">
        <f t="shared" si="33"/>
        <v>0</v>
      </c>
      <c r="F86">
        <f t="shared" si="33"/>
        <v>0</v>
      </c>
      <c r="G86">
        <f t="shared" si="33"/>
        <v>0</v>
      </c>
      <c r="H86">
        <f t="shared" si="33"/>
        <v>0</v>
      </c>
      <c r="I86">
        <f t="shared" si="33"/>
        <v>0</v>
      </c>
      <c r="J86">
        <f t="shared" si="33"/>
        <v>0</v>
      </c>
      <c r="K86">
        <f t="shared" si="33"/>
        <v>0</v>
      </c>
      <c r="L86">
        <f t="shared" si="33"/>
        <v>0</v>
      </c>
      <c r="M86">
        <f t="shared" si="33"/>
        <v>0</v>
      </c>
      <c r="N86">
        <f t="shared" si="33"/>
        <v>0</v>
      </c>
      <c r="O86">
        <f t="shared" si="33"/>
        <v>0</v>
      </c>
      <c r="P86">
        <f t="shared" si="33"/>
        <v>0</v>
      </c>
      <c r="Q86">
        <f t="shared" si="33"/>
        <v>0</v>
      </c>
      <c r="R86">
        <f t="shared" si="33"/>
        <v>0</v>
      </c>
      <c r="S86">
        <f t="shared" si="33"/>
        <v>0</v>
      </c>
      <c r="T86">
        <f t="shared" si="33"/>
        <v>0</v>
      </c>
      <c r="U86">
        <f t="shared" si="33"/>
        <v>0</v>
      </c>
      <c r="V86">
        <f t="shared" si="33"/>
        <v>0</v>
      </c>
      <c r="W86">
        <f t="shared" si="33"/>
        <v>0</v>
      </c>
      <c r="X86">
        <f t="shared" si="33"/>
        <v>0</v>
      </c>
      <c r="Y86">
        <f t="shared" si="33"/>
        <v>0</v>
      </c>
      <c r="Z86">
        <f t="shared" si="33"/>
        <v>0</v>
      </c>
      <c r="AA86">
        <f t="shared" si="33"/>
        <v>0</v>
      </c>
      <c r="AB86">
        <f t="shared" si="33"/>
        <v>0</v>
      </c>
      <c r="AC86">
        <f t="shared" si="33"/>
        <v>0</v>
      </c>
      <c r="AD86">
        <f t="shared" ref="AD86:AM101" si="34">AC86</f>
        <v>0</v>
      </c>
      <c r="AE86">
        <f t="shared" si="34"/>
        <v>0</v>
      </c>
      <c r="AF86">
        <f t="shared" si="34"/>
        <v>0</v>
      </c>
      <c r="AG86">
        <f t="shared" si="34"/>
        <v>0</v>
      </c>
      <c r="AH86">
        <f t="shared" si="34"/>
        <v>0</v>
      </c>
      <c r="AI86">
        <f t="shared" si="34"/>
        <v>0</v>
      </c>
      <c r="AJ86">
        <f t="shared" si="34"/>
        <v>0</v>
      </c>
      <c r="AK86">
        <f t="shared" si="34"/>
        <v>0</v>
      </c>
      <c r="AL86">
        <f t="shared" si="34"/>
        <v>0</v>
      </c>
      <c r="AM86">
        <f t="shared" si="34"/>
        <v>0</v>
      </c>
    </row>
    <row r="87" spans="1:39" x14ac:dyDescent="0.35">
      <c r="A87" t="str">
        <f>'Techs-Fuels Updated'!D83</f>
        <v>METRDIMH00</v>
      </c>
      <c r="B87" s="17">
        <f>'Techs-Fuels Updated'!Z83</f>
        <v>0</v>
      </c>
      <c r="C87" s="1" t="str">
        <f t="shared" si="28"/>
        <v>METRDIMH00</v>
      </c>
      <c r="D87" s="17">
        <f t="shared" si="29"/>
        <v>0</v>
      </c>
      <c r="E87">
        <f t="shared" si="33"/>
        <v>0</v>
      </c>
      <c r="F87">
        <f t="shared" si="33"/>
        <v>0</v>
      </c>
      <c r="G87">
        <f t="shared" si="33"/>
        <v>0</v>
      </c>
      <c r="H87">
        <f t="shared" si="33"/>
        <v>0</v>
      </c>
      <c r="I87">
        <f t="shared" si="33"/>
        <v>0</v>
      </c>
      <c r="J87">
        <f t="shared" si="33"/>
        <v>0</v>
      </c>
      <c r="K87">
        <f t="shared" si="33"/>
        <v>0</v>
      </c>
      <c r="L87">
        <f t="shared" si="33"/>
        <v>0</v>
      </c>
      <c r="M87">
        <f t="shared" si="33"/>
        <v>0</v>
      </c>
      <c r="N87">
        <f t="shared" si="33"/>
        <v>0</v>
      </c>
      <c r="O87">
        <f t="shared" si="33"/>
        <v>0</v>
      </c>
      <c r="P87">
        <f t="shared" si="33"/>
        <v>0</v>
      </c>
      <c r="Q87">
        <f t="shared" si="33"/>
        <v>0</v>
      </c>
      <c r="R87">
        <f t="shared" si="33"/>
        <v>0</v>
      </c>
      <c r="S87">
        <f t="shared" si="33"/>
        <v>0</v>
      </c>
      <c r="T87">
        <f t="shared" si="33"/>
        <v>0</v>
      </c>
      <c r="U87">
        <f t="shared" si="33"/>
        <v>0</v>
      </c>
      <c r="V87">
        <f t="shared" si="33"/>
        <v>0</v>
      </c>
      <c r="W87">
        <f t="shared" si="33"/>
        <v>0</v>
      </c>
      <c r="X87">
        <f t="shared" si="33"/>
        <v>0</v>
      </c>
      <c r="Y87">
        <f t="shared" si="33"/>
        <v>0</v>
      </c>
      <c r="Z87">
        <f t="shared" si="33"/>
        <v>0</v>
      </c>
      <c r="AA87">
        <f t="shared" si="33"/>
        <v>0</v>
      </c>
      <c r="AB87">
        <f t="shared" si="33"/>
        <v>0</v>
      </c>
      <c r="AC87">
        <f t="shared" si="33"/>
        <v>0</v>
      </c>
      <c r="AD87">
        <f t="shared" si="34"/>
        <v>0</v>
      </c>
      <c r="AE87">
        <f t="shared" si="34"/>
        <v>0</v>
      </c>
      <c r="AF87">
        <f t="shared" si="34"/>
        <v>0</v>
      </c>
      <c r="AG87">
        <f t="shared" si="34"/>
        <v>0</v>
      </c>
      <c r="AH87">
        <f t="shared" si="34"/>
        <v>0</v>
      </c>
      <c r="AI87">
        <f t="shared" si="34"/>
        <v>0</v>
      </c>
      <c r="AJ87">
        <f t="shared" si="34"/>
        <v>0</v>
      </c>
      <c r="AK87">
        <f t="shared" si="34"/>
        <v>0</v>
      </c>
      <c r="AL87">
        <f t="shared" si="34"/>
        <v>0</v>
      </c>
      <c r="AM87">
        <f t="shared" si="34"/>
        <v>0</v>
      </c>
    </row>
    <row r="88" spans="1:39" x14ac:dyDescent="0.35">
      <c r="A88" t="str">
        <f>'Techs-Fuels Updated'!D84</f>
        <v>METRDEXH00</v>
      </c>
      <c r="B88" s="17">
        <f>'Techs-Fuels Updated'!Z84</f>
        <v>0</v>
      </c>
      <c r="C88" s="1" t="str">
        <f t="shared" si="28"/>
        <v>METRDEXH00</v>
      </c>
      <c r="D88" s="17">
        <f t="shared" si="29"/>
        <v>0</v>
      </c>
      <c r="E88">
        <f t="shared" si="33"/>
        <v>0</v>
      </c>
      <c r="F88">
        <f t="shared" si="33"/>
        <v>0</v>
      </c>
      <c r="G88">
        <f t="shared" si="33"/>
        <v>0</v>
      </c>
      <c r="H88">
        <f t="shared" si="33"/>
        <v>0</v>
      </c>
      <c r="I88">
        <f t="shared" si="33"/>
        <v>0</v>
      </c>
      <c r="J88">
        <f t="shared" si="33"/>
        <v>0</v>
      </c>
      <c r="K88">
        <f t="shared" si="33"/>
        <v>0</v>
      </c>
      <c r="L88">
        <f t="shared" si="33"/>
        <v>0</v>
      </c>
      <c r="M88">
        <f t="shared" si="33"/>
        <v>0</v>
      </c>
      <c r="N88">
        <f t="shared" si="33"/>
        <v>0</v>
      </c>
      <c r="O88">
        <f t="shared" si="33"/>
        <v>0</v>
      </c>
      <c r="P88">
        <f t="shared" si="33"/>
        <v>0</v>
      </c>
      <c r="Q88">
        <f t="shared" si="33"/>
        <v>0</v>
      </c>
      <c r="R88">
        <f t="shared" si="33"/>
        <v>0</v>
      </c>
      <c r="S88">
        <f t="shared" si="33"/>
        <v>0</v>
      </c>
      <c r="T88">
        <f t="shared" si="33"/>
        <v>0</v>
      </c>
      <c r="U88">
        <f t="shared" si="33"/>
        <v>0</v>
      </c>
      <c r="V88">
        <f t="shared" si="33"/>
        <v>0</v>
      </c>
      <c r="W88">
        <f t="shared" si="33"/>
        <v>0</v>
      </c>
      <c r="X88">
        <f t="shared" si="33"/>
        <v>0</v>
      </c>
      <c r="Y88">
        <f t="shared" si="33"/>
        <v>0</v>
      </c>
      <c r="Z88">
        <f t="shared" si="33"/>
        <v>0</v>
      </c>
      <c r="AA88">
        <f t="shared" si="33"/>
        <v>0</v>
      </c>
      <c r="AB88">
        <f t="shared" si="33"/>
        <v>0</v>
      </c>
      <c r="AC88">
        <f t="shared" si="33"/>
        <v>0</v>
      </c>
      <c r="AD88">
        <f t="shared" si="34"/>
        <v>0</v>
      </c>
      <c r="AE88">
        <f t="shared" si="34"/>
        <v>0</v>
      </c>
      <c r="AF88">
        <f t="shared" si="34"/>
        <v>0</v>
      </c>
      <c r="AG88">
        <f t="shared" si="34"/>
        <v>0</v>
      </c>
      <c r="AH88">
        <f t="shared" si="34"/>
        <v>0</v>
      </c>
      <c r="AI88">
        <f t="shared" si="34"/>
        <v>0</v>
      </c>
      <c r="AJ88">
        <f t="shared" si="34"/>
        <v>0</v>
      </c>
      <c r="AK88">
        <f t="shared" si="34"/>
        <v>0</v>
      </c>
      <c r="AL88">
        <f t="shared" si="34"/>
        <v>0</v>
      </c>
      <c r="AM88">
        <f t="shared" si="34"/>
        <v>0</v>
      </c>
    </row>
    <row r="89" spans="1:39" x14ac:dyDescent="0.35">
      <c r="A89" t="str">
        <f>'Techs-Fuels Updated'!D85</f>
        <v>METRDALH00</v>
      </c>
      <c r="B89" s="17">
        <f>'Techs-Fuels Updated'!Z85</f>
        <v>0</v>
      </c>
      <c r="C89" s="1" t="str">
        <f t="shared" si="28"/>
        <v>METRDALH00</v>
      </c>
      <c r="D89" s="17">
        <f t="shared" si="29"/>
        <v>0</v>
      </c>
      <c r="E89">
        <f t="shared" si="33"/>
        <v>0</v>
      </c>
      <c r="F89">
        <f t="shared" si="33"/>
        <v>0</v>
      </c>
      <c r="G89">
        <f t="shared" si="33"/>
        <v>0</v>
      </c>
      <c r="H89">
        <f t="shared" si="33"/>
        <v>0</v>
      </c>
      <c r="I89">
        <f t="shared" si="33"/>
        <v>0</v>
      </c>
      <c r="J89">
        <f t="shared" si="33"/>
        <v>0</v>
      </c>
      <c r="K89">
        <f t="shared" si="33"/>
        <v>0</v>
      </c>
      <c r="L89">
        <f t="shared" si="33"/>
        <v>0</v>
      </c>
      <c r="M89">
        <f t="shared" si="33"/>
        <v>0</v>
      </c>
      <c r="N89">
        <f t="shared" si="33"/>
        <v>0</v>
      </c>
      <c r="O89">
        <f t="shared" si="33"/>
        <v>0</v>
      </c>
      <c r="P89">
        <f t="shared" si="33"/>
        <v>0</v>
      </c>
      <c r="Q89">
        <f t="shared" si="33"/>
        <v>0</v>
      </c>
      <c r="R89">
        <f t="shared" si="33"/>
        <v>0</v>
      </c>
      <c r="S89">
        <f t="shared" si="33"/>
        <v>0</v>
      </c>
      <c r="T89">
        <f t="shared" si="33"/>
        <v>0</v>
      </c>
      <c r="U89">
        <f t="shared" si="33"/>
        <v>0</v>
      </c>
      <c r="V89">
        <f t="shared" si="33"/>
        <v>0</v>
      </c>
      <c r="W89">
        <f t="shared" si="33"/>
        <v>0</v>
      </c>
      <c r="X89">
        <f t="shared" si="33"/>
        <v>0</v>
      </c>
      <c r="Y89">
        <f t="shared" si="33"/>
        <v>0</v>
      </c>
      <c r="Z89">
        <f t="shared" si="33"/>
        <v>0</v>
      </c>
      <c r="AA89">
        <f t="shared" si="33"/>
        <v>0</v>
      </c>
      <c r="AB89">
        <f t="shared" si="33"/>
        <v>0</v>
      </c>
      <c r="AC89">
        <f t="shared" si="33"/>
        <v>0</v>
      </c>
      <c r="AD89">
        <f t="shared" si="34"/>
        <v>0</v>
      </c>
      <c r="AE89">
        <f t="shared" si="34"/>
        <v>0</v>
      </c>
      <c r="AF89">
        <f t="shared" si="34"/>
        <v>0</v>
      </c>
      <c r="AG89">
        <f t="shared" si="34"/>
        <v>0</v>
      </c>
      <c r="AH89">
        <f t="shared" si="34"/>
        <v>0</v>
      </c>
      <c r="AI89">
        <f t="shared" si="34"/>
        <v>0</v>
      </c>
      <c r="AJ89">
        <f t="shared" si="34"/>
        <v>0</v>
      </c>
      <c r="AK89">
        <f t="shared" si="34"/>
        <v>0</v>
      </c>
      <c r="AL89">
        <f t="shared" si="34"/>
        <v>0</v>
      </c>
      <c r="AM89">
        <f t="shared" si="34"/>
        <v>0</v>
      </c>
    </row>
    <row r="90" spans="1:39" x14ac:dyDescent="0.35">
      <c r="A90" t="str">
        <f>'Techs-Fuels Updated'!D86</f>
        <v>METRDXKH00</v>
      </c>
      <c r="B90" s="17">
        <f>'Techs-Fuels Updated'!Z86</f>
        <v>0</v>
      </c>
      <c r="C90" s="1" t="str">
        <f t="shared" si="28"/>
        <v>METRDXKH00</v>
      </c>
      <c r="D90" s="17">
        <f t="shared" si="29"/>
        <v>0</v>
      </c>
      <c r="E90">
        <f t="shared" si="33"/>
        <v>0</v>
      </c>
      <c r="F90">
        <f t="shared" si="33"/>
        <v>0</v>
      </c>
      <c r="G90">
        <f t="shared" si="33"/>
        <v>0</v>
      </c>
      <c r="H90">
        <f t="shared" si="33"/>
        <v>0</v>
      </c>
      <c r="I90">
        <f t="shared" si="33"/>
        <v>0</v>
      </c>
      <c r="J90">
        <f t="shared" si="33"/>
        <v>0</v>
      </c>
      <c r="K90">
        <f t="shared" si="33"/>
        <v>0</v>
      </c>
      <c r="L90">
        <f t="shared" si="33"/>
        <v>0</v>
      </c>
      <c r="M90">
        <f t="shared" si="33"/>
        <v>0</v>
      </c>
      <c r="N90">
        <f t="shared" si="33"/>
        <v>0</v>
      </c>
      <c r="O90">
        <f t="shared" si="33"/>
        <v>0</v>
      </c>
      <c r="P90">
        <f t="shared" si="33"/>
        <v>0</v>
      </c>
      <c r="Q90">
        <f t="shared" si="33"/>
        <v>0</v>
      </c>
      <c r="R90">
        <f t="shared" si="33"/>
        <v>0</v>
      </c>
      <c r="S90">
        <f t="shared" si="33"/>
        <v>0</v>
      </c>
      <c r="T90">
        <f t="shared" si="33"/>
        <v>0</v>
      </c>
      <c r="U90">
        <f t="shared" si="33"/>
        <v>0</v>
      </c>
      <c r="V90">
        <f t="shared" si="33"/>
        <v>0</v>
      </c>
      <c r="W90">
        <f t="shared" si="33"/>
        <v>0</v>
      </c>
      <c r="X90">
        <f t="shared" si="33"/>
        <v>0</v>
      </c>
      <c r="Y90">
        <f t="shared" si="33"/>
        <v>0</v>
      </c>
      <c r="Z90">
        <f t="shared" si="33"/>
        <v>0</v>
      </c>
      <c r="AA90">
        <f t="shared" si="33"/>
        <v>0</v>
      </c>
      <c r="AB90">
        <f t="shared" si="33"/>
        <v>0</v>
      </c>
      <c r="AC90">
        <f t="shared" si="33"/>
        <v>0</v>
      </c>
      <c r="AD90">
        <f t="shared" si="34"/>
        <v>0</v>
      </c>
      <c r="AE90">
        <f t="shared" si="34"/>
        <v>0</v>
      </c>
      <c r="AF90">
        <f t="shared" si="34"/>
        <v>0</v>
      </c>
      <c r="AG90">
        <f t="shared" si="34"/>
        <v>0</v>
      </c>
      <c r="AH90">
        <f t="shared" si="34"/>
        <v>0</v>
      </c>
      <c r="AI90">
        <f t="shared" si="34"/>
        <v>0</v>
      </c>
      <c r="AJ90">
        <f t="shared" si="34"/>
        <v>0</v>
      </c>
      <c r="AK90">
        <f t="shared" si="34"/>
        <v>0</v>
      </c>
      <c r="AL90">
        <f t="shared" si="34"/>
        <v>0</v>
      </c>
      <c r="AM90">
        <f t="shared" si="34"/>
        <v>0</v>
      </c>
    </row>
    <row r="91" spans="1:39" x14ac:dyDescent="0.35">
      <c r="A91" t="str">
        <f>'Techs-Fuels Updated'!D87</f>
        <v>METRDITH00</v>
      </c>
      <c r="B91" s="17">
        <f>'Techs-Fuels Updated'!Z87</f>
        <v>0</v>
      </c>
      <c r="C91" s="1" t="str">
        <f t="shared" si="28"/>
        <v>METRDITH00</v>
      </c>
      <c r="D91" s="17">
        <f t="shared" si="29"/>
        <v>0</v>
      </c>
      <c r="E91">
        <f t="shared" si="33"/>
        <v>0</v>
      </c>
      <c r="F91">
        <f t="shared" si="33"/>
        <v>0</v>
      </c>
      <c r="G91">
        <f t="shared" si="33"/>
        <v>0</v>
      </c>
      <c r="H91">
        <f t="shared" si="33"/>
        <v>0</v>
      </c>
      <c r="I91">
        <f t="shared" si="33"/>
        <v>0</v>
      </c>
      <c r="J91">
        <f t="shared" si="33"/>
        <v>0</v>
      </c>
      <c r="K91">
        <f t="shared" si="33"/>
        <v>0</v>
      </c>
      <c r="L91">
        <f t="shared" si="33"/>
        <v>0</v>
      </c>
      <c r="M91">
        <f t="shared" si="33"/>
        <v>0</v>
      </c>
      <c r="N91">
        <f t="shared" si="33"/>
        <v>0</v>
      </c>
      <c r="O91">
        <f t="shared" si="33"/>
        <v>0</v>
      </c>
      <c r="P91">
        <f t="shared" si="33"/>
        <v>0</v>
      </c>
      <c r="Q91">
        <f t="shared" si="33"/>
        <v>0</v>
      </c>
      <c r="R91">
        <f t="shared" si="33"/>
        <v>0</v>
      </c>
      <c r="S91">
        <f t="shared" si="33"/>
        <v>0</v>
      </c>
      <c r="T91">
        <f t="shared" si="33"/>
        <v>0</v>
      </c>
      <c r="U91">
        <f t="shared" si="33"/>
        <v>0</v>
      </c>
      <c r="V91">
        <f t="shared" si="33"/>
        <v>0</v>
      </c>
      <c r="W91">
        <f t="shared" si="33"/>
        <v>0</v>
      </c>
      <c r="X91">
        <f t="shared" si="33"/>
        <v>0</v>
      </c>
      <c r="Y91">
        <f t="shared" si="33"/>
        <v>0</v>
      </c>
      <c r="Z91">
        <f t="shared" si="33"/>
        <v>0</v>
      </c>
      <c r="AA91">
        <f t="shared" si="33"/>
        <v>0</v>
      </c>
      <c r="AB91">
        <f t="shared" si="33"/>
        <v>0</v>
      </c>
      <c r="AC91">
        <f t="shared" si="33"/>
        <v>0</v>
      </c>
      <c r="AD91">
        <f t="shared" si="34"/>
        <v>0</v>
      </c>
      <c r="AE91">
        <f t="shared" si="34"/>
        <v>0</v>
      </c>
      <c r="AF91">
        <f t="shared" si="34"/>
        <v>0</v>
      </c>
      <c r="AG91">
        <f t="shared" si="34"/>
        <v>0</v>
      </c>
      <c r="AH91">
        <f t="shared" si="34"/>
        <v>0</v>
      </c>
      <c r="AI91">
        <f t="shared" si="34"/>
        <v>0</v>
      </c>
      <c r="AJ91">
        <f t="shared" si="34"/>
        <v>0</v>
      </c>
      <c r="AK91">
        <f t="shared" si="34"/>
        <v>0</v>
      </c>
      <c r="AL91">
        <f t="shared" si="34"/>
        <v>0</v>
      </c>
      <c r="AM91">
        <f t="shared" si="34"/>
        <v>0</v>
      </c>
    </row>
    <row r="92" spans="1:39" x14ac:dyDescent="0.35">
      <c r="A92" t="str">
        <f>'Techs-Fuels Updated'!D88</f>
        <v>ITTRDMEH00</v>
      </c>
      <c r="B92" s="17">
        <f>'Techs-Fuels Updated'!Z88</f>
        <v>0</v>
      </c>
      <c r="C92" s="1" t="str">
        <f t="shared" si="28"/>
        <v>ITTRDMEH00</v>
      </c>
      <c r="D92" s="17">
        <f t="shared" si="29"/>
        <v>0</v>
      </c>
      <c r="E92">
        <f t="shared" si="33"/>
        <v>0</v>
      </c>
      <c r="F92">
        <f t="shared" si="33"/>
        <v>0</v>
      </c>
      <c r="G92">
        <f t="shared" si="33"/>
        <v>0</v>
      </c>
      <c r="H92">
        <f t="shared" si="33"/>
        <v>0</v>
      </c>
      <c r="I92">
        <f t="shared" si="33"/>
        <v>0</v>
      </c>
      <c r="J92">
        <f t="shared" si="33"/>
        <v>0</v>
      </c>
      <c r="K92">
        <f t="shared" si="33"/>
        <v>0</v>
      </c>
      <c r="L92">
        <f t="shared" si="33"/>
        <v>0</v>
      </c>
      <c r="M92">
        <f t="shared" si="33"/>
        <v>0</v>
      </c>
      <c r="N92">
        <f t="shared" si="33"/>
        <v>0</v>
      </c>
      <c r="O92">
        <f t="shared" si="33"/>
        <v>0</v>
      </c>
      <c r="P92">
        <f t="shared" si="33"/>
        <v>0</v>
      </c>
      <c r="Q92">
        <f t="shared" si="33"/>
        <v>0</v>
      </c>
      <c r="R92">
        <f t="shared" si="33"/>
        <v>0</v>
      </c>
      <c r="S92">
        <f t="shared" si="33"/>
        <v>0</v>
      </c>
      <c r="T92">
        <f t="shared" si="33"/>
        <v>0</v>
      </c>
      <c r="U92">
        <f t="shared" si="33"/>
        <v>0</v>
      </c>
      <c r="V92">
        <f t="shared" si="33"/>
        <v>0</v>
      </c>
      <c r="W92">
        <f t="shared" si="33"/>
        <v>0</v>
      </c>
      <c r="X92">
        <f t="shared" si="33"/>
        <v>0</v>
      </c>
      <c r="Y92">
        <f t="shared" si="33"/>
        <v>0</v>
      </c>
      <c r="Z92">
        <f t="shared" si="33"/>
        <v>0</v>
      </c>
      <c r="AA92">
        <f t="shared" si="33"/>
        <v>0</v>
      </c>
      <c r="AB92">
        <f t="shared" si="33"/>
        <v>0</v>
      </c>
      <c r="AC92">
        <f t="shared" si="33"/>
        <v>0</v>
      </c>
      <c r="AD92">
        <f t="shared" si="34"/>
        <v>0</v>
      </c>
      <c r="AE92">
        <f t="shared" si="34"/>
        <v>0</v>
      </c>
      <c r="AF92">
        <f t="shared" si="34"/>
        <v>0</v>
      </c>
      <c r="AG92">
        <f t="shared" si="34"/>
        <v>0</v>
      </c>
      <c r="AH92">
        <f t="shared" si="34"/>
        <v>0</v>
      </c>
      <c r="AI92">
        <f t="shared" si="34"/>
        <v>0</v>
      </c>
      <c r="AJ92">
        <f t="shared" si="34"/>
        <v>0</v>
      </c>
      <c r="AK92">
        <f t="shared" si="34"/>
        <v>0</v>
      </c>
      <c r="AL92">
        <f t="shared" si="34"/>
        <v>0</v>
      </c>
      <c r="AM92">
        <f t="shared" si="34"/>
        <v>0</v>
      </c>
    </row>
    <row r="93" spans="1:39" x14ac:dyDescent="0.35">
      <c r="A93" t="str">
        <f>'Techs-Fuels Updated'!D89</f>
        <v>METRDBAH00</v>
      </c>
      <c r="B93" s="17">
        <f>'Techs-Fuels Updated'!Z89</f>
        <v>0</v>
      </c>
      <c r="C93" s="1" t="str">
        <f t="shared" si="28"/>
        <v>METRDBAH00</v>
      </c>
      <c r="D93" s="17">
        <f t="shared" si="29"/>
        <v>0</v>
      </c>
      <c r="E93">
        <f t="shared" si="33"/>
        <v>0</v>
      </c>
      <c r="F93">
        <f t="shared" si="33"/>
        <v>0</v>
      </c>
      <c r="G93">
        <f t="shared" si="33"/>
        <v>0</v>
      </c>
      <c r="H93">
        <f t="shared" si="33"/>
        <v>0</v>
      </c>
      <c r="I93">
        <f t="shared" si="33"/>
        <v>0</v>
      </c>
      <c r="J93">
        <f t="shared" si="33"/>
        <v>0</v>
      </c>
      <c r="K93">
        <f t="shared" si="33"/>
        <v>0</v>
      </c>
      <c r="L93">
        <f t="shared" si="33"/>
        <v>0</v>
      </c>
      <c r="M93">
        <f t="shared" si="33"/>
        <v>0</v>
      </c>
      <c r="N93">
        <f t="shared" si="33"/>
        <v>0</v>
      </c>
      <c r="O93">
        <f t="shared" si="33"/>
        <v>0</v>
      </c>
      <c r="P93">
        <f t="shared" si="33"/>
        <v>0</v>
      </c>
      <c r="Q93">
        <f t="shared" si="33"/>
        <v>0</v>
      </c>
      <c r="R93">
        <f t="shared" si="33"/>
        <v>0</v>
      </c>
      <c r="S93">
        <f t="shared" si="33"/>
        <v>0</v>
      </c>
      <c r="T93">
        <f t="shared" si="33"/>
        <v>0</v>
      </c>
      <c r="U93">
        <f t="shared" si="33"/>
        <v>0</v>
      </c>
      <c r="V93">
        <f t="shared" si="33"/>
        <v>0</v>
      </c>
      <c r="W93">
        <f t="shared" si="33"/>
        <v>0</v>
      </c>
      <c r="X93">
        <f t="shared" si="33"/>
        <v>0</v>
      </c>
      <c r="Y93">
        <f t="shared" si="33"/>
        <v>0</v>
      </c>
      <c r="Z93">
        <f t="shared" si="33"/>
        <v>0</v>
      </c>
      <c r="AA93">
        <f t="shared" si="33"/>
        <v>0</v>
      </c>
      <c r="AB93">
        <f t="shared" si="33"/>
        <v>0</v>
      </c>
      <c r="AC93">
        <f t="shared" si="33"/>
        <v>0</v>
      </c>
      <c r="AD93">
        <f t="shared" si="34"/>
        <v>0</v>
      </c>
      <c r="AE93">
        <f t="shared" si="34"/>
        <v>0</v>
      </c>
      <c r="AF93">
        <f t="shared" si="34"/>
        <v>0</v>
      </c>
      <c r="AG93">
        <f t="shared" si="34"/>
        <v>0</v>
      </c>
      <c r="AH93">
        <f t="shared" si="34"/>
        <v>0</v>
      </c>
      <c r="AI93">
        <f t="shared" si="34"/>
        <v>0</v>
      </c>
      <c r="AJ93">
        <f t="shared" si="34"/>
        <v>0</v>
      </c>
      <c r="AK93">
        <f t="shared" si="34"/>
        <v>0</v>
      </c>
      <c r="AL93">
        <f t="shared" si="34"/>
        <v>0</v>
      </c>
      <c r="AM93">
        <f t="shared" si="34"/>
        <v>0</v>
      </c>
    </row>
    <row r="94" spans="1:39" x14ac:dyDescent="0.35">
      <c r="A94" t="str">
        <f>'Techs-Fuels Updated'!D90</f>
        <v>BATRDMEH00</v>
      </c>
      <c r="B94" s="17">
        <f>'Techs-Fuels Updated'!Z90</f>
        <v>0</v>
      </c>
      <c r="C94" s="1" t="str">
        <f t="shared" si="28"/>
        <v>BATRDMEH00</v>
      </c>
      <c r="D94" s="17">
        <f t="shared" si="29"/>
        <v>0</v>
      </c>
      <c r="E94">
        <f t="shared" si="33"/>
        <v>0</v>
      </c>
      <c r="F94">
        <f t="shared" si="33"/>
        <v>0</v>
      </c>
      <c r="G94">
        <f t="shared" si="33"/>
        <v>0</v>
      </c>
      <c r="H94">
        <f t="shared" si="33"/>
        <v>0</v>
      </c>
      <c r="I94">
        <f t="shared" si="33"/>
        <v>0</v>
      </c>
      <c r="J94">
        <f t="shared" ref="J94:AC94" si="35">I94</f>
        <v>0</v>
      </c>
      <c r="K94">
        <f t="shared" si="35"/>
        <v>0</v>
      </c>
      <c r="L94">
        <f t="shared" si="35"/>
        <v>0</v>
      </c>
      <c r="M94">
        <f t="shared" si="35"/>
        <v>0</v>
      </c>
      <c r="N94">
        <f t="shared" si="35"/>
        <v>0</v>
      </c>
      <c r="O94">
        <f t="shared" si="35"/>
        <v>0</v>
      </c>
      <c r="P94">
        <f t="shared" si="35"/>
        <v>0</v>
      </c>
      <c r="Q94">
        <f t="shared" si="35"/>
        <v>0</v>
      </c>
      <c r="R94">
        <f t="shared" si="35"/>
        <v>0</v>
      </c>
      <c r="S94">
        <f t="shared" si="35"/>
        <v>0</v>
      </c>
      <c r="T94">
        <f t="shared" si="35"/>
        <v>0</v>
      </c>
      <c r="U94">
        <f t="shared" si="35"/>
        <v>0</v>
      </c>
      <c r="V94">
        <f t="shared" si="35"/>
        <v>0</v>
      </c>
      <c r="W94">
        <f t="shared" si="35"/>
        <v>0</v>
      </c>
      <c r="X94">
        <f t="shared" si="35"/>
        <v>0</v>
      </c>
      <c r="Y94">
        <f t="shared" si="35"/>
        <v>0</v>
      </c>
      <c r="Z94">
        <f t="shared" si="35"/>
        <v>0</v>
      </c>
      <c r="AA94">
        <f t="shared" si="35"/>
        <v>0</v>
      </c>
      <c r="AB94">
        <f t="shared" si="35"/>
        <v>0</v>
      </c>
      <c r="AC94">
        <f t="shared" si="35"/>
        <v>0</v>
      </c>
      <c r="AD94">
        <f t="shared" si="34"/>
        <v>0</v>
      </c>
      <c r="AE94">
        <f t="shared" si="34"/>
        <v>0</v>
      </c>
      <c r="AF94">
        <f t="shared" si="34"/>
        <v>0</v>
      </c>
      <c r="AG94">
        <f t="shared" si="34"/>
        <v>0</v>
      </c>
      <c r="AH94">
        <f t="shared" si="34"/>
        <v>0</v>
      </c>
      <c r="AI94">
        <f t="shared" si="34"/>
        <v>0</v>
      </c>
      <c r="AJ94">
        <f t="shared" si="34"/>
        <v>0</v>
      </c>
      <c r="AK94">
        <f t="shared" si="34"/>
        <v>0</v>
      </c>
      <c r="AL94">
        <f t="shared" si="34"/>
        <v>0</v>
      </c>
      <c r="AM94">
        <f t="shared" si="34"/>
        <v>0</v>
      </c>
    </row>
    <row r="95" spans="1:39" x14ac:dyDescent="0.35">
      <c r="A95" t="str">
        <f>'Techs-Fuels Updated'!D91</f>
        <v>METRDRSH00</v>
      </c>
      <c r="B95" s="17">
        <f>'Techs-Fuels Updated'!Z91</f>
        <v>0</v>
      </c>
      <c r="C95" s="1" t="str">
        <f t="shared" si="28"/>
        <v>METRDRSH00</v>
      </c>
      <c r="D95" s="17">
        <f t="shared" si="29"/>
        <v>0</v>
      </c>
      <c r="E95">
        <f t="shared" ref="E95:AC105" si="36">D95</f>
        <v>0</v>
      </c>
      <c r="F95">
        <f t="shared" si="36"/>
        <v>0</v>
      </c>
      <c r="G95">
        <f t="shared" si="36"/>
        <v>0</v>
      </c>
      <c r="H95">
        <f t="shared" si="36"/>
        <v>0</v>
      </c>
      <c r="I95">
        <f t="shared" si="36"/>
        <v>0</v>
      </c>
      <c r="J95">
        <f t="shared" si="36"/>
        <v>0</v>
      </c>
      <c r="K95">
        <f t="shared" si="36"/>
        <v>0</v>
      </c>
      <c r="L95">
        <f t="shared" si="36"/>
        <v>0</v>
      </c>
      <c r="M95">
        <f t="shared" si="36"/>
        <v>0</v>
      </c>
      <c r="N95">
        <f t="shared" si="36"/>
        <v>0</v>
      </c>
      <c r="O95">
        <f t="shared" si="36"/>
        <v>0</v>
      </c>
      <c r="P95">
        <f t="shared" si="36"/>
        <v>0</v>
      </c>
      <c r="Q95">
        <f t="shared" si="36"/>
        <v>0</v>
      </c>
      <c r="R95">
        <f t="shared" si="36"/>
        <v>0</v>
      </c>
      <c r="S95">
        <f t="shared" si="36"/>
        <v>0</v>
      </c>
      <c r="T95">
        <f t="shared" si="36"/>
        <v>0</v>
      </c>
      <c r="U95">
        <f t="shared" si="36"/>
        <v>0</v>
      </c>
      <c r="V95">
        <f t="shared" si="36"/>
        <v>0</v>
      </c>
      <c r="W95">
        <f t="shared" si="36"/>
        <v>0</v>
      </c>
      <c r="X95">
        <f t="shared" si="36"/>
        <v>0</v>
      </c>
      <c r="Y95">
        <f t="shared" si="36"/>
        <v>0</v>
      </c>
      <c r="Z95">
        <f t="shared" si="36"/>
        <v>0</v>
      </c>
      <c r="AA95">
        <f t="shared" si="36"/>
        <v>0</v>
      </c>
      <c r="AB95">
        <f t="shared" si="36"/>
        <v>0</v>
      </c>
      <c r="AC95">
        <f t="shared" si="36"/>
        <v>0</v>
      </c>
      <c r="AD95">
        <f t="shared" si="34"/>
        <v>0</v>
      </c>
      <c r="AE95">
        <f t="shared" si="34"/>
        <v>0</v>
      </c>
      <c r="AF95">
        <f t="shared" si="34"/>
        <v>0</v>
      </c>
      <c r="AG95">
        <f t="shared" si="34"/>
        <v>0</v>
      </c>
      <c r="AH95">
        <f t="shared" si="34"/>
        <v>0</v>
      </c>
      <c r="AI95">
        <f t="shared" si="34"/>
        <v>0</v>
      </c>
      <c r="AJ95">
        <f t="shared" si="34"/>
        <v>0</v>
      </c>
      <c r="AK95">
        <f t="shared" si="34"/>
        <v>0</v>
      </c>
      <c r="AL95">
        <f t="shared" si="34"/>
        <v>0</v>
      </c>
      <c r="AM95">
        <f t="shared" si="34"/>
        <v>0</v>
      </c>
    </row>
    <row r="96" spans="1:39" x14ac:dyDescent="0.35">
      <c r="A96" t="str">
        <f>'Techs-Fuels Updated'!D92</f>
        <v>RSTRDMEH00</v>
      </c>
      <c r="B96" s="17">
        <f>'Techs-Fuels Updated'!Z92</f>
        <v>0</v>
      </c>
      <c r="C96" s="1" t="str">
        <f t="shared" si="28"/>
        <v>RSTRDMEH00</v>
      </c>
      <c r="D96" s="17">
        <f t="shared" si="29"/>
        <v>0</v>
      </c>
      <c r="E96">
        <f t="shared" si="36"/>
        <v>0</v>
      </c>
      <c r="F96">
        <f t="shared" si="36"/>
        <v>0</v>
      </c>
      <c r="G96">
        <f t="shared" si="36"/>
        <v>0</v>
      </c>
      <c r="H96">
        <f t="shared" si="36"/>
        <v>0</v>
      </c>
      <c r="I96">
        <f t="shared" si="36"/>
        <v>0</v>
      </c>
      <c r="J96">
        <f t="shared" si="36"/>
        <v>0</v>
      </c>
      <c r="K96">
        <f t="shared" si="36"/>
        <v>0</v>
      </c>
      <c r="L96">
        <f t="shared" si="36"/>
        <v>0</v>
      </c>
      <c r="M96">
        <f t="shared" si="36"/>
        <v>0</v>
      </c>
      <c r="N96">
        <f t="shared" si="36"/>
        <v>0</v>
      </c>
      <c r="O96">
        <f t="shared" si="36"/>
        <v>0</v>
      </c>
      <c r="P96">
        <f t="shared" si="36"/>
        <v>0</v>
      </c>
      <c r="Q96">
        <f t="shared" si="36"/>
        <v>0</v>
      </c>
      <c r="R96">
        <f t="shared" si="36"/>
        <v>0</v>
      </c>
      <c r="S96">
        <f t="shared" si="36"/>
        <v>0</v>
      </c>
      <c r="T96">
        <f t="shared" si="36"/>
        <v>0</v>
      </c>
      <c r="U96">
        <f t="shared" si="36"/>
        <v>0</v>
      </c>
      <c r="V96">
        <f t="shared" si="36"/>
        <v>0</v>
      </c>
      <c r="W96">
        <f t="shared" si="36"/>
        <v>0</v>
      </c>
      <c r="X96">
        <f t="shared" si="36"/>
        <v>0</v>
      </c>
      <c r="Y96">
        <f t="shared" si="36"/>
        <v>0</v>
      </c>
      <c r="Z96">
        <f t="shared" si="36"/>
        <v>0</v>
      </c>
      <c r="AA96">
        <f t="shared" si="36"/>
        <v>0</v>
      </c>
      <c r="AB96">
        <f t="shared" si="36"/>
        <v>0</v>
      </c>
      <c r="AC96">
        <f t="shared" si="36"/>
        <v>0</v>
      </c>
      <c r="AD96">
        <f t="shared" si="34"/>
        <v>0</v>
      </c>
      <c r="AE96">
        <f t="shared" si="34"/>
        <v>0</v>
      </c>
      <c r="AF96">
        <f t="shared" si="34"/>
        <v>0</v>
      </c>
      <c r="AG96">
        <f t="shared" si="34"/>
        <v>0</v>
      </c>
      <c r="AH96">
        <f t="shared" si="34"/>
        <v>0</v>
      </c>
      <c r="AI96">
        <f t="shared" si="34"/>
        <v>0</v>
      </c>
      <c r="AJ96">
        <f t="shared" si="34"/>
        <v>0</v>
      </c>
      <c r="AK96">
        <f t="shared" si="34"/>
        <v>0</v>
      </c>
      <c r="AL96">
        <f t="shared" si="34"/>
        <v>0</v>
      </c>
      <c r="AM96">
        <f t="shared" si="34"/>
        <v>0</v>
      </c>
    </row>
    <row r="97" spans="1:39" x14ac:dyDescent="0.35">
      <c r="A97" t="str">
        <f>'Techs-Fuels Updated'!D93</f>
        <v>XKPELBS000</v>
      </c>
      <c r="B97" s="17">
        <f>'Techs-Fuels Updated'!Z93</f>
        <v>0</v>
      </c>
      <c r="C97" s="1" t="str">
        <f t="shared" si="28"/>
        <v>XKPELBS000</v>
      </c>
      <c r="D97" s="17">
        <f t="shared" si="29"/>
        <v>0</v>
      </c>
      <c r="E97">
        <f t="shared" si="36"/>
        <v>0</v>
      </c>
      <c r="F97">
        <f t="shared" si="36"/>
        <v>0</v>
      </c>
      <c r="G97">
        <f t="shared" si="36"/>
        <v>0</v>
      </c>
      <c r="H97">
        <f t="shared" si="36"/>
        <v>0</v>
      </c>
      <c r="I97">
        <f t="shared" si="36"/>
        <v>0</v>
      </c>
      <c r="J97">
        <f t="shared" si="36"/>
        <v>0</v>
      </c>
      <c r="K97">
        <f t="shared" si="36"/>
        <v>0</v>
      </c>
      <c r="L97">
        <f t="shared" si="36"/>
        <v>0</v>
      </c>
      <c r="M97">
        <f t="shared" si="36"/>
        <v>0</v>
      </c>
      <c r="N97">
        <f t="shared" si="36"/>
        <v>0</v>
      </c>
      <c r="O97">
        <f t="shared" si="36"/>
        <v>0</v>
      </c>
      <c r="P97">
        <f t="shared" si="36"/>
        <v>0</v>
      </c>
      <c r="Q97">
        <f t="shared" si="36"/>
        <v>0</v>
      </c>
      <c r="R97">
        <f t="shared" si="36"/>
        <v>0</v>
      </c>
      <c r="S97">
        <f t="shared" si="36"/>
        <v>0</v>
      </c>
      <c r="T97">
        <f t="shared" si="36"/>
        <v>0</v>
      </c>
      <c r="U97">
        <f t="shared" si="36"/>
        <v>0</v>
      </c>
      <c r="V97">
        <f t="shared" si="36"/>
        <v>0</v>
      </c>
      <c r="W97">
        <f t="shared" si="36"/>
        <v>0</v>
      </c>
      <c r="X97">
        <f t="shared" si="36"/>
        <v>0</v>
      </c>
      <c r="Y97">
        <f t="shared" si="36"/>
        <v>0</v>
      </c>
      <c r="Z97">
        <f t="shared" si="36"/>
        <v>0</v>
      </c>
      <c r="AA97">
        <f t="shared" si="36"/>
        <v>0</v>
      </c>
      <c r="AB97">
        <f t="shared" si="36"/>
        <v>0</v>
      </c>
      <c r="AC97">
        <f t="shared" si="36"/>
        <v>0</v>
      </c>
      <c r="AD97">
        <f t="shared" si="34"/>
        <v>0</v>
      </c>
      <c r="AE97">
        <f t="shared" si="34"/>
        <v>0</v>
      </c>
      <c r="AF97">
        <f t="shared" si="34"/>
        <v>0</v>
      </c>
      <c r="AG97">
        <f t="shared" si="34"/>
        <v>0</v>
      </c>
      <c r="AH97">
        <f t="shared" si="34"/>
        <v>0</v>
      </c>
      <c r="AI97">
        <f t="shared" si="34"/>
        <v>0</v>
      </c>
      <c r="AJ97">
        <f t="shared" si="34"/>
        <v>0</v>
      </c>
      <c r="AK97">
        <f t="shared" si="34"/>
        <v>0</v>
      </c>
      <c r="AL97">
        <f t="shared" si="34"/>
        <v>0</v>
      </c>
      <c r="AM97">
        <f t="shared" si="34"/>
        <v>0</v>
      </c>
    </row>
    <row r="98" spans="1:39" x14ac:dyDescent="0.35">
      <c r="A98" t="str">
        <f>'Techs-Fuels Updated'!D94</f>
        <v>XKRCODM000</v>
      </c>
      <c r="B98" s="17">
        <f>'Techs-Fuels Updated'!Z94</f>
        <v>0</v>
      </c>
      <c r="C98" s="1" t="str">
        <f t="shared" si="28"/>
        <v>XKRCODM000</v>
      </c>
      <c r="D98" s="17">
        <f t="shared" si="29"/>
        <v>0</v>
      </c>
      <c r="E98">
        <f t="shared" si="36"/>
        <v>0</v>
      </c>
      <c r="F98">
        <f t="shared" si="36"/>
        <v>0</v>
      </c>
      <c r="G98">
        <f t="shared" si="36"/>
        <v>0</v>
      </c>
      <c r="H98">
        <f t="shared" si="36"/>
        <v>0</v>
      </c>
      <c r="I98">
        <f t="shared" si="36"/>
        <v>0</v>
      </c>
      <c r="J98">
        <f t="shared" si="36"/>
        <v>0</v>
      </c>
      <c r="K98">
        <f t="shared" si="36"/>
        <v>0</v>
      </c>
      <c r="L98">
        <f t="shared" si="36"/>
        <v>0</v>
      </c>
      <c r="M98">
        <f t="shared" si="36"/>
        <v>0</v>
      </c>
      <c r="N98">
        <f t="shared" si="36"/>
        <v>0</v>
      </c>
      <c r="O98">
        <f t="shared" si="36"/>
        <v>0</v>
      </c>
      <c r="P98">
        <f t="shared" si="36"/>
        <v>0</v>
      </c>
      <c r="Q98">
        <f t="shared" si="36"/>
        <v>0</v>
      </c>
      <c r="R98">
        <f t="shared" si="36"/>
        <v>0</v>
      </c>
      <c r="S98">
        <f t="shared" si="36"/>
        <v>0</v>
      </c>
      <c r="T98">
        <f t="shared" si="36"/>
        <v>0</v>
      </c>
      <c r="U98">
        <f t="shared" si="36"/>
        <v>0</v>
      </c>
      <c r="V98">
        <f t="shared" si="36"/>
        <v>0</v>
      </c>
      <c r="W98">
        <f t="shared" si="36"/>
        <v>0</v>
      </c>
      <c r="X98">
        <f t="shared" si="36"/>
        <v>0</v>
      </c>
      <c r="Y98">
        <f t="shared" si="36"/>
        <v>0</v>
      </c>
      <c r="Z98">
        <f t="shared" si="36"/>
        <v>0</v>
      </c>
      <c r="AA98">
        <f t="shared" si="36"/>
        <v>0</v>
      </c>
      <c r="AB98">
        <f t="shared" si="36"/>
        <v>0</v>
      </c>
      <c r="AC98">
        <f t="shared" si="36"/>
        <v>0</v>
      </c>
      <c r="AD98">
        <f t="shared" si="34"/>
        <v>0</v>
      </c>
      <c r="AE98">
        <f t="shared" si="34"/>
        <v>0</v>
      </c>
      <c r="AF98">
        <f t="shared" si="34"/>
        <v>0</v>
      </c>
      <c r="AG98">
        <f t="shared" si="34"/>
        <v>0</v>
      </c>
      <c r="AH98">
        <f t="shared" si="34"/>
        <v>0</v>
      </c>
      <c r="AI98">
        <f t="shared" si="34"/>
        <v>0</v>
      </c>
      <c r="AJ98">
        <f t="shared" si="34"/>
        <v>0</v>
      </c>
      <c r="AK98">
        <f t="shared" si="34"/>
        <v>0</v>
      </c>
      <c r="AL98">
        <f t="shared" si="34"/>
        <v>0</v>
      </c>
      <c r="AM98">
        <f t="shared" si="34"/>
        <v>0</v>
      </c>
    </row>
    <row r="99" spans="1:39" x14ac:dyDescent="0.35">
      <c r="A99" t="str">
        <f>'Techs-Fuels Updated'!D95</f>
        <v>XKRCOIM000</v>
      </c>
      <c r="B99" s="17">
        <f>'Techs-Fuels Updated'!Z95</f>
        <v>0</v>
      </c>
      <c r="C99" s="1" t="str">
        <f t="shared" si="28"/>
        <v>XKRCOIM000</v>
      </c>
      <c r="D99" s="17">
        <f t="shared" si="29"/>
        <v>0</v>
      </c>
      <c r="E99">
        <f t="shared" si="36"/>
        <v>0</v>
      </c>
      <c r="F99">
        <f t="shared" si="36"/>
        <v>0</v>
      </c>
      <c r="G99">
        <f t="shared" si="36"/>
        <v>0</v>
      </c>
      <c r="H99">
        <f t="shared" si="36"/>
        <v>0</v>
      </c>
      <c r="I99">
        <f t="shared" si="36"/>
        <v>0</v>
      </c>
      <c r="J99">
        <f t="shared" si="36"/>
        <v>0</v>
      </c>
      <c r="K99">
        <f t="shared" si="36"/>
        <v>0</v>
      </c>
      <c r="L99">
        <f t="shared" si="36"/>
        <v>0</v>
      </c>
      <c r="M99">
        <f t="shared" si="36"/>
        <v>0</v>
      </c>
      <c r="N99">
        <f t="shared" si="36"/>
        <v>0</v>
      </c>
      <c r="O99">
        <f t="shared" si="36"/>
        <v>0</v>
      </c>
      <c r="P99">
        <f t="shared" si="36"/>
        <v>0</v>
      </c>
      <c r="Q99">
        <f t="shared" si="36"/>
        <v>0</v>
      </c>
      <c r="R99">
        <f t="shared" si="36"/>
        <v>0</v>
      </c>
      <c r="S99">
        <f t="shared" si="36"/>
        <v>0</v>
      </c>
      <c r="T99">
        <f t="shared" si="36"/>
        <v>0</v>
      </c>
      <c r="U99">
        <f t="shared" si="36"/>
        <v>0</v>
      </c>
      <c r="V99">
        <f t="shared" si="36"/>
        <v>0</v>
      </c>
      <c r="W99">
        <f t="shared" si="36"/>
        <v>0</v>
      </c>
      <c r="X99">
        <f t="shared" si="36"/>
        <v>0</v>
      </c>
      <c r="Y99">
        <f t="shared" si="36"/>
        <v>0</v>
      </c>
      <c r="Z99">
        <f t="shared" si="36"/>
        <v>0</v>
      </c>
      <c r="AA99">
        <f t="shared" si="36"/>
        <v>0</v>
      </c>
      <c r="AB99">
        <f t="shared" si="36"/>
        <v>0</v>
      </c>
      <c r="AC99">
        <f t="shared" si="36"/>
        <v>0</v>
      </c>
      <c r="AD99">
        <f t="shared" si="34"/>
        <v>0</v>
      </c>
      <c r="AE99">
        <f t="shared" si="34"/>
        <v>0</v>
      </c>
      <c r="AF99">
        <f t="shared" si="34"/>
        <v>0</v>
      </c>
      <c r="AG99">
        <f t="shared" si="34"/>
        <v>0</v>
      </c>
      <c r="AH99">
        <f t="shared" si="34"/>
        <v>0</v>
      </c>
      <c r="AI99">
        <f t="shared" si="34"/>
        <v>0</v>
      </c>
      <c r="AJ99">
        <f t="shared" si="34"/>
        <v>0</v>
      </c>
      <c r="AK99">
        <f t="shared" si="34"/>
        <v>0</v>
      </c>
      <c r="AL99">
        <f t="shared" si="34"/>
        <v>0</v>
      </c>
      <c r="AM99">
        <f t="shared" si="34"/>
        <v>0</v>
      </c>
    </row>
    <row r="100" spans="1:39" x14ac:dyDescent="0.35">
      <c r="A100" t="str">
        <f>'Techs-Fuels Updated'!D96</f>
        <v>XKPCOSCHO0</v>
      </c>
      <c r="B100" s="17">
        <f>'Techs-Fuels Updated'!Z96</f>
        <v>37</v>
      </c>
      <c r="C100" s="1" t="str">
        <f t="shared" si="28"/>
        <v>XKPCOSCHO0</v>
      </c>
      <c r="D100" s="17">
        <f t="shared" si="29"/>
        <v>37</v>
      </c>
      <c r="E100">
        <f t="shared" si="36"/>
        <v>37</v>
      </c>
      <c r="F100">
        <f t="shared" si="36"/>
        <v>37</v>
      </c>
      <c r="G100">
        <f t="shared" si="36"/>
        <v>37</v>
      </c>
      <c r="H100">
        <f t="shared" si="36"/>
        <v>37</v>
      </c>
      <c r="I100">
        <f t="shared" si="36"/>
        <v>37</v>
      </c>
      <c r="J100">
        <f t="shared" si="36"/>
        <v>37</v>
      </c>
      <c r="K100">
        <f t="shared" si="36"/>
        <v>37</v>
      </c>
      <c r="L100">
        <f t="shared" si="36"/>
        <v>37</v>
      </c>
      <c r="M100">
        <f t="shared" si="36"/>
        <v>37</v>
      </c>
      <c r="N100">
        <f t="shared" si="36"/>
        <v>37</v>
      </c>
      <c r="O100">
        <f t="shared" si="36"/>
        <v>37</v>
      </c>
      <c r="P100">
        <f t="shared" si="36"/>
        <v>37</v>
      </c>
      <c r="Q100">
        <f t="shared" si="36"/>
        <v>37</v>
      </c>
      <c r="R100">
        <f t="shared" si="36"/>
        <v>37</v>
      </c>
      <c r="S100">
        <f t="shared" si="36"/>
        <v>37</v>
      </c>
      <c r="T100">
        <f t="shared" si="36"/>
        <v>37</v>
      </c>
      <c r="U100">
        <f t="shared" si="36"/>
        <v>37</v>
      </c>
      <c r="V100">
        <f t="shared" si="36"/>
        <v>37</v>
      </c>
      <c r="W100">
        <f t="shared" si="36"/>
        <v>37</v>
      </c>
      <c r="X100">
        <f t="shared" si="36"/>
        <v>37</v>
      </c>
      <c r="Y100">
        <f t="shared" si="36"/>
        <v>37</v>
      </c>
      <c r="Z100">
        <f t="shared" si="36"/>
        <v>37</v>
      </c>
      <c r="AA100">
        <f t="shared" si="36"/>
        <v>37</v>
      </c>
      <c r="AB100">
        <f t="shared" si="36"/>
        <v>37</v>
      </c>
      <c r="AC100">
        <f t="shared" si="36"/>
        <v>37</v>
      </c>
      <c r="AD100">
        <f t="shared" si="34"/>
        <v>37</v>
      </c>
      <c r="AE100">
        <f t="shared" si="34"/>
        <v>37</v>
      </c>
      <c r="AF100">
        <f t="shared" si="34"/>
        <v>37</v>
      </c>
      <c r="AG100">
        <f t="shared" si="34"/>
        <v>37</v>
      </c>
      <c r="AH100">
        <f t="shared" si="34"/>
        <v>37</v>
      </c>
      <c r="AI100">
        <f t="shared" si="34"/>
        <v>37</v>
      </c>
      <c r="AJ100">
        <f t="shared" si="34"/>
        <v>37</v>
      </c>
      <c r="AK100">
        <f t="shared" si="34"/>
        <v>37</v>
      </c>
      <c r="AL100">
        <f t="shared" si="34"/>
        <v>37</v>
      </c>
      <c r="AM100">
        <f t="shared" si="34"/>
        <v>37</v>
      </c>
    </row>
    <row r="101" spans="1:39" x14ac:dyDescent="0.35">
      <c r="A101" t="str">
        <f>'Techs-Fuels Updated'!D97</f>
        <v>XKPCOSCNO0</v>
      </c>
      <c r="B101" s="17">
        <f>'Techs-Fuels Updated'!Z97</f>
        <v>29</v>
      </c>
      <c r="C101" s="1" t="str">
        <f t="shared" si="28"/>
        <v>XKPCOSCNO0</v>
      </c>
      <c r="D101" s="17">
        <f t="shared" si="29"/>
        <v>29</v>
      </c>
      <c r="E101">
        <f t="shared" si="36"/>
        <v>29</v>
      </c>
      <c r="F101">
        <f t="shared" si="36"/>
        <v>29</v>
      </c>
      <c r="G101">
        <f t="shared" si="36"/>
        <v>29</v>
      </c>
      <c r="H101">
        <f t="shared" si="36"/>
        <v>29</v>
      </c>
      <c r="I101">
        <f t="shared" si="36"/>
        <v>29</v>
      </c>
      <c r="J101">
        <f t="shared" si="36"/>
        <v>29</v>
      </c>
      <c r="K101">
        <f t="shared" si="36"/>
        <v>29</v>
      </c>
      <c r="L101">
        <f t="shared" si="36"/>
        <v>29</v>
      </c>
      <c r="M101">
        <f t="shared" si="36"/>
        <v>29</v>
      </c>
      <c r="N101">
        <f t="shared" si="36"/>
        <v>29</v>
      </c>
      <c r="O101">
        <f t="shared" si="36"/>
        <v>29</v>
      </c>
      <c r="P101">
        <f t="shared" si="36"/>
        <v>29</v>
      </c>
      <c r="Q101">
        <f t="shared" si="36"/>
        <v>29</v>
      </c>
      <c r="R101">
        <f t="shared" si="36"/>
        <v>29</v>
      </c>
      <c r="S101">
        <f t="shared" si="36"/>
        <v>29</v>
      </c>
      <c r="T101">
        <f t="shared" si="36"/>
        <v>29</v>
      </c>
      <c r="U101">
        <f t="shared" si="36"/>
        <v>29</v>
      </c>
      <c r="V101">
        <f t="shared" si="36"/>
        <v>29</v>
      </c>
      <c r="W101">
        <f t="shared" si="36"/>
        <v>29</v>
      </c>
      <c r="X101">
        <f t="shared" si="36"/>
        <v>29</v>
      </c>
      <c r="Y101">
        <f t="shared" si="36"/>
        <v>29</v>
      </c>
      <c r="Z101">
        <f t="shared" si="36"/>
        <v>29</v>
      </c>
      <c r="AA101">
        <f t="shared" si="36"/>
        <v>29</v>
      </c>
      <c r="AB101">
        <f t="shared" si="36"/>
        <v>29</v>
      </c>
      <c r="AC101">
        <f t="shared" si="36"/>
        <v>29</v>
      </c>
      <c r="AD101">
        <f t="shared" si="34"/>
        <v>29</v>
      </c>
      <c r="AE101">
        <f t="shared" si="34"/>
        <v>29</v>
      </c>
      <c r="AF101">
        <f t="shared" si="34"/>
        <v>29</v>
      </c>
      <c r="AG101">
        <f t="shared" si="34"/>
        <v>29</v>
      </c>
      <c r="AH101">
        <f t="shared" si="34"/>
        <v>29</v>
      </c>
      <c r="AI101">
        <f t="shared" si="34"/>
        <v>29</v>
      </c>
      <c r="AJ101">
        <f t="shared" si="34"/>
        <v>29</v>
      </c>
      <c r="AK101">
        <f t="shared" si="34"/>
        <v>29</v>
      </c>
      <c r="AL101">
        <f t="shared" si="34"/>
        <v>29</v>
      </c>
      <c r="AM101">
        <f t="shared" si="34"/>
        <v>29</v>
      </c>
    </row>
    <row r="102" spans="1:39" x14ac:dyDescent="0.35">
      <c r="A102" t="str">
        <f>'Techs-Fuels Updated'!D98</f>
        <v>XKPHYRRHO0</v>
      </c>
      <c r="B102" s="17">
        <f>'Techs-Fuels Updated'!Z98</f>
        <v>3.4</v>
      </c>
      <c r="C102" s="1" t="str">
        <f t="shared" si="28"/>
        <v>XKPHYRRHO0</v>
      </c>
      <c r="D102" s="17">
        <f t="shared" si="29"/>
        <v>3.4</v>
      </c>
      <c r="E102">
        <f t="shared" si="36"/>
        <v>3.4</v>
      </c>
      <c r="F102">
        <f t="shared" si="36"/>
        <v>3.4</v>
      </c>
      <c r="G102">
        <f t="shared" si="36"/>
        <v>3.4</v>
      </c>
      <c r="H102">
        <f t="shared" si="36"/>
        <v>3.4</v>
      </c>
      <c r="I102">
        <f t="shared" si="36"/>
        <v>3.4</v>
      </c>
      <c r="J102">
        <f t="shared" si="36"/>
        <v>3.4</v>
      </c>
      <c r="K102">
        <f t="shared" si="36"/>
        <v>3.4</v>
      </c>
      <c r="L102">
        <f t="shared" si="36"/>
        <v>3.4</v>
      </c>
      <c r="M102">
        <f t="shared" si="36"/>
        <v>3.4</v>
      </c>
      <c r="N102">
        <f t="shared" si="36"/>
        <v>3.4</v>
      </c>
      <c r="O102">
        <f t="shared" si="36"/>
        <v>3.4</v>
      </c>
      <c r="P102">
        <f t="shared" si="36"/>
        <v>3.4</v>
      </c>
      <c r="Q102">
        <f t="shared" si="36"/>
        <v>3.4</v>
      </c>
      <c r="R102">
        <f t="shared" si="36"/>
        <v>3.4</v>
      </c>
      <c r="S102">
        <f t="shared" si="36"/>
        <v>3.4</v>
      </c>
      <c r="T102">
        <f t="shared" si="36"/>
        <v>3.4</v>
      </c>
      <c r="U102">
        <f t="shared" si="36"/>
        <v>3.4</v>
      </c>
      <c r="V102">
        <f t="shared" si="36"/>
        <v>3.4</v>
      </c>
      <c r="W102">
        <f t="shared" si="36"/>
        <v>3.4</v>
      </c>
      <c r="X102">
        <f t="shared" si="36"/>
        <v>3.4</v>
      </c>
      <c r="Y102">
        <f t="shared" si="36"/>
        <v>3.4</v>
      </c>
      <c r="Z102">
        <f t="shared" si="36"/>
        <v>3.4</v>
      </c>
      <c r="AA102">
        <f t="shared" si="36"/>
        <v>3.4</v>
      </c>
      <c r="AB102">
        <f t="shared" si="36"/>
        <v>3.4</v>
      </c>
      <c r="AC102">
        <f t="shared" si="36"/>
        <v>3.4</v>
      </c>
      <c r="AD102">
        <f t="shared" ref="AD102:AM113" si="37">AC102</f>
        <v>3.4</v>
      </c>
      <c r="AE102">
        <f t="shared" si="37"/>
        <v>3.4</v>
      </c>
      <c r="AF102">
        <f t="shared" si="37"/>
        <v>3.4</v>
      </c>
      <c r="AG102">
        <f t="shared" si="37"/>
        <v>3.4</v>
      </c>
      <c r="AH102">
        <f t="shared" si="37"/>
        <v>3.4</v>
      </c>
      <c r="AI102">
        <f t="shared" si="37"/>
        <v>3.4</v>
      </c>
      <c r="AJ102">
        <f t="shared" si="37"/>
        <v>3.4</v>
      </c>
      <c r="AK102">
        <f t="shared" si="37"/>
        <v>3.4</v>
      </c>
      <c r="AL102">
        <f t="shared" si="37"/>
        <v>3.4</v>
      </c>
      <c r="AM102">
        <f t="shared" si="37"/>
        <v>3.4</v>
      </c>
    </row>
    <row r="103" spans="1:39" x14ac:dyDescent="0.35">
      <c r="A103" t="str">
        <f>'Techs-Fuels Updated'!D99</f>
        <v>XKPHYRRNO0</v>
      </c>
      <c r="B103" s="17">
        <f>'Techs-Fuels Updated'!Z99</f>
        <v>3.4</v>
      </c>
      <c r="C103" s="1" t="str">
        <f t="shared" si="28"/>
        <v>XKPHYRRNO0</v>
      </c>
      <c r="D103" s="17">
        <f t="shared" ref="D103:D113" si="38">B103</f>
        <v>3.4</v>
      </c>
      <c r="E103">
        <f t="shared" si="36"/>
        <v>3.4</v>
      </c>
      <c r="F103">
        <f t="shared" si="36"/>
        <v>3.4</v>
      </c>
      <c r="G103">
        <f t="shared" si="36"/>
        <v>3.4</v>
      </c>
      <c r="H103">
        <f t="shared" si="36"/>
        <v>3.4</v>
      </c>
      <c r="I103">
        <f t="shared" si="36"/>
        <v>3.4</v>
      </c>
      <c r="J103">
        <f t="shared" si="36"/>
        <v>3.4</v>
      </c>
      <c r="K103">
        <f t="shared" si="36"/>
        <v>3.4</v>
      </c>
      <c r="L103">
        <f t="shared" si="36"/>
        <v>3.4</v>
      </c>
      <c r="M103">
        <f t="shared" si="36"/>
        <v>3.4</v>
      </c>
      <c r="N103">
        <f t="shared" si="36"/>
        <v>3.4</v>
      </c>
      <c r="O103">
        <f t="shared" si="36"/>
        <v>3.4</v>
      </c>
      <c r="P103">
        <f t="shared" si="36"/>
        <v>3.4</v>
      </c>
      <c r="Q103">
        <f t="shared" si="36"/>
        <v>3.4</v>
      </c>
      <c r="R103">
        <f t="shared" si="36"/>
        <v>3.4</v>
      </c>
      <c r="S103">
        <f t="shared" si="36"/>
        <v>3.4</v>
      </c>
      <c r="T103">
        <f t="shared" si="36"/>
        <v>3.4</v>
      </c>
      <c r="U103">
        <f t="shared" si="36"/>
        <v>3.4</v>
      </c>
      <c r="V103">
        <f t="shared" si="36"/>
        <v>3.4</v>
      </c>
      <c r="W103">
        <f t="shared" si="36"/>
        <v>3.4</v>
      </c>
      <c r="X103">
        <f t="shared" si="36"/>
        <v>3.4</v>
      </c>
      <c r="Y103">
        <f t="shared" si="36"/>
        <v>3.4</v>
      </c>
      <c r="Z103">
        <f t="shared" si="36"/>
        <v>3.4</v>
      </c>
      <c r="AA103">
        <f t="shared" si="36"/>
        <v>3.4</v>
      </c>
      <c r="AB103">
        <f t="shared" si="36"/>
        <v>3.4</v>
      </c>
      <c r="AC103">
        <f t="shared" si="36"/>
        <v>3.4</v>
      </c>
      <c r="AD103">
        <f t="shared" si="37"/>
        <v>3.4</v>
      </c>
      <c r="AE103">
        <f t="shared" si="37"/>
        <v>3.4</v>
      </c>
      <c r="AF103">
        <f t="shared" si="37"/>
        <v>3.4</v>
      </c>
      <c r="AG103">
        <f t="shared" si="37"/>
        <v>3.4</v>
      </c>
      <c r="AH103">
        <f t="shared" si="37"/>
        <v>3.4</v>
      </c>
      <c r="AI103">
        <f t="shared" si="37"/>
        <v>3.4</v>
      </c>
      <c r="AJ103">
        <f t="shared" si="37"/>
        <v>3.4</v>
      </c>
      <c r="AK103">
        <f t="shared" si="37"/>
        <v>3.4</v>
      </c>
      <c r="AL103">
        <f t="shared" si="37"/>
        <v>3.4</v>
      </c>
      <c r="AM103">
        <f t="shared" si="37"/>
        <v>3.4</v>
      </c>
    </row>
    <row r="104" spans="1:39" x14ac:dyDescent="0.35">
      <c r="A104" t="str">
        <f>'Techs-Fuels Updated'!D100</f>
        <v>XKPSOU1NO0</v>
      </c>
      <c r="B104" s="17">
        <f>'Techs-Fuels Updated'!Z100</f>
        <v>35</v>
      </c>
      <c r="C104" s="1" t="str">
        <f t="shared" si="28"/>
        <v>XKPSOU1NO0</v>
      </c>
      <c r="D104" s="304">
        <f t="shared" si="38"/>
        <v>35</v>
      </c>
      <c r="E104" s="305">
        <f t="shared" si="36"/>
        <v>35</v>
      </c>
      <c r="F104" s="305">
        <f t="shared" si="36"/>
        <v>35</v>
      </c>
      <c r="G104" s="305">
        <f t="shared" si="36"/>
        <v>35</v>
      </c>
      <c r="H104" s="305">
        <f t="shared" si="36"/>
        <v>35</v>
      </c>
      <c r="I104" s="305">
        <f t="shared" si="36"/>
        <v>35</v>
      </c>
      <c r="J104" s="305">
        <f t="shared" si="36"/>
        <v>35</v>
      </c>
      <c r="K104" s="305">
        <f t="shared" si="36"/>
        <v>35</v>
      </c>
      <c r="L104" s="305">
        <f t="shared" si="36"/>
        <v>35</v>
      </c>
      <c r="M104" s="305">
        <f t="shared" si="36"/>
        <v>35</v>
      </c>
      <c r="N104" s="305">
        <f t="shared" si="36"/>
        <v>35</v>
      </c>
      <c r="O104" s="305">
        <f t="shared" si="36"/>
        <v>35</v>
      </c>
      <c r="P104" s="305">
        <f t="shared" si="36"/>
        <v>35</v>
      </c>
      <c r="Q104" s="305">
        <f t="shared" si="36"/>
        <v>35</v>
      </c>
      <c r="R104" s="305">
        <f t="shared" si="36"/>
        <v>35</v>
      </c>
      <c r="S104" s="305">
        <f t="shared" si="36"/>
        <v>35</v>
      </c>
      <c r="T104" s="305">
        <f t="shared" si="36"/>
        <v>35</v>
      </c>
      <c r="U104" s="305">
        <f t="shared" si="36"/>
        <v>35</v>
      </c>
      <c r="V104" s="305">
        <f t="shared" si="36"/>
        <v>35</v>
      </c>
      <c r="W104" s="305">
        <f t="shared" si="36"/>
        <v>35</v>
      </c>
      <c r="X104" s="305">
        <f t="shared" si="36"/>
        <v>35</v>
      </c>
      <c r="Y104" s="305">
        <f t="shared" si="36"/>
        <v>35</v>
      </c>
      <c r="Z104" s="305">
        <f t="shared" si="36"/>
        <v>35</v>
      </c>
      <c r="AA104" s="305">
        <f t="shared" si="36"/>
        <v>35</v>
      </c>
      <c r="AB104" s="305">
        <f t="shared" si="36"/>
        <v>35</v>
      </c>
      <c r="AC104" s="305">
        <f t="shared" si="36"/>
        <v>35</v>
      </c>
      <c r="AD104" s="305">
        <f t="shared" si="37"/>
        <v>35</v>
      </c>
      <c r="AE104" s="305">
        <f t="shared" si="37"/>
        <v>35</v>
      </c>
      <c r="AF104" s="305">
        <f t="shared" si="37"/>
        <v>35</v>
      </c>
      <c r="AG104" s="305">
        <f t="shared" si="37"/>
        <v>35</v>
      </c>
      <c r="AH104" s="305">
        <f t="shared" si="37"/>
        <v>35</v>
      </c>
      <c r="AI104" s="305">
        <f t="shared" si="37"/>
        <v>35</v>
      </c>
      <c r="AJ104" s="305">
        <f t="shared" si="37"/>
        <v>35</v>
      </c>
      <c r="AK104" s="305">
        <f t="shared" si="37"/>
        <v>35</v>
      </c>
      <c r="AL104" s="305">
        <f t="shared" si="37"/>
        <v>35</v>
      </c>
      <c r="AM104" s="305">
        <f t="shared" si="37"/>
        <v>35</v>
      </c>
    </row>
    <row r="105" spans="1:39" x14ac:dyDescent="0.35">
      <c r="A105" t="str">
        <f>'Techs-Fuels Updated'!D101</f>
        <v>XKPSOU1NI0</v>
      </c>
      <c r="B105" s="17">
        <f>'Techs-Fuels Updated'!Z101</f>
        <v>35</v>
      </c>
      <c r="C105" s="1" t="str">
        <f t="shared" si="28"/>
        <v>XKPSOU1NI0</v>
      </c>
      <c r="D105" s="304">
        <f t="shared" si="38"/>
        <v>35</v>
      </c>
      <c r="E105" s="305">
        <f t="shared" si="36"/>
        <v>35</v>
      </c>
      <c r="F105" s="305">
        <f t="shared" si="36"/>
        <v>35</v>
      </c>
      <c r="G105" s="305">
        <f t="shared" si="36"/>
        <v>35</v>
      </c>
      <c r="H105" s="305">
        <f t="shared" si="36"/>
        <v>35</v>
      </c>
      <c r="I105" s="305">
        <f t="shared" si="36"/>
        <v>35</v>
      </c>
      <c r="J105" s="305">
        <f t="shared" ref="J105:AC105" si="39">I105</f>
        <v>35</v>
      </c>
      <c r="K105" s="305">
        <f t="shared" si="39"/>
        <v>35</v>
      </c>
      <c r="L105" s="305">
        <f t="shared" si="39"/>
        <v>35</v>
      </c>
      <c r="M105" s="305">
        <f t="shared" si="39"/>
        <v>35</v>
      </c>
      <c r="N105" s="305">
        <f t="shared" si="39"/>
        <v>35</v>
      </c>
      <c r="O105" s="305">
        <f t="shared" si="39"/>
        <v>35</v>
      </c>
      <c r="P105" s="305">
        <f t="shared" si="39"/>
        <v>35</v>
      </c>
      <c r="Q105" s="305">
        <f t="shared" si="39"/>
        <v>35</v>
      </c>
      <c r="R105" s="305">
        <f t="shared" si="39"/>
        <v>35</v>
      </c>
      <c r="S105" s="305">
        <f t="shared" si="39"/>
        <v>35</v>
      </c>
      <c r="T105" s="305">
        <f t="shared" si="39"/>
        <v>35</v>
      </c>
      <c r="U105" s="305">
        <f t="shared" si="39"/>
        <v>35</v>
      </c>
      <c r="V105" s="305">
        <f t="shared" si="39"/>
        <v>35</v>
      </c>
      <c r="W105" s="305">
        <f t="shared" si="39"/>
        <v>35</v>
      </c>
      <c r="X105" s="305">
        <f t="shared" si="39"/>
        <v>35</v>
      </c>
      <c r="Y105" s="305">
        <f t="shared" si="39"/>
        <v>35</v>
      </c>
      <c r="Z105" s="305">
        <f t="shared" si="39"/>
        <v>35</v>
      </c>
      <c r="AA105" s="305">
        <f t="shared" si="39"/>
        <v>35</v>
      </c>
      <c r="AB105" s="305">
        <f t="shared" si="39"/>
        <v>35</v>
      </c>
      <c r="AC105" s="305">
        <f t="shared" si="39"/>
        <v>35</v>
      </c>
      <c r="AD105" s="305">
        <f t="shared" si="37"/>
        <v>35</v>
      </c>
      <c r="AE105" s="305">
        <f t="shared" si="37"/>
        <v>35</v>
      </c>
      <c r="AF105" s="305">
        <f t="shared" si="37"/>
        <v>35</v>
      </c>
      <c r="AG105" s="305">
        <f t="shared" si="37"/>
        <v>35</v>
      </c>
      <c r="AH105" s="305">
        <f t="shared" si="37"/>
        <v>35</v>
      </c>
      <c r="AI105" s="305">
        <f t="shared" si="37"/>
        <v>35</v>
      </c>
      <c r="AJ105" s="305">
        <f t="shared" si="37"/>
        <v>35</v>
      </c>
      <c r="AK105" s="305">
        <f t="shared" si="37"/>
        <v>35</v>
      </c>
      <c r="AL105" s="305">
        <f t="shared" si="37"/>
        <v>35</v>
      </c>
      <c r="AM105" s="305">
        <f t="shared" si="37"/>
        <v>35</v>
      </c>
    </row>
    <row r="106" spans="1:39" x14ac:dyDescent="0.35">
      <c r="A106" t="str">
        <f>'Techs-Fuels Updated'!D102</f>
        <v>XKPWI25NO0</v>
      </c>
      <c r="B106" s="17">
        <f>'Techs-Fuels Updated'!Z102</f>
        <v>29</v>
      </c>
      <c r="C106" s="1" t="str">
        <f t="shared" si="28"/>
        <v>XKPWI25NO0</v>
      </c>
      <c r="D106" s="304">
        <f t="shared" si="38"/>
        <v>29</v>
      </c>
      <c r="E106" s="305">
        <f t="shared" ref="E106:AC113" si="40">D106</f>
        <v>29</v>
      </c>
      <c r="F106" s="305">
        <f t="shared" si="40"/>
        <v>29</v>
      </c>
      <c r="G106" s="305">
        <f t="shared" si="40"/>
        <v>29</v>
      </c>
      <c r="H106" s="305">
        <f t="shared" si="40"/>
        <v>29</v>
      </c>
      <c r="I106" s="305">
        <f t="shared" si="40"/>
        <v>29</v>
      </c>
      <c r="J106" s="305">
        <f t="shared" si="40"/>
        <v>29</v>
      </c>
      <c r="K106" s="305">
        <f t="shared" si="40"/>
        <v>29</v>
      </c>
      <c r="L106" s="305">
        <f t="shared" si="40"/>
        <v>29</v>
      </c>
      <c r="M106" s="305">
        <f t="shared" si="40"/>
        <v>29</v>
      </c>
      <c r="N106" s="305">
        <f t="shared" si="40"/>
        <v>29</v>
      </c>
      <c r="O106" s="305">
        <f t="shared" si="40"/>
        <v>29</v>
      </c>
      <c r="P106" s="305">
        <f t="shared" si="40"/>
        <v>29</v>
      </c>
      <c r="Q106" s="305">
        <f t="shared" si="40"/>
        <v>29</v>
      </c>
      <c r="R106" s="305">
        <f t="shared" si="40"/>
        <v>29</v>
      </c>
      <c r="S106" s="305">
        <f t="shared" si="40"/>
        <v>29</v>
      </c>
      <c r="T106" s="305">
        <f t="shared" si="40"/>
        <v>29</v>
      </c>
      <c r="U106" s="305">
        <f t="shared" si="40"/>
        <v>29</v>
      </c>
      <c r="V106" s="305">
        <f t="shared" si="40"/>
        <v>29</v>
      </c>
      <c r="W106" s="305">
        <f t="shared" si="40"/>
        <v>29</v>
      </c>
      <c r="X106" s="305">
        <f t="shared" si="40"/>
        <v>29</v>
      </c>
      <c r="Y106" s="305">
        <f t="shared" si="40"/>
        <v>29</v>
      </c>
      <c r="Z106" s="305">
        <f t="shared" si="40"/>
        <v>29</v>
      </c>
      <c r="AA106" s="305">
        <f t="shared" si="40"/>
        <v>29</v>
      </c>
      <c r="AB106" s="305">
        <f t="shared" si="40"/>
        <v>29</v>
      </c>
      <c r="AC106" s="305">
        <f t="shared" si="40"/>
        <v>29</v>
      </c>
      <c r="AD106" s="305">
        <f t="shared" si="37"/>
        <v>29</v>
      </c>
      <c r="AE106" s="305">
        <f t="shared" si="37"/>
        <v>29</v>
      </c>
      <c r="AF106" s="305">
        <f t="shared" si="37"/>
        <v>29</v>
      </c>
      <c r="AG106" s="305">
        <f t="shared" si="37"/>
        <v>29</v>
      </c>
      <c r="AH106" s="305">
        <f t="shared" si="37"/>
        <v>29</v>
      </c>
      <c r="AI106" s="305">
        <f t="shared" si="37"/>
        <v>29</v>
      </c>
      <c r="AJ106" s="305">
        <f t="shared" si="37"/>
        <v>29</v>
      </c>
      <c r="AK106" s="305">
        <f t="shared" si="37"/>
        <v>29</v>
      </c>
      <c r="AL106" s="305">
        <f t="shared" si="37"/>
        <v>29</v>
      </c>
      <c r="AM106" s="305">
        <f t="shared" si="37"/>
        <v>29</v>
      </c>
    </row>
    <row r="107" spans="1:39" x14ac:dyDescent="0.35">
      <c r="A107" t="str">
        <f>'Techs-Fuels Updated'!D103</f>
        <v>XKPWI25NI0</v>
      </c>
      <c r="B107" s="17">
        <f>'Techs-Fuels Updated'!Z103</f>
        <v>29</v>
      </c>
      <c r="C107" s="1" t="str">
        <f t="shared" si="28"/>
        <v>XKPWI25NI0</v>
      </c>
      <c r="D107" s="304">
        <f t="shared" si="38"/>
        <v>29</v>
      </c>
      <c r="E107" s="305">
        <f t="shared" si="40"/>
        <v>29</v>
      </c>
      <c r="F107" s="305">
        <f t="shared" si="40"/>
        <v>29</v>
      </c>
      <c r="G107" s="305">
        <f t="shared" si="40"/>
        <v>29</v>
      </c>
      <c r="H107" s="305">
        <f t="shared" si="40"/>
        <v>29</v>
      </c>
      <c r="I107" s="305">
        <f t="shared" si="40"/>
        <v>29</v>
      </c>
      <c r="J107" s="305">
        <f t="shared" si="40"/>
        <v>29</v>
      </c>
      <c r="K107" s="305">
        <f t="shared" si="40"/>
        <v>29</v>
      </c>
      <c r="L107" s="305">
        <f t="shared" si="40"/>
        <v>29</v>
      </c>
      <c r="M107" s="305">
        <f t="shared" si="40"/>
        <v>29</v>
      </c>
      <c r="N107" s="305">
        <f t="shared" si="40"/>
        <v>29</v>
      </c>
      <c r="O107" s="305">
        <f t="shared" si="40"/>
        <v>29</v>
      </c>
      <c r="P107" s="305">
        <f t="shared" si="40"/>
        <v>29</v>
      </c>
      <c r="Q107" s="305">
        <f t="shared" si="40"/>
        <v>29</v>
      </c>
      <c r="R107" s="305">
        <f t="shared" si="40"/>
        <v>29</v>
      </c>
      <c r="S107" s="305">
        <f t="shared" si="40"/>
        <v>29</v>
      </c>
      <c r="T107" s="305">
        <f t="shared" si="40"/>
        <v>29</v>
      </c>
      <c r="U107" s="305">
        <f t="shared" si="40"/>
        <v>29</v>
      </c>
      <c r="V107" s="305">
        <f t="shared" si="40"/>
        <v>29</v>
      </c>
      <c r="W107" s="305">
        <f t="shared" si="40"/>
        <v>29</v>
      </c>
      <c r="X107" s="305">
        <f t="shared" si="40"/>
        <v>29</v>
      </c>
      <c r="Y107" s="305">
        <f t="shared" si="40"/>
        <v>29</v>
      </c>
      <c r="Z107" s="305">
        <f t="shared" si="40"/>
        <v>29</v>
      </c>
      <c r="AA107" s="305">
        <f t="shared" si="40"/>
        <v>29</v>
      </c>
      <c r="AB107" s="305">
        <f t="shared" si="40"/>
        <v>29</v>
      </c>
      <c r="AC107" s="305">
        <f t="shared" si="40"/>
        <v>29</v>
      </c>
      <c r="AD107" s="305">
        <f t="shared" si="37"/>
        <v>29</v>
      </c>
      <c r="AE107" s="305">
        <f t="shared" si="37"/>
        <v>29</v>
      </c>
      <c r="AF107" s="305">
        <f t="shared" si="37"/>
        <v>29</v>
      </c>
      <c r="AG107" s="305">
        <f t="shared" si="37"/>
        <v>29</v>
      </c>
      <c r="AH107" s="305">
        <f t="shared" si="37"/>
        <v>29</v>
      </c>
      <c r="AI107" s="305">
        <f t="shared" si="37"/>
        <v>29</v>
      </c>
      <c r="AJ107" s="305">
        <f t="shared" si="37"/>
        <v>29</v>
      </c>
      <c r="AK107" s="305">
        <f t="shared" si="37"/>
        <v>29</v>
      </c>
      <c r="AL107" s="305">
        <f t="shared" si="37"/>
        <v>29</v>
      </c>
      <c r="AM107" s="305">
        <f t="shared" si="37"/>
        <v>29</v>
      </c>
    </row>
    <row r="108" spans="1:39" x14ac:dyDescent="0.35">
      <c r="A108" t="str">
        <f>'Techs-Fuels Updated'!D104</f>
        <v>XKTELTRH00</v>
      </c>
      <c r="B108" s="17">
        <f>'Techs-Fuels Updated'!Z104</f>
        <v>0</v>
      </c>
      <c r="C108" s="1" t="str">
        <f t="shared" si="28"/>
        <v>XKTELTRH00</v>
      </c>
      <c r="D108" s="17">
        <f t="shared" si="38"/>
        <v>0</v>
      </c>
      <c r="E108">
        <f t="shared" si="40"/>
        <v>0</v>
      </c>
      <c r="F108">
        <f t="shared" si="40"/>
        <v>0</v>
      </c>
      <c r="G108">
        <f t="shared" si="40"/>
        <v>0</v>
      </c>
      <c r="H108">
        <f t="shared" si="40"/>
        <v>0</v>
      </c>
      <c r="I108">
        <f t="shared" si="40"/>
        <v>0</v>
      </c>
      <c r="J108">
        <f t="shared" si="40"/>
        <v>0</v>
      </c>
      <c r="K108">
        <f t="shared" si="40"/>
        <v>0</v>
      </c>
      <c r="L108">
        <f t="shared" si="40"/>
        <v>0</v>
      </c>
      <c r="M108">
        <f t="shared" si="40"/>
        <v>0</v>
      </c>
      <c r="N108">
        <f t="shared" si="40"/>
        <v>0</v>
      </c>
      <c r="O108">
        <f t="shared" si="40"/>
        <v>0</v>
      </c>
      <c r="P108">
        <f t="shared" si="40"/>
        <v>0</v>
      </c>
      <c r="Q108">
        <f t="shared" si="40"/>
        <v>0</v>
      </c>
      <c r="R108">
        <f t="shared" si="40"/>
        <v>0</v>
      </c>
      <c r="S108">
        <f t="shared" si="40"/>
        <v>0</v>
      </c>
      <c r="T108">
        <f t="shared" si="40"/>
        <v>0</v>
      </c>
      <c r="U108">
        <f t="shared" si="40"/>
        <v>0</v>
      </c>
      <c r="V108">
        <f t="shared" si="40"/>
        <v>0</v>
      </c>
      <c r="W108">
        <f t="shared" si="40"/>
        <v>0</v>
      </c>
      <c r="X108">
        <f t="shared" si="40"/>
        <v>0</v>
      </c>
      <c r="Y108">
        <f t="shared" si="40"/>
        <v>0</v>
      </c>
      <c r="Z108">
        <f t="shared" si="40"/>
        <v>0</v>
      </c>
      <c r="AA108">
        <f t="shared" si="40"/>
        <v>0</v>
      </c>
      <c r="AB108">
        <f t="shared" si="40"/>
        <v>0</v>
      </c>
      <c r="AC108">
        <f t="shared" si="40"/>
        <v>0</v>
      </c>
      <c r="AD108">
        <f t="shared" si="37"/>
        <v>0</v>
      </c>
      <c r="AE108">
        <f t="shared" si="37"/>
        <v>0</v>
      </c>
      <c r="AF108">
        <f t="shared" si="37"/>
        <v>0</v>
      </c>
      <c r="AG108">
        <f t="shared" si="37"/>
        <v>0</v>
      </c>
      <c r="AH108">
        <f t="shared" si="37"/>
        <v>0</v>
      </c>
      <c r="AI108">
        <f t="shared" si="37"/>
        <v>0</v>
      </c>
      <c r="AJ108">
        <f t="shared" si="37"/>
        <v>0</v>
      </c>
      <c r="AK108">
        <f t="shared" si="37"/>
        <v>0</v>
      </c>
      <c r="AL108">
        <f t="shared" si="37"/>
        <v>0</v>
      </c>
      <c r="AM108">
        <f t="shared" si="37"/>
        <v>0</v>
      </c>
    </row>
    <row r="109" spans="1:39" x14ac:dyDescent="0.35">
      <c r="A109" t="str">
        <f>'Techs-Fuels Updated'!D105</f>
        <v>XKTELDSH00</v>
      </c>
      <c r="B109" s="17">
        <f>'Techs-Fuels Updated'!Z105</f>
        <v>0</v>
      </c>
      <c r="C109" s="1" t="str">
        <f t="shared" si="28"/>
        <v>XKTELDSH00</v>
      </c>
      <c r="D109" s="17">
        <f t="shared" si="38"/>
        <v>0</v>
      </c>
      <c r="E109">
        <f t="shared" si="40"/>
        <v>0</v>
      </c>
      <c r="F109">
        <f t="shared" si="40"/>
        <v>0</v>
      </c>
      <c r="G109">
        <f t="shared" si="40"/>
        <v>0</v>
      </c>
      <c r="H109">
        <f t="shared" si="40"/>
        <v>0</v>
      </c>
      <c r="I109">
        <f t="shared" si="40"/>
        <v>0</v>
      </c>
      <c r="J109">
        <f t="shared" si="40"/>
        <v>0</v>
      </c>
      <c r="K109">
        <f t="shared" si="40"/>
        <v>0</v>
      </c>
      <c r="L109">
        <f t="shared" si="40"/>
        <v>0</v>
      </c>
      <c r="M109">
        <f t="shared" si="40"/>
        <v>0</v>
      </c>
      <c r="N109">
        <f t="shared" si="40"/>
        <v>0</v>
      </c>
      <c r="O109">
        <f t="shared" si="40"/>
        <v>0</v>
      </c>
      <c r="P109">
        <f t="shared" si="40"/>
        <v>0</v>
      </c>
      <c r="Q109">
        <f t="shared" si="40"/>
        <v>0</v>
      </c>
      <c r="R109">
        <f t="shared" si="40"/>
        <v>0</v>
      </c>
      <c r="S109">
        <f t="shared" si="40"/>
        <v>0</v>
      </c>
      <c r="T109">
        <f t="shared" si="40"/>
        <v>0</v>
      </c>
      <c r="U109">
        <f t="shared" si="40"/>
        <v>0</v>
      </c>
      <c r="V109">
        <f t="shared" si="40"/>
        <v>0</v>
      </c>
      <c r="W109">
        <f t="shared" si="40"/>
        <v>0</v>
      </c>
      <c r="X109">
        <f t="shared" si="40"/>
        <v>0</v>
      </c>
      <c r="Y109">
        <f t="shared" si="40"/>
        <v>0</v>
      </c>
      <c r="Z109">
        <f t="shared" si="40"/>
        <v>0</v>
      </c>
      <c r="AA109">
        <f t="shared" si="40"/>
        <v>0</v>
      </c>
      <c r="AB109">
        <f t="shared" si="40"/>
        <v>0</v>
      </c>
      <c r="AC109">
        <f t="shared" si="40"/>
        <v>0</v>
      </c>
      <c r="AD109">
        <f t="shared" si="37"/>
        <v>0</v>
      </c>
      <c r="AE109">
        <f t="shared" si="37"/>
        <v>0</v>
      </c>
      <c r="AF109">
        <f t="shared" si="37"/>
        <v>0</v>
      </c>
      <c r="AG109">
        <f t="shared" si="37"/>
        <v>0</v>
      </c>
      <c r="AH109">
        <f t="shared" si="37"/>
        <v>0</v>
      </c>
      <c r="AI109">
        <f t="shared" si="37"/>
        <v>0</v>
      </c>
      <c r="AJ109">
        <f t="shared" si="37"/>
        <v>0</v>
      </c>
      <c r="AK109">
        <f t="shared" si="37"/>
        <v>0</v>
      </c>
      <c r="AL109">
        <f t="shared" si="37"/>
        <v>0</v>
      </c>
      <c r="AM109">
        <f t="shared" si="37"/>
        <v>0</v>
      </c>
    </row>
    <row r="110" spans="1:39" x14ac:dyDescent="0.35">
      <c r="A110" t="str">
        <f>'Techs-Fuels Updated'!D106</f>
        <v>XKTRDIMH00</v>
      </c>
      <c r="B110" s="17">
        <f>'Techs-Fuels Updated'!Z106</f>
        <v>0</v>
      </c>
      <c r="C110" s="1" t="str">
        <f t="shared" si="28"/>
        <v>XKTRDIMH00</v>
      </c>
      <c r="D110" s="17">
        <f t="shared" si="38"/>
        <v>0</v>
      </c>
      <c r="E110">
        <f t="shared" si="40"/>
        <v>0</v>
      </c>
      <c r="F110">
        <f t="shared" si="40"/>
        <v>0</v>
      </c>
      <c r="G110">
        <f t="shared" si="40"/>
        <v>0</v>
      </c>
      <c r="H110">
        <f t="shared" si="40"/>
        <v>0</v>
      </c>
      <c r="I110">
        <f t="shared" si="40"/>
        <v>0</v>
      </c>
      <c r="J110">
        <f t="shared" si="40"/>
        <v>0</v>
      </c>
      <c r="K110">
        <f t="shared" si="40"/>
        <v>0</v>
      </c>
      <c r="L110">
        <f t="shared" si="40"/>
        <v>0</v>
      </c>
      <c r="M110">
        <f t="shared" si="40"/>
        <v>0</v>
      </c>
      <c r="N110">
        <f t="shared" si="40"/>
        <v>0</v>
      </c>
      <c r="O110">
        <f t="shared" si="40"/>
        <v>0</v>
      </c>
      <c r="P110">
        <f t="shared" si="40"/>
        <v>0</v>
      </c>
      <c r="Q110">
        <f t="shared" si="40"/>
        <v>0</v>
      </c>
      <c r="R110">
        <f t="shared" si="40"/>
        <v>0</v>
      </c>
      <c r="S110">
        <f t="shared" si="40"/>
        <v>0</v>
      </c>
      <c r="T110">
        <f t="shared" si="40"/>
        <v>0</v>
      </c>
      <c r="U110">
        <f t="shared" si="40"/>
        <v>0</v>
      </c>
      <c r="V110">
        <f t="shared" si="40"/>
        <v>0</v>
      </c>
      <c r="W110">
        <f t="shared" si="40"/>
        <v>0</v>
      </c>
      <c r="X110">
        <f t="shared" si="40"/>
        <v>0</v>
      </c>
      <c r="Y110">
        <f t="shared" si="40"/>
        <v>0</v>
      </c>
      <c r="Z110">
        <f t="shared" si="40"/>
        <v>0</v>
      </c>
      <c r="AA110">
        <f t="shared" si="40"/>
        <v>0</v>
      </c>
      <c r="AB110">
        <f t="shared" si="40"/>
        <v>0</v>
      </c>
      <c r="AC110">
        <f t="shared" si="40"/>
        <v>0</v>
      </c>
      <c r="AD110">
        <f t="shared" si="37"/>
        <v>0</v>
      </c>
      <c r="AE110">
        <f t="shared" si="37"/>
        <v>0</v>
      </c>
      <c r="AF110">
        <f t="shared" si="37"/>
        <v>0</v>
      </c>
      <c r="AG110">
        <f t="shared" si="37"/>
        <v>0</v>
      </c>
      <c r="AH110">
        <f t="shared" si="37"/>
        <v>0</v>
      </c>
      <c r="AI110">
        <f t="shared" si="37"/>
        <v>0</v>
      </c>
      <c r="AJ110">
        <f t="shared" si="37"/>
        <v>0</v>
      </c>
      <c r="AK110">
        <f t="shared" si="37"/>
        <v>0</v>
      </c>
      <c r="AL110">
        <f t="shared" si="37"/>
        <v>0</v>
      </c>
      <c r="AM110">
        <f t="shared" si="37"/>
        <v>0</v>
      </c>
    </row>
    <row r="111" spans="1:39" x14ac:dyDescent="0.35">
      <c r="A111" t="str">
        <f>'Techs-Fuels Updated'!D107</f>
        <v>XKTRDEXH00</v>
      </c>
      <c r="B111" s="17">
        <f>'Techs-Fuels Updated'!Z107</f>
        <v>0</v>
      </c>
      <c r="C111" s="1" t="str">
        <f t="shared" si="28"/>
        <v>XKTRDEXH00</v>
      </c>
      <c r="D111" s="17">
        <f t="shared" si="38"/>
        <v>0</v>
      </c>
      <c r="E111">
        <f t="shared" si="40"/>
        <v>0</v>
      </c>
      <c r="F111">
        <f t="shared" si="40"/>
        <v>0</v>
      </c>
      <c r="G111">
        <f t="shared" si="40"/>
        <v>0</v>
      </c>
      <c r="H111">
        <f t="shared" si="40"/>
        <v>0</v>
      </c>
      <c r="I111">
        <f t="shared" si="40"/>
        <v>0</v>
      </c>
      <c r="J111">
        <f t="shared" si="40"/>
        <v>0</v>
      </c>
      <c r="K111">
        <f t="shared" si="40"/>
        <v>0</v>
      </c>
      <c r="L111">
        <f t="shared" si="40"/>
        <v>0</v>
      </c>
      <c r="M111">
        <f t="shared" si="40"/>
        <v>0</v>
      </c>
      <c r="N111">
        <f t="shared" si="40"/>
        <v>0</v>
      </c>
      <c r="O111">
        <f t="shared" si="40"/>
        <v>0</v>
      </c>
      <c r="P111">
        <f t="shared" si="40"/>
        <v>0</v>
      </c>
      <c r="Q111">
        <f t="shared" si="40"/>
        <v>0</v>
      </c>
      <c r="R111">
        <f t="shared" si="40"/>
        <v>0</v>
      </c>
      <c r="S111">
        <f t="shared" si="40"/>
        <v>0</v>
      </c>
      <c r="T111">
        <f t="shared" si="40"/>
        <v>0</v>
      </c>
      <c r="U111">
        <f t="shared" si="40"/>
        <v>0</v>
      </c>
      <c r="V111">
        <f t="shared" si="40"/>
        <v>0</v>
      </c>
      <c r="W111">
        <f t="shared" si="40"/>
        <v>0</v>
      </c>
      <c r="X111">
        <f t="shared" si="40"/>
        <v>0</v>
      </c>
      <c r="Y111">
        <f t="shared" si="40"/>
        <v>0</v>
      </c>
      <c r="Z111">
        <f t="shared" si="40"/>
        <v>0</v>
      </c>
      <c r="AA111">
        <f t="shared" si="40"/>
        <v>0</v>
      </c>
      <c r="AB111">
        <f t="shared" si="40"/>
        <v>0</v>
      </c>
      <c r="AC111">
        <f t="shared" si="40"/>
        <v>0</v>
      </c>
      <c r="AD111">
        <f t="shared" si="37"/>
        <v>0</v>
      </c>
      <c r="AE111">
        <f t="shared" si="37"/>
        <v>0</v>
      </c>
      <c r="AF111">
        <f t="shared" si="37"/>
        <v>0</v>
      </c>
      <c r="AG111">
        <f t="shared" si="37"/>
        <v>0</v>
      </c>
      <c r="AH111">
        <f t="shared" si="37"/>
        <v>0</v>
      </c>
      <c r="AI111">
        <f t="shared" si="37"/>
        <v>0</v>
      </c>
      <c r="AJ111">
        <f t="shared" si="37"/>
        <v>0</v>
      </c>
      <c r="AK111">
        <f t="shared" si="37"/>
        <v>0</v>
      </c>
      <c r="AL111">
        <f t="shared" si="37"/>
        <v>0</v>
      </c>
      <c r="AM111">
        <f t="shared" si="37"/>
        <v>0</v>
      </c>
    </row>
    <row r="112" spans="1:39" x14ac:dyDescent="0.35">
      <c r="A112" t="str">
        <f>'Techs-Fuels Updated'!D108</f>
        <v>XKTRDAKH00</v>
      </c>
      <c r="B112" s="17">
        <f>'Techs-Fuels Updated'!Z108</f>
        <v>0</v>
      </c>
      <c r="C112" s="1" t="str">
        <f t="shared" si="28"/>
        <v>XKTRDAKH00</v>
      </c>
      <c r="D112" s="17">
        <f t="shared" si="38"/>
        <v>0</v>
      </c>
      <c r="E112">
        <f t="shared" si="40"/>
        <v>0</v>
      </c>
      <c r="F112">
        <f t="shared" si="40"/>
        <v>0</v>
      </c>
      <c r="G112">
        <f t="shared" si="40"/>
        <v>0</v>
      </c>
      <c r="H112">
        <f t="shared" si="40"/>
        <v>0</v>
      </c>
      <c r="I112">
        <f t="shared" si="40"/>
        <v>0</v>
      </c>
      <c r="J112">
        <f t="shared" si="40"/>
        <v>0</v>
      </c>
      <c r="K112">
        <f t="shared" si="40"/>
        <v>0</v>
      </c>
      <c r="L112">
        <f t="shared" si="40"/>
        <v>0</v>
      </c>
      <c r="M112">
        <f t="shared" si="40"/>
        <v>0</v>
      </c>
      <c r="N112">
        <f t="shared" si="40"/>
        <v>0</v>
      </c>
      <c r="O112">
        <f t="shared" si="40"/>
        <v>0</v>
      </c>
      <c r="P112">
        <f t="shared" si="40"/>
        <v>0</v>
      </c>
      <c r="Q112">
        <f t="shared" si="40"/>
        <v>0</v>
      </c>
      <c r="R112">
        <f t="shared" si="40"/>
        <v>0</v>
      </c>
      <c r="S112">
        <f t="shared" si="40"/>
        <v>0</v>
      </c>
      <c r="T112">
        <f t="shared" si="40"/>
        <v>0</v>
      </c>
      <c r="U112">
        <f t="shared" si="40"/>
        <v>0</v>
      </c>
      <c r="V112">
        <f t="shared" si="40"/>
        <v>0</v>
      </c>
      <c r="W112">
        <f t="shared" si="40"/>
        <v>0</v>
      </c>
      <c r="X112">
        <f t="shared" si="40"/>
        <v>0</v>
      </c>
      <c r="Y112">
        <f t="shared" si="40"/>
        <v>0</v>
      </c>
      <c r="Z112">
        <f t="shared" si="40"/>
        <v>0</v>
      </c>
      <c r="AA112">
        <f t="shared" si="40"/>
        <v>0</v>
      </c>
      <c r="AB112">
        <f t="shared" si="40"/>
        <v>0</v>
      </c>
      <c r="AC112">
        <f t="shared" si="40"/>
        <v>0</v>
      </c>
      <c r="AD112">
        <f t="shared" si="37"/>
        <v>0</v>
      </c>
      <c r="AE112">
        <f t="shared" si="37"/>
        <v>0</v>
      </c>
      <c r="AF112">
        <f t="shared" si="37"/>
        <v>0</v>
      </c>
      <c r="AG112">
        <f t="shared" si="37"/>
        <v>0</v>
      </c>
      <c r="AH112">
        <f t="shared" si="37"/>
        <v>0</v>
      </c>
      <c r="AI112">
        <f t="shared" si="37"/>
        <v>0</v>
      </c>
      <c r="AJ112">
        <f t="shared" si="37"/>
        <v>0</v>
      </c>
      <c r="AK112">
        <f t="shared" si="37"/>
        <v>0</v>
      </c>
      <c r="AL112">
        <f t="shared" si="37"/>
        <v>0</v>
      </c>
      <c r="AM112">
        <f t="shared" si="37"/>
        <v>0</v>
      </c>
    </row>
    <row r="113" spans="1:39" x14ac:dyDescent="0.35">
      <c r="A113" t="str">
        <f>'Techs-Fuels Updated'!D109</f>
        <v>XKTRDMEH00</v>
      </c>
      <c r="B113" s="17">
        <f>'Techs-Fuels Updated'!Z109</f>
        <v>0</v>
      </c>
      <c r="C113" s="1" t="str">
        <f t="shared" si="28"/>
        <v>XKTRDMEH00</v>
      </c>
      <c r="D113" s="17">
        <f t="shared" si="38"/>
        <v>0</v>
      </c>
      <c r="E113">
        <f t="shared" si="40"/>
        <v>0</v>
      </c>
      <c r="F113">
        <f t="shared" si="40"/>
        <v>0</v>
      </c>
      <c r="G113">
        <f t="shared" si="40"/>
        <v>0</v>
      </c>
      <c r="H113">
        <f t="shared" si="40"/>
        <v>0</v>
      </c>
      <c r="I113">
        <f t="shared" si="40"/>
        <v>0</v>
      </c>
      <c r="J113">
        <f t="shared" si="40"/>
        <v>0</v>
      </c>
      <c r="K113">
        <f t="shared" si="40"/>
        <v>0</v>
      </c>
      <c r="L113">
        <f t="shared" si="40"/>
        <v>0</v>
      </c>
      <c r="M113">
        <f t="shared" si="40"/>
        <v>0</v>
      </c>
      <c r="N113">
        <f t="shared" si="40"/>
        <v>0</v>
      </c>
      <c r="O113">
        <f t="shared" si="40"/>
        <v>0</v>
      </c>
      <c r="P113">
        <f t="shared" si="40"/>
        <v>0</v>
      </c>
      <c r="Q113">
        <f t="shared" si="40"/>
        <v>0</v>
      </c>
      <c r="R113">
        <f t="shared" si="40"/>
        <v>0</v>
      </c>
      <c r="S113">
        <f t="shared" si="40"/>
        <v>0</v>
      </c>
      <c r="T113">
        <f t="shared" si="40"/>
        <v>0</v>
      </c>
      <c r="U113">
        <f t="shared" si="40"/>
        <v>0</v>
      </c>
      <c r="V113">
        <f t="shared" si="40"/>
        <v>0</v>
      </c>
      <c r="W113">
        <f t="shared" si="40"/>
        <v>0</v>
      </c>
      <c r="X113">
        <f t="shared" si="40"/>
        <v>0</v>
      </c>
      <c r="Y113">
        <f t="shared" si="40"/>
        <v>0</v>
      </c>
      <c r="Z113">
        <f t="shared" si="40"/>
        <v>0</v>
      </c>
      <c r="AA113">
        <f t="shared" si="40"/>
        <v>0</v>
      </c>
      <c r="AB113">
        <f t="shared" si="40"/>
        <v>0</v>
      </c>
      <c r="AC113">
        <f t="shared" si="40"/>
        <v>0</v>
      </c>
      <c r="AD113">
        <f t="shared" si="37"/>
        <v>0</v>
      </c>
      <c r="AE113">
        <f t="shared" si="37"/>
        <v>0</v>
      </c>
      <c r="AF113">
        <f t="shared" si="37"/>
        <v>0</v>
      </c>
      <c r="AG113">
        <f t="shared" si="37"/>
        <v>0</v>
      </c>
      <c r="AH113">
        <f t="shared" si="37"/>
        <v>0</v>
      </c>
      <c r="AI113">
        <f t="shared" si="37"/>
        <v>0</v>
      </c>
      <c r="AJ113">
        <f t="shared" si="37"/>
        <v>0</v>
      </c>
      <c r="AK113">
        <f t="shared" si="37"/>
        <v>0</v>
      </c>
      <c r="AL113">
        <f t="shared" si="37"/>
        <v>0</v>
      </c>
      <c r="AM113">
        <f t="shared" si="37"/>
        <v>0</v>
      </c>
    </row>
    <row r="114" spans="1:39" s="5" customFormat="1" x14ac:dyDescent="0.3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16"/>
  <sheetViews>
    <sheetView workbookViewId="0">
      <selection activeCell="J35" sqref="J35"/>
    </sheetView>
  </sheetViews>
  <sheetFormatPr defaultRowHeight="14.5" x14ac:dyDescent="0.35"/>
  <sheetData>
    <row r="3" spans="1:27" x14ac:dyDescent="0.35">
      <c r="A3" t="s">
        <v>5</v>
      </c>
    </row>
    <row r="4" spans="1:27" x14ac:dyDescent="0.35">
      <c r="B4">
        <v>2020</v>
      </c>
      <c r="C4">
        <v>2021</v>
      </c>
      <c r="D4">
        <v>2022</v>
      </c>
      <c r="E4">
        <v>2023</v>
      </c>
      <c r="F4">
        <v>2024</v>
      </c>
      <c r="G4">
        <v>2025</v>
      </c>
      <c r="H4">
        <v>2026</v>
      </c>
      <c r="I4">
        <v>2027</v>
      </c>
      <c r="J4">
        <v>2028</v>
      </c>
      <c r="K4">
        <v>2029</v>
      </c>
      <c r="L4">
        <v>2030</v>
      </c>
      <c r="M4">
        <v>2031</v>
      </c>
      <c r="N4">
        <v>2032</v>
      </c>
      <c r="O4">
        <v>2033</v>
      </c>
      <c r="P4">
        <v>2034</v>
      </c>
      <c r="Q4">
        <v>2035</v>
      </c>
      <c r="R4">
        <v>2036</v>
      </c>
      <c r="S4">
        <v>2037</v>
      </c>
      <c r="T4">
        <v>2038</v>
      </c>
      <c r="U4">
        <v>2039</v>
      </c>
      <c r="V4">
        <v>2040</v>
      </c>
      <c r="W4">
        <v>2041</v>
      </c>
      <c r="X4">
        <v>2042</v>
      </c>
      <c r="Y4">
        <v>2043</v>
      </c>
      <c r="Z4">
        <v>2044</v>
      </c>
      <c r="AA4" t="s">
        <v>3</v>
      </c>
    </row>
    <row r="5" spans="1:27" x14ac:dyDescent="0.35">
      <c r="A5">
        <v>1</v>
      </c>
      <c r="B5">
        <v>0.25</v>
      </c>
      <c r="C5">
        <v>0.25</v>
      </c>
      <c r="D5">
        <v>0.25</v>
      </c>
      <c r="E5">
        <v>0.25</v>
      </c>
      <c r="F5">
        <v>0.25</v>
      </c>
      <c r="G5">
        <v>0.25</v>
      </c>
      <c r="H5">
        <v>0.25</v>
      </c>
      <c r="I5">
        <v>0.25</v>
      </c>
      <c r="J5">
        <v>0.25</v>
      </c>
      <c r="K5">
        <v>0.25</v>
      </c>
      <c r="L5">
        <v>0.25</v>
      </c>
      <c r="M5">
        <v>0.25</v>
      </c>
      <c r="N5">
        <v>0.25</v>
      </c>
      <c r="O5">
        <v>0.25</v>
      </c>
      <c r="P5">
        <v>0.25</v>
      </c>
      <c r="Q5">
        <v>0.25</v>
      </c>
      <c r="R5">
        <v>0.25</v>
      </c>
      <c r="S5">
        <v>0.25</v>
      </c>
      <c r="T5">
        <v>0.25</v>
      </c>
      <c r="U5">
        <v>0.25</v>
      </c>
      <c r="V5">
        <v>0.25</v>
      </c>
      <c r="W5">
        <v>0.25</v>
      </c>
      <c r="X5">
        <v>0.25</v>
      </c>
      <c r="Y5">
        <v>0.25</v>
      </c>
      <c r="Z5">
        <v>0.25</v>
      </c>
      <c r="AA5">
        <v>0.25</v>
      </c>
    </row>
    <row r="6" spans="1:27" x14ac:dyDescent="0.35">
      <c r="A6">
        <v>2</v>
      </c>
      <c r="B6">
        <v>0.25</v>
      </c>
      <c r="C6">
        <v>0.25</v>
      </c>
      <c r="D6">
        <v>0.25</v>
      </c>
      <c r="E6">
        <v>0.25</v>
      </c>
      <c r="F6">
        <v>0.25</v>
      </c>
      <c r="G6">
        <v>0.25</v>
      </c>
      <c r="H6">
        <v>0.25</v>
      </c>
      <c r="I6">
        <v>0.25</v>
      </c>
      <c r="J6">
        <v>0.25</v>
      </c>
      <c r="K6">
        <v>0.25</v>
      </c>
      <c r="L6">
        <v>0.25</v>
      </c>
      <c r="M6">
        <v>0.25</v>
      </c>
      <c r="N6">
        <v>0.25</v>
      </c>
      <c r="O6">
        <v>0.25</v>
      </c>
      <c r="P6">
        <v>0.25</v>
      </c>
      <c r="Q6">
        <v>0.25</v>
      </c>
      <c r="R6">
        <v>0.25</v>
      </c>
      <c r="S6">
        <v>0.25</v>
      </c>
      <c r="T6">
        <v>0.25</v>
      </c>
      <c r="U6">
        <v>0.25</v>
      </c>
      <c r="V6">
        <v>0.25</v>
      </c>
      <c r="W6">
        <v>0.25</v>
      </c>
      <c r="X6">
        <v>0.25</v>
      </c>
      <c r="Y6">
        <v>0.25</v>
      </c>
      <c r="Z6">
        <v>0.25</v>
      </c>
      <c r="AA6">
        <v>0.25</v>
      </c>
    </row>
    <row r="7" spans="1:27" x14ac:dyDescent="0.35">
      <c r="A7">
        <v>3</v>
      </c>
      <c r="B7">
        <v>0.25</v>
      </c>
      <c r="C7">
        <v>0.25</v>
      </c>
      <c r="D7">
        <v>0.25</v>
      </c>
      <c r="E7">
        <v>0.25</v>
      </c>
      <c r="F7">
        <v>0.25</v>
      </c>
      <c r="G7">
        <v>0.25</v>
      </c>
      <c r="H7">
        <v>0.25</v>
      </c>
      <c r="I7">
        <v>0.25</v>
      </c>
      <c r="J7">
        <v>0.25</v>
      </c>
      <c r="K7">
        <v>0.25</v>
      </c>
      <c r="L7">
        <v>0.25</v>
      </c>
      <c r="M7">
        <v>0.25</v>
      </c>
      <c r="N7">
        <v>0.25</v>
      </c>
      <c r="O7">
        <v>0.25</v>
      </c>
      <c r="P7">
        <v>0.25</v>
      </c>
      <c r="Q7">
        <v>0.25</v>
      </c>
      <c r="R7">
        <v>0.25</v>
      </c>
      <c r="S7">
        <v>0.25</v>
      </c>
      <c r="T7">
        <v>0.25</v>
      </c>
      <c r="U7">
        <v>0.25</v>
      </c>
      <c r="V7">
        <v>0.25</v>
      </c>
      <c r="W7">
        <v>0.25</v>
      </c>
      <c r="X7">
        <v>0.25</v>
      </c>
      <c r="Y7">
        <v>0.25</v>
      </c>
      <c r="Z7">
        <v>0.25</v>
      </c>
      <c r="AA7">
        <v>0.25</v>
      </c>
    </row>
    <row r="8" spans="1:27" x14ac:dyDescent="0.35">
      <c r="A8">
        <v>4</v>
      </c>
      <c r="B8">
        <v>0.25</v>
      </c>
      <c r="C8">
        <v>0.25</v>
      </c>
      <c r="D8">
        <v>0.25</v>
      </c>
      <c r="E8">
        <v>0.25</v>
      </c>
      <c r="F8">
        <v>0.25</v>
      </c>
      <c r="G8">
        <v>0.25</v>
      </c>
      <c r="H8">
        <v>0.25</v>
      </c>
      <c r="I8">
        <v>0.25</v>
      </c>
      <c r="J8">
        <v>0.25</v>
      </c>
      <c r="K8">
        <v>0.25</v>
      </c>
      <c r="L8">
        <v>0.25</v>
      </c>
      <c r="M8">
        <v>0.25</v>
      </c>
      <c r="N8">
        <v>0.25</v>
      </c>
      <c r="O8">
        <v>0.25</v>
      </c>
      <c r="P8">
        <v>0.25</v>
      </c>
      <c r="Q8">
        <v>0.25</v>
      </c>
      <c r="R8">
        <v>0.25</v>
      </c>
      <c r="S8">
        <v>0.25</v>
      </c>
      <c r="T8">
        <v>0.25</v>
      </c>
      <c r="U8">
        <v>0.25</v>
      </c>
      <c r="V8">
        <v>0.25</v>
      </c>
      <c r="W8">
        <v>0.25</v>
      </c>
      <c r="X8">
        <v>0.25</v>
      </c>
      <c r="Y8">
        <v>0.25</v>
      </c>
      <c r="Z8">
        <v>0.25</v>
      </c>
      <c r="AA8">
        <v>0.25</v>
      </c>
    </row>
    <row r="9" spans="1:27" x14ac:dyDescent="0.35">
      <c r="A9">
        <v>5</v>
      </c>
      <c r="B9">
        <v>0.25</v>
      </c>
      <c r="C9">
        <v>0.25</v>
      </c>
      <c r="D9">
        <v>0.25</v>
      </c>
      <c r="E9">
        <v>0.25</v>
      </c>
      <c r="F9">
        <v>0.25</v>
      </c>
      <c r="G9">
        <v>0.25</v>
      </c>
      <c r="H9">
        <v>0.25</v>
      </c>
      <c r="I9">
        <v>0.25</v>
      </c>
      <c r="J9">
        <v>0.25</v>
      </c>
      <c r="K9">
        <v>0.25</v>
      </c>
      <c r="L9">
        <v>0.25</v>
      </c>
      <c r="M9">
        <v>0.25</v>
      </c>
      <c r="N9">
        <v>0.25</v>
      </c>
      <c r="O9">
        <v>0.25</v>
      </c>
      <c r="P9">
        <v>0.25</v>
      </c>
      <c r="Q9">
        <v>0.25</v>
      </c>
      <c r="R9">
        <v>0.25</v>
      </c>
      <c r="S9">
        <v>0.25</v>
      </c>
      <c r="T9">
        <v>0.25</v>
      </c>
      <c r="U9">
        <v>0.25</v>
      </c>
      <c r="V9">
        <v>0.25</v>
      </c>
      <c r="W9">
        <v>0.25</v>
      </c>
      <c r="X9">
        <v>0.25</v>
      </c>
      <c r="Y9">
        <v>0.25</v>
      </c>
      <c r="Z9">
        <v>0.25</v>
      </c>
      <c r="AA9">
        <v>0.25</v>
      </c>
    </row>
    <row r="10" spans="1:27" x14ac:dyDescent="0.35">
      <c r="A10">
        <v>6</v>
      </c>
      <c r="B10">
        <v>0.25</v>
      </c>
      <c r="C10">
        <v>0.25</v>
      </c>
      <c r="D10">
        <v>0.25</v>
      </c>
      <c r="E10">
        <v>0.25</v>
      </c>
      <c r="F10">
        <v>0.25</v>
      </c>
      <c r="G10">
        <v>0.25</v>
      </c>
      <c r="H10">
        <v>0.25</v>
      </c>
      <c r="I10">
        <v>0.25</v>
      </c>
      <c r="J10">
        <v>0.25</v>
      </c>
      <c r="K10">
        <v>0.25</v>
      </c>
      <c r="L10">
        <v>0.25</v>
      </c>
      <c r="M10">
        <v>0.25</v>
      </c>
      <c r="N10">
        <v>0.25</v>
      </c>
      <c r="O10">
        <v>0.25</v>
      </c>
      <c r="P10">
        <v>0.25</v>
      </c>
      <c r="Q10">
        <v>0.25</v>
      </c>
      <c r="R10">
        <v>0.25</v>
      </c>
      <c r="S10">
        <v>0.25</v>
      </c>
      <c r="T10">
        <v>0.25</v>
      </c>
      <c r="U10">
        <v>0.25</v>
      </c>
      <c r="V10">
        <v>0.25</v>
      </c>
      <c r="W10">
        <v>0.25</v>
      </c>
      <c r="X10">
        <v>0.25</v>
      </c>
      <c r="Y10">
        <v>0.25</v>
      </c>
      <c r="Z10">
        <v>0.25</v>
      </c>
      <c r="AA10">
        <v>0.25</v>
      </c>
    </row>
    <row r="11" spans="1:27" x14ac:dyDescent="0.35">
      <c r="A11">
        <v>7</v>
      </c>
      <c r="B11">
        <v>0.25</v>
      </c>
      <c r="C11">
        <v>0.25</v>
      </c>
      <c r="D11">
        <v>0.25</v>
      </c>
      <c r="E11">
        <v>0.25</v>
      </c>
      <c r="F11">
        <v>0.25</v>
      </c>
      <c r="G11">
        <v>0.25</v>
      </c>
      <c r="H11">
        <v>0.25</v>
      </c>
      <c r="I11">
        <v>0.25</v>
      </c>
      <c r="J11">
        <v>0.25</v>
      </c>
      <c r="K11">
        <v>0.25</v>
      </c>
      <c r="L11">
        <v>0.25</v>
      </c>
      <c r="M11">
        <v>0.25</v>
      </c>
      <c r="N11">
        <v>0.25</v>
      </c>
      <c r="O11">
        <v>0.25</v>
      </c>
      <c r="P11">
        <v>0.25</v>
      </c>
      <c r="Q11">
        <v>0.25</v>
      </c>
      <c r="R11">
        <v>0.25</v>
      </c>
      <c r="S11">
        <v>0.25</v>
      </c>
      <c r="T11">
        <v>0.25</v>
      </c>
      <c r="U11">
        <v>0.25</v>
      </c>
      <c r="V11">
        <v>0.25</v>
      </c>
      <c r="W11">
        <v>0.25</v>
      </c>
      <c r="X11">
        <v>0.25</v>
      </c>
      <c r="Y11">
        <v>0.25</v>
      </c>
      <c r="Z11">
        <v>0.25</v>
      </c>
      <c r="AA11">
        <v>0.25</v>
      </c>
    </row>
    <row r="12" spans="1:27" x14ac:dyDescent="0.35">
      <c r="A12">
        <v>8</v>
      </c>
      <c r="B12">
        <v>0.25</v>
      </c>
      <c r="C12">
        <v>0.25</v>
      </c>
      <c r="D12">
        <v>0.25</v>
      </c>
      <c r="E12">
        <v>0.25</v>
      </c>
      <c r="F12">
        <v>0.25</v>
      </c>
      <c r="G12">
        <v>0.25</v>
      </c>
      <c r="H12">
        <v>0.25</v>
      </c>
      <c r="I12">
        <v>0.25</v>
      </c>
      <c r="J12">
        <v>0.25</v>
      </c>
      <c r="K12">
        <v>0.25</v>
      </c>
      <c r="L12">
        <v>0.25</v>
      </c>
      <c r="M12">
        <v>0.25</v>
      </c>
      <c r="N12">
        <v>0.25</v>
      </c>
      <c r="O12">
        <v>0.25</v>
      </c>
      <c r="P12">
        <v>0.25</v>
      </c>
      <c r="Q12">
        <v>0.25</v>
      </c>
      <c r="R12">
        <v>0.25</v>
      </c>
      <c r="S12">
        <v>0.25</v>
      </c>
      <c r="T12">
        <v>0.25</v>
      </c>
      <c r="U12">
        <v>0.25</v>
      </c>
      <c r="V12">
        <v>0.25</v>
      </c>
      <c r="W12">
        <v>0.25</v>
      </c>
      <c r="X12">
        <v>0.25</v>
      </c>
      <c r="Y12">
        <v>0.25</v>
      </c>
      <c r="Z12">
        <v>0.25</v>
      </c>
      <c r="AA12">
        <v>0.25</v>
      </c>
    </row>
    <row r="13" spans="1:27" x14ac:dyDescent="0.35">
      <c r="A13">
        <v>9</v>
      </c>
      <c r="B13">
        <v>0.25</v>
      </c>
      <c r="C13">
        <v>0.25</v>
      </c>
      <c r="D13">
        <v>0.25</v>
      </c>
      <c r="E13">
        <v>0.25</v>
      </c>
      <c r="F13">
        <v>0.25</v>
      </c>
      <c r="G13">
        <v>0.25</v>
      </c>
      <c r="H13">
        <v>0.25</v>
      </c>
      <c r="I13">
        <v>0.25</v>
      </c>
      <c r="J13">
        <v>0.25</v>
      </c>
      <c r="K13">
        <v>0.25</v>
      </c>
      <c r="L13">
        <v>0.25</v>
      </c>
      <c r="M13">
        <v>0.25</v>
      </c>
      <c r="N13">
        <v>0.25</v>
      </c>
      <c r="O13">
        <v>0.25</v>
      </c>
      <c r="P13">
        <v>0.25</v>
      </c>
      <c r="Q13">
        <v>0.25</v>
      </c>
      <c r="R13">
        <v>0.25</v>
      </c>
      <c r="S13">
        <v>0.25</v>
      </c>
      <c r="T13">
        <v>0.25</v>
      </c>
      <c r="U13">
        <v>0.25</v>
      </c>
      <c r="V13">
        <v>0.25</v>
      </c>
      <c r="W13">
        <v>0.25</v>
      </c>
      <c r="X13">
        <v>0.25</v>
      </c>
      <c r="Y13">
        <v>0.25</v>
      </c>
      <c r="Z13">
        <v>0.25</v>
      </c>
      <c r="AA13">
        <v>0.25</v>
      </c>
    </row>
    <row r="14" spans="1:27" x14ac:dyDescent="0.35">
      <c r="A14">
        <v>10</v>
      </c>
      <c r="B14">
        <v>0.25</v>
      </c>
      <c r="C14">
        <v>0.25</v>
      </c>
      <c r="D14">
        <v>0.25</v>
      </c>
      <c r="E14">
        <v>0.25</v>
      </c>
      <c r="F14">
        <v>0.25</v>
      </c>
      <c r="G14">
        <v>0.25</v>
      </c>
      <c r="H14">
        <v>0.25</v>
      </c>
      <c r="I14">
        <v>0.25</v>
      </c>
      <c r="J14">
        <v>0.25</v>
      </c>
      <c r="K14">
        <v>0.25</v>
      </c>
      <c r="L14">
        <v>0.25</v>
      </c>
      <c r="M14">
        <v>0.25</v>
      </c>
      <c r="N14">
        <v>0.25</v>
      </c>
      <c r="O14">
        <v>0.25</v>
      </c>
      <c r="P14">
        <v>0.25</v>
      </c>
      <c r="Q14">
        <v>0.25</v>
      </c>
      <c r="R14">
        <v>0.25</v>
      </c>
      <c r="S14">
        <v>0.25</v>
      </c>
      <c r="T14">
        <v>0.25</v>
      </c>
      <c r="U14">
        <v>0.25</v>
      </c>
      <c r="V14">
        <v>0.25</v>
      </c>
      <c r="W14">
        <v>0.25</v>
      </c>
      <c r="X14">
        <v>0.25</v>
      </c>
      <c r="Y14">
        <v>0.25</v>
      </c>
      <c r="Z14">
        <v>0.25</v>
      </c>
      <c r="AA14">
        <v>0.25</v>
      </c>
    </row>
    <row r="15" spans="1:27" x14ac:dyDescent="0.35">
      <c r="A15">
        <v>11</v>
      </c>
      <c r="B15">
        <v>0.25</v>
      </c>
      <c r="C15">
        <v>0.25</v>
      </c>
      <c r="D15">
        <v>0.25</v>
      </c>
      <c r="E15">
        <v>0.25</v>
      </c>
      <c r="F15">
        <v>0.25</v>
      </c>
      <c r="G15">
        <v>0.25</v>
      </c>
      <c r="H15">
        <v>0.25</v>
      </c>
      <c r="I15">
        <v>0.25</v>
      </c>
      <c r="J15">
        <v>0.25</v>
      </c>
      <c r="K15">
        <v>0.25</v>
      </c>
      <c r="L15">
        <v>0.25</v>
      </c>
      <c r="M15">
        <v>0.25</v>
      </c>
      <c r="N15">
        <v>0.25</v>
      </c>
      <c r="O15">
        <v>0.25</v>
      </c>
      <c r="P15">
        <v>0.25</v>
      </c>
      <c r="Q15">
        <v>0.25</v>
      </c>
      <c r="R15">
        <v>0.25</v>
      </c>
      <c r="S15">
        <v>0.25</v>
      </c>
      <c r="T15">
        <v>0.25</v>
      </c>
      <c r="U15">
        <v>0.25</v>
      </c>
      <c r="V15">
        <v>0.25</v>
      </c>
      <c r="W15">
        <v>0.25</v>
      </c>
      <c r="X15">
        <v>0.25</v>
      </c>
      <c r="Y15">
        <v>0.25</v>
      </c>
      <c r="Z15">
        <v>0.25</v>
      </c>
      <c r="AA15">
        <v>0.25</v>
      </c>
    </row>
    <row r="16" spans="1:27" x14ac:dyDescent="0.35">
      <c r="A16">
        <v>12</v>
      </c>
      <c r="B16">
        <v>0.25</v>
      </c>
      <c r="C16">
        <v>0.25</v>
      </c>
      <c r="D16">
        <v>0.25</v>
      </c>
      <c r="E16">
        <v>0.25</v>
      </c>
      <c r="F16">
        <v>0.25</v>
      </c>
      <c r="G16">
        <v>0.25</v>
      </c>
      <c r="H16">
        <v>0.25</v>
      </c>
      <c r="I16">
        <v>0.25</v>
      </c>
      <c r="J16">
        <v>0.25</v>
      </c>
      <c r="K16">
        <v>0.25</v>
      </c>
      <c r="L16">
        <v>0.25</v>
      </c>
      <c r="M16">
        <v>0.25</v>
      </c>
      <c r="N16">
        <v>0.25</v>
      </c>
      <c r="O16">
        <v>0.25</v>
      </c>
      <c r="P16">
        <v>0.25</v>
      </c>
      <c r="Q16">
        <v>0.25</v>
      </c>
      <c r="R16">
        <v>0.25</v>
      </c>
      <c r="S16">
        <v>0.25</v>
      </c>
      <c r="T16">
        <v>0.25</v>
      </c>
      <c r="U16">
        <v>0.25</v>
      </c>
      <c r="V16">
        <v>0.25</v>
      </c>
      <c r="W16">
        <v>0.25</v>
      </c>
      <c r="X16">
        <v>0.25</v>
      </c>
      <c r="Y16">
        <v>0.25</v>
      </c>
      <c r="Z16">
        <v>0.25</v>
      </c>
      <c r="AA16">
        <v>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Techs-Fuels Updated</vt:lpstr>
      <vt:lpstr>AL HPPs</vt:lpstr>
      <vt:lpstr>Electricity Trade</vt:lpstr>
      <vt:lpstr>Sets</vt:lpstr>
      <vt:lpstr>LoadCurve</vt:lpstr>
      <vt:lpstr>AvailabilityFactor</vt:lpstr>
      <vt:lpstr>CapacityFactor</vt:lpstr>
      <vt:lpstr>OperationalLife</vt:lpstr>
      <vt:lpstr>CTAU</vt:lpstr>
      <vt:lpstr>Residual Capacity</vt:lpstr>
      <vt:lpstr>Min Mac Cap</vt:lpstr>
      <vt:lpstr>ReserveMargin</vt:lpstr>
      <vt:lpstr>RE</vt:lpstr>
      <vt:lpstr>Emissions</vt:lpstr>
      <vt:lpstr>InputActivityRatio</vt:lpstr>
      <vt:lpstr>OutputActivityRatio</vt:lpstr>
      <vt:lpstr>Activity</vt:lpstr>
      <vt:lpstr>reserviors</vt:lpstr>
      <vt:lpstr>Storage</vt:lpstr>
      <vt:lpstr>Demand</vt:lpstr>
      <vt:lpstr>CapitalCost</vt:lpstr>
      <vt:lpstr>VariableCost</vt:lpstr>
      <vt:lpstr>FixedCost</vt:lpstr>
      <vt:lpstr>YearSplit</vt:lpstr>
    </vt:vector>
  </TitlesOfParts>
  <Company>KTH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adm.esa</dc:creator>
  <cp:lastModifiedBy>Youssef Almulla</cp:lastModifiedBy>
  <dcterms:created xsi:type="dcterms:W3CDTF">2020-04-22T15:15:47Z</dcterms:created>
  <dcterms:modified xsi:type="dcterms:W3CDTF">2020-11-02T14:01:02Z</dcterms:modified>
</cp:coreProperties>
</file>